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156" i="28" l="1"/>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D191" i="28" l="1"/>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T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C233" i="28" l="1"/>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<sst xmlns="http://schemas.openxmlformats.org/spreadsheetml/2006/main" count="1045" uniqueCount="181">
  <si>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</si>
  <si>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</si>
  <si>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</si>
  <si>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</si>
  <si>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</si>
  <si>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</si>
  <si>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</si>
  <si>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</si>
  <si>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</si>
  <si>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</si>
  <si>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</si>
  <si>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</si>
  <si>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</si>
  <si>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</si>
  <si>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</si>
  <si>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</si>
  <si>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</si>
  <si>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</si>
  <si>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</si>
  <si>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</si>
  <si>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</si>
  <si>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</si>
  <si>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</si>
  <si>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</si>
  <si>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</si>
  <si>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</si>
  <si>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</si>
  <si>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</si>
  <si>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</si>
  <si>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</si>
  <si>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</si>
  <si>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</si>
  <si>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</si>
  <si>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</si>
  <si>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</si>
  <si>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</si>
  <si>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</si>
  <si>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</si>
  <si>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</si>
  <si>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</si>
  <si>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</si>
  <si>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</si>
  <si>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</si>
  <si>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</si>
  <si>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</si>
  <si>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</si>
  <si>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</si>
  <si>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</si>
  <si>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</si>
  <si>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</si>
  <si>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</si>
  <si>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</si>
  <si>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</si>
  <si>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</si>
  <si>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</si>
  <si>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</si>
  <si>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</si>
  <si>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</si>
  <si>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</si>
  <si>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</si>
  <si>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</si>
  <si>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</si>
  <si>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</si>
  <si>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</si>
  <si>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</si>
  <si>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</si>
  <si>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</si>
  <si>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</si>
  <si>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</si>
  <si>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</si>
  <si>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</si>
  <si>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</si>
  <si>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</si>
  <si>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</si>
  <si>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</si>
  <si>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</si>
  <si>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</si>
  <si>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</si>
  <si>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</si>
  <si>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</si>
  <si>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</si>
  <si>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</si>
  <si>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</si>
  <si>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</si>
  <si>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</si>
  <si>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</si>
  <si>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</si>
  <si>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</si>
  <si>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</si>
  <si>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</si>
  <si>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</si>
  <si>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</si>
  <si>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</si>
  <si>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</si>
  <si>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</si>
  <si>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</si>
  <si>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</si>
  <si>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</si>
  <si>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</si>
  <si>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</si>
  <si>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</si>
  <si>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</si>
  <si>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</si>
  <si>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</si>
  <si>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</si>
  <si>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</si>
  <si>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</si>
  <si>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</si>
  <si>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</si>
  <si>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</si>
  <si>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</si>
  <si>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</si>
  <si>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</si>
  <si>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</si>
  <si>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</si>
  <si>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</si>
  <si>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</si>
  <si>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</si>
  <si>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</si>
  <si>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</si>
  <si>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</si>
  <si>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</si>
  <si>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</si>
  <si>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</si>
  <si>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</si>
  <si>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</si>
  <si>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</si>
  <si>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</si>
  <si>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</si>
  <si>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</si>
  <si>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</si>
  <si>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</si>
  <si>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</si>
  <si>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</si>
  <si>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</si>
  <si>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</si>
  <si>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</si>
  <si>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</si>
  <si>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</si>
  <si>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</si>
  <si>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</si>
  <si>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</si>
  <si>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</si>
  <si>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</si>
  <si>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</si>
  <si>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</si>
  <si>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</si>
  <si>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</si>
  <si>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</si>
  <si>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апрель 2018 года</t>
  </si>
  <si>
    <t>01.04.2018</t>
  </si>
  <si>
    <t>02.04.2018</t>
  </si>
  <si>
    <t>03.04.2018</t>
  </si>
  <si>
    <t>04.04.2018</t>
  </si>
  <si>
    <t>05.04.2018</t>
  </si>
  <si>
    <t>06.04.2018</t>
  </si>
  <si>
    <t>07.04.2018</t>
  </si>
  <si>
    <t>08.04.2018</t>
  </si>
  <si>
    <t>09.04.2018</t>
  </si>
  <si>
    <t>10.04.2018</t>
  </si>
  <si>
    <t>11.04.2018</t>
  </si>
  <si>
    <t>12.04.2018</t>
  </si>
  <si>
    <t>13.04.2018</t>
  </si>
  <si>
    <t>14.04.2018</t>
  </si>
  <si>
    <t>15.04.2018</t>
  </si>
  <si>
    <t>16.04.2018</t>
  </si>
  <si>
    <t>17.04.2018</t>
  </si>
  <si>
    <t>18.04.2018</t>
  </si>
  <si>
    <t>19.04.2018</t>
  </si>
  <si>
    <t>20.04.2018</t>
  </si>
  <si>
    <t>21.04.2018</t>
  </si>
  <si>
    <t>22.04.2018</t>
  </si>
  <si>
    <t>23.04.2018</t>
  </si>
  <si>
    <t>24.04.2018</t>
  </si>
  <si>
    <t>25.04.2018</t>
  </si>
  <si>
    <t>26.04.2018</t>
  </si>
  <si>
    <t>27.04.2018</t>
  </si>
  <si>
    <t>28.04.2018</t>
  </si>
  <si>
    <t>29.04.2018</t>
  </si>
  <si>
    <t>30.04.2018</t>
  </si>
  <si>
    <t>Предельные уровни регулируемых цен на электрическую энергию (мощность), поставляемую потребителям (покупателям) ООО "МЕЧЕЛ-ЭНЕРГО" в апреле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</si>
</sst>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F14" sqref="F14"/>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4" t="s">
        <v>180</v>
      </c>
      <c r="B1" s="94"/>
      <c r="C1" s="94"/>
      <c r="D1" s="94"/>
      <c r="E1" s="94"/>
      <c r="F1" s="94"/>
    </row>
    <row r="2" spans="1:8" s="2" customFormat="1" ht="21.75" customHeight="1" x14ac:dyDescent="0.25">
      <c r="A2" s="95" t="s">
        <v>30</v>
      </c>
      <c r="B2" s="95"/>
      <c r="C2" s="95"/>
      <c r="D2" s="95"/>
      <c r="E2" s="95"/>
      <c r="F2" s="95"/>
      <c r="G2" s="2" t="s">
        <v>41</v>
      </c>
    </row>
    <row r="3" spans="1:8" ht="18" customHeight="1" x14ac:dyDescent="0.25">
      <c r="A3" s="96" t="s">
        <v>31</v>
      </c>
      <c r="B3" s="96"/>
      <c r="C3" s="96"/>
      <c r="D3" s="96"/>
      <c r="E3" s="96"/>
      <c r="F3" s="96"/>
    </row>
    <row r="4" spans="1:8" ht="34.5" customHeight="1" x14ac:dyDescent="0.25">
      <c r="A4" s="101" t="s">
        <v>48</v>
      </c>
      <c r="B4" s="101"/>
      <c r="C4" s="101"/>
      <c r="D4" s="101"/>
      <c r="E4" s="101"/>
      <c r="F4" s="101"/>
    </row>
    <row r="5" spans="1:8" x14ac:dyDescent="0.25">
      <c r="A5" s="105"/>
      <c r="B5" s="105"/>
      <c r="C5" s="106" t="s">
        <v>29</v>
      </c>
      <c r="D5" s="107"/>
      <c r="E5" s="107"/>
      <c r="F5" s="108"/>
    </row>
    <row r="6" spans="1:8" x14ac:dyDescent="0.25">
      <c r="A6" s="105"/>
      <c r="B6" s="105"/>
      <c r="C6" s="4" t="s">
        <v>0</v>
      </c>
      <c r="D6" s="4" t="s">
        <v>1</v>
      </c>
      <c r="E6" s="4" t="s">
        <v>2</v>
      </c>
      <c r="F6" s="4" t="s">
        <v>3</v>
      </c>
    </row>
    <row r="7" spans="1:8" s="7" customFormat="1" x14ac:dyDescent="0.25">
      <c r="A7" s="102" t="s">
        <v>47</v>
      </c>
      <c r="B7" s="103"/>
      <c r="C7" s="5">
        <f>$F$12+'СЕТ СН'!F5+СВЦЭМ!$D$10+'СЕТ СН'!F8-'СЕТ СН'!F$15</f>
        <v>3665.6713624600002</v>
      </c>
      <c r="D7" s="5">
        <f>$F$12+'СЕТ СН'!G5+СВЦЭМ!$D$10+'СЕТ СН'!G8-'СЕТ СН'!G$15</f>
        <v>4008.3213624600003</v>
      </c>
      <c r="E7" s="5">
        <f>$F$12+'СЕТ СН'!H5+СВЦЭМ!$D$10+'СЕТ СН'!H8-'СЕТ СН'!H$15</f>
        <v>4396.4013624600011</v>
      </c>
      <c r="F7" s="5">
        <f>$F$12+'СЕТ СН'!I5+СВЦЭМ!$D$10+'СЕТ СН'!I8-'СЕТ СН'!I$15</f>
        <v>4452.1713624600006</v>
      </c>
      <c r="G7" s="6"/>
    </row>
    <row r="8" spans="1:8" x14ac:dyDescent="0.25">
      <c r="F8" s="9"/>
    </row>
    <row r="9" spans="1:8" ht="45.75" customHeight="1" x14ac:dyDescent="0.25">
      <c r="A9" s="109" t="s">
        <v>49</v>
      </c>
      <c r="B9" s="109"/>
      <c r="C9" s="109"/>
      <c r="D9" s="109"/>
      <c r="E9" s="109"/>
      <c r="F9" s="109"/>
    </row>
    <row r="10" spans="1:8" x14ac:dyDescent="0.25">
      <c r="B10" s="3"/>
    </row>
    <row r="11" spans="1:8" ht="31.5" x14ac:dyDescent="0.25">
      <c r="A11" s="10"/>
      <c r="B11" s="104" t="s">
        <v>5</v>
      </c>
      <c r="C11" s="104"/>
      <c r="D11" s="104"/>
      <c r="E11" s="11" t="s">
        <v>4</v>
      </c>
      <c r="F11" s="12" t="s">
        <v>12</v>
      </c>
      <c r="G11" s="3" t="s">
        <v>41</v>
      </c>
    </row>
    <row r="12" spans="1:8" ht="31.5" x14ac:dyDescent="0.25">
      <c r="A12" s="13">
        <v>1</v>
      </c>
      <c r="B12" s="97" t="s">
        <v>50</v>
      </c>
      <c r="C12" s="97"/>
      <c r="D12" s="97"/>
      <c r="E12" s="14" t="s">
        <v>22</v>
      </c>
      <c r="F12" s="12">
        <f>ROUND(F13+F14*F15,8)+F34</f>
        <v>1594.73928254</v>
      </c>
      <c r="H12" s="3" t="s">
        <v>41</v>
      </c>
    </row>
    <row r="13" spans="1:8" ht="31.5" x14ac:dyDescent="0.25">
      <c r="A13" s="13">
        <v>2</v>
      </c>
      <c r="B13" s="97" t="s">
        <v>51</v>
      </c>
      <c r="C13" s="97"/>
      <c r="D13" s="97"/>
      <c r="E13" s="14" t="s">
        <v>22</v>
      </c>
      <c r="F13" s="12">
        <f>СВЦЭМ!$D$11</f>
        <v>903.38225113999999</v>
      </c>
    </row>
    <row r="14" spans="1:8" ht="36" customHeight="1" x14ac:dyDescent="0.25">
      <c r="A14" s="13">
        <v>3</v>
      </c>
      <c r="B14" s="97" t="s">
        <v>52</v>
      </c>
      <c r="C14" s="97"/>
      <c r="D14" s="97"/>
      <c r="E14" s="14" t="s">
        <v>23</v>
      </c>
      <c r="F14" s="12">
        <f>СВЦЭМ!$D$12</f>
        <v>481744.73017621145</v>
      </c>
    </row>
    <row r="15" spans="1:8" ht="30.75" customHeight="1" x14ac:dyDescent="0.25">
      <c r="A15" s="13">
        <v>4</v>
      </c>
      <c r="B15" s="97" t="s">
        <v>53</v>
      </c>
      <c r="C15" s="97" t="s">
        <v>24</v>
      </c>
      <c r="D15" s="97" t="s">
        <v>24</v>
      </c>
      <c r="E15" s="15" t="s">
        <v>54</v>
      </c>
      <c r="F15" s="16">
        <f>ROUND(IF(F25-(F26+F33)&lt;=0,0,MAX(0,(F16-(F17+F24))/(F25-(F26+F33)))),11)</f>
        <v>1.43511073E-3</v>
      </c>
    </row>
    <row r="16" spans="1:8" ht="36" customHeight="1" x14ac:dyDescent="0.25">
      <c r="A16" s="13">
        <v>5</v>
      </c>
      <c r="B16" s="97" t="s">
        <v>55</v>
      </c>
      <c r="C16" s="97" t="s">
        <v>25</v>
      </c>
      <c r="D16" s="97" t="s">
        <v>6</v>
      </c>
      <c r="E16" s="14" t="s">
        <v>6</v>
      </c>
      <c r="F16" s="17">
        <f>СВЦЭМ!$D$21</f>
        <v>30.872</v>
      </c>
    </row>
    <row r="17" spans="1:6" ht="33" customHeight="1" x14ac:dyDescent="0.25">
      <c r="A17" s="13">
        <v>6</v>
      </c>
      <c r="B17" s="97" t="s">
        <v>56</v>
      </c>
      <c r="C17" s="97" t="s">
        <v>25</v>
      </c>
      <c r="D17" s="97" t="s">
        <v>6</v>
      </c>
      <c r="E17" s="14" t="s">
        <v>6</v>
      </c>
      <c r="F17" s="17">
        <f>SUM(F19:F23)</f>
        <v>30.698</v>
      </c>
    </row>
    <row r="18" spans="1:6" ht="13.5" customHeight="1" x14ac:dyDescent="0.25">
      <c r="A18" s="13"/>
      <c r="B18" s="98" t="s">
        <v>57</v>
      </c>
      <c r="C18" s="99"/>
      <c r="D18" s="99"/>
      <c r="E18" s="99"/>
      <c r="F18" s="100"/>
    </row>
    <row r="19" spans="1:6" x14ac:dyDescent="0.25">
      <c r="A19" s="13">
        <v>6.1</v>
      </c>
      <c r="B19" s="97" t="s">
        <v>58</v>
      </c>
      <c r="C19" s="97"/>
      <c r="D19" s="97"/>
      <c r="E19" s="14" t="s">
        <v>6</v>
      </c>
      <c r="F19" s="17">
        <v>0</v>
      </c>
    </row>
    <row r="20" spans="1:6" x14ac:dyDescent="0.25">
      <c r="A20" s="13">
        <v>6.2</v>
      </c>
      <c r="B20" s="97" t="s">
        <v>59</v>
      </c>
      <c r="C20" s="97"/>
      <c r="D20" s="97"/>
      <c r="E20" s="14" t="s">
        <v>6</v>
      </c>
      <c r="F20" s="17">
        <v>0</v>
      </c>
    </row>
    <row r="21" spans="1:6" x14ac:dyDescent="0.25">
      <c r="A21" s="13">
        <v>6.3</v>
      </c>
      <c r="B21" s="97" t="s">
        <v>60</v>
      </c>
      <c r="C21" s="97"/>
      <c r="D21" s="97"/>
      <c r="E21" s="14" t="s">
        <v>6</v>
      </c>
      <c r="F21" s="17">
        <v>0</v>
      </c>
    </row>
    <row r="22" spans="1:6" x14ac:dyDescent="0.25">
      <c r="A22" s="13">
        <v>6.4</v>
      </c>
      <c r="B22" s="97" t="s">
        <v>61</v>
      </c>
      <c r="C22" s="97"/>
      <c r="D22" s="97"/>
      <c r="E22" s="14" t="s">
        <v>6</v>
      </c>
      <c r="F22" s="17">
        <v>0</v>
      </c>
    </row>
    <row r="23" spans="1:6" x14ac:dyDescent="0.25">
      <c r="A23" s="13">
        <v>6.5</v>
      </c>
      <c r="B23" s="97" t="s">
        <v>62</v>
      </c>
      <c r="C23" s="97"/>
      <c r="D23" s="97"/>
      <c r="E23" s="14" t="s">
        <v>6</v>
      </c>
      <c r="F23" s="17">
        <v>30.698</v>
      </c>
    </row>
    <row r="24" spans="1:6" ht="31.5" customHeight="1" x14ac:dyDescent="0.25">
      <c r="A24" s="13">
        <v>7</v>
      </c>
      <c r="B24" s="97" t="s">
        <v>26</v>
      </c>
      <c r="C24" s="97" t="s">
        <v>25</v>
      </c>
      <c r="D24" s="97" t="s">
        <v>6</v>
      </c>
      <c r="E24" s="14" t="s">
        <v>6</v>
      </c>
      <c r="F24" s="17">
        <v>0</v>
      </c>
    </row>
    <row r="25" spans="1:6" ht="30" customHeight="1" x14ac:dyDescent="0.25">
      <c r="A25" s="13">
        <v>8</v>
      </c>
      <c r="B25" s="97" t="s">
        <v>63</v>
      </c>
      <c r="C25" s="97" t="s">
        <v>27</v>
      </c>
      <c r="D25" s="97" t="s">
        <v>28</v>
      </c>
      <c r="E25" s="14" t="s">
        <v>64</v>
      </c>
      <c r="F25" s="17">
        <f>СВЦЭМ!$D$20</f>
        <v>21481.55</v>
      </c>
    </row>
    <row r="26" spans="1:6" ht="30.75" customHeight="1" x14ac:dyDescent="0.25">
      <c r="A26" s="13">
        <v>9</v>
      </c>
      <c r="B26" s="97" t="s">
        <v>65</v>
      </c>
      <c r="C26" s="97" t="s">
        <v>27</v>
      </c>
      <c r="D26" s="97" t="s">
        <v>28</v>
      </c>
      <c r="E26" s="14" t="s">
        <v>64</v>
      </c>
      <c r="F26" s="17">
        <f>SUM(F28:F32)</f>
        <v>21360.304999999997</v>
      </c>
    </row>
    <row r="27" spans="1:6" x14ac:dyDescent="0.25">
      <c r="A27" s="13"/>
      <c r="B27" s="98" t="s">
        <v>57</v>
      </c>
      <c r="C27" s="99"/>
      <c r="D27" s="99"/>
      <c r="E27" s="99"/>
      <c r="F27" s="100"/>
    </row>
    <row r="28" spans="1:6" x14ac:dyDescent="0.25">
      <c r="A28" s="13">
        <v>9.1</v>
      </c>
      <c r="B28" s="97" t="s">
        <v>58</v>
      </c>
      <c r="C28" s="97"/>
      <c r="D28" s="97"/>
      <c r="E28" s="14" t="s">
        <v>64</v>
      </c>
      <c r="F28" s="17">
        <v>0</v>
      </c>
    </row>
    <row r="29" spans="1:6" x14ac:dyDescent="0.25">
      <c r="A29" s="13">
        <v>9.1999999999999993</v>
      </c>
      <c r="B29" s="97" t="s">
        <v>59</v>
      </c>
      <c r="C29" s="97"/>
      <c r="D29" s="97"/>
      <c r="E29" s="14" t="s">
        <v>64</v>
      </c>
      <c r="F29" s="89">
        <v>0</v>
      </c>
    </row>
    <row r="30" spans="1:6" x14ac:dyDescent="0.25">
      <c r="A30" s="13">
        <v>9.3000000000000007</v>
      </c>
      <c r="B30" s="97" t="s">
        <v>60</v>
      </c>
      <c r="C30" s="97"/>
      <c r="D30" s="97"/>
      <c r="E30" s="14" t="s">
        <v>64</v>
      </c>
      <c r="F30" s="17">
        <v>0</v>
      </c>
    </row>
    <row r="31" spans="1:6" x14ac:dyDescent="0.25">
      <c r="A31" s="13">
        <v>9.4</v>
      </c>
      <c r="B31" s="97" t="s">
        <v>61</v>
      </c>
      <c r="C31" s="97"/>
      <c r="D31" s="97"/>
      <c r="E31" s="14" t="s">
        <v>64</v>
      </c>
      <c r="F31" s="17">
        <v>0</v>
      </c>
    </row>
    <row r="32" spans="1:6" x14ac:dyDescent="0.25">
      <c r="A32" s="13">
        <v>9.5</v>
      </c>
      <c r="B32" s="97" t="s">
        <v>62</v>
      </c>
      <c r="C32" s="97"/>
      <c r="D32" s="97"/>
      <c r="E32" s="14" t="s">
        <v>64</v>
      </c>
      <c r="F32" s="89">
        <v>21360.304999999997</v>
      </c>
    </row>
    <row r="33" spans="1:6" ht="34.5" customHeight="1" x14ac:dyDescent="0.25">
      <c r="A33" s="13">
        <v>10</v>
      </c>
      <c r="B33" s="97" t="s">
        <v>66</v>
      </c>
      <c r="C33" s="97" t="s">
        <v>27</v>
      </c>
      <c r="D33" s="97" t="s">
        <v>28</v>
      </c>
      <c r="E33" s="14" t="s">
        <v>64</v>
      </c>
      <c r="F33" s="17">
        <v>0</v>
      </c>
    </row>
    <row r="34" spans="1:6" ht="42" customHeight="1" x14ac:dyDescent="0.25">
      <c r="A34" s="13">
        <v>11</v>
      </c>
      <c r="B34" s="97" t="s">
        <v>67</v>
      </c>
      <c r="C34" s="97"/>
      <c r="D34" s="97" t="s">
        <v>22</v>
      </c>
      <c r="E34" s="18" t="s">
        <v>22</v>
      </c>
      <c r="F34" s="12">
        <v>0</v>
      </c>
    </row>
    <row r="36" spans="1:6" ht="15.75" customHeight="1" x14ac:dyDescent="0.25">
      <c r="A36" s="110" t="s">
        <v>68</v>
      </c>
      <c r="B36" s="110"/>
      <c r="C36" s="110"/>
      <c r="D36" s="110"/>
      <c r="E36" s="110"/>
      <c r="F36" s="110"/>
    </row>
    <row r="37" spans="1:6" x14ac:dyDescent="0.25">
      <c r="A37" s="110"/>
      <c r="B37" s="110"/>
      <c r="C37" s="110"/>
      <c r="D37" s="110"/>
      <c r="E37" s="110"/>
      <c r="F37" s="110"/>
    </row>
    <row r="38" spans="1:6" x14ac:dyDescent="0.25">
      <c r="A38" s="110"/>
      <c r="B38" s="110"/>
      <c r="C38" s="110"/>
      <c r="D38" s="110"/>
      <c r="E38" s="110"/>
      <c r="F38" s="110"/>
    </row>
    <row r="39" spans="1:6" x14ac:dyDescent="0.25">
      <c r="A39" s="110"/>
      <c r="B39" s="110"/>
      <c r="C39" s="110"/>
      <c r="D39" s="110"/>
      <c r="E39" s="110"/>
      <c r="F39" s="110"/>
    </row>
    <row r="40" spans="1:6" x14ac:dyDescent="0.25">
      <c r="A40" s="110"/>
      <c r="B40" s="110"/>
      <c r="C40" s="110"/>
      <c r="D40" s="110"/>
      <c r="E40" s="110"/>
      <c r="F40" s="110"/>
    </row>
    <row r="41" spans="1:6" x14ac:dyDescent="0.25">
      <c r="A41" s="110"/>
      <c r="B41" s="110"/>
      <c r="C41" s="110"/>
      <c r="D41" s="110"/>
      <c r="E41" s="110"/>
      <c r="F41" s="110"/>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1" t="str">
        <f>'I ЦК'!A1:F1</f>
        <v>Предельные уровни регулируемых цен на электрическую энергию (мощность), поставляемую потребителям (покупателям) ООО "МЕЧЕЛ-ЭНЕРГО" в апреле 2018г.</v>
      </c>
      <c r="B1" s="111"/>
      <c r="C1" s="111"/>
      <c r="D1" s="111"/>
      <c r="E1" s="111"/>
      <c r="F1" s="19"/>
    </row>
    <row r="2" spans="1:6" x14ac:dyDescent="0.25">
      <c r="A2" s="20"/>
      <c r="B2" s="20"/>
      <c r="C2" s="20"/>
      <c r="D2" s="20"/>
      <c r="E2" s="20"/>
      <c r="F2" s="20"/>
    </row>
    <row r="3" spans="1:6" x14ac:dyDescent="0.25">
      <c r="A3" s="95" t="s">
        <v>13</v>
      </c>
      <c r="B3" s="95"/>
      <c r="C3" s="95"/>
      <c r="D3" s="95"/>
      <c r="E3" s="95"/>
      <c r="F3" s="21"/>
    </row>
    <row r="4" spans="1:6" x14ac:dyDescent="0.25">
      <c r="A4" s="96" t="s">
        <v>14</v>
      </c>
      <c r="B4" s="96"/>
      <c r="C4" s="96"/>
      <c r="D4" s="96"/>
      <c r="E4" s="96"/>
      <c r="F4" s="22"/>
    </row>
    <row r="5" spans="1:6" x14ac:dyDescent="0.25">
      <c r="A5" s="20"/>
      <c r="B5" s="20"/>
      <c r="C5" s="20"/>
      <c r="D5" s="20"/>
      <c r="E5" s="20"/>
      <c r="F5" s="20"/>
    </row>
    <row r="6" spans="1:6" x14ac:dyDescent="0.25">
      <c r="A6" s="23" t="s">
        <v>69</v>
      </c>
      <c r="B6" s="24"/>
    </row>
    <row r="7" spans="1:6" x14ac:dyDescent="0.25">
      <c r="A7" s="114" t="s">
        <v>70</v>
      </c>
      <c r="B7" s="112" t="s">
        <v>29</v>
      </c>
      <c r="C7" s="112"/>
      <c r="D7" s="112"/>
      <c r="E7" s="112"/>
      <c r="F7" s="25"/>
    </row>
    <row r="8" spans="1:6" x14ac:dyDescent="0.25">
      <c r="A8" s="115"/>
      <c r="B8" s="26" t="s">
        <v>0</v>
      </c>
      <c r="C8" s="26" t="s">
        <v>32</v>
      </c>
      <c r="D8" s="26" t="s">
        <v>33</v>
      </c>
      <c r="E8" s="26" t="s">
        <v>3</v>
      </c>
    </row>
    <row r="9" spans="1:6" x14ac:dyDescent="0.25">
      <c r="A9" s="27" t="s">
        <v>34</v>
      </c>
      <c r="B9" s="5">
        <f>СВЦЭМ!$D$14+'СЕТ СН'!F5+СВЦЭМ!$D$10+'СЕТ СН'!F8-'СЕТ СН'!F$16</f>
        <v>3124.4029196400011</v>
      </c>
      <c r="C9" s="5">
        <f>СВЦЭМ!$D$14+'СЕТ СН'!G5+СВЦЭМ!$D$10+'СЕТ СН'!G8-'СЕТ СН'!G$16</f>
        <v>3467.0529196399993</v>
      </c>
      <c r="D9" s="5">
        <f>СВЦЭМ!$D$14+'СЕТ СН'!H5+СВЦЭМ!$D$10+'СЕТ СН'!H8-'СЕТ СН'!H$16</f>
        <v>3855.1329196400002</v>
      </c>
      <c r="E9" s="5">
        <f>СВЦЭМ!$D$14+'СЕТ СН'!I5+СВЦЭМ!$D$10+'СЕТ СН'!I8-'СЕТ СН'!I$16</f>
        <v>3910.9029196399997</v>
      </c>
    </row>
    <row r="10" spans="1:6" x14ac:dyDescent="0.25">
      <c r="A10" s="27" t="s">
        <v>35</v>
      </c>
      <c r="B10" s="5">
        <f>СВЦЭМ!$D$15+'СЕТ СН'!F5+СВЦЭМ!$D$10+'СЕТ СН'!F8-'СЕТ СН'!F$16</f>
        <v>3589.2793292299998</v>
      </c>
      <c r="C10" s="5">
        <f>СВЦЭМ!$D$15+'СЕТ СН'!G5+СВЦЭМ!$D$10+'СЕТ СН'!G8-'СЕТ СН'!G$16</f>
        <v>3931.9293292299999</v>
      </c>
      <c r="D10" s="5">
        <f>СВЦЭМ!$D$15+'СЕТ СН'!H5+СВЦЭМ!$D$10+'СЕТ СН'!H8-'СЕТ СН'!H$16</f>
        <v>4320.0093292300007</v>
      </c>
      <c r="E10" s="5">
        <f>СВЦЭМ!$D$15+'СЕТ СН'!I5+СВЦЭМ!$D$10+'СЕТ СН'!I8-'СЕТ СН'!I$16</f>
        <v>4375.7793292300003</v>
      </c>
    </row>
    <row r="11" spans="1:6" x14ac:dyDescent="0.25">
      <c r="A11" s="27" t="s">
        <v>36</v>
      </c>
      <c r="B11" s="5">
        <f>СВЦЭМ!$D$16+'СЕТ СН'!F5+СВЦЭМ!$D$10+'СЕТ СН'!F8-'СЕТ СН'!F$16</f>
        <v>4702.9991077899995</v>
      </c>
      <c r="C11" s="5">
        <f>СВЦЭМ!$D$16+'СЕТ СН'!G5+СВЦЭМ!$D$10+'СЕТ СН'!G8-'СЕТ СН'!G$16</f>
        <v>5045.64910779</v>
      </c>
      <c r="D11" s="5">
        <f>СВЦЭМ!$D$16+'СЕТ СН'!H5+СВЦЭМ!$D$10+'СЕТ СН'!H8-'СЕТ СН'!H$16</f>
        <v>5433.7291077900009</v>
      </c>
      <c r="E11" s="5">
        <f>СВЦЭМ!$D$16+'СЕТ СН'!I5+СВЦЭМ!$D$10+'СЕТ СН'!I8-'СЕТ СН'!I$16</f>
        <v>5489.4991077900004</v>
      </c>
    </row>
    <row r="12" spans="1:6" x14ac:dyDescent="0.25">
      <c r="A12" s="113"/>
      <c r="B12" s="113"/>
      <c r="C12" s="113"/>
      <c r="D12" s="113"/>
      <c r="E12" s="113"/>
    </row>
    <row r="13" spans="1:6" x14ac:dyDescent="0.25">
      <c r="A13" s="28" t="s">
        <v>71</v>
      </c>
      <c r="B13" s="24"/>
    </row>
    <row r="14" spans="1:6" x14ac:dyDescent="0.25">
      <c r="A14" s="114" t="s">
        <v>70</v>
      </c>
      <c r="B14" s="112" t="s">
        <v>29</v>
      </c>
      <c r="C14" s="112"/>
      <c r="D14" s="112"/>
      <c r="E14" s="112"/>
    </row>
    <row r="15" spans="1:6" x14ac:dyDescent="0.25">
      <c r="A15" s="115"/>
      <c r="B15" s="26" t="s">
        <v>0</v>
      </c>
      <c r="C15" s="26" t="s">
        <v>32</v>
      </c>
      <c r="D15" s="26" t="s">
        <v>33</v>
      </c>
      <c r="E15" s="26" t="s">
        <v>3</v>
      </c>
    </row>
    <row r="16" spans="1:6" x14ac:dyDescent="0.25">
      <c r="A16" s="27" t="s">
        <v>34</v>
      </c>
      <c r="B16" s="29">
        <f>СВЦЭМ!$D$14+'СЕТ СН'!F5+СВЦЭМ!$D$10+'СЕТ СН'!F8-'СЕТ СН'!F$16</f>
        <v>3124.4029196400011</v>
      </c>
      <c r="C16" s="29">
        <f>СВЦЭМ!$D$14+'СЕТ СН'!G5+СВЦЭМ!$D$10+'СЕТ СН'!G8-'СЕТ СН'!G$16</f>
        <v>3467.0529196399993</v>
      </c>
      <c r="D16" s="29">
        <f>СВЦЭМ!$D$14+'СЕТ СН'!H5+СВЦЭМ!$D$10+'СЕТ СН'!H8-'СЕТ СН'!H$16</f>
        <v>3855.1329196400002</v>
      </c>
      <c r="E16" s="29">
        <f>СВЦЭМ!$D$14+'СЕТ СН'!I5+СВЦЭМ!$D$10+'СЕТ СН'!I8-'СЕТ СН'!I$16</f>
        <v>3910.9029196399997</v>
      </c>
    </row>
    <row r="17" spans="1:5" x14ac:dyDescent="0.25">
      <c r="A17" s="27" t="s">
        <v>37</v>
      </c>
      <c r="B17" s="29">
        <f>СВЦЭМ!$D$17+'СЕТ СН'!F5+СВЦЭМ!$D$10+'СЕТ СН'!F8-'СЕТ СН'!F$16</f>
        <v>3942.0412646500013</v>
      </c>
      <c r="C17" s="29">
        <f>СВЦЭМ!$D$17+'СЕТ СН'!G5+СВЦЭМ!$D$10+'СЕТ СН'!G8-'СЕТ СН'!G$16</f>
        <v>4284.6912646499995</v>
      </c>
      <c r="D17" s="29">
        <f>СВЦЭМ!$D$17+'СЕТ СН'!H5+СВЦЭМ!$D$10+'СЕТ СН'!H8-'СЕТ СН'!H$16</f>
        <v>4672.7712646500004</v>
      </c>
      <c r="E17" s="29">
        <f>СВЦЭМ!$D$17+'СЕТ СН'!I5+СВЦЭМ!$D$10+'СЕТ СН'!I8-'СЕТ СН'!I$16</f>
        <v>4728.5412646499999</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80" zoomScaleNormal="80" zoomScaleSheetLayoutView="80" workbookViewId="0">
      <selection activeCell="A42" sqref="A42:XFD4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апреле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38</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15.75" x14ac:dyDescent="0.2">
      <c r="A4" s="117" t="s">
        <v>8</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01.04.2018</v>
      </c>
      <c r="B12" s="37">
        <f>SUMIFS(СВЦЭМ!$C$34:$C$777,СВЦЭМ!$A$34:$A$777,$A12,СВЦЭМ!$B$34:$B$777,B$11)+'СЕТ СН'!$F$9+СВЦЭМ!$D$10+'СЕТ СН'!$F$5-'СЕТ СН'!$F$17</f>
        <v>3669.0852425200005</v>
      </c>
      <c r="C12" s="37">
        <f>SUMIFS(СВЦЭМ!$C$34:$C$777,СВЦЭМ!$A$34:$A$777,$A12,СВЦЭМ!$B$34:$B$777,C$11)+'СЕТ СН'!$F$9+СВЦЭМ!$D$10+'СЕТ СН'!$F$5-'СЕТ СН'!$F$17</f>
        <v>3716.6248481200005</v>
      </c>
      <c r="D12" s="37">
        <f>SUMIFS(СВЦЭМ!$C$34:$C$777,СВЦЭМ!$A$34:$A$777,$A12,СВЦЭМ!$B$34:$B$777,D$11)+'СЕТ СН'!$F$9+СВЦЭМ!$D$10+'СЕТ СН'!$F$5-'СЕТ СН'!$F$17</f>
        <v>3759.4467983500003</v>
      </c>
      <c r="E12" s="37">
        <f>SUMIFS(СВЦЭМ!$C$34:$C$777,СВЦЭМ!$A$34:$A$777,$A12,СВЦЭМ!$B$34:$B$777,E$11)+'СЕТ СН'!$F$9+СВЦЭМ!$D$10+'СЕТ СН'!$F$5-'СЕТ СН'!$F$17</f>
        <v>3768.9650883199997</v>
      </c>
      <c r="F12" s="37">
        <f>SUMIFS(СВЦЭМ!$C$34:$C$777,СВЦЭМ!$A$34:$A$777,$A12,СВЦЭМ!$B$34:$B$777,F$11)+'СЕТ СН'!$F$9+СВЦЭМ!$D$10+'СЕТ СН'!$F$5-'СЕТ СН'!$F$17</f>
        <v>3774.8535313400002</v>
      </c>
      <c r="G12" s="37">
        <f>SUMIFS(СВЦЭМ!$C$34:$C$777,СВЦЭМ!$A$34:$A$777,$A12,СВЦЭМ!$B$34:$B$777,G$11)+'СЕТ СН'!$F$9+СВЦЭМ!$D$10+'СЕТ СН'!$F$5-'СЕТ СН'!$F$17</f>
        <v>3756.2299307099997</v>
      </c>
      <c r="H12" s="37">
        <f>SUMIFS(СВЦЭМ!$C$34:$C$777,СВЦЭМ!$A$34:$A$777,$A12,СВЦЭМ!$B$34:$B$777,H$11)+'СЕТ СН'!$F$9+СВЦЭМ!$D$10+'СЕТ СН'!$F$5-'СЕТ СН'!$F$17</f>
        <v>3742.0355507600002</v>
      </c>
      <c r="I12" s="37">
        <f>SUMIFS(СВЦЭМ!$C$34:$C$777,СВЦЭМ!$A$34:$A$777,$A12,СВЦЭМ!$B$34:$B$777,I$11)+'СЕТ СН'!$F$9+СВЦЭМ!$D$10+'СЕТ СН'!$F$5-'СЕТ СН'!$F$17</f>
        <v>3691.6451155400005</v>
      </c>
      <c r="J12" s="37">
        <f>SUMIFS(СВЦЭМ!$C$34:$C$777,СВЦЭМ!$A$34:$A$777,$A12,СВЦЭМ!$B$34:$B$777,J$11)+'СЕТ СН'!$F$9+СВЦЭМ!$D$10+'СЕТ СН'!$F$5-'СЕТ СН'!$F$17</f>
        <v>3608.42653294</v>
      </c>
      <c r="K12" s="37">
        <f>SUMIFS(СВЦЭМ!$C$34:$C$777,СВЦЭМ!$A$34:$A$777,$A12,СВЦЭМ!$B$34:$B$777,K$11)+'СЕТ СН'!$F$9+СВЦЭМ!$D$10+'СЕТ СН'!$F$5-'СЕТ СН'!$F$17</f>
        <v>3478.3503018100005</v>
      </c>
      <c r="L12" s="37">
        <f>SUMIFS(СВЦЭМ!$C$34:$C$777,СВЦЭМ!$A$34:$A$777,$A12,СВЦЭМ!$B$34:$B$777,L$11)+'СЕТ СН'!$F$9+СВЦЭМ!$D$10+'СЕТ СН'!$F$5-'СЕТ СН'!$F$17</f>
        <v>3438.4499000500005</v>
      </c>
      <c r="M12" s="37">
        <f>SUMIFS(СВЦЭМ!$C$34:$C$777,СВЦЭМ!$A$34:$A$777,$A12,СВЦЭМ!$B$34:$B$777,M$11)+'СЕТ СН'!$F$9+СВЦЭМ!$D$10+'СЕТ СН'!$F$5-'СЕТ СН'!$F$17</f>
        <v>3431.6273520099999</v>
      </c>
      <c r="N12" s="37">
        <f>SUMIFS(СВЦЭМ!$C$34:$C$777,СВЦЭМ!$A$34:$A$777,$A12,СВЦЭМ!$B$34:$B$777,N$11)+'СЕТ СН'!$F$9+СВЦЭМ!$D$10+'СЕТ СН'!$F$5-'СЕТ СН'!$F$17</f>
        <v>3436.9898341200001</v>
      </c>
      <c r="O12" s="37">
        <f>SUMIFS(СВЦЭМ!$C$34:$C$777,СВЦЭМ!$A$34:$A$777,$A12,СВЦЭМ!$B$34:$B$777,O$11)+'СЕТ СН'!$F$9+СВЦЭМ!$D$10+'СЕТ СН'!$F$5-'СЕТ СН'!$F$17</f>
        <v>3432.0987249699997</v>
      </c>
      <c r="P12" s="37">
        <f>SUMIFS(СВЦЭМ!$C$34:$C$777,СВЦЭМ!$A$34:$A$777,$A12,СВЦЭМ!$B$34:$B$777,P$11)+'СЕТ СН'!$F$9+СВЦЭМ!$D$10+'СЕТ СН'!$F$5-'СЕТ СН'!$F$17</f>
        <v>3431.1997707799997</v>
      </c>
      <c r="Q12" s="37">
        <f>SUMIFS(СВЦЭМ!$C$34:$C$777,СВЦЭМ!$A$34:$A$777,$A12,СВЦЭМ!$B$34:$B$777,Q$11)+'СЕТ СН'!$F$9+СВЦЭМ!$D$10+'СЕТ СН'!$F$5-'СЕТ СН'!$F$17</f>
        <v>3435.14342609</v>
      </c>
      <c r="R12" s="37">
        <f>SUMIFS(СВЦЭМ!$C$34:$C$777,СВЦЭМ!$A$34:$A$777,$A12,СВЦЭМ!$B$34:$B$777,R$11)+'СЕТ СН'!$F$9+СВЦЭМ!$D$10+'СЕТ СН'!$F$5-'СЕТ СН'!$F$17</f>
        <v>3443.0491598800004</v>
      </c>
      <c r="S12" s="37">
        <f>SUMIFS(СВЦЭМ!$C$34:$C$777,СВЦЭМ!$A$34:$A$777,$A12,СВЦЭМ!$B$34:$B$777,S$11)+'СЕТ СН'!$F$9+СВЦЭМ!$D$10+'СЕТ СН'!$F$5-'СЕТ СН'!$F$17</f>
        <v>3454.3806750500003</v>
      </c>
      <c r="T12" s="37">
        <f>SUMIFS(СВЦЭМ!$C$34:$C$777,СВЦЭМ!$A$34:$A$777,$A12,СВЦЭМ!$B$34:$B$777,T$11)+'СЕТ СН'!$F$9+СВЦЭМ!$D$10+'СЕТ СН'!$F$5-'СЕТ СН'!$F$17</f>
        <v>3478.1012228200002</v>
      </c>
      <c r="U12" s="37">
        <f>SUMIFS(СВЦЭМ!$C$34:$C$777,СВЦЭМ!$A$34:$A$777,$A12,СВЦЭМ!$B$34:$B$777,U$11)+'СЕТ СН'!$F$9+СВЦЭМ!$D$10+'СЕТ СН'!$F$5-'СЕТ СН'!$F$17</f>
        <v>3477.47782151</v>
      </c>
      <c r="V12" s="37">
        <f>SUMIFS(СВЦЭМ!$C$34:$C$777,СВЦЭМ!$A$34:$A$777,$A12,СВЦЭМ!$B$34:$B$777,V$11)+'СЕТ СН'!$F$9+СВЦЭМ!$D$10+'СЕТ СН'!$F$5-'СЕТ СН'!$F$17</f>
        <v>3484.0344914299999</v>
      </c>
      <c r="W12" s="37">
        <f>SUMIFS(СВЦЭМ!$C$34:$C$777,СВЦЭМ!$A$34:$A$777,$A12,СВЦЭМ!$B$34:$B$777,W$11)+'СЕТ СН'!$F$9+СВЦЭМ!$D$10+'СЕТ СН'!$F$5-'СЕТ СН'!$F$17</f>
        <v>3516.52121966</v>
      </c>
      <c r="X12" s="37">
        <f>SUMIFS(СВЦЭМ!$C$34:$C$777,СВЦЭМ!$A$34:$A$777,$A12,СВЦЭМ!$B$34:$B$777,X$11)+'СЕТ СН'!$F$9+СВЦЭМ!$D$10+'СЕТ СН'!$F$5-'СЕТ СН'!$F$17</f>
        <v>3547.1697927999999</v>
      </c>
      <c r="Y12" s="37">
        <f>SUMIFS(СВЦЭМ!$C$34:$C$777,СВЦЭМ!$A$34:$A$777,$A12,СВЦЭМ!$B$34:$B$777,Y$11)+'СЕТ СН'!$F$9+СВЦЭМ!$D$10+'СЕТ СН'!$F$5-'СЕТ СН'!$F$17</f>
        <v>3629.7731005600003</v>
      </c>
      <c r="AA12" s="38"/>
    </row>
    <row r="13" spans="1:27" ht="15.75" x14ac:dyDescent="0.2">
      <c r="A13" s="36">
        <f>A12+1</f>
        <v>43192</v>
      </c>
      <c r="B13" s="37">
        <f>SUMIFS(СВЦЭМ!$C$34:$C$777,СВЦЭМ!$A$34:$A$777,$A13,СВЦЭМ!$B$34:$B$777,B$11)+'СЕТ СН'!$F$9+СВЦЭМ!$D$10+'СЕТ СН'!$F$5-'СЕТ СН'!$F$17</f>
        <v>3684.7491021299998</v>
      </c>
      <c r="C13" s="37">
        <f>SUMIFS(СВЦЭМ!$C$34:$C$777,СВЦЭМ!$A$34:$A$777,$A13,СВЦЭМ!$B$34:$B$777,C$11)+'СЕТ СН'!$F$9+СВЦЭМ!$D$10+'СЕТ СН'!$F$5-'СЕТ СН'!$F$17</f>
        <v>3722.5551626299998</v>
      </c>
      <c r="D13" s="37">
        <f>SUMIFS(СВЦЭМ!$C$34:$C$777,СВЦЭМ!$A$34:$A$777,$A13,СВЦЭМ!$B$34:$B$777,D$11)+'СЕТ СН'!$F$9+СВЦЭМ!$D$10+'СЕТ СН'!$F$5-'СЕТ СН'!$F$17</f>
        <v>3765.5645907700004</v>
      </c>
      <c r="E13" s="37">
        <f>SUMIFS(СВЦЭМ!$C$34:$C$777,СВЦЭМ!$A$34:$A$777,$A13,СВЦЭМ!$B$34:$B$777,E$11)+'СЕТ СН'!$F$9+СВЦЭМ!$D$10+'СЕТ СН'!$F$5-'СЕТ СН'!$F$17</f>
        <v>3780.9582561000002</v>
      </c>
      <c r="F13" s="37">
        <f>SUMIFS(СВЦЭМ!$C$34:$C$777,СВЦЭМ!$A$34:$A$777,$A13,СВЦЭМ!$B$34:$B$777,F$11)+'СЕТ СН'!$F$9+СВЦЭМ!$D$10+'СЕТ СН'!$F$5-'СЕТ СН'!$F$17</f>
        <v>3770.8328994500002</v>
      </c>
      <c r="G13" s="37">
        <f>SUMIFS(СВЦЭМ!$C$34:$C$777,СВЦЭМ!$A$34:$A$777,$A13,СВЦЭМ!$B$34:$B$777,G$11)+'СЕТ СН'!$F$9+СВЦЭМ!$D$10+'СЕТ СН'!$F$5-'СЕТ СН'!$F$17</f>
        <v>3760.1820564900004</v>
      </c>
      <c r="H13" s="37">
        <f>SUMIFS(СВЦЭМ!$C$34:$C$777,СВЦЭМ!$A$34:$A$777,$A13,СВЦЭМ!$B$34:$B$777,H$11)+'СЕТ СН'!$F$9+СВЦЭМ!$D$10+'СЕТ СН'!$F$5-'СЕТ СН'!$F$17</f>
        <v>3714.1268603700005</v>
      </c>
      <c r="I13" s="37">
        <f>SUMIFS(СВЦЭМ!$C$34:$C$777,СВЦЭМ!$A$34:$A$777,$A13,СВЦЭМ!$B$34:$B$777,I$11)+'СЕТ СН'!$F$9+СВЦЭМ!$D$10+'СЕТ СН'!$F$5-'СЕТ СН'!$F$17</f>
        <v>3642.7948438300004</v>
      </c>
      <c r="J13" s="37">
        <f>SUMIFS(СВЦЭМ!$C$34:$C$777,СВЦЭМ!$A$34:$A$777,$A13,СВЦЭМ!$B$34:$B$777,J$11)+'СЕТ СН'!$F$9+СВЦЭМ!$D$10+'СЕТ СН'!$F$5-'СЕТ СН'!$F$17</f>
        <v>3603.0234221000005</v>
      </c>
      <c r="K13" s="37">
        <f>SUMIFS(СВЦЭМ!$C$34:$C$777,СВЦЭМ!$A$34:$A$777,$A13,СВЦЭМ!$B$34:$B$777,K$11)+'СЕТ СН'!$F$9+СВЦЭМ!$D$10+'СЕТ СН'!$F$5-'СЕТ СН'!$F$17</f>
        <v>3501.1868943000004</v>
      </c>
      <c r="L13" s="37">
        <f>SUMIFS(СВЦЭМ!$C$34:$C$777,СВЦЭМ!$A$34:$A$777,$A13,СВЦЭМ!$B$34:$B$777,L$11)+'СЕТ СН'!$F$9+СВЦЭМ!$D$10+'СЕТ СН'!$F$5-'СЕТ СН'!$F$17</f>
        <v>3522.8642997600004</v>
      </c>
      <c r="M13" s="37">
        <f>SUMIFS(СВЦЭМ!$C$34:$C$777,СВЦЭМ!$A$34:$A$777,$A13,СВЦЭМ!$B$34:$B$777,M$11)+'СЕТ СН'!$F$9+СВЦЭМ!$D$10+'СЕТ СН'!$F$5-'СЕТ СН'!$F$17</f>
        <v>3524.3695912099997</v>
      </c>
      <c r="N13" s="37">
        <f>SUMIFS(СВЦЭМ!$C$34:$C$777,СВЦЭМ!$A$34:$A$777,$A13,СВЦЭМ!$B$34:$B$777,N$11)+'СЕТ СН'!$F$9+СВЦЭМ!$D$10+'СЕТ СН'!$F$5-'СЕТ СН'!$F$17</f>
        <v>3458.5266039499998</v>
      </c>
      <c r="O13" s="37">
        <f>SUMIFS(СВЦЭМ!$C$34:$C$777,СВЦЭМ!$A$34:$A$777,$A13,СВЦЭМ!$B$34:$B$777,O$11)+'СЕТ СН'!$F$9+СВЦЭМ!$D$10+'СЕТ СН'!$F$5-'СЕТ СН'!$F$17</f>
        <v>3470.1742025099998</v>
      </c>
      <c r="P13" s="37">
        <f>SUMIFS(СВЦЭМ!$C$34:$C$777,СВЦЭМ!$A$34:$A$777,$A13,СВЦЭМ!$B$34:$B$777,P$11)+'СЕТ СН'!$F$9+СВЦЭМ!$D$10+'СЕТ СН'!$F$5-'СЕТ СН'!$F$17</f>
        <v>3469.1636033099999</v>
      </c>
      <c r="Q13" s="37">
        <f>SUMIFS(СВЦЭМ!$C$34:$C$777,СВЦЭМ!$A$34:$A$777,$A13,СВЦЭМ!$B$34:$B$777,Q$11)+'СЕТ СН'!$F$9+СВЦЭМ!$D$10+'СЕТ СН'!$F$5-'СЕТ СН'!$F$17</f>
        <v>3473.9094360300001</v>
      </c>
      <c r="R13" s="37">
        <f>SUMIFS(СВЦЭМ!$C$34:$C$777,СВЦЭМ!$A$34:$A$777,$A13,СВЦЭМ!$B$34:$B$777,R$11)+'СЕТ СН'!$F$9+СВЦЭМ!$D$10+'СЕТ СН'!$F$5-'СЕТ СН'!$F$17</f>
        <v>3476.5090477799999</v>
      </c>
      <c r="S13" s="37">
        <f>SUMIFS(СВЦЭМ!$C$34:$C$777,СВЦЭМ!$A$34:$A$777,$A13,СВЦЭМ!$B$34:$B$777,S$11)+'СЕТ СН'!$F$9+СВЦЭМ!$D$10+'СЕТ СН'!$F$5-'СЕТ СН'!$F$17</f>
        <v>3472.8993931299997</v>
      </c>
      <c r="T13" s="37">
        <f>SUMIFS(СВЦЭМ!$C$34:$C$777,СВЦЭМ!$A$34:$A$777,$A13,СВЦЭМ!$B$34:$B$777,T$11)+'СЕТ СН'!$F$9+СВЦЭМ!$D$10+'СЕТ СН'!$F$5-'СЕТ СН'!$F$17</f>
        <v>3469.1424618900005</v>
      </c>
      <c r="U13" s="37">
        <f>SUMIFS(СВЦЭМ!$C$34:$C$777,СВЦЭМ!$A$34:$A$777,$A13,СВЦЭМ!$B$34:$B$777,U$11)+'СЕТ СН'!$F$9+СВЦЭМ!$D$10+'СЕТ СН'!$F$5-'СЕТ СН'!$F$17</f>
        <v>3465.0871671199998</v>
      </c>
      <c r="V13" s="37">
        <f>SUMIFS(СВЦЭМ!$C$34:$C$777,СВЦЭМ!$A$34:$A$777,$A13,СВЦЭМ!$B$34:$B$777,V$11)+'СЕТ СН'!$F$9+СВЦЭМ!$D$10+'СЕТ СН'!$F$5-'СЕТ СН'!$F$17</f>
        <v>3472.6342175900004</v>
      </c>
      <c r="W13" s="37">
        <f>SUMIFS(СВЦЭМ!$C$34:$C$777,СВЦЭМ!$A$34:$A$777,$A13,СВЦЭМ!$B$34:$B$777,W$11)+'СЕТ СН'!$F$9+СВЦЭМ!$D$10+'СЕТ СН'!$F$5-'СЕТ СН'!$F$17</f>
        <v>3516.8415234400004</v>
      </c>
      <c r="X13" s="37">
        <f>SUMIFS(СВЦЭМ!$C$34:$C$777,СВЦЭМ!$A$34:$A$777,$A13,СВЦЭМ!$B$34:$B$777,X$11)+'СЕТ СН'!$F$9+СВЦЭМ!$D$10+'СЕТ СН'!$F$5-'СЕТ СН'!$F$17</f>
        <v>3634.5168804199998</v>
      </c>
      <c r="Y13" s="37">
        <f>SUMIFS(СВЦЭМ!$C$34:$C$777,СВЦЭМ!$A$34:$A$777,$A13,СВЦЭМ!$B$34:$B$777,Y$11)+'СЕТ СН'!$F$9+СВЦЭМ!$D$10+'СЕТ СН'!$F$5-'СЕТ СН'!$F$17</f>
        <v>3699.2238421000006</v>
      </c>
    </row>
    <row r="14" spans="1:27" ht="15.75" x14ac:dyDescent="0.2">
      <c r="A14" s="36">
        <f t="shared" ref="A14:A42" si="0">A13+1</f>
        <v>43193</v>
      </c>
      <c r="B14" s="37">
        <f>SUMIFS(СВЦЭМ!$C$34:$C$777,СВЦЭМ!$A$34:$A$777,$A14,СВЦЭМ!$B$34:$B$777,B$11)+'СЕТ СН'!$F$9+СВЦЭМ!$D$10+'СЕТ СН'!$F$5-'СЕТ СН'!$F$17</f>
        <v>3731.6034365600003</v>
      </c>
      <c r="C14" s="37">
        <f>SUMIFS(СВЦЭМ!$C$34:$C$777,СВЦЭМ!$A$34:$A$777,$A14,СВЦЭМ!$B$34:$B$777,C$11)+'СЕТ СН'!$F$9+СВЦЭМ!$D$10+'СЕТ СН'!$F$5-'СЕТ СН'!$F$17</f>
        <v>3780.1303479399999</v>
      </c>
      <c r="D14" s="37">
        <f>SUMIFS(СВЦЭМ!$C$34:$C$777,СВЦЭМ!$A$34:$A$777,$A14,СВЦЭМ!$B$34:$B$777,D$11)+'СЕТ СН'!$F$9+СВЦЭМ!$D$10+'СЕТ СН'!$F$5-'СЕТ СН'!$F$17</f>
        <v>3838.5129586899998</v>
      </c>
      <c r="E14" s="37">
        <f>SUMIFS(СВЦЭМ!$C$34:$C$777,СВЦЭМ!$A$34:$A$777,$A14,СВЦЭМ!$B$34:$B$777,E$11)+'СЕТ СН'!$F$9+СВЦЭМ!$D$10+'СЕТ СН'!$F$5-'СЕТ СН'!$F$17</f>
        <v>3848.0760412000004</v>
      </c>
      <c r="F14" s="37">
        <f>SUMIFS(СВЦЭМ!$C$34:$C$777,СВЦЭМ!$A$34:$A$777,$A14,СВЦЭМ!$B$34:$B$777,F$11)+'СЕТ СН'!$F$9+СВЦЭМ!$D$10+'СЕТ СН'!$F$5-'СЕТ СН'!$F$17</f>
        <v>3842.8819999700004</v>
      </c>
      <c r="G14" s="37">
        <f>SUMIFS(СВЦЭМ!$C$34:$C$777,СВЦЭМ!$A$34:$A$777,$A14,СВЦЭМ!$B$34:$B$777,G$11)+'СЕТ СН'!$F$9+СВЦЭМ!$D$10+'СЕТ СН'!$F$5-'СЕТ СН'!$F$17</f>
        <v>3826.2306696400005</v>
      </c>
      <c r="H14" s="37">
        <f>SUMIFS(СВЦЭМ!$C$34:$C$777,СВЦЭМ!$A$34:$A$777,$A14,СВЦЭМ!$B$34:$B$777,H$11)+'СЕТ СН'!$F$9+СВЦЭМ!$D$10+'СЕТ СН'!$F$5-'СЕТ СН'!$F$17</f>
        <v>3775.2870942300001</v>
      </c>
      <c r="I14" s="37">
        <f>SUMIFS(СВЦЭМ!$C$34:$C$777,СВЦЭМ!$A$34:$A$777,$A14,СВЦЭМ!$B$34:$B$777,I$11)+'СЕТ СН'!$F$9+СВЦЭМ!$D$10+'СЕТ СН'!$F$5-'СЕТ СН'!$F$17</f>
        <v>3691.5642936700001</v>
      </c>
      <c r="J14" s="37">
        <f>SUMIFS(СВЦЭМ!$C$34:$C$777,СВЦЭМ!$A$34:$A$777,$A14,СВЦЭМ!$B$34:$B$777,J$11)+'СЕТ СН'!$F$9+СВЦЭМ!$D$10+'СЕТ СН'!$F$5-'СЕТ СН'!$F$17</f>
        <v>3629.6383956900004</v>
      </c>
      <c r="K14" s="37">
        <f>SUMIFS(СВЦЭМ!$C$34:$C$777,СВЦЭМ!$A$34:$A$777,$A14,СВЦЭМ!$B$34:$B$777,K$11)+'СЕТ СН'!$F$9+СВЦЭМ!$D$10+'СЕТ СН'!$F$5-'СЕТ СН'!$F$17</f>
        <v>3544.2198122699997</v>
      </c>
      <c r="L14" s="37">
        <f>SUMIFS(СВЦЭМ!$C$34:$C$777,СВЦЭМ!$A$34:$A$777,$A14,СВЦЭМ!$B$34:$B$777,L$11)+'СЕТ СН'!$F$9+СВЦЭМ!$D$10+'СЕТ СН'!$F$5-'СЕТ СН'!$F$17</f>
        <v>3464.3429288299999</v>
      </c>
      <c r="M14" s="37">
        <f>SUMIFS(СВЦЭМ!$C$34:$C$777,СВЦЭМ!$A$34:$A$777,$A14,СВЦЭМ!$B$34:$B$777,M$11)+'СЕТ СН'!$F$9+СВЦЭМ!$D$10+'СЕТ СН'!$F$5-'СЕТ СН'!$F$17</f>
        <v>3448.7503004699997</v>
      </c>
      <c r="N14" s="37">
        <f>SUMIFS(СВЦЭМ!$C$34:$C$777,СВЦЭМ!$A$34:$A$777,$A14,СВЦЭМ!$B$34:$B$777,N$11)+'СЕТ СН'!$F$9+СВЦЭМ!$D$10+'СЕТ СН'!$F$5-'СЕТ СН'!$F$17</f>
        <v>3464.6787254699998</v>
      </c>
      <c r="O14" s="37">
        <f>SUMIFS(СВЦЭМ!$C$34:$C$777,СВЦЭМ!$A$34:$A$777,$A14,СВЦЭМ!$B$34:$B$777,O$11)+'СЕТ СН'!$F$9+СВЦЭМ!$D$10+'СЕТ СН'!$F$5-'СЕТ СН'!$F$17</f>
        <v>3472.1724360000003</v>
      </c>
      <c r="P14" s="37">
        <f>SUMIFS(СВЦЭМ!$C$34:$C$777,СВЦЭМ!$A$34:$A$777,$A14,СВЦЭМ!$B$34:$B$777,P$11)+'СЕТ СН'!$F$9+СВЦЭМ!$D$10+'СЕТ СН'!$F$5-'СЕТ СН'!$F$17</f>
        <v>3479.4529603899996</v>
      </c>
      <c r="Q14" s="37">
        <f>SUMIFS(СВЦЭМ!$C$34:$C$777,СВЦЭМ!$A$34:$A$777,$A14,СВЦЭМ!$B$34:$B$777,Q$11)+'СЕТ СН'!$F$9+СВЦЭМ!$D$10+'СЕТ СН'!$F$5-'СЕТ СН'!$F$17</f>
        <v>3535.7525242400002</v>
      </c>
      <c r="R14" s="37">
        <f>SUMIFS(СВЦЭМ!$C$34:$C$777,СВЦЭМ!$A$34:$A$777,$A14,СВЦЭМ!$B$34:$B$777,R$11)+'СЕТ СН'!$F$9+СВЦЭМ!$D$10+'СЕТ СН'!$F$5-'СЕТ СН'!$F$17</f>
        <v>3546.3924018800003</v>
      </c>
      <c r="S14" s="37">
        <f>SUMIFS(СВЦЭМ!$C$34:$C$777,СВЦЭМ!$A$34:$A$777,$A14,СВЦЭМ!$B$34:$B$777,S$11)+'СЕТ СН'!$F$9+СВЦЭМ!$D$10+'СЕТ СН'!$F$5-'СЕТ СН'!$F$17</f>
        <v>3541.9712572100002</v>
      </c>
      <c r="T14" s="37">
        <f>SUMIFS(СВЦЭМ!$C$34:$C$777,СВЦЭМ!$A$34:$A$777,$A14,СВЦЭМ!$B$34:$B$777,T$11)+'СЕТ СН'!$F$9+СВЦЭМ!$D$10+'СЕТ СН'!$F$5-'СЕТ СН'!$F$17</f>
        <v>3512.4053483000002</v>
      </c>
      <c r="U14" s="37">
        <f>SUMIFS(СВЦЭМ!$C$34:$C$777,СВЦЭМ!$A$34:$A$777,$A14,СВЦЭМ!$B$34:$B$777,U$11)+'СЕТ СН'!$F$9+СВЦЭМ!$D$10+'СЕТ СН'!$F$5-'СЕТ СН'!$F$17</f>
        <v>3484.7892942499998</v>
      </c>
      <c r="V14" s="37">
        <f>SUMIFS(СВЦЭМ!$C$34:$C$777,СВЦЭМ!$A$34:$A$777,$A14,СВЦЭМ!$B$34:$B$777,V$11)+'СЕТ СН'!$F$9+СВЦЭМ!$D$10+'СЕТ СН'!$F$5-'СЕТ СН'!$F$17</f>
        <v>3481.8910174899997</v>
      </c>
      <c r="W14" s="37">
        <f>SUMIFS(СВЦЭМ!$C$34:$C$777,СВЦЭМ!$A$34:$A$777,$A14,СВЦЭМ!$B$34:$B$777,W$11)+'СЕТ СН'!$F$9+СВЦЭМ!$D$10+'СЕТ СН'!$F$5-'СЕТ СН'!$F$17</f>
        <v>3550.6819528199999</v>
      </c>
      <c r="X14" s="37">
        <f>SUMIFS(СВЦЭМ!$C$34:$C$777,СВЦЭМ!$A$34:$A$777,$A14,СВЦЭМ!$B$34:$B$777,X$11)+'СЕТ СН'!$F$9+СВЦЭМ!$D$10+'СЕТ СН'!$F$5-'СЕТ СН'!$F$17</f>
        <v>3639.7811724300004</v>
      </c>
      <c r="Y14" s="37">
        <f>SUMIFS(СВЦЭМ!$C$34:$C$777,СВЦЭМ!$A$34:$A$777,$A14,СВЦЭМ!$B$34:$B$777,Y$11)+'СЕТ СН'!$F$9+СВЦЭМ!$D$10+'СЕТ СН'!$F$5-'СЕТ СН'!$F$17</f>
        <v>3726.99109361</v>
      </c>
    </row>
    <row r="15" spans="1:27" ht="15.75" x14ac:dyDescent="0.2">
      <c r="A15" s="36">
        <f t="shared" si="0"/>
        <v>43194</v>
      </c>
      <c r="B15" s="37">
        <f>SUMIFS(СВЦЭМ!$C$34:$C$777,СВЦЭМ!$A$34:$A$777,$A15,СВЦЭМ!$B$34:$B$777,B$11)+'СЕТ СН'!$F$9+СВЦЭМ!$D$10+'СЕТ СН'!$F$5-'СЕТ СН'!$F$17</f>
        <v>3746.3590894599997</v>
      </c>
      <c r="C15" s="37">
        <f>SUMIFS(СВЦЭМ!$C$34:$C$777,СВЦЭМ!$A$34:$A$777,$A15,СВЦЭМ!$B$34:$B$777,C$11)+'СЕТ СН'!$F$9+СВЦЭМ!$D$10+'СЕТ СН'!$F$5-'СЕТ СН'!$F$17</f>
        <v>3790.9453107300001</v>
      </c>
      <c r="D15" s="37">
        <f>SUMIFS(СВЦЭМ!$C$34:$C$777,СВЦЭМ!$A$34:$A$777,$A15,СВЦЭМ!$B$34:$B$777,D$11)+'СЕТ СН'!$F$9+СВЦЭМ!$D$10+'СЕТ СН'!$F$5-'СЕТ СН'!$F$17</f>
        <v>3847.1618148900002</v>
      </c>
      <c r="E15" s="37">
        <f>SUMIFS(СВЦЭМ!$C$34:$C$777,СВЦЭМ!$A$34:$A$777,$A15,СВЦЭМ!$B$34:$B$777,E$11)+'СЕТ СН'!$F$9+СВЦЭМ!$D$10+'СЕТ СН'!$F$5-'СЕТ СН'!$F$17</f>
        <v>3844.2390957299999</v>
      </c>
      <c r="F15" s="37">
        <f>SUMIFS(СВЦЭМ!$C$34:$C$777,СВЦЭМ!$A$34:$A$777,$A15,СВЦЭМ!$B$34:$B$777,F$11)+'СЕТ СН'!$F$9+СВЦЭМ!$D$10+'СЕТ СН'!$F$5-'СЕТ СН'!$F$17</f>
        <v>3842.30801449</v>
      </c>
      <c r="G15" s="37">
        <f>SUMIFS(СВЦЭМ!$C$34:$C$777,СВЦЭМ!$A$34:$A$777,$A15,СВЦЭМ!$B$34:$B$777,G$11)+'СЕТ СН'!$F$9+СВЦЭМ!$D$10+'СЕТ СН'!$F$5-'СЕТ СН'!$F$17</f>
        <v>3846.2099025399998</v>
      </c>
      <c r="H15" s="37">
        <f>SUMIFS(СВЦЭМ!$C$34:$C$777,СВЦЭМ!$A$34:$A$777,$A15,СВЦЭМ!$B$34:$B$777,H$11)+'СЕТ СН'!$F$9+СВЦЭМ!$D$10+'СЕТ СН'!$F$5-'СЕТ СН'!$F$17</f>
        <v>3781.1227841100003</v>
      </c>
      <c r="I15" s="37">
        <f>SUMIFS(СВЦЭМ!$C$34:$C$777,СВЦЭМ!$A$34:$A$777,$A15,СВЦЭМ!$B$34:$B$777,I$11)+'СЕТ СН'!$F$9+СВЦЭМ!$D$10+'СЕТ СН'!$F$5-'СЕТ СН'!$F$17</f>
        <v>3680.3607687600002</v>
      </c>
      <c r="J15" s="37">
        <f>SUMIFS(СВЦЭМ!$C$34:$C$777,СВЦЭМ!$A$34:$A$777,$A15,СВЦЭМ!$B$34:$B$777,J$11)+'СЕТ СН'!$F$9+СВЦЭМ!$D$10+'СЕТ СН'!$F$5-'СЕТ СН'!$F$17</f>
        <v>3627.8784711100002</v>
      </c>
      <c r="K15" s="37">
        <f>SUMIFS(СВЦЭМ!$C$34:$C$777,СВЦЭМ!$A$34:$A$777,$A15,СВЦЭМ!$B$34:$B$777,K$11)+'СЕТ СН'!$F$9+СВЦЭМ!$D$10+'СЕТ СН'!$F$5-'СЕТ СН'!$F$17</f>
        <v>3554.9294653800002</v>
      </c>
      <c r="L15" s="37">
        <f>SUMIFS(СВЦЭМ!$C$34:$C$777,СВЦЭМ!$A$34:$A$777,$A15,СВЦЭМ!$B$34:$B$777,L$11)+'СЕТ СН'!$F$9+СВЦЭМ!$D$10+'СЕТ СН'!$F$5-'СЕТ СН'!$F$17</f>
        <v>3523.6117315400002</v>
      </c>
      <c r="M15" s="37">
        <f>SUMIFS(СВЦЭМ!$C$34:$C$777,СВЦЭМ!$A$34:$A$777,$A15,СВЦЭМ!$B$34:$B$777,M$11)+'СЕТ СН'!$F$9+СВЦЭМ!$D$10+'СЕТ СН'!$F$5-'СЕТ СН'!$F$17</f>
        <v>3520.86706198</v>
      </c>
      <c r="N15" s="37">
        <f>SUMIFS(СВЦЭМ!$C$34:$C$777,СВЦЭМ!$A$34:$A$777,$A15,СВЦЭМ!$B$34:$B$777,N$11)+'СЕТ СН'!$F$9+СВЦЭМ!$D$10+'СЕТ СН'!$F$5-'СЕТ СН'!$F$17</f>
        <v>3519.0776679899996</v>
      </c>
      <c r="O15" s="37">
        <f>SUMIFS(СВЦЭМ!$C$34:$C$777,СВЦЭМ!$A$34:$A$777,$A15,СВЦЭМ!$B$34:$B$777,O$11)+'СЕТ СН'!$F$9+СВЦЭМ!$D$10+'СЕТ СН'!$F$5-'СЕТ СН'!$F$17</f>
        <v>3516.9315192099998</v>
      </c>
      <c r="P15" s="37">
        <f>SUMIFS(СВЦЭМ!$C$34:$C$777,СВЦЭМ!$A$34:$A$777,$A15,СВЦЭМ!$B$34:$B$777,P$11)+'СЕТ СН'!$F$9+СВЦЭМ!$D$10+'СЕТ СН'!$F$5-'СЕТ СН'!$F$17</f>
        <v>3512.9947021399998</v>
      </c>
      <c r="Q15" s="37">
        <f>SUMIFS(СВЦЭМ!$C$34:$C$777,СВЦЭМ!$A$34:$A$777,$A15,СВЦЭМ!$B$34:$B$777,Q$11)+'СЕТ СН'!$F$9+СВЦЭМ!$D$10+'СЕТ СН'!$F$5-'СЕТ СН'!$F$17</f>
        <v>3515.0974115599997</v>
      </c>
      <c r="R15" s="37">
        <f>SUMIFS(СВЦЭМ!$C$34:$C$777,СВЦЭМ!$A$34:$A$777,$A15,СВЦЭМ!$B$34:$B$777,R$11)+'СЕТ СН'!$F$9+СВЦЭМ!$D$10+'СЕТ СН'!$F$5-'СЕТ СН'!$F$17</f>
        <v>3509.5290900900004</v>
      </c>
      <c r="S15" s="37">
        <f>SUMIFS(СВЦЭМ!$C$34:$C$777,СВЦЭМ!$A$34:$A$777,$A15,СВЦЭМ!$B$34:$B$777,S$11)+'СЕТ СН'!$F$9+СВЦЭМ!$D$10+'СЕТ СН'!$F$5-'СЕТ СН'!$F$17</f>
        <v>3515.3727076399996</v>
      </c>
      <c r="T15" s="37">
        <f>SUMIFS(СВЦЭМ!$C$34:$C$777,СВЦЭМ!$A$34:$A$777,$A15,СВЦЭМ!$B$34:$B$777,T$11)+'СЕТ СН'!$F$9+СВЦЭМ!$D$10+'СЕТ СН'!$F$5-'СЕТ СН'!$F$17</f>
        <v>3500.3731135900002</v>
      </c>
      <c r="U15" s="37">
        <f>SUMIFS(СВЦЭМ!$C$34:$C$777,СВЦЭМ!$A$34:$A$777,$A15,СВЦЭМ!$B$34:$B$777,U$11)+'СЕТ СН'!$F$9+СВЦЭМ!$D$10+'СЕТ СН'!$F$5-'СЕТ СН'!$F$17</f>
        <v>3453.5418154100003</v>
      </c>
      <c r="V15" s="37">
        <f>SUMIFS(СВЦЭМ!$C$34:$C$777,СВЦЭМ!$A$34:$A$777,$A15,СВЦЭМ!$B$34:$B$777,V$11)+'СЕТ СН'!$F$9+СВЦЭМ!$D$10+'СЕТ СН'!$F$5-'СЕТ СН'!$F$17</f>
        <v>3464.2819400699996</v>
      </c>
      <c r="W15" s="37">
        <f>SUMIFS(СВЦЭМ!$C$34:$C$777,СВЦЭМ!$A$34:$A$777,$A15,СВЦЭМ!$B$34:$B$777,W$11)+'СЕТ СН'!$F$9+СВЦЭМ!$D$10+'СЕТ СН'!$F$5-'СЕТ СН'!$F$17</f>
        <v>3524.5205724000002</v>
      </c>
      <c r="X15" s="37">
        <f>SUMIFS(СВЦЭМ!$C$34:$C$777,СВЦЭМ!$A$34:$A$777,$A15,СВЦЭМ!$B$34:$B$777,X$11)+'СЕТ СН'!$F$9+СВЦЭМ!$D$10+'СЕТ СН'!$F$5-'СЕТ СН'!$F$17</f>
        <v>3605.0697734099999</v>
      </c>
      <c r="Y15" s="37">
        <f>SUMIFS(СВЦЭМ!$C$34:$C$777,СВЦЭМ!$A$34:$A$777,$A15,СВЦЭМ!$B$34:$B$777,Y$11)+'СЕТ СН'!$F$9+СВЦЭМ!$D$10+'СЕТ СН'!$F$5-'СЕТ СН'!$F$17</f>
        <v>3704.7608566100002</v>
      </c>
    </row>
    <row r="16" spans="1:27" ht="15.75" x14ac:dyDescent="0.2">
      <c r="A16" s="36">
        <f t="shared" si="0"/>
        <v>43195</v>
      </c>
      <c r="B16" s="37">
        <f>SUMIFS(СВЦЭМ!$C$34:$C$777,СВЦЭМ!$A$34:$A$777,$A16,СВЦЭМ!$B$34:$B$777,B$11)+'СЕТ СН'!$F$9+СВЦЭМ!$D$10+'СЕТ СН'!$F$5-'СЕТ СН'!$F$17</f>
        <v>3803.1530146199998</v>
      </c>
      <c r="C16" s="37">
        <f>SUMIFS(СВЦЭМ!$C$34:$C$777,СВЦЭМ!$A$34:$A$777,$A16,СВЦЭМ!$B$34:$B$777,C$11)+'СЕТ СН'!$F$9+СВЦЭМ!$D$10+'СЕТ СН'!$F$5-'СЕТ СН'!$F$17</f>
        <v>3802.3369484</v>
      </c>
      <c r="D16" s="37">
        <f>SUMIFS(СВЦЭМ!$C$34:$C$777,СВЦЭМ!$A$34:$A$777,$A16,СВЦЭМ!$B$34:$B$777,D$11)+'СЕТ СН'!$F$9+СВЦЭМ!$D$10+'СЕТ СН'!$F$5-'СЕТ СН'!$F$17</f>
        <v>3846.3054320300002</v>
      </c>
      <c r="E16" s="37">
        <f>SUMIFS(СВЦЭМ!$C$34:$C$777,СВЦЭМ!$A$34:$A$777,$A16,СВЦЭМ!$B$34:$B$777,E$11)+'СЕТ СН'!$F$9+СВЦЭМ!$D$10+'СЕТ СН'!$F$5-'СЕТ СН'!$F$17</f>
        <v>3839.1700272800003</v>
      </c>
      <c r="F16" s="37">
        <f>SUMIFS(СВЦЭМ!$C$34:$C$777,СВЦЭМ!$A$34:$A$777,$A16,СВЦЭМ!$B$34:$B$777,F$11)+'СЕТ СН'!$F$9+СВЦЭМ!$D$10+'СЕТ СН'!$F$5-'СЕТ СН'!$F$17</f>
        <v>3839.4416922800006</v>
      </c>
      <c r="G16" s="37">
        <f>SUMIFS(СВЦЭМ!$C$34:$C$777,СВЦЭМ!$A$34:$A$777,$A16,СВЦЭМ!$B$34:$B$777,G$11)+'СЕТ СН'!$F$9+СВЦЭМ!$D$10+'СЕТ СН'!$F$5-'СЕТ СН'!$F$17</f>
        <v>3845.3874012600004</v>
      </c>
      <c r="H16" s="37">
        <f>SUMIFS(СВЦЭМ!$C$34:$C$777,СВЦЭМ!$A$34:$A$777,$A16,СВЦЭМ!$B$34:$B$777,H$11)+'СЕТ СН'!$F$9+СВЦЭМ!$D$10+'СЕТ СН'!$F$5-'СЕТ СН'!$F$17</f>
        <v>3811.4444814700005</v>
      </c>
      <c r="I16" s="37">
        <f>SUMIFS(СВЦЭМ!$C$34:$C$777,СВЦЭМ!$A$34:$A$777,$A16,СВЦЭМ!$B$34:$B$777,I$11)+'СЕТ СН'!$F$9+СВЦЭМ!$D$10+'СЕТ СН'!$F$5-'СЕТ СН'!$F$17</f>
        <v>3739.01365717</v>
      </c>
      <c r="J16" s="37">
        <f>SUMIFS(СВЦЭМ!$C$34:$C$777,СВЦЭМ!$A$34:$A$777,$A16,СВЦЭМ!$B$34:$B$777,J$11)+'СЕТ СН'!$F$9+СВЦЭМ!$D$10+'СЕТ СН'!$F$5-'СЕТ СН'!$F$17</f>
        <v>3673.9667059999997</v>
      </c>
      <c r="K16" s="37">
        <f>SUMIFS(СВЦЭМ!$C$34:$C$777,СВЦЭМ!$A$34:$A$777,$A16,СВЦЭМ!$B$34:$B$777,K$11)+'СЕТ СН'!$F$9+СВЦЭМ!$D$10+'СЕТ СН'!$F$5-'СЕТ СН'!$F$17</f>
        <v>3587.34659745</v>
      </c>
      <c r="L16" s="37">
        <f>SUMIFS(СВЦЭМ!$C$34:$C$777,СВЦЭМ!$A$34:$A$777,$A16,СВЦЭМ!$B$34:$B$777,L$11)+'СЕТ СН'!$F$9+СВЦЭМ!$D$10+'СЕТ СН'!$F$5-'СЕТ СН'!$F$17</f>
        <v>3523.8639023199999</v>
      </c>
      <c r="M16" s="37">
        <f>SUMIFS(СВЦЭМ!$C$34:$C$777,СВЦЭМ!$A$34:$A$777,$A16,СВЦЭМ!$B$34:$B$777,M$11)+'СЕТ СН'!$F$9+СВЦЭМ!$D$10+'СЕТ СН'!$F$5-'СЕТ СН'!$F$17</f>
        <v>3510.3918592800005</v>
      </c>
      <c r="N16" s="37">
        <f>SUMIFS(СВЦЭМ!$C$34:$C$777,СВЦЭМ!$A$34:$A$777,$A16,СВЦЭМ!$B$34:$B$777,N$11)+'СЕТ СН'!$F$9+СВЦЭМ!$D$10+'СЕТ СН'!$F$5-'СЕТ СН'!$F$17</f>
        <v>3509.4647246600002</v>
      </c>
      <c r="O16" s="37">
        <f>SUMIFS(СВЦЭМ!$C$34:$C$777,СВЦЭМ!$A$34:$A$777,$A16,СВЦЭМ!$B$34:$B$777,O$11)+'СЕТ СН'!$F$9+СВЦЭМ!$D$10+'СЕТ СН'!$F$5-'СЕТ СН'!$F$17</f>
        <v>3518.2624699499997</v>
      </c>
      <c r="P16" s="37">
        <f>SUMIFS(СВЦЭМ!$C$34:$C$777,СВЦЭМ!$A$34:$A$777,$A16,СВЦЭМ!$B$34:$B$777,P$11)+'СЕТ СН'!$F$9+СВЦЭМ!$D$10+'СЕТ СН'!$F$5-'СЕТ СН'!$F$17</f>
        <v>3519.7576615800003</v>
      </c>
      <c r="Q16" s="37">
        <f>SUMIFS(СВЦЭМ!$C$34:$C$777,СВЦЭМ!$A$34:$A$777,$A16,СВЦЭМ!$B$34:$B$777,Q$11)+'СЕТ СН'!$F$9+СВЦЭМ!$D$10+'СЕТ СН'!$F$5-'СЕТ СН'!$F$17</f>
        <v>3523.8173446300002</v>
      </c>
      <c r="R16" s="37">
        <f>SUMIFS(СВЦЭМ!$C$34:$C$777,СВЦЭМ!$A$34:$A$777,$A16,СВЦЭМ!$B$34:$B$777,R$11)+'СЕТ СН'!$F$9+СВЦЭМ!$D$10+'СЕТ СН'!$F$5-'СЕТ СН'!$F$17</f>
        <v>3521.9167829200001</v>
      </c>
      <c r="S16" s="37">
        <f>SUMIFS(СВЦЭМ!$C$34:$C$777,СВЦЭМ!$A$34:$A$777,$A16,СВЦЭМ!$B$34:$B$777,S$11)+'СЕТ СН'!$F$9+СВЦЭМ!$D$10+'СЕТ СН'!$F$5-'СЕТ СН'!$F$17</f>
        <v>3513.7312781200003</v>
      </c>
      <c r="T16" s="37">
        <f>SUMIFS(СВЦЭМ!$C$34:$C$777,СВЦЭМ!$A$34:$A$777,$A16,СВЦЭМ!$B$34:$B$777,T$11)+'СЕТ СН'!$F$9+СВЦЭМ!$D$10+'СЕТ СН'!$F$5-'СЕТ СН'!$F$17</f>
        <v>3511.5937445599998</v>
      </c>
      <c r="U16" s="37">
        <f>SUMIFS(СВЦЭМ!$C$34:$C$777,СВЦЭМ!$A$34:$A$777,$A16,СВЦЭМ!$B$34:$B$777,U$11)+'СЕТ СН'!$F$9+СВЦЭМ!$D$10+'СЕТ СН'!$F$5-'СЕТ СН'!$F$17</f>
        <v>3482.04550341</v>
      </c>
      <c r="V16" s="37">
        <f>SUMIFS(СВЦЭМ!$C$34:$C$777,СВЦЭМ!$A$34:$A$777,$A16,СВЦЭМ!$B$34:$B$777,V$11)+'СЕТ СН'!$F$9+СВЦЭМ!$D$10+'СЕТ СН'!$F$5-'СЕТ СН'!$F$17</f>
        <v>3484.6621508499998</v>
      </c>
      <c r="W16" s="37">
        <f>SUMIFS(СВЦЭМ!$C$34:$C$777,СВЦЭМ!$A$34:$A$777,$A16,СВЦЭМ!$B$34:$B$777,W$11)+'СЕТ СН'!$F$9+СВЦЭМ!$D$10+'СЕТ СН'!$F$5-'СЕТ СН'!$F$17</f>
        <v>3547.0985313900005</v>
      </c>
      <c r="X16" s="37">
        <f>SUMIFS(СВЦЭМ!$C$34:$C$777,СВЦЭМ!$A$34:$A$777,$A16,СВЦЭМ!$B$34:$B$777,X$11)+'СЕТ СН'!$F$9+СВЦЭМ!$D$10+'СЕТ СН'!$F$5-'СЕТ СН'!$F$17</f>
        <v>3641.36722745</v>
      </c>
      <c r="Y16" s="37">
        <f>SUMIFS(СВЦЭМ!$C$34:$C$777,СВЦЭМ!$A$34:$A$777,$A16,СВЦЭМ!$B$34:$B$777,Y$11)+'СЕТ СН'!$F$9+СВЦЭМ!$D$10+'СЕТ СН'!$F$5-'СЕТ СН'!$F$17</f>
        <v>3727.8965530500004</v>
      </c>
    </row>
    <row r="17" spans="1:25" ht="15.75" x14ac:dyDescent="0.2">
      <c r="A17" s="36">
        <f t="shared" si="0"/>
        <v>43196</v>
      </c>
      <c r="B17" s="37">
        <f>SUMIFS(СВЦЭМ!$C$34:$C$777,СВЦЭМ!$A$34:$A$777,$A17,СВЦЭМ!$B$34:$B$777,B$11)+'СЕТ СН'!$F$9+СВЦЭМ!$D$10+'СЕТ СН'!$F$5-'СЕТ СН'!$F$17</f>
        <v>3709.4939990200005</v>
      </c>
      <c r="C17" s="37">
        <f>SUMIFS(СВЦЭМ!$C$34:$C$777,СВЦЭМ!$A$34:$A$777,$A17,СВЦЭМ!$B$34:$B$777,C$11)+'СЕТ СН'!$F$9+СВЦЭМ!$D$10+'СЕТ СН'!$F$5-'СЕТ СН'!$F$17</f>
        <v>3767.8048201900006</v>
      </c>
      <c r="D17" s="37">
        <f>SUMIFS(СВЦЭМ!$C$34:$C$777,СВЦЭМ!$A$34:$A$777,$A17,СВЦЭМ!$B$34:$B$777,D$11)+'СЕТ СН'!$F$9+СВЦЭМ!$D$10+'СЕТ СН'!$F$5-'СЕТ СН'!$F$17</f>
        <v>3843.0957448300001</v>
      </c>
      <c r="E17" s="37">
        <f>SUMIFS(СВЦЭМ!$C$34:$C$777,СВЦЭМ!$A$34:$A$777,$A17,СВЦЭМ!$B$34:$B$777,E$11)+'СЕТ СН'!$F$9+СВЦЭМ!$D$10+'СЕТ СН'!$F$5-'СЕТ СН'!$F$17</f>
        <v>3838.8720377100003</v>
      </c>
      <c r="F17" s="37">
        <f>SUMIFS(СВЦЭМ!$C$34:$C$777,СВЦЭМ!$A$34:$A$777,$A17,СВЦЭМ!$B$34:$B$777,F$11)+'СЕТ СН'!$F$9+СВЦЭМ!$D$10+'СЕТ СН'!$F$5-'СЕТ СН'!$F$17</f>
        <v>3839.4581161500005</v>
      </c>
      <c r="G17" s="37">
        <f>SUMIFS(СВЦЭМ!$C$34:$C$777,СВЦЭМ!$A$34:$A$777,$A17,СВЦЭМ!$B$34:$B$777,G$11)+'СЕТ СН'!$F$9+СВЦЭМ!$D$10+'СЕТ СН'!$F$5-'СЕТ СН'!$F$17</f>
        <v>3846.4595215700006</v>
      </c>
      <c r="H17" s="37">
        <f>SUMIFS(СВЦЭМ!$C$34:$C$777,СВЦЭМ!$A$34:$A$777,$A17,СВЦЭМ!$B$34:$B$777,H$11)+'СЕТ СН'!$F$9+СВЦЭМ!$D$10+'СЕТ СН'!$F$5-'СЕТ СН'!$F$17</f>
        <v>3812.7914909300002</v>
      </c>
      <c r="I17" s="37">
        <f>SUMIFS(СВЦЭМ!$C$34:$C$777,СВЦЭМ!$A$34:$A$777,$A17,СВЦЭМ!$B$34:$B$777,I$11)+'СЕТ СН'!$F$9+СВЦЭМ!$D$10+'СЕТ СН'!$F$5-'СЕТ СН'!$F$17</f>
        <v>3759.8760985599997</v>
      </c>
      <c r="J17" s="37">
        <f>SUMIFS(СВЦЭМ!$C$34:$C$777,СВЦЭМ!$A$34:$A$777,$A17,СВЦЭМ!$B$34:$B$777,J$11)+'СЕТ СН'!$F$9+СВЦЭМ!$D$10+'СЕТ СН'!$F$5-'СЕТ СН'!$F$17</f>
        <v>3711.2529876200001</v>
      </c>
      <c r="K17" s="37">
        <f>SUMIFS(СВЦЭМ!$C$34:$C$777,СВЦЭМ!$A$34:$A$777,$A17,СВЦЭМ!$B$34:$B$777,K$11)+'СЕТ СН'!$F$9+СВЦЭМ!$D$10+'СЕТ СН'!$F$5-'СЕТ СН'!$F$17</f>
        <v>3620.2635524900002</v>
      </c>
      <c r="L17" s="37">
        <f>SUMIFS(СВЦЭМ!$C$34:$C$777,СВЦЭМ!$A$34:$A$777,$A17,СВЦЭМ!$B$34:$B$777,L$11)+'СЕТ СН'!$F$9+СВЦЭМ!$D$10+'СЕТ СН'!$F$5-'СЕТ СН'!$F$17</f>
        <v>3568.52620978</v>
      </c>
      <c r="M17" s="37">
        <f>SUMIFS(СВЦЭМ!$C$34:$C$777,СВЦЭМ!$A$34:$A$777,$A17,СВЦЭМ!$B$34:$B$777,M$11)+'СЕТ СН'!$F$9+СВЦЭМ!$D$10+'СЕТ СН'!$F$5-'СЕТ СН'!$F$17</f>
        <v>3560.9466641499998</v>
      </c>
      <c r="N17" s="37">
        <f>SUMIFS(СВЦЭМ!$C$34:$C$777,СВЦЭМ!$A$34:$A$777,$A17,СВЦЭМ!$B$34:$B$777,N$11)+'СЕТ СН'!$F$9+СВЦЭМ!$D$10+'СЕТ СН'!$F$5-'СЕТ СН'!$F$17</f>
        <v>3566.9489834700003</v>
      </c>
      <c r="O17" s="37">
        <f>SUMIFS(СВЦЭМ!$C$34:$C$777,СВЦЭМ!$A$34:$A$777,$A17,СВЦЭМ!$B$34:$B$777,O$11)+'СЕТ СН'!$F$9+СВЦЭМ!$D$10+'СЕТ СН'!$F$5-'СЕТ СН'!$F$17</f>
        <v>3571.9692671400003</v>
      </c>
      <c r="P17" s="37">
        <f>SUMIFS(СВЦЭМ!$C$34:$C$777,СВЦЭМ!$A$34:$A$777,$A17,СВЦЭМ!$B$34:$B$777,P$11)+'СЕТ СН'!$F$9+СВЦЭМ!$D$10+'СЕТ СН'!$F$5-'СЕТ СН'!$F$17</f>
        <v>3562.8387417700001</v>
      </c>
      <c r="Q17" s="37">
        <f>SUMIFS(СВЦЭМ!$C$34:$C$777,СВЦЭМ!$A$34:$A$777,$A17,СВЦЭМ!$B$34:$B$777,Q$11)+'СЕТ СН'!$F$9+СВЦЭМ!$D$10+'СЕТ СН'!$F$5-'СЕТ СН'!$F$17</f>
        <v>3564.2819087900002</v>
      </c>
      <c r="R17" s="37">
        <f>SUMIFS(СВЦЭМ!$C$34:$C$777,СВЦЭМ!$A$34:$A$777,$A17,СВЦЭМ!$B$34:$B$777,R$11)+'СЕТ СН'!$F$9+СВЦЭМ!$D$10+'СЕТ СН'!$F$5-'СЕТ СН'!$F$17</f>
        <v>3563.4930307</v>
      </c>
      <c r="S17" s="37">
        <f>SUMIFS(СВЦЭМ!$C$34:$C$777,СВЦЭМ!$A$34:$A$777,$A17,СВЦЭМ!$B$34:$B$777,S$11)+'СЕТ СН'!$F$9+СВЦЭМ!$D$10+'СЕТ СН'!$F$5-'СЕТ СН'!$F$17</f>
        <v>3560.9592585400001</v>
      </c>
      <c r="T17" s="37">
        <f>SUMIFS(СВЦЭМ!$C$34:$C$777,СВЦЭМ!$A$34:$A$777,$A17,СВЦЭМ!$B$34:$B$777,T$11)+'СЕТ СН'!$F$9+СВЦЭМ!$D$10+'СЕТ СН'!$F$5-'СЕТ СН'!$F$17</f>
        <v>3563.33563516</v>
      </c>
      <c r="U17" s="37">
        <f>SUMIFS(СВЦЭМ!$C$34:$C$777,СВЦЭМ!$A$34:$A$777,$A17,СВЦЭМ!$B$34:$B$777,U$11)+'СЕТ СН'!$F$9+СВЦЭМ!$D$10+'СЕТ СН'!$F$5-'СЕТ СН'!$F$17</f>
        <v>3526.9776796700003</v>
      </c>
      <c r="V17" s="37">
        <f>SUMIFS(СВЦЭМ!$C$34:$C$777,СВЦЭМ!$A$34:$A$777,$A17,СВЦЭМ!$B$34:$B$777,V$11)+'СЕТ СН'!$F$9+СВЦЭМ!$D$10+'СЕТ СН'!$F$5-'СЕТ СН'!$F$17</f>
        <v>3531.8792047700003</v>
      </c>
      <c r="W17" s="37">
        <f>SUMIFS(СВЦЭМ!$C$34:$C$777,СВЦЭМ!$A$34:$A$777,$A17,СВЦЭМ!$B$34:$B$777,W$11)+'СЕТ СН'!$F$9+СВЦЭМ!$D$10+'СЕТ СН'!$F$5-'СЕТ СН'!$F$17</f>
        <v>3590.89146269</v>
      </c>
      <c r="X17" s="37">
        <f>SUMIFS(СВЦЭМ!$C$34:$C$777,СВЦЭМ!$A$34:$A$777,$A17,СВЦЭМ!$B$34:$B$777,X$11)+'СЕТ СН'!$F$9+СВЦЭМ!$D$10+'СЕТ СН'!$F$5-'СЕТ СН'!$F$17</f>
        <v>3656.9353237400005</v>
      </c>
      <c r="Y17" s="37">
        <f>SUMIFS(СВЦЭМ!$C$34:$C$777,СВЦЭМ!$A$34:$A$777,$A17,СВЦЭМ!$B$34:$B$777,Y$11)+'СЕТ СН'!$F$9+СВЦЭМ!$D$10+'СЕТ СН'!$F$5-'СЕТ СН'!$F$17</f>
        <v>3677.6663975900005</v>
      </c>
    </row>
    <row r="18" spans="1:25" ht="15.75" x14ac:dyDescent="0.2">
      <c r="A18" s="36">
        <f t="shared" si="0"/>
        <v>43197</v>
      </c>
      <c r="B18" s="37">
        <f>SUMIFS(СВЦЭМ!$C$34:$C$777,СВЦЭМ!$A$34:$A$777,$A18,СВЦЭМ!$B$34:$B$777,B$11)+'СЕТ СН'!$F$9+СВЦЭМ!$D$10+'СЕТ СН'!$F$5-'СЕТ СН'!$F$17</f>
        <v>3724.0124802100004</v>
      </c>
      <c r="C18" s="37">
        <f>SUMIFS(СВЦЭМ!$C$34:$C$777,СВЦЭМ!$A$34:$A$777,$A18,СВЦЭМ!$B$34:$B$777,C$11)+'СЕТ СН'!$F$9+СВЦЭМ!$D$10+'СЕТ СН'!$F$5-'СЕТ СН'!$F$17</f>
        <v>3750.6290889699999</v>
      </c>
      <c r="D18" s="37">
        <f>SUMIFS(СВЦЭМ!$C$34:$C$777,СВЦЭМ!$A$34:$A$777,$A18,СВЦЭМ!$B$34:$B$777,D$11)+'СЕТ СН'!$F$9+СВЦЭМ!$D$10+'СЕТ СН'!$F$5-'СЕТ СН'!$F$17</f>
        <v>3821.8360474900005</v>
      </c>
      <c r="E18" s="37">
        <f>SUMIFS(СВЦЭМ!$C$34:$C$777,СВЦЭМ!$A$34:$A$777,$A18,СВЦЭМ!$B$34:$B$777,E$11)+'СЕТ СН'!$F$9+СВЦЭМ!$D$10+'СЕТ СН'!$F$5-'СЕТ СН'!$F$17</f>
        <v>3840.6809633400003</v>
      </c>
      <c r="F18" s="37">
        <f>SUMIFS(СВЦЭМ!$C$34:$C$777,СВЦЭМ!$A$34:$A$777,$A18,СВЦЭМ!$B$34:$B$777,F$11)+'СЕТ СН'!$F$9+СВЦЭМ!$D$10+'СЕТ СН'!$F$5-'СЕТ СН'!$F$17</f>
        <v>3840.8056657399998</v>
      </c>
      <c r="G18" s="37">
        <f>SUMIFS(СВЦЭМ!$C$34:$C$777,СВЦЭМ!$A$34:$A$777,$A18,СВЦЭМ!$B$34:$B$777,G$11)+'СЕТ СН'!$F$9+СВЦЭМ!$D$10+'СЕТ СН'!$F$5-'СЕТ СН'!$F$17</f>
        <v>3836.2032392200003</v>
      </c>
      <c r="H18" s="37">
        <f>SUMIFS(СВЦЭМ!$C$34:$C$777,СВЦЭМ!$A$34:$A$777,$A18,СВЦЭМ!$B$34:$B$777,H$11)+'СЕТ СН'!$F$9+СВЦЭМ!$D$10+'СЕТ СН'!$F$5-'СЕТ СН'!$F$17</f>
        <v>3797.2479953100005</v>
      </c>
      <c r="I18" s="37">
        <f>SUMIFS(СВЦЭМ!$C$34:$C$777,СВЦЭМ!$A$34:$A$777,$A18,СВЦЭМ!$B$34:$B$777,I$11)+'СЕТ СН'!$F$9+СВЦЭМ!$D$10+'СЕТ СН'!$F$5-'СЕТ СН'!$F$17</f>
        <v>3728.5678834800005</v>
      </c>
      <c r="J18" s="37">
        <f>SUMIFS(СВЦЭМ!$C$34:$C$777,СВЦЭМ!$A$34:$A$777,$A18,СВЦЭМ!$B$34:$B$777,J$11)+'СЕТ СН'!$F$9+СВЦЭМ!$D$10+'СЕТ СН'!$F$5-'СЕТ СН'!$F$17</f>
        <v>3687.8971794200002</v>
      </c>
      <c r="K18" s="37">
        <f>SUMIFS(СВЦЭМ!$C$34:$C$777,СВЦЭМ!$A$34:$A$777,$A18,СВЦЭМ!$B$34:$B$777,K$11)+'СЕТ СН'!$F$9+СВЦЭМ!$D$10+'СЕТ СН'!$F$5-'СЕТ СН'!$F$17</f>
        <v>3597.6205125199999</v>
      </c>
      <c r="L18" s="37">
        <f>SUMIFS(СВЦЭМ!$C$34:$C$777,СВЦЭМ!$A$34:$A$777,$A18,СВЦЭМ!$B$34:$B$777,L$11)+'СЕТ СН'!$F$9+СВЦЭМ!$D$10+'СЕТ СН'!$F$5-'СЕТ СН'!$F$17</f>
        <v>3546.3810922500002</v>
      </c>
      <c r="M18" s="37">
        <f>SUMIFS(СВЦЭМ!$C$34:$C$777,СВЦЭМ!$A$34:$A$777,$A18,СВЦЭМ!$B$34:$B$777,M$11)+'СЕТ СН'!$F$9+СВЦЭМ!$D$10+'СЕТ СН'!$F$5-'СЕТ СН'!$F$17</f>
        <v>3535.0358286699998</v>
      </c>
      <c r="N18" s="37">
        <f>SUMIFS(СВЦЭМ!$C$34:$C$777,СВЦЭМ!$A$34:$A$777,$A18,СВЦЭМ!$B$34:$B$777,N$11)+'СЕТ СН'!$F$9+СВЦЭМ!$D$10+'СЕТ СН'!$F$5-'СЕТ СН'!$F$17</f>
        <v>3546.4762921699999</v>
      </c>
      <c r="O18" s="37">
        <f>SUMIFS(СВЦЭМ!$C$34:$C$777,СВЦЭМ!$A$34:$A$777,$A18,СВЦЭМ!$B$34:$B$777,O$11)+'СЕТ СН'!$F$9+СВЦЭМ!$D$10+'СЕТ СН'!$F$5-'СЕТ СН'!$F$17</f>
        <v>3551.0703652100005</v>
      </c>
      <c r="P18" s="37">
        <f>SUMIFS(СВЦЭМ!$C$34:$C$777,СВЦЭМ!$A$34:$A$777,$A18,СВЦЭМ!$B$34:$B$777,P$11)+'СЕТ СН'!$F$9+СВЦЭМ!$D$10+'СЕТ СН'!$F$5-'СЕТ СН'!$F$17</f>
        <v>3554.0257618500004</v>
      </c>
      <c r="Q18" s="37">
        <f>SUMIFS(СВЦЭМ!$C$34:$C$777,СВЦЭМ!$A$34:$A$777,$A18,СВЦЭМ!$B$34:$B$777,Q$11)+'СЕТ СН'!$F$9+СВЦЭМ!$D$10+'СЕТ СН'!$F$5-'СЕТ СН'!$F$17</f>
        <v>3551.3106414199997</v>
      </c>
      <c r="R18" s="37">
        <f>SUMIFS(СВЦЭМ!$C$34:$C$777,СВЦЭМ!$A$34:$A$777,$A18,СВЦЭМ!$B$34:$B$777,R$11)+'СЕТ СН'!$F$9+СВЦЭМ!$D$10+'СЕТ СН'!$F$5-'СЕТ СН'!$F$17</f>
        <v>3549.3370065200002</v>
      </c>
      <c r="S18" s="37">
        <f>SUMIFS(СВЦЭМ!$C$34:$C$777,СВЦЭМ!$A$34:$A$777,$A18,СВЦЭМ!$B$34:$B$777,S$11)+'СЕТ СН'!$F$9+СВЦЭМ!$D$10+'СЕТ СН'!$F$5-'СЕТ СН'!$F$17</f>
        <v>3554.37037216</v>
      </c>
      <c r="T18" s="37">
        <f>SUMIFS(СВЦЭМ!$C$34:$C$777,СВЦЭМ!$A$34:$A$777,$A18,СВЦЭМ!$B$34:$B$777,T$11)+'СЕТ СН'!$F$9+СВЦЭМ!$D$10+'СЕТ СН'!$F$5-'СЕТ СН'!$F$17</f>
        <v>3550.5689208999997</v>
      </c>
      <c r="U18" s="37">
        <f>SUMIFS(СВЦЭМ!$C$34:$C$777,СВЦЭМ!$A$34:$A$777,$A18,СВЦЭМ!$B$34:$B$777,U$11)+'СЕТ СН'!$F$9+СВЦЭМ!$D$10+'СЕТ СН'!$F$5-'СЕТ СН'!$F$17</f>
        <v>3523.0142285200004</v>
      </c>
      <c r="V18" s="37">
        <f>SUMIFS(СВЦЭМ!$C$34:$C$777,СВЦЭМ!$A$34:$A$777,$A18,СВЦЭМ!$B$34:$B$777,V$11)+'СЕТ СН'!$F$9+СВЦЭМ!$D$10+'СЕТ СН'!$F$5-'СЕТ СН'!$F$17</f>
        <v>3529.8588839099998</v>
      </c>
      <c r="W18" s="37">
        <f>SUMIFS(СВЦЭМ!$C$34:$C$777,СВЦЭМ!$A$34:$A$777,$A18,СВЦЭМ!$B$34:$B$777,W$11)+'СЕТ СН'!$F$9+СВЦЭМ!$D$10+'СЕТ СН'!$F$5-'СЕТ СН'!$F$17</f>
        <v>3597.1565015000001</v>
      </c>
      <c r="X18" s="37">
        <f>SUMIFS(СВЦЭМ!$C$34:$C$777,СВЦЭМ!$A$34:$A$777,$A18,СВЦЭМ!$B$34:$B$777,X$11)+'СЕТ СН'!$F$9+СВЦЭМ!$D$10+'СЕТ СН'!$F$5-'СЕТ СН'!$F$17</f>
        <v>3658.27149547</v>
      </c>
      <c r="Y18" s="37">
        <f>SUMIFS(СВЦЭМ!$C$34:$C$777,СВЦЭМ!$A$34:$A$777,$A18,СВЦЭМ!$B$34:$B$777,Y$11)+'СЕТ СН'!$F$9+СВЦЭМ!$D$10+'СЕТ СН'!$F$5-'СЕТ СН'!$F$17</f>
        <v>3706.8904778399997</v>
      </c>
    </row>
    <row r="19" spans="1:25" ht="15.75" x14ac:dyDescent="0.2">
      <c r="A19" s="36">
        <f t="shared" si="0"/>
        <v>43198</v>
      </c>
      <c r="B19" s="37">
        <f>SUMIFS(СВЦЭМ!$C$34:$C$777,СВЦЭМ!$A$34:$A$777,$A19,СВЦЭМ!$B$34:$B$777,B$11)+'СЕТ СН'!$F$9+СВЦЭМ!$D$10+'СЕТ СН'!$F$5-'СЕТ СН'!$F$17</f>
        <v>3729.0210485700004</v>
      </c>
      <c r="C19" s="37">
        <f>SUMIFS(СВЦЭМ!$C$34:$C$777,СВЦЭМ!$A$34:$A$777,$A19,СВЦЭМ!$B$34:$B$777,C$11)+'СЕТ СН'!$F$9+СВЦЭМ!$D$10+'СЕТ СН'!$F$5-'СЕТ СН'!$F$17</f>
        <v>3772.1263127500001</v>
      </c>
      <c r="D19" s="37">
        <f>SUMIFS(СВЦЭМ!$C$34:$C$777,СВЦЭМ!$A$34:$A$777,$A19,СВЦЭМ!$B$34:$B$777,D$11)+'СЕТ СН'!$F$9+СВЦЭМ!$D$10+'СЕТ СН'!$F$5-'СЕТ СН'!$F$17</f>
        <v>3833.4615951800001</v>
      </c>
      <c r="E19" s="37">
        <f>SUMIFS(СВЦЭМ!$C$34:$C$777,СВЦЭМ!$A$34:$A$777,$A19,СВЦЭМ!$B$34:$B$777,E$11)+'СЕТ СН'!$F$9+СВЦЭМ!$D$10+'СЕТ СН'!$F$5-'СЕТ СН'!$F$17</f>
        <v>3860.8027304900002</v>
      </c>
      <c r="F19" s="37">
        <f>SUMIFS(СВЦЭМ!$C$34:$C$777,СВЦЭМ!$A$34:$A$777,$A19,СВЦЭМ!$B$34:$B$777,F$11)+'СЕТ СН'!$F$9+СВЦЭМ!$D$10+'СЕТ СН'!$F$5-'СЕТ СН'!$F$17</f>
        <v>3857.9134483800003</v>
      </c>
      <c r="G19" s="37">
        <f>SUMIFS(СВЦЭМ!$C$34:$C$777,СВЦЭМ!$A$34:$A$777,$A19,СВЦЭМ!$B$34:$B$777,G$11)+'СЕТ СН'!$F$9+СВЦЭМ!$D$10+'СЕТ СН'!$F$5-'СЕТ СН'!$F$17</f>
        <v>3861.0883959200005</v>
      </c>
      <c r="H19" s="37">
        <f>SUMIFS(СВЦЭМ!$C$34:$C$777,СВЦЭМ!$A$34:$A$777,$A19,СВЦЭМ!$B$34:$B$777,H$11)+'СЕТ СН'!$F$9+СВЦЭМ!$D$10+'СЕТ СН'!$F$5-'СЕТ СН'!$F$17</f>
        <v>3840.6240006800003</v>
      </c>
      <c r="I19" s="37">
        <f>SUMIFS(СВЦЭМ!$C$34:$C$777,СВЦЭМ!$A$34:$A$777,$A19,СВЦЭМ!$B$34:$B$777,I$11)+'СЕТ СН'!$F$9+СВЦЭМ!$D$10+'СЕТ СН'!$F$5-'СЕТ СН'!$F$17</f>
        <v>3750.6133401500006</v>
      </c>
      <c r="J19" s="37">
        <f>SUMIFS(СВЦЭМ!$C$34:$C$777,СВЦЭМ!$A$34:$A$777,$A19,СВЦЭМ!$B$34:$B$777,J$11)+'СЕТ СН'!$F$9+СВЦЭМ!$D$10+'СЕТ СН'!$F$5-'СЕТ СН'!$F$17</f>
        <v>3644.07294271</v>
      </c>
      <c r="K19" s="37">
        <f>SUMIFS(СВЦЭМ!$C$34:$C$777,СВЦЭМ!$A$34:$A$777,$A19,СВЦЭМ!$B$34:$B$777,K$11)+'СЕТ СН'!$F$9+СВЦЭМ!$D$10+'СЕТ СН'!$F$5-'СЕТ СН'!$F$17</f>
        <v>3533.5616407399998</v>
      </c>
      <c r="L19" s="37">
        <f>SUMIFS(СВЦЭМ!$C$34:$C$777,СВЦЭМ!$A$34:$A$777,$A19,СВЦЭМ!$B$34:$B$777,L$11)+'СЕТ СН'!$F$9+СВЦЭМ!$D$10+'СЕТ СН'!$F$5-'СЕТ СН'!$F$17</f>
        <v>3475.1104039400002</v>
      </c>
      <c r="M19" s="37">
        <f>SUMIFS(СВЦЭМ!$C$34:$C$777,СВЦЭМ!$A$34:$A$777,$A19,СВЦЭМ!$B$34:$B$777,M$11)+'СЕТ СН'!$F$9+СВЦЭМ!$D$10+'СЕТ СН'!$F$5-'СЕТ СН'!$F$17</f>
        <v>3440.7293696700003</v>
      </c>
      <c r="N19" s="37">
        <f>SUMIFS(СВЦЭМ!$C$34:$C$777,СВЦЭМ!$A$34:$A$777,$A19,СВЦЭМ!$B$34:$B$777,N$11)+'СЕТ СН'!$F$9+СВЦЭМ!$D$10+'СЕТ СН'!$F$5-'СЕТ СН'!$F$17</f>
        <v>3432.1042714600003</v>
      </c>
      <c r="O19" s="37">
        <f>SUMIFS(СВЦЭМ!$C$34:$C$777,СВЦЭМ!$A$34:$A$777,$A19,СВЦЭМ!$B$34:$B$777,O$11)+'СЕТ СН'!$F$9+СВЦЭМ!$D$10+'СЕТ СН'!$F$5-'СЕТ СН'!$F$17</f>
        <v>3437.4673823999997</v>
      </c>
      <c r="P19" s="37">
        <f>SUMIFS(СВЦЭМ!$C$34:$C$777,СВЦЭМ!$A$34:$A$777,$A19,СВЦЭМ!$B$34:$B$777,P$11)+'СЕТ СН'!$F$9+СВЦЭМ!$D$10+'СЕТ СН'!$F$5-'СЕТ СН'!$F$17</f>
        <v>3448.6287885999996</v>
      </c>
      <c r="Q19" s="37">
        <f>SUMIFS(СВЦЭМ!$C$34:$C$777,СВЦЭМ!$A$34:$A$777,$A19,СВЦЭМ!$B$34:$B$777,Q$11)+'СЕТ СН'!$F$9+СВЦЭМ!$D$10+'СЕТ СН'!$F$5-'СЕТ СН'!$F$17</f>
        <v>3452.4902035600003</v>
      </c>
      <c r="R19" s="37">
        <f>SUMIFS(СВЦЭМ!$C$34:$C$777,СВЦЭМ!$A$34:$A$777,$A19,СВЦЭМ!$B$34:$B$777,R$11)+'СЕТ СН'!$F$9+СВЦЭМ!$D$10+'СЕТ СН'!$F$5-'СЕТ СН'!$F$17</f>
        <v>3503.0569885500004</v>
      </c>
      <c r="S19" s="37">
        <f>SUMIFS(СВЦЭМ!$C$34:$C$777,СВЦЭМ!$A$34:$A$777,$A19,СВЦЭМ!$B$34:$B$777,S$11)+'СЕТ СН'!$F$9+СВЦЭМ!$D$10+'СЕТ СН'!$F$5-'СЕТ СН'!$F$17</f>
        <v>3474.1784364099999</v>
      </c>
      <c r="T19" s="37">
        <f>SUMIFS(СВЦЭМ!$C$34:$C$777,СВЦЭМ!$A$34:$A$777,$A19,СВЦЭМ!$B$34:$B$777,T$11)+'СЕТ СН'!$F$9+СВЦЭМ!$D$10+'СЕТ СН'!$F$5-'СЕТ СН'!$F$17</f>
        <v>3432.8427777500006</v>
      </c>
      <c r="U19" s="37">
        <f>SUMIFS(СВЦЭМ!$C$34:$C$777,СВЦЭМ!$A$34:$A$777,$A19,СВЦЭМ!$B$34:$B$777,U$11)+'СЕТ СН'!$F$9+СВЦЭМ!$D$10+'СЕТ СН'!$F$5-'СЕТ СН'!$F$17</f>
        <v>3429.1954762800001</v>
      </c>
      <c r="V19" s="37">
        <f>SUMIFS(СВЦЭМ!$C$34:$C$777,СВЦЭМ!$A$34:$A$777,$A19,СВЦЭМ!$B$34:$B$777,V$11)+'СЕТ СН'!$F$9+СВЦЭМ!$D$10+'СЕТ СН'!$F$5-'СЕТ СН'!$F$17</f>
        <v>3429.4766233200003</v>
      </c>
      <c r="W19" s="37">
        <f>SUMIFS(СВЦЭМ!$C$34:$C$777,СВЦЭМ!$A$34:$A$777,$A19,СВЦЭМ!$B$34:$B$777,W$11)+'СЕТ СН'!$F$9+СВЦЭМ!$D$10+'СЕТ СН'!$F$5-'СЕТ СН'!$F$17</f>
        <v>3473.4868738400005</v>
      </c>
      <c r="X19" s="37">
        <f>SUMIFS(СВЦЭМ!$C$34:$C$777,СВЦЭМ!$A$34:$A$777,$A19,СВЦЭМ!$B$34:$B$777,X$11)+'СЕТ СН'!$F$9+СВЦЭМ!$D$10+'СЕТ СН'!$F$5-'СЕТ СН'!$F$17</f>
        <v>3563.2621958599998</v>
      </c>
      <c r="Y19" s="37">
        <f>SUMIFS(СВЦЭМ!$C$34:$C$777,СВЦЭМ!$A$34:$A$777,$A19,СВЦЭМ!$B$34:$B$777,Y$11)+'СЕТ СН'!$F$9+СВЦЭМ!$D$10+'СЕТ СН'!$F$5-'СЕТ СН'!$F$17</f>
        <v>3656.9553471000004</v>
      </c>
    </row>
    <row r="20" spans="1:25" ht="15.75" x14ac:dyDescent="0.2">
      <c r="A20" s="36">
        <f t="shared" si="0"/>
        <v>43199</v>
      </c>
      <c r="B20" s="37">
        <f>SUMIFS(СВЦЭМ!$C$34:$C$777,СВЦЭМ!$A$34:$A$777,$A20,СВЦЭМ!$B$34:$B$777,B$11)+'СЕТ СН'!$F$9+СВЦЭМ!$D$10+'СЕТ СН'!$F$5-'СЕТ СН'!$F$17</f>
        <v>3748.3778432000004</v>
      </c>
      <c r="C20" s="37">
        <f>SUMIFS(СВЦЭМ!$C$34:$C$777,СВЦЭМ!$A$34:$A$777,$A20,СВЦЭМ!$B$34:$B$777,C$11)+'СЕТ СН'!$F$9+СВЦЭМ!$D$10+'СЕТ СН'!$F$5-'СЕТ СН'!$F$17</f>
        <v>3758.3335212500001</v>
      </c>
      <c r="D20" s="37">
        <f>SUMIFS(СВЦЭМ!$C$34:$C$777,СВЦЭМ!$A$34:$A$777,$A20,СВЦЭМ!$B$34:$B$777,D$11)+'СЕТ СН'!$F$9+СВЦЭМ!$D$10+'СЕТ СН'!$F$5-'СЕТ СН'!$F$17</f>
        <v>3840.4806275300002</v>
      </c>
      <c r="E20" s="37">
        <f>SUMIFS(СВЦЭМ!$C$34:$C$777,СВЦЭМ!$A$34:$A$777,$A20,СВЦЭМ!$B$34:$B$777,E$11)+'СЕТ СН'!$F$9+СВЦЭМ!$D$10+'СЕТ СН'!$F$5-'СЕТ СН'!$F$17</f>
        <v>3847.0410947200003</v>
      </c>
      <c r="F20" s="37">
        <f>SUMIFS(СВЦЭМ!$C$34:$C$777,СВЦЭМ!$A$34:$A$777,$A20,СВЦЭМ!$B$34:$B$777,F$11)+'СЕТ СН'!$F$9+СВЦЭМ!$D$10+'СЕТ СН'!$F$5-'СЕТ СН'!$F$17</f>
        <v>3846.7441408600002</v>
      </c>
      <c r="G20" s="37">
        <f>SUMIFS(СВЦЭМ!$C$34:$C$777,СВЦЭМ!$A$34:$A$777,$A20,СВЦЭМ!$B$34:$B$777,G$11)+'СЕТ СН'!$F$9+СВЦЭМ!$D$10+'СЕТ СН'!$F$5-'СЕТ СН'!$F$17</f>
        <v>3853.6218344000004</v>
      </c>
      <c r="H20" s="37">
        <f>SUMIFS(СВЦЭМ!$C$34:$C$777,СВЦЭМ!$A$34:$A$777,$A20,СВЦЭМ!$B$34:$B$777,H$11)+'СЕТ СН'!$F$9+СВЦЭМ!$D$10+'СЕТ СН'!$F$5-'СЕТ СН'!$F$17</f>
        <v>3806.9922192200006</v>
      </c>
      <c r="I20" s="37">
        <f>SUMIFS(СВЦЭМ!$C$34:$C$777,СВЦЭМ!$A$34:$A$777,$A20,СВЦЭМ!$B$34:$B$777,I$11)+'СЕТ СН'!$F$9+СВЦЭМ!$D$10+'СЕТ СН'!$F$5-'СЕТ СН'!$F$17</f>
        <v>3705.7243717400002</v>
      </c>
      <c r="J20" s="37">
        <f>SUMIFS(СВЦЭМ!$C$34:$C$777,СВЦЭМ!$A$34:$A$777,$A20,СВЦЭМ!$B$34:$B$777,J$11)+'СЕТ СН'!$F$9+СВЦЭМ!$D$10+'СЕТ СН'!$F$5-'СЕТ СН'!$F$17</f>
        <v>3648.2352289100004</v>
      </c>
      <c r="K20" s="37">
        <f>SUMIFS(СВЦЭМ!$C$34:$C$777,СВЦЭМ!$A$34:$A$777,$A20,СВЦЭМ!$B$34:$B$777,K$11)+'СЕТ СН'!$F$9+СВЦЭМ!$D$10+'СЕТ СН'!$F$5-'СЕТ СН'!$F$17</f>
        <v>3558.4396863500001</v>
      </c>
      <c r="L20" s="37">
        <f>SUMIFS(СВЦЭМ!$C$34:$C$777,СВЦЭМ!$A$34:$A$777,$A20,СВЦЭМ!$B$34:$B$777,L$11)+'СЕТ СН'!$F$9+СВЦЭМ!$D$10+'СЕТ СН'!$F$5-'СЕТ СН'!$F$17</f>
        <v>3482.3456161099998</v>
      </c>
      <c r="M20" s="37">
        <f>SUMIFS(СВЦЭМ!$C$34:$C$777,СВЦЭМ!$A$34:$A$777,$A20,СВЦЭМ!$B$34:$B$777,M$11)+'СЕТ СН'!$F$9+СВЦЭМ!$D$10+'СЕТ СН'!$F$5-'СЕТ СН'!$F$17</f>
        <v>3472.3478811299997</v>
      </c>
      <c r="N20" s="37">
        <f>SUMIFS(СВЦЭМ!$C$34:$C$777,СВЦЭМ!$A$34:$A$777,$A20,СВЦЭМ!$B$34:$B$777,N$11)+'СЕТ СН'!$F$9+СВЦЭМ!$D$10+'СЕТ СН'!$F$5-'СЕТ СН'!$F$17</f>
        <v>3468.3884424000003</v>
      </c>
      <c r="O20" s="37">
        <f>SUMIFS(СВЦЭМ!$C$34:$C$777,СВЦЭМ!$A$34:$A$777,$A20,СВЦЭМ!$B$34:$B$777,O$11)+'СЕТ СН'!$F$9+СВЦЭМ!$D$10+'СЕТ СН'!$F$5-'СЕТ СН'!$F$17</f>
        <v>3474.4548292599998</v>
      </c>
      <c r="P20" s="37">
        <f>SUMIFS(СВЦЭМ!$C$34:$C$777,СВЦЭМ!$A$34:$A$777,$A20,СВЦЭМ!$B$34:$B$777,P$11)+'СЕТ СН'!$F$9+СВЦЭМ!$D$10+'СЕТ СН'!$F$5-'СЕТ СН'!$F$17</f>
        <v>3493.8135766299997</v>
      </c>
      <c r="Q20" s="37">
        <f>SUMIFS(СВЦЭМ!$C$34:$C$777,СВЦЭМ!$A$34:$A$777,$A20,СВЦЭМ!$B$34:$B$777,Q$11)+'СЕТ СН'!$F$9+СВЦЭМ!$D$10+'СЕТ СН'!$F$5-'СЕТ СН'!$F$17</f>
        <v>3513.9912899300002</v>
      </c>
      <c r="R20" s="37">
        <f>SUMIFS(СВЦЭМ!$C$34:$C$777,СВЦЭМ!$A$34:$A$777,$A20,СВЦЭМ!$B$34:$B$777,R$11)+'СЕТ СН'!$F$9+СВЦЭМ!$D$10+'СЕТ СН'!$F$5-'СЕТ СН'!$F$17</f>
        <v>3508.8453509200003</v>
      </c>
      <c r="S20" s="37">
        <f>SUMIFS(СВЦЭМ!$C$34:$C$777,СВЦЭМ!$A$34:$A$777,$A20,СВЦЭМ!$B$34:$B$777,S$11)+'СЕТ СН'!$F$9+СВЦЭМ!$D$10+'СЕТ СН'!$F$5-'СЕТ СН'!$F$17</f>
        <v>3503.2332739999997</v>
      </c>
      <c r="T20" s="37">
        <f>SUMIFS(СВЦЭМ!$C$34:$C$777,СВЦЭМ!$A$34:$A$777,$A20,СВЦЭМ!$B$34:$B$777,T$11)+'СЕТ СН'!$F$9+СВЦЭМ!$D$10+'СЕТ СН'!$F$5-'СЕТ СН'!$F$17</f>
        <v>3475.2567272600004</v>
      </c>
      <c r="U20" s="37">
        <f>SUMIFS(СВЦЭМ!$C$34:$C$777,СВЦЭМ!$A$34:$A$777,$A20,СВЦЭМ!$B$34:$B$777,U$11)+'СЕТ СН'!$F$9+СВЦЭМ!$D$10+'СЕТ СН'!$F$5-'СЕТ СН'!$F$17</f>
        <v>3457.39910758</v>
      </c>
      <c r="V20" s="37">
        <f>SUMIFS(СВЦЭМ!$C$34:$C$777,СВЦЭМ!$A$34:$A$777,$A20,СВЦЭМ!$B$34:$B$777,V$11)+'СЕТ СН'!$F$9+СВЦЭМ!$D$10+'СЕТ СН'!$F$5-'СЕТ СН'!$F$17</f>
        <v>3467.7587091199998</v>
      </c>
      <c r="W20" s="37">
        <f>SUMIFS(СВЦЭМ!$C$34:$C$777,СВЦЭМ!$A$34:$A$777,$A20,СВЦЭМ!$B$34:$B$777,W$11)+'СЕТ СН'!$F$9+СВЦЭМ!$D$10+'СЕТ СН'!$F$5-'СЕТ СН'!$F$17</f>
        <v>3530.4569837200002</v>
      </c>
      <c r="X20" s="37">
        <f>SUMIFS(СВЦЭМ!$C$34:$C$777,СВЦЭМ!$A$34:$A$777,$A20,СВЦЭМ!$B$34:$B$777,X$11)+'СЕТ СН'!$F$9+СВЦЭМ!$D$10+'СЕТ СН'!$F$5-'СЕТ СН'!$F$17</f>
        <v>3619.8226447900001</v>
      </c>
      <c r="Y20" s="37">
        <f>SUMIFS(СВЦЭМ!$C$34:$C$777,СВЦЭМ!$A$34:$A$777,$A20,СВЦЭМ!$B$34:$B$777,Y$11)+'СЕТ СН'!$F$9+СВЦЭМ!$D$10+'СЕТ СН'!$F$5-'СЕТ СН'!$F$17</f>
        <v>3711.1350147799999</v>
      </c>
    </row>
    <row r="21" spans="1:25" ht="15.75" x14ac:dyDescent="0.2">
      <c r="A21" s="36">
        <f t="shared" si="0"/>
        <v>43200</v>
      </c>
      <c r="B21" s="37">
        <f>SUMIFS(СВЦЭМ!$C$34:$C$777,СВЦЭМ!$A$34:$A$777,$A21,СВЦЭМ!$B$34:$B$777,B$11)+'СЕТ СН'!$F$9+СВЦЭМ!$D$10+'СЕТ СН'!$F$5-'СЕТ СН'!$F$17</f>
        <v>3749.1653215600004</v>
      </c>
      <c r="C21" s="37">
        <f>SUMIFS(СВЦЭМ!$C$34:$C$777,СВЦЭМ!$A$34:$A$777,$A21,СВЦЭМ!$B$34:$B$777,C$11)+'СЕТ СН'!$F$9+СВЦЭМ!$D$10+'СЕТ СН'!$F$5-'СЕТ СН'!$F$17</f>
        <v>3798.0735010399999</v>
      </c>
      <c r="D21" s="37">
        <f>SUMIFS(СВЦЭМ!$C$34:$C$777,СВЦЭМ!$A$34:$A$777,$A21,СВЦЭМ!$B$34:$B$777,D$11)+'СЕТ СН'!$F$9+СВЦЭМ!$D$10+'СЕТ СН'!$F$5-'СЕТ СН'!$F$17</f>
        <v>3826.6330341400003</v>
      </c>
      <c r="E21" s="37">
        <f>SUMIFS(СВЦЭМ!$C$34:$C$777,СВЦЭМ!$A$34:$A$777,$A21,СВЦЭМ!$B$34:$B$777,E$11)+'СЕТ СН'!$F$9+СВЦЭМ!$D$10+'СЕТ СН'!$F$5-'СЕТ СН'!$F$17</f>
        <v>3830.9086692800006</v>
      </c>
      <c r="F21" s="37">
        <f>SUMIFS(СВЦЭМ!$C$34:$C$777,СВЦЭМ!$A$34:$A$777,$A21,СВЦЭМ!$B$34:$B$777,F$11)+'СЕТ СН'!$F$9+СВЦЭМ!$D$10+'СЕТ СН'!$F$5-'СЕТ СН'!$F$17</f>
        <v>3830.6308617899999</v>
      </c>
      <c r="G21" s="37">
        <f>SUMIFS(СВЦЭМ!$C$34:$C$777,СВЦЭМ!$A$34:$A$777,$A21,СВЦЭМ!$B$34:$B$777,G$11)+'СЕТ СН'!$F$9+СВЦЭМ!$D$10+'СЕТ СН'!$F$5-'СЕТ СН'!$F$17</f>
        <v>3836.4933218800002</v>
      </c>
      <c r="H21" s="37">
        <f>SUMIFS(СВЦЭМ!$C$34:$C$777,СВЦЭМ!$A$34:$A$777,$A21,СВЦЭМ!$B$34:$B$777,H$11)+'СЕТ СН'!$F$9+СВЦЭМ!$D$10+'СЕТ СН'!$F$5-'СЕТ СН'!$F$17</f>
        <v>3796.0415569600004</v>
      </c>
      <c r="I21" s="37">
        <f>SUMIFS(СВЦЭМ!$C$34:$C$777,СВЦЭМ!$A$34:$A$777,$A21,СВЦЭМ!$B$34:$B$777,I$11)+'СЕТ СН'!$F$9+СВЦЭМ!$D$10+'СЕТ СН'!$F$5-'СЕТ СН'!$F$17</f>
        <v>3701.5565361900003</v>
      </c>
      <c r="J21" s="37">
        <f>SUMIFS(СВЦЭМ!$C$34:$C$777,СВЦЭМ!$A$34:$A$777,$A21,СВЦЭМ!$B$34:$B$777,J$11)+'СЕТ СН'!$F$9+СВЦЭМ!$D$10+'СЕТ СН'!$F$5-'СЕТ СН'!$F$17</f>
        <v>3654.3419643900002</v>
      </c>
      <c r="K21" s="37">
        <f>SUMIFS(СВЦЭМ!$C$34:$C$777,СВЦЭМ!$A$34:$A$777,$A21,СВЦЭМ!$B$34:$B$777,K$11)+'СЕТ СН'!$F$9+СВЦЭМ!$D$10+'СЕТ СН'!$F$5-'СЕТ СН'!$F$17</f>
        <v>3561.2354023100002</v>
      </c>
      <c r="L21" s="37">
        <f>SUMIFS(СВЦЭМ!$C$34:$C$777,СВЦЭМ!$A$34:$A$777,$A21,СВЦЭМ!$B$34:$B$777,L$11)+'СЕТ СН'!$F$9+СВЦЭМ!$D$10+'СЕТ СН'!$F$5-'СЕТ СН'!$F$17</f>
        <v>3515.6332877099999</v>
      </c>
      <c r="M21" s="37">
        <f>SUMIFS(СВЦЭМ!$C$34:$C$777,СВЦЭМ!$A$34:$A$777,$A21,СВЦЭМ!$B$34:$B$777,M$11)+'СЕТ СН'!$F$9+СВЦЭМ!$D$10+'СЕТ СН'!$F$5-'СЕТ СН'!$F$17</f>
        <v>3510.5670229000002</v>
      </c>
      <c r="N21" s="37">
        <f>SUMIFS(СВЦЭМ!$C$34:$C$777,СВЦЭМ!$A$34:$A$777,$A21,СВЦЭМ!$B$34:$B$777,N$11)+'СЕТ СН'!$F$9+СВЦЭМ!$D$10+'СЕТ СН'!$F$5-'СЕТ СН'!$F$17</f>
        <v>3509.7920117099998</v>
      </c>
      <c r="O21" s="37">
        <f>SUMIFS(СВЦЭМ!$C$34:$C$777,СВЦЭМ!$A$34:$A$777,$A21,СВЦЭМ!$B$34:$B$777,O$11)+'СЕТ СН'!$F$9+СВЦЭМ!$D$10+'СЕТ СН'!$F$5-'СЕТ СН'!$F$17</f>
        <v>3510.1805378599997</v>
      </c>
      <c r="P21" s="37">
        <f>SUMIFS(СВЦЭМ!$C$34:$C$777,СВЦЭМ!$A$34:$A$777,$A21,СВЦЭМ!$B$34:$B$777,P$11)+'СЕТ СН'!$F$9+СВЦЭМ!$D$10+'СЕТ СН'!$F$5-'СЕТ СН'!$F$17</f>
        <v>3508.9083826000001</v>
      </c>
      <c r="Q21" s="37">
        <f>SUMIFS(СВЦЭМ!$C$34:$C$777,СВЦЭМ!$A$34:$A$777,$A21,СВЦЭМ!$B$34:$B$777,Q$11)+'СЕТ СН'!$F$9+СВЦЭМ!$D$10+'СЕТ СН'!$F$5-'СЕТ СН'!$F$17</f>
        <v>3531.6655032800004</v>
      </c>
      <c r="R21" s="37">
        <f>SUMIFS(СВЦЭМ!$C$34:$C$777,СВЦЭМ!$A$34:$A$777,$A21,СВЦЭМ!$B$34:$B$777,R$11)+'СЕТ СН'!$F$9+СВЦЭМ!$D$10+'СЕТ СН'!$F$5-'СЕТ СН'!$F$17</f>
        <v>3527.5562572200001</v>
      </c>
      <c r="S21" s="37">
        <f>SUMIFS(СВЦЭМ!$C$34:$C$777,СВЦЭМ!$A$34:$A$777,$A21,СВЦЭМ!$B$34:$B$777,S$11)+'СЕТ СН'!$F$9+СВЦЭМ!$D$10+'СЕТ СН'!$F$5-'СЕТ СН'!$F$17</f>
        <v>3515.8244411800001</v>
      </c>
      <c r="T21" s="37">
        <f>SUMIFS(СВЦЭМ!$C$34:$C$777,СВЦЭМ!$A$34:$A$777,$A21,СВЦЭМ!$B$34:$B$777,T$11)+'СЕТ СН'!$F$9+СВЦЭМ!$D$10+'СЕТ СН'!$F$5-'СЕТ СН'!$F$17</f>
        <v>3482.0836874600004</v>
      </c>
      <c r="U21" s="37">
        <f>SUMIFS(СВЦЭМ!$C$34:$C$777,СВЦЭМ!$A$34:$A$777,$A21,СВЦЭМ!$B$34:$B$777,U$11)+'СЕТ СН'!$F$9+СВЦЭМ!$D$10+'СЕТ СН'!$F$5-'СЕТ СН'!$F$17</f>
        <v>3451.2771687700001</v>
      </c>
      <c r="V21" s="37">
        <f>SUMIFS(СВЦЭМ!$C$34:$C$777,СВЦЭМ!$A$34:$A$777,$A21,СВЦЭМ!$B$34:$B$777,V$11)+'СЕТ СН'!$F$9+СВЦЭМ!$D$10+'СЕТ СН'!$F$5-'СЕТ СН'!$F$17</f>
        <v>3457.6665287800001</v>
      </c>
      <c r="W21" s="37">
        <f>SUMIFS(СВЦЭМ!$C$34:$C$777,СВЦЭМ!$A$34:$A$777,$A21,СВЦЭМ!$B$34:$B$777,W$11)+'СЕТ СН'!$F$9+СВЦЭМ!$D$10+'СЕТ СН'!$F$5-'СЕТ СН'!$F$17</f>
        <v>3514.3637905700002</v>
      </c>
      <c r="X21" s="37">
        <f>SUMIFS(СВЦЭМ!$C$34:$C$777,СВЦЭМ!$A$34:$A$777,$A21,СВЦЭМ!$B$34:$B$777,X$11)+'СЕТ СН'!$F$9+СВЦЭМ!$D$10+'СЕТ СН'!$F$5-'СЕТ СН'!$F$17</f>
        <v>3605.2740298000003</v>
      </c>
      <c r="Y21" s="37">
        <f>SUMIFS(СВЦЭМ!$C$34:$C$777,СВЦЭМ!$A$34:$A$777,$A21,СВЦЭМ!$B$34:$B$777,Y$11)+'СЕТ СН'!$F$9+СВЦЭМ!$D$10+'СЕТ СН'!$F$5-'СЕТ СН'!$F$17</f>
        <v>3699.6677387599998</v>
      </c>
    </row>
    <row r="22" spans="1:25" ht="15.75" x14ac:dyDescent="0.2">
      <c r="A22" s="36">
        <f t="shared" si="0"/>
        <v>43201</v>
      </c>
      <c r="B22" s="37">
        <f>SUMIFS(СВЦЭМ!$C$34:$C$777,СВЦЭМ!$A$34:$A$777,$A22,СВЦЭМ!$B$34:$B$777,B$11)+'СЕТ СН'!$F$9+СВЦЭМ!$D$10+'СЕТ СН'!$F$5-'СЕТ СН'!$F$17</f>
        <v>3707.9357328299998</v>
      </c>
      <c r="C22" s="37">
        <f>SUMIFS(СВЦЭМ!$C$34:$C$777,СВЦЭМ!$A$34:$A$777,$A22,СВЦЭМ!$B$34:$B$777,C$11)+'СЕТ СН'!$F$9+СВЦЭМ!$D$10+'СЕТ СН'!$F$5-'СЕТ СН'!$F$17</f>
        <v>3740.4149421900006</v>
      </c>
      <c r="D22" s="37">
        <f>SUMIFS(СВЦЭМ!$C$34:$C$777,СВЦЭМ!$A$34:$A$777,$A22,СВЦЭМ!$B$34:$B$777,D$11)+'СЕТ СН'!$F$9+СВЦЭМ!$D$10+'СЕТ СН'!$F$5-'СЕТ СН'!$F$17</f>
        <v>3820.0389244700004</v>
      </c>
      <c r="E22" s="37">
        <f>SUMIFS(СВЦЭМ!$C$34:$C$777,СВЦЭМ!$A$34:$A$777,$A22,СВЦЭМ!$B$34:$B$777,E$11)+'СЕТ СН'!$F$9+СВЦЭМ!$D$10+'СЕТ СН'!$F$5-'СЕТ СН'!$F$17</f>
        <v>3835.4639613700006</v>
      </c>
      <c r="F22" s="37">
        <f>SUMIFS(СВЦЭМ!$C$34:$C$777,СВЦЭМ!$A$34:$A$777,$A22,СВЦЭМ!$B$34:$B$777,F$11)+'СЕТ СН'!$F$9+СВЦЭМ!$D$10+'СЕТ СН'!$F$5-'СЕТ СН'!$F$17</f>
        <v>3835.4235365400004</v>
      </c>
      <c r="G22" s="37">
        <f>SUMIFS(СВЦЭМ!$C$34:$C$777,СВЦЭМ!$A$34:$A$777,$A22,СВЦЭМ!$B$34:$B$777,G$11)+'СЕТ СН'!$F$9+СВЦЭМ!$D$10+'СЕТ СН'!$F$5-'СЕТ СН'!$F$17</f>
        <v>3842.0668341599999</v>
      </c>
      <c r="H22" s="37">
        <f>SUMIFS(СВЦЭМ!$C$34:$C$777,СВЦЭМ!$A$34:$A$777,$A22,СВЦЭМ!$B$34:$B$777,H$11)+'СЕТ СН'!$F$9+СВЦЭМ!$D$10+'СЕТ СН'!$F$5-'СЕТ СН'!$F$17</f>
        <v>3819.9355155500002</v>
      </c>
      <c r="I22" s="37">
        <f>SUMIFS(СВЦЭМ!$C$34:$C$777,СВЦЭМ!$A$34:$A$777,$A22,СВЦЭМ!$B$34:$B$777,I$11)+'СЕТ СН'!$F$9+СВЦЭМ!$D$10+'СЕТ СН'!$F$5-'СЕТ СН'!$F$17</f>
        <v>3701.2888585699998</v>
      </c>
      <c r="J22" s="37">
        <f>SUMIFS(СВЦЭМ!$C$34:$C$777,СВЦЭМ!$A$34:$A$777,$A22,СВЦЭМ!$B$34:$B$777,J$11)+'СЕТ СН'!$F$9+СВЦЭМ!$D$10+'СЕТ СН'!$F$5-'СЕТ СН'!$F$17</f>
        <v>3650.5386640800002</v>
      </c>
      <c r="K22" s="37">
        <f>SUMIFS(СВЦЭМ!$C$34:$C$777,СВЦЭМ!$A$34:$A$777,$A22,СВЦЭМ!$B$34:$B$777,K$11)+'СЕТ СН'!$F$9+СВЦЭМ!$D$10+'СЕТ СН'!$F$5-'СЕТ СН'!$F$17</f>
        <v>3564.2890034799998</v>
      </c>
      <c r="L22" s="37">
        <f>SUMIFS(СВЦЭМ!$C$34:$C$777,СВЦЭМ!$A$34:$A$777,$A22,СВЦЭМ!$B$34:$B$777,L$11)+'СЕТ СН'!$F$9+СВЦЭМ!$D$10+'СЕТ СН'!$F$5-'СЕТ СН'!$F$17</f>
        <v>3504.1127578999999</v>
      </c>
      <c r="M22" s="37">
        <f>SUMIFS(СВЦЭМ!$C$34:$C$777,СВЦЭМ!$A$34:$A$777,$A22,СВЦЭМ!$B$34:$B$777,M$11)+'СЕТ СН'!$F$9+СВЦЭМ!$D$10+'СЕТ СН'!$F$5-'СЕТ СН'!$F$17</f>
        <v>3501.2612008299998</v>
      </c>
      <c r="N22" s="37">
        <f>SUMIFS(СВЦЭМ!$C$34:$C$777,СВЦЭМ!$A$34:$A$777,$A22,СВЦЭМ!$B$34:$B$777,N$11)+'СЕТ СН'!$F$9+СВЦЭМ!$D$10+'СЕТ СН'!$F$5-'СЕТ СН'!$F$17</f>
        <v>3493.6885100699997</v>
      </c>
      <c r="O22" s="37">
        <f>SUMIFS(СВЦЭМ!$C$34:$C$777,СВЦЭМ!$A$34:$A$777,$A22,СВЦЭМ!$B$34:$B$777,O$11)+'СЕТ СН'!$F$9+СВЦЭМ!$D$10+'СЕТ СН'!$F$5-'СЕТ СН'!$F$17</f>
        <v>3490.0497958399997</v>
      </c>
      <c r="P22" s="37">
        <f>SUMIFS(СВЦЭМ!$C$34:$C$777,СВЦЭМ!$A$34:$A$777,$A22,СВЦЭМ!$B$34:$B$777,P$11)+'СЕТ СН'!$F$9+СВЦЭМ!$D$10+'СЕТ СН'!$F$5-'СЕТ СН'!$F$17</f>
        <v>3486.84991115</v>
      </c>
      <c r="Q22" s="37">
        <f>SUMIFS(СВЦЭМ!$C$34:$C$777,СВЦЭМ!$A$34:$A$777,$A22,СВЦЭМ!$B$34:$B$777,Q$11)+'СЕТ СН'!$F$9+СВЦЭМ!$D$10+'СЕТ СН'!$F$5-'СЕТ СН'!$F$17</f>
        <v>3489.1300277400001</v>
      </c>
      <c r="R22" s="37">
        <f>SUMIFS(СВЦЭМ!$C$34:$C$777,СВЦЭМ!$A$34:$A$777,$A22,СВЦЭМ!$B$34:$B$777,R$11)+'СЕТ СН'!$F$9+СВЦЭМ!$D$10+'СЕТ СН'!$F$5-'СЕТ СН'!$F$17</f>
        <v>3487.07411542</v>
      </c>
      <c r="S22" s="37">
        <f>SUMIFS(СВЦЭМ!$C$34:$C$777,СВЦЭМ!$A$34:$A$777,$A22,СВЦЭМ!$B$34:$B$777,S$11)+'СЕТ СН'!$F$9+СВЦЭМ!$D$10+'СЕТ СН'!$F$5-'СЕТ СН'!$F$17</f>
        <v>3486.9461980900001</v>
      </c>
      <c r="T22" s="37">
        <f>SUMIFS(СВЦЭМ!$C$34:$C$777,СВЦЭМ!$A$34:$A$777,$A22,СВЦЭМ!$B$34:$B$777,T$11)+'СЕТ СН'!$F$9+СВЦЭМ!$D$10+'СЕТ СН'!$F$5-'СЕТ СН'!$F$17</f>
        <v>3470.2569993599996</v>
      </c>
      <c r="U22" s="37">
        <f>SUMIFS(СВЦЭМ!$C$34:$C$777,СВЦЭМ!$A$34:$A$777,$A22,СВЦЭМ!$B$34:$B$777,U$11)+'СЕТ СН'!$F$9+СВЦЭМ!$D$10+'СЕТ СН'!$F$5-'СЕТ СН'!$F$17</f>
        <v>3443.3811311699997</v>
      </c>
      <c r="V22" s="37">
        <f>SUMIFS(СВЦЭМ!$C$34:$C$777,СВЦЭМ!$A$34:$A$777,$A22,СВЦЭМ!$B$34:$B$777,V$11)+'СЕТ СН'!$F$9+СВЦЭМ!$D$10+'СЕТ СН'!$F$5-'СЕТ СН'!$F$17</f>
        <v>3454.7219053200001</v>
      </c>
      <c r="W22" s="37">
        <f>SUMIFS(СВЦЭМ!$C$34:$C$777,СВЦЭМ!$A$34:$A$777,$A22,СВЦЭМ!$B$34:$B$777,W$11)+'СЕТ СН'!$F$9+СВЦЭМ!$D$10+'СЕТ СН'!$F$5-'СЕТ СН'!$F$17</f>
        <v>3525.63441784</v>
      </c>
      <c r="X22" s="37">
        <f>SUMIFS(СВЦЭМ!$C$34:$C$777,СВЦЭМ!$A$34:$A$777,$A22,СВЦЭМ!$B$34:$B$777,X$11)+'СЕТ СН'!$F$9+СВЦЭМ!$D$10+'СЕТ СН'!$F$5-'СЕТ СН'!$F$17</f>
        <v>3615.4961903099997</v>
      </c>
      <c r="Y22" s="37">
        <f>SUMIFS(СВЦЭМ!$C$34:$C$777,СВЦЭМ!$A$34:$A$777,$A22,СВЦЭМ!$B$34:$B$777,Y$11)+'СЕТ СН'!$F$9+СВЦЭМ!$D$10+'СЕТ СН'!$F$5-'СЕТ СН'!$F$17</f>
        <v>3646.5880498600004</v>
      </c>
    </row>
    <row r="23" spans="1:25" ht="15.75" x14ac:dyDescent="0.2">
      <c r="A23" s="36">
        <f t="shared" si="0"/>
        <v>43202</v>
      </c>
      <c r="B23" s="37">
        <f>SUMIFS(СВЦЭМ!$C$34:$C$777,СВЦЭМ!$A$34:$A$777,$A23,СВЦЭМ!$B$34:$B$777,B$11)+'СЕТ СН'!$F$9+СВЦЭМ!$D$10+'СЕТ СН'!$F$5-'СЕТ СН'!$F$17</f>
        <v>3731.2491136800004</v>
      </c>
      <c r="C23" s="37">
        <f>SUMIFS(СВЦЭМ!$C$34:$C$777,СВЦЭМ!$A$34:$A$777,$A23,СВЦЭМ!$B$34:$B$777,C$11)+'СЕТ СН'!$F$9+СВЦЭМ!$D$10+'СЕТ СН'!$F$5-'СЕТ СН'!$F$17</f>
        <v>3783.1361340400003</v>
      </c>
      <c r="D23" s="37">
        <f>SUMIFS(СВЦЭМ!$C$34:$C$777,СВЦЭМ!$A$34:$A$777,$A23,СВЦЭМ!$B$34:$B$777,D$11)+'СЕТ СН'!$F$9+СВЦЭМ!$D$10+'СЕТ СН'!$F$5-'СЕТ СН'!$F$17</f>
        <v>3840.6392831899998</v>
      </c>
      <c r="E23" s="37">
        <f>SUMIFS(СВЦЭМ!$C$34:$C$777,СВЦЭМ!$A$34:$A$777,$A23,СВЦЭМ!$B$34:$B$777,E$11)+'СЕТ СН'!$F$9+СВЦЭМ!$D$10+'СЕТ СН'!$F$5-'СЕТ СН'!$F$17</f>
        <v>3853.4351281700006</v>
      </c>
      <c r="F23" s="37">
        <f>SUMIFS(СВЦЭМ!$C$34:$C$777,СВЦЭМ!$A$34:$A$777,$A23,СВЦЭМ!$B$34:$B$777,F$11)+'СЕТ СН'!$F$9+СВЦЭМ!$D$10+'СЕТ СН'!$F$5-'СЕТ СН'!$F$17</f>
        <v>3865.0489360400002</v>
      </c>
      <c r="G23" s="37">
        <f>SUMIFS(СВЦЭМ!$C$34:$C$777,СВЦЭМ!$A$34:$A$777,$A23,СВЦЭМ!$B$34:$B$777,G$11)+'СЕТ СН'!$F$9+СВЦЭМ!$D$10+'СЕТ СН'!$F$5-'СЕТ СН'!$F$17</f>
        <v>3871.4336224800004</v>
      </c>
      <c r="H23" s="37">
        <f>SUMIFS(СВЦЭМ!$C$34:$C$777,СВЦЭМ!$A$34:$A$777,$A23,СВЦЭМ!$B$34:$B$777,H$11)+'СЕТ СН'!$F$9+СВЦЭМ!$D$10+'СЕТ СН'!$F$5-'СЕТ СН'!$F$17</f>
        <v>3840.4443505700006</v>
      </c>
      <c r="I23" s="37">
        <f>SUMIFS(СВЦЭМ!$C$34:$C$777,СВЦЭМ!$A$34:$A$777,$A23,СВЦЭМ!$B$34:$B$777,I$11)+'СЕТ СН'!$F$9+СВЦЭМ!$D$10+'СЕТ СН'!$F$5-'СЕТ СН'!$F$17</f>
        <v>3736.8019493500001</v>
      </c>
      <c r="J23" s="37">
        <f>SUMIFS(СВЦЭМ!$C$34:$C$777,СВЦЭМ!$A$34:$A$777,$A23,СВЦЭМ!$B$34:$B$777,J$11)+'СЕТ СН'!$F$9+СВЦЭМ!$D$10+'СЕТ СН'!$F$5-'СЕТ СН'!$F$17</f>
        <v>3689.5867737700005</v>
      </c>
      <c r="K23" s="37">
        <f>SUMIFS(СВЦЭМ!$C$34:$C$777,СВЦЭМ!$A$34:$A$777,$A23,СВЦЭМ!$B$34:$B$777,K$11)+'СЕТ СН'!$F$9+СВЦЭМ!$D$10+'СЕТ СН'!$F$5-'СЕТ СН'!$F$17</f>
        <v>3604.9628520900001</v>
      </c>
      <c r="L23" s="37">
        <f>SUMIFS(СВЦЭМ!$C$34:$C$777,СВЦЭМ!$A$34:$A$777,$A23,СВЦЭМ!$B$34:$B$777,L$11)+'СЕТ СН'!$F$9+СВЦЭМ!$D$10+'СЕТ СН'!$F$5-'СЕТ СН'!$F$17</f>
        <v>3533.2690326500001</v>
      </c>
      <c r="M23" s="37">
        <f>SUMIFS(СВЦЭМ!$C$34:$C$777,СВЦЭМ!$A$34:$A$777,$A23,СВЦЭМ!$B$34:$B$777,M$11)+'СЕТ СН'!$F$9+СВЦЭМ!$D$10+'СЕТ СН'!$F$5-'СЕТ СН'!$F$17</f>
        <v>3511.5813230600002</v>
      </c>
      <c r="N23" s="37">
        <f>SUMIFS(СВЦЭМ!$C$34:$C$777,СВЦЭМ!$A$34:$A$777,$A23,СВЦЭМ!$B$34:$B$777,N$11)+'СЕТ СН'!$F$9+СВЦЭМ!$D$10+'СЕТ СН'!$F$5-'СЕТ СН'!$F$17</f>
        <v>3508.3647507299997</v>
      </c>
      <c r="O23" s="37">
        <f>SUMIFS(СВЦЭМ!$C$34:$C$777,СВЦЭМ!$A$34:$A$777,$A23,СВЦЭМ!$B$34:$B$777,O$11)+'СЕТ СН'!$F$9+СВЦЭМ!$D$10+'СЕТ СН'!$F$5-'СЕТ СН'!$F$17</f>
        <v>3516.5935065500003</v>
      </c>
      <c r="P23" s="37">
        <f>SUMIFS(СВЦЭМ!$C$34:$C$777,СВЦЭМ!$A$34:$A$777,$A23,СВЦЭМ!$B$34:$B$777,P$11)+'СЕТ СН'!$F$9+СВЦЭМ!$D$10+'СЕТ СН'!$F$5-'СЕТ СН'!$F$17</f>
        <v>3523.5974118999998</v>
      </c>
      <c r="Q23" s="37">
        <f>SUMIFS(СВЦЭМ!$C$34:$C$777,СВЦЭМ!$A$34:$A$777,$A23,СВЦЭМ!$B$34:$B$777,Q$11)+'СЕТ СН'!$F$9+СВЦЭМ!$D$10+'СЕТ СН'!$F$5-'СЕТ СН'!$F$17</f>
        <v>3533.0435094899999</v>
      </c>
      <c r="R23" s="37">
        <f>SUMIFS(СВЦЭМ!$C$34:$C$777,СВЦЭМ!$A$34:$A$777,$A23,СВЦЭМ!$B$34:$B$777,R$11)+'СЕТ СН'!$F$9+СВЦЭМ!$D$10+'СЕТ СН'!$F$5-'СЕТ СН'!$F$17</f>
        <v>3536.2220987200003</v>
      </c>
      <c r="S23" s="37">
        <f>SUMIFS(СВЦЭМ!$C$34:$C$777,СВЦЭМ!$A$34:$A$777,$A23,СВЦЭМ!$B$34:$B$777,S$11)+'СЕТ СН'!$F$9+СВЦЭМ!$D$10+'СЕТ СН'!$F$5-'СЕТ СН'!$F$17</f>
        <v>3529.7640298399997</v>
      </c>
      <c r="T23" s="37">
        <f>SUMIFS(СВЦЭМ!$C$34:$C$777,СВЦЭМ!$A$34:$A$777,$A23,СВЦЭМ!$B$34:$B$777,T$11)+'СЕТ СН'!$F$9+СВЦЭМ!$D$10+'СЕТ СН'!$F$5-'СЕТ СН'!$F$17</f>
        <v>3513.1554097100002</v>
      </c>
      <c r="U23" s="37">
        <f>SUMIFS(СВЦЭМ!$C$34:$C$777,СВЦЭМ!$A$34:$A$777,$A23,СВЦЭМ!$B$34:$B$777,U$11)+'СЕТ СН'!$F$9+СВЦЭМ!$D$10+'СЕТ СН'!$F$5-'СЕТ СН'!$F$17</f>
        <v>3496.5255583200001</v>
      </c>
      <c r="V23" s="37">
        <f>SUMIFS(СВЦЭМ!$C$34:$C$777,СВЦЭМ!$A$34:$A$777,$A23,СВЦЭМ!$B$34:$B$777,V$11)+'СЕТ СН'!$F$9+СВЦЭМ!$D$10+'СЕТ СН'!$F$5-'СЕТ СН'!$F$17</f>
        <v>3500.6812257699999</v>
      </c>
      <c r="W23" s="37">
        <f>SUMIFS(СВЦЭМ!$C$34:$C$777,СВЦЭМ!$A$34:$A$777,$A23,СВЦЭМ!$B$34:$B$777,W$11)+'СЕТ СН'!$F$9+СВЦЭМ!$D$10+'СЕТ СН'!$F$5-'СЕТ СН'!$F$17</f>
        <v>3566.0526372199997</v>
      </c>
      <c r="X23" s="37">
        <f>SUMIFS(СВЦЭМ!$C$34:$C$777,СВЦЭМ!$A$34:$A$777,$A23,СВЦЭМ!$B$34:$B$777,X$11)+'СЕТ СН'!$F$9+СВЦЭМ!$D$10+'СЕТ СН'!$F$5-'СЕТ СН'!$F$17</f>
        <v>3650.3317752899998</v>
      </c>
      <c r="Y23" s="37">
        <f>SUMIFS(СВЦЭМ!$C$34:$C$777,СВЦЭМ!$A$34:$A$777,$A23,СВЦЭМ!$B$34:$B$777,Y$11)+'СЕТ СН'!$F$9+СВЦЭМ!$D$10+'СЕТ СН'!$F$5-'СЕТ СН'!$F$17</f>
        <v>3650.4221045600002</v>
      </c>
    </row>
    <row r="24" spans="1:25" ht="15.75" x14ac:dyDescent="0.2">
      <c r="A24" s="36">
        <f t="shared" si="0"/>
        <v>43203</v>
      </c>
      <c r="B24" s="37">
        <f>SUMIFS(СВЦЭМ!$C$34:$C$777,СВЦЭМ!$A$34:$A$777,$A24,СВЦЭМ!$B$34:$B$777,B$11)+'СЕТ СН'!$F$9+СВЦЭМ!$D$10+'СЕТ СН'!$F$5-'СЕТ СН'!$F$17</f>
        <v>3723.3585590100006</v>
      </c>
      <c r="C24" s="37">
        <f>SUMIFS(СВЦЭМ!$C$34:$C$777,СВЦЭМ!$A$34:$A$777,$A24,СВЦЭМ!$B$34:$B$777,C$11)+'СЕТ СН'!$F$9+СВЦЭМ!$D$10+'СЕТ СН'!$F$5-'СЕТ СН'!$F$17</f>
        <v>3785.5758573799999</v>
      </c>
      <c r="D24" s="37">
        <f>SUMIFS(СВЦЭМ!$C$34:$C$777,СВЦЭМ!$A$34:$A$777,$A24,СВЦЭМ!$B$34:$B$777,D$11)+'СЕТ СН'!$F$9+СВЦЭМ!$D$10+'СЕТ СН'!$F$5-'СЕТ СН'!$F$17</f>
        <v>3841.9542518100002</v>
      </c>
      <c r="E24" s="37">
        <f>SUMIFS(СВЦЭМ!$C$34:$C$777,СВЦЭМ!$A$34:$A$777,$A24,СВЦЭМ!$B$34:$B$777,E$11)+'СЕТ СН'!$F$9+СВЦЭМ!$D$10+'СЕТ СН'!$F$5-'СЕТ СН'!$F$17</f>
        <v>3851.9857455200004</v>
      </c>
      <c r="F24" s="37">
        <f>SUMIFS(СВЦЭМ!$C$34:$C$777,СВЦЭМ!$A$34:$A$777,$A24,СВЦЭМ!$B$34:$B$777,F$11)+'СЕТ СН'!$F$9+СВЦЭМ!$D$10+'СЕТ СН'!$F$5-'СЕТ СН'!$F$17</f>
        <v>3855.0045218299997</v>
      </c>
      <c r="G24" s="37">
        <f>SUMIFS(СВЦЭМ!$C$34:$C$777,СВЦЭМ!$A$34:$A$777,$A24,СВЦЭМ!$B$34:$B$777,G$11)+'СЕТ СН'!$F$9+СВЦЭМ!$D$10+'СЕТ СН'!$F$5-'СЕТ СН'!$F$17</f>
        <v>3861.3392804300006</v>
      </c>
      <c r="H24" s="37">
        <f>SUMIFS(СВЦЭМ!$C$34:$C$777,СВЦЭМ!$A$34:$A$777,$A24,СВЦЭМ!$B$34:$B$777,H$11)+'СЕТ СН'!$F$9+СВЦЭМ!$D$10+'СЕТ СН'!$F$5-'СЕТ СН'!$F$17</f>
        <v>3842.4227490200005</v>
      </c>
      <c r="I24" s="37">
        <f>SUMIFS(СВЦЭМ!$C$34:$C$777,СВЦЭМ!$A$34:$A$777,$A24,СВЦЭМ!$B$34:$B$777,I$11)+'СЕТ СН'!$F$9+СВЦЭМ!$D$10+'СЕТ СН'!$F$5-'СЕТ СН'!$F$17</f>
        <v>3728.92527492</v>
      </c>
      <c r="J24" s="37">
        <f>SUMIFS(СВЦЭМ!$C$34:$C$777,СВЦЭМ!$A$34:$A$777,$A24,СВЦЭМ!$B$34:$B$777,J$11)+'СЕТ СН'!$F$9+СВЦЭМ!$D$10+'СЕТ СН'!$F$5-'СЕТ СН'!$F$17</f>
        <v>3686.1884721700003</v>
      </c>
      <c r="K24" s="37">
        <f>SUMIFS(СВЦЭМ!$C$34:$C$777,СВЦЭМ!$A$34:$A$777,$A24,СВЦЭМ!$B$34:$B$777,K$11)+'СЕТ СН'!$F$9+СВЦЭМ!$D$10+'СЕТ СН'!$F$5-'СЕТ СН'!$F$17</f>
        <v>3589.7155598000004</v>
      </c>
      <c r="L24" s="37">
        <f>SUMIFS(СВЦЭМ!$C$34:$C$777,СВЦЭМ!$A$34:$A$777,$A24,СВЦЭМ!$B$34:$B$777,L$11)+'СЕТ СН'!$F$9+СВЦЭМ!$D$10+'СЕТ СН'!$F$5-'СЕТ СН'!$F$17</f>
        <v>3517.0783324199997</v>
      </c>
      <c r="M24" s="37">
        <f>SUMIFS(СВЦЭМ!$C$34:$C$777,СВЦЭМ!$A$34:$A$777,$A24,СВЦЭМ!$B$34:$B$777,M$11)+'СЕТ СН'!$F$9+СВЦЭМ!$D$10+'СЕТ СН'!$F$5-'СЕТ СН'!$F$17</f>
        <v>3522.7594451400005</v>
      </c>
      <c r="N24" s="37">
        <f>SUMIFS(СВЦЭМ!$C$34:$C$777,СВЦЭМ!$A$34:$A$777,$A24,СВЦЭМ!$B$34:$B$777,N$11)+'СЕТ СН'!$F$9+СВЦЭМ!$D$10+'СЕТ СН'!$F$5-'СЕТ СН'!$F$17</f>
        <v>3503.5262901600004</v>
      </c>
      <c r="O24" s="37">
        <f>SUMIFS(СВЦЭМ!$C$34:$C$777,СВЦЭМ!$A$34:$A$777,$A24,СВЦЭМ!$B$34:$B$777,O$11)+'СЕТ СН'!$F$9+СВЦЭМ!$D$10+'СЕТ СН'!$F$5-'СЕТ СН'!$F$17</f>
        <v>3509.5519885799999</v>
      </c>
      <c r="P24" s="37">
        <f>SUMIFS(СВЦЭМ!$C$34:$C$777,СВЦЭМ!$A$34:$A$777,$A24,СВЦЭМ!$B$34:$B$777,P$11)+'СЕТ СН'!$F$9+СВЦЭМ!$D$10+'СЕТ СН'!$F$5-'СЕТ СН'!$F$17</f>
        <v>3512.4082664399998</v>
      </c>
      <c r="Q24" s="37">
        <f>SUMIFS(СВЦЭМ!$C$34:$C$777,СВЦЭМ!$A$34:$A$777,$A24,СВЦЭМ!$B$34:$B$777,Q$11)+'СЕТ СН'!$F$9+СВЦЭМ!$D$10+'СЕТ СН'!$F$5-'СЕТ СН'!$F$17</f>
        <v>3514.71699459</v>
      </c>
      <c r="R24" s="37">
        <f>SUMIFS(СВЦЭМ!$C$34:$C$777,СВЦЭМ!$A$34:$A$777,$A24,СВЦЭМ!$B$34:$B$777,R$11)+'СЕТ СН'!$F$9+СВЦЭМ!$D$10+'СЕТ СН'!$F$5-'СЕТ СН'!$F$17</f>
        <v>3521.0334189199998</v>
      </c>
      <c r="S24" s="37">
        <f>SUMIFS(СВЦЭМ!$C$34:$C$777,СВЦЭМ!$A$34:$A$777,$A24,СВЦЭМ!$B$34:$B$777,S$11)+'СЕТ СН'!$F$9+СВЦЭМ!$D$10+'СЕТ СН'!$F$5-'СЕТ СН'!$F$17</f>
        <v>3530.8592522700005</v>
      </c>
      <c r="T24" s="37">
        <f>SUMIFS(СВЦЭМ!$C$34:$C$777,СВЦЭМ!$A$34:$A$777,$A24,СВЦЭМ!$B$34:$B$777,T$11)+'СЕТ СН'!$F$9+СВЦЭМ!$D$10+'СЕТ СН'!$F$5-'СЕТ СН'!$F$17</f>
        <v>3516.2338097300003</v>
      </c>
      <c r="U24" s="37">
        <f>SUMIFS(СВЦЭМ!$C$34:$C$777,СВЦЭМ!$A$34:$A$777,$A24,СВЦЭМ!$B$34:$B$777,U$11)+'СЕТ СН'!$F$9+СВЦЭМ!$D$10+'СЕТ СН'!$F$5-'СЕТ СН'!$F$17</f>
        <v>3518.7727056400004</v>
      </c>
      <c r="V24" s="37">
        <f>SUMIFS(СВЦЭМ!$C$34:$C$777,СВЦЭМ!$A$34:$A$777,$A24,СВЦЭМ!$B$34:$B$777,V$11)+'СЕТ СН'!$F$9+СВЦЭМ!$D$10+'СЕТ СН'!$F$5-'СЕТ СН'!$F$17</f>
        <v>3518.4504809800005</v>
      </c>
      <c r="W24" s="37">
        <f>SUMIFS(СВЦЭМ!$C$34:$C$777,СВЦЭМ!$A$34:$A$777,$A24,СВЦЭМ!$B$34:$B$777,W$11)+'СЕТ СН'!$F$9+СВЦЭМ!$D$10+'СЕТ СН'!$F$5-'СЕТ СН'!$F$17</f>
        <v>3559.8861226000004</v>
      </c>
      <c r="X24" s="37">
        <f>SUMIFS(СВЦЭМ!$C$34:$C$777,СВЦЭМ!$A$34:$A$777,$A24,СВЦЭМ!$B$34:$B$777,X$11)+'СЕТ СН'!$F$9+СВЦЭМ!$D$10+'СЕТ СН'!$F$5-'СЕТ СН'!$F$17</f>
        <v>3659.4677758100001</v>
      </c>
      <c r="Y24" s="37">
        <f>SUMIFS(СВЦЭМ!$C$34:$C$777,СВЦЭМ!$A$34:$A$777,$A24,СВЦЭМ!$B$34:$B$777,Y$11)+'СЕТ СН'!$F$9+СВЦЭМ!$D$10+'СЕТ СН'!$F$5-'СЕТ СН'!$F$17</f>
        <v>3706.4950933300001</v>
      </c>
    </row>
    <row r="25" spans="1:25" ht="15.75" x14ac:dyDescent="0.2">
      <c r="A25" s="36">
        <f t="shared" si="0"/>
        <v>43204</v>
      </c>
      <c r="B25" s="37">
        <f>SUMIFS(СВЦЭМ!$C$34:$C$777,СВЦЭМ!$A$34:$A$777,$A25,СВЦЭМ!$B$34:$B$777,B$11)+'СЕТ СН'!$F$9+СВЦЭМ!$D$10+'СЕТ СН'!$F$5-'СЕТ СН'!$F$17</f>
        <v>3736.0491499100003</v>
      </c>
      <c r="C25" s="37">
        <f>SUMIFS(СВЦЭМ!$C$34:$C$777,СВЦЭМ!$A$34:$A$777,$A25,СВЦЭМ!$B$34:$B$777,C$11)+'СЕТ СН'!$F$9+СВЦЭМ!$D$10+'СЕТ СН'!$F$5-'СЕТ СН'!$F$17</f>
        <v>3795.67231305</v>
      </c>
      <c r="D25" s="37">
        <f>SUMIFS(СВЦЭМ!$C$34:$C$777,СВЦЭМ!$A$34:$A$777,$A25,СВЦЭМ!$B$34:$B$777,D$11)+'СЕТ СН'!$F$9+СВЦЭМ!$D$10+'СЕТ СН'!$F$5-'СЕТ СН'!$F$17</f>
        <v>3841.2111143100005</v>
      </c>
      <c r="E25" s="37">
        <f>SUMIFS(СВЦЭМ!$C$34:$C$777,СВЦЭМ!$A$34:$A$777,$A25,СВЦЭМ!$B$34:$B$777,E$11)+'СЕТ СН'!$F$9+СВЦЭМ!$D$10+'СЕТ СН'!$F$5-'СЕТ СН'!$F$17</f>
        <v>3852.3170061900005</v>
      </c>
      <c r="F25" s="37">
        <f>SUMIFS(СВЦЭМ!$C$34:$C$777,СВЦЭМ!$A$34:$A$777,$A25,СВЦЭМ!$B$34:$B$777,F$11)+'СЕТ СН'!$F$9+СВЦЭМ!$D$10+'СЕТ СН'!$F$5-'СЕТ СН'!$F$17</f>
        <v>3851.7123779899998</v>
      </c>
      <c r="G25" s="37">
        <f>SUMIFS(СВЦЭМ!$C$34:$C$777,СВЦЭМ!$A$34:$A$777,$A25,СВЦЭМ!$B$34:$B$777,G$11)+'СЕТ СН'!$F$9+СВЦЭМ!$D$10+'СЕТ СН'!$F$5-'СЕТ СН'!$F$17</f>
        <v>3855.6273573900003</v>
      </c>
      <c r="H25" s="37">
        <f>SUMIFS(СВЦЭМ!$C$34:$C$777,СВЦЭМ!$A$34:$A$777,$A25,СВЦЭМ!$B$34:$B$777,H$11)+'СЕТ СН'!$F$9+СВЦЭМ!$D$10+'СЕТ СН'!$F$5-'СЕТ СН'!$F$17</f>
        <v>3831.0899460800006</v>
      </c>
      <c r="I25" s="37">
        <f>SUMIFS(СВЦЭМ!$C$34:$C$777,СВЦЭМ!$A$34:$A$777,$A25,СВЦЭМ!$B$34:$B$777,I$11)+'СЕТ СН'!$F$9+СВЦЭМ!$D$10+'СЕТ СН'!$F$5-'СЕТ СН'!$F$17</f>
        <v>3766.0394538000005</v>
      </c>
      <c r="J25" s="37">
        <f>SUMIFS(СВЦЭМ!$C$34:$C$777,СВЦЭМ!$A$34:$A$777,$A25,СВЦЭМ!$B$34:$B$777,J$11)+'СЕТ СН'!$F$9+СВЦЭМ!$D$10+'СЕТ СН'!$F$5-'СЕТ СН'!$F$17</f>
        <v>3651.4065854700007</v>
      </c>
      <c r="K25" s="37">
        <f>SUMIFS(СВЦЭМ!$C$34:$C$777,СВЦЭМ!$A$34:$A$777,$A25,СВЦЭМ!$B$34:$B$777,K$11)+'СЕТ СН'!$F$9+СВЦЭМ!$D$10+'СЕТ СН'!$F$5-'СЕТ СН'!$F$17</f>
        <v>3628.2318321400003</v>
      </c>
      <c r="L25" s="37">
        <f>SUMIFS(СВЦЭМ!$C$34:$C$777,СВЦЭМ!$A$34:$A$777,$A25,СВЦЭМ!$B$34:$B$777,L$11)+'СЕТ СН'!$F$9+СВЦЭМ!$D$10+'СЕТ СН'!$F$5-'СЕТ СН'!$F$17</f>
        <v>3569.6935136699999</v>
      </c>
      <c r="M25" s="37">
        <f>SUMIFS(СВЦЭМ!$C$34:$C$777,СВЦЭМ!$A$34:$A$777,$A25,СВЦЭМ!$B$34:$B$777,M$11)+'СЕТ СН'!$F$9+СВЦЭМ!$D$10+'СЕТ СН'!$F$5-'СЕТ СН'!$F$17</f>
        <v>3553.9811842700005</v>
      </c>
      <c r="N25" s="37">
        <f>SUMIFS(СВЦЭМ!$C$34:$C$777,СВЦЭМ!$A$34:$A$777,$A25,СВЦЭМ!$B$34:$B$777,N$11)+'СЕТ СН'!$F$9+СВЦЭМ!$D$10+'СЕТ СН'!$F$5-'СЕТ СН'!$F$17</f>
        <v>3552.30600482</v>
      </c>
      <c r="O25" s="37">
        <f>SUMIFS(СВЦЭМ!$C$34:$C$777,СВЦЭМ!$A$34:$A$777,$A25,СВЦЭМ!$B$34:$B$777,O$11)+'СЕТ СН'!$F$9+СВЦЭМ!$D$10+'СЕТ СН'!$F$5-'СЕТ СН'!$F$17</f>
        <v>3582.5869707500001</v>
      </c>
      <c r="P25" s="37">
        <f>SUMIFS(СВЦЭМ!$C$34:$C$777,СВЦЭМ!$A$34:$A$777,$A25,СВЦЭМ!$B$34:$B$777,P$11)+'СЕТ СН'!$F$9+СВЦЭМ!$D$10+'СЕТ СН'!$F$5-'СЕТ СН'!$F$17</f>
        <v>3600.0575852300003</v>
      </c>
      <c r="Q25" s="37">
        <f>SUMIFS(СВЦЭМ!$C$34:$C$777,СВЦЭМ!$A$34:$A$777,$A25,СВЦЭМ!$B$34:$B$777,Q$11)+'СЕТ СН'!$F$9+СВЦЭМ!$D$10+'СЕТ СН'!$F$5-'СЕТ СН'!$F$17</f>
        <v>3600.5022840300003</v>
      </c>
      <c r="R25" s="37">
        <f>SUMIFS(СВЦЭМ!$C$34:$C$777,СВЦЭМ!$A$34:$A$777,$A25,СВЦЭМ!$B$34:$B$777,R$11)+'СЕТ СН'!$F$9+СВЦЭМ!$D$10+'СЕТ СН'!$F$5-'СЕТ СН'!$F$17</f>
        <v>3601.2791291600001</v>
      </c>
      <c r="S25" s="37">
        <f>SUMIFS(СВЦЭМ!$C$34:$C$777,СВЦЭМ!$A$34:$A$777,$A25,СВЦЭМ!$B$34:$B$777,S$11)+'СЕТ СН'!$F$9+СВЦЭМ!$D$10+'СЕТ СН'!$F$5-'СЕТ СН'!$F$17</f>
        <v>3593.7307145899999</v>
      </c>
      <c r="T25" s="37">
        <f>SUMIFS(СВЦЭМ!$C$34:$C$777,СВЦЭМ!$A$34:$A$777,$A25,СВЦЭМ!$B$34:$B$777,T$11)+'СЕТ СН'!$F$9+СВЦЭМ!$D$10+'СЕТ СН'!$F$5-'СЕТ СН'!$F$17</f>
        <v>3556.2722490399997</v>
      </c>
      <c r="U25" s="37">
        <f>SUMIFS(СВЦЭМ!$C$34:$C$777,СВЦЭМ!$A$34:$A$777,$A25,СВЦЭМ!$B$34:$B$777,U$11)+'СЕТ СН'!$F$9+СВЦЭМ!$D$10+'СЕТ СН'!$F$5-'СЕТ СН'!$F$17</f>
        <v>3550.4827834100001</v>
      </c>
      <c r="V25" s="37">
        <f>SUMIFS(СВЦЭМ!$C$34:$C$777,СВЦЭМ!$A$34:$A$777,$A25,СВЦЭМ!$B$34:$B$777,V$11)+'СЕТ СН'!$F$9+СВЦЭМ!$D$10+'СЕТ СН'!$F$5-'СЕТ СН'!$F$17</f>
        <v>3553.4438107800001</v>
      </c>
      <c r="W25" s="37">
        <f>SUMIFS(СВЦЭМ!$C$34:$C$777,СВЦЭМ!$A$34:$A$777,$A25,СВЦЭМ!$B$34:$B$777,W$11)+'СЕТ СН'!$F$9+СВЦЭМ!$D$10+'СЕТ СН'!$F$5-'СЕТ СН'!$F$17</f>
        <v>3608.4035397900002</v>
      </c>
      <c r="X25" s="37">
        <f>SUMIFS(СВЦЭМ!$C$34:$C$777,СВЦЭМ!$A$34:$A$777,$A25,СВЦЭМ!$B$34:$B$777,X$11)+'СЕТ СН'!$F$9+СВЦЭМ!$D$10+'СЕТ СН'!$F$5-'СЕТ СН'!$F$17</f>
        <v>3614.3603884099998</v>
      </c>
      <c r="Y25" s="37">
        <f>SUMIFS(СВЦЭМ!$C$34:$C$777,СВЦЭМ!$A$34:$A$777,$A25,СВЦЭМ!$B$34:$B$777,Y$11)+'СЕТ СН'!$F$9+СВЦЭМ!$D$10+'СЕТ СН'!$F$5-'СЕТ СН'!$F$17</f>
        <v>3690.8523130199997</v>
      </c>
    </row>
    <row r="26" spans="1:25" ht="15.75" x14ac:dyDescent="0.2">
      <c r="A26" s="36">
        <f t="shared" si="0"/>
        <v>43205</v>
      </c>
      <c r="B26" s="37">
        <f>SUMIFS(СВЦЭМ!$C$34:$C$777,СВЦЭМ!$A$34:$A$777,$A26,СВЦЭМ!$B$34:$B$777,B$11)+'СЕТ СН'!$F$9+СВЦЭМ!$D$10+'СЕТ СН'!$F$5-'СЕТ СН'!$F$17</f>
        <v>3735.4884894399997</v>
      </c>
      <c r="C26" s="37">
        <f>SUMIFS(СВЦЭМ!$C$34:$C$777,СВЦЭМ!$A$34:$A$777,$A26,СВЦЭМ!$B$34:$B$777,C$11)+'СЕТ СН'!$F$9+СВЦЭМ!$D$10+'СЕТ СН'!$F$5-'СЕТ СН'!$F$17</f>
        <v>3803.0923825499999</v>
      </c>
      <c r="D26" s="37">
        <f>SUMIFS(СВЦЭМ!$C$34:$C$777,СВЦЭМ!$A$34:$A$777,$A26,СВЦЭМ!$B$34:$B$777,D$11)+'СЕТ СН'!$F$9+СВЦЭМ!$D$10+'СЕТ СН'!$F$5-'СЕТ СН'!$F$17</f>
        <v>3836.45208116</v>
      </c>
      <c r="E26" s="37">
        <f>SUMIFS(СВЦЭМ!$C$34:$C$777,СВЦЭМ!$A$34:$A$777,$A26,СВЦЭМ!$B$34:$B$777,E$11)+'СЕТ СН'!$F$9+СВЦЭМ!$D$10+'СЕТ СН'!$F$5-'СЕТ СН'!$F$17</f>
        <v>3848.0810127899999</v>
      </c>
      <c r="F26" s="37">
        <f>SUMIFS(СВЦЭМ!$C$34:$C$777,СВЦЭМ!$A$34:$A$777,$A26,СВЦЭМ!$B$34:$B$777,F$11)+'СЕТ СН'!$F$9+СВЦЭМ!$D$10+'СЕТ СН'!$F$5-'СЕТ СН'!$F$17</f>
        <v>3847.4930646899998</v>
      </c>
      <c r="G26" s="37">
        <f>SUMIFS(СВЦЭМ!$C$34:$C$777,СВЦЭМ!$A$34:$A$777,$A26,СВЦЭМ!$B$34:$B$777,G$11)+'СЕТ СН'!$F$9+СВЦЭМ!$D$10+'СЕТ СН'!$F$5-'СЕТ СН'!$F$17</f>
        <v>3852.3354439899999</v>
      </c>
      <c r="H26" s="37">
        <f>SUMIFS(СВЦЭМ!$C$34:$C$777,СВЦЭМ!$A$34:$A$777,$A26,СВЦЭМ!$B$34:$B$777,H$11)+'СЕТ СН'!$F$9+СВЦЭМ!$D$10+'СЕТ СН'!$F$5-'СЕТ СН'!$F$17</f>
        <v>3841.2922316199997</v>
      </c>
      <c r="I26" s="37">
        <f>SUMIFS(СВЦЭМ!$C$34:$C$777,СВЦЭМ!$A$34:$A$777,$A26,СВЦЭМ!$B$34:$B$777,I$11)+'СЕТ СН'!$F$9+СВЦЭМ!$D$10+'СЕТ СН'!$F$5-'СЕТ СН'!$F$17</f>
        <v>3781.7601956000003</v>
      </c>
      <c r="J26" s="37">
        <f>SUMIFS(СВЦЭМ!$C$34:$C$777,СВЦЭМ!$A$34:$A$777,$A26,СВЦЭМ!$B$34:$B$777,J$11)+'СЕТ СН'!$F$9+СВЦЭМ!$D$10+'СЕТ СН'!$F$5-'СЕТ СН'!$F$17</f>
        <v>3693.7547307</v>
      </c>
      <c r="K26" s="37">
        <f>SUMIFS(СВЦЭМ!$C$34:$C$777,СВЦЭМ!$A$34:$A$777,$A26,СВЦЭМ!$B$34:$B$777,K$11)+'СЕТ СН'!$F$9+СВЦЭМ!$D$10+'СЕТ СН'!$F$5-'СЕТ СН'!$F$17</f>
        <v>3638.2148219000005</v>
      </c>
      <c r="L26" s="37">
        <f>SUMIFS(СВЦЭМ!$C$34:$C$777,СВЦЭМ!$A$34:$A$777,$A26,СВЦЭМ!$B$34:$B$777,L$11)+'СЕТ СН'!$F$9+СВЦЭМ!$D$10+'СЕТ СН'!$F$5-'СЕТ СН'!$F$17</f>
        <v>3594.0869626099998</v>
      </c>
      <c r="M26" s="37">
        <f>SUMIFS(СВЦЭМ!$C$34:$C$777,СВЦЭМ!$A$34:$A$777,$A26,СВЦЭМ!$B$34:$B$777,M$11)+'СЕТ СН'!$F$9+СВЦЭМ!$D$10+'СЕТ СН'!$F$5-'СЕТ СН'!$F$17</f>
        <v>3542.2949173700003</v>
      </c>
      <c r="N26" s="37">
        <f>SUMIFS(СВЦЭМ!$C$34:$C$777,СВЦЭМ!$A$34:$A$777,$A26,СВЦЭМ!$B$34:$B$777,N$11)+'СЕТ СН'!$F$9+СВЦЭМ!$D$10+'СЕТ СН'!$F$5-'СЕТ СН'!$F$17</f>
        <v>3540.9637424699999</v>
      </c>
      <c r="O26" s="37">
        <f>SUMIFS(СВЦЭМ!$C$34:$C$777,СВЦЭМ!$A$34:$A$777,$A26,СВЦЭМ!$B$34:$B$777,O$11)+'СЕТ СН'!$F$9+СВЦЭМ!$D$10+'СЕТ СН'!$F$5-'СЕТ СН'!$F$17</f>
        <v>3542.4092960399998</v>
      </c>
      <c r="P26" s="37">
        <f>SUMIFS(СВЦЭМ!$C$34:$C$777,СВЦЭМ!$A$34:$A$777,$A26,СВЦЭМ!$B$34:$B$777,P$11)+'СЕТ СН'!$F$9+СВЦЭМ!$D$10+'СЕТ СН'!$F$5-'СЕТ СН'!$F$17</f>
        <v>3548.92387052</v>
      </c>
      <c r="Q26" s="37">
        <f>SUMIFS(СВЦЭМ!$C$34:$C$777,СВЦЭМ!$A$34:$A$777,$A26,СВЦЭМ!$B$34:$B$777,Q$11)+'СЕТ СН'!$F$9+СВЦЭМ!$D$10+'СЕТ СН'!$F$5-'СЕТ СН'!$F$17</f>
        <v>3549.7868551500001</v>
      </c>
      <c r="R26" s="37">
        <f>SUMIFS(СВЦЭМ!$C$34:$C$777,СВЦЭМ!$A$34:$A$777,$A26,СВЦЭМ!$B$34:$B$777,R$11)+'СЕТ СН'!$F$9+СВЦЭМ!$D$10+'СЕТ СН'!$F$5-'СЕТ СН'!$F$17</f>
        <v>3555.7109654500005</v>
      </c>
      <c r="S26" s="37">
        <f>SUMIFS(СВЦЭМ!$C$34:$C$777,СВЦЭМ!$A$34:$A$777,$A26,СВЦЭМ!$B$34:$B$777,S$11)+'СЕТ СН'!$F$9+СВЦЭМ!$D$10+'СЕТ СН'!$F$5-'СЕТ СН'!$F$17</f>
        <v>3545.7393979100002</v>
      </c>
      <c r="T26" s="37">
        <f>SUMIFS(СВЦЭМ!$C$34:$C$777,СВЦЭМ!$A$34:$A$777,$A26,СВЦЭМ!$B$34:$B$777,T$11)+'СЕТ СН'!$F$9+СВЦЭМ!$D$10+'СЕТ СН'!$F$5-'СЕТ СН'!$F$17</f>
        <v>3543.7550298299998</v>
      </c>
      <c r="U26" s="37">
        <f>SUMIFS(СВЦЭМ!$C$34:$C$777,СВЦЭМ!$A$34:$A$777,$A26,СВЦЭМ!$B$34:$B$777,U$11)+'СЕТ СН'!$F$9+СВЦЭМ!$D$10+'СЕТ СН'!$F$5-'СЕТ СН'!$F$17</f>
        <v>3533.6686617099999</v>
      </c>
      <c r="V26" s="37">
        <f>SUMIFS(СВЦЭМ!$C$34:$C$777,СВЦЭМ!$A$34:$A$777,$A26,СВЦЭМ!$B$34:$B$777,V$11)+'СЕТ СН'!$F$9+СВЦЭМ!$D$10+'СЕТ СН'!$F$5-'СЕТ СН'!$F$17</f>
        <v>3539.7985497000004</v>
      </c>
      <c r="W26" s="37">
        <f>SUMIFS(СВЦЭМ!$C$34:$C$777,СВЦЭМ!$A$34:$A$777,$A26,СВЦЭМ!$B$34:$B$777,W$11)+'СЕТ СН'!$F$9+СВЦЭМ!$D$10+'СЕТ СН'!$F$5-'СЕТ СН'!$F$17</f>
        <v>3602.3220289300002</v>
      </c>
      <c r="X26" s="37">
        <f>SUMIFS(СВЦЭМ!$C$34:$C$777,СВЦЭМ!$A$34:$A$777,$A26,СВЦЭМ!$B$34:$B$777,X$11)+'СЕТ СН'!$F$9+СВЦЭМ!$D$10+'СЕТ СН'!$F$5-'СЕТ СН'!$F$17</f>
        <v>3628.6853362300003</v>
      </c>
      <c r="Y26" s="37">
        <f>SUMIFS(СВЦЭМ!$C$34:$C$777,СВЦЭМ!$A$34:$A$777,$A26,СВЦЭМ!$B$34:$B$777,Y$11)+'СЕТ СН'!$F$9+СВЦЭМ!$D$10+'СЕТ СН'!$F$5-'СЕТ СН'!$F$17</f>
        <v>3693.1044564500003</v>
      </c>
    </row>
    <row r="27" spans="1:25" ht="15.75" x14ac:dyDescent="0.2">
      <c r="A27" s="36">
        <f t="shared" si="0"/>
        <v>43206</v>
      </c>
      <c r="B27" s="37">
        <f>SUMIFS(СВЦЭМ!$C$34:$C$777,СВЦЭМ!$A$34:$A$777,$A27,СВЦЭМ!$B$34:$B$777,B$11)+'СЕТ СН'!$F$9+СВЦЭМ!$D$10+'СЕТ СН'!$F$5-'СЕТ СН'!$F$17</f>
        <v>3759.5204369200005</v>
      </c>
      <c r="C27" s="37">
        <f>SUMIFS(СВЦЭМ!$C$34:$C$777,СВЦЭМ!$A$34:$A$777,$A27,СВЦЭМ!$B$34:$B$777,C$11)+'СЕТ СН'!$F$9+СВЦЭМ!$D$10+'СЕТ СН'!$F$5-'СЕТ СН'!$F$17</f>
        <v>3814.7791036399999</v>
      </c>
      <c r="D27" s="37">
        <f>SUMIFS(СВЦЭМ!$C$34:$C$777,СВЦЭМ!$A$34:$A$777,$A27,СВЦЭМ!$B$34:$B$777,D$11)+'СЕТ СН'!$F$9+СВЦЭМ!$D$10+'СЕТ СН'!$F$5-'СЕТ СН'!$F$17</f>
        <v>3896.2500015299997</v>
      </c>
      <c r="E27" s="37">
        <f>SUMIFS(СВЦЭМ!$C$34:$C$777,СВЦЭМ!$A$34:$A$777,$A27,СВЦЭМ!$B$34:$B$777,E$11)+'СЕТ СН'!$F$9+СВЦЭМ!$D$10+'СЕТ СН'!$F$5-'СЕТ СН'!$F$17</f>
        <v>3919.4342039500002</v>
      </c>
      <c r="F27" s="37">
        <f>SUMIFS(СВЦЭМ!$C$34:$C$777,СВЦЭМ!$A$34:$A$777,$A27,СВЦЭМ!$B$34:$B$777,F$11)+'СЕТ СН'!$F$9+СВЦЭМ!$D$10+'СЕТ СН'!$F$5-'СЕТ СН'!$F$17</f>
        <v>3907.1415677700002</v>
      </c>
      <c r="G27" s="37">
        <f>SUMIFS(СВЦЭМ!$C$34:$C$777,СВЦЭМ!$A$34:$A$777,$A27,СВЦЭМ!$B$34:$B$777,G$11)+'СЕТ СН'!$F$9+СВЦЭМ!$D$10+'СЕТ СН'!$F$5-'СЕТ СН'!$F$17</f>
        <v>3917.2724640800002</v>
      </c>
      <c r="H27" s="37">
        <f>SUMIFS(СВЦЭМ!$C$34:$C$777,СВЦЭМ!$A$34:$A$777,$A27,СВЦЭМ!$B$34:$B$777,H$11)+'СЕТ СН'!$F$9+СВЦЭМ!$D$10+'СЕТ СН'!$F$5-'СЕТ СН'!$F$17</f>
        <v>3845.9819615199999</v>
      </c>
      <c r="I27" s="37">
        <f>SUMIFS(СВЦЭМ!$C$34:$C$777,СВЦЭМ!$A$34:$A$777,$A27,СВЦЭМ!$B$34:$B$777,I$11)+'СЕТ СН'!$F$9+СВЦЭМ!$D$10+'СЕТ СН'!$F$5-'СЕТ СН'!$F$17</f>
        <v>3733.4751566300006</v>
      </c>
      <c r="J27" s="37">
        <f>SUMIFS(СВЦЭМ!$C$34:$C$777,СВЦЭМ!$A$34:$A$777,$A27,СВЦЭМ!$B$34:$B$777,J$11)+'СЕТ СН'!$F$9+СВЦЭМ!$D$10+'СЕТ СН'!$F$5-'СЕТ СН'!$F$17</f>
        <v>3665.5977569299998</v>
      </c>
      <c r="K27" s="37">
        <f>SUMIFS(СВЦЭМ!$C$34:$C$777,СВЦЭМ!$A$34:$A$777,$A27,СВЦЭМ!$B$34:$B$777,K$11)+'СЕТ СН'!$F$9+СВЦЭМ!$D$10+'СЕТ СН'!$F$5-'СЕТ СН'!$F$17</f>
        <v>3582.1181132400002</v>
      </c>
      <c r="L27" s="37">
        <f>SUMIFS(СВЦЭМ!$C$34:$C$777,СВЦЭМ!$A$34:$A$777,$A27,СВЦЭМ!$B$34:$B$777,L$11)+'СЕТ СН'!$F$9+СВЦЭМ!$D$10+'СЕТ СН'!$F$5-'СЕТ СН'!$F$17</f>
        <v>3532.40685489</v>
      </c>
      <c r="M27" s="37">
        <f>SUMIFS(СВЦЭМ!$C$34:$C$777,СВЦЭМ!$A$34:$A$777,$A27,СВЦЭМ!$B$34:$B$777,M$11)+'СЕТ СН'!$F$9+СВЦЭМ!$D$10+'СЕТ СН'!$F$5-'СЕТ СН'!$F$17</f>
        <v>3514.62423102</v>
      </c>
      <c r="N27" s="37">
        <f>SUMIFS(СВЦЭМ!$C$34:$C$777,СВЦЭМ!$A$34:$A$777,$A27,СВЦЭМ!$B$34:$B$777,N$11)+'СЕТ СН'!$F$9+СВЦЭМ!$D$10+'СЕТ СН'!$F$5-'СЕТ СН'!$F$17</f>
        <v>3526.8083321999998</v>
      </c>
      <c r="O27" s="37">
        <f>SUMIFS(СВЦЭМ!$C$34:$C$777,СВЦЭМ!$A$34:$A$777,$A27,СВЦЭМ!$B$34:$B$777,O$11)+'СЕТ СН'!$F$9+СВЦЭМ!$D$10+'СЕТ СН'!$F$5-'СЕТ СН'!$F$17</f>
        <v>3530.5072697299997</v>
      </c>
      <c r="P27" s="37">
        <f>SUMIFS(СВЦЭМ!$C$34:$C$777,СВЦЭМ!$A$34:$A$777,$A27,СВЦЭМ!$B$34:$B$777,P$11)+'СЕТ СН'!$F$9+СВЦЭМ!$D$10+'СЕТ СН'!$F$5-'СЕТ СН'!$F$17</f>
        <v>3540.5307417999998</v>
      </c>
      <c r="Q27" s="37">
        <f>SUMIFS(СВЦЭМ!$C$34:$C$777,СВЦЭМ!$A$34:$A$777,$A27,СВЦЭМ!$B$34:$B$777,Q$11)+'СЕТ СН'!$F$9+СВЦЭМ!$D$10+'СЕТ СН'!$F$5-'СЕТ СН'!$F$17</f>
        <v>3548.3566924199999</v>
      </c>
      <c r="R27" s="37">
        <f>SUMIFS(СВЦЭМ!$C$34:$C$777,СВЦЭМ!$A$34:$A$777,$A27,СВЦЭМ!$B$34:$B$777,R$11)+'СЕТ СН'!$F$9+СВЦЭМ!$D$10+'СЕТ СН'!$F$5-'СЕТ СН'!$F$17</f>
        <v>3552.9359764799997</v>
      </c>
      <c r="S27" s="37">
        <f>SUMIFS(СВЦЭМ!$C$34:$C$777,СВЦЭМ!$A$34:$A$777,$A27,СВЦЭМ!$B$34:$B$777,S$11)+'СЕТ СН'!$F$9+СВЦЭМ!$D$10+'СЕТ СН'!$F$5-'СЕТ СН'!$F$17</f>
        <v>3564.0667945700002</v>
      </c>
      <c r="T27" s="37">
        <f>SUMIFS(СВЦЭМ!$C$34:$C$777,СВЦЭМ!$A$34:$A$777,$A27,СВЦЭМ!$B$34:$B$777,T$11)+'СЕТ СН'!$F$9+СВЦЭМ!$D$10+'СЕТ СН'!$F$5-'СЕТ СН'!$F$17</f>
        <v>3551.4163299300003</v>
      </c>
      <c r="U27" s="37">
        <f>SUMIFS(СВЦЭМ!$C$34:$C$777,СВЦЭМ!$A$34:$A$777,$A27,СВЦЭМ!$B$34:$B$777,U$11)+'СЕТ СН'!$F$9+СВЦЭМ!$D$10+'СЕТ СН'!$F$5-'СЕТ СН'!$F$17</f>
        <v>3516.3001234500002</v>
      </c>
      <c r="V27" s="37">
        <f>SUMIFS(СВЦЭМ!$C$34:$C$777,СВЦЭМ!$A$34:$A$777,$A27,СВЦЭМ!$B$34:$B$777,V$11)+'СЕТ СН'!$F$9+СВЦЭМ!$D$10+'СЕТ СН'!$F$5-'СЕТ СН'!$F$17</f>
        <v>3525.00093298</v>
      </c>
      <c r="W27" s="37">
        <f>SUMIFS(СВЦЭМ!$C$34:$C$777,СВЦЭМ!$A$34:$A$777,$A27,СВЦЭМ!$B$34:$B$777,W$11)+'СЕТ СН'!$F$9+СВЦЭМ!$D$10+'СЕТ СН'!$F$5-'СЕТ СН'!$F$17</f>
        <v>3588.0224974999996</v>
      </c>
      <c r="X27" s="37">
        <f>SUMIFS(СВЦЭМ!$C$34:$C$777,СВЦЭМ!$A$34:$A$777,$A27,СВЦЭМ!$B$34:$B$777,X$11)+'СЕТ СН'!$F$9+СВЦЭМ!$D$10+'СЕТ СН'!$F$5-'СЕТ СН'!$F$17</f>
        <v>3676.3196699900004</v>
      </c>
      <c r="Y27" s="37">
        <f>SUMIFS(СВЦЭМ!$C$34:$C$777,СВЦЭМ!$A$34:$A$777,$A27,СВЦЭМ!$B$34:$B$777,Y$11)+'СЕТ СН'!$F$9+СВЦЭМ!$D$10+'СЕТ СН'!$F$5-'СЕТ СН'!$F$17</f>
        <v>3763.9330616000002</v>
      </c>
    </row>
    <row r="28" spans="1:25" ht="15.75" x14ac:dyDescent="0.2">
      <c r="A28" s="36">
        <f t="shared" si="0"/>
        <v>43207</v>
      </c>
      <c r="B28" s="37">
        <f>SUMIFS(СВЦЭМ!$C$34:$C$777,СВЦЭМ!$A$34:$A$777,$A28,СВЦЭМ!$B$34:$B$777,B$11)+'СЕТ СН'!$F$9+СВЦЭМ!$D$10+'СЕТ СН'!$F$5-'СЕТ СН'!$F$17</f>
        <v>3660.0249236300001</v>
      </c>
      <c r="C28" s="37">
        <f>SUMIFS(СВЦЭМ!$C$34:$C$777,СВЦЭМ!$A$34:$A$777,$A28,СВЦЭМ!$B$34:$B$777,C$11)+'СЕТ СН'!$F$9+СВЦЭМ!$D$10+'СЕТ СН'!$F$5-'СЕТ СН'!$F$17</f>
        <v>3699.7786090499999</v>
      </c>
      <c r="D28" s="37">
        <f>SUMIFS(СВЦЭМ!$C$34:$C$777,СВЦЭМ!$A$34:$A$777,$A28,СВЦЭМ!$B$34:$B$777,D$11)+'СЕТ СН'!$F$9+СВЦЭМ!$D$10+'СЕТ СН'!$F$5-'СЕТ СН'!$F$17</f>
        <v>3772.5480348900005</v>
      </c>
      <c r="E28" s="37">
        <f>SUMIFS(СВЦЭМ!$C$34:$C$777,СВЦЭМ!$A$34:$A$777,$A28,СВЦЭМ!$B$34:$B$777,E$11)+'СЕТ СН'!$F$9+СВЦЭМ!$D$10+'СЕТ СН'!$F$5-'СЕТ СН'!$F$17</f>
        <v>3784.7570873300006</v>
      </c>
      <c r="F28" s="37">
        <f>SUMIFS(СВЦЭМ!$C$34:$C$777,СВЦЭМ!$A$34:$A$777,$A28,СВЦЭМ!$B$34:$B$777,F$11)+'СЕТ СН'!$F$9+СВЦЭМ!$D$10+'СЕТ СН'!$F$5-'СЕТ СН'!$F$17</f>
        <v>3789.6589549900004</v>
      </c>
      <c r="G28" s="37">
        <f>SUMIFS(СВЦЭМ!$C$34:$C$777,СВЦЭМ!$A$34:$A$777,$A28,СВЦЭМ!$B$34:$B$777,G$11)+'СЕТ СН'!$F$9+СВЦЭМ!$D$10+'СЕТ СН'!$F$5-'СЕТ СН'!$F$17</f>
        <v>3776.7974105799999</v>
      </c>
      <c r="H28" s="37">
        <f>SUMIFS(СВЦЭМ!$C$34:$C$777,СВЦЭМ!$A$34:$A$777,$A28,СВЦЭМ!$B$34:$B$777,H$11)+'СЕТ СН'!$F$9+СВЦЭМ!$D$10+'СЕТ СН'!$F$5-'СЕТ СН'!$F$17</f>
        <v>3674.9559404500001</v>
      </c>
      <c r="I28" s="37">
        <f>SUMIFS(СВЦЭМ!$C$34:$C$777,СВЦЭМ!$A$34:$A$777,$A28,СВЦЭМ!$B$34:$B$777,I$11)+'СЕТ СН'!$F$9+СВЦЭМ!$D$10+'СЕТ СН'!$F$5-'СЕТ СН'!$F$17</f>
        <v>3571.5688965100003</v>
      </c>
      <c r="J28" s="37">
        <f>SUMIFS(СВЦЭМ!$C$34:$C$777,СВЦЭМ!$A$34:$A$777,$A28,СВЦЭМ!$B$34:$B$777,J$11)+'СЕТ СН'!$F$9+СВЦЭМ!$D$10+'СЕТ СН'!$F$5-'СЕТ СН'!$F$17</f>
        <v>3565.3980326100004</v>
      </c>
      <c r="K28" s="37">
        <f>SUMIFS(СВЦЭМ!$C$34:$C$777,СВЦЭМ!$A$34:$A$777,$A28,СВЦЭМ!$B$34:$B$777,K$11)+'СЕТ СН'!$F$9+СВЦЭМ!$D$10+'СЕТ СН'!$F$5-'СЕТ СН'!$F$17</f>
        <v>3540.2518725300001</v>
      </c>
      <c r="L28" s="37">
        <f>SUMIFS(СВЦЭМ!$C$34:$C$777,СВЦЭМ!$A$34:$A$777,$A28,СВЦЭМ!$B$34:$B$777,L$11)+'СЕТ СН'!$F$9+СВЦЭМ!$D$10+'СЕТ СН'!$F$5-'СЕТ СН'!$F$17</f>
        <v>3554.7689410899998</v>
      </c>
      <c r="M28" s="37">
        <f>SUMIFS(СВЦЭМ!$C$34:$C$777,СВЦЭМ!$A$34:$A$777,$A28,СВЦЭМ!$B$34:$B$777,M$11)+'СЕТ СН'!$F$9+СВЦЭМ!$D$10+'СЕТ СН'!$F$5-'СЕТ СН'!$F$17</f>
        <v>3544.3726750499995</v>
      </c>
      <c r="N28" s="37">
        <f>SUMIFS(СВЦЭМ!$C$34:$C$777,СВЦЭМ!$A$34:$A$777,$A28,СВЦЭМ!$B$34:$B$777,N$11)+'СЕТ СН'!$F$9+СВЦЭМ!$D$10+'СЕТ СН'!$F$5-'СЕТ СН'!$F$17</f>
        <v>3543.8237565599998</v>
      </c>
      <c r="O28" s="37">
        <f>SUMIFS(СВЦЭМ!$C$34:$C$777,СВЦЭМ!$A$34:$A$777,$A28,СВЦЭМ!$B$34:$B$777,O$11)+'СЕТ СН'!$F$9+СВЦЭМ!$D$10+'СЕТ СН'!$F$5-'СЕТ СН'!$F$17</f>
        <v>3539.0774573800004</v>
      </c>
      <c r="P28" s="37">
        <f>SUMIFS(СВЦЭМ!$C$34:$C$777,СВЦЭМ!$A$34:$A$777,$A28,СВЦЭМ!$B$34:$B$777,P$11)+'СЕТ СН'!$F$9+СВЦЭМ!$D$10+'СЕТ СН'!$F$5-'СЕТ СН'!$F$17</f>
        <v>3537.7364018200001</v>
      </c>
      <c r="Q28" s="37">
        <f>SUMIFS(СВЦЭМ!$C$34:$C$777,СВЦЭМ!$A$34:$A$777,$A28,СВЦЭМ!$B$34:$B$777,Q$11)+'СЕТ СН'!$F$9+СВЦЭМ!$D$10+'СЕТ СН'!$F$5-'СЕТ СН'!$F$17</f>
        <v>3531.1519044000001</v>
      </c>
      <c r="R28" s="37">
        <f>SUMIFS(СВЦЭМ!$C$34:$C$777,СВЦЭМ!$A$34:$A$777,$A28,СВЦЭМ!$B$34:$B$777,R$11)+'СЕТ СН'!$F$9+СВЦЭМ!$D$10+'СЕТ СН'!$F$5-'СЕТ СН'!$F$17</f>
        <v>3538.2621247399998</v>
      </c>
      <c r="S28" s="37">
        <f>SUMIFS(СВЦЭМ!$C$34:$C$777,СВЦЭМ!$A$34:$A$777,$A28,СВЦЭМ!$B$34:$B$777,S$11)+'СЕТ СН'!$F$9+СВЦЭМ!$D$10+'СЕТ СН'!$F$5-'СЕТ СН'!$F$17</f>
        <v>3547.5340194900004</v>
      </c>
      <c r="T28" s="37">
        <f>SUMIFS(СВЦЭМ!$C$34:$C$777,СВЦЭМ!$A$34:$A$777,$A28,СВЦЭМ!$B$34:$B$777,T$11)+'СЕТ СН'!$F$9+СВЦЭМ!$D$10+'СЕТ СН'!$F$5-'СЕТ СН'!$F$17</f>
        <v>3553.2450639599997</v>
      </c>
      <c r="U28" s="37">
        <f>SUMIFS(СВЦЭМ!$C$34:$C$777,СВЦЭМ!$A$34:$A$777,$A28,СВЦЭМ!$B$34:$B$777,U$11)+'СЕТ СН'!$F$9+СВЦЭМ!$D$10+'СЕТ СН'!$F$5-'СЕТ СН'!$F$17</f>
        <v>3559.4127406900002</v>
      </c>
      <c r="V28" s="37">
        <f>SUMIFS(СВЦЭМ!$C$34:$C$777,СВЦЭМ!$A$34:$A$777,$A28,СВЦЭМ!$B$34:$B$777,V$11)+'СЕТ СН'!$F$9+СВЦЭМ!$D$10+'СЕТ СН'!$F$5-'СЕТ СН'!$F$17</f>
        <v>3572.3893536999999</v>
      </c>
      <c r="W28" s="37">
        <f>SUMIFS(СВЦЭМ!$C$34:$C$777,СВЦЭМ!$A$34:$A$777,$A28,СВЦЭМ!$B$34:$B$777,W$11)+'СЕТ СН'!$F$9+СВЦЭМ!$D$10+'СЕТ СН'!$F$5-'СЕТ СН'!$F$17</f>
        <v>3566.8568200499999</v>
      </c>
      <c r="X28" s="37">
        <f>SUMIFS(СВЦЭМ!$C$34:$C$777,СВЦЭМ!$A$34:$A$777,$A28,СВЦЭМ!$B$34:$B$777,X$11)+'СЕТ СН'!$F$9+СВЦЭМ!$D$10+'СЕТ СН'!$F$5-'СЕТ СН'!$F$17</f>
        <v>3569.0308700600003</v>
      </c>
      <c r="Y28" s="37">
        <f>SUMIFS(СВЦЭМ!$C$34:$C$777,СВЦЭМ!$A$34:$A$777,$A28,СВЦЭМ!$B$34:$B$777,Y$11)+'СЕТ СН'!$F$9+СВЦЭМ!$D$10+'СЕТ СН'!$F$5-'СЕТ СН'!$F$17</f>
        <v>3644.5126785300004</v>
      </c>
    </row>
    <row r="29" spans="1:25" ht="15.75" x14ac:dyDescent="0.2">
      <c r="A29" s="36">
        <f t="shared" si="0"/>
        <v>43208</v>
      </c>
      <c r="B29" s="37">
        <f>SUMIFS(СВЦЭМ!$C$34:$C$777,СВЦЭМ!$A$34:$A$777,$A29,СВЦЭМ!$B$34:$B$777,B$11)+'СЕТ СН'!$F$9+СВЦЭМ!$D$10+'СЕТ СН'!$F$5-'СЕТ СН'!$F$17</f>
        <v>3655.5545913600004</v>
      </c>
      <c r="C29" s="37">
        <f>SUMIFS(СВЦЭМ!$C$34:$C$777,СВЦЭМ!$A$34:$A$777,$A29,СВЦЭМ!$B$34:$B$777,C$11)+'СЕТ СН'!$F$9+СВЦЭМ!$D$10+'СЕТ СН'!$F$5-'СЕТ СН'!$F$17</f>
        <v>3677.4159621100002</v>
      </c>
      <c r="D29" s="37">
        <f>SUMIFS(СВЦЭМ!$C$34:$C$777,СВЦЭМ!$A$34:$A$777,$A29,СВЦЭМ!$B$34:$B$777,D$11)+'СЕТ СН'!$F$9+СВЦЭМ!$D$10+'СЕТ СН'!$F$5-'СЕТ СН'!$F$17</f>
        <v>3727.7130688500006</v>
      </c>
      <c r="E29" s="37">
        <f>SUMIFS(СВЦЭМ!$C$34:$C$777,СВЦЭМ!$A$34:$A$777,$A29,СВЦЭМ!$B$34:$B$777,E$11)+'СЕТ СН'!$F$9+СВЦЭМ!$D$10+'СЕТ СН'!$F$5-'СЕТ СН'!$F$17</f>
        <v>3742.5452982100001</v>
      </c>
      <c r="F29" s="37">
        <f>SUMIFS(СВЦЭМ!$C$34:$C$777,СВЦЭМ!$A$34:$A$777,$A29,СВЦЭМ!$B$34:$B$777,F$11)+'СЕТ СН'!$F$9+СВЦЭМ!$D$10+'СЕТ СН'!$F$5-'СЕТ СН'!$F$17</f>
        <v>3742.5902484700005</v>
      </c>
      <c r="G29" s="37">
        <f>SUMIFS(СВЦЭМ!$C$34:$C$777,СВЦЭМ!$A$34:$A$777,$A29,СВЦЭМ!$B$34:$B$777,G$11)+'СЕТ СН'!$F$9+СВЦЭМ!$D$10+'СЕТ СН'!$F$5-'СЕТ СН'!$F$17</f>
        <v>3723.5969949200003</v>
      </c>
      <c r="H29" s="37">
        <f>SUMIFS(СВЦЭМ!$C$34:$C$777,СВЦЭМ!$A$34:$A$777,$A29,СВЦЭМ!$B$34:$B$777,H$11)+'СЕТ СН'!$F$9+СВЦЭМ!$D$10+'СЕТ СН'!$F$5-'СЕТ СН'!$F$17</f>
        <v>3656.6449170800001</v>
      </c>
      <c r="I29" s="37">
        <f>SUMIFS(СВЦЭМ!$C$34:$C$777,СВЦЭМ!$A$34:$A$777,$A29,СВЦЭМ!$B$34:$B$777,I$11)+'СЕТ СН'!$F$9+СВЦЭМ!$D$10+'СЕТ СН'!$F$5-'СЕТ СН'!$F$17</f>
        <v>3571.8359865400002</v>
      </c>
      <c r="J29" s="37">
        <f>SUMIFS(СВЦЭМ!$C$34:$C$777,СВЦЭМ!$A$34:$A$777,$A29,СВЦЭМ!$B$34:$B$777,J$11)+'СЕТ СН'!$F$9+СВЦЭМ!$D$10+'СЕТ СН'!$F$5-'СЕТ СН'!$F$17</f>
        <v>3516.2983259600001</v>
      </c>
      <c r="K29" s="37">
        <f>SUMIFS(СВЦЭМ!$C$34:$C$777,СВЦЭМ!$A$34:$A$777,$A29,СВЦЭМ!$B$34:$B$777,K$11)+'СЕТ СН'!$F$9+СВЦЭМ!$D$10+'СЕТ СН'!$F$5-'СЕТ СН'!$F$17</f>
        <v>3448.4758515600001</v>
      </c>
      <c r="L29" s="37">
        <f>SUMIFS(СВЦЭМ!$C$34:$C$777,СВЦЭМ!$A$34:$A$777,$A29,СВЦЭМ!$B$34:$B$777,L$11)+'СЕТ СН'!$F$9+СВЦЭМ!$D$10+'СЕТ СН'!$F$5-'СЕТ СН'!$F$17</f>
        <v>3454.5577324199999</v>
      </c>
      <c r="M29" s="37">
        <f>SUMIFS(СВЦЭМ!$C$34:$C$777,СВЦЭМ!$A$34:$A$777,$A29,СВЦЭМ!$B$34:$B$777,M$11)+'СЕТ СН'!$F$9+СВЦЭМ!$D$10+'СЕТ СН'!$F$5-'СЕТ СН'!$F$17</f>
        <v>3532.0358575599998</v>
      </c>
      <c r="N29" s="37">
        <f>SUMIFS(СВЦЭМ!$C$34:$C$777,СВЦЭМ!$A$34:$A$777,$A29,СВЦЭМ!$B$34:$B$777,N$11)+'СЕТ СН'!$F$9+СВЦЭМ!$D$10+'СЕТ СН'!$F$5-'СЕТ СН'!$F$17</f>
        <v>3521.9936464699999</v>
      </c>
      <c r="O29" s="37">
        <f>SUMIFS(СВЦЭМ!$C$34:$C$777,СВЦЭМ!$A$34:$A$777,$A29,СВЦЭМ!$B$34:$B$777,O$11)+'СЕТ СН'!$F$9+СВЦЭМ!$D$10+'СЕТ СН'!$F$5-'СЕТ СН'!$F$17</f>
        <v>3531.0907845899997</v>
      </c>
      <c r="P29" s="37">
        <f>SUMIFS(СВЦЭМ!$C$34:$C$777,СВЦЭМ!$A$34:$A$777,$A29,СВЦЭМ!$B$34:$B$777,P$11)+'СЕТ СН'!$F$9+СВЦЭМ!$D$10+'СЕТ СН'!$F$5-'СЕТ СН'!$F$17</f>
        <v>3541.1520020499997</v>
      </c>
      <c r="Q29" s="37">
        <f>SUMIFS(СВЦЭМ!$C$34:$C$777,СВЦЭМ!$A$34:$A$777,$A29,СВЦЭМ!$B$34:$B$777,Q$11)+'СЕТ СН'!$F$9+СВЦЭМ!$D$10+'СЕТ СН'!$F$5-'СЕТ СН'!$F$17</f>
        <v>3536.2882953900003</v>
      </c>
      <c r="R29" s="37">
        <f>SUMIFS(СВЦЭМ!$C$34:$C$777,СВЦЭМ!$A$34:$A$777,$A29,СВЦЭМ!$B$34:$B$777,R$11)+'СЕТ СН'!$F$9+СВЦЭМ!$D$10+'СЕТ СН'!$F$5-'СЕТ СН'!$F$17</f>
        <v>3534.23856905</v>
      </c>
      <c r="S29" s="37">
        <f>SUMIFS(СВЦЭМ!$C$34:$C$777,СВЦЭМ!$A$34:$A$777,$A29,СВЦЭМ!$B$34:$B$777,S$11)+'СЕТ СН'!$F$9+СВЦЭМ!$D$10+'СЕТ СН'!$F$5-'СЕТ СН'!$F$17</f>
        <v>3540.0469429500004</v>
      </c>
      <c r="T29" s="37">
        <f>SUMIFS(СВЦЭМ!$C$34:$C$777,СВЦЭМ!$A$34:$A$777,$A29,СВЦЭМ!$B$34:$B$777,T$11)+'СЕТ СН'!$F$9+СВЦЭМ!$D$10+'СЕТ СН'!$F$5-'СЕТ СН'!$F$17</f>
        <v>3514.5878936699996</v>
      </c>
      <c r="U29" s="37">
        <f>SUMIFS(СВЦЭМ!$C$34:$C$777,СВЦЭМ!$A$34:$A$777,$A29,СВЦЭМ!$B$34:$B$777,U$11)+'СЕТ СН'!$F$9+СВЦЭМ!$D$10+'СЕТ СН'!$F$5-'СЕТ СН'!$F$17</f>
        <v>3516.3886571999997</v>
      </c>
      <c r="V29" s="37">
        <f>SUMIFS(СВЦЭМ!$C$34:$C$777,СВЦЭМ!$A$34:$A$777,$A29,СВЦЭМ!$B$34:$B$777,V$11)+'СЕТ СН'!$F$9+СВЦЭМ!$D$10+'СЕТ СН'!$F$5-'СЕТ СН'!$F$17</f>
        <v>3511.1151315600005</v>
      </c>
      <c r="W29" s="37">
        <f>SUMIFS(СВЦЭМ!$C$34:$C$777,СВЦЭМ!$A$34:$A$777,$A29,СВЦЭМ!$B$34:$B$777,W$11)+'СЕТ СН'!$F$9+СВЦЭМ!$D$10+'СЕТ СН'!$F$5-'СЕТ СН'!$F$17</f>
        <v>3501.9849593100002</v>
      </c>
      <c r="X29" s="37">
        <f>SUMIFS(СВЦЭМ!$C$34:$C$777,СВЦЭМ!$A$34:$A$777,$A29,СВЦЭМ!$B$34:$B$777,X$11)+'СЕТ СН'!$F$9+СВЦЭМ!$D$10+'СЕТ СН'!$F$5-'СЕТ СН'!$F$17</f>
        <v>3545.2202540499998</v>
      </c>
      <c r="Y29" s="37">
        <f>SUMIFS(СВЦЭМ!$C$34:$C$777,СВЦЭМ!$A$34:$A$777,$A29,СВЦЭМ!$B$34:$B$777,Y$11)+'СЕТ СН'!$F$9+СВЦЭМ!$D$10+'СЕТ СН'!$F$5-'СЕТ СН'!$F$17</f>
        <v>3595.4548176599997</v>
      </c>
    </row>
    <row r="30" spans="1:25" ht="15.75" x14ac:dyDescent="0.2">
      <c r="A30" s="36">
        <f t="shared" si="0"/>
        <v>43209</v>
      </c>
      <c r="B30" s="37">
        <f>SUMIFS(СВЦЭМ!$C$34:$C$777,СВЦЭМ!$A$34:$A$777,$A30,СВЦЭМ!$B$34:$B$777,B$11)+'СЕТ СН'!$F$9+СВЦЭМ!$D$10+'СЕТ СН'!$F$5-'СЕТ СН'!$F$17</f>
        <v>3608.0086950800001</v>
      </c>
      <c r="C30" s="37">
        <f>SUMIFS(СВЦЭМ!$C$34:$C$777,СВЦЭМ!$A$34:$A$777,$A30,СВЦЭМ!$B$34:$B$777,C$11)+'СЕТ СН'!$F$9+СВЦЭМ!$D$10+'СЕТ СН'!$F$5-'СЕТ СН'!$F$17</f>
        <v>3626.30357701</v>
      </c>
      <c r="D30" s="37">
        <f>SUMIFS(СВЦЭМ!$C$34:$C$777,СВЦЭМ!$A$34:$A$777,$A30,СВЦЭМ!$B$34:$B$777,D$11)+'СЕТ СН'!$F$9+СВЦЭМ!$D$10+'СЕТ СН'!$F$5-'СЕТ СН'!$F$17</f>
        <v>3689.1078712900003</v>
      </c>
      <c r="E30" s="37">
        <f>SUMIFS(СВЦЭМ!$C$34:$C$777,СВЦЭМ!$A$34:$A$777,$A30,СВЦЭМ!$B$34:$B$777,E$11)+'СЕТ СН'!$F$9+СВЦЭМ!$D$10+'СЕТ СН'!$F$5-'СЕТ СН'!$F$17</f>
        <v>3698.3867269699999</v>
      </c>
      <c r="F30" s="37">
        <f>SUMIFS(СВЦЭМ!$C$34:$C$777,СВЦЭМ!$A$34:$A$777,$A30,СВЦЭМ!$B$34:$B$777,F$11)+'СЕТ СН'!$F$9+СВЦЭМ!$D$10+'СЕТ СН'!$F$5-'СЕТ СН'!$F$17</f>
        <v>3699.0650051400003</v>
      </c>
      <c r="G30" s="37">
        <f>SUMIFS(СВЦЭМ!$C$34:$C$777,СВЦЭМ!$A$34:$A$777,$A30,СВЦЭМ!$B$34:$B$777,G$11)+'СЕТ СН'!$F$9+СВЦЭМ!$D$10+'СЕТ СН'!$F$5-'СЕТ СН'!$F$17</f>
        <v>3683.0816009300001</v>
      </c>
      <c r="H30" s="37">
        <f>SUMIFS(СВЦЭМ!$C$34:$C$777,СВЦЭМ!$A$34:$A$777,$A30,СВЦЭМ!$B$34:$B$777,H$11)+'СЕТ СН'!$F$9+СВЦЭМ!$D$10+'СЕТ СН'!$F$5-'СЕТ СН'!$F$17</f>
        <v>3618.6241711900007</v>
      </c>
      <c r="I30" s="37">
        <f>SUMIFS(СВЦЭМ!$C$34:$C$777,СВЦЭМ!$A$34:$A$777,$A30,СВЦЭМ!$B$34:$B$777,I$11)+'СЕТ СН'!$F$9+СВЦЭМ!$D$10+'СЕТ СН'!$F$5-'СЕТ СН'!$F$17</f>
        <v>3547.8299814300003</v>
      </c>
      <c r="J30" s="37">
        <f>SUMIFS(СВЦЭМ!$C$34:$C$777,СВЦЭМ!$A$34:$A$777,$A30,СВЦЭМ!$B$34:$B$777,J$11)+'СЕТ СН'!$F$9+СВЦЭМ!$D$10+'СЕТ СН'!$F$5-'СЕТ СН'!$F$17</f>
        <v>3493.35909735</v>
      </c>
      <c r="K30" s="37">
        <f>SUMIFS(СВЦЭМ!$C$34:$C$777,СВЦЭМ!$A$34:$A$777,$A30,СВЦЭМ!$B$34:$B$777,K$11)+'СЕТ СН'!$F$9+СВЦЭМ!$D$10+'СЕТ СН'!$F$5-'СЕТ СН'!$F$17</f>
        <v>3524.3573621299997</v>
      </c>
      <c r="L30" s="37">
        <f>SUMIFS(СВЦЭМ!$C$34:$C$777,СВЦЭМ!$A$34:$A$777,$A30,СВЦЭМ!$B$34:$B$777,L$11)+'СЕТ СН'!$F$9+СВЦЭМ!$D$10+'СЕТ СН'!$F$5-'СЕТ СН'!$F$17</f>
        <v>3523.76109503</v>
      </c>
      <c r="M30" s="37">
        <f>SUMIFS(СВЦЭМ!$C$34:$C$777,СВЦЭМ!$A$34:$A$777,$A30,СВЦЭМ!$B$34:$B$777,M$11)+'СЕТ СН'!$F$9+СВЦЭМ!$D$10+'СЕТ СН'!$F$5-'СЕТ СН'!$F$17</f>
        <v>3540.6374851699998</v>
      </c>
      <c r="N30" s="37">
        <f>SUMIFS(СВЦЭМ!$C$34:$C$777,СВЦЭМ!$A$34:$A$777,$A30,СВЦЭМ!$B$34:$B$777,N$11)+'СЕТ СН'!$F$9+СВЦЭМ!$D$10+'СЕТ СН'!$F$5-'СЕТ СН'!$F$17</f>
        <v>3563.1145211500002</v>
      </c>
      <c r="O30" s="37">
        <f>SUMIFS(СВЦЭМ!$C$34:$C$777,СВЦЭМ!$A$34:$A$777,$A30,СВЦЭМ!$B$34:$B$777,O$11)+'СЕТ СН'!$F$9+СВЦЭМ!$D$10+'СЕТ СН'!$F$5-'СЕТ СН'!$F$17</f>
        <v>3552.5968725999996</v>
      </c>
      <c r="P30" s="37">
        <f>SUMIFS(СВЦЭМ!$C$34:$C$777,СВЦЭМ!$A$34:$A$777,$A30,СВЦЭМ!$B$34:$B$777,P$11)+'СЕТ СН'!$F$9+СВЦЭМ!$D$10+'СЕТ СН'!$F$5-'СЕТ СН'!$F$17</f>
        <v>3545.0821995800002</v>
      </c>
      <c r="Q30" s="37">
        <f>SUMIFS(СВЦЭМ!$C$34:$C$777,СВЦЭМ!$A$34:$A$777,$A30,СВЦЭМ!$B$34:$B$777,Q$11)+'СЕТ СН'!$F$9+СВЦЭМ!$D$10+'СЕТ СН'!$F$5-'СЕТ СН'!$F$17</f>
        <v>3540.4929694099997</v>
      </c>
      <c r="R30" s="37">
        <f>SUMIFS(СВЦЭМ!$C$34:$C$777,СВЦЭМ!$A$34:$A$777,$A30,СВЦЭМ!$B$34:$B$777,R$11)+'СЕТ СН'!$F$9+СВЦЭМ!$D$10+'СЕТ СН'!$F$5-'СЕТ СН'!$F$17</f>
        <v>3539.3399269799997</v>
      </c>
      <c r="S30" s="37">
        <f>SUMIFS(СВЦЭМ!$C$34:$C$777,СВЦЭМ!$A$34:$A$777,$A30,СВЦЭМ!$B$34:$B$777,S$11)+'СЕТ СН'!$F$9+СВЦЭМ!$D$10+'СЕТ СН'!$F$5-'СЕТ СН'!$F$17</f>
        <v>3549.9635152699998</v>
      </c>
      <c r="T30" s="37">
        <f>SUMIFS(СВЦЭМ!$C$34:$C$777,СВЦЭМ!$A$34:$A$777,$A30,СВЦЭМ!$B$34:$B$777,T$11)+'СЕТ СН'!$F$9+СВЦЭМ!$D$10+'СЕТ СН'!$F$5-'СЕТ СН'!$F$17</f>
        <v>3559.3745774200002</v>
      </c>
      <c r="U30" s="37">
        <f>SUMIFS(СВЦЭМ!$C$34:$C$777,СВЦЭМ!$A$34:$A$777,$A30,СВЦЭМ!$B$34:$B$777,U$11)+'СЕТ СН'!$F$9+СВЦЭМ!$D$10+'СЕТ СН'!$F$5-'СЕТ СН'!$F$17</f>
        <v>3519.07675892</v>
      </c>
      <c r="V30" s="37">
        <f>SUMIFS(СВЦЭМ!$C$34:$C$777,СВЦЭМ!$A$34:$A$777,$A30,СВЦЭМ!$B$34:$B$777,V$11)+'СЕТ СН'!$F$9+СВЦЭМ!$D$10+'СЕТ СН'!$F$5-'СЕТ СН'!$F$17</f>
        <v>3514.6542215699997</v>
      </c>
      <c r="W30" s="37">
        <f>SUMIFS(СВЦЭМ!$C$34:$C$777,СВЦЭМ!$A$34:$A$777,$A30,СВЦЭМ!$B$34:$B$777,W$11)+'СЕТ СН'!$F$9+СВЦЭМ!$D$10+'СЕТ СН'!$F$5-'СЕТ СН'!$F$17</f>
        <v>3509.4374688800003</v>
      </c>
      <c r="X30" s="37">
        <f>SUMIFS(СВЦЭМ!$C$34:$C$777,СВЦЭМ!$A$34:$A$777,$A30,СВЦЭМ!$B$34:$B$777,X$11)+'СЕТ СН'!$F$9+СВЦЭМ!$D$10+'СЕТ СН'!$F$5-'СЕТ СН'!$F$17</f>
        <v>3485.2871063500002</v>
      </c>
      <c r="Y30" s="37">
        <f>SUMIFS(СВЦЭМ!$C$34:$C$777,СВЦЭМ!$A$34:$A$777,$A30,СВЦЭМ!$B$34:$B$777,Y$11)+'СЕТ СН'!$F$9+СВЦЭМ!$D$10+'СЕТ СН'!$F$5-'СЕТ СН'!$F$17</f>
        <v>3530.5802203600001</v>
      </c>
    </row>
    <row r="31" spans="1:25" ht="15.75" x14ac:dyDescent="0.2">
      <c r="A31" s="36">
        <f t="shared" si="0"/>
        <v>43210</v>
      </c>
      <c r="B31" s="37">
        <f>SUMIFS(СВЦЭМ!$C$34:$C$777,СВЦЭМ!$A$34:$A$777,$A31,СВЦЭМ!$B$34:$B$777,B$11)+'СЕТ СН'!$F$9+СВЦЭМ!$D$10+'СЕТ СН'!$F$5-'СЕТ СН'!$F$17</f>
        <v>3693.2854850099998</v>
      </c>
      <c r="C31" s="37">
        <f>SUMIFS(СВЦЭМ!$C$34:$C$777,СВЦЭМ!$A$34:$A$777,$A31,СВЦЭМ!$B$34:$B$777,C$11)+'СЕТ СН'!$F$9+СВЦЭМ!$D$10+'СЕТ СН'!$F$5-'СЕТ СН'!$F$17</f>
        <v>3749.04977775</v>
      </c>
      <c r="D31" s="37">
        <f>SUMIFS(СВЦЭМ!$C$34:$C$777,СВЦЭМ!$A$34:$A$777,$A31,СВЦЭМ!$B$34:$B$777,D$11)+'СЕТ СН'!$F$9+СВЦЭМ!$D$10+'СЕТ СН'!$F$5-'СЕТ СН'!$F$17</f>
        <v>3807.9184358100006</v>
      </c>
      <c r="E31" s="37">
        <f>SUMIFS(СВЦЭМ!$C$34:$C$777,СВЦЭМ!$A$34:$A$777,$A31,СВЦЭМ!$B$34:$B$777,E$11)+'СЕТ СН'!$F$9+СВЦЭМ!$D$10+'СЕТ СН'!$F$5-'СЕТ СН'!$F$17</f>
        <v>3809.2936018699997</v>
      </c>
      <c r="F31" s="37">
        <f>SUMIFS(СВЦЭМ!$C$34:$C$777,СВЦЭМ!$A$34:$A$777,$A31,СВЦЭМ!$B$34:$B$777,F$11)+'СЕТ СН'!$F$9+СВЦЭМ!$D$10+'СЕТ СН'!$F$5-'СЕТ СН'!$F$17</f>
        <v>3834.5087390399999</v>
      </c>
      <c r="G31" s="37">
        <f>SUMIFS(СВЦЭМ!$C$34:$C$777,СВЦЭМ!$A$34:$A$777,$A31,СВЦЭМ!$B$34:$B$777,G$11)+'СЕТ СН'!$F$9+СВЦЭМ!$D$10+'СЕТ СН'!$F$5-'СЕТ СН'!$F$17</f>
        <v>3815.1581306000003</v>
      </c>
      <c r="H31" s="37">
        <f>SUMIFS(СВЦЭМ!$C$34:$C$777,СВЦЭМ!$A$34:$A$777,$A31,СВЦЭМ!$B$34:$B$777,H$11)+'СЕТ СН'!$F$9+СВЦЭМ!$D$10+'СЕТ СН'!$F$5-'СЕТ СН'!$F$17</f>
        <v>3753.9652897500005</v>
      </c>
      <c r="I31" s="37">
        <f>SUMIFS(СВЦЭМ!$C$34:$C$777,СВЦЭМ!$A$34:$A$777,$A31,СВЦЭМ!$B$34:$B$777,I$11)+'СЕТ СН'!$F$9+СВЦЭМ!$D$10+'СЕТ СН'!$F$5-'СЕТ СН'!$F$17</f>
        <v>3671.4662197900002</v>
      </c>
      <c r="J31" s="37">
        <f>SUMIFS(СВЦЭМ!$C$34:$C$777,СВЦЭМ!$A$34:$A$777,$A31,СВЦЭМ!$B$34:$B$777,J$11)+'СЕТ СН'!$F$9+СВЦЭМ!$D$10+'СЕТ СН'!$F$5-'СЕТ СН'!$F$17</f>
        <v>3597.6437349100001</v>
      </c>
      <c r="K31" s="37">
        <f>SUMIFS(СВЦЭМ!$C$34:$C$777,СВЦЭМ!$A$34:$A$777,$A31,СВЦЭМ!$B$34:$B$777,K$11)+'СЕТ СН'!$F$9+СВЦЭМ!$D$10+'СЕТ СН'!$F$5-'СЕТ СН'!$F$17</f>
        <v>3494.4926794799999</v>
      </c>
      <c r="L31" s="37">
        <f>SUMIFS(СВЦЭМ!$C$34:$C$777,СВЦЭМ!$A$34:$A$777,$A31,СВЦЭМ!$B$34:$B$777,L$11)+'СЕТ СН'!$F$9+СВЦЭМ!$D$10+'СЕТ СН'!$F$5-'СЕТ СН'!$F$17</f>
        <v>3467.5070887899997</v>
      </c>
      <c r="M31" s="37">
        <f>SUMIFS(СВЦЭМ!$C$34:$C$777,СВЦЭМ!$A$34:$A$777,$A31,СВЦЭМ!$B$34:$B$777,M$11)+'СЕТ СН'!$F$9+СВЦЭМ!$D$10+'СЕТ СН'!$F$5-'СЕТ СН'!$F$17</f>
        <v>3478.9821724600001</v>
      </c>
      <c r="N31" s="37">
        <f>SUMIFS(СВЦЭМ!$C$34:$C$777,СВЦЭМ!$A$34:$A$777,$A31,СВЦЭМ!$B$34:$B$777,N$11)+'СЕТ СН'!$F$9+СВЦЭМ!$D$10+'СЕТ СН'!$F$5-'СЕТ СН'!$F$17</f>
        <v>3490.0171094299999</v>
      </c>
      <c r="O31" s="37">
        <f>SUMIFS(СВЦЭМ!$C$34:$C$777,СВЦЭМ!$A$34:$A$777,$A31,СВЦЭМ!$B$34:$B$777,O$11)+'СЕТ СН'!$F$9+СВЦЭМ!$D$10+'СЕТ СН'!$F$5-'СЕТ СН'!$F$17</f>
        <v>3493.2410090500002</v>
      </c>
      <c r="P31" s="37">
        <f>SUMIFS(СВЦЭМ!$C$34:$C$777,СВЦЭМ!$A$34:$A$777,$A31,СВЦЭМ!$B$34:$B$777,P$11)+'СЕТ СН'!$F$9+СВЦЭМ!$D$10+'СЕТ СН'!$F$5-'СЕТ СН'!$F$17</f>
        <v>3510.5404653800001</v>
      </c>
      <c r="Q31" s="37">
        <f>SUMIFS(СВЦЭМ!$C$34:$C$777,СВЦЭМ!$A$34:$A$777,$A31,СВЦЭМ!$B$34:$B$777,Q$11)+'СЕТ СН'!$F$9+СВЦЭМ!$D$10+'СЕТ СН'!$F$5-'СЕТ СН'!$F$17</f>
        <v>3498.2053012299998</v>
      </c>
      <c r="R31" s="37">
        <f>SUMIFS(СВЦЭМ!$C$34:$C$777,СВЦЭМ!$A$34:$A$777,$A31,СВЦЭМ!$B$34:$B$777,R$11)+'СЕТ СН'!$F$9+СВЦЭМ!$D$10+'СЕТ СН'!$F$5-'СЕТ СН'!$F$17</f>
        <v>3533.5150951700002</v>
      </c>
      <c r="S31" s="37">
        <f>SUMIFS(СВЦЭМ!$C$34:$C$777,СВЦЭМ!$A$34:$A$777,$A31,СВЦЭМ!$B$34:$B$777,S$11)+'СЕТ СН'!$F$9+СВЦЭМ!$D$10+'СЕТ СН'!$F$5-'СЕТ СН'!$F$17</f>
        <v>3527.7517966299997</v>
      </c>
      <c r="T31" s="37">
        <f>SUMIFS(СВЦЭМ!$C$34:$C$777,СВЦЭМ!$A$34:$A$777,$A31,СВЦЭМ!$B$34:$B$777,T$11)+'СЕТ СН'!$F$9+СВЦЭМ!$D$10+'СЕТ СН'!$F$5-'СЕТ СН'!$F$17</f>
        <v>3495.9455209299999</v>
      </c>
      <c r="U31" s="37">
        <f>SUMIFS(СВЦЭМ!$C$34:$C$777,СВЦЭМ!$A$34:$A$777,$A31,СВЦЭМ!$B$34:$B$777,U$11)+'СЕТ СН'!$F$9+СВЦЭМ!$D$10+'СЕТ СН'!$F$5-'СЕТ СН'!$F$17</f>
        <v>3486.1304696600005</v>
      </c>
      <c r="V31" s="37">
        <f>SUMIFS(СВЦЭМ!$C$34:$C$777,СВЦЭМ!$A$34:$A$777,$A31,СВЦЭМ!$B$34:$B$777,V$11)+'СЕТ СН'!$F$9+СВЦЭМ!$D$10+'СЕТ СН'!$F$5-'СЕТ СН'!$F$17</f>
        <v>3550.6860589800003</v>
      </c>
      <c r="W31" s="37">
        <f>SUMIFS(СВЦЭМ!$C$34:$C$777,СВЦЭМ!$A$34:$A$777,$A31,СВЦЭМ!$B$34:$B$777,W$11)+'СЕТ СН'!$F$9+СВЦЭМ!$D$10+'СЕТ СН'!$F$5-'СЕТ СН'!$F$17</f>
        <v>3457.0784430199997</v>
      </c>
      <c r="X31" s="37">
        <f>SUMIFS(СВЦЭМ!$C$34:$C$777,СВЦЭМ!$A$34:$A$777,$A31,СВЦЭМ!$B$34:$B$777,X$11)+'СЕТ СН'!$F$9+СВЦЭМ!$D$10+'СЕТ СН'!$F$5-'СЕТ СН'!$F$17</f>
        <v>3548.1615011600002</v>
      </c>
      <c r="Y31" s="37">
        <f>SUMIFS(СВЦЭМ!$C$34:$C$777,СВЦЭМ!$A$34:$A$777,$A31,СВЦЭМ!$B$34:$B$777,Y$11)+'СЕТ СН'!$F$9+СВЦЭМ!$D$10+'СЕТ СН'!$F$5-'СЕТ СН'!$F$17</f>
        <v>3648.39266619</v>
      </c>
    </row>
    <row r="32" spans="1:25" ht="15.75" x14ac:dyDescent="0.2">
      <c r="A32" s="36">
        <f t="shared" si="0"/>
        <v>43211</v>
      </c>
      <c r="B32" s="37">
        <f>SUMIFS(СВЦЭМ!$C$34:$C$777,СВЦЭМ!$A$34:$A$777,$A32,СВЦЭМ!$B$34:$B$777,B$11)+'СЕТ СН'!$F$9+СВЦЭМ!$D$10+'СЕТ СН'!$F$5-'СЕТ СН'!$F$17</f>
        <v>3657.8772441400001</v>
      </c>
      <c r="C32" s="37">
        <f>SUMIFS(СВЦЭМ!$C$34:$C$777,СВЦЭМ!$A$34:$A$777,$A32,СВЦЭМ!$B$34:$B$777,C$11)+'СЕТ СН'!$F$9+СВЦЭМ!$D$10+'СЕТ СН'!$F$5-'СЕТ СН'!$F$17</f>
        <v>3708.8489860699997</v>
      </c>
      <c r="D32" s="37">
        <f>SUMIFS(СВЦЭМ!$C$34:$C$777,СВЦЭМ!$A$34:$A$777,$A32,СВЦЭМ!$B$34:$B$777,D$11)+'СЕТ СН'!$F$9+СВЦЭМ!$D$10+'СЕТ СН'!$F$5-'СЕТ СН'!$F$17</f>
        <v>3773.35255878</v>
      </c>
      <c r="E32" s="37">
        <f>SUMIFS(СВЦЭМ!$C$34:$C$777,СВЦЭМ!$A$34:$A$777,$A32,СВЦЭМ!$B$34:$B$777,E$11)+'СЕТ СН'!$F$9+СВЦЭМ!$D$10+'СЕТ СН'!$F$5-'СЕТ СН'!$F$17</f>
        <v>3784.6796278200004</v>
      </c>
      <c r="F32" s="37">
        <f>SUMIFS(СВЦЭМ!$C$34:$C$777,СВЦЭМ!$A$34:$A$777,$A32,СВЦЭМ!$B$34:$B$777,F$11)+'СЕТ СН'!$F$9+СВЦЭМ!$D$10+'СЕТ СН'!$F$5-'СЕТ СН'!$F$17</f>
        <v>3796.2954056600006</v>
      </c>
      <c r="G32" s="37">
        <f>SUMIFS(СВЦЭМ!$C$34:$C$777,СВЦЭМ!$A$34:$A$777,$A32,СВЦЭМ!$B$34:$B$777,G$11)+'СЕТ СН'!$F$9+СВЦЭМ!$D$10+'СЕТ СН'!$F$5-'СЕТ СН'!$F$17</f>
        <v>3775.2974422900002</v>
      </c>
      <c r="H32" s="37">
        <f>SUMIFS(СВЦЭМ!$C$34:$C$777,СВЦЭМ!$A$34:$A$777,$A32,СВЦЭМ!$B$34:$B$777,H$11)+'СЕТ СН'!$F$9+СВЦЭМ!$D$10+'СЕТ СН'!$F$5-'СЕТ СН'!$F$17</f>
        <v>3754.6336760899999</v>
      </c>
      <c r="I32" s="37">
        <f>SUMIFS(СВЦЭМ!$C$34:$C$777,СВЦЭМ!$A$34:$A$777,$A32,СВЦЭМ!$B$34:$B$777,I$11)+'СЕТ СН'!$F$9+СВЦЭМ!$D$10+'СЕТ СН'!$F$5-'СЕТ СН'!$F$17</f>
        <v>3708.0021450200006</v>
      </c>
      <c r="J32" s="37">
        <f>SUMIFS(СВЦЭМ!$C$34:$C$777,СВЦЭМ!$A$34:$A$777,$A32,СВЦЭМ!$B$34:$B$777,J$11)+'СЕТ СН'!$F$9+СВЦЭМ!$D$10+'СЕТ СН'!$F$5-'СЕТ СН'!$F$17</f>
        <v>3594.2280001800004</v>
      </c>
      <c r="K32" s="37">
        <f>SUMIFS(СВЦЭМ!$C$34:$C$777,СВЦЭМ!$A$34:$A$777,$A32,СВЦЭМ!$B$34:$B$777,K$11)+'СЕТ СН'!$F$9+СВЦЭМ!$D$10+'СЕТ СН'!$F$5-'СЕТ СН'!$F$17</f>
        <v>3487.5430631300001</v>
      </c>
      <c r="L32" s="37">
        <f>SUMIFS(СВЦЭМ!$C$34:$C$777,СВЦЭМ!$A$34:$A$777,$A32,СВЦЭМ!$B$34:$B$777,L$11)+'СЕТ СН'!$F$9+СВЦЭМ!$D$10+'СЕТ СН'!$F$5-'СЕТ СН'!$F$17</f>
        <v>3475.43677308</v>
      </c>
      <c r="M32" s="37">
        <f>SUMIFS(СВЦЭМ!$C$34:$C$777,СВЦЭМ!$A$34:$A$777,$A32,СВЦЭМ!$B$34:$B$777,M$11)+'СЕТ СН'!$F$9+СВЦЭМ!$D$10+'СЕТ СН'!$F$5-'СЕТ СН'!$F$17</f>
        <v>3467.3517940099996</v>
      </c>
      <c r="N32" s="37">
        <f>SUMIFS(СВЦЭМ!$C$34:$C$777,СВЦЭМ!$A$34:$A$777,$A32,СВЦЭМ!$B$34:$B$777,N$11)+'СЕТ СН'!$F$9+СВЦЭМ!$D$10+'СЕТ СН'!$F$5-'СЕТ СН'!$F$17</f>
        <v>3460.0879753900003</v>
      </c>
      <c r="O32" s="37">
        <f>SUMIFS(СВЦЭМ!$C$34:$C$777,СВЦЭМ!$A$34:$A$777,$A32,СВЦЭМ!$B$34:$B$777,O$11)+'СЕТ СН'!$F$9+СВЦЭМ!$D$10+'СЕТ СН'!$F$5-'СЕТ СН'!$F$17</f>
        <v>3467.4263059299997</v>
      </c>
      <c r="P32" s="37">
        <f>SUMIFS(СВЦЭМ!$C$34:$C$777,СВЦЭМ!$A$34:$A$777,$A32,СВЦЭМ!$B$34:$B$777,P$11)+'СЕТ СН'!$F$9+СВЦЭМ!$D$10+'СЕТ СН'!$F$5-'СЕТ СН'!$F$17</f>
        <v>3502.9174234300003</v>
      </c>
      <c r="Q32" s="37">
        <f>SUMIFS(СВЦЭМ!$C$34:$C$777,СВЦЭМ!$A$34:$A$777,$A32,СВЦЭМ!$B$34:$B$777,Q$11)+'СЕТ СН'!$F$9+СВЦЭМ!$D$10+'СЕТ СН'!$F$5-'СЕТ СН'!$F$17</f>
        <v>3512.9361430800004</v>
      </c>
      <c r="R32" s="37">
        <f>SUMIFS(СВЦЭМ!$C$34:$C$777,СВЦЭМ!$A$34:$A$777,$A32,СВЦЭМ!$B$34:$B$777,R$11)+'СЕТ СН'!$F$9+СВЦЭМ!$D$10+'СЕТ СН'!$F$5-'СЕТ СН'!$F$17</f>
        <v>3516.4034791099998</v>
      </c>
      <c r="S32" s="37">
        <f>SUMIFS(СВЦЭМ!$C$34:$C$777,СВЦЭМ!$A$34:$A$777,$A32,СВЦЭМ!$B$34:$B$777,S$11)+'СЕТ СН'!$F$9+СВЦЭМ!$D$10+'СЕТ СН'!$F$5-'СЕТ СН'!$F$17</f>
        <v>3486.9136368100003</v>
      </c>
      <c r="T32" s="37">
        <f>SUMIFS(СВЦЭМ!$C$34:$C$777,СВЦЭМ!$A$34:$A$777,$A32,СВЦЭМ!$B$34:$B$777,T$11)+'СЕТ СН'!$F$9+СВЦЭМ!$D$10+'СЕТ СН'!$F$5-'СЕТ СН'!$F$17</f>
        <v>3462.1179285100002</v>
      </c>
      <c r="U32" s="37">
        <f>SUMIFS(СВЦЭМ!$C$34:$C$777,СВЦЭМ!$A$34:$A$777,$A32,СВЦЭМ!$B$34:$B$777,U$11)+'СЕТ СН'!$F$9+СВЦЭМ!$D$10+'СЕТ СН'!$F$5-'СЕТ СН'!$F$17</f>
        <v>3470.3632748200002</v>
      </c>
      <c r="V32" s="37">
        <f>SUMIFS(СВЦЭМ!$C$34:$C$777,СВЦЭМ!$A$34:$A$777,$A32,СВЦЭМ!$B$34:$B$777,V$11)+'СЕТ СН'!$F$9+СВЦЭМ!$D$10+'СЕТ СН'!$F$5-'СЕТ СН'!$F$17</f>
        <v>3495.9928007900003</v>
      </c>
      <c r="W32" s="37">
        <f>SUMIFS(СВЦЭМ!$C$34:$C$777,СВЦЭМ!$A$34:$A$777,$A32,СВЦЭМ!$B$34:$B$777,W$11)+'СЕТ СН'!$F$9+СВЦЭМ!$D$10+'СЕТ СН'!$F$5-'СЕТ СН'!$F$17</f>
        <v>3486.1282567700005</v>
      </c>
      <c r="X32" s="37">
        <f>SUMIFS(СВЦЭМ!$C$34:$C$777,СВЦЭМ!$A$34:$A$777,$A32,СВЦЭМ!$B$34:$B$777,X$11)+'СЕТ СН'!$F$9+СВЦЭМ!$D$10+'СЕТ СН'!$F$5-'СЕТ СН'!$F$17</f>
        <v>3541.0215076700001</v>
      </c>
      <c r="Y32" s="37">
        <f>SUMIFS(СВЦЭМ!$C$34:$C$777,СВЦЭМ!$A$34:$A$777,$A32,СВЦЭМ!$B$34:$B$777,Y$11)+'СЕТ СН'!$F$9+СВЦЭМ!$D$10+'СЕТ СН'!$F$5-'СЕТ СН'!$F$17</f>
        <v>3654.9075071000002</v>
      </c>
    </row>
    <row r="33" spans="1:25" ht="15.75" x14ac:dyDescent="0.2">
      <c r="A33" s="36">
        <f t="shared" si="0"/>
        <v>43212</v>
      </c>
      <c r="B33" s="37">
        <f>SUMIFS(СВЦЭМ!$C$34:$C$777,СВЦЭМ!$A$34:$A$777,$A33,СВЦЭМ!$B$34:$B$777,B$11)+'СЕТ СН'!$F$9+СВЦЭМ!$D$10+'СЕТ СН'!$F$5-'СЕТ СН'!$F$17</f>
        <v>3663.7455084600001</v>
      </c>
      <c r="C33" s="37">
        <f>SUMIFS(СВЦЭМ!$C$34:$C$777,СВЦЭМ!$A$34:$A$777,$A33,СВЦЭМ!$B$34:$B$777,C$11)+'СЕТ СН'!$F$9+СВЦЭМ!$D$10+'СЕТ СН'!$F$5-'СЕТ СН'!$F$17</f>
        <v>3707.6335229399997</v>
      </c>
      <c r="D33" s="37">
        <f>SUMIFS(СВЦЭМ!$C$34:$C$777,СВЦЭМ!$A$34:$A$777,$A33,СВЦЭМ!$B$34:$B$777,D$11)+'СЕТ СН'!$F$9+СВЦЭМ!$D$10+'СЕТ СН'!$F$5-'СЕТ СН'!$F$17</f>
        <v>3752.3401762400003</v>
      </c>
      <c r="E33" s="37">
        <f>SUMIFS(СВЦЭМ!$C$34:$C$777,СВЦЭМ!$A$34:$A$777,$A33,СВЦЭМ!$B$34:$B$777,E$11)+'СЕТ СН'!$F$9+СВЦЭМ!$D$10+'СЕТ СН'!$F$5-'СЕТ СН'!$F$17</f>
        <v>3769.33633728</v>
      </c>
      <c r="F33" s="37">
        <f>SUMIFS(СВЦЭМ!$C$34:$C$777,СВЦЭМ!$A$34:$A$777,$A33,СВЦЭМ!$B$34:$B$777,F$11)+'СЕТ СН'!$F$9+СВЦЭМ!$D$10+'СЕТ СН'!$F$5-'СЕТ СН'!$F$17</f>
        <v>3773.8897275800005</v>
      </c>
      <c r="G33" s="37">
        <f>SUMIFS(СВЦЭМ!$C$34:$C$777,СВЦЭМ!$A$34:$A$777,$A33,СВЦЭМ!$B$34:$B$777,G$11)+'СЕТ СН'!$F$9+СВЦЭМ!$D$10+'СЕТ СН'!$F$5-'СЕТ СН'!$F$17</f>
        <v>3762.5542290899998</v>
      </c>
      <c r="H33" s="37">
        <f>SUMIFS(СВЦЭМ!$C$34:$C$777,СВЦЭМ!$A$34:$A$777,$A33,СВЦЭМ!$B$34:$B$777,H$11)+'СЕТ СН'!$F$9+СВЦЭМ!$D$10+'СЕТ СН'!$F$5-'СЕТ СН'!$F$17</f>
        <v>3753.7800796000006</v>
      </c>
      <c r="I33" s="37">
        <f>SUMIFS(СВЦЭМ!$C$34:$C$777,СВЦЭМ!$A$34:$A$777,$A33,СВЦЭМ!$B$34:$B$777,I$11)+'СЕТ СН'!$F$9+СВЦЭМ!$D$10+'СЕТ СН'!$F$5-'СЕТ СН'!$F$17</f>
        <v>3720.2543649200002</v>
      </c>
      <c r="J33" s="37">
        <f>SUMIFS(СВЦЭМ!$C$34:$C$777,СВЦЭМ!$A$34:$A$777,$A33,СВЦЭМ!$B$34:$B$777,J$11)+'СЕТ СН'!$F$9+СВЦЭМ!$D$10+'СЕТ СН'!$F$5-'СЕТ СН'!$F$17</f>
        <v>3616.8501323000005</v>
      </c>
      <c r="K33" s="37">
        <f>SUMIFS(СВЦЭМ!$C$34:$C$777,СВЦЭМ!$A$34:$A$777,$A33,СВЦЭМ!$B$34:$B$777,K$11)+'СЕТ СН'!$F$9+СВЦЭМ!$D$10+'СЕТ СН'!$F$5-'СЕТ СН'!$F$17</f>
        <v>3485.1844452700002</v>
      </c>
      <c r="L33" s="37">
        <f>SUMIFS(СВЦЭМ!$C$34:$C$777,СВЦЭМ!$A$34:$A$777,$A33,СВЦЭМ!$B$34:$B$777,L$11)+'СЕТ СН'!$F$9+СВЦЭМ!$D$10+'СЕТ СН'!$F$5-'СЕТ СН'!$F$17</f>
        <v>3470.7773466200001</v>
      </c>
      <c r="M33" s="37">
        <f>SUMIFS(СВЦЭМ!$C$34:$C$777,СВЦЭМ!$A$34:$A$777,$A33,СВЦЭМ!$B$34:$B$777,M$11)+'СЕТ СН'!$F$9+СВЦЭМ!$D$10+'СЕТ СН'!$F$5-'СЕТ СН'!$F$17</f>
        <v>3466.5938008500002</v>
      </c>
      <c r="N33" s="37">
        <f>SUMIFS(СВЦЭМ!$C$34:$C$777,СВЦЭМ!$A$34:$A$777,$A33,СВЦЭМ!$B$34:$B$777,N$11)+'СЕТ СН'!$F$9+СВЦЭМ!$D$10+'СЕТ СН'!$F$5-'СЕТ СН'!$F$17</f>
        <v>3464.0626653000004</v>
      </c>
      <c r="O33" s="37">
        <f>SUMIFS(СВЦЭМ!$C$34:$C$777,СВЦЭМ!$A$34:$A$777,$A33,СВЦЭМ!$B$34:$B$777,O$11)+'СЕТ СН'!$F$9+СВЦЭМ!$D$10+'СЕТ СН'!$F$5-'СЕТ СН'!$F$17</f>
        <v>3473.9593131699999</v>
      </c>
      <c r="P33" s="37">
        <f>SUMIFS(СВЦЭМ!$C$34:$C$777,СВЦЭМ!$A$34:$A$777,$A33,СВЦЭМ!$B$34:$B$777,P$11)+'СЕТ СН'!$F$9+СВЦЭМ!$D$10+'СЕТ СН'!$F$5-'СЕТ СН'!$F$17</f>
        <v>3485.7901355999998</v>
      </c>
      <c r="Q33" s="37">
        <f>SUMIFS(СВЦЭМ!$C$34:$C$777,СВЦЭМ!$A$34:$A$777,$A33,СВЦЭМ!$B$34:$B$777,Q$11)+'СЕТ СН'!$F$9+СВЦЭМ!$D$10+'СЕТ СН'!$F$5-'СЕТ СН'!$F$17</f>
        <v>3487.4591781800004</v>
      </c>
      <c r="R33" s="37">
        <f>SUMIFS(СВЦЭМ!$C$34:$C$777,СВЦЭМ!$A$34:$A$777,$A33,СВЦЭМ!$B$34:$B$777,R$11)+'СЕТ СН'!$F$9+СВЦЭМ!$D$10+'СЕТ СН'!$F$5-'СЕТ СН'!$F$17</f>
        <v>3492.1561362300004</v>
      </c>
      <c r="S33" s="37">
        <f>SUMIFS(СВЦЭМ!$C$34:$C$777,СВЦЭМ!$A$34:$A$777,$A33,СВЦЭМ!$B$34:$B$777,S$11)+'СЕТ СН'!$F$9+СВЦЭМ!$D$10+'СЕТ СН'!$F$5-'СЕТ СН'!$F$17</f>
        <v>3475.01858244</v>
      </c>
      <c r="T33" s="37">
        <f>SUMIFS(СВЦЭМ!$C$34:$C$777,СВЦЭМ!$A$34:$A$777,$A33,СВЦЭМ!$B$34:$B$777,T$11)+'СЕТ СН'!$F$9+СВЦЭМ!$D$10+'СЕТ СН'!$F$5-'СЕТ СН'!$F$17</f>
        <v>3467.4568694300001</v>
      </c>
      <c r="U33" s="37">
        <f>SUMIFS(СВЦЭМ!$C$34:$C$777,СВЦЭМ!$A$34:$A$777,$A33,СВЦЭМ!$B$34:$B$777,U$11)+'СЕТ СН'!$F$9+СВЦЭМ!$D$10+'СЕТ СН'!$F$5-'СЕТ СН'!$F$17</f>
        <v>3466.2098224400002</v>
      </c>
      <c r="V33" s="37">
        <f>SUMIFS(СВЦЭМ!$C$34:$C$777,СВЦЭМ!$A$34:$A$777,$A33,СВЦЭМ!$B$34:$B$777,V$11)+'СЕТ СН'!$F$9+СВЦЭМ!$D$10+'СЕТ СН'!$F$5-'СЕТ СН'!$F$17</f>
        <v>3495.9690861200002</v>
      </c>
      <c r="W33" s="37">
        <f>SUMIFS(СВЦЭМ!$C$34:$C$777,СВЦЭМ!$A$34:$A$777,$A33,СВЦЭМ!$B$34:$B$777,W$11)+'СЕТ СН'!$F$9+СВЦЭМ!$D$10+'СЕТ СН'!$F$5-'СЕТ СН'!$F$17</f>
        <v>3488.1047458999997</v>
      </c>
      <c r="X33" s="37">
        <f>SUMIFS(СВЦЭМ!$C$34:$C$777,СВЦЭМ!$A$34:$A$777,$A33,СВЦЭМ!$B$34:$B$777,X$11)+'СЕТ СН'!$F$9+СВЦЭМ!$D$10+'СЕТ СН'!$F$5-'СЕТ СН'!$F$17</f>
        <v>3515.0373187800001</v>
      </c>
      <c r="Y33" s="37">
        <f>SUMIFS(СВЦЭМ!$C$34:$C$777,СВЦЭМ!$A$34:$A$777,$A33,СВЦЭМ!$B$34:$B$777,Y$11)+'СЕТ СН'!$F$9+СВЦЭМ!$D$10+'СЕТ СН'!$F$5-'СЕТ СН'!$F$17</f>
        <v>3629.2293601599999</v>
      </c>
    </row>
    <row r="34" spans="1:25" ht="15.75" x14ac:dyDescent="0.2">
      <c r="A34" s="36">
        <f t="shared" si="0"/>
        <v>43213</v>
      </c>
      <c r="B34" s="37">
        <f>SUMIFS(СВЦЭМ!$C$34:$C$777,СВЦЭМ!$A$34:$A$777,$A34,СВЦЭМ!$B$34:$B$777,B$11)+'СЕТ СН'!$F$9+СВЦЭМ!$D$10+'СЕТ СН'!$F$5-'СЕТ СН'!$F$17</f>
        <v>3612.9858262700004</v>
      </c>
      <c r="C34" s="37">
        <f>SUMIFS(СВЦЭМ!$C$34:$C$777,СВЦЭМ!$A$34:$A$777,$A34,СВЦЭМ!$B$34:$B$777,C$11)+'СЕТ СН'!$F$9+СВЦЭМ!$D$10+'СЕТ СН'!$F$5-'СЕТ СН'!$F$17</f>
        <v>3658.44868602</v>
      </c>
      <c r="D34" s="37">
        <f>SUMIFS(СВЦЭМ!$C$34:$C$777,СВЦЭМ!$A$34:$A$777,$A34,СВЦЭМ!$B$34:$B$777,D$11)+'СЕТ СН'!$F$9+СВЦЭМ!$D$10+'СЕТ СН'!$F$5-'СЕТ СН'!$F$17</f>
        <v>3716.96018134</v>
      </c>
      <c r="E34" s="37">
        <f>SUMIFS(СВЦЭМ!$C$34:$C$777,СВЦЭМ!$A$34:$A$777,$A34,СВЦЭМ!$B$34:$B$777,E$11)+'СЕТ СН'!$F$9+СВЦЭМ!$D$10+'СЕТ СН'!$F$5-'СЕТ СН'!$F$17</f>
        <v>3733.0503602800004</v>
      </c>
      <c r="F34" s="37">
        <f>SUMIFS(СВЦЭМ!$C$34:$C$777,СВЦЭМ!$A$34:$A$777,$A34,СВЦЭМ!$B$34:$B$777,F$11)+'СЕТ СН'!$F$9+СВЦЭМ!$D$10+'СЕТ СН'!$F$5-'СЕТ СН'!$F$17</f>
        <v>3746.0901473999998</v>
      </c>
      <c r="G34" s="37">
        <f>SUMIFS(СВЦЭМ!$C$34:$C$777,СВЦЭМ!$A$34:$A$777,$A34,СВЦЭМ!$B$34:$B$777,G$11)+'СЕТ СН'!$F$9+СВЦЭМ!$D$10+'СЕТ СН'!$F$5-'СЕТ СН'!$F$17</f>
        <v>3732.6730249200004</v>
      </c>
      <c r="H34" s="37">
        <f>SUMIFS(СВЦЭМ!$C$34:$C$777,СВЦЭМ!$A$34:$A$777,$A34,СВЦЭМ!$B$34:$B$777,H$11)+'СЕТ СН'!$F$9+СВЦЭМ!$D$10+'СЕТ СН'!$F$5-'СЕТ СН'!$F$17</f>
        <v>3673.3590452200001</v>
      </c>
      <c r="I34" s="37">
        <f>SUMIFS(СВЦЭМ!$C$34:$C$777,СВЦЭМ!$A$34:$A$777,$A34,СВЦЭМ!$B$34:$B$777,I$11)+'СЕТ СН'!$F$9+СВЦЭМ!$D$10+'СЕТ СН'!$F$5-'СЕТ СН'!$F$17</f>
        <v>3586.9771601300004</v>
      </c>
      <c r="J34" s="37">
        <f>SUMIFS(СВЦЭМ!$C$34:$C$777,СВЦЭМ!$A$34:$A$777,$A34,СВЦЭМ!$B$34:$B$777,J$11)+'СЕТ СН'!$F$9+СВЦЭМ!$D$10+'СЕТ СН'!$F$5-'СЕТ СН'!$F$17</f>
        <v>3529.1473299499999</v>
      </c>
      <c r="K34" s="37">
        <f>SUMIFS(СВЦЭМ!$C$34:$C$777,СВЦЭМ!$A$34:$A$777,$A34,СВЦЭМ!$B$34:$B$777,K$11)+'СЕТ СН'!$F$9+СВЦЭМ!$D$10+'СЕТ СН'!$F$5-'СЕТ СН'!$F$17</f>
        <v>3438.0983998500001</v>
      </c>
      <c r="L34" s="37">
        <f>SUMIFS(СВЦЭМ!$C$34:$C$777,СВЦЭМ!$A$34:$A$777,$A34,СВЦЭМ!$B$34:$B$777,L$11)+'СЕТ СН'!$F$9+СВЦЭМ!$D$10+'СЕТ СН'!$F$5-'СЕТ СН'!$F$17</f>
        <v>3417.7102560099997</v>
      </c>
      <c r="M34" s="37">
        <f>SUMIFS(СВЦЭМ!$C$34:$C$777,СВЦЭМ!$A$34:$A$777,$A34,СВЦЭМ!$B$34:$B$777,M$11)+'СЕТ СН'!$F$9+СВЦЭМ!$D$10+'СЕТ СН'!$F$5-'СЕТ СН'!$F$17</f>
        <v>3420.9151490400004</v>
      </c>
      <c r="N34" s="37">
        <f>SUMIFS(СВЦЭМ!$C$34:$C$777,СВЦЭМ!$A$34:$A$777,$A34,СВЦЭМ!$B$34:$B$777,N$11)+'СЕТ СН'!$F$9+СВЦЭМ!$D$10+'СЕТ СН'!$F$5-'СЕТ СН'!$F$17</f>
        <v>3419.5984797799997</v>
      </c>
      <c r="O34" s="37">
        <f>SUMIFS(СВЦЭМ!$C$34:$C$777,СВЦЭМ!$A$34:$A$777,$A34,СВЦЭМ!$B$34:$B$777,O$11)+'СЕТ СН'!$F$9+СВЦЭМ!$D$10+'СЕТ СН'!$F$5-'СЕТ СН'!$F$17</f>
        <v>3440.2399450999997</v>
      </c>
      <c r="P34" s="37">
        <f>SUMIFS(СВЦЭМ!$C$34:$C$777,СВЦЭМ!$A$34:$A$777,$A34,СВЦЭМ!$B$34:$B$777,P$11)+'СЕТ СН'!$F$9+СВЦЭМ!$D$10+'СЕТ СН'!$F$5-'СЕТ СН'!$F$17</f>
        <v>3439.8166075000004</v>
      </c>
      <c r="Q34" s="37">
        <f>SUMIFS(СВЦЭМ!$C$34:$C$777,СВЦЭМ!$A$34:$A$777,$A34,СВЦЭМ!$B$34:$B$777,Q$11)+'СЕТ СН'!$F$9+СВЦЭМ!$D$10+'СЕТ СН'!$F$5-'СЕТ СН'!$F$17</f>
        <v>3445.85845887</v>
      </c>
      <c r="R34" s="37">
        <f>SUMIFS(СВЦЭМ!$C$34:$C$777,СВЦЭМ!$A$34:$A$777,$A34,СВЦЭМ!$B$34:$B$777,R$11)+'СЕТ СН'!$F$9+СВЦЭМ!$D$10+'СЕТ СН'!$F$5-'СЕТ СН'!$F$17</f>
        <v>3442.0906452200002</v>
      </c>
      <c r="S34" s="37">
        <f>SUMIFS(СВЦЭМ!$C$34:$C$777,СВЦЭМ!$A$34:$A$777,$A34,СВЦЭМ!$B$34:$B$777,S$11)+'СЕТ СН'!$F$9+СВЦЭМ!$D$10+'СЕТ СН'!$F$5-'СЕТ СН'!$F$17</f>
        <v>3455.0247205299997</v>
      </c>
      <c r="T34" s="37">
        <f>SUMIFS(СВЦЭМ!$C$34:$C$777,СВЦЭМ!$A$34:$A$777,$A34,СВЦЭМ!$B$34:$B$777,T$11)+'СЕТ СН'!$F$9+СВЦЭМ!$D$10+'СЕТ СН'!$F$5-'СЕТ СН'!$F$17</f>
        <v>3435.9214234100004</v>
      </c>
      <c r="U34" s="37">
        <f>SUMIFS(СВЦЭМ!$C$34:$C$777,СВЦЭМ!$A$34:$A$777,$A34,СВЦЭМ!$B$34:$B$777,U$11)+'СЕТ СН'!$F$9+СВЦЭМ!$D$10+'СЕТ СН'!$F$5-'СЕТ СН'!$F$17</f>
        <v>3427.3373726100003</v>
      </c>
      <c r="V34" s="37">
        <f>SUMIFS(СВЦЭМ!$C$34:$C$777,СВЦЭМ!$A$34:$A$777,$A34,СВЦЭМ!$B$34:$B$777,V$11)+'СЕТ СН'!$F$9+СВЦЭМ!$D$10+'СЕТ СН'!$F$5-'СЕТ СН'!$F$17</f>
        <v>3430.5667382799998</v>
      </c>
      <c r="W34" s="37">
        <f>SUMIFS(СВЦЭМ!$C$34:$C$777,СВЦЭМ!$A$34:$A$777,$A34,СВЦЭМ!$B$34:$B$777,W$11)+'СЕТ СН'!$F$9+СВЦЭМ!$D$10+'СЕТ СН'!$F$5-'СЕТ СН'!$F$17</f>
        <v>3441.35736253</v>
      </c>
      <c r="X34" s="37">
        <f>SUMIFS(СВЦЭМ!$C$34:$C$777,СВЦЭМ!$A$34:$A$777,$A34,СВЦЭМ!$B$34:$B$777,X$11)+'СЕТ СН'!$F$9+СВЦЭМ!$D$10+'СЕТ СН'!$F$5-'СЕТ СН'!$F$17</f>
        <v>3504.4427408100005</v>
      </c>
      <c r="Y34" s="37">
        <f>SUMIFS(СВЦЭМ!$C$34:$C$777,СВЦЭМ!$A$34:$A$777,$A34,СВЦЭМ!$B$34:$B$777,Y$11)+'СЕТ СН'!$F$9+СВЦЭМ!$D$10+'СЕТ СН'!$F$5-'СЕТ СН'!$F$17</f>
        <v>3601.8896176900003</v>
      </c>
    </row>
    <row r="35" spans="1:25" ht="15.75" x14ac:dyDescent="0.2">
      <c r="A35" s="36">
        <f t="shared" si="0"/>
        <v>43214</v>
      </c>
      <c r="B35" s="37">
        <f>SUMIFS(СВЦЭМ!$C$34:$C$777,СВЦЭМ!$A$34:$A$777,$A35,СВЦЭМ!$B$34:$B$777,B$11)+'СЕТ СН'!$F$9+СВЦЭМ!$D$10+'СЕТ СН'!$F$5-'СЕТ СН'!$F$17</f>
        <v>3601.9474060400003</v>
      </c>
      <c r="C35" s="37">
        <f>SUMIFS(СВЦЭМ!$C$34:$C$777,СВЦЭМ!$A$34:$A$777,$A35,СВЦЭМ!$B$34:$B$777,C$11)+'СЕТ СН'!$F$9+СВЦЭМ!$D$10+'СЕТ СН'!$F$5-'СЕТ СН'!$F$17</f>
        <v>3649.1989465000001</v>
      </c>
      <c r="D35" s="37">
        <f>SUMIFS(СВЦЭМ!$C$34:$C$777,СВЦЭМ!$A$34:$A$777,$A35,СВЦЭМ!$B$34:$B$777,D$11)+'СЕТ СН'!$F$9+СВЦЭМ!$D$10+'СЕТ СН'!$F$5-'СЕТ СН'!$F$17</f>
        <v>3708.1149656399998</v>
      </c>
      <c r="E35" s="37">
        <f>SUMIFS(СВЦЭМ!$C$34:$C$777,СВЦЭМ!$A$34:$A$777,$A35,СВЦЭМ!$B$34:$B$777,E$11)+'СЕТ СН'!$F$9+СВЦЭМ!$D$10+'СЕТ СН'!$F$5-'СЕТ СН'!$F$17</f>
        <v>3724.9478238300003</v>
      </c>
      <c r="F35" s="37">
        <f>SUMIFS(СВЦЭМ!$C$34:$C$777,СВЦЭМ!$A$34:$A$777,$A35,СВЦЭМ!$B$34:$B$777,F$11)+'СЕТ СН'!$F$9+СВЦЭМ!$D$10+'СЕТ СН'!$F$5-'СЕТ СН'!$F$17</f>
        <v>3735.3931344400003</v>
      </c>
      <c r="G35" s="37">
        <f>SUMIFS(СВЦЭМ!$C$34:$C$777,СВЦЭМ!$A$34:$A$777,$A35,СВЦЭМ!$B$34:$B$777,G$11)+'СЕТ СН'!$F$9+СВЦЭМ!$D$10+'СЕТ СН'!$F$5-'СЕТ СН'!$F$17</f>
        <v>3699.7003921199998</v>
      </c>
      <c r="H35" s="37">
        <f>SUMIFS(СВЦЭМ!$C$34:$C$777,СВЦЭМ!$A$34:$A$777,$A35,СВЦЭМ!$B$34:$B$777,H$11)+'СЕТ СН'!$F$9+СВЦЭМ!$D$10+'СЕТ СН'!$F$5-'СЕТ СН'!$F$17</f>
        <v>3661.7706832500003</v>
      </c>
      <c r="I35" s="37">
        <f>SUMIFS(СВЦЭМ!$C$34:$C$777,СВЦЭМ!$A$34:$A$777,$A35,СВЦЭМ!$B$34:$B$777,I$11)+'СЕТ СН'!$F$9+СВЦЭМ!$D$10+'СЕТ СН'!$F$5-'СЕТ СН'!$F$17</f>
        <v>3539.2781792800001</v>
      </c>
      <c r="J35" s="37">
        <f>SUMIFS(СВЦЭМ!$C$34:$C$777,СВЦЭМ!$A$34:$A$777,$A35,СВЦЭМ!$B$34:$B$777,J$11)+'СЕТ СН'!$F$9+СВЦЭМ!$D$10+'СЕТ СН'!$F$5-'СЕТ СН'!$F$17</f>
        <v>3459.6760883700003</v>
      </c>
      <c r="K35" s="37">
        <f>SUMIFS(СВЦЭМ!$C$34:$C$777,СВЦЭМ!$A$34:$A$777,$A35,СВЦЭМ!$B$34:$B$777,K$11)+'СЕТ СН'!$F$9+СВЦЭМ!$D$10+'СЕТ СН'!$F$5-'СЕТ СН'!$F$17</f>
        <v>3425.71647687</v>
      </c>
      <c r="L35" s="37">
        <f>SUMIFS(СВЦЭМ!$C$34:$C$777,СВЦЭМ!$A$34:$A$777,$A35,СВЦЭМ!$B$34:$B$777,L$11)+'СЕТ СН'!$F$9+СВЦЭМ!$D$10+'СЕТ СН'!$F$5-'СЕТ СН'!$F$17</f>
        <v>3435.6682788900002</v>
      </c>
      <c r="M35" s="37">
        <f>SUMIFS(СВЦЭМ!$C$34:$C$777,СВЦЭМ!$A$34:$A$777,$A35,СВЦЭМ!$B$34:$B$777,M$11)+'СЕТ СН'!$F$9+СВЦЭМ!$D$10+'СЕТ СН'!$F$5-'СЕТ СН'!$F$17</f>
        <v>3421.75491904</v>
      </c>
      <c r="N35" s="37">
        <f>SUMIFS(СВЦЭМ!$C$34:$C$777,СВЦЭМ!$A$34:$A$777,$A35,СВЦЭМ!$B$34:$B$777,N$11)+'СЕТ СН'!$F$9+СВЦЭМ!$D$10+'СЕТ СН'!$F$5-'СЕТ СН'!$F$17</f>
        <v>3419.1209427700001</v>
      </c>
      <c r="O35" s="37">
        <f>SUMIFS(СВЦЭМ!$C$34:$C$777,СВЦЭМ!$A$34:$A$777,$A35,СВЦЭМ!$B$34:$B$777,O$11)+'СЕТ СН'!$F$9+СВЦЭМ!$D$10+'СЕТ СН'!$F$5-'СЕТ СН'!$F$17</f>
        <v>3421.4589867700001</v>
      </c>
      <c r="P35" s="37">
        <f>SUMIFS(СВЦЭМ!$C$34:$C$777,СВЦЭМ!$A$34:$A$777,$A35,СВЦЭМ!$B$34:$B$777,P$11)+'СЕТ СН'!$F$9+СВЦЭМ!$D$10+'СЕТ СН'!$F$5-'СЕТ СН'!$F$17</f>
        <v>3434.9079508899999</v>
      </c>
      <c r="Q35" s="37">
        <f>SUMIFS(СВЦЭМ!$C$34:$C$777,СВЦЭМ!$A$34:$A$777,$A35,СВЦЭМ!$B$34:$B$777,Q$11)+'СЕТ СН'!$F$9+СВЦЭМ!$D$10+'СЕТ СН'!$F$5-'СЕТ СН'!$F$17</f>
        <v>3439.9999389600002</v>
      </c>
      <c r="R35" s="37">
        <f>SUMIFS(СВЦЭМ!$C$34:$C$777,СВЦЭМ!$A$34:$A$777,$A35,СВЦЭМ!$B$34:$B$777,R$11)+'СЕТ СН'!$F$9+СВЦЭМ!$D$10+'СЕТ СН'!$F$5-'СЕТ СН'!$F$17</f>
        <v>3430.8200376400005</v>
      </c>
      <c r="S35" s="37">
        <f>SUMIFS(СВЦЭМ!$C$34:$C$777,СВЦЭМ!$A$34:$A$777,$A35,СВЦЭМ!$B$34:$B$777,S$11)+'СЕТ СН'!$F$9+СВЦЭМ!$D$10+'СЕТ СН'!$F$5-'СЕТ СН'!$F$17</f>
        <v>3431.5718806</v>
      </c>
      <c r="T35" s="37">
        <f>SUMIFS(СВЦЭМ!$C$34:$C$777,СВЦЭМ!$A$34:$A$777,$A35,СВЦЭМ!$B$34:$B$777,T$11)+'СЕТ СН'!$F$9+СВЦЭМ!$D$10+'СЕТ СН'!$F$5-'СЕТ СН'!$F$17</f>
        <v>3415.8233639499999</v>
      </c>
      <c r="U35" s="37">
        <f>SUMIFS(СВЦЭМ!$C$34:$C$777,СВЦЭМ!$A$34:$A$777,$A35,СВЦЭМ!$B$34:$B$777,U$11)+'СЕТ СН'!$F$9+СВЦЭМ!$D$10+'СЕТ СН'!$F$5-'СЕТ СН'!$F$17</f>
        <v>3422.6207599699997</v>
      </c>
      <c r="V35" s="37">
        <f>SUMIFS(СВЦЭМ!$C$34:$C$777,СВЦЭМ!$A$34:$A$777,$A35,СВЦЭМ!$B$34:$B$777,V$11)+'СЕТ СН'!$F$9+СВЦЭМ!$D$10+'СЕТ СН'!$F$5-'СЕТ СН'!$F$17</f>
        <v>3449.2495659500005</v>
      </c>
      <c r="W35" s="37">
        <f>SUMIFS(СВЦЭМ!$C$34:$C$777,СВЦЭМ!$A$34:$A$777,$A35,СВЦЭМ!$B$34:$B$777,W$11)+'СЕТ СН'!$F$9+СВЦЭМ!$D$10+'СЕТ СН'!$F$5-'СЕТ СН'!$F$17</f>
        <v>3449.5966820400004</v>
      </c>
      <c r="X35" s="37">
        <f>SUMIFS(СВЦЭМ!$C$34:$C$777,СВЦЭМ!$A$34:$A$777,$A35,СВЦЭМ!$B$34:$B$777,X$11)+'СЕТ СН'!$F$9+СВЦЭМ!$D$10+'СЕТ СН'!$F$5-'СЕТ СН'!$F$17</f>
        <v>3465.5451075400001</v>
      </c>
      <c r="Y35" s="37">
        <f>SUMIFS(СВЦЭМ!$C$34:$C$777,СВЦЭМ!$A$34:$A$777,$A35,СВЦЭМ!$B$34:$B$777,Y$11)+'СЕТ СН'!$F$9+СВЦЭМ!$D$10+'СЕТ СН'!$F$5-'СЕТ СН'!$F$17</f>
        <v>3551.2291712000001</v>
      </c>
    </row>
    <row r="36" spans="1:25" ht="15.75" x14ac:dyDescent="0.2">
      <c r="A36" s="36">
        <f t="shared" si="0"/>
        <v>43215</v>
      </c>
      <c r="B36" s="37">
        <f>SUMIFS(СВЦЭМ!$C$34:$C$777,СВЦЭМ!$A$34:$A$777,$A36,СВЦЭМ!$B$34:$B$777,B$11)+'СЕТ СН'!$F$9+СВЦЭМ!$D$10+'СЕТ СН'!$F$5-'СЕТ СН'!$F$17</f>
        <v>3549.3893364600003</v>
      </c>
      <c r="C36" s="37">
        <f>SUMIFS(СВЦЭМ!$C$34:$C$777,СВЦЭМ!$A$34:$A$777,$A36,СВЦЭМ!$B$34:$B$777,C$11)+'СЕТ СН'!$F$9+СВЦЭМ!$D$10+'СЕТ СН'!$F$5-'СЕТ СН'!$F$17</f>
        <v>3618.2854723799996</v>
      </c>
      <c r="D36" s="37">
        <f>SUMIFS(СВЦЭМ!$C$34:$C$777,СВЦЭМ!$A$34:$A$777,$A36,СВЦЭМ!$B$34:$B$777,D$11)+'СЕТ СН'!$F$9+СВЦЭМ!$D$10+'СЕТ СН'!$F$5-'СЕТ СН'!$F$17</f>
        <v>3712.6902357599997</v>
      </c>
      <c r="E36" s="37">
        <f>SUMIFS(СВЦЭМ!$C$34:$C$777,СВЦЭМ!$A$34:$A$777,$A36,СВЦЭМ!$B$34:$B$777,E$11)+'СЕТ СН'!$F$9+СВЦЭМ!$D$10+'СЕТ СН'!$F$5-'СЕТ СН'!$F$17</f>
        <v>3747.3671432400001</v>
      </c>
      <c r="F36" s="37">
        <f>SUMIFS(СВЦЭМ!$C$34:$C$777,СВЦЭМ!$A$34:$A$777,$A36,СВЦЭМ!$B$34:$B$777,F$11)+'СЕТ СН'!$F$9+СВЦЭМ!$D$10+'СЕТ СН'!$F$5-'СЕТ СН'!$F$17</f>
        <v>3747.6037334600001</v>
      </c>
      <c r="G36" s="37">
        <f>SUMIFS(СВЦЭМ!$C$34:$C$777,СВЦЭМ!$A$34:$A$777,$A36,СВЦЭМ!$B$34:$B$777,G$11)+'СЕТ СН'!$F$9+СВЦЭМ!$D$10+'СЕТ СН'!$F$5-'СЕТ СН'!$F$17</f>
        <v>3720.5750545300002</v>
      </c>
      <c r="H36" s="37">
        <f>SUMIFS(СВЦЭМ!$C$34:$C$777,СВЦЭМ!$A$34:$A$777,$A36,СВЦЭМ!$B$34:$B$777,H$11)+'СЕТ СН'!$F$9+СВЦЭМ!$D$10+'СЕТ СН'!$F$5-'СЕТ СН'!$F$17</f>
        <v>3646.1844164899999</v>
      </c>
      <c r="I36" s="37">
        <f>SUMIFS(СВЦЭМ!$C$34:$C$777,СВЦЭМ!$A$34:$A$777,$A36,СВЦЭМ!$B$34:$B$777,I$11)+'СЕТ СН'!$F$9+СВЦЭМ!$D$10+'СЕТ СН'!$F$5-'СЕТ СН'!$F$17</f>
        <v>3539.3179399200003</v>
      </c>
      <c r="J36" s="37">
        <f>SUMIFS(СВЦЭМ!$C$34:$C$777,СВЦЭМ!$A$34:$A$777,$A36,СВЦЭМ!$B$34:$B$777,J$11)+'СЕТ СН'!$F$9+СВЦЭМ!$D$10+'СЕТ СН'!$F$5-'СЕТ СН'!$F$17</f>
        <v>3488.5548865599999</v>
      </c>
      <c r="K36" s="37">
        <f>SUMIFS(СВЦЭМ!$C$34:$C$777,СВЦЭМ!$A$34:$A$777,$A36,СВЦЭМ!$B$34:$B$777,K$11)+'СЕТ СН'!$F$9+СВЦЭМ!$D$10+'СЕТ СН'!$F$5-'СЕТ СН'!$F$17</f>
        <v>3505.3652364800005</v>
      </c>
      <c r="L36" s="37">
        <f>SUMIFS(СВЦЭМ!$C$34:$C$777,СВЦЭМ!$A$34:$A$777,$A36,СВЦЭМ!$B$34:$B$777,L$11)+'СЕТ СН'!$F$9+СВЦЭМ!$D$10+'СЕТ СН'!$F$5-'СЕТ СН'!$F$17</f>
        <v>3519.3628726800002</v>
      </c>
      <c r="M36" s="37">
        <f>SUMIFS(СВЦЭМ!$C$34:$C$777,СВЦЭМ!$A$34:$A$777,$A36,СВЦЭМ!$B$34:$B$777,M$11)+'СЕТ СН'!$F$9+СВЦЭМ!$D$10+'СЕТ СН'!$F$5-'СЕТ СН'!$F$17</f>
        <v>3511.1258727199997</v>
      </c>
      <c r="N36" s="37">
        <f>SUMIFS(СВЦЭМ!$C$34:$C$777,СВЦЭМ!$A$34:$A$777,$A36,СВЦЭМ!$B$34:$B$777,N$11)+'СЕТ СН'!$F$9+СВЦЭМ!$D$10+'СЕТ СН'!$F$5-'СЕТ СН'!$F$17</f>
        <v>3511.7813675299999</v>
      </c>
      <c r="O36" s="37">
        <f>SUMIFS(СВЦЭМ!$C$34:$C$777,СВЦЭМ!$A$34:$A$777,$A36,СВЦЭМ!$B$34:$B$777,O$11)+'СЕТ СН'!$F$9+СВЦЭМ!$D$10+'СЕТ СН'!$F$5-'СЕТ СН'!$F$17</f>
        <v>3510.4572389999998</v>
      </c>
      <c r="P36" s="37">
        <f>SUMIFS(СВЦЭМ!$C$34:$C$777,СВЦЭМ!$A$34:$A$777,$A36,СВЦЭМ!$B$34:$B$777,P$11)+'СЕТ СН'!$F$9+СВЦЭМ!$D$10+'СЕТ СН'!$F$5-'СЕТ СН'!$F$17</f>
        <v>3503.9595454800005</v>
      </c>
      <c r="Q36" s="37">
        <f>SUMIFS(СВЦЭМ!$C$34:$C$777,СВЦЭМ!$A$34:$A$777,$A36,СВЦЭМ!$B$34:$B$777,Q$11)+'СЕТ СН'!$F$9+СВЦЭМ!$D$10+'СЕТ СН'!$F$5-'СЕТ СН'!$F$17</f>
        <v>3498.25968521</v>
      </c>
      <c r="R36" s="37">
        <f>SUMIFS(СВЦЭМ!$C$34:$C$777,СВЦЭМ!$A$34:$A$777,$A36,СВЦЭМ!$B$34:$B$777,R$11)+'СЕТ СН'!$F$9+СВЦЭМ!$D$10+'СЕТ СН'!$F$5-'СЕТ СН'!$F$17</f>
        <v>3503.5017353999997</v>
      </c>
      <c r="S36" s="37">
        <f>SUMIFS(СВЦЭМ!$C$34:$C$777,СВЦЭМ!$A$34:$A$777,$A36,СВЦЭМ!$B$34:$B$777,S$11)+'СЕТ СН'!$F$9+СВЦЭМ!$D$10+'СЕТ СН'!$F$5-'СЕТ СН'!$F$17</f>
        <v>3491.6780939799996</v>
      </c>
      <c r="T36" s="37">
        <f>SUMIFS(СВЦЭМ!$C$34:$C$777,СВЦЭМ!$A$34:$A$777,$A36,СВЦЭМ!$B$34:$B$777,T$11)+'СЕТ СН'!$F$9+СВЦЭМ!$D$10+'СЕТ СН'!$F$5-'СЕТ СН'!$F$17</f>
        <v>3475.29631363</v>
      </c>
      <c r="U36" s="37">
        <f>SUMIFS(СВЦЭМ!$C$34:$C$777,СВЦЭМ!$A$34:$A$777,$A36,СВЦЭМ!$B$34:$B$777,U$11)+'СЕТ СН'!$F$9+СВЦЭМ!$D$10+'СЕТ СН'!$F$5-'СЕТ СН'!$F$17</f>
        <v>3464.4301358199996</v>
      </c>
      <c r="V36" s="37">
        <f>SUMIFS(СВЦЭМ!$C$34:$C$777,СВЦЭМ!$A$34:$A$777,$A36,СВЦЭМ!$B$34:$B$777,V$11)+'СЕТ СН'!$F$9+СВЦЭМ!$D$10+'СЕТ СН'!$F$5-'СЕТ СН'!$F$17</f>
        <v>3495.3485117100004</v>
      </c>
      <c r="W36" s="37">
        <f>SUMIFS(СВЦЭМ!$C$34:$C$777,СВЦЭМ!$A$34:$A$777,$A36,СВЦЭМ!$B$34:$B$777,W$11)+'СЕТ СН'!$F$9+СВЦЭМ!$D$10+'СЕТ СН'!$F$5-'СЕТ СН'!$F$17</f>
        <v>3491.9315351199998</v>
      </c>
      <c r="X36" s="37">
        <f>SUMIFS(СВЦЭМ!$C$34:$C$777,СВЦЭМ!$A$34:$A$777,$A36,СВЦЭМ!$B$34:$B$777,X$11)+'СЕТ СН'!$F$9+СВЦЭМ!$D$10+'СЕТ СН'!$F$5-'СЕТ СН'!$F$17</f>
        <v>3474.1843742599999</v>
      </c>
      <c r="Y36" s="37">
        <f>SUMIFS(СВЦЭМ!$C$34:$C$777,СВЦЭМ!$A$34:$A$777,$A36,СВЦЭМ!$B$34:$B$777,Y$11)+'СЕТ СН'!$F$9+СВЦЭМ!$D$10+'СЕТ СН'!$F$5-'СЕТ СН'!$F$17</f>
        <v>3529.8340375900002</v>
      </c>
    </row>
    <row r="37" spans="1:25" ht="15.75" x14ac:dyDescent="0.2">
      <c r="A37" s="36">
        <f t="shared" si="0"/>
        <v>43216</v>
      </c>
      <c r="B37" s="37">
        <f>SUMIFS(СВЦЭМ!$C$34:$C$777,СВЦЭМ!$A$34:$A$777,$A37,СВЦЭМ!$B$34:$B$777,B$11)+'СЕТ СН'!$F$9+СВЦЭМ!$D$10+'СЕТ СН'!$F$5-'СЕТ СН'!$F$17</f>
        <v>3705.1201358200001</v>
      </c>
      <c r="C37" s="37">
        <f>SUMIFS(СВЦЭМ!$C$34:$C$777,СВЦЭМ!$A$34:$A$777,$A37,СВЦЭМ!$B$34:$B$777,C$11)+'СЕТ СН'!$F$9+СВЦЭМ!$D$10+'СЕТ СН'!$F$5-'СЕТ СН'!$F$17</f>
        <v>3742.5475511899999</v>
      </c>
      <c r="D37" s="37">
        <f>SUMIFS(СВЦЭМ!$C$34:$C$777,СВЦЭМ!$A$34:$A$777,$A37,СВЦЭМ!$B$34:$B$777,D$11)+'СЕТ СН'!$F$9+СВЦЭМ!$D$10+'СЕТ СН'!$F$5-'СЕТ СН'!$F$17</f>
        <v>3793.34640825</v>
      </c>
      <c r="E37" s="37">
        <f>SUMIFS(СВЦЭМ!$C$34:$C$777,СВЦЭМ!$A$34:$A$777,$A37,СВЦЭМ!$B$34:$B$777,E$11)+'СЕТ СН'!$F$9+СВЦЭМ!$D$10+'СЕТ СН'!$F$5-'СЕТ СН'!$F$17</f>
        <v>3801.0746816000005</v>
      </c>
      <c r="F37" s="37">
        <f>SUMIFS(СВЦЭМ!$C$34:$C$777,СВЦЭМ!$A$34:$A$777,$A37,СВЦЭМ!$B$34:$B$777,F$11)+'СЕТ СН'!$F$9+СВЦЭМ!$D$10+'СЕТ СН'!$F$5-'СЕТ СН'!$F$17</f>
        <v>3798.9155722400005</v>
      </c>
      <c r="G37" s="37">
        <f>SUMIFS(СВЦЭМ!$C$34:$C$777,СВЦЭМ!$A$34:$A$777,$A37,СВЦЭМ!$B$34:$B$777,G$11)+'СЕТ СН'!$F$9+СВЦЭМ!$D$10+'СЕТ СН'!$F$5-'СЕТ СН'!$F$17</f>
        <v>3780.4210594800002</v>
      </c>
      <c r="H37" s="37">
        <f>SUMIFS(СВЦЭМ!$C$34:$C$777,СВЦЭМ!$A$34:$A$777,$A37,СВЦЭМ!$B$34:$B$777,H$11)+'СЕТ СН'!$F$9+СВЦЭМ!$D$10+'СЕТ СН'!$F$5-'СЕТ СН'!$F$17</f>
        <v>3713.0469909300004</v>
      </c>
      <c r="I37" s="37">
        <f>SUMIFS(СВЦЭМ!$C$34:$C$777,СВЦЭМ!$A$34:$A$777,$A37,СВЦЭМ!$B$34:$B$777,I$11)+'СЕТ СН'!$F$9+СВЦЭМ!$D$10+'СЕТ СН'!$F$5-'СЕТ СН'!$F$17</f>
        <v>3613.6325990800001</v>
      </c>
      <c r="J37" s="37">
        <f>SUMIFS(СВЦЭМ!$C$34:$C$777,СВЦЭМ!$A$34:$A$777,$A37,СВЦЭМ!$B$34:$B$777,J$11)+'СЕТ СН'!$F$9+СВЦЭМ!$D$10+'СЕТ СН'!$F$5-'СЕТ СН'!$F$17</f>
        <v>3590.5116929199999</v>
      </c>
      <c r="K37" s="37">
        <f>SUMIFS(СВЦЭМ!$C$34:$C$777,СВЦЭМ!$A$34:$A$777,$A37,СВЦЭМ!$B$34:$B$777,K$11)+'СЕТ СН'!$F$9+СВЦЭМ!$D$10+'СЕТ СН'!$F$5-'СЕТ СН'!$F$17</f>
        <v>3554.4646404</v>
      </c>
      <c r="L37" s="37">
        <f>SUMIFS(СВЦЭМ!$C$34:$C$777,СВЦЭМ!$A$34:$A$777,$A37,СВЦЭМ!$B$34:$B$777,L$11)+'СЕТ СН'!$F$9+СВЦЭМ!$D$10+'СЕТ СН'!$F$5-'СЕТ СН'!$F$17</f>
        <v>3526.1667235199998</v>
      </c>
      <c r="M37" s="37">
        <f>SUMIFS(СВЦЭМ!$C$34:$C$777,СВЦЭМ!$A$34:$A$777,$A37,СВЦЭМ!$B$34:$B$777,M$11)+'СЕТ СН'!$F$9+СВЦЭМ!$D$10+'СЕТ СН'!$F$5-'СЕТ СН'!$F$17</f>
        <v>3527.0368065500002</v>
      </c>
      <c r="N37" s="37">
        <f>SUMIFS(СВЦЭМ!$C$34:$C$777,СВЦЭМ!$A$34:$A$777,$A37,СВЦЭМ!$B$34:$B$777,N$11)+'СЕТ СН'!$F$9+СВЦЭМ!$D$10+'СЕТ СН'!$F$5-'СЕТ СН'!$F$17</f>
        <v>3544.9981026700002</v>
      </c>
      <c r="O37" s="37">
        <f>SUMIFS(СВЦЭМ!$C$34:$C$777,СВЦЭМ!$A$34:$A$777,$A37,СВЦЭМ!$B$34:$B$777,O$11)+'СЕТ СН'!$F$9+СВЦЭМ!$D$10+'СЕТ СН'!$F$5-'СЕТ СН'!$F$17</f>
        <v>3552.6214554900002</v>
      </c>
      <c r="P37" s="37">
        <f>SUMIFS(СВЦЭМ!$C$34:$C$777,СВЦЭМ!$A$34:$A$777,$A37,СВЦЭМ!$B$34:$B$777,P$11)+'СЕТ СН'!$F$9+СВЦЭМ!$D$10+'СЕТ СН'!$F$5-'СЕТ СН'!$F$17</f>
        <v>3568.7275974899999</v>
      </c>
      <c r="Q37" s="37">
        <f>SUMIFS(СВЦЭМ!$C$34:$C$777,СВЦЭМ!$A$34:$A$777,$A37,СВЦЭМ!$B$34:$B$777,Q$11)+'СЕТ СН'!$F$9+СВЦЭМ!$D$10+'СЕТ СН'!$F$5-'СЕТ СН'!$F$17</f>
        <v>3583.5050975500003</v>
      </c>
      <c r="R37" s="37">
        <f>SUMIFS(СВЦЭМ!$C$34:$C$777,СВЦЭМ!$A$34:$A$777,$A37,СВЦЭМ!$B$34:$B$777,R$11)+'СЕТ СН'!$F$9+СВЦЭМ!$D$10+'СЕТ СН'!$F$5-'СЕТ СН'!$F$17</f>
        <v>3579.6547121600001</v>
      </c>
      <c r="S37" s="37">
        <f>SUMIFS(СВЦЭМ!$C$34:$C$777,СВЦЭМ!$A$34:$A$777,$A37,СВЦЭМ!$B$34:$B$777,S$11)+'СЕТ СН'!$F$9+СВЦЭМ!$D$10+'СЕТ СН'!$F$5-'СЕТ СН'!$F$17</f>
        <v>3553.4566283700001</v>
      </c>
      <c r="T37" s="37">
        <f>SUMIFS(СВЦЭМ!$C$34:$C$777,СВЦЭМ!$A$34:$A$777,$A37,СВЦЭМ!$B$34:$B$777,T$11)+'СЕТ СН'!$F$9+СВЦЭМ!$D$10+'СЕТ СН'!$F$5-'СЕТ СН'!$F$17</f>
        <v>3536.5855951899998</v>
      </c>
      <c r="U37" s="37">
        <f>SUMIFS(СВЦЭМ!$C$34:$C$777,СВЦЭМ!$A$34:$A$777,$A37,СВЦЭМ!$B$34:$B$777,U$11)+'СЕТ СН'!$F$9+СВЦЭМ!$D$10+'СЕТ СН'!$F$5-'СЕТ СН'!$F$17</f>
        <v>3531.31123265</v>
      </c>
      <c r="V37" s="37">
        <f>SUMIFS(СВЦЭМ!$C$34:$C$777,СВЦЭМ!$A$34:$A$777,$A37,СВЦЭМ!$B$34:$B$777,V$11)+'СЕТ СН'!$F$9+СВЦЭМ!$D$10+'СЕТ СН'!$F$5-'СЕТ СН'!$F$17</f>
        <v>3469.5364448400001</v>
      </c>
      <c r="W37" s="37">
        <f>SUMIFS(СВЦЭМ!$C$34:$C$777,СВЦЭМ!$A$34:$A$777,$A37,СВЦЭМ!$B$34:$B$777,W$11)+'СЕТ СН'!$F$9+СВЦЭМ!$D$10+'СЕТ СН'!$F$5-'СЕТ СН'!$F$17</f>
        <v>3478.25129393</v>
      </c>
      <c r="X37" s="37">
        <f>SUMIFS(СВЦЭМ!$C$34:$C$777,СВЦЭМ!$A$34:$A$777,$A37,СВЦЭМ!$B$34:$B$777,X$11)+'СЕТ СН'!$F$9+СВЦЭМ!$D$10+'СЕТ СН'!$F$5-'СЕТ СН'!$F$17</f>
        <v>3592.9046272500004</v>
      </c>
      <c r="Y37" s="37">
        <f>SUMIFS(СВЦЭМ!$C$34:$C$777,СВЦЭМ!$A$34:$A$777,$A37,СВЦЭМ!$B$34:$B$777,Y$11)+'СЕТ СН'!$F$9+СВЦЭМ!$D$10+'СЕТ СН'!$F$5-'СЕТ СН'!$F$17</f>
        <v>3623.6803380799997</v>
      </c>
    </row>
    <row r="38" spans="1:25" ht="15.75" x14ac:dyDescent="0.2">
      <c r="A38" s="36">
        <f t="shared" si="0"/>
        <v>43217</v>
      </c>
      <c r="B38" s="37">
        <f>SUMIFS(СВЦЭМ!$C$34:$C$777,СВЦЭМ!$A$34:$A$777,$A38,СВЦЭМ!$B$34:$B$777,B$11)+'СЕТ СН'!$F$9+СВЦЭМ!$D$10+'СЕТ СН'!$F$5-'СЕТ СН'!$F$17</f>
        <v>3631.4400692200002</v>
      </c>
      <c r="C38" s="37">
        <f>SUMIFS(СВЦЭМ!$C$34:$C$777,СВЦЭМ!$A$34:$A$777,$A38,СВЦЭМ!$B$34:$B$777,C$11)+'СЕТ СН'!$F$9+СВЦЭМ!$D$10+'СЕТ СН'!$F$5-'СЕТ СН'!$F$17</f>
        <v>3661.8866709400004</v>
      </c>
      <c r="D38" s="37">
        <f>SUMIFS(СВЦЭМ!$C$34:$C$777,СВЦЭМ!$A$34:$A$777,$A38,СВЦЭМ!$B$34:$B$777,D$11)+'СЕТ СН'!$F$9+СВЦЭМ!$D$10+'СЕТ СН'!$F$5-'СЕТ СН'!$F$17</f>
        <v>3729.8705741300005</v>
      </c>
      <c r="E38" s="37">
        <f>SUMIFS(СВЦЭМ!$C$34:$C$777,СВЦЭМ!$A$34:$A$777,$A38,СВЦЭМ!$B$34:$B$777,E$11)+'СЕТ СН'!$F$9+СВЦЭМ!$D$10+'СЕТ СН'!$F$5-'СЕТ СН'!$F$17</f>
        <v>3735.2059620900004</v>
      </c>
      <c r="F38" s="37">
        <f>SUMIFS(СВЦЭМ!$C$34:$C$777,СВЦЭМ!$A$34:$A$777,$A38,СВЦЭМ!$B$34:$B$777,F$11)+'СЕТ СН'!$F$9+СВЦЭМ!$D$10+'СЕТ СН'!$F$5-'СЕТ СН'!$F$17</f>
        <v>3728.8955538800005</v>
      </c>
      <c r="G38" s="37">
        <f>SUMIFS(СВЦЭМ!$C$34:$C$777,СВЦЭМ!$A$34:$A$777,$A38,СВЦЭМ!$B$34:$B$777,G$11)+'СЕТ СН'!$F$9+СВЦЭМ!$D$10+'СЕТ СН'!$F$5-'СЕТ СН'!$F$17</f>
        <v>3721.2609850900003</v>
      </c>
      <c r="H38" s="37">
        <f>SUMIFS(СВЦЭМ!$C$34:$C$777,СВЦЭМ!$A$34:$A$777,$A38,СВЦЭМ!$B$34:$B$777,H$11)+'СЕТ СН'!$F$9+СВЦЭМ!$D$10+'СЕТ СН'!$F$5-'СЕТ СН'!$F$17</f>
        <v>3679.5585521100006</v>
      </c>
      <c r="I38" s="37">
        <f>SUMIFS(СВЦЭМ!$C$34:$C$777,СВЦЭМ!$A$34:$A$777,$A38,СВЦЭМ!$B$34:$B$777,I$11)+'СЕТ СН'!$F$9+СВЦЭМ!$D$10+'СЕТ СН'!$F$5-'СЕТ СН'!$F$17</f>
        <v>3598.4347724200002</v>
      </c>
      <c r="J38" s="37">
        <f>SUMIFS(СВЦЭМ!$C$34:$C$777,СВЦЭМ!$A$34:$A$777,$A38,СВЦЭМ!$B$34:$B$777,J$11)+'СЕТ СН'!$F$9+СВЦЭМ!$D$10+'СЕТ СН'!$F$5-'СЕТ СН'!$F$17</f>
        <v>3567.3126533500003</v>
      </c>
      <c r="K38" s="37">
        <f>SUMIFS(СВЦЭМ!$C$34:$C$777,СВЦЭМ!$A$34:$A$777,$A38,СВЦЭМ!$B$34:$B$777,K$11)+'СЕТ СН'!$F$9+СВЦЭМ!$D$10+'СЕТ СН'!$F$5-'СЕТ СН'!$F$17</f>
        <v>3532.70441196</v>
      </c>
      <c r="L38" s="37">
        <f>SUMIFS(СВЦЭМ!$C$34:$C$777,СВЦЭМ!$A$34:$A$777,$A38,СВЦЭМ!$B$34:$B$777,L$11)+'СЕТ СН'!$F$9+СВЦЭМ!$D$10+'СЕТ СН'!$F$5-'СЕТ СН'!$F$17</f>
        <v>3501.2650822000001</v>
      </c>
      <c r="M38" s="37">
        <f>SUMIFS(СВЦЭМ!$C$34:$C$777,СВЦЭМ!$A$34:$A$777,$A38,СВЦЭМ!$B$34:$B$777,M$11)+'СЕТ СН'!$F$9+СВЦЭМ!$D$10+'СЕТ СН'!$F$5-'СЕТ СН'!$F$17</f>
        <v>3502.3996856400004</v>
      </c>
      <c r="N38" s="37">
        <f>SUMIFS(СВЦЭМ!$C$34:$C$777,СВЦЭМ!$A$34:$A$777,$A38,СВЦЭМ!$B$34:$B$777,N$11)+'СЕТ СН'!$F$9+СВЦЭМ!$D$10+'СЕТ СН'!$F$5-'СЕТ СН'!$F$17</f>
        <v>3510.9415120099998</v>
      </c>
      <c r="O38" s="37">
        <f>SUMIFS(СВЦЭМ!$C$34:$C$777,СВЦЭМ!$A$34:$A$777,$A38,СВЦЭМ!$B$34:$B$777,O$11)+'СЕТ СН'!$F$9+СВЦЭМ!$D$10+'СЕТ СН'!$F$5-'СЕТ СН'!$F$17</f>
        <v>3507.2971129900002</v>
      </c>
      <c r="P38" s="37">
        <f>SUMIFS(СВЦЭМ!$C$34:$C$777,СВЦЭМ!$A$34:$A$777,$A38,СВЦЭМ!$B$34:$B$777,P$11)+'СЕТ СН'!$F$9+СВЦЭМ!$D$10+'СЕТ СН'!$F$5-'СЕТ СН'!$F$17</f>
        <v>3522.2471793299997</v>
      </c>
      <c r="Q38" s="37">
        <f>SUMIFS(СВЦЭМ!$C$34:$C$777,СВЦЭМ!$A$34:$A$777,$A38,СВЦЭМ!$B$34:$B$777,Q$11)+'СЕТ СН'!$F$9+СВЦЭМ!$D$10+'СЕТ СН'!$F$5-'СЕТ СН'!$F$17</f>
        <v>3526.88718543</v>
      </c>
      <c r="R38" s="37">
        <f>SUMIFS(СВЦЭМ!$C$34:$C$777,СВЦЭМ!$A$34:$A$777,$A38,СВЦЭМ!$B$34:$B$777,R$11)+'СЕТ СН'!$F$9+СВЦЭМ!$D$10+'СЕТ СН'!$F$5-'СЕТ СН'!$F$17</f>
        <v>3519.3354377500004</v>
      </c>
      <c r="S38" s="37">
        <f>SUMIFS(СВЦЭМ!$C$34:$C$777,СВЦЭМ!$A$34:$A$777,$A38,СВЦЭМ!$B$34:$B$777,S$11)+'СЕТ СН'!$F$9+СВЦЭМ!$D$10+'СЕТ СН'!$F$5-'СЕТ СН'!$F$17</f>
        <v>3510.3840894800001</v>
      </c>
      <c r="T38" s="37">
        <f>SUMIFS(СВЦЭМ!$C$34:$C$777,СВЦЭМ!$A$34:$A$777,$A38,СВЦЭМ!$B$34:$B$777,T$11)+'СЕТ СН'!$F$9+СВЦЭМ!$D$10+'СЕТ СН'!$F$5-'СЕТ СН'!$F$17</f>
        <v>3487.5420001400003</v>
      </c>
      <c r="U38" s="37">
        <f>SUMIFS(СВЦЭМ!$C$34:$C$777,СВЦЭМ!$A$34:$A$777,$A38,СВЦЭМ!$B$34:$B$777,U$11)+'СЕТ СН'!$F$9+СВЦЭМ!$D$10+'СЕТ СН'!$F$5-'СЕТ СН'!$F$17</f>
        <v>3462.6919757600003</v>
      </c>
      <c r="V38" s="37">
        <f>SUMIFS(СВЦЭМ!$C$34:$C$777,СВЦЭМ!$A$34:$A$777,$A38,СВЦЭМ!$B$34:$B$777,V$11)+'СЕТ СН'!$F$9+СВЦЭМ!$D$10+'СЕТ СН'!$F$5-'СЕТ СН'!$F$17</f>
        <v>3464.8377046800001</v>
      </c>
      <c r="W38" s="37">
        <f>SUMIFS(СВЦЭМ!$C$34:$C$777,СВЦЭМ!$A$34:$A$777,$A38,СВЦЭМ!$B$34:$B$777,W$11)+'СЕТ СН'!$F$9+СВЦЭМ!$D$10+'СЕТ СН'!$F$5-'СЕТ СН'!$F$17</f>
        <v>3521.9461565699999</v>
      </c>
      <c r="X38" s="37">
        <f>SUMIFS(СВЦЭМ!$C$34:$C$777,СВЦЭМ!$A$34:$A$777,$A38,СВЦЭМ!$B$34:$B$777,X$11)+'СЕТ СН'!$F$9+СВЦЭМ!$D$10+'СЕТ СН'!$F$5-'СЕТ СН'!$F$17</f>
        <v>3538.6307793800001</v>
      </c>
      <c r="Y38" s="37">
        <f>SUMIFS(СВЦЭМ!$C$34:$C$777,СВЦЭМ!$A$34:$A$777,$A38,СВЦЭМ!$B$34:$B$777,Y$11)+'СЕТ СН'!$F$9+СВЦЭМ!$D$10+'СЕТ СН'!$F$5-'СЕТ СН'!$F$17</f>
        <v>3571.6843529000002</v>
      </c>
    </row>
    <row r="39" spans="1:25" ht="15.75" x14ac:dyDescent="0.2">
      <c r="A39" s="36">
        <f t="shared" si="0"/>
        <v>43218</v>
      </c>
      <c r="B39" s="37">
        <f>SUMIFS(СВЦЭМ!$C$34:$C$777,СВЦЭМ!$A$34:$A$777,$A39,СВЦЭМ!$B$34:$B$777,B$11)+'СЕТ СН'!$F$9+СВЦЭМ!$D$10+'СЕТ СН'!$F$5-'СЕТ СН'!$F$17</f>
        <v>3593.4824375100002</v>
      </c>
      <c r="C39" s="37">
        <f>SUMIFS(СВЦЭМ!$C$34:$C$777,СВЦЭМ!$A$34:$A$777,$A39,СВЦЭМ!$B$34:$B$777,C$11)+'СЕТ СН'!$F$9+СВЦЭМ!$D$10+'СЕТ СН'!$F$5-'СЕТ СН'!$F$17</f>
        <v>3646.1166032699998</v>
      </c>
      <c r="D39" s="37">
        <f>SUMIFS(СВЦЭМ!$C$34:$C$777,СВЦЭМ!$A$34:$A$777,$A39,СВЦЭМ!$B$34:$B$777,D$11)+'СЕТ СН'!$F$9+СВЦЭМ!$D$10+'СЕТ СН'!$F$5-'СЕТ СН'!$F$17</f>
        <v>3733.2592134800002</v>
      </c>
      <c r="E39" s="37">
        <f>SUMIFS(СВЦЭМ!$C$34:$C$777,СВЦЭМ!$A$34:$A$777,$A39,СВЦЭМ!$B$34:$B$777,E$11)+'СЕТ СН'!$F$9+СВЦЭМ!$D$10+'СЕТ СН'!$F$5-'СЕТ СН'!$F$17</f>
        <v>3733.5022143199999</v>
      </c>
      <c r="F39" s="37">
        <f>SUMIFS(СВЦЭМ!$C$34:$C$777,СВЦЭМ!$A$34:$A$777,$A39,СВЦЭМ!$B$34:$B$777,F$11)+'СЕТ СН'!$F$9+СВЦЭМ!$D$10+'СЕТ СН'!$F$5-'СЕТ СН'!$F$17</f>
        <v>3731.8305811499999</v>
      </c>
      <c r="G39" s="37">
        <f>SUMIFS(СВЦЭМ!$C$34:$C$777,СВЦЭМ!$A$34:$A$777,$A39,СВЦЭМ!$B$34:$B$777,G$11)+'СЕТ СН'!$F$9+СВЦЭМ!$D$10+'СЕТ СН'!$F$5-'СЕТ СН'!$F$17</f>
        <v>3701.3574394600005</v>
      </c>
      <c r="H39" s="37">
        <f>SUMIFS(СВЦЭМ!$C$34:$C$777,СВЦЭМ!$A$34:$A$777,$A39,СВЦЭМ!$B$34:$B$777,H$11)+'СЕТ СН'!$F$9+СВЦЭМ!$D$10+'СЕТ СН'!$F$5-'СЕТ СН'!$F$17</f>
        <v>3636.0782945300002</v>
      </c>
      <c r="I39" s="37">
        <f>SUMIFS(СВЦЭМ!$C$34:$C$777,СВЦЭМ!$A$34:$A$777,$A39,СВЦЭМ!$B$34:$B$777,I$11)+'СЕТ СН'!$F$9+СВЦЭМ!$D$10+'СЕТ СН'!$F$5-'СЕТ СН'!$F$17</f>
        <v>3553.5437081200002</v>
      </c>
      <c r="J39" s="37">
        <f>SUMIFS(СВЦЭМ!$C$34:$C$777,СВЦЭМ!$A$34:$A$777,$A39,СВЦЭМ!$B$34:$B$777,J$11)+'СЕТ СН'!$F$9+СВЦЭМ!$D$10+'СЕТ СН'!$F$5-'СЕТ СН'!$F$17</f>
        <v>3539.6010729000004</v>
      </c>
      <c r="K39" s="37">
        <f>SUMIFS(СВЦЭМ!$C$34:$C$777,СВЦЭМ!$A$34:$A$777,$A39,СВЦЭМ!$B$34:$B$777,K$11)+'СЕТ СН'!$F$9+СВЦЭМ!$D$10+'СЕТ СН'!$F$5-'СЕТ СН'!$F$17</f>
        <v>3491.6592039800003</v>
      </c>
      <c r="L39" s="37">
        <f>SUMIFS(СВЦЭМ!$C$34:$C$777,СВЦЭМ!$A$34:$A$777,$A39,СВЦЭМ!$B$34:$B$777,L$11)+'СЕТ СН'!$F$9+СВЦЭМ!$D$10+'СЕТ СН'!$F$5-'СЕТ СН'!$F$17</f>
        <v>3482.3021856</v>
      </c>
      <c r="M39" s="37">
        <f>SUMIFS(СВЦЭМ!$C$34:$C$777,СВЦЭМ!$A$34:$A$777,$A39,СВЦЭМ!$B$34:$B$777,M$11)+'СЕТ СН'!$F$9+СВЦЭМ!$D$10+'СЕТ СН'!$F$5-'СЕТ СН'!$F$17</f>
        <v>3485.4253337900004</v>
      </c>
      <c r="N39" s="37">
        <f>SUMIFS(СВЦЭМ!$C$34:$C$777,СВЦЭМ!$A$34:$A$777,$A39,СВЦЭМ!$B$34:$B$777,N$11)+'СЕТ СН'!$F$9+СВЦЭМ!$D$10+'СЕТ СН'!$F$5-'СЕТ СН'!$F$17</f>
        <v>3486.1706805099998</v>
      </c>
      <c r="O39" s="37">
        <f>SUMIFS(СВЦЭМ!$C$34:$C$777,СВЦЭМ!$A$34:$A$777,$A39,СВЦЭМ!$B$34:$B$777,O$11)+'СЕТ СН'!$F$9+СВЦЭМ!$D$10+'СЕТ СН'!$F$5-'СЕТ СН'!$F$17</f>
        <v>3465.7207759300004</v>
      </c>
      <c r="P39" s="37">
        <f>SUMIFS(СВЦЭМ!$C$34:$C$777,СВЦЭМ!$A$34:$A$777,$A39,СВЦЭМ!$B$34:$B$777,P$11)+'СЕТ СН'!$F$9+СВЦЭМ!$D$10+'СЕТ СН'!$F$5-'СЕТ СН'!$F$17</f>
        <v>3467.1161566599999</v>
      </c>
      <c r="Q39" s="37">
        <f>SUMIFS(СВЦЭМ!$C$34:$C$777,СВЦЭМ!$A$34:$A$777,$A39,СВЦЭМ!$B$34:$B$777,Q$11)+'СЕТ СН'!$F$9+СВЦЭМ!$D$10+'СЕТ СН'!$F$5-'СЕТ СН'!$F$17</f>
        <v>3469.0954460099997</v>
      </c>
      <c r="R39" s="37">
        <f>SUMIFS(СВЦЭМ!$C$34:$C$777,СВЦЭМ!$A$34:$A$777,$A39,СВЦЭМ!$B$34:$B$777,R$11)+'СЕТ СН'!$F$9+СВЦЭМ!$D$10+'СЕТ СН'!$F$5-'СЕТ СН'!$F$17</f>
        <v>3470.0517968500003</v>
      </c>
      <c r="S39" s="37">
        <f>SUMIFS(СВЦЭМ!$C$34:$C$777,СВЦЭМ!$A$34:$A$777,$A39,СВЦЭМ!$B$34:$B$777,S$11)+'СЕТ СН'!$F$9+СВЦЭМ!$D$10+'СЕТ СН'!$F$5-'СЕТ СН'!$F$17</f>
        <v>3466.9080896099999</v>
      </c>
      <c r="T39" s="37">
        <f>SUMIFS(СВЦЭМ!$C$34:$C$777,СВЦЭМ!$A$34:$A$777,$A39,СВЦЭМ!$B$34:$B$777,T$11)+'СЕТ СН'!$F$9+СВЦЭМ!$D$10+'СЕТ СН'!$F$5-'СЕТ СН'!$F$17</f>
        <v>3478.5175689299999</v>
      </c>
      <c r="U39" s="37">
        <f>SUMIFS(СВЦЭМ!$C$34:$C$777,СВЦЭМ!$A$34:$A$777,$A39,СВЦЭМ!$B$34:$B$777,U$11)+'СЕТ СН'!$F$9+СВЦЭМ!$D$10+'СЕТ СН'!$F$5-'СЕТ СН'!$F$17</f>
        <v>3481.8207582600003</v>
      </c>
      <c r="V39" s="37">
        <f>SUMIFS(СВЦЭМ!$C$34:$C$777,СВЦЭМ!$A$34:$A$777,$A39,СВЦЭМ!$B$34:$B$777,V$11)+'СЕТ СН'!$F$9+СВЦЭМ!$D$10+'СЕТ СН'!$F$5-'СЕТ СН'!$F$17</f>
        <v>3494.8658259600002</v>
      </c>
      <c r="W39" s="37">
        <f>SUMIFS(СВЦЭМ!$C$34:$C$777,СВЦЭМ!$A$34:$A$777,$A39,СВЦЭМ!$B$34:$B$777,W$11)+'СЕТ СН'!$F$9+СВЦЭМ!$D$10+'СЕТ СН'!$F$5-'СЕТ СН'!$F$17</f>
        <v>3505.9207846200002</v>
      </c>
      <c r="X39" s="37">
        <f>SUMIFS(СВЦЭМ!$C$34:$C$777,СВЦЭМ!$A$34:$A$777,$A39,СВЦЭМ!$B$34:$B$777,X$11)+'СЕТ СН'!$F$9+СВЦЭМ!$D$10+'СЕТ СН'!$F$5-'СЕТ СН'!$F$17</f>
        <v>3551.4299477400004</v>
      </c>
      <c r="Y39" s="37">
        <f>SUMIFS(СВЦЭМ!$C$34:$C$777,СВЦЭМ!$A$34:$A$777,$A39,СВЦЭМ!$B$34:$B$777,Y$11)+'СЕТ СН'!$F$9+СВЦЭМ!$D$10+'СЕТ СН'!$F$5-'СЕТ СН'!$F$17</f>
        <v>3543.6475962299996</v>
      </c>
    </row>
    <row r="40" spans="1:25" ht="15.75" x14ac:dyDescent="0.2">
      <c r="A40" s="36">
        <f t="shared" si="0"/>
        <v>43219</v>
      </c>
      <c r="B40" s="37">
        <f>SUMIFS(СВЦЭМ!$C$34:$C$777,СВЦЭМ!$A$34:$A$777,$A40,СВЦЭМ!$B$34:$B$777,B$11)+'СЕТ СН'!$F$9+СВЦЭМ!$D$10+'СЕТ СН'!$F$5-'СЕТ СН'!$F$17</f>
        <v>3592.7827796699999</v>
      </c>
      <c r="C40" s="37">
        <f>SUMIFS(СВЦЭМ!$C$34:$C$777,СВЦЭМ!$A$34:$A$777,$A40,СВЦЭМ!$B$34:$B$777,C$11)+'СЕТ СН'!$F$9+СВЦЭМ!$D$10+'СЕТ СН'!$F$5-'СЕТ СН'!$F$17</f>
        <v>3617.9360883699997</v>
      </c>
      <c r="D40" s="37">
        <f>SUMIFS(СВЦЭМ!$C$34:$C$777,СВЦЭМ!$A$34:$A$777,$A40,СВЦЭМ!$B$34:$B$777,D$11)+'СЕТ СН'!$F$9+СВЦЭМ!$D$10+'СЕТ СН'!$F$5-'СЕТ СН'!$F$17</f>
        <v>3707.3315238600003</v>
      </c>
      <c r="E40" s="37">
        <f>SUMIFS(СВЦЭМ!$C$34:$C$777,СВЦЭМ!$A$34:$A$777,$A40,СВЦЭМ!$B$34:$B$777,E$11)+'СЕТ СН'!$F$9+СВЦЭМ!$D$10+'СЕТ СН'!$F$5-'СЕТ СН'!$F$17</f>
        <v>3705.3084124000002</v>
      </c>
      <c r="F40" s="37">
        <f>SUMIFS(СВЦЭМ!$C$34:$C$777,СВЦЭМ!$A$34:$A$777,$A40,СВЦЭМ!$B$34:$B$777,F$11)+'СЕТ СН'!$F$9+СВЦЭМ!$D$10+'СЕТ СН'!$F$5-'СЕТ СН'!$F$17</f>
        <v>3704.8996001999999</v>
      </c>
      <c r="G40" s="37">
        <f>SUMIFS(СВЦЭМ!$C$34:$C$777,СВЦЭМ!$A$34:$A$777,$A40,СВЦЭМ!$B$34:$B$777,G$11)+'СЕТ СН'!$F$9+СВЦЭМ!$D$10+'СЕТ СН'!$F$5-'СЕТ СН'!$F$17</f>
        <v>3714.4424394600005</v>
      </c>
      <c r="H40" s="37">
        <f>SUMIFS(СВЦЭМ!$C$34:$C$777,СВЦЭМ!$A$34:$A$777,$A40,СВЦЭМ!$B$34:$B$777,H$11)+'СЕТ СН'!$F$9+СВЦЭМ!$D$10+'СЕТ СН'!$F$5-'СЕТ СН'!$F$17</f>
        <v>3715.9754292399998</v>
      </c>
      <c r="I40" s="37">
        <f>SUMIFS(СВЦЭМ!$C$34:$C$777,СВЦЭМ!$A$34:$A$777,$A40,СВЦЭМ!$B$34:$B$777,I$11)+'СЕТ СН'!$F$9+СВЦЭМ!$D$10+'СЕТ СН'!$F$5-'СЕТ СН'!$F$17</f>
        <v>3622.5643099100002</v>
      </c>
      <c r="J40" s="37">
        <f>SUMIFS(СВЦЭМ!$C$34:$C$777,СВЦЭМ!$A$34:$A$777,$A40,СВЦЭМ!$B$34:$B$777,J$11)+'СЕТ СН'!$F$9+СВЦЭМ!$D$10+'СЕТ СН'!$F$5-'СЕТ СН'!$F$17</f>
        <v>3554.1440354499996</v>
      </c>
      <c r="K40" s="37">
        <f>SUMIFS(СВЦЭМ!$C$34:$C$777,СВЦЭМ!$A$34:$A$777,$A40,СВЦЭМ!$B$34:$B$777,K$11)+'СЕТ СН'!$F$9+СВЦЭМ!$D$10+'СЕТ СН'!$F$5-'СЕТ СН'!$F$17</f>
        <v>3428.8397891199998</v>
      </c>
      <c r="L40" s="37">
        <f>SUMIFS(СВЦЭМ!$C$34:$C$777,СВЦЭМ!$A$34:$A$777,$A40,СВЦЭМ!$B$34:$B$777,L$11)+'СЕТ СН'!$F$9+СВЦЭМ!$D$10+'СЕТ СН'!$F$5-'СЕТ СН'!$F$17</f>
        <v>3411.3520934200001</v>
      </c>
      <c r="M40" s="37">
        <f>SUMIFS(СВЦЭМ!$C$34:$C$777,СВЦЭМ!$A$34:$A$777,$A40,СВЦЭМ!$B$34:$B$777,M$11)+'СЕТ СН'!$F$9+СВЦЭМ!$D$10+'СЕТ СН'!$F$5-'СЕТ СН'!$F$17</f>
        <v>3432.3517234400001</v>
      </c>
      <c r="N40" s="37">
        <f>SUMIFS(СВЦЭМ!$C$34:$C$777,СВЦЭМ!$A$34:$A$777,$A40,СВЦЭМ!$B$34:$B$777,N$11)+'СЕТ СН'!$F$9+СВЦЭМ!$D$10+'СЕТ СН'!$F$5-'СЕТ СН'!$F$17</f>
        <v>3451.9303673199997</v>
      </c>
      <c r="O40" s="37">
        <f>SUMIFS(СВЦЭМ!$C$34:$C$777,СВЦЭМ!$A$34:$A$777,$A40,СВЦЭМ!$B$34:$B$777,O$11)+'СЕТ СН'!$F$9+СВЦЭМ!$D$10+'СЕТ СН'!$F$5-'СЕТ СН'!$F$17</f>
        <v>3451.4811612199996</v>
      </c>
      <c r="P40" s="37">
        <f>SUMIFS(СВЦЭМ!$C$34:$C$777,СВЦЭМ!$A$34:$A$777,$A40,СВЦЭМ!$B$34:$B$777,P$11)+'СЕТ СН'!$F$9+СВЦЭМ!$D$10+'СЕТ СН'!$F$5-'СЕТ СН'!$F$17</f>
        <v>3433.9151164800001</v>
      </c>
      <c r="Q40" s="37">
        <f>SUMIFS(СВЦЭМ!$C$34:$C$777,СВЦЭМ!$A$34:$A$777,$A40,СВЦЭМ!$B$34:$B$777,Q$11)+'СЕТ СН'!$F$9+СВЦЭМ!$D$10+'СЕТ СН'!$F$5-'СЕТ СН'!$F$17</f>
        <v>3445.2226301599999</v>
      </c>
      <c r="R40" s="37">
        <f>SUMIFS(СВЦЭМ!$C$34:$C$777,СВЦЭМ!$A$34:$A$777,$A40,СВЦЭМ!$B$34:$B$777,R$11)+'СЕТ СН'!$F$9+СВЦЭМ!$D$10+'СЕТ СН'!$F$5-'СЕТ СН'!$F$17</f>
        <v>3428.53116181</v>
      </c>
      <c r="S40" s="37">
        <f>SUMIFS(СВЦЭМ!$C$34:$C$777,СВЦЭМ!$A$34:$A$777,$A40,СВЦЭМ!$B$34:$B$777,S$11)+'СЕТ СН'!$F$9+СВЦЭМ!$D$10+'СЕТ СН'!$F$5-'СЕТ СН'!$F$17</f>
        <v>3427.3500530200004</v>
      </c>
      <c r="T40" s="37">
        <f>SUMIFS(СВЦЭМ!$C$34:$C$777,СВЦЭМ!$A$34:$A$777,$A40,СВЦЭМ!$B$34:$B$777,T$11)+'СЕТ СН'!$F$9+СВЦЭМ!$D$10+'СЕТ СН'!$F$5-'СЕТ СН'!$F$17</f>
        <v>3452.5881112900001</v>
      </c>
      <c r="U40" s="37">
        <f>SUMIFS(СВЦЭМ!$C$34:$C$777,СВЦЭМ!$A$34:$A$777,$A40,СВЦЭМ!$B$34:$B$777,U$11)+'СЕТ СН'!$F$9+СВЦЭМ!$D$10+'СЕТ СН'!$F$5-'СЕТ СН'!$F$17</f>
        <v>3454.2392977900004</v>
      </c>
      <c r="V40" s="37">
        <f>SUMIFS(СВЦЭМ!$C$34:$C$777,СВЦЭМ!$A$34:$A$777,$A40,СВЦЭМ!$B$34:$B$777,V$11)+'СЕТ СН'!$F$9+СВЦЭМ!$D$10+'СЕТ СН'!$F$5-'СЕТ СН'!$F$17</f>
        <v>3408.7820320300002</v>
      </c>
      <c r="W40" s="37">
        <f>SUMIFS(СВЦЭМ!$C$34:$C$777,СВЦЭМ!$A$34:$A$777,$A40,СВЦЭМ!$B$34:$B$777,W$11)+'СЕТ СН'!$F$9+СВЦЭМ!$D$10+'СЕТ СН'!$F$5-'СЕТ СН'!$F$17</f>
        <v>3396.5989152200004</v>
      </c>
      <c r="X40" s="37">
        <f>SUMIFS(СВЦЭМ!$C$34:$C$777,СВЦЭМ!$A$34:$A$777,$A40,СВЦЭМ!$B$34:$B$777,X$11)+'СЕТ СН'!$F$9+СВЦЭМ!$D$10+'СЕТ СН'!$F$5-'СЕТ СН'!$F$17</f>
        <v>3435.0503601200003</v>
      </c>
      <c r="Y40" s="37">
        <f>SUMIFS(СВЦЭМ!$C$34:$C$777,СВЦЭМ!$A$34:$A$777,$A40,СВЦЭМ!$B$34:$B$777,Y$11)+'СЕТ СН'!$F$9+СВЦЭМ!$D$10+'СЕТ СН'!$F$5-'СЕТ СН'!$F$17</f>
        <v>3514.2017029700005</v>
      </c>
    </row>
    <row r="41" spans="1:25" ht="15.75" x14ac:dyDescent="0.2">
      <c r="A41" s="36">
        <f t="shared" si="0"/>
        <v>43220</v>
      </c>
      <c r="B41" s="37">
        <f>SUMIFS(СВЦЭМ!$C$34:$C$777,СВЦЭМ!$A$34:$A$777,$A41,СВЦЭМ!$B$34:$B$777,B$11)+'СЕТ СН'!$F$9+СВЦЭМ!$D$10+'СЕТ СН'!$F$5-'СЕТ СН'!$F$17</f>
        <v>3545.3622117700002</v>
      </c>
      <c r="C41" s="37">
        <f>SUMIFS(СВЦЭМ!$C$34:$C$777,СВЦЭМ!$A$34:$A$777,$A41,СВЦЭМ!$B$34:$B$777,C$11)+'СЕТ СН'!$F$9+СВЦЭМ!$D$10+'СЕТ СН'!$F$5-'СЕТ СН'!$F$17</f>
        <v>3571.4073153699997</v>
      </c>
      <c r="D41" s="37">
        <f>SUMIFS(СВЦЭМ!$C$34:$C$777,СВЦЭМ!$A$34:$A$777,$A41,СВЦЭМ!$B$34:$B$777,D$11)+'СЕТ СН'!$F$9+СВЦЭМ!$D$10+'СЕТ СН'!$F$5-'СЕТ СН'!$F$17</f>
        <v>3594.9503151900003</v>
      </c>
      <c r="E41" s="37">
        <f>SUMIFS(СВЦЭМ!$C$34:$C$777,СВЦЭМ!$A$34:$A$777,$A41,СВЦЭМ!$B$34:$B$777,E$11)+'СЕТ СН'!$F$9+СВЦЭМ!$D$10+'СЕТ СН'!$F$5-'СЕТ СН'!$F$17</f>
        <v>3610.5140062699998</v>
      </c>
      <c r="F41" s="37">
        <f>SUMIFS(СВЦЭМ!$C$34:$C$777,СВЦЭМ!$A$34:$A$777,$A41,СВЦЭМ!$B$34:$B$777,F$11)+'СЕТ СН'!$F$9+СВЦЭМ!$D$10+'СЕТ СН'!$F$5-'СЕТ СН'!$F$17</f>
        <v>3617.4141385999997</v>
      </c>
      <c r="G41" s="37">
        <f>SUMIFS(СВЦЭМ!$C$34:$C$777,СВЦЭМ!$A$34:$A$777,$A41,СВЦЭМ!$B$34:$B$777,G$11)+'СЕТ СН'!$F$9+СВЦЭМ!$D$10+'СЕТ СН'!$F$5-'СЕТ СН'!$F$17</f>
        <v>3601.8669691</v>
      </c>
      <c r="H41" s="37">
        <f>SUMIFS(СВЦЭМ!$C$34:$C$777,СВЦЭМ!$A$34:$A$777,$A41,СВЦЭМ!$B$34:$B$777,H$11)+'СЕТ СН'!$F$9+СВЦЭМ!$D$10+'СЕТ СН'!$F$5-'СЕТ СН'!$F$17</f>
        <v>3581.8237562500003</v>
      </c>
      <c r="I41" s="37">
        <f>SUMIFS(СВЦЭМ!$C$34:$C$777,СВЦЭМ!$A$34:$A$777,$A41,СВЦЭМ!$B$34:$B$777,I$11)+'СЕТ СН'!$F$9+СВЦЭМ!$D$10+'СЕТ СН'!$F$5-'СЕТ СН'!$F$17</f>
        <v>3513.6937316899998</v>
      </c>
      <c r="J41" s="37">
        <f>SUMIFS(СВЦЭМ!$C$34:$C$777,СВЦЭМ!$A$34:$A$777,$A41,СВЦЭМ!$B$34:$B$777,J$11)+'СЕТ СН'!$F$9+СВЦЭМ!$D$10+'СЕТ СН'!$F$5-'СЕТ СН'!$F$17</f>
        <v>3471.4974392500003</v>
      </c>
      <c r="K41" s="37">
        <f>SUMIFS(СВЦЭМ!$C$34:$C$777,СВЦЭМ!$A$34:$A$777,$A41,СВЦЭМ!$B$34:$B$777,K$11)+'СЕТ СН'!$F$9+СВЦЭМ!$D$10+'СЕТ СН'!$F$5-'СЕТ СН'!$F$17</f>
        <v>3367.5044928600005</v>
      </c>
      <c r="L41" s="37">
        <f>SUMIFS(СВЦЭМ!$C$34:$C$777,СВЦЭМ!$A$34:$A$777,$A41,СВЦЭМ!$B$34:$B$777,L$11)+'СЕТ СН'!$F$9+СВЦЭМ!$D$10+'СЕТ СН'!$F$5-'СЕТ СН'!$F$17</f>
        <v>3350.8963607000001</v>
      </c>
      <c r="M41" s="37">
        <f>SUMIFS(СВЦЭМ!$C$34:$C$777,СВЦЭМ!$A$34:$A$777,$A41,СВЦЭМ!$B$34:$B$777,M$11)+'СЕТ СН'!$F$9+СВЦЭМ!$D$10+'СЕТ СН'!$F$5-'СЕТ СН'!$F$17</f>
        <v>3352.6943972900003</v>
      </c>
      <c r="N41" s="37">
        <f>SUMIFS(СВЦЭМ!$C$34:$C$777,СВЦЭМ!$A$34:$A$777,$A41,СВЦЭМ!$B$34:$B$777,N$11)+'СЕТ СН'!$F$9+СВЦЭМ!$D$10+'СЕТ СН'!$F$5-'СЕТ СН'!$F$17</f>
        <v>3343.9122295700004</v>
      </c>
      <c r="O41" s="37">
        <f>SUMIFS(СВЦЭМ!$C$34:$C$777,СВЦЭМ!$A$34:$A$777,$A41,СВЦЭМ!$B$34:$B$777,O$11)+'СЕТ СН'!$F$9+СВЦЭМ!$D$10+'СЕТ СН'!$F$5-'СЕТ СН'!$F$17</f>
        <v>3340.8624197699996</v>
      </c>
      <c r="P41" s="37">
        <f>SUMIFS(СВЦЭМ!$C$34:$C$777,СВЦЭМ!$A$34:$A$777,$A41,СВЦЭМ!$B$34:$B$777,P$11)+'СЕТ СН'!$F$9+СВЦЭМ!$D$10+'СЕТ СН'!$F$5-'СЕТ СН'!$F$17</f>
        <v>3409.2428664599997</v>
      </c>
      <c r="Q41" s="37">
        <f>SUMIFS(СВЦЭМ!$C$34:$C$777,СВЦЭМ!$A$34:$A$777,$A41,СВЦЭМ!$B$34:$B$777,Q$11)+'СЕТ СН'!$F$9+СВЦЭМ!$D$10+'СЕТ СН'!$F$5-'СЕТ СН'!$F$17</f>
        <v>3407.0833066600003</v>
      </c>
      <c r="R41" s="37">
        <f>SUMIFS(СВЦЭМ!$C$34:$C$777,СВЦЭМ!$A$34:$A$777,$A41,СВЦЭМ!$B$34:$B$777,R$11)+'СЕТ СН'!$F$9+СВЦЭМ!$D$10+'СЕТ СН'!$F$5-'СЕТ СН'!$F$17</f>
        <v>3404.42294197</v>
      </c>
      <c r="S41" s="37">
        <f>SUMIFS(СВЦЭМ!$C$34:$C$777,СВЦЭМ!$A$34:$A$777,$A41,СВЦЭМ!$B$34:$B$777,S$11)+'СЕТ СН'!$F$9+СВЦЭМ!$D$10+'СЕТ СН'!$F$5-'СЕТ СН'!$F$17</f>
        <v>3411.6941553199999</v>
      </c>
      <c r="T41" s="37">
        <f>SUMIFS(СВЦЭМ!$C$34:$C$777,СВЦЭМ!$A$34:$A$777,$A41,СВЦЭМ!$B$34:$B$777,T$11)+'СЕТ СН'!$F$9+СВЦЭМ!$D$10+'СЕТ СН'!$F$5-'СЕТ СН'!$F$17</f>
        <v>3350.97611035</v>
      </c>
      <c r="U41" s="37">
        <f>SUMIFS(СВЦЭМ!$C$34:$C$777,СВЦЭМ!$A$34:$A$777,$A41,СВЦЭМ!$B$34:$B$777,U$11)+'СЕТ СН'!$F$9+СВЦЭМ!$D$10+'СЕТ СН'!$F$5-'СЕТ СН'!$F$17</f>
        <v>3350.85655421</v>
      </c>
      <c r="V41" s="37">
        <f>SUMIFS(СВЦЭМ!$C$34:$C$777,СВЦЭМ!$A$34:$A$777,$A41,СВЦЭМ!$B$34:$B$777,V$11)+'СЕТ СН'!$F$9+СВЦЭМ!$D$10+'СЕТ СН'!$F$5-'СЕТ СН'!$F$17</f>
        <v>3352.0398446100003</v>
      </c>
      <c r="W41" s="37">
        <f>SUMIFS(СВЦЭМ!$C$34:$C$777,СВЦЭМ!$A$34:$A$777,$A41,СВЦЭМ!$B$34:$B$777,W$11)+'СЕТ СН'!$F$9+СВЦЭМ!$D$10+'СЕТ СН'!$F$5-'СЕТ СН'!$F$17</f>
        <v>3344.7110010700003</v>
      </c>
      <c r="X41" s="37">
        <f>SUMIFS(СВЦЭМ!$C$34:$C$777,СВЦЭМ!$A$34:$A$777,$A41,СВЦЭМ!$B$34:$B$777,X$11)+'СЕТ СН'!$F$9+СВЦЭМ!$D$10+'СЕТ СН'!$F$5-'СЕТ СН'!$F$17</f>
        <v>3398.6109070699999</v>
      </c>
      <c r="Y41" s="37">
        <f>SUMIFS(СВЦЭМ!$C$34:$C$777,СВЦЭМ!$A$34:$A$777,$A41,СВЦЭМ!$B$34:$B$777,Y$11)+'СЕТ СН'!$F$9+СВЦЭМ!$D$10+'СЕТ СН'!$F$5-'СЕТ СН'!$F$17</f>
        <v>3481.1330354400002</v>
      </c>
    </row>
    <row r="42" spans="1:25" ht="15.75" hidden="1" x14ac:dyDescent="0.2">
      <c r="A42" s="36">
        <f t="shared" si="0"/>
        <v>43221</v>
      </c>
      <c r="B42" s="37">
        <f>SUMIFS(СВЦЭМ!$C$34:$C$777,СВЦЭМ!$A$34:$A$777,$A42,СВЦЭМ!$B$34:$B$777,B$11)+'СЕТ СН'!$F$9+СВЦЭМ!$D$10+'СЕТ СН'!$F$5-'СЕТ СН'!$F$17</f>
        <v>2696.3620799200003</v>
      </c>
      <c r="C42" s="37">
        <f>SUMIFS(СВЦЭМ!$C$34:$C$777,СВЦЭМ!$A$34:$A$777,$A42,СВЦЭМ!$B$34:$B$777,C$11)+'СЕТ СН'!$F$9+СВЦЭМ!$D$10+'СЕТ СН'!$F$5-'СЕТ СН'!$F$17</f>
        <v>2696.3620799200003</v>
      </c>
      <c r="D42" s="37">
        <f>SUMIFS(СВЦЭМ!$C$34:$C$777,СВЦЭМ!$A$34:$A$777,$A42,СВЦЭМ!$B$34:$B$777,D$11)+'СЕТ СН'!$F$9+СВЦЭМ!$D$10+'СЕТ СН'!$F$5-'СЕТ СН'!$F$17</f>
        <v>2696.3620799200003</v>
      </c>
      <c r="E42" s="37">
        <f>SUMIFS(СВЦЭМ!$C$34:$C$777,СВЦЭМ!$A$34:$A$777,$A42,СВЦЭМ!$B$34:$B$777,E$11)+'СЕТ СН'!$F$9+СВЦЭМ!$D$10+'СЕТ СН'!$F$5-'СЕТ СН'!$F$17</f>
        <v>2696.3620799200003</v>
      </c>
      <c r="F42" s="37">
        <f>SUMIFS(СВЦЭМ!$C$34:$C$777,СВЦЭМ!$A$34:$A$777,$A42,СВЦЭМ!$B$34:$B$777,F$11)+'СЕТ СН'!$F$9+СВЦЭМ!$D$10+'СЕТ СН'!$F$5-'СЕТ СН'!$F$17</f>
        <v>2696.3620799200003</v>
      </c>
      <c r="G42" s="37">
        <f>SUMIFS(СВЦЭМ!$C$34:$C$777,СВЦЭМ!$A$34:$A$777,$A42,СВЦЭМ!$B$34:$B$777,G$11)+'СЕТ СН'!$F$9+СВЦЭМ!$D$10+'СЕТ СН'!$F$5-'СЕТ СН'!$F$17</f>
        <v>2696.3620799200003</v>
      </c>
      <c r="H42" s="37">
        <f>SUMIFS(СВЦЭМ!$C$34:$C$777,СВЦЭМ!$A$34:$A$777,$A42,СВЦЭМ!$B$34:$B$777,H$11)+'СЕТ СН'!$F$9+СВЦЭМ!$D$10+'СЕТ СН'!$F$5-'СЕТ СН'!$F$17</f>
        <v>2696.3620799200003</v>
      </c>
      <c r="I42" s="37">
        <f>SUMIFS(СВЦЭМ!$C$34:$C$777,СВЦЭМ!$A$34:$A$777,$A42,СВЦЭМ!$B$34:$B$777,I$11)+'СЕТ СН'!$F$9+СВЦЭМ!$D$10+'СЕТ СН'!$F$5-'СЕТ СН'!$F$17</f>
        <v>2696.3620799200003</v>
      </c>
      <c r="J42" s="37">
        <f>SUMIFS(СВЦЭМ!$C$34:$C$777,СВЦЭМ!$A$34:$A$777,$A42,СВЦЭМ!$B$34:$B$777,J$11)+'СЕТ СН'!$F$9+СВЦЭМ!$D$10+'СЕТ СН'!$F$5-'СЕТ СН'!$F$17</f>
        <v>2696.3620799200003</v>
      </c>
      <c r="K42" s="37">
        <f>SUMIFS(СВЦЭМ!$C$34:$C$777,СВЦЭМ!$A$34:$A$777,$A42,СВЦЭМ!$B$34:$B$777,K$11)+'СЕТ СН'!$F$9+СВЦЭМ!$D$10+'СЕТ СН'!$F$5-'СЕТ СН'!$F$17</f>
        <v>2696.3620799200003</v>
      </c>
      <c r="L42" s="37">
        <f>SUMIFS(СВЦЭМ!$C$34:$C$777,СВЦЭМ!$A$34:$A$777,$A42,СВЦЭМ!$B$34:$B$777,L$11)+'СЕТ СН'!$F$9+СВЦЭМ!$D$10+'СЕТ СН'!$F$5-'СЕТ СН'!$F$17</f>
        <v>2696.3620799200003</v>
      </c>
      <c r="M42" s="37">
        <f>SUMIFS(СВЦЭМ!$C$34:$C$777,СВЦЭМ!$A$34:$A$777,$A42,СВЦЭМ!$B$34:$B$777,M$11)+'СЕТ СН'!$F$9+СВЦЭМ!$D$10+'СЕТ СН'!$F$5-'СЕТ СН'!$F$17</f>
        <v>2696.3620799200003</v>
      </c>
      <c r="N42" s="37">
        <f>SUMIFS(СВЦЭМ!$C$34:$C$777,СВЦЭМ!$A$34:$A$777,$A42,СВЦЭМ!$B$34:$B$777,N$11)+'СЕТ СН'!$F$9+СВЦЭМ!$D$10+'СЕТ СН'!$F$5-'СЕТ СН'!$F$17</f>
        <v>2696.3620799200003</v>
      </c>
      <c r="O42" s="37">
        <f>SUMIFS(СВЦЭМ!$C$34:$C$777,СВЦЭМ!$A$34:$A$777,$A42,СВЦЭМ!$B$34:$B$777,O$11)+'СЕТ СН'!$F$9+СВЦЭМ!$D$10+'СЕТ СН'!$F$5-'СЕТ СН'!$F$17</f>
        <v>2696.3620799200003</v>
      </c>
      <c r="P42" s="37">
        <f>SUMIFS(СВЦЭМ!$C$34:$C$777,СВЦЭМ!$A$34:$A$777,$A42,СВЦЭМ!$B$34:$B$777,P$11)+'СЕТ СН'!$F$9+СВЦЭМ!$D$10+'СЕТ СН'!$F$5-'СЕТ СН'!$F$17</f>
        <v>2696.3620799200003</v>
      </c>
      <c r="Q42" s="37">
        <f>SUMIFS(СВЦЭМ!$C$34:$C$777,СВЦЭМ!$A$34:$A$777,$A42,СВЦЭМ!$B$34:$B$777,Q$11)+'СЕТ СН'!$F$9+СВЦЭМ!$D$10+'СЕТ СН'!$F$5-'СЕТ СН'!$F$17</f>
        <v>2696.3620799200003</v>
      </c>
      <c r="R42" s="37">
        <f>SUMIFS(СВЦЭМ!$C$34:$C$777,СВЦЭМ!$A$34:$A$777,$A42,СВЦЭМ!$B$34:$B$777,R$11)+'СЕТ СН'!$F$9+СВЦЭМ!$D$10+'СЕТ СН'!$F$5-'СЕТ СН'!$F$17</f>
        <v>2696.3620799200003</v>
      </c>
      <c r="S42" s="37">
        <f>SUMIFS(СВЦЭМ!$C$34:$C$777,СВЦЭМ!$A$34:$A$777,$A42,СВЦЭМ!$B$34:$B$777,S$11)+'СЕТ СН'!$F$9+СВЦЭМ!$D$10+'СЕТ СН'!$F$5-'СЕТ СН'!$F$17</f>
        <v>2696.3620799200003</v>
      </c>
      <c r="T42" s="37">
        <f>SUMIFS(СВЦЭМ!$C$34:$C$777,СВЦЭМ!$A$34:$A$777,$A42,СВЦЭМ!$B$34:$B$777,T$11)+'СЕТ СН'!$F$9+СВЦЭМ!$D$10+'СЕТ СН'!$F$5-'СЕТ СН'!$F$17</f>
        <v>2696.3620799200003</v>
      </c>
      <c r="U42" s="37">
        <f>SUMIFS(СВЦЭМ!$C$34:$C$777,СВЦЭМ!$A$34:$A$777,$A42,СВЦЭМ!$B$34:$B$777,U$11)+'СЕТ СН'!$F$9+СВЦЭМ!$D$10+'СЕТ СН'!$F$5-'СЕТ СН'!$F$17</f>
        <v>2696.3620799200003</v>
      </c>
      <c r="V42" s="37">
        <f>SUMIFS(СВЦЭМ!$C$34:$C$777,СВЦЭМ!$A$34:$A$777,$A42,СВЦЭМ!$B$34:$B$777,V$11)+'СЕТ СН'!$F$9+СВЦЭМ!$D$10+'СЕТ СН'!$F$5-'СЕТ СН'!$F$17</f>
        <v>2696.3620799200003</v>
      </c>
      <c r="W42" s="37">
        <f>SUMIFS(СВЦЭМ!$C$34:$C$777,СВЦЭМ!$A$34:$A$777,$A42,СВЦЭМ!$B$34:$B$777,W$11)+'СЕТ СН'!$F$9+СВЦЭМ!$D$10+'СЕТ СН'!$F$5-'СЕТ СН'!$F$17</f>
        <v>2696.3620799200003</v>
      </c>
      <c r="X42" s="37">
        <f>SUMIFS(СВЦЭМ!$C$34:$C$777,СВЦЭМ!$A$34:$A$777,$A42,СВЦЭМ!$B$34:$B$777,X$11)+'СЕТ СН'!$F$9+СВЦЭМ!$D$10+'СЕТ СН'!$F$5-'СЕТ СН'!$F$17</f>
        <v>2696.3620799200003</v>
      </c>
      <c r="Y42" s="37">
        <f>SUMIFS(СВЦЭМ!$C$34:$C$777,СВЦЭМ!$A$34:$A$777,$A42,СВЦЭМ!$B$34:$B$777,Y$11)+'СЕТ СН'!$F$9+СВЦЭМ!$D$10+'СЕТ СН'!$F$5-'СЕТ СН'!$F$17</f>
        <v>2696.3620799200003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01.04.2018</v>
      </c>
      <c r="B48" s="37">
        <f>SUMIFS(СВЦЭМ!$C$34:$C$777,СВЦЭМ!$A$34:$A$777,$A48,СВЦЭМ!$B$34:$B$777,B$47)+'СЕТ СН'!$G$9+СВЦЭМ!$D$10+'СЕТ СН'!$G$5-'СЕТ СН'!$G$17</f>
        <v>4058.8452425199998</v>
      </c>
      <c r="C48" s="37">
        <f>SUMIFS(СВЦЭМ!$C$34:$C$777,СВЦЭМ!$A$34:$A$777,$A48,СВЦЭМ!$B$34:$B$777,C$47)+'СЕТ СН'!$G$9+СВЦЭМ!$D$10+'СЕТ СН'!$G$5-'СЕТ СН'!$G$17</f>
        <v>4106.3848481200002</v>
      </c>
      <c r="D48" s="37">
        <f>SUMIFS(СВЦЭМ!$C$34:$C$777,СВЦЭМ!$A$34:$A$777,$A48,СВЦЭМ!$B$34:$B$777,D$47)+'СЕТ СН'!$G$9+СВЦЭМ!$D$10+'СЕТ СН'!$G$5-'СЕТ СН'!$G$17</f>
        <v>4149.2067983500001</v>
      </c>
      <c r="E48" s="37">
        <f>SUMIFS(СВЦЭМ!$C$34:$C$777,СВЦЭМ!$A$34:$A$777,$A48,СВЦЭМ!$B$34:$B$777,E$47)+'СЕТ СН'!$G$9+СВЦЭМ!$D$10+'СЕТ СН'!$G$5-'СЕТ СН'!$G$17</f>
        <v>4158.7250883200004</v>
      </c>
      <c r="F48" s="37">
        <f>SUMIFS(СВЦЭМ!$C$34:$C$777,СВЦЭМ!$A$34:$A$777,$A48,СВЦЭМ!$B$34:$B$777,F$47)+'СЕТ СН'!$G$9+СВЦЭМ!$D$10+'СЕТ СН'!$G$5-'СЕТ СН'!$G$17</f>
        <v>4164.61353134</v>
      </c>
      <c r="G48" s="37">
        <f>SUMIFS(СВЦЭМ!$C$34:$C$777,СВЦЭМ!$A$34:$A$777,$A48,СВЦЭМ!$B$34:$B$777,G$47)+'СЕТ СН'!$G$9+СВЦЭМ!$D$10+'СЕТ СН'!$G$5-'СЕТ СН'!$G$17</f>
        <v>4145.9899307100004</v>
      </c>
      <c r="H48" s="37">
        <f>SUMIFS(СВЦЭМ!$C$34:$C$777,СВЦЭМ!$A$34:$A$777,$A48,СВЦЭМ!$B$34:$B$777,H$47)+'СЕТ СН'!$G$9+СВЦЭМ!$D$10+'СЕТ СН'!$G$5-'СЕТ СН'!$G$17</f>
        <v>4131.79555076</v>
      </c>
      <c r="I48" s="37">
        <f>SUMIFS(СВЦЭМ!$C$34:$C$777,СВЦЭМ!$A$34:$A$777,$A48,СВЦЭМ!$B$34:$B$777,I$47)+'СЕТ СН'!$G$9+СВЦЭМ!$D$10+'СЕТ СН'!$G$5-'СЕТ СН'!$G$17</f>
        <v>4081.4051155399998</v>
      </c>
      <c r="J48" s="37">
        <f>SUMIFS(СВЦЭМ!$C$34:$C$777,СВЦЭМ!$A$34:$A$777,$A48,СВЦЭМ!$B$34:$B$777,J$47)+'СЕТ СН'!$G$9+СВЦЭМ!$D$10+'СЕТ СН'!$G$5-'СЕТ СН'!$G$17</f>
        <v>3998.1865329400002</v>
      </c>
      <c r="K48" s="37">
        <f>SUMIFS(СВЦЭМ!$C$34:$C$777,СВЦЭМ!$A$34:$A$777,$A48,СВЦЭМ!$B$34:$B$777,K$47)+'СЕТ СН'!$G$9+СВЦЭМ!$D$10+'СЕТ СН'!$G$5-'СЕТ СН'!$G$17</f>
        <v>3868.1103018099998</v>
      </c>
      <c r="L48" s="37">
        <f>SUMIFS(СВЦЭМ!$C$34:$C$777,СВЦЭМ!$A$34:$A$777,$A48,СВЦЭМ!$B$34:$B$777,L$47)+'СЕТ СН'!$G$9+СВЦЭМ!$D$10+'СЕТ СН'!$G$5-'СЕТ СН'!$G$17</f>
        <v>3828.2099000499998</v>
      </c>
      <c r="M48" s="37">
        <f>SUMIFS(СВЦЭМ!$C$34:$C$777,СВЦЭМ!$A$34:$A$777,$A48,СВЦЭМ!$B$34:$B$777,M$47)+'СЕТ СН'!$G$9+СВЦЭМ!$D$10+'СЕТ СН'!$G$5-'СЕТ СН'!$G$17</f>
        <v>3821.3873520100001</v>
      </c>
      <c r="N48" s="37">
        <f>SUMIFS(СВЦЭМ!$C$34:$C$777,СВЦЭМ!$A$34:$A$777,$A48,СВЦЭМ!$B$34:$B$777,N$47)+'СЕТ СН'!$G$9+СВЦЭМ!$D$10+'СЕТ СН'!$G$5-'СЕТ СН'!$G$17</f>
        <v>3826.7498341199994</v>
      </c>
      <c r="O48" s="37">
        <f>SUMIFS(СВЦЭМ!$C$34:$C$777,СВЦЭМ!$A$34:$A$777,$A48,СВЦЭМ!$B$34:$B$777,O$47)+'СЕТ СН'!$G$9+СВЦЭМ!$D$10+'СЕТ СН'!$G$5-'СЕТ СН'!$G$17</f>
        <v>3821.8587249699999</v>
      </c>
      <c r="P48" s="37">
        <f>SUMIFS(СВЦЭМ!$C$34:$C$777,СВЦЭМ!$A$34:$A$777,$A48,СВЦЭМ!$B$34:$B$777,P$47)+'СЕТ СН'!$G$9+СВЦЭМ!$D$10+'СЕТ СН'!$G$5-'СЕТ СН'!$G$17</f>
        <v>3820.9597707799999</v>
      </c>
      <c r="Q48" s="37">
        <f>SUMIFS(СВЦЭМ!$C$34:$C$777,СВЦЭМ!$A$34:$A$777,$A48,СВЦЭМ!$B$34:$B$777,Q$47)+'СЕТ СН'!$G$9+СВЦЭМ!$D$10+'СЕТ СН'!$G$5-'СЕТ СН'!$G$17</f>
        <v>3824.9034260899994</v>
      </c>
      <c r="R48" s="37">
        <f>SUMIFS(СВЦЭМ!$C$34:$C$777,СВЦЭМ!$A$34:$A$777,$A48,СВЦЭМ!$B$34:$B$777,R$47)+'СЕТ СН'!$G$9+СВЦЭМ!$D$10+'СЕТ СН'!$G$5-'СЕТ СН'!$G$17</f>
        <v>3832.8091598799997</v>
      </c>
      <c r="S48" s="37">
        <f>SUMIFS(СВЦЭМ!$C$34:$C$777,СВЦЭМ!$A$34:$A$777,$A48,СВЦЭМ!$B$34:$B$777,S$47)+'СЕТ СН'!$G$9+СВЦЭМ!$D$10+'СЕТ СН'!$G$5-'СЕТ СН'!$G$17</f>
        <v>3844.1406750499996</v>
      </c>
      <c r="T48" s="37">
        <f>SUMIFS(СВЦЭМ!$C$34:$C$777,СВЦЭМ!$A$34:$A$777,$A48,СВЦЭМ!$B$34:$B$777,T$47)+'СЕТ СН'!$G$9+СВЦЭМ!$D$10+'СЕТ СН'!$G$5-'СЕТ СН'!$G$17</f>
        <v>3867.8612228199995</v>
      </c>
      <c r="U48" s="37">
        <f>SUMIFS(СВЦЭМ!$C$34:$C$777,СВЦЭМ!$A$34:$A$777,$A48,СВЦЭМ!$B$34:$B$777,U$47)+'СЕТ СН'!$G$9+СВЦЭМ!$D$10+'СЕТ СН'!$G$5-'СЕТ СН'!$G$17</f>
        <v>3867.2378215100002</v>
      </c>
      <c r="V48" s="37">
        <f>SUMIFS(СВЦЭМ!$C$34:$C$777,СВЦЭМ!$A$34:$A$777,$A48,СВЦЭМ!$B$34:$B$777,V$47)+'СЕТ СН'!$G$9+СВЦЭМ!$D$10+'СЕТ СН'!$G$5-'СЕТ СН'!$G$17</f>
        <v>3873.7944914300001</v>
      </c>
      <c r="W48" s="37">
        <f>SUMIFS(СВЦЭМ!$C$34:$C$777,СВЦЭМ!$A$34:$A$777,$A48,СВЦЭМ!$B$34:$B$777,W$47)+'СЕТ СН'!$G$9+СВЦЭМ!$D$10+'СЕТ СН'!$G$5-'СЕТ СН'!$G$17</f>
        <v>3906.2812196599994</v>
      </c>
      <c r="X48" s="37">
        <f>SUMIFS(СВЦЭМ!$C$34:$C$777,СВЦЭМ!$A$34:$A$777,$A48,СВЦЭМ!$B$34:$B$777,X$47)+'СЕТ СН'!$G$9+СВЦЭМ!$D$10+'СЕТ СН'!$G$5-'СЕТ СН'!$G$17</f>
        <v>3936.9297928000001</v>
      </c>
      <c r="Y48" s="37">
        <f>SUMIFS(СВЦЭМ!$C$34:$C$777,СВЦЭМ!$A$34:$A$777,$A48,СВЦЭМ!$B$34:$B$777,Y$47)+'СЕТ СН'!$G$9+СВЦЭМ!$D$10+'СЕТ СН'!$G$5-'СЕТ СН'!$G$17</f>
        <v>4019.5331005599996</v>
      </c>
    </row>
    <row r="49" spans="1:25" ht="15.75" x14ac:dyDescent="0.2">
      <c r="A49" s="36">
        <f>A48+1</f>
        <v>43192</v>
      </c>
      <c r="B49" s="37">
        <f>SUMIFS(СВЦЭМ!$C$34:$C$777,СВЦЭМ!$A$34:$A$777,$A49,СВЦЭМ!$B$34:$B$777,B$47)+'СЕТ СН'!$G$9+СВЦЭМ!$D$10+'СЕТ СН'!$G$5-'СЕТ СН'!$G$17</f>
        <v>4074.50910213</v>
      </c>
      <c r="C49" s="37">
        <f>SUMIFS(СВЦЭМ!$C$34:$C$777,СВЦЭМ!$A$34:$A$777,$A49,СВЦЭМ!$B$34:$B$777,C$47)+'СЕТ СН'!$G$9+СВЦЭМ!$D$10+'СЕТ СН'!$G$5-'СЕТ СН'!$G$17</f>
        <v>4112.3151626300005</v>
      </c>
      <c r="D49" s="37">
        <f>SUMIFS(СВЦЭМ!$C$34:$C$777,СВЦЭМ!$A$34:$A$777,$A49,СВЦЭМ!$B$34:$B$777,D$47)+'СЕТ СН'!$G$9+СВЦЭМ!$D$10+'СЕТ СН'!$G$5-'СЕТ СН'!$G$17</f>
        <v>4155.3245907700002</v>
      </c>
      <c r="E49" s="37">
        <f>SUMIFS(СВЦЭМ!$C$34:$C$777,СВЦЭМ!$A$34:$A$777,$A49,СВЦЭМ!$B$34:$B$777,E$47)+'СЕТ СН'!$G$9+СВЦЭМ!$D$10+'СЕТ СН'!$G$5-'СЕТ СН'!$G$17</f>
        <v>4170.7182561</v>
      </c>
      <c r="F49" s="37">
        <f>SUMIFS(СВЦЭМ!$C$34:$C$777,СВЦЭМ!$A$34:$A$777,$A49,СВЦЭМ!$B$34:$B$777,F$47)+'СЕТ СН'!$G$9+СВЦЭМ!$D$10+'СЕТ СН'!$G$5-'СЕТ СН'!$G$17</f>
        <v>4160.59289945</v>
      </c>
      <c r="G49" s="37">
        <f>SUMIFS(СВЦЭМ!$C$34:$C$777,СВЦЭМ!$A$34:$A$777,$A49,СВЦЭМ!$B$34:$B$777,G$47)+'СЕТ СН'!$G$9+СВЦЭМ!$D$10+'СЕТ СН'!$G$5-'СЕТ СН'!$G$17</f>
        <v>4149.9420564900001</v>
      </c>
      <c r="H49" s="37">
        <f>SUMIFS(СВЦЭМ!$C$34:$C$777,СВЦЭМ!$A$34:$A$777,$A49,СВЦЭМ!$B$34:$B$777,H$47)+'СЕТ СН'!$G$9+СВЦЭМ!$D$10+'СЕТ СН'!$G$5-'СЕТ СН'!$G$17</f>
        <v>4103.8868603700002</v>
      </c>
      <c r="I49" s="37">
        <f>SUMIFS(СВЦЭМ!$C$34:$C$777,СВЦЭМ!$A$34:$A$777,$A49,СВЦЭМ!$B$34:$B$777,I$47)+'СЕТ СН'!$G$9+СВЦЭМ!$D$10+'СЕТ СН'!$G$5-'СЕТ СН'!$G$17</f>
        <v>4032.5548438299998</v>
      </c>
      <c r="J49" s="37">
        <f>SUMIFS(СВЦЭМ!$C$34:$C$777,СВЦЭМ!$A$34:$A$777,$A49,СВЦЭМ!$B$34:$B$777,J$47)+'СЕТ СН'!$G$9+СВЦЭМ!$D$10+'СЕТ СН'!$G$5-'СЕТ СН'!$G$17</f>
        <v>3992.7834220999998</v>
      </c>
      <c r="K49" s="37">
        <f>SUMIFS(СВЦЭМ!$C$34:$C$777,СВЦЭМ!$A$34:$A$777,$A49,СВЦЭМ!$B$34:$B$777,K$47)+'СЕТ СН'!$G$9+СВЦЭМ!$D$10+'СЕТ СН'!$G$5-'СЕТ СН'!$G$17</f>
        <v>3890.9468942999997</v>
      </c>
      <c r="L49" s="37">
        <f>SUMIFS(СВЦЭМ!$C$34:$C$777,СВЦЭМ!$A$34:$A$777,$A49,СВЦЭМ!$B$34:$B$777,L$47)+'СЕТ СН'!$G$9+СВЦЭМ!$D$10+'СЕТ СН'!$G$5-'СЕТ СН'!$G$17</f>
        <v>3912.6242997599998</v>
      </c>
      <c r="M49" s="37">
        <f>SUMIFS(СВЦЭМ!$C$34:$C$777,СВЦЭМ!$A$34:$A$777,$A49,СВЦЭМ!$B$34:$B$777,M$47)+'СЕТ СН'!$G$9+СВЦЭМ!$D$10+'СЕТ СН'!$G$5-'СЕТ СН'!$G$17</f>
        <v>3914.1295912099999</v>
      </c>
      <c r="N49" s="37">
        <f>SUMIFS(СВЦЭМ!$C$34:$C$777,СВЦЭМ!$A$34:$A$777,$A49,СВЦЭМ!$B$34:$B$777,N$47)+'СЕТ СН'!$G$9+СВЦЭМ!$D$10+'СЕТ СН'!$G$5-'СЕТ СН'!$G$17</f>
        <v>3848.28660395</v>
      </c>
      <c r="O49" s="37">
        <f>SUMIFS(СВЦЭМ!$C$34:$C$777,СВЦЭМ!$A$34:$A$777,$A49,СВЦЭМ!$B$34:$B$777,O$47)+'СЕТ СН'!$G$9+СВЦЭМ!$D$10+'СЕТ СН'!$G$5-'СЕТ СН'!$G$17</f>
        <v>3859.93420251</v>
      </c>
      <c r="P49" s="37">
        <f>SUMIFS(СВЦЭМ!$C$34:$C$777,СВЦЭМ!$A$34:$A$777,$A49,СВЦЭМ!$B$34:$B$777,P$47)+'СЕТ СН'!$G$9+СВЦЭМ!$D$10+'СЕТ СН'!$G$5-'СЕТ СН'!$G$17</f>
        <v>3858.9236033100001</v>
      </c>
      <c r="Q49" s="37">
        <f>SUMIFS(СВЦЭМ!$C$34:$C$777,СВЦЭМ!$A$34:$A$777,$A49,СВЦЭМ!$B$34:$B$777,Q$47)+'СЕТ СН'!$G$9+СВЦЭМ!$D$10+'СЕТ СН'!$G$5-'СЕТ СН'!$G$17</f>
        <v>3863.6694360299994</v>
      </c>
      <c r="R49" s="37">
        <f>SUMIFS(СВЦЭМ!$C$34:$C$777,СВЦЭМ!$A$34:$A$777,$A49,СВЦЭМ!$B$34:$B$777,R$47)+'СЕТ СН'!$G$9+СВЦЭМ!$D$10+'СЕТ СН'!$G$5-'СЕТ СН'!$G$17</f>
        <v>3866.2690477800002</v>
      </c>
      <c r="S49" s="37">
        <f>SUMIFS(СВЦЭМ!$C$34:$C$777,СВЦЭМ!$A$34:$A$777,$A49,СВЦЭМ!$B$34:$B$777,S$47)+'СЕТ СН'!$G$9+СВЦЭМ!$D$10+'СЕТ СН'!$G$5-'СЕТ СН'!$G$17</f>
        <v>3862.6593931299999</v>
      </c>
      <c r="T49" s="37">
        <f>SUMIFS(СВЦЭМ!$C$34:$C$777,СВЦЭМ!$A$34:$A$777,$A49,СВЦЭМ!$B$34:$B$777,T$47)+'СЕТ СН'!$G$9+СВЦЭМ!$D$10+'СЕТ СН'!$G$5-'СЕТ СН'!$G$17</f>
        <v>3858.9024618899998</v>
      </c>
      <c r="U49" s="37">
        <f>SUMIFS(СВЦЭМ!$C$34:$C$777,СВЦЭМ!$A$34:$A$777,$A49,СВЦЭМ!$B$34:$B$777,U$47)+'СЕТ СН'!$G$9+СВЦЭМ!$D$10+'СЕТ СН'!$G$5-'СЕТ СН'!$G$17</f>
        <v>3854.84716712</v>
      </c>
      <c r="V49" s="37">
        <f>SUMIFS(СВЦЭМ!$C$34:$C$777,СВЦЭМ!$A$34:$A$777,$A49,СВЦЭМ!$B$34:$B$777,V$47)+'СЕТ СН'!$G$9+СВЦЭМ!$D$10+'СЕТ СН'!$G$5-'СЕТ СН'!$G$17</f>
        <v>3862.3942175899997</v>
      </c>
      <c r="W49" s="37">
        <f>SUMIFS(СВЦЭМ!$C$34:$C$777,СВЦЭМ!$A$34:$A$777,$A49,СВЦЭМ!$B$34:$B$777,W$47)+'СЕТ СН'!$G$9+СВЦЭМ!$D$10+'СЕТ СН'!$G$5-'СЕТ СН'!$G$17</f>
        <v>3906.6015234399997</v>
      </c>
      <c r="X49" s="37">
        <f>SUMIFS(СВЦЭМ!$C$34:$C$777,СВЦЭМ!$A$34:$A$777,$A49,СВЦЭМ!$B$34:$B$777,X$47)+'СЕТ СН'!$G$9+СВЦЭМ!$D$10+'СЕТ СН'!$G$5-'СЕТ СН'!$G$17</f>
        <v>4024.27688042</v>
      </c>
      <c r="Y49" s="37">
        <f>SUMIFS(СВЦЭМ!$C$34:$C$777,СВЦЭМ!$A$34:$A$777,$A49,СВЦЭМ!$B$34:$B$777,Y$47)+'СЕТ СН'!$G$9+СВЦЭМ!$D$10+'СЕТ СН'!$G$5-'СЕТ СН'!$G$17</f>
        <v>4088.9838420999999</v>
      </c>
    </row>
    <row r="50" spans="1:25" ht="15.75" x14ac:dyDescent="0.2">
      <c r="A50" s="36">
        <f t="shared" ref="A50:A78" si="1">A49+1</f>
        <v>43193</v>
      </c>
      <c r="B50" s="37">
        <f>SUMIFS(СВЦЭМ!$C$34:$C$777,СВЦЭМ!$A$34:$A$777,$A50,СВЦЭМ!$B$34:$B$777,B$47)+'СЕТ СН'!$G$9+СВЦЭМ!$D$10+'СЕТ СН'!$G$5-'СЕТ СН'!$G$17</f>
        <v>4121.3634365600001</v>
      </c>
      <c r="C50" s="37">
        <f>SUMIFS(СВЦЭМ!$C$34:$C$777,СВЦЭМ!$A$34:$A$777,$A50,СВЦЭМ!$B$34:$B$777,C$47)+'СЕТ СН'!$G$9+СВЦЭМ!$D$10+'СЕТ СН'!$G$5-'СЕТ СН'!$G$17</f>
        <v>4169.8903479400005</v>
      </c>
      <c r="D50" s="37">
        <f>SUMIFS(СВЦЭМ!$C$34:$C$777,СВЦЭМ!$A$34:$A$777,$A50,СВЦЭМ!$B$34:$B$777,D$47)+'СЕТ СН'!$G$9+СВЦЭМ!$D$10+'СЕТ СН'!$G$5-'СЕТ СН'!$G$17</f>
        <v>4228.2729586900005</v>
      </c>
      <c r="E50" s="37">
        <f>SUMIFS(СВЦЭМ!$C$34:$C$777,СВЦЭМ!$A$34:$A$777,$A50,СВЦЭМ!$B$34:$B$777,E$47)+'СЕТ СН'!$G$9+СВЦЭМ!$D$10+'СЕТ СН'!$G$5-'СЕТ СН'!$G$17</f>
        <v>4237.8360412000002</v>
      </c>
      <c r="F50" s="37">
        <f>SUMIFS(СВЦЭМ!$C$34:$C$777,СВЦЭМ!$A$34:$A$777,$A50,СВЦЭМ!$B$34:$B$777,F$47)+'СЕТ СН'!$G$9+СВЦЭМ!$D$10+'СЕТ СН'!$G$5-'СЕТ СН'!$G$17</f>
        <v>4232.6419999700001</v>
      </c>
      <c r="G50" s="37">
        <f>SUMIFS(СВЦЭМ!$C$34:$C$777,СВЦЭМ!$A$34:$A$777,$A50,СВЦЭМ!$B$34:$B$777,G$47)+'СЕТ СН'!$G$9+СВЦЭМ!$D$10+'СЕТ СН'!$G$5-'СЕТ СН'!$G$17</f>
        <v>4215.9906696400003</v>
      </c>
      <c r="H50" s="37">
        <f>SUMIFS(СВЦЭМ!$C$34:$C$777,СВЦЭМ!$A$34:$A$777,$A50,СВЦЭМ!$B$34:$B$777,H$47)+'СЕТ СН'!$G$9+СВЦЭМ!$D$10+'СЕТ СН'!$G$5-'СЕТ СН'!$G$17</f>
        <v>4165.0470942300008</v>
      </c>
      <c r="I50" s="37">
        <f>SUMIFS(СВЦЭМ!$C$34:$C$777,СВЦЭМ!$A$34:$A$777,$A50,СВЦЭМ!$B$34:$B$777,I$47)+'СЕТ СН'!$G$9+СВЦЭМ!$D$10+'СЕТ СН'!$G$5-'СЕТ СН'!$G$17</f>
        <v>4081.3242936700003</v>
      </c>
      <c r="J50" s="37">
        <f>SUMIFS(СВЦЭМ!$C$34:$C$777,СВЦЭМ!$A$34:$A$777,$A50,СВЦЭМ!$B$34:$B$777,J$47)+'СЕТ СН'!$G$9+СВЦЭМ!$D$10+'СЕТ СН'!$G$5-'СЕТ СН'!$G$17</f>
        <v>4019.3983956899997</v>
      </c>
      <c r="K50" s="37">
        <f>SUMIFS(СВЦЭМ!$C$34:$C$777,СВЦЭМ!$A$34:$A$777,$A50,СВЦЭМ!$B$34:$B$777,K$47)+'СЕТ СН'!$G$9+СВЦЭМ!$D$10+'СЕТ СН'!$G$5-'СЕТ СН'!$G$17</f>
        <v>3933.9798122699999</v>
      </c>
      <c r="L50" s="37">
        <f>SUMIFS(СВЦЭМ!$C$34:$C$777,СВЦЭМ!$A$34:$A$777,$A50,СВЦЭМ!$B$34:$B$777,L$47)+'СЕТ СН'!$G$9+СВЦЭМ!$D$10+'СЕТ СН'!$G$5-'СЕТ СН'!$G$17</f>
        <v>3854.1029288300001</v>
      </c>
      <c r="M50" s="37">
        <f>SUMIFS(СВЦЭМ!$C$34:$C$777,СВЦЭМ!$A$34:$A$777,$A50,СВЦЭМ!$B$34:$B$777,M$47)+'СЕТ СН'!$G$9+СВЦЭМ!$D$10+'СЕТ СН'!$G$5-'СЕТ СН'!$G$17</f>
        <v>3838.5103004699999</v>
      </c>
      <c r="N50" s="37">
        <f>SUMIFS(СВЦЭМ!$C$34:$C$777,СВЦЭМ!$A$34:$A$777,$A50,СВЦЭМ!$B$34:$B$777,N$47)+'СЕТ СН'!$G$9+СВЦЭМ!$D$10+'СЕТ СН'!$G$5-'СЕТ СН'!$G$17</f>
        <v>3854.43872547</v>
      </c>
      <c r="O50" s="37">
        <f>SUMIFS(СВЦЭМ!$C$34:$C$777,СВЦЭМ!$A$34:$A$777,$A50,СВЦЭМ!$B$34:$B$777,O$47)+'СЕТ СН'!$G$9+СВЦЭМ!$D$10+'СЕТ СН'!$G$5-'СЕТ СН'!$G$17</f>
        <v>3861.9324359999996</v>
      </c>
      <c r="P50" s="37">
        <f>SUMIFS(СВЦЭМ!$C$34:$C$777,СВЦЭМ!$A$34:$A$777,$A50,СВЦЭМ!$B$34:$B$777,P$47)+'СЕТ СН'!$G$9+СВЦЭМ!$D$10+'СЕТ СН'!$G$5-'СЕТ СН'!$G$17</f>
        <v>3869.2129603899998</v>
      </c>
      <c r="Q50" s="37">
        <f>SUMIFS(СВЦЭМ!$C$34:$C$777,СВЦЭМ!$A$34:$A$777,$A50,СВЦЭМ!$B$34:$B$777,Q$47)+'СЕТ СН'!$G$9+СВЦЭМ!$D$10+'СЕТ СН'!$G$5-'СЕТ СН'!$G$17</f>
        <v>3925.5125242399995</v>
      </c>
      <c r="R50" s="37">
        <f>SUMIFS(СВЦЭМ!$C$34:$C$777,СВЦЭМ!$A$34:$A$777,$A50,СВЦЭМ!$B$34:$B$777,R$47)+'СЕТ СН'!$G$9+СВЦЭМ!$D$10+'СЕТ СН'!$G$5-'СЕТ СН'!$G$17</f>
        <v>3936.1524018799996</v>
      </c>
      <c r="S50" s="37">
        <f>SUMIFS(СВЦЭМ!$C$34:$C$777,СВЦЭМ!$A$34:$A$777,$A50,СВЦЭМ!$B$34:$B$777,S$47)+'СЕТ СН'!$G$9+СВЦЭМ!$D$10+'СЕТ СН'!$G$5-'СЕТ СН'!$G$17</f>
        <v>3931.7312572099995</v>
      </c>
      <c r="T50" s="37">
        <f>SUMIFS(СВЦЭМ!$C$34:$C$777,СВЦЭМ!$A$34:$A$777,$A50,СВЦЭМ!$B$34:$B$777,T$47)+'СЕТ СН'!$G$9+СВЦЭМ!$D$10+'СЕТ СН'!$G$5-'СЕТ СН'!$G$17</f>
        <v>3902.1653482999996</v>
      </c>
      <c r="U50" s="37">
        <f>SUMIFS(СВЦЭМ!$C$34:$C$777,СВЦЭМ!$A$34:$A$777,$A50,СВЦЭМ!$B$34:$B$777,U$47)+'СЕТ СН'!$G$9+СВЦЭМ!$D$10+'СЕТ СН'!$G$5-'СЕТ СН'!$G$17</f>
        <v>3874.54929425</v>
      </c>
      <c r="V50" s="37">
        <f>SUMIFS(СВЦЭМ!$C$34:$C$777,СВЦЭМ!$A$34:$A$777,$A50,СВЦЭМ!$B$34:$B$777,V$47)+'СЕТ СН'!$G$9+СВЦЭМ!$D$10+'СЕТ СН'!$G$5-'СЕТ СН'!$G$17</f>
        <v>3871.65101749</v>
      </c>
      <c r="W50" s="37">
        <f>SUMIFS(СВЦЭМ!$C$34:$C$777,СВЦЭМ!$A$34:$A$777,$A50,СВЦЭМ!$B$34:$B$777,W$47)+'СЕТ СН'!$G$9+СВЦЭМ!$D$10+'СЕТ СН'!$G$5-'СЕТ СН'!$G$17</f>
        <v>3940.4419528200001</v>
      </c>
      <c r="X50" s="37">
        <f>SUMIFS(СВЦЭМ!$C$34:$C$777,СВЦЭМ!$A$34:$A$777,$A50,СВЦЭМ!$B$34:$B$777,X$47)+'СЕТ СН'!$G$9+СВЦЭМ!$D$10+'СЕТ СН'!$G$5-'СЕТ СН'!$G$17</f>
        <v>4029.5411724299997</v>
      </c>
      <c r="Y50" s="37">
        <f>SUMIFS(СВЦЭМ!$C$34:$C$777,СВЦЭМ!$A$34:$A$777,$A50,СВЦЭМ!$B$34:$B$777,Y$47)+'СЕТ СН'!$G$9+СВЦЭМ!$D$10+'СЕТ СН'!$G$5-'СЕТ СН'!$G$17</f>
        <v>4116.7510936100007</v>
      </c>
    </row>
    <row r="51" spans="1:25" ht="15.75" x14ac:dyDescent="0.2">
      <c r="A51" s="36">
        <f t="shared" si="1"/>
        <v>43194</v>
      </c>
      <c r="B51" s="37">
        <f>SUMIFS(СВЦЭМ!$C$34:$C$777,СВЦЭМ!$A$34:$A$777,$A51,СВЦЭМ!$B$34:$B$777,B$47)+'СЕТ СН'!$G$9+СВЦЭМ!$D$10+'СЕТ СН'!$G$5-'СЕТ СН'!$G$17</f>
        <v>4136.1190894600004</v>
      </c>
      <c r="C51" s="37">
        <f>SUMIFS(СВЦЭМ!$C$34:$C$777,СВЦЭМ!$A$34:$A$777,$A51,СВЦЭМ!$B$34:$B$777,C$47)+'СЕТ СН'!$G$9+СВЦЭМ!$D$10+'СЕТ СН'!$G$5-'СЕТ СН'!$G$17</f>
        <v>4180.7053107300007</v>
      </c>
      <c r="D51" s="37">
        <f>SUMIFS(СВЦЭМ!$C$34:$C$777,СВЦЭМ!$A$34:$A$777,$A51,СВЦЭМ!$B$34:$B$777,D$47)+'СЕТ СН'!$G$9+СВЦЭМ!$D$10+'СЕТ СН'!$G$5-'СЕТ СН'!$G$17</f>
        <v>4236.92181489</v>
      </c>
      <c r="E51" s="37">
        <f>SUMIFS(СВЦЭМ!$C$34:$C$777,СВЦЭМ!$A$34:$A$777,$A51,СВЦЭМ!$B$34:$B$777,E$47)+'СЕТ СН'!$G$9+СВЦЭМ!$D$10+'СЕТ СН'!$G$5-'СЕТ СН'!$G$17</f>
        <v>4233.9990957300006</v>
      </c>
      <c r="F51" s="37">
        <f>SUMIFS(СВЦЭМ!$C$34:$C$777,СВЦЭМ!$A$34:$A$777,$A51,СВЦЭМ!$B$34:$B$777,F$47)+'СЕТ СН'!$G$9+СВЦЭМ!$D$10+'СЕТ СН'!$G$5-'СЕТ СН'!$G$17</f>
        <v>4232.0680144900007</v>
      </c>
      <c r="G51" s="37">
        <f>SUMIFS(СВЦЭМ!$C$34:$C$777,СВЦЭМ!$A$34:$A$777,$A51,СВЦЭМ!$B$34:$B$777,G$47)+'СЕТ СН'!$G$9+СВЦЭМ!$D$10+'СЕТ СН'!$G$5-'СЕТ СН'!$G$17</f>
        <v>4235.9699025400005</v>
      </c>
      <c r="H51" s="37">
        <f>SUMIFS(СВЦЭМ!$C$34:$C$777,СВЦЭМ!$A$34:$A$777,$A51,СВЦЭМ!$B$34:$B$777,H$47)+'СЕТ СН'!$G$9+СВЦЭМ!$D$10+'СЕТ СН'!$G$5-'СЕТ СН'!$G$17</f>
        <v>4170.8827841100001</v>
      </c>
      <c r="I51" s="37">
        <f>SUMIFS(СВЦЭМ!$C$34:$C$777,СВЦЭМ!$A$34:$A$777,$A51,СВЦЭМ!$B$34:$B$777,I$47)+'СЕТ СН'!$G$9+СВЦЭМ!$D$10+'СЕТ СН'!$G$5-'СЕТ СН'!$G$17</f>
        <v>4070.1207687600004</v>
      </c>
      <c r="J51" s="37">
        <f>SUMIFS(СВЦЭМ!$C$34:$C$777,СВЦЭМ!$A$34:$A$777,$A51,СВЦЭМ!$B$34:$B$777,J$47)+'СЕТ СН'!$G$9+СВЦЭМ!$D$10+'СЕТ СН'!$G$5-'СЕТ СН'!$G$17</f>
        <v>4017.6384711100004</v>
      </c>
      <c r="K51" s="37">
        <f>SUMIFS(СВЦЭМ!$C$34:$C$777,СВЦЭМ!$A$34:$A$777,$A51,СВЦЭМ!$B$34:$B$777,K$47)+'СЕТ СН'!$G$9+СВЦЭМ!$D$10+'СЕТ СН'!$G$5-'СЕТ СН'!$G$17</f>
        <v>3944.6894653799995</v>
      </c>
      <c r="L51" s="37">
        <f>SUMIFS(СВЦЭМ!$C$34:$C$777,СВЦЭМ!$A$34:$A$777,$A51,СВЦЭМ!$B$34:$B$777,L$47)+'СЕТ СН'!$G$9+СВЦЭМ!$D$10+'СЕТ СН'!$G$5-'СЕТ СН'!$G$17</f>
        <v>3913.3717315399995</v>
      </c>
      <c r="M51" s="37">
        <f>SUMIFS(СВЦЭМ!$C$34:$C$777,СВЦЭМ!$A$34:$A$777,$A51,СВЦЭМ!$B$34:$B$777,M$47)+'СЕТ СН'!$G$9+СВЦЭМ!$D$10+'СЕТ СН'!$G$5-'СЕТ СН'!$G$17</f>
        <v>3910.6270619800002</v>
      </c>
      <c r="N51" s="37">
        <f>SUMIFS(СВЦЭМ!$C$34:$C$777,СВЦЭМ!$A$34:$A$777,$A51,СВЦЭМ!$B$34:$B$777,N$47)+'СЕТ СН'!$G$9+СВЦЭМ!$D$10+'СЕТ СН'!$G$5-'СЕТ СН'!$G$17</f>
        <v>3908.8376679899998</v>
      </c>
      <c r="O51" s="37">
        <f>SUMIFS(СВЦЭМ!$C$34:$C$777,СВЦЭМ!$A$34:$A$777,$A51,СВЦЭМ!$B$34:$B$777,O$47)+'СЕТ СН'!$G$9+СВЦЭМ!$D$10+'СЕТ СН'!$G$5-'СЕТ СН'!$G$17</f>
        <v>3906.69151921</v>
      </c>
      <c r="P51" s="37">
        <f>SUMIFS(СВЦЭМ!$C$34:$C$777,СВЦЭМ!$A$34:$A$777,$A51,СВЦЭМ!$B$34:$B$777,P$47)+'СЕТ СН'!$G$9+СВЦЭМ!$D$10+'СЕТ СН'!$G$5-'СЕТ СН'!$G$17</f>
        <v>3902.7547021400001</v>
      </c>
      <c r="Q51" s="37">
        <f>SUMIFS(СВЦЭМ!$C$34:$C$777,СВЦЭМ!$A$34:$A$777,$A51,СВЦЭМ!$B$34:$B$777,Q$47)+'СЕТ СН'!$G$9+СВЦЭМ!$D$10+'СЕТ СН'!$G$5-'СЕТ СН'!$G$17</f>
        <v>3904.8574115599999</v>
      </c>
      <c r="R51" s="37">
        <f>SUMIFS(СВЦЭМ!$C$34:$C$777,СВЦЭМ!$A$34:$A$777,$A51,СВЦЭМ!$B$34:$B$777,R$47)+'СЕТ СН'!$G$9+СВЦЭМ!$D$10+'СЕТ СН'!$G$5-'СЕТ СН'!$G$17</f>
        <v>3899.2890900899997</v>
      </c>
      <c r="S51" s="37">
        <f>SUMIFS(СВЦЭМ!$C$34:$C$777,СВЦЭМ!$A$34:$A$777,$A51,СВЦЭМ!$B$34:$B$777,S$47)+'СЕТ СН'!$G$9+СВЦЭМ!$D$10+'СЕТ СН'!$G$5-'СЕТ СН'!$G$17</f>
        <v>3905.1327076399998</v>
      </c>
      <c r="T51" s="37">
        <f>SUMIFS(СВЦЭМ!$C$34:$C$777,СВЦЭМ!$A$34:$A$777,$A51,СВЦЭМ!$B$34:$B$777,T$47)+'СЕТ СН'!$G$9+СВЦЭМ!$D$10+'СЕТ СН'!$G$5-'СЕТ СН'!$G$17</f>
        <v>3890.1331135899995</v>
      </c>
      <c r="U51" s="37">
        <f>SUMIFS(СВЦЭМ!$C$34:$C$777,СВЦЭМ!$A$34:$A$777,$A51,СВЦЭМ!$B$34:$B$777,U$47)+'СЕТ СН'!$G$9+СВЦЭМ!$D$10+'СЕТ СН'!$G$5-'СЕТ СН'!$G$17</f>
        <v>3843.3018154099996</v>
      </c>
      <c r="V51" s="37">
        <f>SUMIFS(СВЦЭМ!$C$34:$C$777,СВЦЭМ!$A$34:$A$777,$A51,СВЦЭМ!$B$34:$B$777,V$47)+'СЕТ СН'!$G$9+СВЦЭМ!$D$10+'СЕТ СН'!$G$5-'СЕТ СН'!$G$17</f>
        <v>3854.0419400699998</v>
      </c>
      <c r="W51" s="37">
        <f>SUMIFS(СВЦЭМ!$C$34:$C$777,СВЦЭМ!$A$34:$A$777,$A51,СВЦЭМ!$B$34:$B$777,W$47)+'СЕТ СН'!$G$9+СВЦЭМ!$D$10+'СЕТ СН'!$G$5-'СЕТ СН'!$G$17</f>
        <v>3914.2805723999995</v>
      </c>
      <c r="X51" s="37">
        <f>SUMIFS(СВЦЭМ!$C$34:$C$777,СВЦЭМ!$A$34:$A$777,$A51,СВЦЭМ!$B$34:$B$777,X$47)+'СЕТ СН'!$G$9+СВЦЭМ!$D$10+'СЕТ СН'!$G$5-'СЕТ СН'!$G$17</f>
        <v>3994.8297734100001</v>
      </c>
      <c r="Y51" s="37">
        <f>SUMIFS(СВЦЭМ!$C$34:$C$777,СВЦЭМ!$A$34:$A$777,$A51,СВЦЭМ!$B$34:$B$777,Y$47)+'СЕТ СН'!$G$9+СВЦЭМ!$D$10+'СЕТ СН'!$G$5-'СЕТ СН'!$G$17</f>
        <v>4094.5208566099996</v>
      </c>
    </row>
    <row r="52" spans="1:25" ht="15.75" x14ac:dyDescent="0.2">
      <c r="A52" s="36">
        <f t="shared" si="1"/>
        <v>43195</v>
      </c>
      <c r="B52" s="37">
        <f>SUMIFS(СВЦЭМ!$C$34:$C$777,СВЦЭМ!$A$34:$A$777,$A52,СВЦЭМ!$B$34:$B$777,B$47)+'СЕТ СН'!$G$9+СВЦЭМ!$D$10+'СЕТ СН'!$G$5-'СЕТ СН'!$G$17</f>
        <v>4192.9130146200005</v>
      </c>
      <c r="C52" s="37">
        <f>SUMIFS(СВЦЭМ!$C$34:$C$777,СВЦЭМ!$A$34:$A$777,$A52,СВЦЭМ!$B$34:$B$777,C$47)+'СЕТ СН'!$G$9+СВЦЭМ!$D$10+'СЕТ СН'!$G$5-'СЕТ СН'!$G$17</f>
        <v>4192.0969484000007</v>
      </c>
      <c r="D52" s="37">
        <f>SUMIFS(СВЦЭМ!$C$34:$C$777,СВЦЭМ!$A$34:$A$777,$A52,СВЦЭМ!$B$34:$B$777,D$47)+'СЕТ СН'!$G$9+СВЦЭМ!$D$10+'СЕТ СН'!$G$5-'СЕТ СН'!$G$17</f>
        <v>4236.06543203</v>
      </c>
      <c r="E52" s="37">
        <f>SUMIFS(СВЦЭМ!$C$34:$C$777,СВЦЭМ!$A$34:$A$777,$A52,СВЦЭМ!$B$34:$B$777,E$47)+'СЕТ СН'!$G$9+СВЦЭМ!$D$10+'СЕТ СН'!$G$5-'СЕТ СН'!$G$17</f>
        <v>4228.9300272800001</v>
      </c>
      <c r="F52" s="37">
        <f>SUMIFS(СВЦЭМ!$C$34:$C$777,СВЦЭМ!$A$34:$A$777,$A52,СВЦЭМ!$B$34:$B$777,F$47)+'СЕТ СН'!$G$9+СВЦЭМ!$D$10+'СЕТ СН'!$G$5-'СЕТ СН'!$G$17</f>
        <v>4229.2016922800003</v>
      </c>
      <c r="G52" s="37">
        <f>SUMIFS(СВЦЭМ!$C$34:$C$777,СВЦЭМ!$A$34:$A$777,$A52,СВЦЭМ!$B$34:$B$777,G$47)+'СЕТ СН'!$G$9+СВЦЭМ!$D$10+'СЕТ СН'!$G$5-'СЕТ СН'!$G$17</f>
        <v>4235.1474012600002</v>
      </c>
      <c r="H52" s="37">
        <f>SUMIFS(СВЦЭМ!$C$34:$C$777,СВЦЭМ!$A$34:$A$777,$A52,СВЦЭМ!$B$34:$B$777,H$47)+'СЕТ СН'!$G$9+СВЦЭМ!$D$10+'СЕТ СН'!$G$5-'СЕТ СН'!$G$17</f>
        <v>4201.2044814700002</v>
      </c>
      <c r="I52" s="37">
        <f>SUMIFS(СВЦЭМ!$C$34:$C$777,СВЦЭМ!$A$34:$A$777,$A52,СВЦЭМ!$B$34:$B$777,I$47)+'СЕТ СН'!$G$9+СВЦЭМ!$D$10+'СЕТ СН'!$G$5-'СЕТ СН'!$G$17</f>
        <v>4128.7736571700007</v>
      </c>
      <c r="J52" s="37">
        <f>SUMIFS(СВЦЭМ!$C$34:$C$777,СВЦЭМ!$A$34:$A$777,$A52,СВЦЭМ!$B$34:$B$777,J$47)+'СЕТ СН'!$G$9+СВЦЭМ!$D$10+'СЕТ СН'!$G$5-'СЕТ СН'!$G$17</f>
        <v>4063.7267059999999</v>
      </c>
      <c r="K52" s="37">
        <f>SUMIFS(СВЦЭМ!$C$34:$C$777,СВЦЭМ!$A$34:$A$777,$A52,СВЦЭМ!$B$34:$B$777,K$47)+'СЕТ СН'!$G$9+СВЦЭМ!$D$10+'СЕТ СН'!$G$5-'СЕТ СН'!$G$17</f>
        <v>3977.1065974500002</v>
      </c>
      <c r="L52" s="37">
        <f>SUMIFS(СВЦЭМ!$C$34:$C$777,СВЦЭМ!$A$34:$A$777,$A52,СВЦЭМ!$B$34:$B$777,L$47)+'СЕТ СН'!$G$9+СВЦЭМ!$D$10+'СЕТ СН'!$G$5-'СЕТ СН'!$G$17</f>
        <v>3913.6239023200001</v>
      </c>
      <c r="M52" s="37">
        <f>SUMIFS(СВЦЭМ!$C$34:$C$777,СВЦЭМ!$A$34:$A$777,$A52,СВЦЭМ!$B$34:$B$777,M$47)+'СЕТ СН'!$G$9+СВЦЭМ!$D$10+'СЕТ СН'!$G$5-'СЕТ СН'!$G$17</f>
        <v>3900.1518592799998</v>
      </c>
      <c r="N52" s="37">
        <f>SUMIFS(СВЦЭМ!$C$34:$C$777,СВЦЭМ!$A$34:$A$777,$A52,СВЦЭМ!$B$34:$B$777,N$47)+'СЕТ СН'!$G$9+СВЦЭМ!$D$10+'СЕТ СН'!$G$5-'СЕТ СН'!$G$17</f>
        <v>3899.2247246599995</v>
      </c>
      <c r="O52" s="37">
        <f>SUMIFS(СВЦЭМ!$C$34:$C$777,СВЦЭМ!$A$34:$A$777,$A52,СВЦЭМ!$B$34:$B$777,O$47)+'СЕТ СН'!$G$9+СВЦЭМ!$D$10+'СЕТ СН'!$G$5-'СЕТ СН'!$G$17</f>
        <v>3908.02246995</v>
      </c>
      <c r="P52" s="37">
        <f>SUMIFS(СВЦЭМ!$C$34:$C$777,СВЦЭМ!$A$34:$A$777,$A52,СВЦЭМ!$B$34:$B$777,P$47)+'СЕТ СН'!$G$9+СВЦЭМ!$D$10+'СЕТ СН'!$G$5-'СЕТ СН'!$G$17</f>
        <v>3909.5176615799996</v>
      </c>
      <c r="Q52" s="37">
        <f>SUMIFS(СВЦЭМ!$C$34:$C$777,СВЦЭМ!$A$34:$A$777,$A52,СВЦЭМ!$B$34:$B$777,Q$47)+'СЕТ СН'!$G$9+СВЦЭМ!$D$10+'СЕТ СН'!$G$5-'СЕТ СН'!$G$17</f>
        <v>3913.5773446299995</v>
      </c>
      <c r="R52" s="37">
        <f>SUMIFS(СВЦЭМ!$C$34:$C$777,СВЦЭМ!$A$34:$A$777,$A52,СВЦЭМ!$B$34:$B$777,R$47)+'СЕТ СН'!$G$9+СВЦЭМ!$D$10+'СЕТ СН'!$G$5-'СЕТ СН'!$G$17</f>
        <v>3911.6767829200003</v>
      </c>
      <c r="S52" s="37">
        <f>SUMIFS(СВЦЭМ!$C$34:$C$777,СВЦЭМ!$A$34:$A$777,$A52,СВЦЭМ!$B$34:$B$777,S$47)+'СЕТ СН'!$G$9+СВЦЭМ!$D$10+'СЕТ СН'!$G$5-'СЕТ СН'!$G$17</f>
        <v>3903.4912781199996</v>
      </c>
      <c r="T52" s="37">
        <f>SUMIFS(СВЦЭМ!$C$34:$C$777,СВЦЭМ!$A$34:$A$777,$A52,СВЦЭМ!$B$34:$B$777,T$47)+'СЕТ СН'!$G$9+СВЦЭМ!$D$10+'СЕТ СН'!$G$5-'СЕТ СН'!$G$17</f>
        <v>3901.35374456</v>
      </c>
      <c r="U52" s="37">
        <f>SUMIFS(СВЦЭМ!$C$34:$C$777,СВЦЭМ!$A$34:$A$777,$A52,СВЦЭМ!$B$34:$B$777,U$47)+'СЕТ СН'!$G$9+СВЦЭМ!$D$10+'СЕТ СН'!$G$5-'СЕТ СН'!$G$17</f>
        <v>3871.8055034100003</v>
      </c>
      <c r="V52" s="37">
        <f>SUMIFS(СВЦЭМ!$C$34:$C$777,СВЦЭМ!$A$34:$A$777,$A52,СВЦЭМ!$B$34:$B$777,V$47)+'СЕТ СН'!$G$9+СВЦЭМ!$D$10+'СЕТ СН'!$G$5-'СЕТ СН'!$G$17</f>
        <v>3874.42215085</v>
      </c>
      <c r="W52" s="37">
        <f>SUMIFS(СВЦЭМ!$C$34:$C$777,СВЦЭМ!$A$34:$A$777,$A52,СВЦЭМ!$B$34:$B$777,W$47)+'СЕТ СН'!$G$9+СВЦЭМ!$D$10+'СЕТ СН'!$G$5-'СЕТ СН'!$G$17</f>
        <v>3936.8585313899998</v>
      </c>
      <c r="X52" s="37">
        <f>SUMIFS(СВЦЭМ!$C$34:$C$777,СВЦЭМ!$A$34:$A$777,$A52,СВЦЭМ!$B$34:$B$777,X$47)+'СЕТ СН'!$G$9+СВЦЭМ!$D$10+'СЕТ СН'!$G$5-'СЕТ СН'!$G$17</f>
        <v>4031.1272274500002</v>
      </c>
      <c r="Y52" s="37">
        <f>SUMIFS(СВЦЭМ!$C$34:$C$777,СВЦЭМ!$A$34:$A$777,$A52,СВЦЭМ!$B$34:$B$777,Y$47)+'СЕТ СН'!$G$9+СВЦЭМ!$D$10+'СЕТ СН'!$G$5-'СЕТ СН'!$G$17</f>
        <v>4117.6565530500002</v>
      </c>
    </row>
    <row r="53" spans="1:25" ht="15.75" x14ac:dyDescent="0.2">
      <c r="A53" s="36">
        <f t="shared" si="1"/>
        <v>43196</v>
      </c>
      <c r="B53" s="37">
        <f>SUMIFS(СВЦЭМ!$C$34:$C$777,СВЦЭМ!$A$34:$A$777,$A53,СВЦЭМ!$B$34:$B$777,B$47)+'СЕТ СН'!$G$9+СВЦЭМ!$D$10+'СЕТ СН'!$G$5-'СЕТ СН'!$G$17</f>
        <v>4099.2539990200003</v>
      </c>
      <c r="C53" s="37">
        <f>SUMIFS(СВЦЭМ!$C$34:$C$777,СВЦЭМ!$A$34:$A$777,$A53,СВЦЭМ!$B$34:$B$777,C$47)+'СЕТ СН'!$G$9+СВЦЭМ!$D$10+'СЕТ СН'!$G$5-'СЕТ СН'!$G$17</f>
        <v>4157.5648201900003</v>
      </c>
      <c r="D53" s="37">
        <f>SUMIFS(СВЦЭМ!$C$34:$C$777,СВЦЭМ!$A$34:$A$777,$A53,СВЦЭМ!$B$34:$B$777,D$47)+'СЕТ СН'!$G$9+СВЦЭМ!$D$10+'СЕТ СН'!$G$5-'СЕТ СН'!$G$17</f>
        <v>4232.8557448300007</v>
      </c>
      <c r="E53" s="37">
        <f>SUMIFS(СВЦЭМ!$C$34:$C$777,СВЦЭМ!$A$34:$A$777,$A53,СВЦЭМ!$B$34:$B$777,E$47)+'СЕТ СН'!$G$9+СВЦЭМ!$D$10+'СЕТ СН'!$G$5-'СЕТ СН'!$G$17</f>
        <v>4228.6320377100001</v>
      </c>
      <c r="F53" s="37">
        <f>SUMIFS(СВЦЭМ!$C$34:$C$777,СВЦЭМ!$A$34:$A$777,$A53,СВЦЭМ!$B$34:$B$777,F$47)+'СЕТ СН'!$G$9+СВЦЭМ!$D$10+'СЕТ СН'!$G$5-'СЕТ СН'!$G$17</f>
        <v>4229.2181161500002</v>
      </c>
      <c r="G53" s="37">
        <f>SUMIFS(СВЦЭМ!$C$34:$C$777,СВЦЭМ!$A$34:$A$777,$A53,СВЦЭМ!$B$34:$B$777,G$47)+'СЕТ СН'!$G$9+СВЦЭМ!$D$10+'СЕТ СН'!$G$5-'СЕТ СН'!$G$17</f>
        <v>4236.2195215700003</v>
      </c>
      <c r="H53" s="37">
        <f>SUMIFS(СВЦЭМ!$C$34:$C$777,СВЦЭМ!$A$34:$A$777,$A53,СВЦЭМ!$B$34:$B$777,H$47)+'СЕТ СН'!$G$9+СВЦЭМ!$D$10+'СЕТ СН'!$G$5-'СЕТ СН'!$G$17</f>
        <v>4202.55149093</v>
      </c>
      <c r="I53" s="37">
        <f>SUMIFS(СВЦЭМ!$C$34:$C$777,СВЦЭМ!$A$34:$A$777,$A53,СВЦЭМ!$B$34:$B$777,I$47)+'СЕТ СН'!$G$9+СВЦЭМ!$D$10+'СЕТ СН'!$G$5-'СЕТ СН'!$G$17</f>
        <v>4149.6360985600004</v>
      </c>
      <c r="J53" s="37">
        <f>SUMIFS(СВЦЭМ!$C$34:$C$777,СВЦЭМ!$A$34:$A$777,$A53,СВЦЭМ!$B$34:$B$777,J$47)+'СЕТ СН'!$G$9+СВЦЭМ!$D$10+'СЕТ СН'!$G$5-'СЕТ СН'!$G$17</f>
        <v>4101.0129876199999</v>
      </c>
      <c r="K53" s="37">
        <f>SUMIFS(СВЦЭМ!$C$34:$C$777,СВЦЭМ!$A$34:$A$777,$A53,СВЦЭМ!$B$34:$B$777,K$47)+'СЕТ СН'!$G$9+СВЦЭМ!$D$10+'СЕТ СН'!$G$5-'СЕТ СН'!$G$17</f>
        <v>4010.0235524900004</v>
      </c>
      <c r="L53" s="37">
        <f>SUMIFS(СВЦЭМ!$C$34:$C$777,СВЦЭМ!$A$34:$A$777,$A53,СВЦЭМ!$B$34:$B$777,L$47)+'СЕТ СН'!$G$9+СВЦЭМ!$D$10+'СЕТ СН'!$G$5-'СЕТ СН'!$G$17</f>
        <v>3958.2862097799994</v>
      </c>
      <c r="M53" s="37">
        <f>SUMIFS(СВЦЭМ!$C$34:$C$777,СВЦЭМ!$A$34:$A$777,$A53,СВЦЭМ!$B$34:$B$777,M$47)+'СЕТ СН'!$G$9+СВЦЭМ!$D$10+'СЕТ СН'!$G$5-'СЕТ СН'!$G$17</f>
        <v>3950.7066641500001</v>
      </c>
      <c r="N53" s="37">
        <f>SUMIFS(СВЦЭМ!$C$34:$C$777,СВЦЭМ!$A$34:$A$777,$A53,СВЦЭМ!$B$34:$B$777,N$47)+'СЕТ СН'!$G$9+СВЦЭМ!$D$10+'СЕТ СН'!$G$5-'СЕТ СН'!$G$17</f>
        <v>3956.7089834699996</v>
      </c>
      <c r="O53" s="37">
        <f>SUMIFS(СВЦЭМ!$C$34:$C$777,СВЦЭМ!$A$34:$A$777,$A53,СВЦЭМ!$B$34:$B$777,O$47)+'СЕТ СН'!$G$9+СВЦЭМ!$D$10+'СЕТ СН'!$G$5-'СЕТ СН'!$G$17</f>
        <v>3961.7292671399996</v>
      </c>
      <c r="P53" s="37">
        <f>SUMIFS(СВЦЭМ!$C$34:$C$777,СВЦЭМ!$A$34:$A$777,$A53,СВЦЭМ!$B$34:$B$777,P$47)+'СЕТ СН'!$G$9+СВЦЭМ!$D$10+'СЕТ СН'!$G$5-'СЕТ СН'!$G$17</f>
        <v>3952.5987417700003</v>
      </c>
      <c r="Q53" s="37">
        <f>SUMIFS(СВЦЭМ!$C$34:$C$777,СВЦЭМ!$A$34:$A$777,$A53,СВЦЭМ!$B$34:$B$777,Q$47)+'СЕТ СН'!$G$9+СВЦЭМ!$D$10+'СЕТ СН'!$G$5-'СЕТ СН'!$G$17</f>
        <v>3954.0419087899995</v>
      </c>
      <c r="R53" s="37">
        <f>SUMIFS(СВЦЭМ!$C$34:$C$777,СВЦЭМ!$A$34:$A$777,$A53,СВЦЭМ!$B$34:$B$777,R$47)+'СЕТ СН'!$G$9+СВЦЭМ!$D$10+'СЕТ СН'!$G$5-'СЕТ СН'!$G$17</f>
        <v>3953.2530307000002</v>
      </c>
      <c r="S53" s="37">
        <f>SUMIFS(СВЦЭМ!$C$34:$C$777,СВЦЭМ!$A$34:$A$777,$A53,СВЦЭМ!$B$34:$B$777,S$47)+'СЕТ СН'!$G$9+СВЦЭМ!$D$10+'СЕТ СН'!$G$5-'СЕТ СН'!$G$17</f>
        <v>3950.7192585399994</v>
      </c>
      <c r="T53" s="37">
        <f>SUMIFS(СВЦЭМ!$C$34:$C$777,СВЦЭМ!$A$34:$A$777,$A53,СВЦЭМ!$B$34:$B$777,T$47)+'СЕТ СН'!$G$9+СВЦЭМ!$D$10+'СЕТ СН'!$G$5-'СЕТ СН'!$G$17</f>
        <v>3953.0956351600003</v>
      </c>
      <c r="U53" s="37">
        <f>SUMIFS(СВЦЭМ!$C$34:$C$777,СВЦЭМ!$A$34:$A$777,$A53,СВЦЭМ!$B$34:$B$777,U$47)+'СЕТ СН'!$G$9+СВЦЭМ!$D$10+'СЕТ СН'!$G$5-'СЕТ СН'!$G$17</f>
        <v>3916.7376796699996</v>
      </c>
      <c r="V53" s="37">
        <f>SUMIFS(СВЦЭМ!$C$34:$C$777,СВЦЭМ!$A$34:$A$777,$A53,СВЦЭМ!$B$34:$B$777,V$47)+'СЕТ СН'!$G$9+СВЦЭМ!$D$10+'СЕТ СН'!$G$5-'СЕТ СН'!$G$17</f>
        <v>3921.6392047699997</v>
      </c>
      <c r="W53" s="37">
        <f>SUMIFS(СВЦЭМ!$C$34:$C$777,СВЦЭМ!$A$34:$A$777,$A53,СВЦЭМ!$B$34:$B$777,W$47)+'СЕТ СН'!$G$9+СВЦЭМ!$D$10+'СЕТ СН'!$G$5-'СЕТ СН'!$G$17</f>
        <v>3980.6514626899993</v>
      </c>
      <c r="X53" s="37">
        <f>SUMIFS(СВЦЭМ!$C$34:$C$777,СВЦЭМ!$A$34:$A$777,$A53,СВЦЭМ!$B$34:$B$777,X$47)+'СЕТ СН'!$G$9+СВЦЭМ!$D$10+'СЕТ СН'!$G$5-'СЕТ СН'!$G$17</f>
        <v>4046.6953237399998</v>
      </c>
      <c r="Y53" s="37">
        <f>SUMIFS(СВЦЭМ!$C$34:$C$777,СВЦЭМ!$A$34:$A$777,$A53,СВЦЭМ!$B$34:$B$777,Y$47)+'СЕТ СН'!$G$9+СВЦЭМ!$D$10+'СЕТ СН'!$G$5-'СЕТ СН'!$G$17</f>
        <v>4067.4263975899999</v>
      </c>
    </row>
    <row r="54" spans="1:25" ht="15.75" x14ac:dyDescent="0.2">
      <c r="A54" s="36">
        <f t="shared" si="1"/>
        <v>43197</v>
      </c>
      <c r="B54" s="37">
        <f>SUMIFS(СВЦЭМ!$C$34:$C$777,СВЦЭМ!$A$34:$A$777,$A54,СВЦЭМ!$B$34:$B$777,B$47)+'СЕТ СН'!$G$9+СВЦЭМ!$D$10+'СЕТ СН'!$G$5-'СЕТ СН'!$G$17</f>
        <v>4113.7724802100001</v>
      </c>
      <c r="C54" s="37">
        <f>SUMIFS(СВЦЭМ!$C$34:$C$777,СВЦЭМ!$A$34:$A$777,$A54,СВЦЭМ!$B$34:$B$777,C$47)+'СЕТ СН'!$G$9+СВЦЭМ!$D$10+'СЕТ СН'!$G$5-'СЕТ СН'!$G$17</f>
        <v>4140.3890889700006</v>
      </c>
      <c r="D54" s="37">
        <f>SUMIFS(СВЦЭМ!$C$34:$C$777,СВЦЭМ!$A$34:$A$777,$A54,СВЦЭМ!$B$34:$B$777,D$47)+'СЕТ СН'!$G$9+СВЦЭМ!$D$10+'СЕТ СН'!$G$5-'СЕТ СН'!$G$17</f>
        <v>4211.5960474900003</v>
      </c>
      <c r="E54" s="37">
        <f>SUMIFS(СВЦЭМ!$C$34:$C$777,СВЦЭМ!$A$34:$A$777,$A54,СВЦЭМ!$B$34:$B$777,E$47)+'СЕТ СН'!$G$9+СВЦЭМ!$D$10+'СЕТ СН'!$G$5-'СЕТ СН'!$G$17</f>
        <v>4230.4409633400001</v>
      </c>
      <c r="F54" s="37">
        <f>SUMIFS(СВЦЭМ!$C$34:$C$777,СВЦЭМ!$A$34:$A$777,$A54,СВЦЭМ!$B$34:$B$777,F$47)+'СЕТ СН'!$G$9+СВЦЭМ!$D$10+'СЕТ СН'!$G$5-'СЕТ СН'!$G$17</f>
        <v>4230.5656657400004</v>
      </c>
      <c r="G54" s="37">
        <f>SUMIFS(СВЦЭМ!$C$34:$C$777,СВЦЭМ!$A$34:$A$777,$A54,СВЦЭМ!$B$34:$B$777,G$47)+'СЕТ СН'!$G$9+СВЦЭМ!$D$10+'СЕТ СН'!$G$5-'СЕТ СН'!$G$17</f>
        <v>4225.9632392200001</v>
      </c>
      <c r="H54" s="37">
        <f>SUMIFS(СВЦЭМ!$C$34:$C$777,СВЦЭМ!$A$34:$A$777,$A54,СВЦЭМ!$B$34:$B$777,H$47)+'СЕТ СН'!$G$9+СВЦЭМ!$D$10+'СЕТ СН'!$G$5-'СЕТ СН'!$G$17</f>
        <v>4187.0079953100003</v>
      </c>
      <c r="I54" s="37">
        <f>SUMIFS(СВЦЭМ!$C$34:$C$777,СВЦЭМ!$A$34:$A$777,$A54,СВЦЭМ!$B$34:$B$777,I$47)+'СЕТ СН'!$G$9+СВЦЭМ!$D$10+'СЕТ СН'!$G$5-'СЕТ СН'!$G$17</f>
        <v>4118.3278834800003</v>
      </c>
      <c r="J54" s="37">
        <f>SUMIFS(СВЦЭМ!$C$34:$C$777,СВЦЭМ!$A$34:$A$777,$A54,СВЦЭМ!$B$34:$B$777,J$47)+'СЕТ СН'!$G$9+СВЦЭМ!$D$10+'СЕТ СН'!$G$5-'СЕТ СН'!$G$17</f>
        <v>4077.6571794199995</v>
      </c>
      <c r="K54" s="37">
        <f>SUMIFS(СВЦЭМ!$C$34:$C$777,СВЦЭМ!$A$34:$A$777,$A54,СВЦЭМ!$B$34:$B$777,K$47)+'СЕТ СН'!$G$9+СВЦЭМ!$D$10+'СЕТ СН'!$G$5-'СЕТ СН'!$G$17</f>
        <v>3987.3805125200001</v>
      </c>
      <c r="L54" s="37">
        <f>SUMIFS(СВЦЭМ!$C$34:$C$777,СВЦЭМ!$A$34:$A$777,$A54,СВЦЭМ!$B$34:$B$777,L$47)+'СЕТ СН'!$G$9+СВЦЭМ!$D$10+'СЕТ СН'!$G$5-'СЕТ СН'!$G$17</f>
        <v>3936.1410922499995</v>
      </c>
      <c r="M54" s="37">
        <f>SUMIFS(СВЦЭМ!$C$34:$C$777,СВЦЭМ!$A$34:$A$777,$A54,СВЦЭМ!$B$34:$B$777,M$47)+'СЕТ СН'!$G$9+СВЦЭМ!$D$10+'СЕТ СН'!$G$5-'СЕТ СН'!$G$17</f>
        <v>3924.79582867</v>
      </c>
      <c r="N54" s="37">
        <f>SUMIFS(СВЦЭМ!$C$34:$C$777,СВЦЭМ!$A$34:$A$777,$A54,СВЦЭМ!$B$34:$B$777,N$47)+'СЕТ СН'!$G$9+СВЦЭМ!$D$10+'СЕТ СН'!$G$5-'СЕТ СН'!$G$17</f>
        <v>3936.2362921700001</v>
      </c>
      <c r="O54" s="37">
        <f>SUMIFS(СВЦЭМ!$C$34:$C$777,СВЦЭМ!$A$34:$A$777,$A54,СВЦЭМ!$B$34:$B$777,O$47)+'СЕТ СН'!$G$9+СВЦЭМ!$D$10+'СЕТ СН'!$G$5-'СЕТ СН'!$G$17</f>
        <v>3940.8303652099999</v>
      </c>
      <c r="P54" s="37">
        <f>SUMIFS(СВЦЭМ!$C$34:$C$777,СВЦЭМ!$A$34:$A$777,$A54,СВЦЭМ!$B$34:$B$777,P$47)+'СЕТ СН'!$G$9+СВЦЭМ!$D$10+'СЕТ СН'!$G$5-'СЕТ СН'!$G$17</f>
        <v>3943.7857618499997</v>
      </c>
      <c r="Q54" s="37">
        <f>SUMIFS(СВЦЭМ!$C$34:$C$777,СВЦЭМ!$A$34:$A$777,$A54,СВЦЭМ!$B$34:$B$777,Q$47)+'СЕТ СН'!$G$9+СВЦЭМ!$D$10+'СЕТ СН'!$G$5-'СЕТ СН'!$G$17</f>
        <v>3941.0706414199999</v>
      </c>
      <c r="R54" s="37">
        <f>SUMIFS(СВЦЭМ!$C$34:$C$777,СВЦЭМ!$A$34:$A$777,$A54,СВЦЭМ!$B$34:$B$777,R$47)+'СЕТ СН'!$G$9+СВЦЭМ!$D$10+'СЕТ СН'!$G$5-'СЕТ СН'!$G$17</f>
        <v>3939.0970065199995</v>
      </c>
      <c r="S54" s="37">
        <f>SUMIFS(СВЦЭМ!$C$34:$C$777,СВЦЭМ!$A$34:$A$777,$A54,СВЦЭМ!$B$34:$B$777,S$47)+'СЕТ СН'!$G$9+СВЦЭМ!$D$10+'СЕТ СН'!$G$5-'СЕТ СН'!$G$17</f>
        <v>3944.1303721600002</v>
      </c>
      <c r="T54" s="37">
        <f>SUMIFS(СВЦЭМ!$C$34:$C$777,СВЦЭМ!$A$34:$A$777,$A54,СВЦЭМ!$B$34:$B$777,T$47)+'СЕТ СН'!$G$9+СВЦЭМ!$D$10+'СЕТ СН'!$G$5-'СЕТ СН'!$G$17</f>
        <v>3940.3289209</v>
      </c>
      <c r="U54" s="37">
        <f>SUMIFS(СВЦЭМ!$C$34:$C$777,СВЦЭМ!$A$34:$A$777,$A54,СВЦЭМ!$B$34:$B$777,U$47)+'СЕТ СН'!$G$9+СВЦЭМ!$D$10+'СЕТ СН'!$G$5-'СЕТ СН'!$G$17</f>
        <v>3912.7742285199997</v>
      </c>
      <c r="V54" s="37">
        <f>SUMIFS(СВЦЭМ!$C$34:$C$777,СВЦЭМ!$A$34:$A$777,$A54,СВЦЭМ!$B$34:$B$777,V$47)+'СЕТ СН'!$G$9+СВЦЭМ!$D$10+'СЕТ СН'!$G$5-'СЕТ СН'!$G$17</f>
        <v>3919.61888391</v>
      </c>
      <c r="W54" s="37">
        <f>SUMIFS(СВЦЭМ!$C$34:$C$777,СВЦЭМ!$A$34:$A$777,$A54,СВЦЭМ!$B$34:$B$777,W$47)+'СЕТ СН'!$G$9+СВЦЭМ!$D$10+'СЕТ СН'!$G$5-'СЕТ СН'!$G$17</f>
        <v>3986.9165014999994</v>
      </c>
      <c r="X54" s="37">
        <f>SUMIFS(СВЦЭМ!$C$34:$C$777,СВЦЭМ!$A$34:$A$777,$A54,СВЦЭМ!$B$34:$B$777,X$47)+'СЕТ СН'!$G$9+СВЦЭМ!$D$10+'СЕТ СН'!$G$5-'СЕТ СН'!$G$17</f>
        <v>4048.0314954700002</v>
      </c>
      <c r="Y54" s="37">
        <f>SUMIFS(СВЦЭМ!$C$34:$C$777,СВЦЭМ!$A$34:$A$777,$A54,СВЦЭМ!$B$34:$B$777,Y$47)+'СЕТ СН'!$G$9+СВЦЭМ!$D$10+'СЕТ СН'!$G$5-'СЕТ СН'!$G$17</f>
        <v>4096.6504778400003</v>
      </c>
    </row>
    <row r="55" spans="1:25" ht="15.75" x14ac:dyDescent="0.2">
      <c r="A55" s="36">
        <f t="shared" si="1"/>
        <v>43198</v>
      </c>
      <c r="B55" s="37">
        <f>SUMIFS(СВЦЭМ!$C$34:$C$777,СВЦЭМ!$A$34:$A$777,$A55,СВЦЭМ!$B$34:$B$777,B$47)+'СЕТ СН'!$G$9+СВЦЭМ!$D$10+'СЕТ СН'!$G$5-'СЕТ СН'!$G$17</f>
        <v>4118.7810485700002</v>
      </c>
      <c r="C55" s="37">
        <f>SUMIFS(СВЦЭМ!$C$34:$C$777,СВЦЭМ!$A$34:$A$777,$A55,СВЦЭМ!$B$34:$B$777,C$47)+'СЕТ СН'!$G$9+СВЦЭМ!$D$10+'СЕТ СН'!$G$5-'СЕТ СН'!$G$17</f>
        <v>4161.8863127500008</v>
      </c>
      <c r="D55" s="37">
        <f>SUMIFS(СВЦЭМ!$C$34:$C$777,СВЦЭМ!$A$34:$A$777,$A55,СВЦЭМ!$B$34:$B$777,D$47)+'СЕТ СН'!$G$9+СВЦЭМ!$D$10+'СЕТ СН'!$G$5-'СЕТ СН'!$G$17</f>
        <v>4223.2215951800008</v>
      </c>
      <c r="E55" s="37">
        <f>SUMIFS(СВЦЭМ!$C$34:$C$777,СВЦЭМ!$A$34:$A$777,$A55,СВЦЭМ!$B$34:$B$777,E$47)+'СЕТ СН'!$G$9+СВЦЭМ!$D$10+'СЕТ СН'!$G$5-'СЕТ СН'!$G$17</f>
        <v>4250.5627304899999</v>
      </c>
      <c r="F55" s="37">
        <f>SUMIFS(СВЦЭМ!$C$34:$C$777,СВЦЭМ!$A$34:$A$777,$A55,СВЦЭМ!$B$34:$B$777,F$47)+'СЕТ СН'!$G$9+СВЦЭМ!$D$10+'СЕТ СН'!$G$5-'СЕТ СН'!$G$17</f>
        <v>4247.6734483800001</v>
      </c>
      <c r="G55" s="37">
        <f>SUMIFS(СВЦЭМ!$C$34:$C$777,СВЦЭМ!$A$34:$A$777,$A55,СВЦЭМ!$B$34:$B$777,G$47)+'СЕТ СН'!$G$9+СВЦЭМ!$D$10+'СЕТ СН'!$G$5-'СЕТ СН'!$G$17</f>
        <v>4250.8483959200003</v>
      </c>
      <c r="H55" s="37">
        <f>SUMIFS(СВЦЭМ!$C$34:$C$777,СВЦЭМ!$A$34:$A$777,$A55,СВЦЭМ!$B$34:$B$777,H$47)+'СЕТ СН'!$G$9+СВЦЭМ!$D$10+'СЕТ СН'!$G$5-'СЕТ СН'!$G$17</f>
        <v>4230.3840006800001</v>
      </c>
      <c r="I55" s="37">
        <f>SUMIFS(СВЦЭМ!$C$34:$C$777,СВЦЭМ!$A$34:$A$777,$A55,СВЦЭМ!$B$34:$B$777,I$47)+'СЕТ СН'!$G$9+СВЦЭМ!$D$10+'СЕТ СН'!$G$5-'СЕТ СН'!$G$17</f>
        <v>4140.3733401500003</v>
      </c>
      <c r="J55" s="37">
        <f>SUMIFS(СВЦЭМ!$C$34:$C$777,СВЦЭМ!$A$34:$A$777,$A55,СВЦЭМ!$B$34:$B$777,J$47)+'СЕТ СН'!$G$9+СВЦЭМ!$D$10+'СЕТ СН'!$G$5-'СЕТ СН'!$G$17</f>
        <v>4033.8329427100002</v>
      </c>
      <c r="K55" s="37">
        <f>SUMIFS(СВЦЭМ!$C$34:$C$777,СВЦЭМ!$A$34:$A$777,$A55,СВЦЭМ!$B$34:$B$777,K$47)+'СЕТ СН'!$G$9+СВЦЭМ!$D$10+'СЕТ СН'!$G$5-'СЕТ СН'!$G$17</f>
        <v>3923.32164074</v>
      </c>
      <c r="L55" s="37">
        <f>SUMIFS(СВЦЭМ!$C$34:$C$777,СВЦЭМ!$A$34:$A$777,$A55,СВЦЭМ!$B$34:$B$777,L$47)+'СЕТ СН'!$G$9+СВЦЭМ!$D$10+'СЕТ СН'!$G$5-'СЕТ СН'!$G$17</f>
        <v>3864.8704039399995</v>
      </c>
      <c r="M55" s="37">
        <f>SUMIFS(СВЦЭМ!$C$34:$C$777,СВЦЭМ!$A$34:$A$777,$A55,СВЦЭМ!$B$34:$B$777,M$47)+'СЕТ СН'!$G$9+СВЦЭМ!$D$10+'СЕТ СН'!$G$5-'СЕТ СН'!$G$17</f>
        <v>3830.4893696699996</v>
      </c>
      <c r="N55" s="37">
        <f>SUMIFS(СВЦЭМ!$C$34:$C$777,СВЦЭМ!$A$34:$A$777,$A55,СВЦЭМ!$B$34:$B$777,N$47)+'СЕТ СН'!$G$9+СВЦЭМ!$D$10+'СЕТ СН'!$G$5-'СЕТ СН'!$G$17</f>
        <v>3821.8642714599996</v>
      </c>
      <c r="O55" s="37">
        <f>SUMIFS(СВЦЭМ!$C$34:$C$777,СВЦЭМ!$A$34:$A$777,$A55,СВЦЭМ!$B$34:$B$777,O$47)+'СЕТ СН'!$G$9+СВЦЭМ!$D$10+'СЕТ СН'!$G$5-'СЕТ СН'!$G$17</f>
        <v>3827.2273823999999</v>
      </c>
      <c r="P55" s="37">
        <f>SUMIFS(СВЦЭМ!$C$34:$C$777,СВЦЭМ!$A$34:$A$777,$A55,СВЦЭМ!$B$34:$B$777,P$47)+'СЕТ СН'!$G$9+СВЦЭМ!$D$10+'СЕТ СН'!$G$5-'СЕТ СН'!$G$17</f>
        <v>3838.3887885999998</v>
      </c>
      <c r="Q55" s="37">
        <f>SUMIFS(СВЦЭМ!$C$34:$C$777,СВЦЭМ!$A$34:$A$777,$A55,СВЦЭМ!$B$34:$B$777,Q$47)+'СЕТ СН'!$G$9+СВЦЭМ!$D$10+'СЕТ СН'!$G$5-'СЕТ СН'!$G$17</f>
        <v>3842.2502035599996</v>
      </c>
      <c r="R55" s="37">
        <f>SUMIFS(СВЦЭМ!$C$34:$C$777,СВЦЭМ!$A$34:$A$777,$A55,СВЦЭМ!$B$34:$B$777,R$47)+'СЕТ СН'!$G$9+СВЦЭМ!$D$10+'СЕТ СН'!$G$5-'СЕТ СН'!$G$17</f>
        <v>3892.8169885499997</v>
      </c>
      <c r="S55" s="37">
        <f>SUMIFS(СВЦЭМ!$C$34:$C$777,СВЦЭМ!$A$34:$A$777,$A55,СВЦЭМ!$B$34:$B$777,S$47)+'СЕТ СН'!$G$9+СВЦЭМ!$D$10+'СЕТ СН'!$G$5-'СЕТ СН'!$G$17</f>
        <v>3863.9384364100001</v>
      </c>
      <c r="T55" s="37">
        <f>SUMIFS(СВЦЭМ!$C$34:$C$777,СВЦЭМ!$A$34:$A$777,$A55,СВЦЭМ!$B$34:$B$777,T$47)+'СЕТ СН'!$G$9+СВЦЭМ!$D$10+'СЕТ СН'!$G$5-'СЕТ СН'!$G$17</f>
        <v>3822.6027777499999</v>
      </c>
      <c r="U55" s="37">
        <f>SUMIFS(СВЦЭМ!$C$34:$C$777,СВЦЭМ!$A$34:$A$777,$A55,СВЦЭМ!$B$34:$B$777,U$47)+'СЕТ СН'!$G$9+СВЦЭМ!$D$10+'СЕТ СН'!$G$5-'СЕТ СН'!$G$17</f>
        <v>3818.9554762800003</v>
      </c>
      <c r="V55" s="37">
        <f>SUMIFS(СВЦЭМ!$C$34:$C$777,СВЦЭМ!$A$34:$A$777,$A55,СВЦЭМ!$B$34:$B$777,V$47)+'СЕТ СН'!$G$9+СВЦЭМ!$D$10+'СЕТ СН'!$G$5-'СЕТ СН'!$G$17</f>
        <v>3819.2366233199996</v>
      </c>
      <c r="W55" s="37">
        <f>SUMIFS(СВЦЭМ!$C$34:$C$777,СВЦЭМ!$A$34:$A$777,$A55,СВЦЭМ!$B$34:$B$777,W$47)+'СЕТ СН'!$G$9+СВЦЭМ!$D$10+'СЕТ СН'!$G$5-'СЕТ СН'!$G$17</f>
        <v>3863.2468738399998</v>
      </c>
      <c r="X55" s="37">
        <f>SUMIFS(СВЦЭМ!$C$34:$C$777,СВЦЭМ!$A$34:$A$777,$A55,СВЦЭМ!$B$34:$B$777,X$47)+'СЕТ СН'!$G$9+СВЦЭМ!$D$10+'СЕТ СН'!$G$5-'СЕТ СН'!$G$17</f>
        <v>3953.02219586</v>
      </c>
      <c r="Y55" s="37">
        <f>SUMIFS(СВЦЭМ!$C$34:$C$777,СВЦЭМ!$A$34:$A$777,$A55,СВЦЭМ!$B$34:$B$777,Y$47)+'СЕТ СН'!$G$9+СВЦЭМ!$D$10+'СЕТ СН'!$G$5-'СЕТ СН'!$G$17</f>
        <v>4046.7153470999997</v>
      </c>
    </row>
    <row r="56" spans="1:25" ht="15.75" x14ac:dyDescent="0.2">
      <c r="A56" s="36">
        <f t="shared" si="1"/>
        <v>43199</v>
      </c>
      <c r="B56" s="37">
        <f>SUMIFS(СВЦЭМ!$C$34:$C$777,СВЦЭМ!$A$34:$A$777,$A56,СВЦЭМ!$B$34:$B$777,B$47)+'СЕТ СН'!$G$9+СВЦЭМ!$D$10+'СЕТ СН'!$G$5-'СЕТ СН'!$G$17</f>
        <v>4138.1378432000001</v>
      </c>
      <c r="C56" s="37">
        <f>SUMIFS(СВЦЭМ!$C$34:$C$777,СВЦЭМ!$A$34:$A$777,$A56,СВЦЭМ!$B$34:$B$777,C$47)+'СЕТ СН'!$G$9+СВЦЭМ!$D$10+'СЕТ СН'!$G$5-'СЕТ СН'!$G$17</f>
        <v>4148.0935212500008</v>
      </c>
      <c r="D56" s="37">
        <f>SUMIFS(СВЦЭМ!$C$34:$C$777,СВЦЭМ!$A$34:$A$777,$A56,СВЦЭМ!$B$34:$B$777,D$47)+'СЕТ СН'!$G$9+СВЦЭМ!$D$10+'СЕТ СН'!$G$5-'СЕТ СН'!$G$17</f>
        <v>4230.24062753</v>
      </c>
      <c r="E56" s="37">
        <f>SUMIFS(СВЦЭМ!$C$34:$C$777,СВЦЭМ!$A$34:$A$777,$A56,СВЦЭМ!$B$34:$B$777,E$47)+'СЕТ СН'!$G$9+СВЦЭМ!$D$10+'СЕТ СН'!$G$5-'СЕТ СН'!$G$17</f>
        <v>4236.80109472</v>
      </c>
      <c r="F56" s="37">
        <f>SUMIFS(СВЦЭМ!$C$34:$C$777,СВЦЭМ!$A$34:$A$777,$A56,СВЦЭМ!$B$34:$B$777,F$47)+'СЕТ СН'!$G$9+СВЦЭМ!$D$10+'СЕТ СН'!$G$5-'СЕТ СН'!$G$17</f>
        <v>4236.50414086</v>
      </c>
      <c r="G56" s="37">
        <f>SUMIFS(СВЦЭМ!$C$34:$C$777,СВЦЭМ!$A$34:$A$777,$A56,СВЦЭМ!$B$34:$B$777,G$47)+'СЕТ СН'!$G$9+СВЦЭМ!$D$10+'СЕТ СН'!$G$5-'СЕТ СН'!$G$17</f>
        <v>4243.3818344000001</v>
      </c>
      <c r="H56" s="37">
        <f>SUMIFS(СВЦЭМ!$C$34:$C$777,СВЦЭМ!$A$34:$A$777,$A56,СВЦЭМ!$B$34:$B$777,H$47)+'СЕТ СН'!$G$9+СВЦЭМ!$D$10+'СЕТ СН'!$G$5-'СЕТ СН'!$G$17</f>
        <v>4196.7522192200004</v>
      </c>
      <c r="I56" s="37">
        <f>SUMIFS(СВЦЭМ!$C$34:$C$777,СВЦЭМ!$A$34:$A$777,$A56,СВЦЭМ!$B$34:$B$777,I$47)+'СЕТ СН'!$G$9+СВЦЭМ!$D$10+'СЕТ СН'!$G$5-'СЕТ СН'!$G$17</f>
        <v>4095.4843717400004</v>
      </c>
      <c r="J56" s="37">
        <f>SUMIFS(СВЦЭМ!$C$34:$C$777,СВЦЭМ!$A$34:$A$777,$A56,СВЦЭМ!$B$34:$B$777,J$47)+'СЕТ СН'!$G$9+СВЦЭМ!$D$10+'СЕТ СН'!$G$5-'СЕТ СН'!$G$17</f>
        <v>4037.9952289099997</v>
      </c>
      <c r="K56" s="37">
        <f>SUMIFS(СВЦЭМ!$C$34:$C$777,СВЦЭМ!$A$34:$A$777,$A56,СВЦЭМ!$B$34:$B$777,K$47)+'СЕТ СН'!$G$9+СВЦЭМ!$D$10+'СЕТ СН'!$G$5-'СЕТ СН'!$G$17</f>
        <v>3948.1996863499994</v>
      </c>
      <c r="L56" s="37">
        <f>SUMIFS(СВЦЭМ!$C$34:$C$777,СВЦЭМ!$A$34:$A$777,$A56,СВЦЭМ!$B$34:$B$777,L$47)+'СЕТ СН'!$G$9+СВЦЭМ!$D$10+'СЕТ СН'!$G$5-'СЕТ СН'!$G$17</f>
        <v>3872.10561611</v>
      </c>
      <c r="M56" s="37">
        <f>SUMIFS(СВЦЭМ!$C$34:$C$777,СВЦЭМ!$A$34:$A$777,$A56,СВЦЭМ!$B$34:$B$777,M$47)+'СЕТ СН'!$G$9+СВЦЭМ!$D$10+'СЕТ СН'!$G$5-'СЕТ СН'!$G$17</f>
        <v>3862.1078811299999</v>
      </c>
      <c r="N56" s="37">
        <f>SUMIFS(СВЦЭМ!$C$34:$C$777,СВЦЭМ!$A$34:$A$777,$A56,СВЦЭМ!$B$34:$B$777,N$47)+'СЕТ СН'!$G$9+СВЦЭМ!$D$10+'СЕТ СН'!$G$5-'СЕТ СН'!$G$17</f>
        <v>3858.1484423999996</v>
      </c>
      <c r="O56" s="37">
        <f>SUMIFS(СВЦЭМ!$C$34:$C$777,СВЦЭМ!$A$34:$A$777,$A56,СВЦЭМ!$B$34:$B$777,O$47)+'СЕТ СН'!$G$9+СВЦЭМ!$D$10+'СЕТ СН'!$G$5-'СЕТ СН'!$G$17</f>
        <v>3864.21482926</v>
      </c>
      <c r="P56" s="37">
        <f>SUMIFS(СВЦЭМ!$C$34:$C$777,СВЦЭМ!$A$34:$A$777,$A56,СВЦЭМ!$B$34:$B$777,P$47)+'СЕТ СН'!$G$9+СВЦЭМ!$D$10+'СЕТ СН'!$G$5-'СЕТ СН'!$G$17</f>
        <v>3883.5735766299999</v>
      </c>
      <c r="Q56" s="37">
        <f>SUMIFS(СВЦЭМ!$C$34:$C$777,СВЦЭМ!$A$34:$A$777,$A56,СВЦЭМ!$B$34:$B$777,Q$47)+'СЕТ СН'!$G$9+СВЦЭМ!$D$10+'СЕТ СН'!$G$5-'СЕТ СН'!$G$17</f>
        <v>3903.7512899299995</v>
      </c>
      <c r="R56" s="37">
        <f>SUMIFS(СВЦЭМ!$C$34:$C$777,СВЦЭМ!$A$34:$A$777,$A56,СВЦЭМ!$B$34:$B$777,R$47)+'СЕТ СН'!$G$9+СВЦЭМ!$D$10+'СЕТ СН'!$G$5-'СЕТ СН'!$G$17</f>
        <v>3898.6053509199996</v>
      </c>
      <c r="S56" s="37">
        <f>SUMIFS(СВЦЭМ!$C$34:$C$777,СВЦЭМ!$A$34:$A$777,$A56,СВЦЭМ!$B$34:$B$777,S$47)+'СЕТ СН'!$G$9+СВЦЭМ!$D$10+'СЕТ СН'!$G$5-'СЕТ СН'!$G$17</f>
        <v>3892.9932739999999</v>
      </c>
      <c r="T56" s="37">
        <f>SUMIFS(СВЦЭМ!$C$34:$C$777,СВЦЭМ!$A$34:$A$777,$A56,СВЦЭМ!$B$34:$B$777,T$47)+'СЕТ СН'!$G$9+СВЦЭМ!$D$10+'СЕТ СН'!$G$5-'СЕТ СН'!$G$17</f>
        <v>3865.0167272599997</v>
      </c>
      <c r="U56" s="37">
        <f>SUMIFS(СВЦЭМ!$C$34:$C$777,СВЦЭМ!$A$34:$A$777,$A56,СВЦЭМ!$B$34:$B$777,U$47)+'СЕТ СН'!$G$9+СВЦЭМ!$D$10+'СЕТ СН'!$G$5-'СЕТ СН'!$G$17</f>
        <v>3847.1591075800002</v>
      </c>
      <c r="V56" s="37">
        <f>SUMIFS(СВЦЭМ!$C$34:$C$777,СВЦЭМ!$A$34:$A$777,$A56,СВЦЭМ!$B$34:$B$777,V$47)+'СЕТ СН'!$G$9+СВЦЭМ!$D$10+'СЕТ СН'!$G$5-'СЕТ СН'!$G$17</f>
        <v>3857.51870912</v>
      </c>
      <c r="W56" s="37">
        <f>SUMIFS(СВЦЭМ!$C$34:$C$777,СВЦЭМ!$A$34:$A$777,$A56,СВЦЭМ!$B$34:$B$777,W$47)+'СЕТ СН'!$G$9+СВЦЭМ!$D$10+'СЕТ СН'!$G$5-'СЕТ СН'!$G$17</f>
        <v>3920.2169837199995</v>
      </c>
      <c r="X56" s="37">
        <f>SUMIFS(СВЦЭМ!$C$34:$C$777,СВЦЭМ!$A$34:$A$777,$A56,СВЦЭМ!$B$34:$B$777,X$47)+'СЕТ СН'!$G$9+СВЦЭМ!$D$10+'СЕТ СН'!$G$5-'СЕТ СН'!$G$17</f>
        <v>4009.5826447900004</v>
      </c>
      <c r="Y56" s="37">
        <f>SUMIFS(СВЦЭМ!$C$34:$C$777,СВЦЭМ!$A$34:$A$777,$A56,СВЦЭМ!$B$34:$B$777,Y$47)+'СЕТ СН'!$G$9+СВЦЭМ!$D$10+'СЕТ СН'!$G$5-'СЕТ СН'!$G$17</f>
        <v>4100.8950147800006</v>
      </c>
    </row>
    <row r="57" spans="1:25" ht="15.75" x14ac:dyDescent="0.2">
      <c r="A57" s="36">
        <f t="shared" si="1"/>
        <v>43200</v>
      </c>
      <c r="B57" s="37">
        <f>SUMIFS(СВЦЭМ!$C$34:$C$777,СВЦЭМ!$A$34:$A$777,$A57,СВЦЭМ!$B$34:$B$777,B$47)+'СЕТ СН'!$G$9+СВЦЭМ!$D$10+'СЕТ СН'!$G$5-'СЕТ СН'!$G$17</f>
        <v>4138.9253215600002</v>
      </c>
      <c r="C57" s="37">
        <f>SUMIFS(СВЦЭМ!$C$34:$C$777,СВЦЭМ!$A$34:$A$777,$A57,СВЦЭМ!$B$34:$B$777,C$47)+'СЕТ СН'!$G$9+СВЦЭМ!$D$10+'СЕТ СН'!$G$5-'СЕТ СН'!$G$17</f>
        <v>4187.8335010400006</v>
      </c>
      <c r="D57" s="37">
        <f>SUMIFS(СВЦЭМ!$C$34:$C$777,СВЦЭМ!$A$34:$A$777,$A57,СВЦЭМ!$B$34:$B$777,D$47)+'СЕТ СН'!$G$9+СВЦЭМ!$D$10+'СЕТ СН'!$G$5-'СЕТ СН'!$G$17</f>
        <v>4216.3930341400001</v>
      </c>
      <c r="E57" s="37">
        <f>SUMIFS(СВЦЭМ!$C$34:$C$777,СВЦЭМ!$A$34:$A$777,$A57,СВЦЭМ!$B$34:$B$777,E$47)+'СЕТ СН'!$G$9+СВЦЭМ!$D$10+'СЕТ СН'!$G$5-'СЕТ СН'!$G$17</f>
        <v>4220.6686692800004</v>
      </c>
      <c r="F57" s="37">
        <f>SUMIFS(СВЦЭМ!$C$34:$C$777,СВЦЭМ!$A$34:$A$777,$A57,СВЦЭМ!$B$34:$B$777,F$47)+'СЕТ СН'!$G$9+СВЦЭМ!$D$10+'СЕТ СН'!$G$5-'СЕТ СН'!$G$17</f>
        <v>4220.3908617900006</v>
      </c>
      <c r="G57" s="37">
        <f>SUMIFS(СВЦЭМ!$C$34:$C$777,СВЦЭМ!$A$34:$A$777,$A57,СВЦЭМ!$B$34:$B$777,G$47)+'СЕТ СН'!$G$9+СВЦЭМ!$D$10+'СЕТ СН'!$G$5-'СЕТ СН'!$G$17</f>
        <v>4226.2533218799999</v>
      </c>
      <c r="H57" s="37">
        <f>SUMIFS(СВЦЭМ!$C$34:$C$777,СВЦЭМ!$A$34:$A$777,$A57,СВЦЭМ!$B$34:$B$777,H$47)+'СЕТ СН'!$G$9+СВЦЭМ!$D$10+'СЕТ СН'!$G$5-'СЕТ СН'!$G$17</f>
        <v>4185.8015569600002</v>
      </c>
      <c r="I57" s="37">
        <f>SUMIFS(СВЦЭМ!$C$34:$C$777,СВЦЭМ!$A$34:$A$777,$A57,СВЦЭМ!$B$34:$B$777,I$47)+'СЕТ СН'!$G$9+СВЦЭМ!$D$10+'СЕТ СН'!$G$5-'СЕТ СН'!$G$17</f>
        <v>4091.3165361899996</v>
      </c>
      <c r="J57" s="37">
        <f>SUMIFS(СВЦЭМ!$C$34:$C$777,СВЦЭМ!$A$34:$A$777,$A57,СВЦЭМ!$B$34:$B$777,J$47)+'СЕТ СН'!$G$9+СВЦЭМ!$D$10+'СЕТ СН'!$G$5-'СЕТ СН'!$G$17</f>
        <v>4044.1019643900004</v>
      </c>
      <c r="K57" s="37">
        <f>SUMIFS(СВЦЭМ!$C$34:$C$777,СВЦЭМ!$A$34:$A$777,$A57,СВЦЭМ!$B$34:$B$777,K$47)+'СЕТ СН'!$G$9+СВЦЭМ!$D$10+'СЕТ СН'!$G$5-'СЕТ СН'!$G$17</f>
        <v>3950.9954023099995</v>
      </c>
      <c r="L57" s="37">
        <f>SUMIFS(СВЦЭМ!$C$34:$C$777,СВЦЭМ!$A$34:$A$777,$A57,СВЦЭМ!$B$34:$B$777,L$47)+'СЕТ СН'!$G$9+СВЦЭМ!$D$10+'СЕТ СН'!$G$5-'СЕТ СН'!$G$17</f>
        <v>3905.3932877100001</v>
      </c>
      <c r="M57" s="37">
        <f>SUMIFS(СВЦЭМ!$C$34:$C$777,СВЦЭМ!$A$34:$A$777,$A57,СВЦЭМ!$B$34:$B$777,M$47)+'СЕТ СН'!$G$9+СВЦЭМ!$D$10+'СЕТ СН'!$G$5-'СЕТ СН'!$G$17</f>
        <v>3900.3270228999995</v>
      </c>
      <c r="N57" s="37">
        <f>SUMIFS(СВЦЭМ!$C$34:$C$777,СВЦЭМ!$A$34:$A$777,$A57,СВЦЭМ!$B$34:$B$777,N$47)+'СЕТ СН'!$G$9+СВЦЭМ!$D$10+'СЕТ СН'!$G$5-'СЕТ СН'!$G$17</f>
        <v>3899.55201171</v>
      </c>
      <c r="O57" s="37">
        <f>SUMIFS(СВЦЭМ!$C$34:$C$777,СВЦЭМ!$A$34:$A$777,$A57,СВЦЭМ!$B$34:$B$777,O$47)+'СЕТ СН'!$G$9+СВЦЭМ!$D$10+'СЕТ СН'!$G$5-'СЕТ СН'!$G$17</f>
        <v>3899.9405378599999</v>
      </c>
      <c r="P57" s="37">
        <f>SUMIFS(СВЦЭМ!$C$34:$C$777,СВЦЭМ!$A$34:$A$777,$A57,СВЦЭМ!$B$34:$B$777,P$47)+'СЕТ СН'!$G$9+СВЦЭМ!$D$10+'СЕТ СН'!$G$5-'СЕТ СН'!$G$17</f>
        <v>3898.6683825999994</v>
      </c>
      <c r="Q57" s="37">
        <f>SUMIFS(СВЦЭМ!$C$34:$C$777,СВЦЭМ!$A$34:$A$777,$A57,СВЦЭМ!$B$34:$B$777,Q$47)+'СЕТ СН'!$G$9+СВЦЭМ!$D$10+'СЕТ СН'!$G$5-'СЕТ СН'!$G$17</f>
        <v>3921.4255032799997</v>
      </c>
      <c r="R57" s="37">
        <f>SUMIFS(СВЦЭМ!$C$34:$C$777,СВЦЭМ!$A$34:$A$777,$A57,СВЦЭМ!$B$34:$B$777,R$47)+'СЕТ СН'!$G$9+СВЦЭМ!$D$10+'СЕТ СН'!$G$5-'СЕТ СН'!$G$17</f>
        <v>3917.3162572199994</v>
      </c>
      <c r="S57" s="37">
        <f>SUMIFS(СВЦЭМ!$C$34:$C$777,СВЦЭМ!$A$34:$A$777,$A57,СВЦЭМ!$B$34:$B$777,S$47)+'СЕТ СН'!$G$9+СВЦЭМ!$D$10+'СЕТ СН'!$G$5-'СЕТ СН'!$G$17</f>
        <v>3905.5844411799994</v>
      </c>
      <c r="T57" s="37">
        <f>SUMIFS(СВЦЭМ!$C$34:$C$777,СВЦЭМ!$A$34:$A$777,$A57,СВЦЭМ!$B$34:$B$777,T$47)+'СЕТ СН'!$G$9+СВЦЭМ!$D$10+'СЕТ СН'!$G$5-'СЕТ СН'!$G$17</f>
        <v>3871.8436874599997</v>
      </c>
      <c r="U57" s="37">
        <f>SUMIFS(СВЦЭМ!$C$34:$C$777,СВЦЭМ!$A$34:$A$777,$A57,СВЦЭМ!$B$34:$B$777,U$47)+'СЕТ СН'!$G$9+СВЦЭМ!$D$10+'СЕТ СН'!$G$5-'СЕТ СН'!$G$17</f>
        <v>3841.0371687699994</v>
      </c>
      <c r="V57" s="37">
        <f>SUMIFS(СВЦЭМ!$C$34:$C$777,СВЦЭМ!$A$34:$A$777,$A57,СВЦЭМ!$B$34:$B$777,V$47)+'СЕТ СН'!$G$9+СВЦЭМ!$D$10+'СЕТ СН'!$G$5-'СЕТ СН'!$G$17</f>
        <v>3847.4265287799994</v>
      </c>
      <c r="W57" s="37">
        <f>SUMIFS(СВЦЭМ!$C$34:$C$777,СВЦЭМ!$A$34:$A$777,$A57,СВЦЭМ!$B$34:$B$777,W$47)+'СЕТ СН'!$G$9+СВЦЭМ!$D$10+'СЕТ СН'!$G$5-'СЕТ СН'!$G$17</f>
        <v>3904.1237905699995</v>
      </c>
      <c r="X57" s="37">
        <f>SUMIFS(СВЦЭМ!$C$34:$C$777,СВЦЭМ!$A$34:$A$777,$A57,СВЦЭМ!$B$34:$B$777,X$47)+'СЕТ СН'!$G$9+СВЦЭМ!$D$10+'СЕТ СН'!$G$5-'СЕТ СН'!$G$17</f>
        <v>3995.0340297999996</v>
      </c>
      <c r="Y57" s="37">
        <f>SUMIFS(СВЦЭМ!$C$34:$C$777,СВЦЭМ!$A$34:$A$777,$A57,СВЦЭМ!$B$34:$B$777,Y$47)+'СЕТ СН'!$G$9+СВЦЭМ!$D$10+'СЕТ СН'!$G$5-'СЕТ СН'!$G$17</f>
        <v>4089.42773876</v>
      </c>
    </row>
    <row r="58" spans="1:25" ht="15.75" x14ac:dyDescent="0.2">
      <c r="A58" s="36">
        <f t="shared" si="1"/>
        <v>43201</v>
      </c>
      <c r="B58" s="37">
        <f>SUMIFS(СВЦЭМ!$C$34:$C$777,СВЦЭМ!$A$34:$A$777,$A58,СВЦЭМ!$B$34:$B$777,B$47)+'СЕТ СН'!$G$9+СВЦЭМ!$D$10+'СЕТ СН'!$G$5-'СЕТ СН'!$G$17</f>
        <v>4097.6957328300005</v>
      </c>
      <c r="C58" s="37">
        <f>SUMIFS(СВЦЭМ!$C$34:$C$777,СВЦЭМ!$A$34:$A$777,$A58,СВЦЭМ!$B$34:$B$777,C$47)+'СЕТ СН'!$G$9+СВЦЭМ!$D$10+'СЕТ СН'!$G$5-'СЕТ СН'!$G$17</f>
        <v>4130.1749421900004</v>
      </c>
      <c r="D58" s="37">
        <f>SUMIFS(СВЦЭМ!$C$34:$C$777,СВЦЭМ!$A$34:$A$777,$A58,СВЦЭМ!$B$34:$B$777,D$47)+'СЕТ СН'!$G$9+СВЦЭМ!$D$10+'СЕТ СН'!$G$5-'СЕТ СН'!$G$17</f>
        <v>4209.7989244700002</v>
      </c>
      <c r="E58" s="37">
        <f>SUMIFS(СВЦЭМ!$C$34:$C$777,СВЦЭМ!$A$34:$A$777,$A58,СВЦЭМ!$B$34:$B$777,E$47)+'СЕТ СН'!$G$9+СВЦЭМ!$D$10+'СЕТ СН'!$G$5-'СЕТ СН'!$G$17</f>
        <v>4225.2239613700003</v>
      </c>
      <c r="F58" s="37">
        <f>SUMIFS(СВЦЭМ!$C$34:$C$777,СВЦЭМ!$A$34:$A$777,$A58,СВЦЭМ!$B$34:$B$777,F$47)+'СЕТ СН'!$G$9+СВЦЭМ!$D$10+'СЕТ СН'!$G$5-'СЕТ СН'!$G$17</f>
        <v>4225.1835365400002</v>
      </c>
      <c r="G58" s="37">
        <f>SUMIFS(СВЦЭМ!$C$34:$C$777,СВЦЭМ!$A$34:$A$777,$A58,СВЦЭМ!$B$34:$B$777,G$47)+'СЕТ СН'!$G$9+СВЦЭМ!$D$10+'СЕТ СН'!$G$5-'СЕТ СН'!$G$17</f>
        <v>4231.8268341600005</v>
      </c>
      <c r="H58" s="37">
        <f>SUMIFS(СВЦЭМ!$C$34:$C$777,СВЦЭМ!$A$34:$A$777,$A58,СВЦЭМ!$B$34:$B$777,H$47)+'СЕТ СН'!$G$9+СВЦЭМ!$D$10+'СЕТ СН'!$G$5-'СЕТ СН'!$G$17</f>
        <v>4209.69551555</v>
      </c>
      <c r="I58" s="37">
        <f>SUMIFS(СВЦЭМ!$C$34:$C$777,СВЦЭМ!$A$34:$A$777,$A58,СВЦЭМ!$B$34:$B$777,I$47)+'СЕТ СН'!$G$9+СВЦЭМ!$D$10+'СЕТ СН'!$G$5-'СЕТ СН'!$G$17</f>
        <v>4091.04885857</v>
      </c>
      <c r="J58" s="37">
        <f>SUMIFS(СВЦЭМ!$C$34:$C$777,СВЦЭМ!$A$34:$A$777,$A58,СВЦЭМ!$B$34:$B$777,J$47)+'СЕТ СН'!$G$9+СВЦЭМ!$D$10+'СЕТ СН'!$G$5-'СЕТ СН'!$G$17</f>
        <v>4040.2986640799995</v>
      </c>
      <c r="K58" s="37">
        <f>SUMIFS(СВЦЭМ!$C$34:$C$777,СВЦЭМ!$A$34:$A$777,$A58,СВЦЭМ!$B$34:$B$777,K$47)+'СЕТ СН'!$G$9+СВЦЭМ!$D$10+'СЕТ СН'!$G$5-'СЕТ СН'!$G$17</f>
        <v>3954.04900348</v>
      </c>
      <c r="L58" s="37">
        <f>SUMIFS(СВЦЭМ!$C$34:$C$777,СВЦЭМ!$A$34:$A$777,$A58,СВЦЭМ!$B$34:$B$777,L$47)+'СЕТ СН'!$G$9+СВЦЭМ!$D$10+'СЕТ СН'!$G$5-'СЕТ СН'!$G$17</f>
        <v>3893.8727579000001</v>
      </c>
      <c r="M58" s="37">
        <f>SUMIFS(СВЦЭМ!$C$34:$C$777,СВЦЭМ!$A$34:$A$777,$A58,СВЦЭМ!$B$34:$B$777,M$47)+'СЕТ СН'!$G$9+СВЦЭМ!$D$10+'СЕТ СН'!$G$5-'СЕТ СН'!$G$17</f>
        <v>3891.02120083</v>
      </c>
      <c r="N58" s="37">
        <f>SUMIFS(СВЦЭМ!$C$34:$C$777,СВЦЭМ!$A$34:$A$777,$A58,СВЦЭМ!$B$34:$B$777,N$47)+'СЕТ СН'!$G$9+СВЦЭМ!$D$10+'СЕТ СН'!$G$5-'СЕТ СН'!$G$17</f>
        <v>3883.4485100699999</v>
      </c>
      <c r="O58" s="37">
        <f>SUMIFS(СВЦЭМ!$C$34:$C$777,СВЦЭМ!$A$34:$A$777,$A58,СВЦЭМ!$B$34:$B$777,O$47)+'СЕТ СН'!$G$9+СВЦЭМ!$D$10+'СЕТ СН'!$G$5-'СЕТ СН'!$G$17</f>
        <v>3879.8097958399999</v>
      </c>
      <c r="P58" s="37">
        <f>SUMIFS(СВЦЭМ!$C$34:$C$777,СВЦЭМ!$A$34:$A$777,$A58,СВЦЭМ!$B$34:$B$777,P$47)+'СЕТ СН'!$G$9+СВЦЭМ!$D$10+'СЕТ СН'!$G$5-'СЕТ СН'!$G$17</f>
        <v>3876.6099111499993</v>
      </c>
      <c r="Q58" s="37">
        <f>SUMIFS(СВЦЭМ!$C$34:$C$777,СВЦЭМ!$A$34:$A$777,$A58,СВЦЭМ!$B$34:$B$777,Q$47)+'СЕТ СН'!$G$9+СВЦЭМ!$D$10+'СЕТ СН'!$G$5-'СЕТ СН'!$G$17</f>
        <v>3878.8900277399994</v>
      </c>
      <c r="R58" s="37">
        <f>SUMIFS(СВЦЭМ!$C$34:$C$777,СВЦЭМ!$A$34:$A$777,$A58,СВЦЭМ!$B$34:$B$777,R$47)+'СЕТ СН'!$G$9+СВЦЭМ!$D$10+'СЕТ СН'!$G$5-'СЕТ СН'!$G$17</f>
        <v>3876.8341154199993</v>
      </c>
      <c r="S58" s="37">
        <f>SUMIFS(СВЦЭМ!$C$34:$C$777,СВЦЭМ!$A$34:$A$777,$A58,СВЦЭМ!$B$34:$B$777,S$47)+'СЕТ СН'!$G$9+СВЦЭМ!$D$10+'СЕТ СН'!$G$5-'СЕТ СН'!$G$17</f>
        <v>3876.7061980900003</v>
      </c>
      <c r="T58" s="37">
        <f>SUMIFS(СВЦЭМ!$C$34:$C$777,СВЦЭМ!$A$34:$A$777,$A58,СВЦЭМ!$B$34:$B$777,T$47)+'СЕТ СН'!$G$9+СВЦЭМ!$D$10+'СЕТ СН'!$G$5-'СЕТ СН'!$G$17</f>
        <v>3860.0169993599998</v>
      </c>
      <c r="U58" s="37">
        <f>SUMIFS(СВЦЭМ!$C$34:$C$777,СВЦЭМ!$A$34:$A$777,$A58,СВЦЭМ!$B$34:$B$777,U$47)+'СЕТ СН'!$G$9+СВЦЭМ!$D$10+'СЕТ СН'!$G$5-'СЕТ СН'!$G$17</f>
        <v>3833.1411311699999</v>
      </c>
      <c r="V58" s="37">
        <f>SUMIFS(СВЦЭМ!$C$34:$C$777,СВЦЭМ!$A$34:$A$777,$A58,СВЦЭМ!$B$34:$B$777,V$47)+'СЕТ СН'!$G$9+СВЦЭМ!$D$10+'СЕТ СН'!$G$5-'СЕТ СН'!$G$17</f>
        <v>3844.4819053199994</v>
      </c>
      <c r="W58" s="37">
        <f>SUMIFS(СВЦЭМ!$C$34:$C$777,СВЦЭМ!$A$34:$A$777,$A58,СВЦЭМ!$B$34:$B$777,W$47)+'СЕТ СН'!$G$9+СВЦЭМ!$D$10+'СЕТ СН'!$G$5-'СЕТ СН'!$G$17</f>
        <v>3915.3944178400002</v>
      </c>
      <c r="X58" s="37">
        <f>SUMIFS(СВЦЭМ!$C$34:$C$777,СВЦЭМ!$A$34:$A$777,$A58,СВЦЭМ!$B$34:$B$777,X$47)+'СЕТ СН'!$G$9+СВЦЭМ!$D$10+'СЕТ СН'!$G$5-'СЕТ СН'!$G$17</f>
        <v>4005.25619031</v>
      </c>
      <c r="Y58" s="37">
        <f>SUMIFS(СВЦЭМ!$C$34:$C$777,СВЦЭМ!$A$34:$A$777,$A58,СВЦЭМ!$B$34:$B$777,Y$47)+'СЕТ СН'!$G$9+СВЦЭМ!$D$10+'СЕТ СН'!$G$5-'СЕТ СН'!$G$17</f>
        <v>4036.3480498599997</v>
      </c>
    </row>
    <row r="59" spans="1:25" ht="15.75" x14ac:dyDescent="0.2">
      <c r="A59" s="36">
        <f t="shared" si="1"/>
        <v>43202</v>
      </c>
      <c r="B59" s="37">
        <f>SUMIFS(СВЦЭМ!$C$34:$C$777,СВЦЭМ!$A$34:$A$777,$A59,СВЦЭМ!$B$34:$B$777,B$47)+'СЕТ СН'!$G$9+СВЦЭМ!$D$10+'СЕТ СН'!$G$5-'СЕТ СН'!$G$17</f>
        <v>4121.0091136800002</v>
      </c>
      <c r="C59" s="37">
        <f>SUMIFS(СВЦЭМ!$C$34:$C$777,СВЦЭМ!$A$34:$A$777,$A59,СВЦЭМ!$B$34:$B$777,C$47)+'СЕТ СН'!$G$9+СВЦЭМ!$D$10+'СЕТ СН'!$G$5-'СЕТ СН'!$G$17</f>
        <v>4172.8961340400001</v>
      </c>
      <c r="D59" s="37">
        <f>SUMIFS(СВЦЭМ!$C$34:$C$777,СВЦЭМ!$A$34:$A$777,$A59,СВЦЭМ!$B$34:$B$777,D$47)+'СЕТ СН'!$G$9+СВЦЭМ!$D$10+'СЕТ СН'!$G$5-'СЕТ СН'!$G$17</f>
        <v>4230.3992831900005</v>
      </c>
      <c r="E59" s="37">
        <f>SUMIFS(СВЦЭМ!$C$34:$C$777,СВЦЭМ!$A$34:$A$777,$A59,СВЦЭМ!$B$34:$B$777,E$47)+'СЕТ СН'!$G$9+СВЦЭМ!$D$10+'СЕТ СН'!$G$5-'СЕТ СН'!$G$17</f>
        <v>4243.1951281700003</v>
      </c>
      <c r="F59" s="37">
        <f>SUMIFS(СВЦЭМ!$C$34:$C$777,СВЦЭМ!$A$34:$A$777,$A59,СВЦЭМ!$B$34:$B$777,F$47)+'СЕТ СН'!$G$9+СВЦЭМ!$D$10+'СЕТ СН'!$G$5-'СЕТ СН'!$G$17</f>
        <v>4254.8089360399999</v>
      </c>
      <c r="G59" s="37">
        <f>SUMIFS(СВЦЭМ!$C$34:$C$777,СВЦЭМ!$A$34:$A$777,$A59,СВЦЭМ!$B$34:$B$777,G$47)+'СЕТ СН'!$G$9+СВЦЭМ!$D$10+'СЕТ СН'!$G$5-'СЕТ СН'!$G$17</f>
        <v>4261.1936224800002</v>
      </c>
      <c r="H59" s="37">
        <f>SUMIFS(СВЦЭМ!$C$34:$C$777,СВЦЭМ!$A$34:$A$777,$A59,СВЦЭМ!$B$34:$B$777,H$47)+'СЕТ СН'!$G$9+СВЦЭМ!$D$10+'СЕТ СН'!$G$5-'СЕТ СН'!$G$17</f>
        <v>4230.2043505700003</v>
      </c>
      <c r="I59" s="37">
        <f>SUMIFS(СВЦЭМ!$C$34:$C$777,СВЦЭМ!$A$34:$A$777,$A59,СВЦЭМ!$B$34:$B$777,I$47)+'СЕТ СН'!$G$9+СВЦЭМ!$D$10+'СЕТ СН'!$G$5-'СЕТ СН'!$G$17</f>
        <v>4126.5619493500008</v>
      </c>
      <c r="J59" s="37">
        <f>SUMIFS(СВЦЭМ!$C$34:$C$777,СВЦЭМ!$A$34:$A$777,$A59,СВЦЭМ!$B$34:$B$777,J$47)+'СЕТ СН'!$G$9+СВЦЭМ!$D$10+'СЕТ СН'!$G$5-'СЕТ СН'!$G$17</f>
        <v>4079.3467737699998</v>
      </c>
      <c r="K59" s="37">
        <f>SUMIFS(СВЦЭМ!$C$34:$C$777,СВЦЭМ!$A$34:$A$777,$A59,СВЦЭМ!$B$34:$B$777,K$47)+'СЕТ СН'!$G$9+СВЦЭМ!$D$10+'СЕТ СН'!$G$5-'СЕТ СН'!$G$17</f>
        <v>3994.7228520900003</v>
      </c>
      <c r="L59" s="37">
        <f>SUMIFS(СВЦЭМ!$C$34:$C$777,СВЦЭМ!$A$34:$A$777,$A59,СВЦЭМ!$B$34:$B$777,L$47)+'СЕТ СН'!$G$9+СВЦЭМ!$D$10+'СЕТ СН'!$G$5-'СЕТ СН'!$G$17</f>
        <v>3923.0290326499994</v>
      </c>
      <c r="M59" s="37">
        <f>SUMIFS(СВЦЭМ!$C$34:$C$777,СВЦЭМ!$A$34:$A$777,$A59,СВЦЭМ!$B$34:$B$777,M$47)+'СЕТ СН'!$G$9+СВЦЭМ!$D$10+'СЕТ СН'!$G$5-'СЕТ СН'!$G$17</f>
        <v>3901.3413230599995</v>
      </c>
      <c r="N59" s="37">
        <f>SUMIFS(СВЦЭМ!$C$34:$C$777,СВЦЭМ!$A$34:$A$777,$A59,СВЦЭМ!$B$34:$B$777,N$47)+'СЕТ СН'!$G$9+СВЦЭМ!$D$10+'СЕТ СН'!$G$5-'СЕТ СН'!$G$17</f>
        <v>3898.12475073</v>
      </c>
      <c r="O59" s="37">
        <f>SUMIFS(СВЦЭМ!$C$34:$C$777,СВЦЭМ!$A$34:$A$777,$A59,СВЦЭМ!$B$34:$B$777,O$47)+'СЕТ СН'!$G$9+СВЦЭМ!$D$10+'СЕТ СН'!$G$5-'СЕТ СН'!$G$17</f>
        <v>3906.3535065499996</v>
      </c>
      <c r="P59" s="37">
        <f>SUMIFS(СВЦЭМ!$C$34:$C$777,СВЦЭМ!$A$34:$A$777,$A59,СВЦЭМ!$B$34:$B$777,P$47)+'СЕТ СН'!$G$9+СВЦЭМ!$D$10+'СЕТ СН'!$G$5-'СЕТ СН'!$G$17</f>
        <v>3913.3574119</v>
      </c>
      <c r="Q59" s="37">
        <f>SUMIFS(СВЦЭМ!$C$34:$C$777,СВЦЭМ!$A$34:$A$777,$A59,СВЦЭМ!$B$34:$B$777,Q$47)+'СЕТ СН'!$G$9+СВЦЭМ!$D$10+'СЕТ СН'!$G$5-'СЕТ СН'!$G$17</f>
        <v>3922.8035094900001</v>
      </c>
      <c r="R59" s="37">
        <f>SUMIFS(СВЦЭМ!$C$34:$C$777,СВЦЭМ!$A$34:$A$777,$A59,СВЦЭМ!$B$34:$B$777,R$47)+'СЕТ СН'!$G$9+СВЦЭМ!$D$10+'СЕТ СН'!$G$5-'СЕТ СН'!$G$17</f>
        <v>3925.9820987199996</v>
      </c>
      <c r="S59" s="37">
        <f>SUMIFS(СВЦЭМ!$C$34:$C$777,СВЦЭМ!$A$34:$A$777,$A59,СВЦЭМ!$B$34:$B$777,S$47)+'СЕТ СН'!$G$9+СВЦЭМ!$D$10+'СЕТ СН'!$G$5-'СЕТ СН'!$G$17</f>
        <v>3919.5240298399999</v>
      </c>
      <c r="T59" s="37">
        <f>SUMIFS(СВЦЭМ!$C$34:$C$777,СВЦЭМ!$A$34:$A$777,$A59,СВЦЭМ!$B$34:$B$777,T$47)+'СЕТ СН'!$G$9+СВЦЭМ!$D$10+'СЕТ СН'!$G$5-'СЕТ СН'!$G$17</f>
        <v>3902.9154097099995</v>
      </c>
      <c r="U59" s="37">
        <f>SUMIFS(СВЦЭМ!$C$34:$C$777,СВЦЭМ!$A$34:$A$777,$A59,СВЦЭМ!$B$34:$B$777,U$47)+'СЕТ СН'!$G$9+СВЦЭМ!$D$10+'СЕТ СН'!$G$5-'СЕТ СН'!$G$17</f>
        <v>3886.2855583200003</v>
      </c>
      <c r="V59" s="37">
        <f>SUMIFS(СВЦЭМ!$C$34:$C$777,СВЦЭМ!$A$34:$A$777,$A59,СВЦЭМ!$B$34:$B$777,V$47)+'СЕТ СН'!$G$9+СВЦЭМ!$D$10+'СЕТ СН'!$G$5-'СЕТ СН'!$G$17</f>
        <v>3890.4412257700001</v>
      </c>
      <c r="W59" s="37">
        <f>SUMIFS(СВЦЭМ!$C$34:$C$777,СВЦЭМ!$A$34:$A$777,$A59,СВЦЭМ!$B$34:$B$777,W$47)+'СЕТ СН'!$G$9+СВЦЭМ!$D$10+'СЕТ СН'!$G$5-'СЕТ СН'!$G$17</f>
        <v>3955.8126372199999</v>
      </c>
      <c r="X59" s="37">
        <f>SUMIFS(СВЦЭМ!$C$34:$C$777,СВЦЭМ!$A$34:$A$777,$A59,СВЦЭМ!$B$34:$B$777,X$47)+'СЕТ СН'!$G$9+СВЦЭМ!$D$10+'СЕТ СН'!$G$5-'СЕТ СН'!$G$17</f>
        <v>4040.09177529</v>
      </c>
      <c r="Y59" s="37">
        <f>SUMIFS(СВЦЭМ!$C$34:$C$777,СВЦЭМ!$A$34:$A$777,$A59,СВЦЭМ!$B$34:$B$777,Y$47)+'СЕТ СН'!$G$9+СВЦЭМ!$D$10+'СЕТ СН'!$G$5-'СЕТ СН'!$G$17</f>
        <v>4040.1821045599995</v>
      </c>
    </row>
    <row r="60" spans="1:25" ht="15.75" x14ac:dyDescent="0.2">
      <c r="A60" s="36">
        <f t="shared" si="1"/>
        <v>43203</v>
      </c>
      <c r="B60" s="37">
        <f>SUMIFS(СВЦЭМ!$C$34:$C$777,СВЦЭМ!$A$34:$A$777,$A60,СВЦЭМ!$B$34:$B$777,B$47)+'СЕТ СН'!$G$9+СВЦЭМ!$D$10+'СЕТ СН'!$G$5-'СЕТ СН'!$G$17</f>
        <v>4113.1185590100004</v>
      </c>
      <c r="C60" s="37">
        <f>SUMIFS(СВЦЭМ!$C$34:$C$777,СВЦЭМ!$A$34:$A$777,$A60,СВЦЭМ!$B$34:$B$777,C$47)+'СЕТ СН'!$G$9+СВЦЭМ!$D$10+'СЕТ СН'!$G$5-'СЕТ СН'!$G$17</f>
        <v>4175.3358573800006</v>
      </c>
      <c r="D60" s="37">
        <f>SUMIFS(СВЦЭМ!$C$34:$C$777,СВЦЭМ!$A$34:$A$777,$A60,СВЦЭМ!$B$34:$B$777,D$47)+'СЕТ СН'!$G$9+СВЦЭМ!$D$10+'СЕТ СН'!$G$5-'СЕТ СН'!$G$17</f>
        <v>4231.71425181</v>
      </c>
      <c r="E60" s="37">
        <f>SUMIFS(СВЦЭМ!$C$34:$C$777,СВЦЭМ!$A$34:$A$777,$A60,СВЦЭМ!$B$34:$B$777,E$47)+'СЕТ СН'!$G$9+СВЦЭМ!$D$10+'СЕТ СН'!$G$5-'СЕТ СН'!$G$17</f>
        <v>4241.7457455200001</v>
      </c>
      <c r="F60" s="37">
        <f>SUMIFS(СВЦЭМ!$C$34:$C$777,СВЦЭМ!$A$34:$A$777,$A60,СВЦЭМ!$B$34:$B$777,F$47)+'СЕТ СН'!$G$9+СВЦЭМ!$D$10+'СЕТ СН'!$G$5-'СЕТ СН'!$G$17</f>
        <v>4244.7645218300004</v>
      </c>
      <c r="G60" s="37">
        <f>SUMIFS(СВЦЭМ!$C$34:$C$777,СВЦЭМ!$A$34:$A$777,$A60,СВЦЭМ!$B$34:$B$777,G$47)+'СЕТ СН'!$G$9+СВЦЭМ!$D$10+'СЕТ СН'!$G$5-'СЕТ СН'!$G$17</f>
        <v>4251.0992804300004</v>
      </c>
      <c r="H60" s="37">
        <f>SUMIFS(СВЦЭМ!$C$34:$C$777,СВЦЭМ!$A$34:$A$777,$A60,СВЦЭМ!$B$34:$B$777,H$47)+'СЕТ СН'!$G$9+СВЦЭМ!$D$10+'СЕТ СН'!$G$5-'СЕТ СН'!$G$17</f>
        <v>4232.1827490200003</v>
      </c>
      <c r="I60" s="37">
        <f>SUMIFS(СВЦЭМ!$C$34:$C$777,СВЦЭМ!$A$34:$A$777,$A60,СВЦЭМ!$B$34:$B$777,I$47)+'СЕТ СН'!$G$9+СВЦЭМ!$D$10+'СЕТ СН'!$G$5-'СЕТ СН'!$G$17</f>
        <v>4118.6852749200007</v>
      </c>
      <c r="J60" s="37">
        <f>SUMIFS(СВЦЭМ!$C$34:$C$777,СВЦЭМ!$A$34:$A$777,$A60,СВЦЭМ!$B$34:$B$777,J$47)+'СЕТ СН'!$G$9+СВЦЭМ!$D$10+'СЕТ СН'!$G$5-'СЕТ СН'!$G$17</f>
        <v>4075.9484721699996</v>
      </c>
      <c r="K60" s="37">
        <f>SUMIFS(СВЦЭМ!$C$34:$C$777,СВЦЭМ!$A$34:$A$777,$A60,СВЦЭМ!$B$34:$B$777,K$47)+'СЕТ СН'!$G$9+СВЦЭМ!$D$10+'СЕТ СН'!$G$5-'СЕТ СН'!$G$17</f>
        <v>3979.4755597999997</v>
      </c>
      <c r="L60" s="37">
        <f>SUMIFS(СВЦЭМ!$C$34:$C$777,СВЦЭМ!$A$34:$A$777,$A60,СВЦЭМ!$B$34:$B$777,L$47)+'СЕТ СН'!$G$9+СВЦЭМ!$D$10+'СЕТ СН'!$G$5-'СЕТ СН'!$G$17</f>
        <v>3906.8383324199999</v>
      </c>
      <c r="M60" s="37">
        <f>SUMIFS(СВЦЭМ!$C$34:$C$777,СВЦЭМ!$A$34:$A$777,$A60,СВЦЭМ!$B$34:$B$777,M$47)+'СЕТ СН'!$G$9+СВЦЭМ!$D$10+'СЕТ СН'!$G$5-'СЕТ СН'!$G$17</f>
        <v>3912.5194451399998</v>
      </c>
      <c r="N60" s="37">
        <f>SUMIFS(СВЦЭМ!$C$34:$C$777,СВЦЭМ!$A$34:$A$777,$A60,СВЦЭМ!$B$34:$B$777,N$47)+'СЕТ СН'!$G$9+СВЦЭМ!$D$10+'СЕТ СН'!$G$5-'СЕТ СН'!$G$17</f>
        <v>3893.2862901599997</v>
      </c>
      <c r="O60" s="37">
        <f>SUMIFS(СВЦЭМ!$C$34:$C$777,СВЦЭМ!$A$34:$A$777,$A60,СВЦЭМ!$B$34:$B$777,O$47)+'СЕТ СН'!$G$9+СВЦЭМ!$D$10+'СЕТ СН'!$G$5-'СЕТ СН'!$G$17</f>
        <v>3899.3119885800002</v>
      </c>
      <c r="P60" s="37">
        <f>SUMIFS(СВЦЭМ!$C$34:$C$777,СВЦЭМ!$A$34:$A$777,$A60,СВЦЭМ!$B$34:$B$777,P$47)+'СЕТ СН'!$G$9+СВЦЭМ!$D$10+'СЕТ СН'!$G$5-'СЕТ СН'!$G$17</f>
        <v>3902.16826644</v>
      </c>
      <c r="Q60" s="37">
        <f>SUMIFS(СВЦЭМ!$C$34:$C$777,СВЦЭМ!$A$34:$A$777,$A60,СВЦЭМ!$B$34:$B$777,Q$47)+'СЕТ СН'!$G$9+СВЦЭМ!$D$10+'СЕТ СН'!$G$5-'СЕТ СН'!$G$17</f>
        <v>3904.4769945899993</v>
      </c>
      <c r="R60" s="37">
        <f>SUMIFS(СВЦЭМ!$C$34:$C$777,СВЦЭМ!$A$34:$A$777,$A60,СВЦЭМ!$B$34:$B$777,R$47)+'СЕТ СН'!$G$9+СВЦЭМ!$D$10+'СЕТ СН'!$G$5-'СЕТ СН'!$G$17</f>
        <v>3910.79341892</v>
      </c>
      <c r="S60" s="37">
        <f>SUMIFS(СВЦЭМ!$C$34:$C$777,СВЦЭМ!$A$34:$A$777,$A60,СВЦЭМ!$B$34:$B$777,S$47)+'СЕТ СН'!$G$9+СВЦЭМ!$D$10+'СЕТ СН'!$G$5-'СЕТ СН'!$G$17</f>
        <v>3920.6192522699998</v>
      </c>
      <c r="T60" s="37">
        <f>SUMIFS(СВЦЭМ!$C$34:$C$777,СВЦЭМ!$A$34:$A$777,$A60,СВЦЭМ!$B$34:$B$777,T$47)+'СЕТ СН'!$G$9+СВЦЭМ!$D$10+'СЕТ СН'!$G$5-'СЕТ СН'!$G$17</f>
        <v>3905.9938097299996</v>
      </c>
      <c r="U60" s="37">
        <f>SUMIFS(СВЦЭМ!$C$34:$C$777,СВЦЭМ!$A$34:$A$777,$A60,СВЦЭМ!$B$34:$B$777,U$47)+'СЕТ СН'!$G$9+СВЦЭМ!$D$10+'СЕТ СН'!$G$5-'СЕТ СН'!$G$17</f>
        <v>3908.5327056399997</v>
      </c>
      <c r="V60" s="37">
        <f>SUMIFS(СВЦЭМ!$C$34:$C$777,СВЦЭМ!$A$34:$A$777,$A60,СВЦЭМ!$B$34:$B$777,V$47)+'СЕТ СН'!$G$9+СВЦЭМ!$D$10+'СЕТ СН'!$G$5-'СЕТ СН'!$G$17</f>
        <v>3908.2104809799998</v>
      </c>
      <c r="W60" s="37">
        <f>SUMIFS(СВЦЭМ!$C$34:$C$777,СВЦЭМ!$A$34:$A$777,$A60,СВЦЭМ!$B$34:$B$777,W$47)+'СЕТ СН'!$G$9+СВЦЭМ!$D$10+'СЕТ СН'!$G$5-'СЕТ СН'!$G$17</f>
        <v>3949.6461225999997</v>
      </c>
      <c r="X60" s="37">
        <f>SUMIFS(СВЦЭМ!$C$34:$C$777,СВЦЭМ!$A$34:$A$777,$A60,СВЦЭМ!$B$34:$B$777,X$47)+'СЕТ СН'!$G$9+СВЦЭМ!$D$10+'СЕТ СН'!$G$5-'СЕТ СН'!$G$17</f>
        <v>4049.2277758099995</v>
      </c>
      <c r="Y60" s="37">
        <f>SUMIFS(СВЦЭМ!$C$34:$C$777,СВЦЭМ!$A$34:$A$777,$A60,СВЦЭМ!$B$34:$B$777,Y$47)+'СЕТ СН'!$G$9+СВЦЭМ!$D$10+'СЕТ СН'!$G$5-'СЕТ СН'!$G$17</f>
        <v>4096.2550933299999</v>
      </c>
    </row>
    <row r="61" spans="1:25" ht="15.75" x14ac:dyDescent="0.2">
      <c r="A61" s="36">
        <f t="shared" si="1"/>
        <v>43204</v>
      </c>
      <c r="B61" s="37">
        <f>SUMIFS(СВЦЭМ!$C$34:$C$777,СВЦЭМ!$A$34:$A$777,$A61,СВЦЭМ!$B$34:$B$777,B$47)+'СЕТ СН'!$G$9+СВЦЭМ!$D$10+'СЕТ СН'!$G$5-'СЕТ СН'!$G$17</f>
        <v>4125.8091499100001</v>
      </c>
      <c r="C61" s="37">
        <f>SUMIFS(СВЦЭМ!$C$34:$C$777,СВЦЭМ!$A$34:$A$777,$A61,СВЦЭМ!$B$34:$B$777,C$47)+'СЕТ СН'!$G$9+СВЦЭМ!$D$10+'СЕТ СН'!$G$5-'СЕТ СН'!$G$17</f>
        <v>4185.4323130500006</v>
      </c>
      <c r="D61" s="37">
        <f>SUMIFS(СВЦЭМ!$C$34:$C$777,СВЦЭМ!$A$34:$A$777,$A61,СВЦЭМ!$B$34:$B$777,D$47)+'СЕТ СН'!$G$9+СВЦЭМ!$D$10+'СЕТ СН'!$G$5-'СЕТ СН'!$G$17</f>
        <v>4230.9711143100003</v>
      </c>
      <c r="E61" s="37">
        <f>SUMIFS(СВЦЭМ!$C$34:$C$777,СВЦЭМ!$A$34:$A$777,$A61,СВЦЭМ!$B$34:$B$777,E$47)+'СЕТ СН'!$G$9+СВЦЭМ!$D$10+'СЕТ СН'!$G$5-'СЕТ СН'!$G$17</f>
        <v>4242.0770061900002</v>
      </c>
      <c r="F61" s="37">
        <f>SUMIFS(СВЦЭМ!$C$34:$C$777,СВЦЭМ!$A$34:$A$777,$A61,СВЦЭМ!$B$34:$B$777,F$47)+'СЕТ СН'!$G$9+СВЦЭМ!$D$10+'СЕТ СН'!$G$5-'СЕТ СН'!$G$17</f>
        <v>4241.4723779900005</v>
      </c>
      <c r="G61" s="37">
        <f>SUMIFS(СВЦЭМ!$C$34:$C$777,СВЦЭМ!$A$34:$A$777,$A61,СВЦЭМ!$B$34:$B$777,G$47)+'СЕТ СН'!$G$9+СВЦЭМ!$D$10+'СЕТ СН'!$G$5-'СЕТ СН'!$G$17</f>
        <v>4245.38735739</v>
      </c>
      <c r="H61" s="37">
        <f>SUMIFS(СВЦЭМ!$C$34:$C$777,СВЦЭМ!$A$34:$A$777,$A61,СВЦЭМ!$B$34:$B$777,H$47)+'СЕТ СН'!$G$9+СВЦЭМ!$D$10+'СЕТ СН'!$G$5-'СЕТ СН'!$G$17</f>
        <v>4220.8499460800003</v>
      </c>
      <c r="I61" s="37">
        <f>SUMIFS(СВЦЭМ!$C$34:$C$777,СВЦЭМ!$A$34:$A$777,$A61,СВЦЭМ!$B$34:$B$777,I$47)+'СЕТ СН'!$G$9+СВЦЭМ!$D$10+'СЕТ СН'!$G$5-'СЕТ СН'!$G$17</f>
        <v>4155.7994538000003</v>
      </c>
      <c r="J61" s="37">
        <f>SUMIFS(СВЦЭМ!$C$34:$C$777,СВЦЭМ!$A$34:$A$777,$A61,СВЦЭМ!$B$34:$B$777,J$47)+'СЕТ СН'!$G$9+СВЦЭМ!$D$10+'СЕТ СН'!$G$5-'СЕТ СН'!$G$17</f>
        <v>4041.16658547</v>
      </c>
      <c r="K61" s="37">
        <f>SUMIFS(СВЦЭМ!$C$34:$C$777,СВЦЭМ!$A$34:$A$777,$A61,СВЦЭМ!$B$34:$B$777,K$47)+'СЕТ СН'!$G$9+СВЦЭМ!$D$10+'СЕТ СН'!$G$5-'СЕТ СН'!$G$17</f>
        <v>4017.9918321399996</v>
      </c>
      <c r="L61" s="37">
        <f>SUMIFS(СВЦЭМ!$C$34:$C$777,СВЦЭМ!$A$34:$A$777,$A61,СВЦЭМ!$B$34:$B$777,L$47)+'СЕТ СН'!$G$9+СВЦЭМ!$D$10+'СЕТ СН'!$G$5-'СЕТ СН'!$G$17</f>
        <v>3959.4535136700001</v>
      </c>
      <c r="M61" s="37">
        <f>SUMIFS(СВЦЭМ!$C$34:$C$777,СВЦЭМ!$A$34:$A$777,$A61,СВЦЭМ!$B$34:$B$777,M$47)+'СЕТ СН'!$G$9+СВЦЭМ!$D$10+'СЕТ СН'!$G$5-'СЕТ СН'!$G$17</f>
        <v>3943.7411842699998</v>
      </c>
      <c r="N61" s="37">
        <f>SUMIFS(СВЦЭМ!$C$34:$C$777,СВЦЭМ!$A$34:$A$777,$A61,СВЦЭМ!$B$34:$B$777,N$47)+'СЕТ СН'!$G$9+СВЦЭМ!$D$10+'СЕТ СН'!$G$5-'СЕТ СН'!$G$17</f>
        <v>3942.0660048199993</v>
      </c>
      <c r="O61" s="37">
        <f>SUMIFS(СВЦЭМ!$C$34:$C$777,СВЦЭМ!$A$34:$A$777,$A61,СВЦЭМ!$B$34:$B$777,O$47)+'СЕТ СН'!$G$9+СВЦЭМ!$D$10+'СЕТ СН'!$G$5-'СЕТ СН'!$G$17</f>
        <v>3972.3469707499994</v>
      </c>
      <c r="P61" s="37">
        <f>SUMIFS(СВЦЭМ!$C$34:$C$777,СВЦЭМ!$A$34:$A$777,$A61,СВЦЭМ!$B$34:$B$777,P$47)+'СЕТ СН'!$G$9+СВЦЭМ!$D$10+'СЕТ СН'!$G$5-'СЕТ СН'!$G$17</f>
        <v>3989.8175852299996</v>
      </c>
      <c r="Q61" s="37">
        <f>SUMIFS(СВЦЭМ!$C$34:$C$777,СВЦЭМ!$A$34:$A$777,$A61,СВЦЭМ!$B$34:$B$777,Q$47)+'СЕТ СН'!$G$9+СВЦЭМ!$D$10+'СЕТ СН'!$G$5-'СЕТ СН'!$G$17</f>
        <v>3990.2622840299996</v>
      </c>
      <c r="R61" s="37">
        <f>SUMIFS(СВЦЭМ!$C$34:$C$777,СВЦЭМ!$A$34:$A$777,$A61,СВЦЭМ!$B$34:$B$777,R$47)+'СЕТ СН'!$G$9+СВЦЭМ!$D$10+'СЕТ СН'!$G$5-'СЕТ СН'!$G$17</f>
        <v>3991.0391291599994</v>
      </c>
      <c r="S61" s="37">
        <f>SUMIFS(СВЦЭМ!$C$34:$C$777,СВЦЭМ!$A$34:$A$777,$A61,СВЦЭМ!$B$34:$B$777,S$47)+'СЕТ СН'!$G$9+СВЦЭМ!$D$10+'СЕТ СН'!$G$5-'СЕТ СН'!$G$17</f>
        <v>3983.4907145900002</v>
      </c>
      <c r="T61" s="37">
        <f>SUMIFS(СВЦЭМ!$C$34:$C$777,СВЦЭМ!$A$34:$A$777,$A61,СВЦЭМ!$B$34:$B$777,T$47)+'СЕТ СН'!$G$9+СВЦЭМ!$D$10+'СЕТ СН'!$G$5-'СЕТ СН'!$G$17</f>
        <v>3946.0322490399999</v>
      </c>
      <c r="U61" s="37">
        <f>SUMIFS(СВЦЭМ!$C$34:$C$777,СВЦЭМ!$A$34:$A$777,$A61,СВЦЭМ!$B$34:$B$777,U$47)+'СЕТ СН'!$G$9+СВЦЭМ!$D$10+'СЕТ СН'!$G$5-'СЕТ СН'!$G$17</f>
        <v>3940.2427834099994</v>
      </c>
      <c r="V61" s="37">
        <f>SUMIFS(СВЦЭМ!$C$34:$C$777,СВЦЭМ!$A$34:$A$777,$A61,СВЦЭМ!$B$34:$B$777,V$47)+'СЕТ СН'!$G$9+СВЦЭМ!$D$10+'СЕТ СН'!$G$5-'СЕТ СН'!$G$17</f>
        <v>3943.2038107799995</v>
      </c>
      <c r="W61" s="37">
        <f>SUMIFS(СВЦЭМ!$C$34:$C$777,СВЦЭМ!$A$34:$A$777,$A61,СВЦЭМ!$B$34:$B$777,W$47)+'СЕТ СН'!$G$9+СВЦЭМ!$D$10+'СЕТ СН'!$G$5-'СЕТ СН'!$G$17</f>
        <v>3998.1635397899995</v>
      </c>
      <c r="X61" s="37">
        <f>SUMIFS(СВЦЭМ!$C$34:$C$777,СВЦЭМ!$A$34:$A$777,$A61,СВЦЭМ!$B$34:$B$777,X$47)+'СЕТ СН'!$G$9+СВЦЭМ!$D$10+'СЕТ СН'!$G$5-'СЕТ СН'!$G$17</f>
        <v>4004.12038841</v>
      </c>
      <c r="Y61" s="37">
        <f>SUMIFS(СВЦЭМ!$C$34:$C$777,СВЦЭМ!$A$34:$A$777,$A61,СВЦЭМ!$B$34:$B$777,Y$47)+'СЕТ СН'!$G$9+СВЦЭМ!$D$10+'СЕТ СН'!$G$5-'СЕТ СН'!$G$17</f>
        <v>4080.6123130199999</v>
      </c>
    </row>
    <row r="62" spans="1:25" ht="15.75" x14ac:dyDescent="0.2">
      <c r="A62" s="36">
        <f t="shared" si="1"/>
        <v>43205</v>
      </c>
      <c r="B62" s="37">
        <f>SUMIFS(СВЦЭМ!$C$34:$C$777,СВЦЭМ!$A$34:$A$777,$A62,СВЦЭМ!$B$34:$B$777,B$47)+'СЕТ СН'!$G$9+СВЦЭМ!$D$10+'СЕТ СН'!$G$5-'СЕТ СН'!$G$17</f>
        <v>4125.2484894400004</v>
      </c>
      <c r="C62" s="37">
        <f>SUMIFS(СВЦЭМ!$C$34:$C$777,СВЦЭМ!$A$34:$A$777,$A62,СВЦЭМ!$B$34:$B$777,C$47)+'СЕТ СН'!$G$9+СВЦЭМ!$D$10+'СЕТ СН'!$G$5-'СЕТ СН'!$G$17</f>
        <v>4192.8523825500006</v>
      </c>
      <c r="D62" s="37">
        <f>SUMIFS(СВЦЭМ!$C$34:$C$777,СВЦЭМ!$A$34:$A$777,$A62,СВЦЭМ!$B$34:$B$777,D$47)+'СЕТ СН'!$G$9+СВЦЭМ!$D$10+'СЕТ СН'!$G$5-'СЕТ СН'!$G$17</f>
        <v>4226.2120811600007</v>
      </c>
      <c r="E62" s="37">
        <f>SUMIFS(СВЦЭМ!$C$34:$C$777,СВЦЭМ!$A$34:$A$777,$A62,СВЦЭМ!$B$34:$B$777,E$47)+'СЕТ СН'!$G$9+СВЦЭМ!$D$10+'СЕТ СН'!$G$5-'СЕТ СН'!$G$17</f>
        <v>4237.8410127900006</v>
      </c>
      <c r="F62" s="37">
        <f>SUMIFS(СВЦЭМ!$C$34:$C$777,СВЦЭМ!$A$34:$A$777,$A62,СВЦЭМ!$B$34:$B$777,F$47)+'СЕТ СН'!$G$9+СВЦЭМ!$D$10+'СЕТ СН'!$G$5-'СЕТ СН'!$G$17</f>
        <v>4237.2530646900004</v>
      </c>
      <c r="G62" s="37">
        <f>SUMIFS(СВЦЭМ!$C$34:$C$777,СВЦЭМ!$A$34:$A$777,$A62,СВЦЭМ!$B$34:$B$777,G$47)+'СЕТ СН'!$G$9+СВЦЭМ!$D$10+'СЕТ СН'!$G$5-'СЕТ СН'!$G$17</f>
        <v>4242.0954439900006</v>
      </c>
      <c r="H62" s="37">
        <f>SUMIFS(СВЦЭМ!$C$34:$C$777,СВЦЭМ!$A$34:$A$777,$A62,СВЦЭМ!$B$34:$B$777,H$47)+'СЕТ СН'!$G$9+СВЦЭМ!$D$10+'СЕТ СН'!$G$5-'СЕТ СН'!$G$17</f>
        <v>4231.0522316200004</v>
      </c>
      <c r="I62" s="37">
        <f>SUMIFS(СВЦЭМ!$C$34:$C$777,СВЦЭМ!$A$34:$A$777,$A62,СВЦЭМ!$B$34:$B$777,I$47)+'СЕТ СН'!$G$9+СВЦЭМ!$D$10+'СЕТ СН'!$G$5-'СЕТ СН'!$G$17</f>
        <v>4171.5201956000001</v>
      </c>
      <c r="J62" s="37">
        <f>SUMIFS(СВЦЭМ!$C$34:$C$777,СВЦЭМ!$A$34:$A$777,$A62,СВЦЭМ!$B$34:$B$777,J$47)+'СЕТ СН'!$G$9+СВЦЭМ!$D$10+'СЕТ СН'!$G$5-'СЕТ СН'!$G$17</f>
        <v>4083.5147307000002</v>
      </c>
      <c r="K62" s="37">
        <f>SUMIFS(СВЦЭМ!$C$34:$C$777,СВЦЭМ!$A$34:$A$777,$A62,СВЦЭМ!$B$34:$B$777,K$47)+'СЕТ СН'!$G$9+СВЦЭМ!$D$10+'СЕТ СН'!$G$5-'СЕТ СН'!$G$17</f>
        <v>4027.9748218999998</v>
      </c>
      <c r="L62" s="37">
        <f>SUMIFS(СВЦЭМ!$C$34:$C$777,СВЦЭМ!$A$34:$A$777,$A62,СВЦЭМ!$B$34:$B$777,L$47)+'СЕТ СН'!$G$9+СВЦЭМ!$D$10+'СЕТ СН'!$G$5-'СЕТ СН'!$G$17</f>
        <v>3983.84696261</v>
      </c>
      <c r="M62" s="37">
        <f>SUMIFS(СВЦЭМ!$C$34:$C$777,СВЦЭМ!$A$34:$A$777,$A62,СВЦЭМ!$B$34:$B$777,M$47)+'СЕТ СН'!$G$9+СВЦЭМ!$D$10+'СЕТ СН'!$G$5-'СЕТ СН'!$G$17</f>
        <v>3932.0549173699997</v>
      </c>
      <c r="N62" s="37">
        <f>SUMIFS(СВЦЭМ!$C$34:$C$777,СВЦЭМ!$A$34:$A$777,$A62,СВЦЭМ!$B$34:$B$777,N$47)+'СЕТ СН'!$G$9+СВЦЭМ!$D$10+'СЕТ СН'!$G$5-'СЕТ СН'!$G$17</f>
        <v>3930.7237424700002</v>
      </c>
      <c r="O62" s="37">
        <f>SUMIFS(СВЦЭМ!$C$34:$C$777,СВЦЭМ!$A$34:$A$777,$A62,СВЦЭМ!$B$34:$B$777,O$47)+'СЕТ СН'!$G$9+СВЦЭМ!$D$10+'СЕТ СН'!$G$5-'СЕТ СН'!$G$17</f>
        <v>3932.1692960400001</v>
      </c>
      <c r="P62" s="37">
        <f>SUMIFS(СВЦЭМ!$C$34:$C$777,СВЦЭМ!$A$34:$A$777,$A62,СВЦЭМ!$B$34:$B$777,P$47)+'СЕТ СН'!$G$9+СВЦЭМ!$D$10+'СЕТ СН'!$G$5-'СЕТ СН'!$G$17</f>
        <v>3938.6838705199993</v>
      </c>
      <c r="Q62" s="37">
        <f>SUMIFS(СВЦЭМ!$C$34:$C$777,СВЦЭМ!$A$34:$A$777,$A62,СВЦЭМ!$B$34:$B$777,Q$47)+'СЕТ СН'!$G$9+СВЦЭМ!$D$10+'СЕТ СН'!$G$5-'СЕТ СН'!$G$17</f>
        <v>3939.5468551500003</v>
      </c>
      <c r="R62" s="37">
        <f>SUMIFS(СВЦЭМ!$C$34:$C$777,СВЦЭМ!$A$34:$A$777,$A62,СВЦЭМ!$B$34:$B$777,R$47)+'СЕТ СН'!$G$9+СВЦЭМ!$D$10+'СЕТ СН'!$G$5-'СЕТ СН'!$G$17</f>
        <v>3945.4709654499998</v>
      </c>
      <c r="S62" s="37">
        <f>SUMIFS(СВЦЭМ!$C$34:$C$777,СВЦЭМ!$A$34:$A$777,$A62,СВЦЭМ!$B$34:$B$777,S$47)+'СЕТ СН'!$G$9+СВЦЭМ!$D$10+'СЕТ СН'!$G$5-'СЕТ СН'!$G$17</f>
        <v>3935.4993979099995</v>
      </c>
      <c r="T62" s="37">
        <f>SUMIFS(СВЦЭМ!$C$34:$C$777,СВЦЭМ!$A$34:$A$777,$A62,СВЦЭМ!$B$34:$B$777,T$47)+'СЕТ СН'!$G$9+СВЦЭМ!$D$10+'СЕТ СН'!$G$5-'СЕТ СН'!$G$17</f>
        <v>3933.51502983</v>
      </c>
      <c r="U62" s="37">
        <f>SUMIFS(СВЦЭМ!$C$34:$C$777,СВЦЭМ!$A$34:$A$777,$A62,СВЦЭМ!$B$34:$B$777,U$47)+'СЕТ СН'!$G$9+СВЦЭМ!$D$10+'СЕТ СН'!$G$5-'СЕТ СН'!$G$17</f>
        <v>3923.4286617100001</v>
      </c>
      <c r="V62" s="37">
        <f>SUMIFS(СВЦЭМ!$C$34:$C$777,СВЦЭМ!$A$34:$A$777,$A62,СВЦЭМ!$B$34:$B$777,V$47)+'СЕТ СН'!$G$9+СВЦЭМ!$D$10+'СЕТ СН'!$G$5-'СЕТ СН'!$G$17</f>
        <v>3929.5585496999997</v>
      </c>
      <c r="W62" s="37">
        <f>SUMIFS(СВЦЭМ!$C$34:$C$777,СВЦЭМ!$A$34:$A$777,$A62,СВЦЭМ!$B$34:$B$777,W$47)+'СЕТ СН'!$G$9+СВЦЭМ!$D$10+'СЕТ СН'!$G$5-'СЕТ СН'!$G$17</f>
        <v>3992.0820289299995</v>
      </c>
      <c r="X62" s="37">
        <f>SUMIFS(СВЦЭМ!$C$34:$C$777,СВЦЭМ!$A$34:$A$777,$A62,СВЦЭМ!$B$34:$B$777,X$47)+'СЕТ СН'!$G$9+СВЦЭМ!$D$10+'СЕТ СН'!$G$5-'СЕТ СН'!$G$17</f>
        <v>4018.4453362299996</v>
      </c>
      <c r="Y62" s="37">
        <f>SUMIFS(СВЦЭМ!$C$34:$C$777,СВЦЭМ!$A$34:$A$777,$A62,СВЦЭМ!$B$34:$B$777,Y$47)+'СЕТ СН'!$G$9+СВЦЭМ!$D$10+'СЕТ СН'!$G$5-'СЕТ СН'!$G$17</f>
        <v>4082.8644564499996</v>
      </c>
    </row>
    <row r="63" spans="1:25" ht="15.75" x14ac:dyDescent="0.2">
      <c r="A63" s="36">
        <f t="shared" si="1"/>
        <v>43206</v>
      </c>
      <c r="B63" s="37">
        <f>SUMIFS(СВЦЭМ!$C$34:$C$777,СВЦЭМ!$A$34:$A$777,$A63,СВЦЭМ!$B$34:$B$777,B$47)+'СЕТ СН'!$G$9+СВЦЭМ!$D$10+'СЕТ СН'!$G$5-'СЕТ СН'!$G$17</f>
        <v>4149.2804369200003</v>
      </c>
      <c r="C63" s="37">
        <f>SUMIFS(СВЦЭМ!$C$34:$C$777,СВЦЭМ!$A$34:$A$777,$A63,СВЦЭМ!$B$34:$B$777,C$47)+'СЕТ СН'!$G$9+СВЦЭМ!$D$10+'СЕТ СН'!$G$5-'СЕТ СН'!$G$17</f>
        <v>4204.5391036400006</v>
      </c>
      <c r="D63" s="37">
        <f>SUMIFS(СВЦЭМ!$C$34:$C$777,СВЦЭМ!$A$34:$A$777,$A63,СВЦЭМ!$B$34:$B$777,D$47)+'СЕТ СН'!$G$9+СВЦЭМ!$D$10+'СЕТ СН'!$G$5-'СЕТ СН'!$G$17</f>
        <v>4286.0100015300004</v>
      </c>
      <c r="E63" s="37">
        <f>SUMIFS(СВЦЭМ!$C$34:$C$777,СВЦЭМ!$A$34:$A$777,$A63,СВЦЭМ!$B$34:$B$777,E$47)+'СЕТ СН'!$G$9+СВЦЭМ!$D$10+'СЕТ СН'!$G$5-'СЕТ СН'!$G$17</f>
        <v>4309.19420395</v>
      </c>
      <c r="F63" s="37">
        <f>SUMIFS(СВЦЭМ!$C$34:$C$777,СВЦЭМ!$A$34:$A$777,$A63,СВЦЭМ!$B$34:$B$777,F$47)+'СЕТ СН'!$G$9+СВЦЭМ!$D$10+'СЕТ СН'!$G$5-'СЕТ СН'!$G$17</f>
        <v>4296.9015677699999</v>
      </c>
      <c r="G63" s="37">
        <f>SUMIFS(СВЦЭМ!$C$34:$C$777,СВЦЭМ!$A$34:$A$777,$A63,СВЦЭМ!$B$34:$B$777,G$47)+'СЕТ СН'!$G$9+СВЦЭМ!$D$10+'СЕТ СН'!$G$5-'СЕТ СН'!$G$17</f>
        <v>4307.03246408</v>
      </c>
      <c r="H63" s="37">
        <f>SUMIFS(СВЦЭМ!$C$34:$C$777,СВЦЭМ!$A$34:$A$777,$A63,СВЦЭМ!$B$34:$B$777,H$47)+'СЕТ СН'!$G$9+СВЦЭМ!$D$10+'СЕТ СН'!$G$5-'СЕТ СН'!$G$17</f>
        <v>4235.7419615200006</v>
      </c>
      <c r="I63" s="37">
        <f>SUMIFS(СВЦЭМ!$C$34:$C$777,СВЦЭМ!$A$34:$A$777,$A63,СВЦЭМ!$B$34:$B$777,I$47)+'СЕТ СН'!$G$9+СВЦЭМ!$D$10+'СЕТ СН'!$G$5-'СЕТ СН'!$G$17</f>
        <v>4123.2351566300003</v>
      </c>
      <c r="J63" s="37">
        <f>SUMIFS(СВЦЭМ!$C$34:$C$777,СВЦЭМ!$A$34:$A$777,$A63,СВЦЭМ!$B$34:$B$777,J$47)+'СЕТ СН'!$G$9+СВЦЭМ!$D$10+'СЕТ СН'!$G$5-'СЕТ СН'!$G$17</f>
        <v>4055.3577569300001</v>
      </c>
      <c r="K63" s="37">
        <f>SUMIFS(СВЦЭМ!$C$34:$C$777,СВЦЭМ!$A$34:$A$777,$A63,СВЦЭМ!$B$34:$B$777,K$47)+'СЕТ СН'!$G$9+СВЦЭМ!$D$10+'СЕТ СН'!$G$5-'СЕТ СН'!$G$17</f>
        <v>3971.8781132399995</v>
      </c>
      <c r="L63" s="37">
        <f>SUMIFS(СВЦЭМ!$C$34:$C$777,СВЦЭМ!$A$34:$A$777,$A63,СВЦЭМ!$B$34:$B$777,L$47)+'СЕТ СН'!$G$9+СВЦЭМ!$D$10+'СЕТ СН'!$G$5-'СЕТ СН'!$G$17</f>
        <v>3922.1668548900002</v>
      </c>
      <c r="M63" s="37">
        <f>SUMIFS(СВЦЭМ!$C$34:$C$777,СВЦЭМ!$A$34:$A$777,$A63,СВЦЭМ!$B$34:$B$777,M$47)+'СЕТ СН'!$G$9+СВЦЭМ!$D$10+'СЕТ СН'!$G$5-'СЕТ СН'!$G$17</f>
        <v>3904.3842310200002</v>
      </c>
      <c r="N63" s="37">
        <f>SUMIFS(СВЦЭМ!$C$34:$C$777,СВЦЭМ!$A$34:$A$777,$A63,СВЦЭМ!$B$34:$B$777,N$47)+'СЕТ СН'!$G$9+СВЦЭМ!$D$10+'СЕТ СН'!$G$5-'СЕТ СН'!$G$17</f>
        <v>3916.5683322</v>
      </c>
      <c r="O63" s="37">
        <f>SUMIFS(СВЦЭМ!$C$34:$C$777,СВЦЭМ!$A$34:$A$777,$A63,СВЦЭМ!$B$34:$B$777,O$47)+'СЕТ СН'!$G$9+СВЦЭМ!$D$10+'СЕТ СН'!$G$5-'СЕТ СН'!$G$17</f>
        <v>3920.26726973</v>
      </c>
      <c r="P63" s="37">
        <f>SUMIFS(СВЦЭМ!$C$34:$C$777,СВЦЭМ!$A$34:$A$777,$A63,СВЦЭМ!$B$34:$B$777,P$47)+'СЕТ СН'!$G$9+СВЦЭМ!$D$10+'СЕТ СН'!$G$5-'СЕТ СН'!$G$17</f>
        <v>3930.2907418</v>
      </c>
      <c r="Q63" s="37">
        <f>SUMIFS(СВЦЭМ!$C$34:$C$777,СВЦЭМ!$A$34:$A$777,$A63,СВЦЭМ!$B$34:$B$777,Q$47)+'СЕТ СН'!$G$9+СВЦЭМ!$D$10+'СЕТ СН'!$G$5-'СЕТ СН'!$G$17</f>
        <v>3938.1166924200002</v>
      </c>
      <c r="R63" s="37">
        <f>SUMIFS(СВЦЭМ!$C$34:$C$777,СВЦЭМ!$A$34:$A$777,$A63,СВЦЭМ!$B$34:$B$777,R$47)+'СЕТ СН'!$G$9+СВЦЭМ!$D$10+'СЕТ СН'!$G$5-'СЕТ СН'!$G$17</f>
        <v>3942.6959764799999</v>
      </c>
      <c r="S63" s="37">
        <f>SUMIFS(СВЦЭМ!$C$34:$C$777,СВЦЭМ!$A$34:$A$777,$A63,СВЦЭМ!$B$34:$B$777,S$47)+'СЕТ СН'!$G$9+СВЦЭМ!$D$10+'СЕТ СН'!$G$5-'СЕТ СН'!$G$17</f>
        <v>3953.8267945699995</v>
      </c>
      <c r="T63" s="37">
        <f>SUMIFS(СВЦЭМ!$C$34:$C$777,СВЦЭМ!$A$34:$A$777,$A63,СВЦЭМ!$B$34:$B$777,T$47)+'СЕТ СН'!$G$9+СВЦЭМ!$D$10+'СЕТ СН'!$G$5-'СЕТ СН'!$G$17</f>
        <v>3941.1763299299996</v>
      </c>
      <c r="U63" s="37">
        <f>SUMIFS(СВЦЭМ!$C$34:$C$777,СВЦЭМ!$A$34:$A$777,$A63,СВЦЭМ!$B$34:$B$777,U$47)+'СЕТ СН'!$G$9+СВЦЭМ!$D$10+'СЕТ СН'!$G$5-'СЕТ СН'!$G$17</f>
        <v>3906.0601234499995</v>
      </c>
      <c r="V63" s="37">
        <f>SUMIFS(СВЦЭМ!$C$34:$C$777,СВЦЭМ!$A$34:$A$777,$A63,СВЦЭМ!$B$34:$B$777,V$47)+'СЕТ СН'!$G$9+СВЦЭМ!$D$10+'СЕТ СН'!$G$5-'СЕТ СН'!$G$17</f>
        <v>3914.7609329800002</v>
      </c>
      <c r="W63" s="37">
        <f>SUMIFS(СВЦЭМ!$C$34:$C$777,СВЦЭМ!$A$34:$A$777,$A63,СВЦЭМ!$B$34:$B$777,W$47)+'СЕТ СН'!$G$9+СВЦЭМ!$D$10+'СЕТ СН'!$G$5-'СЕТ СН'!$G$17</f>
        <v>3977.7824974999999</v>
      </c>
      <c r="X63" s="37">
        <f>SUMIFS(СВЦЭМ!$C$34:$C$777,СВЦЭМ!$A$34:$A$777,$A63,СВЦЭМ!$B$34:$B$777,X$47)+'СЕТ СН'!$G$9+СВЦЭМ!$D$10+'СЕТ СН'!$G$5-'СЕТ СН'!$G$17</f>
        <v>4066.0796699899997</v>
      </c>
      <c r="Y63" s="37">
        <f>SUMIFS(СВЦЭМ!$C$34:$C$777,СВЦЭМ!$A$34:$A$777,$A63,СВЦЭМ!$B$34:$B$777,Y$47)+'СЕТ СН'!$G$9+СВЦЭМ!$D$10+'СЕТ СН'!$G$5-'СЕТ СН'!$G$17</f>
        <v>4153.6930616</v>
      </c>
    </row>
    <row r="64" spans="1:25" ht="15.75" x14ac:dyDescent="0.2">
      <c r="A64" s="36">
        <f t="shared" si="1"/>
        <v>43207</v>
      </c>
      <c r="B64" s="37">
        <f>SUMIFS(СВЦЭМ!$C$34:$C$777,СВЦЭМ!$A$34:$A$777,$A64,СВЦЭМ!$B$34:$B$777,B$47)+'СЕТ СН'!$G$9+СВЦЭМ!$D$10+'СЕТ СН'!$G$5-'СЕТ СН'!$G$17</f>
        <v>4049.7849236299994</v>
      </c>
      <c r="C64" s="37">
        <f>SUMIFS(СВЦЭМ!$C$34:$C$777,СВЦЭМ!$A$34:$A$777,$A64,СВЦЭМ!$B$34:$B$777,C$47)+'СЕТ СН'!$G$9+СВЦЭМ!$D$10+'СЕТ СН'!$G$5-'СЕТ СН'!$G$17</f>
        <v>4089.5386090500001</v>
      </c>
      <c r="D64" s="37">
        <f>SUMIFS(СВЦЭМ!$C$34:$C$777,СВЦЭМ!$A$34:$A$777,$A64,СВЦЭМ!$B$34:$B$777,D$47)+'СЕТ СН'!$G$9+СВЦЭМ!$D$10+'СЕТ СН'!$G$5-'СЕТ СН'!$G$17</f>
        <v>4162.3080348900003</v>
      </c>
      <c r="E64" s="37">
        <f>SUMIFS(СВЦЭМ!$C$34:$C$777,СВЦЭМ!$A$34:$A$777,$A64,СВЦЭМ!$B$34:$B$777,E$47)+'СЕТ СН'!$G$9+СВЦЭМ!$D$10+'СЕТ СН'!$G$5-'СЕТ СН'!$G$17</f>
        <v>4174.5170873300003</v>
      </c>
      <c r="F64" s="37">
        <f>SUMIFS(СВЦЭМ!$C$34:$C$777,СВЦЭМ!$A$34:$A$777,$A64,СВЦЭМ!$B$34:$B$777,F$47)+'СЕТ СН'!$G$9+СВЦЭМ!$D$10+'СЕТ СН'!$G$5-'СЕТ СН'!$G$17</f>
        <v>4179.4189549900002</v>
      </c>
      <c r="G64" s="37">
        <f>SUMIFS(СВЦЭМ!$C$34:$C$777,СВЦЭМ!$A$34:$A$777,$A64,СВЦЭМ!$B$34:$B$777,G$47)+'СЕТ СН'!$G$9+СВЦЭМ!$D$10+'СЕТ СН'!$G$5-'СЕТ СН'!$G$17</f>
        <v>4166.5574105800006</v>
      </c>
      <c r="H64" s="37">
        <f>SUMIFS(СВЦЭМ!$C$34:$C$777,СВЦЭМ!$A$34:$A$777,$A64,СВЦЭМ!$B$34:$B$777,H$47)+'СЕТ СН'!$G$9+СВЦЭМ!$D$10+'СЕТ СН'!$G$5-'СЕТ СН'!$G$17</f>
        <v>4064.7159404500003</v>
      </c>
      <c r="I64" s="37">
        <f>SUMIFS(СВЦЭМ!$C$34:$C$777,СВЦЭМ!$A$34:$A$777,$A64,СВЦЭМ!$B$34:$B$777,I$47)+'СЕТ СН'!$G$9+СВЦЭМ!$D$10+'СЕТ СН'!$G$5-'СЕТ СН'!$G$17</f>
        <v>3961.3288965099996</v>
      </c>
      <c r="J64" s="37">
        <f>SUMIFS(СВЦЭМ!$C$34:$C$777,СВЦЭМ!$A$34:$A$777,$A64,СВЦЭМ!$B$34:$B$777,J$47)+'СЕТ СН'!$G$9+СВЦЭМ!$D$10+'СЕТ СН'!$G$5-'СЕТ СН'!$G$17</f>
        <v>3955.1580326099997</v>
      </c>
      <c r="K64" s="37">
        <f>SUMIFS(СВЦЭМ!$C$34:$C$777,СВЦЭМ!$A$34:$A$777,$A64,СВЦЭМ!$B$34:$B$777,K$47)+'СЕТ СН'!$G$9+СВЦЭМ!$D$10+'СЕТ СН'!$G$5-'СЕТ СН'!$G$17</f>
        <v>3930.0118725299994</v>
      </c>
      <c r="L64" s="37">
        <f>SUMIFS(СВЦЭМ!$C$34:$C$777,СВЦЭМ!$A$34:$A$777,$A64,СВЦЭМ!$B$34:$B$777,L$47)+'СЕТ СН'!$G$9+СВЦЭМ!$D$10+'СЕТ СН'!$G$5-'СЕТ СН'!$G$17</f>
        <v>3944.52894109</v>
      </c>
      <c r="M64" s="37">
        <f>SUMIFS(СВЦЭМ!$C$34:$C$777,СВЦЭМ!$A$34:$A$777,$A64,СВЦЭМ!$B$34:$B$777,M$47)+'СЕТ СН'!$G$9+СВЦЭМ!$D$10+'СЕТ СН'!$G$5-'СЕТ СН'!$G$17</f>
        <v>3934.1326750499998</v>
      </c>
      <c r="N64" s="37">
        <f>SUMIFS(СВЦЭМ!$C$34:$C$777,СВЦЭМ!$A$34:$A$777,$A64,СВЦЭМ!$B$34:$B$777,N$47)+'СЕТ СН'!$G$9+СВЦЭМ!$D$10+'СЕТ СН'!$G$5-'СЕТ СН'!$G$17</f>
        <v>3933.58375656</v>
      </c>
      <c r="O64" s="37">
        <f>SUMIFS(СВЦЭМ!$C$34:$C$777,СВЦЭМ!$A$34:$A$777,$A64,СВЦЭМ!$B$34:$B$777,O$47)+'СЕТ СН'!$G$9+СВЦЭМ!$D$10+'СЕТ СН'!$G$5-'СЕТ СН'!$G$17</f>
        <v>3928.8374573799997</v>
      </c>
      <c r="P64" s="37">
        <f>SUMIFS(СВЦЭМ!$C$34:$C$777,СВЦЭМ!$A$34:$A$777,$A64,СВЦЭМ!$B$34:$B$777,P$47)+'СЕТ СН'!$G$9+СВЦЭМ!$D$10+'СЕТ СН'!$G$5-'СЕТ СН'!$G$17</f>
        <v>3927.4964018199994</v>
      </c>
      <c r="Q64" s="37">
        <f>SUMIFS(СВЦЭМ!$C$34:$C$777,СВЦЭМ!$A$34:$A$777,$A64,СВЦЭМ!$B$34:$B$777,Q$47)+'СЕТ СН'!$G$9+СВЦЭМ!$D$10+'СЕТ СН'!$G$5-'СЕТ СН'!$G$17</f>
        <v>3920.9119043999995</v>
      </c>
      <c r="R64" s="37">
        <f>SUMIFS(СВЦЭМ!$C$34:$C$777,СВЦЭМ!$A$34:$A$777,$A64,СВЦЭМ!$B$34:$B$777,R$47)+'СЕТ СН'!$G$9+СВЦЭМ!$D$10+'СЕТ СН'!$G$5-'СЕТ СН'!$G$17</f>
        <v>3928.02212474</v>
      </c>
      <c r="S64" s="37">
        <f>SUMIFS(СВЦЭМ!$C$34:$C$777,СВЦЭМ!$A$34:$A$777,$A64,СВЦЭМ!$B$34:$B$777,S$47)+'СЕТ СН'!$G$9+СВЦЭМ!$D$10+'СЕТ СН'!$G$5-'СЕТ СН'!$G$17</f>
        <v>3937.2940194899998</v>
      </c>
      <c r="T64" s="37">
        <f>SUMIFS(СВЦЭМ!$C$34:$C$777,СВЦЭМ!$A$34:$A$777,$A64,СВЦЭМ!$B$34:$B$777,T$47)+'СЕТ СН'!$G$9+СВЦЭМ!$D$10+'СЕТ СН'!$G$5-'СЕТ СН'!$G$17</f>
        <v>3943.0050639599999</v>
      </c>
      <c r="U64" s="37">
        <f>SUMIFS(СВЦЭМ!$C$34:$C$777,СВЦЭМ!$A$34:$A$777,$A64,СВЦЭМ!$B$34:$B$777,U$47)+'СЕТ СН'!$G$9+СВЦЭМ!$D$10+'СЕТ СН'!$G$5-'СЕТ СН'!$G$17</f>
        <v>3949.1727406899995</v>
      </c>
      <c r="V64" s="37">
        <f>SUMIFS(СВЦЭМ!$C$34:$C$777,СВЦЭМ!$A$34:$A$777,$A64,СВЦЭМ!$B$34:$B$777,V$47)+'СЕТ СН'!$G$9+СВЦЭМ!$D$10+'СЕТ СН'!$G$5-'СЕТ СН'!$G$17</f>
        <v>3962.1493537000001</v>
      </c>
      <c r="W64" s="37">
        <f>SUMIFS(СВЦЭМ!$C$34:$C$777,СВЦЭМ!$A$34:$A$777,$A64,СВЦЭМ!$B$34:$B$777,W$47)+'СЕТ СН'!$G$9+СВЦЭМ!$D$10+'СЕТ СН'!$G$5-'СЕТ СН'!$G$17</f>
        <v>3956.6168200500001</v>
      </c>
      <c r="X64" s="37">
        <f>SUMIFS(СВЦЭМ!$C$34:$C$777,СВЦЭМ!$A$34:$A$777,$A64,СВЦЭМ!$B$34:$B$777,X$47)+'СЕТ СН'!$G$9+СВЦЭМ!$D$10+'СЕТ СН'!$G$5-'СЕТ СН'!$G$17</f>
        <v>3958.7908700599996</v>
      </c>
      <c r="Y64" s="37">
        <f>SUMIFS(СВЦЭМ!$C$34:$C$777,СВЦЭМ!$A$34:$A$777,$A64,СВЦЭМ!$B$34:$B$777,Y$47)+'СЕТ СН'!$G$9+СВЦЭМ!$D$10+'СЕТ СН'!$G$5-'СЕТ СН'!$G$17</f>
        <v>4034.2726785299997</v>
      </c>
    </row>
    <row r="65" spans="1:27" ht="15.75" x14ac:dyDescent="0.2">
      <c r="A65" s="36">
        <f t="shared" si="1"/>
        <v>43208</v>
      </c>
      <c r="B65" s="37">
        <f>SUMIFS(СВЦЭМ!$C$34:$C$777,СВЦЭМ!$A$34:$A$777,$A65,СВЦЭМ!$B$34:$B$777,B$47)+'СЕТ СН'!$G$9+СВЦЭМ!$D$10+'СЕТ СН'!$G$5-'СЕТ СН'!$G$17</f>
        <v>4045.3145913599997</v>
      </c>
      <c r="C65" s="37">
        <f>SUMIFS(СВЦЭМ!$C$34:$C$777,СВЦЭМ!$A$34:$A$777,$A65,СВЦЭМ!$B$34:$B$777,C$47)+'СЕТ СН'!$G$9+СВЦЭМ!$D$10+'СЕТ СН'!$G$5-'СЕТ СН'!$G$17</f>
        <v>4067.1759621099995</v>
      </c>
      <c r="D65" s="37">
        <f>SUMIFS(СВЦЭМ!$C$34:$C$777,СВЦЭМ!$A$34:$A$777,$A65,СВЦЭМ!$B$34:$B$777,D$47)+'СЕТ СН'!$G$9+СВЦЭМ!$D$10+'СЕТ СН'!$G$5-'СЕТ СН'!$G$17</f>
        <v>4117.4730688500003</v>
      </c>
      <c r="E65" s="37">
        <f>SUMIFS(СВЦЭМ!$C$34:$C$777,СВЦЭМ!$A$34:$A$777,$A65,СВЦЭМ!$B$34:$B$777,E$47)+'СЕТ СН'!$G$9+СВЦЭМ!$D$10+'СЕТ СН'!$G$5-'СЕТ СН'!$G$17</f>
        <v>4132.3052982100007</v>
      </c>
      <c r="F65" s="37">
        <f>SUMIFS(СВЦЭМ!$C$34:$C$777,СВЦЭМ!$A$34:$A$777,$A65,СВЦЭМ!$B$34:$B$777,F$47)+'СЕТ СН'!$G$9+СВЦЭМ!$D$10+'СЕТ СН'!$G$5-'СЕТ СН'!$G$17</f>
        <v>4132.3502484700002</v>
      </c>
      <c r="G65" s="37">
        <f>SUMIFS(СВЦЭМ!$C$34:$C$777,СВЦЭМ!$A$34:$A$777,$A65,СВЦЭМ!$B$34:$B$777,G$47)+'СЕТ СН'!$G$9+СВЦЭМ!$D$10+'СЕТ СН'!$G$5-'СЕТ СН'!$G$17</f>
        <v>4113.35699492</v>
      </c>
      <c r="H65" s="37">
        <f>SUMIFS(СВЦЭМ!$C$34:$C$777,СВЦЭМ!$A$34:$A$777,$A65,СВЦЭМ!$B$34:$B$777,H$47)+'СЕТ СН'!$G$9+СВЦЭМ!$D$10+'СЕТ СН'!$G$5-'СЕТ СН'!$G$17</f>
        <v>4046.4049170799994</v>
      </c>
      <c r="I65" s="37">
        <f>SUMIFS(СВЦЭМ!$C$34:$C$777,СВЦЭМ!$A$34:$A$777,$A65,СВЦЭМ!$B$34:$B$777,I$47)+'СЕТ СН'!$G$9+СВЦЭМ!$D$10+'СЕТ СН'!$G$5-'СЕТ СН'!$G$17</f>
        <v>3961.5959865399996</v>
      </c>
      <c r="J65" s="37">
        <f>SUMIFS(СВЦЭМ!$C$34:$C$777,СВЦЭМ!$A$34:$A$777,$A65,СВЦЭМ!$B$34:$B$777,J$47)+'СЕТ СН'!$G$9+СВЦЭМ!$D$10+'СЕТ СН'!$G$5-'СЕТ СН'!$G$17</f>
        <v>3906.0583259599994</v>
      </c>
      <c r="K65" s="37">
        <f>SUMIFS(СВЦЭМ!$C$34:$C$777,СВЦЭМ!$A$34:$A$777,$A65,СВЦЭМ!$B$34:$B$777,K$47)+'СЕТ СН'!$G$9+СВЦЭМ!$D$10+'СЕТ СН'!$G$5-'СЕТ СН'!$G$17</f>
        <v>3838.2358515599994</v>
      </c>
      <c r="L65" s="37">
        <f>SUMIFS(СВЦЭМ!$C$34:$C$777,СВЦЭМ!$A$34:$A$777,$A65,СВЦЭМ!$B$34:$B$777,L$47)+'СЕТ СН'!$G$9+СВЦЭМ!$D$10+'СЕТ СН'!$G$5-'СЕТ СН'!$G$17</f>
        <v>3844.3177324200001</v>
      </c>
      <c r="M65" s="37">
        <f>SUMIFS(СВЦЭМ!$C$34:$C$777,СВЦЭМ!$A$34:$A$777,$A65,СВЦЭМ!$B$34:$B$777,M$47)+'СЕТ СН'!$G$9+СВЦЭМ!$D$10+'СЕТ СН'!$G$5-'СЕТ СН'!$G$17</f>
        <v>3921.7958575600001</v>
      </c>
      <c r="N65" s="37">
        <f>SUMIFS(СВЦЭМ!$C$34:$C$777,СВЦЭМ!$A$34:$A$777,$A65,СВЦЭМ!$B$34:$B$777,N$47)+'СЕТ СН'!$G$9+СВЦЭМ!$D$10+'СЕТ СН'!$G$5-'СЕТ СН'!$G$17</f>
        <v>3911.7536464700001</v>
      </c>
      <c r="O65" s="37">
        <f>SUMIFS(СВЦЭМ!$C$34:$C$777,СВЦЭМ!$A$34:$A$777,$A65,СВЦЭМ!$B$34:$B$777,O$47)+'СЕТ СН'!$G$9+СВЦЭМ!$D$10+'СЕТ СН'!$G$5-'СЕТ СН'!$G$17</f>
        <v>3920.8507845899999</v>
      </c>
      <c r="P65" s="37">
        <f>SUMIFS(СВЦЭМ!$C$34:$C$777,СВЦЭМ!$A$34:$A$777,$A65,СВЦЭМ!$B$34:$B$777,P$47)+'СЕТ СН'!$G$9+СВЦЭМ!$D$10+'СЕТ СН'!$G$5-'СЕТ СН'!$G$17</f>
        <v>3930.91200205</v>
      </c>
      <c r="Q65" s="37">
        <f>SUMIFS(СВЦЭМ!$C$34:$C$777,СВЦЭМ!$A$34:$A$777,$A65,СВЦЭМ!$B$34:$B$777,Q$47)+'СЕТ СН'!$G$9+СВЦЭМ!$D$10+'СЕТ СН'!$G$5-'СЕТ СН'!$G$17</f>
        <v>3926.0482953899996</v>
      </c>
      <c r="R65" s="37">
        <f>SUMIFS(СВЦЭМ!$C$34:$C$777,СВЦЭМ!$A$34:$A$777,$A65,СВЦЭМ!$B$34:$B$777,R$47)+'СЕТ СН'!$G$9+СВЦЭМ!$D$10+'СЕТ СН'!$G$5-'СЕТ СН'!$G$17</f>
        <v>3923.9985690500002</v>
      </c>
      <c r="S65" s="37">
        <f>SUMIFS(СВЦЭМ!$C$34:$C$777,СВЦЭМ!$A$34:$A$777,$A65,СВЦЭМ!$B$34:$B$777,S$47)+'СЕТ СН'!$G$9+СВЦЭМ!$D$10+'СЕТ СН'!$G$5-'СЕТ СН'!$G$17</f>
        <v>3929.8069429499997</v>
      </c>
      <c r="T65" s="37">
        <f>SUMIFS(СВЦЭМ!$C$34:$C$777,СВЦЭМ!$A$34:$A$777,$A65,СВЦЭМ!$B$34:$B$777,T$47)+'СЕТ СН'!$G$9+СВЦЭМ!$D$10+'СЕТ СН'!$G$5-'СЕТ СН'!$G$17</f>
        <v>3904.3478936699998</v>
      </c>
      <c r="U65" s="37">
        <f>SUMIFS(СВЦЭМ!$C$34:$C$777,СВЦЭМ!$A$34:$A$777,$A65,СВЦЭМ!$B$34:$B$777,U$47)+'СЕТ СН'!$G$9+СВЦЭМ!$D$10+'СЕТ СН'!$G$5-'СЕТ СН'!$G$17</f>
        <v>3906.1486571999999</v>
      </c>
      <c r="V65" s="37">
        <f>SUMIFS(СВЦЭМ!$C$34:$C$777,СВЦЭМ!$A$34:$A$777,$A65,СВЦЭМ!$B$34:$B$777,V$47)+'СЕТ СН'!$G$9+СВЦЭМ!$D$10+'СЕТ СН'!$G$5-'СЕТ СН'!$G$17</f>
        <v>3900.8751315599998</v>
      </c>
      <c r="W65" s="37">
        <f>SUMIFS(СВЦЭМ!$C$34:$C$777,СВЦЭМ!$A$34:$A$777,$A65,СВЦЭМ!$B$34:$B$777,W$47)+'СЕТ СН'!$G$9+СВЦЭМ!$D$10+'СЕТ СН'!$G$5-'СЕТ СН'!$G$17</f>
        <v>3891.7449593099996</v>
      </c>
      <c r="X65" s="37">
        <f>SUMIFS(СВЦЭМ!$C$34:$C$777,СВЦЭМ!$A$34:$A$777,$A65,СВЦЭМ!$B$34:$B$777,X$47)+'СЕТ СН'!$G$9+СВЦЭМ!$D$10+'СЕТ СН'!$G$5-'СЕТ СН'!$G$17</f>
        <v>3934.98025405</v>
      </c>
      <c r="Y65" s="37">
        <f>SUMIFS(СВЦЭМ!$C$34:$C$777,СВЦЭМ!$A$34:$A$777,$A65,СВЦЭМ!$B$34:$B$777,Y$47)+'СЕТ СН'!$G$9+СВЦЭМ!$D$10+'СЕТ СН'!$G$5-'СЕТ СН'!$G$17</f>
        <v>3985.2148176599999</v>
      </c>
    </row>
    <row r="66" spans="1:27" ht="15.75" x14ac:dyDescent="0.2">
      <c r="A66" s="36">
        <f t="shared" si="1"/>
        <v>43209</v>
      </c>
      <c r="B66" s="37">
        <f>SUMIFS(СВЦЭМ!$C$34:$C$777,СВЦЭМ!$A$34:$A$777,$A66,СВЦЭМ!$B$34:$B$777,B$47)+'СЕТ СН'!$G$9+СВЦЭМ!$D$10+'СЕТ СН'!$G$5-'СЕТ СН'!$G$17</f>
        <v>3997.7686950800003</v>
      </c>
      <c r="C66" s="37">
        <f>SUMIFS(СВЦЭМ!$C$34:$C$777,СВЦЭМ!$A$34:$A$777,$A66,СВЦЭМ!$B$34:$B$777,C$47)+'СЕТ СН'!$G$9+СВЦЭМ!$D$10+'СЕТ СН'!$G$5-'СЕТ СН'!$G$17</f>
        <v>4016.0635770100002</v>
      </c>
      <c r="D66" s="37">
        <f>SUMIFS(СВЦЭМ!$C$34:$C$777,СВЦЭМ!$A$34:$A$777,$A66,СВЦЭМ!$B$34:$B$777,D$47)+'СЕТ СН'!$G$9+СВЦЭМ!$D$10+'СЕТ СН'!$G$5-'СЕТ СН'!$G$17</f>
        <v>4078.8678712899996</v>
      </c>
      <c r="E66" s="37">
        <f>SUMIFS(СВЦЭМ!$C$34:$C$777,СВЦЭМ!$A$34:$A$777,$A66,СВЦЭМ!$B$34:$B$777,E$47)+'СЕТ СН'!$G$9+СВЦЭМ!$D$10+'СЕТ СН'!$G$5-'СЕТ СН'!$G$17</f>
        <v>4088.1467269700001</v>
      </c>
      <c r="F66" s="37">
        <f>SUMIFS(СВЦЭМ!$C$34:$C$777,СВЦЭМ!$A$34:$A$777,$A66,СВЦЭМ!$B$34:$B$777,F$47)+'СЕТ СН'!$G$9+СВЦЭМ!$D$10+'СЕТ СН'!$G$5-'СЕТ СН'!$G$17</f>
        <v>4088.8250051399996</v>
      </c>
      <c r="G66" s="37">
        <f>SUMIFS(СВЦЭМ!$C$34:$C$777,СВЦЭМ!$A$34:$A$777,$A66,СВЦЭМ!$B$34:$B$777,G$47)+'СЕТ СН'!$G$9+СВЦЭМ!$D$10+'СЕТ СН'!$G$5-'СЕТ СН'!$G$17</f>
        <v>4072.8416009300004</v>
      </c>
      <c r="H66" s="37">
        <f>SUMIFS(СВЦЭМ!$C$34:$C$777,СВЦЭМ!$A$34:$A$777,$A66,СВЦЭМ!$B$34:$B$777,H$47)+'СЕТ СН'!$G$9+СВЦЭМ!$D$10+'СЕТ СН'!$G$5-'СЕТ СН'!$G$17</f>
        <v>4008.38417119</v>
      </c>
      <c r="I66" s="37">
        <f>SUMIFS(СВЦЭМ!$C$34:$C$777,СВЦЭМ!$A$34:$A$777,$A66,СВЦЭМ!$B$34:$B$777,I$47)+'СЕТ СН'!$G$9+СВЦЭМ!$D$10+'СЕТ СН'!$G$5-'СЕТ СН'!$G$17</f>
        <v>3937.5899814299996</v>
      </c>
      <c r="J66" s="37">
        <f>SUMIFS(СВЦЭМ!$C$34:$C$777,СВЦЭМ!$A$34:$A$777,$A66,СВЦЭМ!$B$34:$B$777,J$47)+'СЕТ СН'!$G$9+СВЦЭМ!$D$10+'СЕТ СН'!$G$5-'СЕТ СН'!$G$17</f>
        <v>3883.1190973500002</v>
      </c>
      <c r="K66" s="37">
        <f>SUMIFS(СВЦЭМ!$C$34:$C$777,СВЦЭМ!$A$34:$A$777,$A66,СВЦЭМ!$B$34:$B$777,K$47)+'СЕТ СН'!$G$9+СВЦЭМ!$D$10+'СЕТ СН'!$G$5-'СЕТ СН'!$G$17</f>
        <v>3914.1173621299999</v>
      </c>
      <c r="L66" s="37">
        <f>SUMIFS(СВЦЭМ!$C$34:$C$777,СВЦЭМ!$A$34:$A$777,$A66,СВЦЭМ!$B$34:$B$777,L$47)+'СЕТ СН'!$G$9+СВЦЭМ!$D$10+'СЕТ СН'!$G$5-'СЕТ СН'!$G$17</f>
        <v>3913.5210950300002</v>
      </c>
      <c r="M66" s="37">
        <f>SUMIFS(СВЦЭМ!$C$34:$C$777,СВЦЭМ!$A$34:$A$777,$A66,СВЦЭМ!$B$34:$B$777,M$47)+'СЕТ СН'!$G$9+СВЦЭМ!$D$10+'СЕТ СН'!$G$5-'СЕТ СН'!$G$17</f>
        <v>3930.39748517</v>
      </c>
      <c r="N66" s="37">
        <f>SUMIFS(СВЦЭМ!$C$34:$C$777,СВЦЭМ!$A$34:$A$777,$A66,СВЦЭМ!$B$34:$B$777,N$47)+'СЕТ СН'!$G$9+СВЦЭМ!$D$10+'СЕТ СН'!$G$5-'СЕТ СН'!$G$17</f>
        <v>3952.8745211499995</v>
      </c>
      <c r="O66" s="37">
        <f>SUMIFS(СВЦЭМ!$C$34:$C$777,СВЦЭМ!$A$34:$A$777,$A66,СВЦЭМ!$B$34:$B$777,O$47)+'СЕТ СН'!$G$9+СВЦЭМ!$D$10+'СЕТ СН'!$G$5-'СЕТ СН'!$G$17</f>
        <v>3942.3568725999999</v>
      </c>
      <c r="P66" s="37">
        <f>SUMIFS(СВЦЭМ!$C$34:$C$777,СВЦЭМ!$A$34:$A$777,$A66,СВЦЭМ!$B$34:$B$777,P$47)+'СЕТ СН'!$G$9+СВЦЭМ!$D$10+'СЕТ СН'!$G$5-'СЕТ СН'!$G$17</f>
        <v>3934.8421995799995</v>
      </c>
      <c r="Q66" s="37">
        <f>SUMIFS(СВЦЭМ!$C$34:$C$777,СВЦЭМ!$A$34:$A$777,$A66,СВЦЭМ!$B$34:$B$777,Q$47)+'СЕТ СН'!$G$9+СВЦЭМ!$D$10+'СЕТ СН'!$G$5-'СЕТ СН'!$G$17</f>
        <v>3930.2529694099999</v>
      </c>
      <c r="R66" s="37">
        <f>SUMIFS(СВЦЭМ!$C$34:$C$777,СВЦЭМ!$A$34:$A$777,$A66,СВЦЭМ!$B$34:$B$777,R$47)+'СЕТ СН'!$G$9+СВЦЭМ!$D$10+'СЕТ СН'!$G$5-'СЕТ СН'!$G$17</f>
        <v>3929.09992698</v>
      </c>
      <c r="S66" s="37">
        <f>SUMIFS(СВЦЭМ!$C$34:$C$777,СВЦЭМ!$A$34:$A$777,$A66,СВЦЭМ!$B$34:$B$777,S$47)+'СЕТ СН'!$G$9+СВЦЭМ!$D$10+'СЕТ СН'!$G$5-'СЕТ СН'!$G$17</f>
        <v>3939.72351527</v>
      </c>
      <c r="T66" s="37">
        <f>SUMIFS(СВЦЭМ!$C$34:$C$777,СВЦЭМ!$A$34:$A$777,$A66,СВЦЭМ!$B$34:$B$777,T$47)+'СЕТ СН'!$G$9+СВЦЭМ!$D$10+'СЕТ СН'!$G$5-'СЕТ СН'!$G$17</f>
        <v>3949.1345774199995</v>
      </c>
      <c r="U66" s="37">
        <f>SUMIFS(СВЦЭМ!$C$34:$C$777,СВЦЭМ!$A$34:$A$777,$A66,СВЦЭМ!$B$34:$B$777,U$47)+'СЕТ СН'!$G$9+СВЦЭМ!$D$10+'СЕТ СН'!$G$5-'СЕТ СН'!$G$17</f>
        <v>3908.8367589200002</v>
      </c>
      <c r="V66" s="37">
        <f>SUMIFS(СВЦЭМ!$C$34:$C$777,СВЦЭМ!$A$34:$A$777,$A66,СВЦЭМ!$B$34:$B$777,V$47)+'СЕТ СН'!$G$9+СВЦЭМ!$D$10+'СЕТ СН'!$G$5-'СЕТ СН'!$G$17</f>
        <v>3904.4142215699999</v>
      </c>
      <c r="W66" s="37">
        <f>SUMIFS(СВЦЭМ!$C$34:$C$777,СВЦЭМ!$A$34:$A$777,$A66,СВЦЭМ!$B$34:$B$777,W$47)+'СЕТ СН'!$G$9+СВЦЭМ!$D$10+'СЕТ СН'!$G$5-'СЕТ СН'!$G$17</f>
        <v>3899.1974688799996</v>
      </c>
      <c r="X66" s="37">
        <f>SUMIFS(СВЦЭМ!$C$34:$C$777,СВЦЭМ!$A$34:$A$777,$A66,СВЦЭМ!$B$34:$B$777,X$47)+'СЕТ СН'!$G$9+СВЦЭМ!$D$10+'СЕТ СН'!$G$5-'СЕТ СН'!$G$17</f>
        <v>3875.0471063499995</v>
      </c>
      <c r="Y66" s="37">
        <f>SUMIFS(СВЦЭМ!$C$34:$C$777,СВЦЭМ!$A$34:$A$777,$A66,СВЦЭМ!$B$34:$B$777,Y$47)+'СЕТ СН'!$G$9+СВЦЭМ!$D$10+'СЕТ СН'!$G$5-'СЕТ СН'!$G$17</f>
        <v>3920.3402203599994</v>
      </c>
    </row>
    <row r="67" spans="1:27" ht="15.75" x14ac:dyDescent="0.2">
      <c r="A67" s="36">
        <f t="shared" si="1"/>
        <v>43210</v>
      </c>
      <c r="B67" s="37">
        <f>SUMIFS(СВЦЭМ!$C$34:$C$777,СВЦЭМ!$A$34:$A$777,$A67,СВЦЭМ!$B$34:$B$777,B$47)+'СЕТ СН'!$G$9+СВЦЭМ!$D$10+'СЕТ СН'!$G$5-'СЕТ СН'!$G$17</f>
        <v>4083.04548501</v>
      </c>
      <c r="C67" s="37">
        <f>SUMIFS(СВЦЭМ!$C$34:$C$777,СВЦЭМ!$A$34:$A$777,$A67,СВЦЭМ!$B$34:$B$777,C$47)+'СЕТ СН'!$G$9+СВЦЭМ!$D$10+'СЕТ СН'!$G$5-'СЕТ СН'!$G$17</f>
        <v>4138.8097777500006</v>
      </c>
      <c r="D67" s="37">
        <f>SUMIFS(СВЦЭМ!$C$34:$C$777,СВЦЭМ!$A$34:$A$777,$A67,СВЦЭМ!$B$34:$B$777,D$47)+'СЕТ СН'!$G$9+СВЦЭМ!$D$10+'СЕТ СН'!$G$5-'СЕТ СН'!$G$17</f>
        <v>4197.6784358100003</v>
      </c>
      <c r="E67" s="37">
        <f>SUMIFS(СВЦЭМ!$C$34:$C$777,СВЦЭМ!$A$34:$A$777,$A67,СВЦЭМ!$B$34:$B$777,E$47)+'СЕТ СН'!$G$9+СВЦЭМ!$D$10+'СЕТ СН'!$G$5-'СЕТ СН'!$G$17</f>
        <v>4199.0536018700004</v>
      </c>
      <c r="F67" s="37">
        <f>SUMIFS(СВЦЭМ!$C$34:$C$777,СВЦЭМ!$A$34:$A$777,$A67,СВЦЭМ!$B$34:$B$777,F$47)+'СЕТ СН'!$G$9+СВЦЭМ!$D$10+'СЕТ СН'!$G$5-'СЕТ СН'!$G$17</f>
        <v>4224.2687390400006</v>
      </c>
      <c r="G67" s="37">
        <f>SUMIFS(СВЦЭМ!$C$34:$C$777,СВЦЭМ!$A$34:$A$777,$A67,СВЦЭМ!$B$34:$B$777,G$47)+'СЕТ СН'!$G$9+СВЦЭМ!$D$10+'СЕТ СН'!$G$5-'СЕТ СН'!$G$17</f>
        <v>4204.9181306</v>
      </c>
      <c r="H67" s="37">
        <f>SUMIFS(СВЦЭМ!$C$34:$C$777,СВЦЭМ!$A$34:$A$777,$A67,СВЦЭМ!$B$34:$B$777,H$47)+'СЕТ СН'!$G$9+СВЦЭМ!$D$10+'СЕТ СН'!$G$5-'СЕТ СН'!$G$17</f>
        <v>4143.7252897500002</v>
      </c>
      <c r="I67" s="37">
        <f>SUMIFS(СВЦЭМ!$C$34:$C$777,СВЦЭМ!$A$34:$A$777,$A67,СВЦЭМ!$B$34:$B$777,I$47)+'СЕТ СН'!$G$9+СВЦЭМ!$D$10+'СЕТ СН'!$G$5-'СЕТ СН'!$G$17</f>
        <v>4061.2262197900004</v>
      </c>
      <c r="J67" s="37">
        <f>SUMIFS(СВЦЭМ!$C$34:$C$777,СВЦЭМ!$A$34:$A$777,$A67,СВЦЭМ!$B$34:$B$777,J$47)+'СЕТ СН'!$G$9+СВЦЭМ!$D$10+'СЕТ СН'!$G$5-'СЕТ СН'!$G$17</f>
        <v>3987.4037349099995</v>
      </c>
      <c r="K67" s="37">
        <f>SUMIFS(СВЦЭМ!$C$34:$C$777,СВЦЭМ!$A$34:$A$777,$A67,СВЦЭМ!$B$34:$B$777,K$47)+'СЕТ СН'!$G$9+СВЦЭМ!$D$10+'СЕТ СН'!$G$5-'СЕТ СН'!$G$17</f>
        <v>3884.2526794800001</v>
      </c>
      <c r="L67" s="37">
        <f>SUMIFS(СВЦЭМ!$C$34:$C$777,СВЦЭМ!$A$34:$A$777,$A67,СВЦЭМ!$B$34:$B$777,L$47)+'СЕТ СН'!$G$9+СВЦЭМ!$D$10+'СЕТ СН'!$G$5-'СЕТ СН'!$G$17</f>
        <v>3857.2670887899999</v>
      </c>
      <c r="M67" s="37">
        <f>SUMIFS(СВЦЭМ!$C$34:$C$777,СВЦЭМ!$A$34:$A$777,$A67,СВЦЭМ!$B$34:$B$777,M$47)+'СЕТ СН'!$G$9+СВЦЭМ!$D$10+'СЕТ СН'!$G$5-'СЕТ СН'!$G$17</f>
        <v>3868.7421724599994</v>
      </c>
      <c r="N67" s="37">
        <f>SUMIFS(СВЦЭМ!$C$34:$C$777,СВЦЭМ!$A$34:$A$777,$A67,СВЦЭМ!$B$34:$B$777,N$47)+'СЕТ СН'!$G$9+СВЦЭМ!$D$10+'СЕТ СН'!$G$5-'СЕТ СН'!$G$17</f>
        <v>3879.7771094300001</v>
      </c>
      <c r="O67" s="37">
        <f>SUMIFS(СВЦЭМ!$C$34:$C$777,СВЦЭМ!$A$34:$A$777,$A67,СВЦЭМ!$B$34:$B$777,O$47)+'СЕТ СН'!$G$9+СВЦЭМ!$D$10+'СЕТ СН'!$G$5-'СЕТ СН'!$G$17</f>
        <v>3883.0010090499995</v>
      </c>
      <c r="P67" s="37">
        <f>SUMIFS(СВЦЭМ!$C$34:$C$777,СВЦЭМ!$A$34:$A$777,$A67,СВЦЭМ!$B$34:$B$777,P$47)+'СЕТ СН'!$G$9+СВЦЭМ!$D$10+'СЕТ СН'!$G$5-'СЕТ СН'!$G$17</f>
        <v>3900.3004653799994</v>
      </c>
      <c r="Q67" s="37">
        <f>SUMIFS(СВЦЭМ!$C$34:$C$777,СВЦЭМ!$A$34:$A$777,$A67,СВЦЭМ!$B$34:$B$777,Q$47)+'СЕТ СН'!$G$9+СВЦЭМ!$D$10+'СЕТ СН'!$G$5-'СЕТ СН'!$G$17</f>
        <v>3887.96530123</v>
      </c>
      <c r="R67" s="37">
        <f>SUMIFS(СВЦЭМ!$C$34:$C$777,СВЦЭМ!$A$34:$A$777,$A67,СВЦЭМ!$B$34:$B$777,R$47)+'СЕТ СН'!$G$9+СВЦЭМ!$D$10+'СЕТ СН'!$G$5-'СЕТ СН'!$G$17</f>
        <v>3923.2750951699995</v>
      </c>
      <c r="S67" s="37">
        <f>SUMIFS(СВЦЭМ!$C$34:$C$777,СВЦЭМ!$A$34:$A$777,$A67,СВЦЭМ!$B$34:$B$777,S$47)+'СЕТ СН'!$G$9+СВЦЭМ!$D$10+'СЕТ СН'!$G$5-'СЕТ СН'!$G$17</f>
        <v>3917.5117966299999</v>
      </c>
      <c r="T67" s="37">
        <f>SUMIFS(СВЦЭМ!$C$34:$C$777,СВЦЭМ!$A$34:$A$777,$A67,СВЦЭМ!$B$34:$B$777,T$47)+'СЕТ СН'!$G$9+СВЦЭМ!$D$10+'СЕТ СН'!$G$5-'СЕТ СН'!$G$17</f>
        <v>3885.7055209300001</v>
      </c>
      <c r="U67" s="37">
        <f>SUMIFS(СВЦЭМ!$C$34:$C$777,СВЦЭМ!$A$34:$A$777,$A67,СВЦЭМ!$B$34:$B$777,U$47)+'СЕТ СН'!$G$9+СВЦЭМ!$D$10+'СЕТ СН'!$G$5-'СЕТ СН'!$G$17</f>
        <v>3875.8904696599998</v>
      </c>
      <c r="V67" s="37">
        <f>SUMIFS(СВЦЭМ!$C$34:$C$777,СВЦЭМ!$A$34:$A$777,$A67,СВЦЭМ!$B$34:$B$777,V$47)+'СЕТ СН'!$G$9+СВЦЭМ!$D$10+'СЕТ СН'!$G$5-'СЕТ СН'!$G$17</f>
        <v>3940.4460589799996</v>
      </c>
      <c r="W67" s="37">
        <f>SUMIFS(СВЦЭМ!$C$34:$C$777,СВЦЭМ!$A$34:$A$777,$A67,СВЦЭМ!$B$34:$B$777,W$47)+'СЕТ СН'!$G$9+СВЦЭМ!$D$10+'СЕТ СН'!$G$5-'СЕТ СН'!$G$17</f>
        <v>3846.8384430199999</v>
      </c>
      <c r="X67" s="37">
        <f>SUMIFS(СВЦЭМ!$C$34:$C$777,СВЦЭМ!$A$34:$A$777,$A67,СВЦЭМ!$B$34:$B$777,X$47)+'СЕТ СН'!$G$9+СВЦЭМ!$D$10+'СЕТ СН'!$G$5-'СЕТ СН'!$G$17</f>
        <v>3937.9215011599995</v>
      </c>
      <c r="Y67" s="37">
        <f>SUMIFS(СВЦЭМ!$C$34:$C$777,СВЦЭМ!$A$34:$A$777,$A67,СВЦЭМ!$B$34:$B$777,Y$47)+'СЕТ СН'!$G$9+СВЦЭМ!$D$10+'СЕТ СН'!$G$5-'СЕТ СН'!$G$17</f>
        <v>4038.1526661900002</v>
      </c>
    </row>
    <row r="68" spans="1:27" ht="15.75" x14ac:dyDescent="0.2">
      <c r="A68" s="36">
        <f t="shared" si="1"/>
        <v>43211</v>
      </c>
      <c r="B68" s="37">
        <f>SUMIFS(СВЦЭМ!$C$34:$C$777,СВЦЭМ!$A$34:$A$777,$A68,СВЦЭМ!$B$34:$B$777,B$47)+'СЕТ СН'!$G$9+СВЦЭМ!$D$10+'СЕТ СН'!$G$5-'СЕТ СН'!$G$17</f>
        <v>4047.6372441400003</v>
      </c>
      <c r="C68" s="37">
        <f>SUMIFS(СВЦЭМ!$C$34:$C$777,СВЦЭМ!$A$34:$A$777,$A68,СВЦЭМ!$B$34:$B$777,C$47)+'СЕТ СН'!$G$9+СВЦЭМ!$D$10+'СЕТ СН'!$G$5-'СЕТ СН'!$G$17</f>
        <v>4098.6089860700004</v>
      </c>
      <c r="D68" s="37">
        <f>SUMIFS(СВЦЭМ!$C$34:$C$777,СВЦЭМ!$A$34:$A$777,$A68,СВЦЭМ!$B$34:$B$777,D$47)+'СЕТ СН'!$G$9+СВЦЭМ!$D$10+'СЕТ СН'!$G$5-'СЕТ СН'!$G$17</f>
        <v>4163.1125587800007</v>
      </c>
      <c r="E68" s="37">
        <f>SUMIFS(СВЦЭМ!$C$34:$C$777,СВЦЭМ!$A$34:$A$777,$A68,СВЦЭМ!$B$34:$B$777,E$47)+'СЕТ СН'!$G$9+СВЦЭМ!$D$10+'СЕТ СН'!$G$5-'СЕТ СН'!$G$17</f>
        <v>4174.4396278200002</v>
      </c>
      <c r="F68" s="37">
        <f>SUMIFS(СВЦЭМ!$C$34:$C$777,СВЦЭМ!$A$34:$A$777,$A68,СВЦЭМ!$B$34:$B$777,F$47)+'СЕТ СН'!$G$9+СВЦЭМ!$D$10+'СЕТ СН'!$G$5-'СЕТ СН'!$G$17</f>
        <v>4186.0554056600004</v>
      </c>
      <c r="G68" s="37">
        <f>SUMIFS(СВЦЭМ!$C$34:$C$777,СВЦЭМ!$A$34:$A$777,$A68,СВЦЭМ!$B$34:$B$777,G$47)+'СЕТ СН'!$G$9+СВЦЭМ!$D$10+'СЕТ СН'!$G$5-'СЕТ СН'!$G$17</f>
        <v>4165.0574422899999</v>
      </c>
      <c r="H68" s="37">
        <f>SUMIFS(СВЦЭМ!$C$34:$C$777,СВЦЭМ!$A$34:$A$777,$A68,СВЦЭМ!$B$34:$B$777,H$47)+'СЕТ СН'!$G$9+СВЦЭМ!$D$10+'СЕТ СН'!$G$5-'СЕТ СН'!$G$17</f>
        <v>4144.3936760900006</v>
      </c>
      <c r="I68" s="37">
        <f>SUMIFS(СВЦЭМ!$C$34:$C$777,СВЦЭМ!$A$34:$A$777,$A68,СВЦЭМ!$B$34:$B$777,I$47)+'СЕТ СН'!$G$9+СВЦЭМ!$D$10+'СЕТ СН'!$G$5-'СЕТ СН'!$G$17</f>
        <v>4097.7621450200004</v>
      </c>
      <c r="J68" s="37">
        <f>SUMIFS(СВЦЭМ!$C$34:$C$777,СВЦЭМ!$A$34:$A$777,$A68,СВЦЭМ!$B$34:$B$777,J$47)+'СЕТ СН'!$G$9+СВЦЭМ!$D$10+'СЕТ СН'!$G$5-'СЕТ СН'!$G$17</f>
        <v>3983.9880001799997</v>
      </c>
      <c r="K68" s="37">
        <f>SUMIFS(СВЦЭМ!$C$34:$C$777,СВЦЭМ!$A$34:$A$777,$A68,СВЦЭМ!$B$34:$B$777,K$47)+'СЕТ СН'!$G$9+СВЦЭМ!$D$10+'СЕТ СН'!$G$5-'СЕТ СН'!$G$17</f>
        <v>3877.3030631299994</v>
      </c>
      <c r="L68" s="37">
        <f>SUMIFS(СВЦЭМ!$C$34:$C$777,СВЦЭМ!$A$34:$A$777,$A68,СВЦЭМ!$B$34:$B$777,L$47)+'СЕТ СН'!$G$9+СВЦЭМ!$D$10+'СЕТ СН'!$G$5-'СЕТ СН'!$G$17</f>
        <v>3865.1967730800002</v>
      </c>
      <c r="M68" s="37">
        <f>SUMIFS(СВЦЭМ!$C$34:$C$777,СВЦЭМ!$A$34:$A$777,$A68,СВЦЭМ!$B$34:$B$777,M$47)+'СЕТ СН'!$G$9+СВЦЭМ!$D$10+'СЕТ СН'!$G$5-'СЕТ СН'!$G$17</f>
        <v>3857.1117940099998</v>
      </c>
      <c r="N68" s="37">
        <f>SUMIFS(СВЦЭМ!$C$34:$C$777,СВЦЭМ!$A$34:$A$777,$A68,СВЦЭМ!$B$34:$B$777,N$47)+'СЕТ СН'!$G$9+СВЦЭМ!$D$10+'СЕТ СН'!$G$5-'СЕТ СН'!$G$17</f>
        <v>3849.8479753899996</v>
      </c>
      <c r="O68" s="37">
        <f>SUMIFS(СВЦЭМ!$C$34:$C$777,СВЦЭМ!$A$34:$A$777,$A68,СВЦЭМ!$B$34:$B$777,O$47)+'СЕТ СН'!$G$9+СВЦЭМ!$D$10+'СЕТ СН'!$G$5-'СЕТ СН'!$G$17</f>
        <v>3857.1863059299999</v>
      </c>
      <c r="P68" s="37">
        <f>SUMIFS(СВЦЭМ!$C$34:$C$777,СВЦЭМ!$A$34:$A$777,$A68,СВЦЭМ!$B$34:$B$777,P$47)+'СЕТ СН'!$G$9+СВЦЭМ!$D$10+'СЕТ СН'!$G$5-'СЕТ СН'!$G$17</f>
        <v>3892.6774234299996</v>
      </c>
      <c r="Q68" s="37">
        <f>SUMIFS(СВЦЭМ!$C$34:$C$777,СВЦЭМ!$A$34:$A$777,$A68,СВЦЭМ!$B$34:$B$777,Q$47)+'СЕТ СН'!$G$9+СВЦЭМ!$D$10+'СЕТ СН'!$G$5-'СЕТ СН'!$G$17</f>
        <v>3902.6961430799997</v>
      </c>
      <c r="R68" s="37">
        <f>SUMIFS(СВЦЭМ!$C$34:$C$777,СВЦЭМ!$A$34:$A$777,$A68,СВЦЭМ!$B$34:$B$777,R$47)+'СЕТ СН'!$G$9+СВЦЭМ!$D$10+'СЕТ СН'!$G$5-'СЕТ СН'!$G$17</f>
        <v>3906.16347911</v>
      </c>
      <c r="S68" s="37">
        <f>SUMIFS(СВЦЭМ!$C$34:$C$777,СВЦЭМ!$A$34:$A$777,$A68,СВЦЭМ!$B$34:$B$777,S$47)+'СЕТ СН'!$G$9+СВЦЭМ!$D$10+'СЕТ СН'!$G$5-'СЕТ СН'!$G$17</f>
        <v>3876.6736368099996</v>
      </c>
      <c r="T68" s="37">
        <f>SUMIFS(СВЦЭМ!$C$34:$C$777,СВЦЭМ!$A$34:$A$777,$A68,СВЦЭМ!$B$34:$B$777,T$47)+'СЕТ СН'!$G$9+СВЦЭМ!$D$10+'СЕТ СН'!$G$5-'СЕТ СН'!$G$17</f>
        <v>3851.8779285099995</v>
      </c>
      <c r="U68" s="37">
        <f>SUMIFS(СВЦЭМ!$C$34:$C$777,СВЦЭМ!$A$34:$A$777,$A68,СВЦЭМ!$B$34:$B$777,U$47)+'СЕТ СН'!$G$9+СВЦЭМ!$D$10+'СЕТ СН'!$G$5-'СЕТ СН'!$G$17</f>
        <v>3860.1232748199996</v>
      </c>
      <c r="V68" s="37">
        <f>SUMIFS(СВЦЭМ!$C$34:$C$777,СВЦЭМ!$A$34:$A$777,$A68,СВЦЭМ!$B$34:$B$777,V$47)+'СЕТ СН'!$G$9+СВЦЭМ!$D$10+'СЕТ СН'!$G$5-'СЕТ СН'!$G$17</f>
        <v>3885.7528007899996</v>
      </c>
      <c r="W68" s="37">
        <f>SUMIFS(СВЦЭМ!$C$34:$C$777,СВЦЭМ!$A$34:$A$777,$A68,СВЦЭМ!$B$34:$B$777,W$47)+'СЕТ СН'!$G$9+СВЦЭМ!$D$10+'СЕТ СН'!$G$5-'СЕТ СН'!$G$17</f>
        <v>3875.8882567699998</v>
      </c>
      <c r="X68" s="37">
        <f>SUMIFS(СВЦЭМ!$C$34:$C$777,СВЦЭМ!$A$34:$A$777,$A68,СВЦЭМ!$B$34:$B$777,X$47)+'СЕТ СН'!$G$9+СВЦЭМ!$D$10+'СЕТ СН'!$G$5-'СЕТ СН'!$G$17</f>
        <v>3930.7815076699994</v>
      </c>
      <c r="Y68" s="37">
        <f>SUMIFS(СВЦЭМ!$C$34:$C$777,СВЦЭМ!$A$34:$A$777,$A68,СВЦЭМ!$B$34:$B$777,Y$47)+'СЕТ СН'!$G$9+СВЦЭМ!$D$10+'СЕТ СН'!$G$5-'СЕТ СН'!$G$17</f>
        <v>4044.6675070999995</v>
      </c>
    </row>
    <row r="69" spans="1:27" ht="15.75" x14ac:dyDescent="0.2">
      <c r="A69" s="36">
        <f t="shared" si="1"/>
        <v>43212</v>
      </c>
      <c r="B69" s="37">
        <f>SUMIFS(СВЦЭМ!$C$34:$C$777,СВЦЭМ!$A$34:$A$777,$A69,СВЦЭМ!$B$34:$B$777,B$47)+'СЕТ СН'!$G$9+СВЦЭМ!$D$10+'СЕТ СН'!$G$5-'СЕТ СН'!$G$17</f>
        <v>4053.5055084599994</v>
      </c>
      <c r="C69" s="37">
        <f>SUMIFS(СВЦЭМ!$C$34:$C$777,СВЦЭМ!$A$34:$A$777,$A69,СВЦЭМ!$B$34:$B$777,C$47)+'СЕТ СН'!$G$9+СВЦЭМ!$D$10+'СЕТ СН'!$G$5-'СЕТ СН'!$G$17</f>
        <v>4097.3935229400004</v>
      </c>
      <c r="D69" s="37">
        <f>SUMIFS(СВЦЭМ!$C$34:$C$777,СВЦЭМ!$A$34:$A$777,$A69,СВЦЭМ!$B$34:$B$777,D$47)+'СЕТ СН'!$G$9+СВЦЭМ!$D$10+'СЕТ СН'!$G$5-'СЕТ СН'!$G$17</f>
        <v>4142.1001762400001</v>
      </c>
      <c r="E69" s="37">
        <f>SUMIFS(СВЦЭМ!$C$34:$C$777,СВЦЭМ!$A$34:$A$777,$A69,СВЦЭМ!$B$34:$B$777,E$47)+'СЕТ СН'!$G$9+СВЦЭМ!$D$10+'СЕТ СН'!$G$5-'СЕТ СН'!$G$17</f>
        <v>4159.0963372800006</v>
      </c>
      <c r="F69" s="37">
        <f>SUMIFS(СВЦЭМ!$C$34:$C$777,СВЦЭМ!$A$34:$A$777,$A69,СВЦЭМ!$B$34:$B$777,F$47)+'СЕТ СН'!$G$9+СВЦЭМ!$D$10+'СЕТ СН'!$G$5-'СЕТ СН'!$G$17</f>
        <v>4163.6497275800002</v>
      </c>
      <c r="G69" s="37">
        <f>SUMIFS(СВЦЭМ!$C$34:$C$777,СВЦЭМ!$A$34:$A$777,$A69,СВЦЭМ!$B$34:$B$777,G$47)+'СЕТ СН'!$G$9+СВЦЭМ!$D$10+'СЕТ СН'!$G$5-'СЕТ СН'!$G$17</f>
        <v>4152.3142290900005</v>
      </c>
      <c r="H69" s="37">
        <f>SUMIFS(СВЦЭМ!$C$34:$C$777,СВЦЭМ!$A$34:$A$777,$A69,СВЦЭМ!$B$34:$B$777,H$47)+'СЕТ СН'!$G$9+СВЦЭМ!$D$10+'СЕТ СН'!$G$5-'СЕТ СН'!$G$17</f>
        <v>4143.5400796000004</v>
      </c>
      <c r="I69" s="37">
        <f>SUMIFS(СВЦЭМ!$C$34:$C$777,СВЦЭМ!$A$34:$A$777,$A69,СВЦЭМ!$B$34:$B$777,I$47)+'СЕТ СН'!$G$9+СВЦЭМ!$D$10+'СЕТ СН'!$G$5-'СЕТ СН'!$G$17</f>
        <v>4110.0143649200008</v>
      </c>
      <c r="J69" s="37">
        <f>SUMIFS(СВЦЭМ!$C$34:$C$777,СВЦЭМ!$A$34:$A$777,$A69,СВЦЭМ!$B$34:$B$777,J$47)+'СЕТ СН'!$G$9+СВЦЭМ!$D$10+'СЕТ СН'!$G$5-'СЕТ СН'!$G$17</f>
        <v>4006.6101322999998</v>
      </c>
      <c r="K69" s="37">
        <f>SUMIFS(СВЦЭМ!$C$34:$C$777,СВЦЭМ!$A$34:$A$777,$A69,СВЦЭМ!$B$34:$B$777,K$47)+'СЕТ СН'!$G$9+СВЦЭМ!$D$10+'СЕТ СН'!$G$5-'СЕТ СН'!$G$17</f>
        <v>3874.9444452699995</v>
      </c>
      <c r="L69" s="37">
        <f>SUMIFS(СВЦЭМ!$C$34:$C$777,СВЦЭМ!$A$34:$A$777,$A69,СВЦЭМ!$B$34:$B$777,L$47)+'СЕТ СН'!$G$9+СВЦЭМ!$D$10+'СЕТ СН'!$G$5-'СЕТ СН'!$G$17</f>
        <v>3860.5373466199994</v>
      </c>
      <c r="M69" s="37">
        <f>SUMIFS(СВЦЭМ!$C$34:$C$777,СВЦЭМ!$A$34:$A$777,$A69,СВЦЭМ!$B$34:$B$777,M$47)+'СЕТ СН'!$G$9+СВЦЭМ!$D$10+'СЕТ СН'!$G$5-'СЕТ СН'!$G$17</f>
        <v>3856.3538008499995</v>
      </c>
      <c r="N69" s="37">
        <f>SUMIFS(СВЦЭМ!$C$34:$C$777,СВЦЭМ!$A$34:$A$777,$A69,СВЦЭМ!$B$34:$B$777,N$47)+'СЕТ СН'!$G$9+СВЦЭМ!$D$10+'СЕТ СН'!$G$5-'СЕТ СН'!$G$17</f>
        <v>3853.8226652999997</v>
      </c>
      <c r="O69" s="37">
        <f>SUMIFS(СВЦЭМ!$C$34:$C$777,СВЦЭМ!$A$34:$A$777,$A69,СВЦЭМ!$B$34:$B$777,O$47)+'СЕТ СН'!$G$9+СВЦЭМ!$D$10+'СЕТ СН'!$G$5-'СЕТ СН'!$G$17</f>
        <v>3863.7193131700001</v>
      </c>
      <c r="P69" s="37">
        <f>SUMIFS(СВЦЭМ!$C$34:$C$777,СВЦЭМ!$A$34:$A$777,$A69,СВЦЭМ!$B$34:$B$777,P$47)+'СЕТ СН'!$G$9+СВЦЭМ!$D$10+'СЕТ СН'!$G$5-'СЕТ СН'!$G$17</f>
        <v>3875.5501356</v>
      </c>
      <c r="Q69" s="37">
        <f>SUMIFS(СВЦЭМ!$C$34:$C$777,СВЦЭМ!$A$34:$A$777,$A69,СВЦЭМ!$B$34:$B$777,Q$47)+'СЕТ СН'!$G$9+СВЦЭМ!$D$10+'СЕТ СН'!$G$5-'СЕТ СН'!$G$17</f>
        <v>3877.2191781799997</v>
      </c>
      <c r="R69" s="37">
        <f>SUMIFS(СВЦЭМ!$C$34:$C$777,СВЦЭМ!$A$34:$A$777,$A69,СВЦЭМ!$B$34:$B$777,R$47)+'СЕТ СН'!$G$9+СВЦЭМ!$D$10+'СЕТ СН'!$G$5-'СЕТ СН'!$G$17</f>
        <v>3881.9161362299997</v>
      </c>
      <c r="S69" s="37">
        <f>SUMIFS(СВЦЭМ!$C$34:$C$777,СВЦЭМ!$A$34:$A$777,$A69,СВЦЭМ!$B$34:$B$777,S$47)+'СЕТ СН'!$G$9+СВЦЭМ!$D$10+'СЕТ СН'!$G$5-'СЕТ СН'!$G$17</f>
        <v>3864.7785824400003</v>
      </c>
      <c r="T69" s="37">
        <f>SUMIFS(СВЦЭМ!$C$34:$C$777,СВЦЭМ!$A$34:$A$777,$A69,СВЦЭМ!$B$34:$B$777,T$47)+'СЕТ СН'!$G$9+СВЦЭМ!$D$10+'СЕТ СН'!$G$5-'СЕТ СН'!$G$17</f>
        <v>3857.2168694300003</v>
      </c>
      <c r="U69" s="37">
        <f>SUMIFS(СВЦЭМ!$C$34:$C$777,СВЦЭМ!$A$34:$A$777,$A69,СВЦЭМ!$B$34:$B$777,U$47)+'СЕТ СН'!$G$9+СВЦЭМ!$D$10+'СЕТ СН'!$G$5-'СЕТ СН'!$G$17</f>
        <v>3855.9698224399995</v>
      </c>
      <c r="V69" s="37">
        <f>SUMIFS(СВЦЭМ!$C$34:$C$777,СВЦЭМ!$A$34:$A$777,$A69,СВЦЭМ!$B$34:$B$777,V$47)+'СЕТ СН'!$G$9+СВЦЭМ!$D$10+'СЕТ СН'!$G$5-'СЕТ СН'!$G$17</f>
        <v>3885.7290861199995</v>
      </c>
      <c r="W69" s="37">
        <f>SUMIFS(СВЦЭМ!$C$34:$C$777,СВЦЭМ!$A$34:$A$777,$A69,СВЦЭМ!$B$34:$B$777,W$47)+'СЕТ СН'!$G$9+СВЦЭМ!$D$10+'СЕТ СН'!$G$5-'СЕТ СН'!$G$17</f>
        <v>3877.8647458999999</v>
      </c>
      <c r="X69" s="37">
        <f>SUMIFS(СВЦЭМ!$C$34:$C$777,СВЦЭМ!$A$34:$A$777,$A69,СВЦЭМ!$B$34:$B$777,X$47)+'СЕТ СН'!$G$9+СВЦЭМ!$D$10+'СЕТ СН'!$G$5-'СЕТ СН'!$G$17</f>
        <v>3904.7973187800003</v>
      </c>
      <c r="Y69" s="37">
        <f>SUMIFS(СВЦЭМ!$C$34:$C$777,СВЦЭМ!$A$34:$A$777,$A69,СВЦЭМ!$B$34:$B$777,Y$47)+'СЕТ СН'!$G$9+СВЦЭМ!$D$10+'СЕТ СН'!$G$5-'СЕТ СН'!$G$17</f>
        <v>4018.9893601600002</v>
      </c>
    </row>
    <row r="70" spans="1:27" ht="15.75" x14ac:dyDescent="0.2">
      <c r="A70" s="36">
        <f t="shared" si="1"/>
        <v>43213</v>
      </c>
      <c r="B70" s="37">
        <f>SUMIFS(СВЦЭМ!$C$34:$C$777,СВЦЭМ!$A$34:$A$777,$A70,СВЦЭМ!$B$34:$B$777,B$47)+'СЕТ СН'!$G$9+СВЦЭМ!$D$10+'СЕТ СН'!$G$5-'СЕТ СН'!$G$17</f>
        <v>4002.7458262699997</v>
      </c>
      <c r="C70" s="37">
        <f>SUMIFS(СВЦЭМ!$C$34:$C$777,СВЦЭМ!$A$34:$A$777,$A70,СВЦЭМ!$B$34:$B$777,C$47)+'СЕТ СН'!$G$9+СВЦЭМ!$D$10+'СЕТ СН'!$G$5-'СЕТ СН'!$G$17</f>
        <v>4048.2086860200002</v>
      </c>
      <c r="D70" s="37">
        <f>SUMIFS(СВЦЭМ!$C$34:$C$777,СВЦЭМ!$A$34:$A$777,$A70,СВЦЭМ!$B$34:$B$777,D$47)+'СЕТ СН'!$G$9+СВЦЭМ!$D$10+'СЕТ СН'!$G$5-'СЕТ СН'!$G$17</f>
        <v>4106.7201813400006</v>
      </c>
      <c r="E70" s="37">
        <f>SUMIFS(СВЦЭМ!$C$34:$C$777,СВЦЭМ!$A$34:$A$777,$A70,СВЦЭМ!$B$34:$B$777,E$47)+'СЕТ СН'!$G$9+СВЦЭМ!$D$10+'СЕТ СН'!$G$5-'СЕТ СН'!$G$17</f>
        <v>4122.8103602800002</v>
      </c>
      <c r="F70" s="37">
        <f>SUMIFS(СВЦЭМ!$C$34:$C$777,СВЦЭМ!$A$34:$A$777,$A70,СВЦЭМ!$B$34:$B$777,F$47)+'СЕТ СН'!$G$9+СВЦЭМ!$D$10+'СЕТ СН'!$G$5-'СЕТ СН'!$G$17</f>
        <v>4135.8501474000004</v>
      </c>
      <c r="G70" s="37">
        <f>SUMIFS(СВЦЭМ!$C$34:$C$777,СВЦЭМ!$A$34:$A$777,$A70,СВЦЭМ!$B$34:$B$777,G$47)+'СЕТ СН'!$G$9+СВЦЭМ!$D$10+'СЕТ СН'!$G$5-'СЕТ СН'!$G$17</f>
        <v>4122.4330249200002</v>
      </c>
      <c r="H70" s="37">
        <f>SUMIFS(СВЦЭМ!$C$34:$C$777,СВЦЭМ!$A$34:$A$777,$A70,СВЦЭМ!$B$34:$B$777,H$47)+'СЕТ СН'!$G$9+СВЦЭМ!$D$10+'СЕТ СН'!$G$5-'СЕТ СН'!$G$17</f>
        <v>4063.1190452200003</v>
      </c>
      <c r="I70" s="37">
        <f>SUMIFS(СВЦЭМ!$C$34:$C$777,СВЦЭМ!$A$34:$A$777,$A70,СВЦЭМ!$B$34:$B$777,I$47)+'СЕТ СН'!$G$9+СВЦЭМ!$D$10+'СЕТ СН'!$G$5-'СЕТ СН'!$G$17</f>
        <v>3976.7371601299997</v>
      </c>
      <c r="J70" s="37">
        <f>SUMIFS(СВЦЭМ!$C$34:$C$777,СВЦЭМ!$A$34:$A$777,$A70,СВЦЭМ!$B$34:$B$777,J$47)+'СЕТ СН'!$G$9+СВЦЭМ!$D$10+'СЕТ СН'!$G$5-'СЕТ СН'!$G$17</f>
        <v>3918.9073299500001</v>
      </c>
      <c r="K70" s="37">
        <f>SUMIFS(СВЦЭМ!$C$34:$C$777,СВЦЭМ!$A$34:$A$777,$A70,СВЦЭМ!$B$34:$B$777,K$47)+'СЕТ СН'!$G$9+СВЦЭМ!$D$10+'СЕТ СН'!$G$5-'СЕТ СН'!$G$17</f>
        <v>3827.8583998500003</v>
      </c>
      <c r="L70" s="37">
        <f>SUMIFS(СВЦЭМ!$C$34:$C$777,СВЦЭМ!$A$34:$A$777,$A70,СВЦЭМ!$B$34:$B$777,L$47)+'СЕТ СН'!$G$9+СВЦЭМ!$D$10+'СЕТ СН'!$G$5-'СЕТ СН'!$G$17</f>
        <v>3807.47025601</v>
      </c>
      <c r="M70" s="37">
        <f>SUMIFS(СВЦЭМ!$C$34:$C$777,СВЦЭМ!$A$34:$A$777,$A70,СВЦЭМ!$B$34:$B$777,M$47)+'СЕТ СН'!$G$9+СВЦЭМ!$D$10+'СЕТ СН'!$G$5-'СЕТ СН'!$G$17</f>
        <v>3810.6751490399997</v>
      </c>
      <c r="N70" s="37">
        <f>SUMIFS(СВЦЭМ!$C$34:$C$777,СВЦЭМ!$A$34:$A$777,$A70,СВЦЭМ!$B$34:$B$777,N$47)+'СЕТ СН'!$G$9+СВЦЭМ!$D$10+'СЕТ СН'!$G$5-'СЕТ СН'!$G$17</f>
        <v>3809.3584797799999</v>
      </c>
      <c r="O70" s="37">
        <f>SUMIFS(СВЦЭМ!$C$34:$C$777,СВЦЭМ!$A$34:$A$777,$A70,СВЦЭМ!$B$34:$B$777,O$47)+'СЕТ СН'!$G$9+СВЦЭМ!$D$10+'СЕТ СН'!$G$5-'СЕТ СН'!$G$17</f>
        <v>3829.9999450999999</v>
      </c>
      <c r="P70" s="37">
        <f>SUMIFS(СВЦЭМ!$C$34:$C$777,СВЦЭМ!$A$34:$A$777,$A70,СВЦЭМ!$B$34:$B$777,P$47)+'СЕТ СН'!$G$9+СВЦЭМ!$D$10+'СЕТ СН'!$G$5-'СЕТ СН'!$G$17</f>
        <v>3829.5766074999997</v>
      </c>
      <c r="Q70" s="37">
        <f>SUMIFS(СВЦЭМ!$C$34:$C$777,СВЦЭМ!$A$34:$A$777,$A70,СВЦЭМ!$B$34:$B$777,Q$47)+'СЕТ СН'!$G$9+СВЦЭМ!$D$10+'СЕТ СН'!$G$5-'СЕТ СН'!$G$17</f>
        <v>3835.6184588700003</v>
      </c>
      <c r="R70" s="37">
        <f>SUMIFS(СВЦЭМ!$C$34:$C$777,СВЦЭМ!$A$34:$A$777,$A70,СВЦЭМ!$B$34:$B$777,R$47)+'СЕТ СН'!$G$9+СВЦЭМ!$D$10+'СЕТ СН'!$G$5-'СЕТ СН'!$G$17</f>
        <v>3831.8506452199995</v>
      </c>
      <c r="S70" s="37">
        <f>SUMIFS(СВЦЭМ!$C$34:$C$777,СВЦЭМ!$A$34:$A$777,$A70,СВЦЭМ!$B$34:$B$777,S$47)+'СЕТ СН'!$G$9+СВЦЭМ!$D$10+'СЕТ СН'!$G$5-'СЕТ СН'!$G$17</f>
        <v>3844.78472053</v>
      </c>
      <c r="T70" s="37">
        <f>SUMIFS(СВЦЭМ!$C$34:$C$777,СВЦЭМ!$A$34:$A$777,$A70,СВЦЭМ!$B$34:$B$777,T$47)+'СЕТ СН'!$G$9+СВЦЭМ!$D$10+'СЕТ СН'!$G$5-'СЕТ СН'!$G$17</f>
        <v>3825.6814234099998</v>
      </c>
      <c r="U70" s="37">
        <f>SUMIFS(СВЦЭМ!$C$34:$C$777,СВЦЭМ!$A$34:$A$777,$A70,СВЦЭМ!$B$34:$B$777,U$47)+'СЕТ СН'!$G$9+СВЦЭМ!$D$10+'СЕТ СН'!$G$5-'СЕТ СН'!$G$17</f>
        <v>3817.0973726099996</v>
      </c>
      <c r="V70" s="37">
        <f>SUMIFS(СВЦЭМ!$C$34:$C$777,СВЦЭМ!$A$34:$A$777,$A70,СВЦЭМ!$B$34:$B$777,V$47)+'СЕТ СН'!$G$9+СВЦЭМ!$D$10+'СЕТ СН'!$G$5-'СЕТ СН'!$G$17</f>
        <v>3820.32673828</v>
      </c>
      <c r="W70" s="37">
        <f>SUMIFS(СВЦЭМ!$C$34:$C$777,СВЦЭМ!$A$34:$A$777,$A70,СВЦЭМ!$B$34:$B$777,W$47)+'СЕТ СН'!$G$9+СВЦЭМ!$D$10+'СЕТ СН'!$G$5-'СЕТ СН'!$G$17</f>
        <v>3831.1173625300003</v>
      </c>
      <c r="X70" s="37">
        <f>SUMIFS(СВЦЭМ!$C$34:$C$777,СВЦЭМ!$A$34:$A$777,$A70,СВЦЭМ!$B$34:$B$777,X$47)+'СЕТ СН'!$G$9+СВЦЭМ!$D$10+'СЕТ СН'!$G$5-'СЕТ СН'!$G$17</f>
        <v>3894.2027408099998</v>
      </c>
      <c r="Y70" s="37">
        <f>SUMIFS(СВЦЭМ!$C$34:$C$777,СВЦЭМ!$A$34:$A$777,$A70,СВЦЭМ!$B$34:$B$777,Y$47)+'СЕТ СН'!$G$9+СВЦЭМ!$D$10+'СЕТ СН'!$G$5-'СЕТ СН'!$G$17</f>
        <v>3991.6496176899996</v>
      </c>
    </row>
    <row r="71" spans="1:27" ht="15.75" x14ac:dyDescent="0.2">
      <c r="A71" s="36">
        <f t="shared" si="1"/>
        <v>43214</v>
      </c>
      <c r="B71" s="37">
        <f>SUMIFS(СВЦЭМ!$C$34:$C$777,СВЦЭМ!$A$34:$A$777,$A71,СВЦЭМ!$B$34:$B$777,B$47)+'СЕТ СН'!$G$9+СВЦЭМ!$D$10+'СЕТ СН'!$G$5-'СЕТ СН'!$G$17</f>
        <v>3991.7074060399996</v>
      </c>
      <c r="C71" s="37">
        <f>SUMIFS(СВЦЭМ!$C$34:$C$777,СВЦЭМ!$A$34:$A$777,$A71,СВЦЭМ!$B$34:$B$777,C$47)+'СЕТ СН'!$G$9+СВЦЭМ!$D$10+'СЕТ СН'!$G$5-'СЕТ СН'!$G$17</f>
        <v>4038.9589464999995</v>
      </c>
      <c r="D71" s="37">
        <f>SUMIFS(СВЦЭМ!$C$34:$C$777,СВЦЭМ!$A$34:$A$777,$A71,СВЦЭМ!$B$34:$B$777,D$47)+'СЕТ СН'!$G$9+СВЦЭМ!$D$10+'СЕТ СН'!$G$5-'СЕТ СН'!$G$17</f>
        <v>4097.8749656400005</v>
      </c>
      <c r="E71" s="37">
        <f>SUMIFS(СВЦЭМ!$C$34:$C$777,СВЦЭМ!$A$34:$A$777,$A71,СВЦЭМ!$B$34:$B$777,E$47)+'СЕТ СН'!$G$9+СВЦЭМ!$D$10+'СЕТ СН'!$G$5-'СЕТ СН'!$G$17</f>
        <v>4114.7078238300001</v>
      </c>
      <c r="F71" s="37">
        <f>SUMIFS(СВЦЭМ!$C$34:$C$777,СВЦЭМ!$A$34:$A$777,$A71,СВЦЭМ!$B$34:$B$777,F$47)+'СЕТ СН'!$G$9+СВЦЭМ!$D$10+'СЕТ СН'!$G$5-'СЕТ СН'!$G$17</f>
        <v>4125.15313444</v>
      </c>
      <c r="G71" s="37">
        <f>SUMIFS(СВЦЭМ!$C$34:$C$777,СВЦЭМ!$A$34:$A$777,$A71,СВЦЭМ!$B$34:$B$777,G$47)+'СЕТ СН'!$G$9+СВЦЭМ!$D$10+'СЕТ СН'!$G$5-'СЕТ СН'!$G$17</f>
        <v>4089.4603921200001</v>
      </c>
      <c r="H71" s="37">
        <f>SUMIFS(СВЦЭМ!$C$34:$C$777,СВЦЭМ!$A$34:$A$777,$A71,СВЦЭМ!$B$34:$B$777,H$47)+'СЕТ СН'!$G$9+СВЦЭМ!$D$10+'СЕТ СН'!$G$5-'СЕТ СН'!$G$17</f>
        <v>4051.5306832499996</v>
      </c>
      <c r="I71" s="37">
        <f>SUMIFS(СВЦЭМ!$C$34:$C$777,СВЦЭМ!$A$34:$A$777,$A71,СВЦЭМ!$B$34:$B$777,I$47)+'СЕТ СН'!$G$9+СВЦЭМ!$D$10+'СЕТ СН'!$G$5-'СЕТ СН'!$G$17</f>
        <v>3929.0381792799994</v>
      </c>
      <c r="J71" s="37">
        <f>SUMIFS(СВЦЭМ!$C$34:$C$777,СВЦЭМ!$A$34:$A$777,$A71,СВЦЭМ!$B$34:$B$777,J$47)+'СЕТ СН'!$G$9+СВЦЭМ!$D$10+'СЕТ СН'!$G$5-'СЕТ СН'!$G$17</f>
        <v>3849.4360883699997</v>
      </c>
      <c r="K71" s="37">
        <f>SUMIFS(СВЦЭМ!$C$34:$C$777,СВЦЭМ!$A$34:$A$777,$A71,СВЦЭМ!$B$34:$B$777,K$47)+'СЕТ СН'!$G$9+СВЦЭМ!$D$10+'СЕТ СН'!$G$5-'СЕТ СН'!$G$17</f>
        <v>3815.4764768700002</v>
      </c>
      <c r="L71" s="37">
        <f>SUMIFS(СВЦЭМ!$C$34:$C$777,СВЦЭМ!$A$34:$A$777,$A71,СВЦЭМ!$B$34:$B$777,L$47)+'СЕТ СН'!$G$9+СВЦЭМ!$D$10+'СЕТ СН'!$G$5-'СЕТ СН'!$G$17</f>
        <v>3825.4282788899995</v>
      </c>
      <c r="M71" s="37">
        <f>SUMIFS(СВЦЭМ!$C$34:$C$777,СВЦЭМ!$A$34:$A$777,$A71,СВЦЭМ!$B$34:$B$777,M$47)+'СЕТ СН'!$G$9+СВЦЭМ!$D$10+'СЕТ СН'!$G$5-'СЕТ СН'!$G$17</f>
        <v>3811.5149190399993</v>
      </c>
      <c r="N71" s="37">
        <f>SUMIFS(СВЦЭМ!$C$34:$C$777,СВЦЭМ!$A$34:$A$777,$A71,СВЦЭМ!$B$34:$B$777,N$47)+'СЕТ СН'!$G$9+СВЦЭМ!$D$10+'СЕТ СН'!$G$5-'СЕТ СН'!$G$17</f>
        <v>3808.8809427700003</v>
      </c>
      <c r="O71" s="37">
        <f>SUMIFS(СВЦЭМ!$C$34:$C$777,СВЦЭМ!$A$34:$A$777,$A71,СВЦЭМ!$B$34:$B$777,O$47)+'СЕТ СН'!$G$9+СВЦЭМ!$D$10+'СЕТ СН'!$G$5-'СЕТ СН'!$G$17</f>
        <v>3811.2189867699994</v>
      </c>
      <c r="P71" s="37">
        <f>SUMIFS(СВЦЭМ!$C$34:$C$777,СВЦЭМ!$A$34:$A$777,$A71,СВЦЭМ!$B$34:$B$777,P$47)+'СЕТ СН'!$G$9+СВЦЭМ!$D$10+'СЕТ СН'!$G$5-'СЕТ СН'!$G$17</f>
        <v>3824.6679508900002</v>
      </c>
      <c r="Q71" s="37">
        <f>SUMIFS(СВЦЭМ!$C$34:$C$777,СВЦЭМ!$A$34:$A$777,$A71,СВЦЭМ!$B$34:$B$777,Q$47)+'СЕТ СН'!$G$9+СВЦЭМ!$D$10+'СЕТ СН'!$G$5-'СЕТ СН'!$G$17</f>
        <v>3829.7599389599995</v>
      </c>
      <c r="R71" s="37">
        <f>SUMIFS(СВЦЭМ!$C$34:$C$777,СВЦЭМ!$A$34:$A$777,$A71,СВЦЭМ!$B$34:$B$777,R$47)+'СЕТ СН'!$G$9+СВЦЭМ!$D$10+'СЕТ СН'!$G$5-'СЕТ СН'!$G$17</f>
        <v>3820.5800376399998</v>
      </c>
      <c r="S71" s="37">
        <f>SUMIFS(СВЦЭМ!$C$34:$C$777,СВЦЭМ!$A$34:$A$777,$A71,СВЦЭМ!$B$34:$B$777,S$47)+'СЕТ СН'!$G$9+СВЦЭМ!$D$10+'СЕТ СН'!$G$5-'СЕТ СН'!$G$17</f>
        <v>3821.3318805999993</v>
      </c>
      <c r="T71" s="37">
        <f>SUMIFS(СВЦЭМ!$C$34:$C$777,СВЦЭМ!$A$34:$A$777,$A71,СВЦЭМ!$B$34:$B$777,T$47)+'СЕТ СН'!$G$9+СВЦЭМ!$D$10+'СЕТ СН'!$G$5-'СЕТ СН'!$G$17</f>
        <v>3805.5833639500001</v>
      </c>
      <c r="U71" s="37">
        <f>SUMIFS(СВЦЭМ!$C$34:$C$777,СВЦЭМ!$A$34:$A$777,$A71,СВЦЭМ!$B$34:$B$777,U$47)+'СЕТ СН'!$G$9+СВЦЭМ!$D$10+'СЕТ СН'!$G$5-'СЕТ СН'!$G$17</f>
        <v>3812.3807599699999</v>
      </c>
      <c r="V71" s="37">
        <f>SUMIFS(СВЦЭМ!$C$34:$C$777,СВЦЭМ!$A$34:$A$777,$A71,СВЦЭМ!$B$34:$B$777,V$47)+'СЕТ СН'!$G$9+СВЦЭМ!$D$10+'СЕТ СН'!$G$5-'СЕТ СН'!$G$17</f>
        <v>3839.0095659499998</v>
      </c>
      <c r="W71" s="37">
        <f>SUMIFS(СВЦЭМ!$C$34:$C$777,СВЦЭМ!$A$34:$A$777,$A71,СВЦЭМ!$B$34:$B$777,W$47)+'СЕТ СН'!$G$9+СВЦЭМ!$D$10+'СЕТ СН'!$G$5-'СЕТ СН'!$G$17</f>
        <v>3839.3566820399997</v>
      </c>
      <c r="X71" s="37">
        <f>SUMIFS(СВЦЭМ!$C$34:$C$777,СВЦЭМ!$A$34:$A$777,$A71,СВЦЭМ!$B$34:$B$777,X$47)+'СЕТ СН'!$G$9+СВЦЭМ!$D$10+'СЕТ СН'!$G$5-'СЕТ СН'!$G$17</f>
        <v>3855.3051075399994</v>
      </c>
      <c r="Y71" s="37">
        <f>SUMIFS(СВЦЭМ!$C$34:$C$777,СВЦЭМ!$A$34:$A$777,$A71,СВЦЭМ!$B$34:$B$777,Y$47)+'СЕТ СН'!$G$9+СВЦЭМ!$D$10+'СЕТ СН'!$G$5-'СЕТ СН'!$G$17</f>
        <v>3940.9891711999994</v>
      </c>
    </row>
    <row r="72" spans="1:27" ht="15.75" x14ac:dyDescent="0.2">
      <c r="A72" s="36">
        <f t="shared" si="1"/>
        <v>43215</v>
      </c>
      <c r="B72" s="37">
        <f>SUMIFS(СВЦЭМ!$C$34:$C$777,СВЦЭМ!$A$34:$A$777,$A72,СВЦЭМ!$B$34:$B$777,B$47)+'СЕТ СН'!$G$9+СВЦЭМ!$D$10+'СЕТ СН'!$G$5-'СЕТ СН'!$G$17</f>
        <v>3939.1493364599996</v>
      </c>
      <c r="C72" s="37">
        <f>SUMIFS(СВЦЭМ!$C$34:$C$777,СВЦЭМ!$A$34:$A$777,$A72,СВЦЭМ!$B$34:$B$777,C$47)+'СЕТ СН'!$G$9+СВЦЭМ!$D$10+'СЕТ СН'!$G$5-'СЕТ СН'!$G$17</f>
        <v>4008.0454723799999</v>
      </c>
      <c r="D72" s="37">
        <f>SUMIFS(СВЦЭМ!$C$34:$C$777,СВЦЭМ!$A$34:$A$777,$A72,СВЦЭМ!$B$34:$B$777,D$47)+'СЕТ СН'!$G$9+СВЦЭМ!$D$10+'СЕТ СН'!$G$5-'СЕТ СН'!$G$17</f>
        <v>4102.4502357600004</v>
      </c>
      <c r="E72" s="37">
        <f>SUMIFS(СВЦЭМ!$C$34:$C$777,СВЦЭМ!$A$34:$A$777,$A72,СВЦЭМ!$B$34:$B$777,E$47)+'СЕТ СН'!$G$9+СВЦЭМ!$D$10+'СЕТ СН'!$G$5-'СЕТ СН'!$G$17</f>
        <v>4137.1271432400008</v>
      </c>
      <c r="F72" s="37">
        <f>SUMIFS(СВЦЭМ!$C$34:$C$777,СВЦЭМ!$A$34:$A$777,$A72,СВЦЭМ!$B$34:$B$777,F$47)+'СЕТ СН'!$G$9+СВЦЭМ!$D$10+'СЕТ СН'!$G$5-'СЕТ СН'!$G$17</f>
        <v>4137.3637334600007</v>
      </c>
      <c r="G72" s="37">
        <f>SUMIFS(СВЦЭМ!$C$34:$C$777,СВЦЭМ!$A$34:$A$777,$A72,СВЦЭМ!$B$34:$B$777,G$47)+'СЕТ СН'!$G$9+СВЦЭМ!$D$10+'СЕТ СН'!$G$5-'СЕТ СН'!$G$17</f>
        <v>4110.33505453</v>
      </c>
      <c r="H72" s="37">
        <f>SUMIFS(СВЦЭМ!$C$34:$C$777,СВЦЭМ!$A$34:$A$777,$A72,СВЦЭМ!$B$34:$B$777,H$47)+'СЕТ СН'!$G$9+СВЦЭМ!$D$10+'СЕТ СН'!$G$5-'СЕТ СН'!$G$17</f>
        <v>4035.9444164900001</v>
      </c>
      <c r="I72" s="37">
        <f>SUMIFS(СВЦЭМ!$C$34:$C$777,СВЦЭМ!$A$34:$A$777,$A72,СВЦЭМ!$B$34:$B$777,I$47)+'СЕТ СН'!$G$9+СВЦЭМ!$D$10+'СЕТ СН'!$G$5-'СЕТ СН'!$G$17</f>
        <v>3929.0779399199996</v>
      </c>
      <c r="J72" s="37">
        <f>SUMIFS(СВЦЭМ!$C$34:$C$777,СВЦЭМ!$A$34:$A$777,$A72,СВЦЭМ!$B$34:$B$777,J$47)+'СЕТ СН'!$G$9+СВЦЭМ!$D$10+'СЕТ СН'!$G$5-'СЕТ СН'!$G$17</f>
        <v>3878.3148865600001</v>
      </c>
      <c r="K72" s="37">
        <f>SUMIFS(СВЦЭМ!$C$34:$C$777,СВЦЭМ!$A$34:$A$777,$A72,СВЦЭМ!$B$34:$B$777,K$47)+'СЕТ СН'!$G$9+СВЦЭМ!$D$10+'СЕТ СН'!$G$5-'СЕТ СН'!$G$17</f>
        <v>3895.1252364799998</v>
      </c>
      <c r="L72" s="37">
        <f>SUMIFS(СВЦЭМ!$C$34:$C$777,СВЦЭМ!$A$34:$A$777,$A72,СВЦЭМ!$B$34:$B$777,L$47)+'СЕТ СН'!$G$9+СВЦЭМ!$D$10+'СЕТ СН'!$G$5-'СЕТ СН'!$G$17</f>
        <v>3909.1228726799995</v>
      </c>
      <c r="M72" s="37">
        <f>SUMIFS(СВЦЭМ!$C$34:$C$777,СВЦЭМ!$A$34:$A$777,$A72,СВЦЭМ!$B$34:$B$777,M$47)+'СЕТ СН'!$G$9+СВЦЭМ!$D$10+'СЕТ СН'!$G$5-'СЕТ СН'!$G$17</f>
        <v>3900.88587272</v>
      </c>
      <c r="N72" s="37">
        <f>SUMIFS(СВЦЭМ!$C$34:$C$777,СВЦЭМ!$A$34:$A$777,$A72,СВЦЭМ!$B$34:$B$777,N$47)+'СЕТ СН'!$G$9+СВЦЭМ!$D$10+'СЕТ СН'!$G$5-'СЕТ СН'!$G$17</f>
        <v>3901.5413675300001</v>
      </c>
      <c r="O72" s="37">
        <f>SUMIFS(СВЦЭМ!$C$34:$C$777,СВЦЭМ!$A$34:$A$777,$A72,СВЦЭМ!$B$34:$B$777,O$47)+'СЕТ СН'!$G$9+СВЦЭМ!$D$10+'СЕТ СН'!$G$5-'СЕТ СН'!$G$17</f>
        <v>3900.2172390000001</v>
      </c>
      <c r="P72" s="37">
        <f>SUMIFS(СВЦЭМ!$C$34:$C$777,СВЦЭМ!$A$34:$A$777,$A72,СВЦЭМ!$B$34:$B$777,P$47)+'СЕТ СН'!$G$9+СВЦЭМ!$D$10+'СЕТ СН'!$G$5-'СЕТ СН'!$G$17</f>
        <v>3893.7195454799999</v>
      </c>
      <c r="Q72" s="37">
        <f>SUMIFS(СВЦЭМ!$C$34:$C$777,СВЦЭМ!$A$34:$A$777,$A72,СВЦЭМ!$B$34:$B$777,Q$47)+'СЕТ СН'!$G$9+СВЦЭМ!$D$10+'СЕТ СН'!$G$5-'СЕТ СН'!$G$17</f>
        <v>3888.0196852100003</v>
      </c>
      <c r="R72" s="37">
        <f>SUMIFS(СВЦЭМ!$C$34:$C$777,СВЦЭМ!$A$34:$A$777,$A72,СВЦЭМ!$B$34:$B$777,R$47)+'СЕТ СН'!$G$9+СВЦЭМ!$D$10+'СЕТ СН'!$G$5-'СЕТ СН'!$G$17</f>
        <v>3893.2617353999999</v>
      </c>
      <c r="S72" s="37">
        <f>SUMIFS(СВЦЭМ!$C$34:$C$777,СВЦЭМ!$A$34:$A$777,$A72,СВЦЭМ!$B$34:$B$777,S$47)+'СЕТ СН'!$G$9+СВЦЭМ!$D$10+'СЕТ СН'!$G$5-'СЕТ СН'!$G$17</f>
        <v>3881.4380939799998</v>
      </c>
      <c r="T72" s="37">
        <f>SUMIFS(СВЦЭМ!$C$34:$C$777,СВЦЭМ!$A$34:$A$777,$A72,СВЦЭМ!$B$34:$B$777,T$47)+'СЕТ СН'!$G$9+СВЦЭМ!$D$10+'СЕТ СН'!$G$5-'СЕТ СН'!$G$17</f>
        <v>3865.0563136299993</v>
      </c>
      <c r="U72" s="37">
        <f>SUMIFS(СВЦЭМ!$C$34:$C$777,СВЦЭМ!$A$34:$A$777,$A72,СВЦЭМ!$B$34:$B$777,U$47)+'СЕТ СН'!$G$9+СВЦЭМ!$D$10+'СЕТ СН'!$G$5-'СЕТ СН'!$G$17</f>
        <v>3854.1901358199998</v>
      </c>
      <c r="V72" s="37">
        <f>SUMIFS(СВЦЭМ!$C$34:$C$777,СВЦЭМ!$A$34:$A$777,$A72,СВЦЭМ!$B$34:$B$777,V$47)+'СЕТ СН'!$G$9+СВЦЭМ!$D$10+'СЕТ СН'!$G$5-'СЕТ СН'!$G$17</f>
        <v>3885.1085117099997</v>
      </c>
      <c r="W72" s="37">
        <f>SUMIFS(СВЦЭМ!$C$34:$C$777,СВЦЭМ!$A$34:$A$777,$A72,СВЦЭМ!$B$34:$B$777,W$47)+'СЕТ СН'!$G$9+СВЦЭМ!$D$10+'СЕТ СН'!$G$5-'СЕТ СН'!$G$17</f>
        <v>3881.69153512</v>
      </c>
      <c r="X72" s="37">
        <f>SUMIFS(СВЦЭМ!$C$34:$C$777,СВЦЭМ!$A$34:$A$777,$A72,СВЦЭМ!$B$34:$B$777,X$47)+'СЕТ СН'!$G$9+СВЦЭМ!$D$10+'СЕТ СН'!$G$5-'СЕТ СН'!$G$17</f>
        <v>3863.9443742600001</v>
      </c>
      <c r="Y72" s="37">
        <f>SUMIFS(СВЦЭМ!$C$34:$C$777,СВЦЭМ!$A$34:$A$777,$A72,СВЦЭМ!$B$34:$B$777,Y$47)+'СЕТ СН'!$G$9+СВЦЭМ!$D$10+'СЕТ СН'!$G$5-'СЕТ СН'!$G$17</f>
        <v>3919.5940375899995</v>
      </c>
    </row>
    <row r="73" spans="1:27" ht="15.75" x14ac:dyDescent="0.2">
      <c r="A73" s="36">
        <f t="shared" si="1"/>
        <v>43216</v>
      </c>
      <c r="B73" s="37">
        <f>SUMIFS(СВЦЭМ!$C$34:$C$777,СВЦЭМ!$A$34:$A$777,$A73,СВЦЭМ!$B$34:$B$777,B$47)+'СЕТ СН'!$G$9+СВЦЭМ!$D$10+'СЕТ СН'!$G$5-'СЕТ СН'!$G$17</f>
        <v>4094.8801358200003</v>
      </c>
      <c r="C73" s="37">
        <f>SUMIFS(СВЦЭМ!$C$34:$C$777,СВЦЭМ!$A$34:$A$777,$A73,СВЦЭМ!$B$34:$B$777,C$47)+'СЕТ СН'!$G$9+СВЦЭМ!$D$10+'СЕТ СН'!$G$5-'СЕТ СН'!$G$17</f>
        <v>4132.3075511900006</v>
      </c>
      <c r="D73" s="37">
        <f>SUMIFS(СВЦЭМ!$C$34:$C$777,СВЦЭМ!$A$34:$A$777,$A73,СВЦЭМ!$B$34:$B$777,D$47)+'СЕТ СН'!$G$9+СВЦЭМ!$D$10+'СЕТ СН'!$G$5-'СЕТ СН'!$G$17</f>
        <v>4183.1064082500006</v>
      </c>
      <c r="E73" s="37">
        <f>SUMIFS(СВЦЭМ!$C$34:$C$777,СВЦЭМ!$A$34:$A$777,$A73,СВЦЭМ!$B$34:$B$777,E$47)+'СЕТ СН'!$G$9+СВЦЭМ!$D$10+'СЕТ СН'!$G$5-'СЕТ СН'!$G$17</f>
        <v>4190.8346816000003</v>
      </c>
      <c r="F73" s="37">
        <f>SUMIFS(СВЦЭМ!$C$34:$C$777,СВЦЭМ!$A$34:$A$777,$A73,СВЦЭМ!$B$34:$B$777,F$47)+'СЕТ СН'!$G$9+СВЦЭМ!$D$10+'СЕТ СН'!$G$5-'СЕТ СН'!$G$17</f>
        <v>4188.6755722400003</v>
      </c>
      <c r="G73" s="37">
        <f>SUMIFS(СВЦЭМ!$C$34:$C$777,СВЦЭМ!$A$34:$A$777,$A73,СВЦЭМ!$B$34:$B$777,G$47)+'СЕТ СН'!$G$9+СВЦЭМ!$D$10+'СЕТ СН'!$G$5-'СЕТ СН'!$G$17</f>
        <v>4170.1810594799999</v>
      </c>
      <c r="H73" s="37">
        <f>SUMIFS(СВЦЭМ!$C$34:$C$777,СВЦЭМ!$A$34:$A$777,$A73,СВЦЭМ!$B$34:$B$777,H$47)+'СЕТ СН'!$G$9+СВЦЭМ!$D$10+'СЕТ СН'!$G$5-'СЕТ СН'!$G$17</f>
        <v>4102.8069909300002</v>
      </c>
      <c r="I73" s="37">
        <f>SUMIFS(СВЦЭМ!$C$34:$C$777,СВЦЭМ!$A$34:$A$777,$A73,СВЦЭМ!$B$34:$B$777,I$47)+'СЕТ СН'!$G$9+СВЦЭМ!$D$10+'СЕТ СН'!$G$5-'СЕТ СН'!$G$17</f>
        <v>4003.3925990800003</v>
      </c>
      <c r="J73" s="37">
        <f>SUMIFS(СВЦЭМ!$C$34:$C$777,СВЦЭМ!$A$34:$A$777,$A73,СВЦЭМ!$B$34:$B$777,J$47)+'СЕТ СН'!$G$9+СВЦЭМ!$D$10+'СЕТ СН'!$G$5-'СЕТ СН'!$G$17</f>
        <v>3980.2716929200001</v>
      </c>
      <c r="K73" s="37">
        <f>SUMIFS(СВЦЭМ!$C$34:$C$777,СВЦЭМ!$A$34:$A$777,$A73,СВЦЭМ!$B$34:$B$777,K$47)+'СЕТ СН'!$G$9+СВЦЭМ!$D$10+'СЕТ СН'!$G$5-'СЕТ СН'!$G$17</f>
        <v>3944.2246404000002</v>
      </c>
      <c r="L73" s="37">
        <f>SUMIFS(СВЦЭМ!$C$34:$C$777,СВЦЭМ!$A$34:$A$777,$A73,СВЦЭМ!$B$34:$B$777,L$47)+'СЕТ СН'!$G$9+СВЦЭМ!$D$10+'СЕТ СН'!$G$5-'СЕТ СН'!$G$17</f>
        <v>3915.92672352</v>
      </c>
      <c r="M73" s="37">
        <f>SUMIFS(СВЦЭМ!$C$34:$C$777,СВЦЭМ!$A$34:$A$777,$A73,СВЦЭМ!$B$34:$B$777,M$47)+'СЕТ СН'!$G$9+СВЦЭМ!$D$10+'СЕТ СН'!$G$5-'СЕТ СН'!$G$17</f>
        <v>3916.7968065499995</v>
      </c>
      <c r="N73" s="37">
        <f>SUMIFS(СВЦЭМ!$C$34:$C$777,СВЦЭМ!$A$34:$A$777,$A73,СВЦЭМ!$B$34:$B$777,N$47)+'СЕТ СН'!$G$9+СВЦЭМ!$D$10+'СЕТ СН'!$G$5-'СЕТ СН'!$G$17</f>
        <v>3934.7581026699995</v>
      </c>
      <c r="O73" s="37">
        <f>SUMIFS(СВЦЭМ!$C$34:$C$777,СВЦЭМ!$A$34:$A$777,$A73,СВЦЭМ!$B$34:$B$777,O$47)+'СЕТ СН'!$G$9+СВЦЭМ!$D$10+'СЕТ СН'!$G$5-'СЕТ СН'!$G$17</f>
        <v>3942.3814554899996</v>
      </c>
      <c r="P73" s="37">
        <f>SUMIFS(СВЦЭМ!$C$34:$C$777,СВЦЭМ!$A$34:$A$777,$A73,СВЦЭМ!$B$34:$B$777,P$47)+'СЕТ СН'!$G$9+СВЦЭМ!$D$10+'СЕТ СН'!$G$5-'СЕТ СН'!$G$17</f>
        <v>3958.4875974900001</v>
      </c>
      <c r="Q73" s="37">
        <f>SUMIFS(СВЦЭМ!$C$34:$C$777,СВЦЭМ!$A$34:$A$777,$A73,СВЦЭМ!$B$34:$B$777,Q$47)+'СЕТ СН'!$G$9+СВЦЭМ!$D$10+'СЕТ СН'!$G$5-'СЕТ СН'!$G$17</f>
        <v>3973.2650975499996</v>
      </c>
      <c r="R73" s="37">
        <f>SUMIFS(СВЦЭМ!$C$34:$C$777,СВЦЭМ!$A$34:$A$777,$A73,СВЦЭМ!$B$34:$B$777,R$47)+'СЕТ СН'!$G$9+СВЦЭМ!$D$10+'СЕТ СН'!$G$5-'СЕТ СН'!$G$17</f>
        <v>3969.4147121599995</v>
      </c>
      <c r="S73" s="37">
        <f>SUMIFS(СВЦЭМ!$C$34:$C$777,СВЦЭМ!$A$34:$A$777,$A73,СВЦЭМ!$B$34:$B$777,S$47)+'СЕТ СН'!$G$9+СВЦЭМ!$D$10+'СЕТ СН'!$G$5-'СЕТ СН'!$G$17</f>
        <v>3943.2166283699994</v>
      </c>
      <c r="T73" s="37">
        <f>SUMIFS(СВЦЭМ!$C$34:$C$777,СВЦЭМ!$A$34:$A$777,$A73,СВЦЭМ!$B$34:$B$777,T$47)+'СЕТ СН'!$G$9+СВЦЭМ!$D$10+'СЕТ СН'!$G$5-'СЕТ СН'!$G$17</f>
        <v>3926.34559519</v>
      </c>
      <c r="U73" s="37">
        <f>SUMIFS(СВЦЭМ!$C$34:$C$777,СВЦЭМ!$A$34:$A$777,$A73,СВЦЭМ!$B$34:$B$777,U$47)+'СЕТ СН'!$G$9+СВЦЭМ!$D$10+'СЕТ СН'!$G$5-'СЕТ СН'!$G$17</f>
        <v>3921.0712326500002</v>
      </c>
      <c r="V73" s="37">
        <f>SUMIFS(СВЦЭМ!$C$34:$C$777,СВЦЭМ!$A$34:$A$777,$A73,СВЦЭМ!$B$34:$B$777,V$47)+'СЕТ СН'!$G$9+СВЦЭМ!$D$10+'СЕТ СН'!$G$5-'СЕТ СН'!$G$17</f>
        <v>3859.2964448400003</v>
      </c>
      <c r="W73" s="37">
        <f>SUMIFS(СВЦЭМ!$C$34:$C$777,СВЦЭМ!$A$34:$A$777,$A73,СВЦЭМ!$B$34:$B$777,W$47)+'СЕТ СН'!$G$9+СВЦЭМ!$D$10+'СЕТ СН'!$G$5-'СЕТ СН'!$G$17</f>
        <v>3868.0112939300002</v>
      </c>
      <c r="X73" s="37">
        <f>SUMIFS(СВЦЭМ!$C$34:$C$777,СВЦЭМ!$A$34:$A$777,$A73,СВЦЭМ!$B$34:$B$777,X$47)+'СЕТ СН'!$G$9+СВЦЭМ!$D$10+'СЕТ СН'!$G$5-'СЕТ СН'!$G$17</f>
        <v>3982.6646272499997</v>
      </c>
      <c r="Y73" s="37">
        <f>SUMIFS(СВЦЭМ!$C$34:$C$777,СВЦЭМ!$A$34:$A$777,$A73,СВЦЭМ!$B$34:$B$777,Y$47)+'СЕТ СН'!$G$9+СВЦЭМ!$D$10+'СЕТ СН'!$G$5-'СЕТ СН'!$G$17</f>
        <v>4013.4403380799999</v>
      </c>
    </row>
    <row r="74" spans="1:27" ht="15.75" x14ac:dyDescent="0.2">
      <c r="A74" s="36">
        <f t="shared" si="1"/>
        <v>43217</v>
      </c>
      <c r="B74" s="37">
        <f>SUMIFS(СВЦЭМ!$C$34:$C$777,СВЦЭМ!$A$34:$A$777,$A74,СВЦЭМ!$B$34:$B$777,B$47)+'СЕТ СН'!$G$9+СВЦЭМ!$D$10+'СЕТ СН'!$G$5-'СЕТ СН'!$G$17</f>
        <v>4021.2000692200004</v>
      </c>
      <c r="C74" s="37">
        <f>SUMIFS(СВЦЭМ!$C$34:$C$777,СВЦЭМ!$A$34:$A$777,$A74,СВЦЭМ!$B$34:$B$777,C$47)+'СЕТ СН'!$G$9+СВЦЭМ!$D$10+'СЕТ СН'!$G$5-'СЕТ СН'!$G$17</f>
        <v>4051.6466709399997</v>
      </c>
      <c r="D74" s="37">
        <f>SUMIFS(СВЦЭМ!$C$34:$C$777,СВЦЭМ!$A$34:$A$777,$A74,СВЦЭМ!$B$34:$B$777,D$47)+'СЕТ СН'!$G$9+СВЦЭМ!$D$10+'СЕТ СН'!$G$5-'СЕТ СН'!$G$17</f>
        <v>4119.6305741300002</v>
      </c>
      <c r="E74" s="37">
        <f>SUMIFS(СВЦЭМ!$C$34:$C$777,СВЦЭМ!$A$34:$A$777,$A74,СВЦЭМ!$B$34:$B$777,E$47)+'СЕТ СН'!$G$9+СВЦЭМ!$D$10+'СЕТ СН'!$G$5-'СЕТ СН'!$G$17</f>
        <v>4124.9659620900002</v>
      </c>
      <c r="F74" s="37">
        <f>SUMIFS(СВЦЭМ!$C$34:$C$777,СВЦЭМ!$A$34:$A$777,$A74,СВЦЭМ!$B$34:$B$777,F$47)+'СЕТ СН'!$G$9+СВЦЭМ!$D$10+'СЕТ СН'!$G$5-'СЕТ СН'!$G$17</f>
        <v>4118.6555538800003</v>
      </c>
      <c r="G74" s="37">
        <f>SUMIFS(СВЦЭМ!$C$34:$C$777,СВЦЭМ!$A$34:$A$777,$A74,СВЦЭМ!$B$34:$B$777,G$47)+'СЕТ СН'!$G$9+СВЦЭМ!$D$10+'СЕТ СН'!$G$5-'СЕТ СН'!$G$17</f>
        <v>4111.0209850900001</v>
      </c>
      <c r="H74" s="37">
        <f>SUMIFS(СВЦЭМ!$C$34:$C$777,СВЦЭМ!$A$34:$A$777,$A74,СВЦЭМ!$B$34:$B$777,H$47)+'СЕТ СН'!$G$9+СВЦЭМ!$D$10+'СЕТ СН'!$G$5-'СЕТ СН'!$G$17</f>
        <v>4069.3185521099999</v>
      </c>
      <c r="I74" s="37">
        <f>SUMIFS(СВЦЭМ!$C$34:$C$777,СВЦЭМ!$A$34:$A$777,$A74,СВЦЭМ!$B$34:$B$777,I$47)+'СЕТ СН'!$G$9+СВЦЭМ!$D$10+'СЕТ СН'!$G$5-'СЕТ СН'!$G$17</f>
        <v>3988.1947724199995</v>
      </c>
      <c r="J74" s="37">
        <f>SUMIFS(СВЦЭМ!$C$34:$C$777,СВЦЭМ!$A$34:$A$777,$A74,СВЦЭМ!$B$34:$B$777,J$47)+'СЕТ СН'!$G$9+СВЦЭМ!$D$10+'СЕТ СН'!$G$5-'СЕТ СН'!$G$17</f>
        <v>3957.0726533499997</v>
      </c>
      <c r="K74" s="37">
        <f>SUMIFS(СВЦЭМ!$C$34:$C$777,СВЦЭМ!$A$34:$A$777,$A74,СВЦЭМ!$B$34:$B$777,K$47)+'СЕТ СН'!$G$9+СВЦЭМ!$D$10+'СЕТ СН'!$G$5-'СЕТ СН'!$G$17</f>
        <v>3922.4644119600002</v>
      </c>
      <c r="L74" s="37">
        <f>SUMIFS(СВЦЭМ!$C$34:$C$777,СВЦЭМ!$A$34:$A$777,$A74,СВЦЭМ!$B$34:$B$777,L$47)+'СЕТ СН'!$G$9+СВЦЭМ!$D$10+'СЕТ СН'!$G$5-'СЕТ СН'!$G$17</f>
        <v>3891.0250822000003</v>
      </c>
      <c r="M74" s="37">
        <f>SUMIFS(СВЦЭМ!$C$34:$C$777,СВЦЭМ!$A$34:$A$777,$A74,СВЦЭМ!$B$34:$B$777,M$47)+'СЕТ СН'!$G$9+СВЦЭМ!$D$10+'СЕТ СН'!$G$5-'СЕТ СН'!$G$17</f>
        <v>3892.1596856399997</v>
      </c>
      <c r="N74" s="37">
        <f>SUMIFS(СВЦЭМ!$C$34:$C$777,СВЦЭМ!$A$34:$A$777,$A74,СВЦЭМ!$B$34:$B$777,N$47)+'СЕТ СН'!$G$9+СВЦЭМ!$D$10+'СЕТ СН'!$G$5-'СЕТ СН'!$G$17</f>
        <v>3900.70151201</v>
      </c>
      <c r="O74" s="37">
        <f>SUMIFS(СВЦЭМ!$C$34:$C$777,СВЦЭМ!$A$34:$A$777,$A74,СВЦЭМ!$B$34:$B$777,O$47)+'СЕТ СН'!$G$9+СВЦЭМ!$D$10+'СЕТ СН'!$G$5-'СЕТ СН'!$G$17</f>
        <v>3897.0571129899995</v>
      </c>
      <c r="P74" s="37">
        <f>SUMIFS(СВЦЭМ!$C$34:$C$777,СВЦЭМ!$A$34:$A$777,$A74,СВЦЭМ!$B$34:$B$777,P$47)+'СЕТ СН'!$G$9+СВЦЭМ!$D$10+'СЕТ СН'!$G$5-'СЕТ СН'!$G$17</f>
        <v>3912.0071793299999</v>
      </c>
      <c r="Q74" s="37">
        <f>SUMIFS(СВЦЭМ!$C$34:$C$777,СВЦЭМ!$A$34:$A$777,$A74,СВЦЭМ!$B$34:$B$777,Q$47)+'СЕТ СН'!$G$9+СВЦЭМ!$D$10+'СЕТ СН'!$G$5-'СЕТ СН'!$G$17</f>
        <v>3916.6471854300003</v>
      </c>
      <c r="R74" s="37">
        <f>SUMIFS(СВЦЭМ!$C$34:$C$777,СВЦЭМ!$A$34:$A$777,$A74,СВЦЭМ!$B$34:$B$777,R$47)+'СЕТ СН'!$G$9+СВЦЭМ!$D$10+'СЕТ СН'!$G$5-'СЕТ СН'!$G$17</f>
        <v>3909.0954377499997</v>
      </c>
      <c r="S74" s="37">
        <f>SUMIFS(СВЦЭМ!$C$34:$C$777,СВЦЭМ!$A$34:$A$777,$A74,СВЦЭМ!$B$34:$B$777,S$47)+'СЕТ СН'!$G$9+СВЦЭМ!$D$10+'СЕТ СН'!$G$5-'СЕТ СН'!$G$17</f>
        <v>3900.1440894800003</v>
      </c>
      <c r="T74" s="37">
        <f>SUMIFS(СВЦЭМ!$C$34:$C$777,СВЦЭМ!$A$34:$A$777,$A74,СВЦЭМ!$B$34:$B$777,T$47)+'СЕТ СН'!$G$9+СВЦЭМ!$D$10+'СЕТ СН'!$G$5-'СЕТ СН'!$G$17</f>
        <v>3877.3020001399996</v>
      </c>
      <c r="U74" s="37">
        <f>SUMIFS(СВЦЭМ!$C$34:$C$777,СВЦЭМ!$A$34:$A$777,$A74,СВЦЭМ!$B$34:$B$777,U$47)+'СЕТ СН'!$G$9+СВЦЭМ!$D$10+'СЕТ СН'!$G$5-'СЕТ СН'!$G$17</f>
        <v>3852.4519757599996</v>
      </c>
      <c r="V74" s="37">
        <f>SUMIFS(СВЦЭМ!$C$34:$C$777,СВЦЭМ!$A$34:$A$777,$A74,СВЦЭМ!$B$34:$B$777,V$47)+'СЕТ СН'!$G$9+СВЦЭМ!$D$10+'СЕТ СН'!$G$5-'СЕТ СН'!$G$17</f>
        <v>3854.5977046799994</v>
      </c>
      <c r="W74" s="37">
        <f>SUMIFS(СВЦЭМ!$C$34:$C$777,СВЦЭМ!$A$34:$A$777,$A74,СВЦЭМ!$B$34:$B$777,W$47)+'СЕТ СН'!$G$9+СВЦЭМ!$D$10+'СЕТ СН'!$G$5-'СЕТ СН'!$G$17</f>
        <v>3911.7061565700001</v>
      </c>
      <c r="X74" s="37">
        <f>SUMIFS(СВЦЭМ!$C$34:$C$777,СВЦЭМ!$A$34:$A$777,$A74,СВЦЭМ!$B$34:$B$777,X$47)+'СЕТ СН'!$G$9+СВЦЭМ!$D$10+'СЕТ СН'!$G$5-'СЕТ СН'!$G$17</f>
        <v>3928.3907793799995</v>
      </c>
      <c r="Y74" s="37">
        <f>SUMIFS(СВЦЭМ!$C$34:$C$777,СВЦЭМ!$A$34:$A$777,$A74,СВЦЭМ!$B$34:$B$777,Y$47)+'СЕТ СН'!$G$9+СВЦЭМ!$D$10+'СЕТ СН'!$G$5-'СЕТ СН'!$G$17</f>
        <v>3961.4443528999996</v>
      </c>
    </row>
    <row r="75" spans="1:27" ht="15.75" x14ac:dyDescent="0.2">
      <c r="A75" s="36">
        <f t="shared" si="1"/>
        <v>43218</v>
      </c>
      <c r="B75" s="37">
        <f>SUMIFS(СВЦЭМ!$C$34:$C$777,СВЦЭМ!$A$34:$A$777,$A75,СВЦЭМ!$B$34:$B$777,B$47)+'СЕТ СН'!$G$9+СВЦЭМ!$D$10+'СЕТ СН'!$G$5-'СЕТ СН'!$G$17</f>
        <v>3983.2424375099995</v>
      </c>
      <c r="C75" s="37">
        <f>SUMIFS(СВЦЭМ!$C$34:$C$777,СВЦЭМ!$A$34:$A$777,$A75,СВЦЭМ!$B$34:$B$777,C$47)+'СЕТ СН'!$G$9+СВЦЭМ!$D$10+'СЕТ СН'!$G$5-'СЕТ СН'!$G$17</f>
        <v>4035.87660327</v>
      </c>
      <c r="D75" s="37">
        <f>SUMIFS(СВЦЭМ!$C$34:$C$777,СВЦЭМ!$A$34:$A$777,$A75,СВЦЭМ!$B$34:$B$777,D$47)+'СЕТ СН'!$G$9+СВЦЭМ!$D$10+'СЕТ СН'!$G$5-'СЕТ СН'!$G$17</f>
        <v>4123.01921348</v>
      </c>
      <c r="E75" s="37">
        <f>SUMIFS(СВЦЭМ!$C$34:$C$777,СВЦЭМ!$A$34:$A$777,$A75,СВЦЭМ!$B$34:$B$777,E$47)+'СЕТ СН'!$G$9+СВЦЭМ!$D$10+'СЕТ СН'!$G$5-'СЕТ СН'!$G$17</f>
        <v>4123.2622143200006</v>
      </c>
      <c r="F75" s="37">
        <f>SUMIFS(СВЦЭМ!$C$34:$C$777,СВЦЭМ!$A$34:$A$777,$A75,СВЦЭМ!$B$34:$B$777,F$47)+'СЕТ СН'!$G$9+СВЦЭМ!$D$10+'СЕТ СН'!$G$5-'СЕТ СН'!$G$17</f>
        <v>4121.5905811500006</v>
      </c>
      <c r="G75" s="37">
        <f>SUMIFS(СВЦЭМ!$C$34:$C$777,СВЦЭМ!$A$34:$A$777,$A75,СВЦЭМ!$B$34:$B$777,G$47)+'СЕТ СН'!$G$9+СВЦЭМ!$D$10+'СЕТ СН'!$G$5-'СЕТ СН'!$G$17</f>
        <v>4091.1174394599998</v>
      </c>
      <c r="H75" s="37">
        <f>SUMIFS(СВЦЭМ!$C$34:$C$777,СВЦЭМ!$A$34:$A$777,$A75,СВЦЭМ!$B$34:$B$777,H$47)+'СЕТ СН'!$G$9+СВЦЭМ!$D$10+'СЕТ СН'!$G$5-'СЕТ СН'!$G$17</f>
        <v>4025.8382945299995</v>
      </c>
      <c r="I75" s="37">
        <f>SUMIFS(СВЦЭМ!$C$34:$C$777,СВЦЭМ!$A$34:$A$777,$A75,СВЦЭМ!$B$34:$B$777,I$47)+'СЕТ СН'!$G$9+СВЦЭМ!$D$10+'СЕТ СН'!$G$5-'СЕТ СН'!$G$17</f>
        <v>3943.3037081199996</v>
      </c>
      <c r="J75" s="37">
        <f>SUMIFS(СВЦЭМ!$C$34:$C$777,СВЦЭМ!$A$34:$A$777,$A75,СВЦЭМ!$B$34:$B$777,J$47)+'СЕТ СН'!$G$9+СВЦЭМ!$D$10+'СЕТ СН'!$G$5-'СЕТ СН'!$G$17</f>
        <v>3929.3610728999997</v>
      </c>
      <c r="K75" s="37">
        <f>SUMIFS(СВЦЭМ!$C$34:$C$777,СВЦЭМ!$A$34:$A$777,$A75,СВЦЭМ!$B$34:$B$777,K$47)+'СЕТ СН'!$G$9+СВЦЭМ!$D$10+'СЕТ СН'!$G$5-'СЕТ СН'!$G$17</f>
        <v>3881.4192039799996</v>
      </c>
      <c r="L75" s="37">
        <f>SUMIFS(СВЦЭМ!$C$34:$C$777,СВЦЭМ!$A$34:$A$777,$A75,СВЦЭМ!$B$34:$B$777,L$47)+'СЕТ СН'!$G$9+СВЦЭМ!$D$10+'СЕТ СН'!$G$5-'СЕТ СН'!$G$17</f>
        <v>3872.0621856000002</v>
      </c>
      <c r="M75" s="37">
        <f>SUMIFS(СВЦЭМ!$C$34:$C$777,СВЦЭМ!$A$34:$A$777,$A75,СВЦЭМ!$B$34:$B$777,M$47)+'СЕТ СН'!$G$9+СВЦЭМ!$D$10+'СЕТ СН'!$G$5-'СЕТ СН'!$G$17</f>
        <v>3875.1853337899997</v>
      </c>
      <c r="N75" s="37">
        <f>SUMIFS(СВЦЭМ!$C$34:$C$777,СВЦЭМ!$A$34:$A$777,$A75,СВЦЭМ!$B$34:$B$777,N$47)+'СЕТ СН'!$G$9+СВЦЭМ!$D$10+'СЕТ СН'!$G$5-'СЕТ СН'!$G$17</f>
        <v>3875.93068051</v>
      </c>
      <c r="O75" s="37">
        <f>SUMIFS(СВЦЭМ!$C$34:$C$777,СВЦЭМ!$A$34:$A$777,$A75,СВЦЭМ!$B$34:$B$777,O$47)+'СЕТ СН'!$G$9+СВЦЭМ!$D$10+'СЕТ СН'!$G$5-'СЕТ СН'!$G$17</f>
        <v>3855.4807759299997</v>
      </c>
      <c r="P75" s="37">
        <f>SUMIFS(СВЦЭМ!$C$34:$C$777,СВЦЭМ!$A$34:$A$777,$A75,СВЦЭМ!$B$34:$B$777,P$47)+'СЕТ СН'!$G$9+СВЦЭМ!$D$10+'СЕТ СН'!$G$5-'СЕТ СН'!$G$17</f>
        <v>3856.8761566600001</v>
      </c>
      <c r="Q75" s="37">
        <f>SUMIFS(СВЦЭМ!$C$34:$C$777,СВЦЭМ!$A$34:$A$777,$A75,СВЦЭМ!$B$34:$B$777,Q$47)+'СЕТ СН'!$G$9+СВЦЭМ!$D$10+'СЕТ СН'!$G$5-'СЕТ СН'!$G$17</f>
        <v>3858.8554460099999</v>
      </c>
      <c r="R75" s="37">
        <f>SUMIFS(СВЦЭМ!$C$34:$C$777,СВЦЭМ!$A$34:$A$777,$A75,СВЦЭМ!$B$34:$B$777,R$47)+'СЕТ СН'!$G$9+СВЦЭМ!$D$10+'СЕТ СН'!$G$5-'СЕТ СН'!$G$17</f>
        <v>3859.8117968499996</v>
      </c>
      <c r="S75" s="37">
        <f>SUMIFS(СВЦЭМ!$C$34:$C$777,СВЦЭМ!$A$34:$A$777,$A75,СВЦЭМ!$B$34:$B$777,S$47)+'СЕТ СН'!$G$9+СВЦЭМ!$D$10+'СЕТ СН'!$G$5-'СЕТ СН'!$G$17</f>
        <v>3856.6680896100002</v>
      </c>
      <c r="T75" s="37">
        <f>SUMIFS(СВЦЭМ!$C$34:$C$777,СВЦЭМ!$A$34:$A$777,$A75,СВЦЭМ!$B$34:$B$777,T$47)+'СЕТ СН'!$G$9+СВЦЭМ!$D$10+'СЕТ СН'!$G$5-'СЕТ СН'!$G$17</f>
        <v>3868.2775689300001</v>
      </c>
      <c r="U75" s="37">
        <f>SUMIFS(СВЦЭМ!$C$34:$C$777,СВЦЭМ!$A$34:$A$777,$A75,СВЦЭМ!$B$34:$B$777,U$47)+'СЕТ СН'!$G$9+СВЦЭМ!$D$10+'СЕТ СН'!$G$5-'СЕТ СН'!$G$17</f>
        <v>3871.5807582599996</v>
      </c>
      <c r="V75" s="37">
        <f>SUMIFS(СВЦЭМ!$C$34:$C$777,СВЦЭМ!$A$34:$A$777,$A75,СВЦЭМ!$B$34:$B$777,V$47)+'СЕТ СН'!$G$9+СВЦЭМ!$D$10+'СЕТ СН'!$G$5-'СЕТ СН'!$G$17</f>
        <v>3884.6258259599995</v>
      </c>
      <c r="W75" s="37">
        <f>SUMIFS(СВЦЭМ!$C$34:$C$777,СВЦЭМ!$A$34:$A$777,$A75,СВЦЭМ!$B$34:$B$777,W$47)+'СЕТ СН'!$G$9+СВЦЭМ!$D$10+'СЕТ СН'!$G$5-'СЕТ СН'!$G$17</f>
        <v>3895.6807846199995</v>
      </c>
      <c r="X75" s="37">
        <f>SUMIFS(СВЦЭМ!$C$34:$C$777,СВЦЭМ!$A$34:$A$777,$A75,СВЦЭМ!$B$34:$B$777,X$47)+'СЕТ СН'!$G$9+СВЦЭМ!$D$10+'СЕТ СН'!$G$5-'СЕТ СН'!$G$17</f>
        <v>3941.1899477399998</v>
      </c>
      <c r="Y75" s="37">
        <f>SUMIFS(СВЦЭМ!$C$34:$C$777,СВЦЭМ!$A$34:$A$777,$A75,СВЦЭМ!$B$34:$B$777,Y$47)+'СЕТ СН'!$G$9+СВЦЭМ!$D$10+'СЕТ СН'!$G$5-'СЕТ СН'!$G$17</f>
        <v>3933.4075962299999</v>
      </c>
    </row>
    <row r="76" spans="1:27" ht="15.75" x14ac:dyDescent="0.2">
      <c r="A76" s="36">
        <f t="shared" si="1"/>
        <v>43219</v>
      </c>
      <c r="B76" s="37">
        <f>SUMIFS(СВЦЭМ!$C$34:$C$777,СВЦЭМ!$A$34:$A$777,$A76,СВЦЭМ!$B$34:$B$777,B$47)+'СЕТ СН'!$G$9+СВЦЭМ!$D$10+'СЕТ СН'!$G$5-'СЕТ СН'!$G$17</f>
        <v>3982.5427796700001</v>
      </c>
      <c r="C76" s="37">
        <f>SUMIFS(СВЦЭМ!$C$34:$C$777,СВЦЭМ!$A$34:$A$777,$A76,СВЦЭМ!$B$34:$B$777,C$47)+'СЕТ СН'!$G$9+СВЦЭМ!$D$10+'СЕТ СН'!$G$5-'СЕТ СН'!$G$17</f>
        <v>4007.6960883699999</v>
      </c>
      <c r="D76" s="37">
        <f>SUMIFS(СВЦЭМ!$C$34:$C$777,СВЦЭМ!$A$34:$A$777,$A76,СВЦЭМ!$B$34:$B$777,D$47)+'СЕТ СН'!$G$9+СВЦЭМ!$D$10+'СЕТ СН'!$G$5-'СЕТ СН'!$G$17</f>
        <v>4097.0915238600001</v>
      </c>
      <c r="E76" s="37">
        <f>SUMIFS(СВЦЭМ!$C$34:$C$777,СВЦЭМ!$A$34:$A$777,$A76,СВЦЭМ!$B$34:$B$777,E$47)+'СЕТ СН'!$G$9+СВЦЭМ!$D$10+'СЕТ СН'!$G$5-'СЕТ СН'!$G$17</f>
        <v>4095.0684124000004</v>
      </c>
      <c r="F76" s="37">
        <f>SUMIFS(СВЦЭМ!$C$34:$C$777,СВЦЭМ!$A$34:$A$777,$A76,СВЦЭМ!$B$34:$B$777,F$47)+'СЕТ СН'!$G$9+СВЦЭМ!$D$10+'СЕТ СН'!$G$5-'СЕТ СН'!$G$17</f>
        <v>4094.6596002000001</v>
      </c>
      <c r="G76" s="37">
        <f>SUMIFS(СВЦЭМ!$C$34:$C$777,СВЦЭМ!$A$34:$A$777,$A76,СВЦЭМ!$B$34:$B$777,G$47)+'СЕТ СН'!$G$9+СВЦЭМ!$D$10+'СЕТ СН'!$G$5-'СЕТ СН'!$G$17</f>
        <v>4104.2024394600003</v>
      </c>
      <c r="H76" s="37">
        <f>SUMIFS(СВЦЭМ!$C$34:$C$777,СВЦЭМ!$A$34:$A$777,$A76,СВЦЭМ!$B$34:$B$777,H$47)+'СЕТ СН'!$G$9+СВЦЭМ!$D$10+'СЕТ СН'!$G$5-'СЕТ СН'!$G$17</f>
        <v>4105.7354292400005</v>
      </c>
      <c r="I76" s="37">
        <f>SUMIFS(СВЦЭМ!$C$34:$C$777,СВЦЭМ!$A$34:$A$777,$A76,СВЦЭМ!$B$34:$B$777,I$47)+'СЕТ СН'!$G$9+СВЦЭМ!$D$10+'СЕТ СН'!$G$5-'СЕТ СН'!$G$17</f>
        <v>4012.3243099099996</v>
      </c>
      <c r="J76" s="37">
        <f>SUMIFS(СВЦЭМ!$C$34:$C$777,СВЦЭМ!$A$34:$A$777,$A76,СВЦЭМ!$B$34:$B$777,J$47)+'СЕТ СН'!$G$9+СВЦЭМ!$D$10+'СЕТ СН'!$G$5-'СЕТ СН'!$G$17</f>
        <v>3943.9040354499998</v>
      </c>
      <c r="K76" s="37">
        <f>SUMIFS(СВЦЭМ!$C$34:$C$777,СВЦЭМ!$A$34:$A$777,$A76,СВЦЭМ!$B$34:$B$777,K$47)+'СЕТ СН'!$G$9+СВЦЭМ!$D$10+'СЕТ СН'!$G$5-'СЕТ СН'!$G$17</f>
        <v>3818.59978912</v>
      </c>
      <c r="L76" s="37">
        <f>SUMIFS(СВЦЭМ!$C$34:$C$777,СВЦЭМ!$A$34:$A$777,$A76,СВЦЭМ!$B$34:$B$777,L$47)+'СЕТ СН'!$G$9+СВЦЭМ!$D$10+'СЕТ СН'!$G$5-'СЕТ СН'!$G$17</f>
        <v>3801.1120934199994</v>
      </c>
      <c r="M76" s="37">
        <f>SUMIFS(СВЦЭМ!$C$34:$C$777,СВЦЭМ!$A$34:$A$777,$A76,СВЦЭМ!$B$34:$B$777,M$47)+'СЕТ СН'!$G$9+СВЦЭМ!$D$10+'СЕТ СН'!$G$5-'СЕТ СН'!$G$17</f>
        <v>3822.1117234399994</v>
      </c>
      <c r="N76" s="37">
        <f>SUMIFS(СВЦЭМ!$C$34:$C$777,СВЦЭМ!$A$34:$A$777,$A76,СВЦЭМ!$B$34:$B$777,N$47)+'СЕТ СН'!$G$9+СВЦЭМ!$D$10+'СЕТ СН'!$G$5-'СЕТ СН'!$G$17</f>
        <v>3841.69036732</v>
      </c>
      <c r="O76" s="37">
        <f>SUMIFS(СВЦЭМ!$C$34:$C$777,СВЦЭМ!$A$34:$A$777,$A76,СВЦЭМ!$B$34:$B$777,O$47)+'СЕТ СН'!$G$9+СВЦЭМ!$D$10+'СЕТ СН'!$G$5-'СЕТ СН'!$G$17</f>
        <v>3841.2411612199999</v>
      </c>
      <c r="P76" s="37">
        <f>SUMIFS(СВЦЭМ!$C$34:$C$777,СВЦЭМ!$A$34:$A$777,$A76,СВЦЭМ!$B$34:$B$777,P$47)+'СЕТ СН'!$G$9+СВЦЭМ!$D$10+'СЕТ СН'!$G$5-'СЕТ СН'!$G$17</f>
        <v>3823.6751164799994</v>
      </c>
      <c r="Q76" s="37">
        <f>SUMIFS(СВЦЭМ!$C$34:$C$777,СВЦЭМ!$A$34:$A$777,$A76,СВЦЭМ!$B$34:$B$777,Q$47)+'СЕТ СН'!$G$9+СВЦЭМ!$D$10+'СЕТ СН'!$G$5-'СЕТ СН'!$G$17</f>
        <v>3834.9826301600001</v>
      </c>
      <c r="R76" s="37">
        <f>SUMIFS(СВЦЭМ!$C$34:$C$777,СВЦЭМ!$A$34:$A$777,$A76,СВЦЭМ!$B$34:$B$777,R$47)+'СЕТ СН'!$G$9+СВЦЭМ!$D$10+'СЕТ СН'!$G$5-'СЕТ СН'!$G$17</f>
        <v>3818.2911618100002</v>
      </c>
      <c r="S76" s="37">
        <f>SUMIFS(СВЦЭМ!$C$34:$C$777,СВЦЭМ!$A$34:$A$777,$A76,СВЦЭМ!$B$34:$B$777,S$47)+'СЕТ СН'!$G$9+СВЦЭМ!$D$10+'СЕТ СН'!$G$5-'СЕТ СН'!$G$17</f>
        <v>3817.1100530199997</v>
      </c>
      <c r="T76" s="37">
        <f>SUMIFS(СВЦЭМ!$C$34:$C$777,СВЦЭМ!$A$34:$A$777,$A76,СВЦЭМ!$B$34:$B$777,T$47)+'СЕТ СН'!$G$9+СВЦЭМ!$D$10+'СЕТ СН'!$G$5-'СЕТ СН'!$G$17</f>
        <v>3842.3481112899995</v>
      </c>
      <c r="U76" s="37">
        <f>SUMIFS(СВЦЭМ!$C$34:$C$777,СВЦЭМ!$A$34:$A$777,$A76,СВЦЭМ!$B$34:$B$777,U$47)+'СЕТ СН'!$G$9+СВЦЭМ!$D$10+'СЕТ СН'!$G$5-'СЕТ СН'!$G$17</f>
        <v>3843.9992977899997</v>
      </c>
      <c r="V76" s="37">
        <f>SUMIFS(СВЦЭМ!$C$34:$C$777,СВЦЭМ!$A$34:$A$777,$A76,СВЦЭМ!$B$34:$B$777,V$47)+'СЕТ СН'!$G$9+СВЦЭМ!$D$10+'СЕТ СН'!$G$5-'СЕТ СН'!$G$17</f>
        <v>3798.5420320299995</v>
      </c>
      <c r="W76" s="37">
        <f>SUMIFS(СВЦЭМ!$C$34:$C$777,СВЦЭМ!$A$34:$A$777,$A76,СВЦЭМ!$B$34:$B$777,W$47)+'СЕТ СН'!$G$9+СВЦЭМ!$D$10+'СЕТ СН'!$G$5-'СЕТ СН'!$G$17</f>
        <v>3786.3589152199997</v>
      </c>
      <c r="X76" s="37">
        <f>SUMIFS(СВЦЭМ!$C$34:$C$777,СВЦЭМ!$A$34:$A$777,$A76,СВЦЭМ!$B$34:$B$777,X$47)+'СЕТ СН'!$G$9+СВЦЭМ!$D$10+'СЕТ СН'!$G$5-'СЕТ СН'!$G$17</f>
        <v>3824.8103601199996</v>
      </c>
      <c r="Y76" s="37">
        <f>SUMIFS(СВЦЭМ!$C$34:$C$777,СВЦЭМ!$A$34:$A$777,$A76,СВЦЭМ!$B$34:$B$777,Y$47)+'СЕТ СН'!$G$9+СВЦЭМ!$D$10+'СЕТ СН'!$G$5-'СЕТ СН'!$G$17</f>
        <v>3903.9617029699998</v>
      </c>
    </row>
    <row r="77" spans="1:27" ht="15.75" x14ac:dyDescent="0.2">
      <c r="A77" s="36">
        <f t="shared" si="1"/>
        <v>43220</v>
      </c>
      <c r="B77" s="37">
        <f>SUMIFS(СВЦЭМ!$C$34:$C$777,СВЦЭМ!$A$34:$A$777,$A77,СВЦЭМ!$B$34:$B$777,B$47)+'СЕТ СН'!$G$9+СВЦЭМ!$D$10+'СЕТ СН'!$G$5-'СЕТ СН'!$G$17</f>
        <v>3935.1222117699995</v>
      </c>
      <c r="C77" s="37">
        <f>SUMIFS(СВЦЭМ!$C$34:$C$777,СВЦЭМ!$A$34:$A$777,$A77,СВЦЭМ!$B$34:$B$777,C$47)+'СЕТ СН'!$G$9+СВЦЭМ!$D$10+'СЕТ СН'!$G$5-'СЕТ СН'!$G$17</f>
        <v>3961.1673153699999</v>
      </c>
      <c r="D77" s="37">
        <f>SUMIFS(СВЦЭМ!$C$34:$C$777,СВЦЭМ!$A$34:$A$777,$A77,СВЦЭМ!$B$34:$B$777,D$47)+'СЕТ СН'!$G$9+СВЦЭМ!$D$10+'СЕТ СН'!$G$5-'СЕТ СН'!$G$17</f>
        <v>3984.7103151899996</v>
      </c>
      <c r="E77" s="37">
        <f>SUMIFS(СВЦЭМ!$C$34:$C$777,СВЦЭМ!$A$34:$A$777,$A77,СВЦЭМ!$B$34:$B$777,E$47)+'СЕТ СН'!$G$9+СВЦЭМ!$D$10+'СЕТ СН'!$G$5-'СЕТ СН'!$G$17</f>
        <v>4000.27400627</v>
      </c>
      <c r="F77" s="37">
        <f>SUMIFS(СВЦЭМ!$C$34:$C$777,СВЦЭМ!$A$34:$A$777,$A77,СВЦЭМ!$B$34:$B$777,F$47)+'СЕТ СН'!$G$9+СВЦЭМ!$D$10+'СЕТ СН'!$G$5-'СЕТ СН'!$G$17</f>
        <v>4007.1741385999999</v>
      </c>
      <c r="G77" s="37">
        <f>SUMIFS(СВЦЭМ!$C$34:$C$777,СВЦЭМ!$A$34:$A$777,$A77,СВЦЭМ!$B$34:$B$777,G$47)+'СЕТ СН'!$G$9+СВЦЭМ!$D$10+'СЕТ СН'!$G$5-'СЕТ СН'!$G$17</f>
        <v>3991.6269691000002</v>
      </c>
      <c r="H77" s="37">
        <f>SUMIFS(СВЦЭМ!$C$34:$C$777,СВЦЭМ!$A$34:$A$777,$A77,СВЦЭМ!$B$34:$B$777,H$47)+'СЕТ СН'!$G$9+СВЦЭМ!$D$10+'СЕТ СН'!$G$5-'СЕТ СН'!$G$17</f>
        <v>3971.5837562499996</v>
      </c>
      <c r="I77" s="37">
        <f>SUMIFS(СВЦЭМ!$C$34:$C$777,СВЦЭМ!$A$34:$A$777,$A77,СВЦЭМ!$B$34:$B$777,I$47)+'СЕТ СН'!$G$9+СВЦЭМ!$D$10+'СЕТ СН'!$G$5-'СЕТ СН'!$G$17</f>
        <v>3903.45373169</v>
      </c>
      <c r="J77" s="37">
        <f>SUMIFS(СВЦЭМ!$C$34:$C$777,СВЦЭМ!$A$34:$A$777,$A77,СВЦЭМ!$B$34:$B$777,J$47)+'СЕТ СН'!$G$9+СВЦЭМ!$D$10+'СЕТ СН'!$G$5-'СЕТ СН'!$G$17</f>
        <v>3861.2574392499996</v>
      </c>
      <c r="K77" s="37">
        <f>SUMIFS(СВЦЭМ!$C$34:$C$777,СВЦЭМ!$A$34:$A$777,$A77,СВЦЭМ!$B$34:$B$777,K$47)+'СЕТ СН'!$G$9+СВЦЭМ!$D$10+'СЕТ СН'!$G$5-'СЕТ СН'!$G$17</f>
        <v>3757.2644928599998</v>
      </c>
      <c r="L77" s="37">
        <f>SUMIFS(СВЦЭМ!$C$34:$C$777,СВЦЭМ!$A$34:$A$777,$A77,СВЦЭМ!$B$34:$B$777,L$47)+'СЕТ СН'!$G$9+СВЦЭМ!$D$10+'СЕТ СН'!$G$5-'СЕТ СН'!$G$17</f>
        <v>3740.6563606999994</v>
      </c>
      <c r="M77" s="37">
        <f>SUMIFS(СВЦЭМ!$C$34:$C$777,СВЦЭМ!$A$34:$A$777,$A77,СВЦЭМ!$B$34:$B$777,M$47)+'СЕТ СН'!$G$9+СВЦЭМ!$D$10+'СЕТ СН'!$G$5-'СЕТ СН'!$G$17</f>
        <v>3742.4543972899996</v>
      </c>
      <c r="N77" s="37">
        <f>SUMIFS(СВЦЭМ!$C$34:$C$777,СВЦЭМ!$A$34:$A$777,$A77,СВЦЭМ!$B$34:$B$777,N$47)+'СЕТ СН'!$G$9+СВЦЭМ!$D$10+'СЕТ СН'!$G$5-'СЕТ СН'!$G$17</f>
        <v>3733.6722295699997</v>
      </c>
      <c r="O77" s="37">
        <f>SUMIFS(СВЦЭМ!$C$34:$C$777,СВЦЭМ!$A$34:$A$777,$A77,СВЦЭМ!$B$34:$B$777,O$47)+'СЕТ СН'!$G$9+СВЦЭМ!$D$10+'СЕТ СН'!$G$5-'СЕТ СН'!$G$17</f>
        <v>3730.6224197699999</v>
      </c>
      <c r="P77" s="37">
        <f>SUMIFS(СВЦЭМ!$C$34:$C$777,СВЦЭМ!$A$34:$A$777,$A77,СВЦЭМ!$B$34:$B$777,P$47)+'СЕТ СН'!$G$9+СВЦЭМ!$D$10+'СЕТ СН'!$G$5-'СЕТ СН'!$G$17</f>
        <v>3799.00286646</v>
      </c>
      <c r="Q77" s="37">
        <f>SUMIFS(СВЦЭМ!$C$34:$C$777,СВЦЭМ!$A$34:$A$777,$A77,СВЦЭМ!$B$34:$B$777,Q$47)+'СЕТ СН'!$G$9+СВЦЭМ!$D$10+'СЕТ СН'!$G$5-'СЕТ СН'!$G$17</f>
        <v>3796.8433066599996</v>
      </c>
      <c r="R77" s="37">
        <f>SUMIFS(СВЦЭМ!$C$34:$C$777,СВЦЭМ!$A$34:$A$777,$A77,СВЦЭМ!$B$34:$B$777,R$47)+'СЕТ СН'!$G$9+СВЦЭМ!$D$10+'СЕТ СН'!$G$5-'СЕТ СН'!$G$17</f>
        <v>3794.1829419699993</v>
      </c>
      <c r="S77" s="37">
        <f>SUMIFS(СВЦЭМ!$C$34:$C$777,СВЦЭМ!$A$34:$A$777,$A77,СВЦЭМ!$B$34:$B$777,S$47)+'СЕТ СН'!$G$9+СВЦЭМ!$D$10+'СЕТ СН'!$G$5-'СЕТ СН'!$G$17</f>
        <v>3801.4541553200002</v>
      </c>
      <c r="T77" s="37">
        <f>SUMIFS(СВЦЭМ!$C$34:$C$777,СВЦЭМ!$A$34:$A$777,$A77,СВЦЭМ!$B$34:$B$777,T$47)+'СЕТ СН'!$G$9+СВЦЭМ!$D$10+'СЕТ СН'!$G$5-'СЕТ СН'!$G$17</f>
        <v>3740.7361103499993</v>
      </c>
      <c r="U77" s="37">
        <f>SUMIFS(СВЦЭМ!$C$34:$C$777,СВЦЭМ!$A$34:$A$777,$A77,СВЦЭМ!$B$34:$B$777,U$47)+'СЕТ СН'!$G$9+СВЦЭМ!$D$10+'СЕТ СН'!$G$5-'СЕТ СН'!$G$17</f>
        <v>3740.6165542099993</v>
      </c>
      <c r="V77" s="37">
        <f>SUMIFS(СВЦЭМ!$C$34:$C$777,СВЦЭМ!$A$34:$A$777,$A77,СВЦЭМ!$B$34:$B$777,V$47)+'СЕТ СН'!$G$9+СВЦЭМ!$D$10+'СЕТ СН'!$G$5-'СЕТ СН'!$G$17</f>
        <v>3741.7998446099996</v>
      </c>
      <c r="W77" s="37">
        <f>SUMIFS(СВЦЭМ!$C$34:$C$777,СВЦЭМ!$A$34:$A$777,$A77,СВЦЭМ!$B$34:$B$777,W$47)+'СЕТ СН'!$G$9+СВЦЭМ!$D$10+'СЕТ СН'!$G$5-'СЕТ СН'!$G$17</f>
        <v>3734.4710010699996</v>
      </c>
      <c r="X77" s="37">
        <f>SUMIFS(СВЦЭМ!$C$34:$C$777,СВЦЭМ!$A$34:$A$777,$A77,СВЦЭМ!$B$34:$B$777,X$47)+'СЕТ СН'!$G$9+СВЦЭМ!$D$10+'СЕТ СН'!$G$5-'СЕТ СН'!$G$17</f>
        <v>3788.3709070700002</v>
      </c>
      <c r="Y77" s="37">
        <f>SUMIFS(СВЦЭМ!$C$34:$C$777,СВЦЭМ!$A$34:$A$777,$A77,СВЦЭМ!$B$34:$B$777,Y$47)+'СЕТ СН'!$G$9+СВЦЭМ!$D$10+'СЕТ СН'!$G$5-'СЕТ СН'!$G$17</f>
        <v>3870.8930354399995</v>
      </c>
      <c r="AA77" s="38"/>
    </row>
    <row r="78" spans="1:27" ht="15.75" hidden="1" x14ac:dyDescent="0.2">
      <c r="A78" s="36">
        <f t="shared" si="1"/>
        <v>43221</v>
      </c>
      <c r="B78" s="37">
        <f>SUMIFS(СВЦЭМ!$C$34:$C$777,СВЦЭМ!$A$34:$A$777,$A78,СВЦЭМ!$B$34:$B$777,B$47)+'СЕТ СН'!$G$9+СВЦЭМ!$D$10+'СЕТ СН'!$G$5-'СЕТ СН'!$G$17</f>
        <v>3086.12207992</v>
      </c>
      <c r="C78" s="37">
        <f>SUMIFS(СВЦЭМ!$C$34:$C$777,СВЦЭМ!$A$34:$A$777,$A78,СВЦЭМ!$B$34:$B$777,C$47)+'СЕТ СН'!$G$9+СВЦЭМ!$D$10+'СЕТ СН'!$G$5-'СЕТ СН'!$G$17</f>
        <v>3086.12207992</v>
      </c>
      <c r="D78" s="37">
        <f>SUMIFS(СВЦЭМ!$C$34:$C$777,СВЦЭМ!$A$34:$A$777,$A78,СВЦЭМ!$B$34:$B$777,D$47)+'СЕТ СН'!$G$9+СВЦЭМ!$D$10+'СЕТ СН'!$G$5-'СЕТ СН'!$G$17</f>
        <v>3086.12207992</v>
      </c>
      <c r="E78" s="37">
        <f>SUMIFS(СВЦЭМ!$C$34:$C$777,СВЦЭМ!$A$34:$A$777,$A78,СВЦЭМ!$B$34:$B$777,E$47)+'СЕТ СН'!$G$9+СВЦЭМ!$D$10+'СЕТ СН'!$G$5-'СЕТ СН'!$G$17</f>
        <v>3086.12207992</v>
      </c>
      <c r="F78" s="37">
        <f>SUMIFS(СВЦЭМ!$C$34:$C$777,СВЦЭМ!$A$34:$A$777,$A78,СВЦЭМ!$B$34:$B$777,F$47)+'СЕТ СН'!$G$9+СВЦЭМ!$D$10+'СЕТ СН'!$G$5-'СЕТ СН'!$G$17</f>
        <v>3086.12207992</v>
      </c>
      <c r="G78" s="37">
        <f>SUMIFS(СВЦЭМ!$C$34:$C$777,СВЦЭМ!$A$34:$A$777,$A78,СВЦЭМ!$B$34:$B$777,G$47)+'СЕТ СН'!$G$9+СВЦЭМ!$D$10+'СЕТ СН'!$G$5-'СЕТ СН'!$G$17</f>
        <v>3086.12207992</v>
      </c>
      <c r="H78" s="37">
        <f>SUMIFS(СВЦЭМ!$C$34:$C$777,СВЦЭМ!$A$34:$A$777,$A78,СВЦЭМ!$B$34:$B$777,H$47)+'СЕТ СН'!$G$9+СВЦЭМ!$D$10+'СЕТ СН'!$G$5-'СЕТ СН'!$G$17</f>
        <v>3086.12207992</v>
      </c>
      <c r="I78" s="37">
        <f>SUMIFS(СВЦЭМ!$C$34:$C$777,СВЦЭМ!$A$34:$A$777,$A78,СВЦЭМ!$B$34:$B$777,I$47)+'СЕТ СН'!$G$9+СВЦЭМ!$D$10+'СЕТ СН'!$G$5-'СЕТ СН'!$G$17</f>
        <v>3086.12207992</v>
      </c>
      <c r="J78" s="37">
        <f>SUMIFS(СВЦЭМ!$C$34:$C$777,СВЦЭМ!$A$34:$A$777,$A78,СВЦЭМ!$B$34:$B$777,J$47)+'СЕТ СН'!$G$9+СВЦЭМ!$D$10+'СЕТ СН'!$G$5-'СЕТ СН'!$G$17</f>
        <v>3086.12207992</v>
      </c>
      <c r="K78" s="37">
        <f>SUMIFS(СВЦЭМ!$C$34:$C$777,СВЦЭМ!$A$34:$A$777,$A78,СВЦЭМ!$B$34:$B$777,K$47)+'СЕТ СН'!$G$9+СВЦЭМ!$D$10+'СЕТ СН'!$G$5-'СЕТ СН'!$G$17</f>
        <v>3086.12207992</v>
      </c>
      <c r="L78" s="37">
        <f>SUMIFS(СВЦЭМ!$C$34:$C$777,СВЦЭМ!$A$34:$A$777,$A78,СВЦЭМ!$B$34:$B$777,L$47)+'СЕТ СН'!$G$9+СВЦЭМ!$D$10+'СЕТ СН'!$G$5-'СЕТ СН'!$G$17</f>
        <v>3086.12207992</v>
      </c>
      <c r="M78" s="37">
        <f>SUMIFS(СВЦЭМ!$C$34:$C$777,СВЦЭМ!$A$34:$A$777,$A78,СВЦЭМ!$B$34:$B$777,M$47)+'СЕТ СН'!$G$9+СВЦЭМ!$D$10+'СЕТ СН'!$G$5-'СЕТ СН'!$G$17</f>
        <v>3086.12207992</v>
      </c>
      <c r="N78" s="37">
        <f>SUMIFS(СВЦЭМ!$C$34:$C$777,СВЦЭМ!$A$34:$A$777,$A78,СВЦЭМ!$B$34:$B$777,N$47)+'СЕТ СН'!$G$9+СВЦЭМ!$D$10+'СЕТ СН'!$G$5-'СЕТ СН'!$G$17</f>
        <v>3086.12207992</v>
      </c>
      <c r="O78" s="37">
        <f>SUMIFS(СВЦЭМ!$C$34:$C$777,СВЦЭМ!$A$34:$A$777,$A78,СВЦЭМ!$B$34:$B$777,O$47)+'СЕТ СН'!$G$9+СВЦЭМ!$D$10+'СЕТ СН'!$G$5-'СЕТ СН'!$G$17</f>
        <v>3086.12207992</v>
      </c>
      <c r="P78" s="37">
        <f>SUMIFS(СВЦЭМ!$C$34:$C$777,СВЦЭМ!$A$34:$A$777,$A78,СВЦЭМ!$B$34:$B$777,P$47)+'СЕТ СН'!$G$9+СВЦЭМ!$D$10+'СЕТ СН'!$G$5-'СЕТ СН'!$G$17</f>
        <v>3086.12207992</v>
      </c>
      <c r="Q78" s="37">
        <f>SUMIFS(СВЦЭМ!$C$34:$C$777,СВЦЭМ!$A$34:$A$777,$A78,СВЦЭМ!$B$34:$B$777,Q$47)+'СЕТ СН'!$G$9+СВЦЭМ!$D$10+'СЕТ СН'!$G$5-'СЕТ СН'!$G$17</f>
        <v>3086.12207992</v>
      </c>
      <c r="R78" s="37">
        <f>SUMIFS(СВЦЭМ!$C$34:$C$777,СВЦЭМ!$A$34:$A$777,$A78,СВЦЭМ!$B$34:$B$777,R$47)+'СЕТ СН'!$G$9+СВЦЭМ!$D$10+'СЕТ СН'!$G$5-'СЕТ СН'!$G$17</f>
        <v>3086.12207992</v>
      </c>
      <c r="S78" s="37">
        <f>SUMIFS(СВЦЭМ!$C$34:$C$777,СВЦЭМ!$A$34:$A$777,$A78,СВЦЭМ!$B$34:$B$777,S$47)+'СЕТ СН'!$G$9+СВЦЭМ!$D$10+'СЕТ СН'!$G$5-'СЕТ СН'!$G$17</f>
        <v>3086.12207992</v>
      </c>
      <c r="T78" s="37">
        <f>SUMIFS(СВЦЭМ!$C$34:$C$777,СВЦЭМ!$A$34:$A$777,$A78,СВЦЭМ!$B$34:$B$777,T$47)+'СЕТ СН'!$G$9+СВЦЭМ!$D$10+'СЕТ СН'!$G$5-'СЕТ СН'!$G$17</f>
        <v>3086.12207992</v>
      </c>
      <c r="U78" s="37">
        <f>SUMIFS(СВЦЭМ!$C$34:$C$777,СВЦЭМ!$A$34:$A$777,$A78,СВЦЭМ!$B$34:$B$777,U$47)+'СЕТ СН'!$G$9+СВЦЭМ!$D$10+'СЕТ СН'!$G$5-'СЕТ СН'!$G$17</f>
        <v>3086.12207992</v>
      </c>
      <c r="V78" s="37">
        <f>SUMIFS(СВЦЭМ!$C$34:$C$777,СВЦЭМ!$A$34:$A$777,$A78,СВЦЭМ!$B$34:$B$777,V$47)+'СЕТ СН'!$G$9+СВЦЭМ!$D$10+'СЕТ СН'!$G$5-'СЕТ СН'!$G$17</f>
        <v>3086.12207992</v>
      </c>
      <c r="W78" s="37">
        <f>SUMIFS(СВЦЭМ!$C$34:$C$777,СВЦЭМ!$A$34:$A$777,$A78,СВЦЭМ!$B$34:$B$777,W$47)+'СЕТ СН'!$G$9+СВЦЭМ!$D$10+'СЕТ СН'!$G$5-'СЕТ СН'!$G$17</f>
        <v>3086.12207992</v>
      </c>
      <c r="X78" s="37">
        <f>SUMIFS(СВЦЭМ!$C$34:$C$777,СВЦЭМ!$A$34:$A$777,$A78,СВЦЭМ!$B$34:$B$777,X$47)+'СЕТ СН'!$G$9+СВЦЭМ!$D$10+'СЕТ СН'!$G$5-'СЕТ СН'!$G$17</f>
        <v>3086.12207992</v>
      </c>
      <c r="Y78" s="37">
        <f>SUMIFS(СВЦЭМ!$C$34:$C$777,СВЦЭМ!$A$34:$A$777,$A78,СВЦЭМ!$B$34:$B$777,Y$47)+'СЕТ СН'!$G$9+СВЦЭМ!$D$10+'СЕТ СН'!$G$5-'СЕТ СН'!$G$17</f>
        <v>3086.12207992</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01.04.2018</v>
      </c>
      <c r="B84" s="37">
        <f>SUMIFS(СВЦЭМ!$C$34:$C$777,СВЦЭМ!$A$34:$A$777,$A84,СВЦЭМ!$B$34:$B$777,B$83)+'СЕТ СН'!$H$9+СВЦЭМ!$D$10+'СЕТ СН'!$H$5-'СЕТ СН'!$H$17</f>
        <v>4495.4452425200006</v>
      </c>
      <c r="C84" s="37">
        <f>SUMIFS(СВЦЭМ!$C$34:$C$777,СВЦЭМ!$A$34:$A$777,$A84,СВЦЭМ!$B$34:$B$777,C$83)+'СЕТ СН'!$H$9+СВЦЭМ!$D$10+'СЕТ СН'!$H$5-'СЕТ СН'!$H$17</f>
        <v>4542.9848481200006</v>
      </c>
      <c r="D84" s="37">
        <f>SUMIFS(СВЦЭМ!$C$34:$C$777,СВЦЭМ!$A$34:$A$777,$A84,СВЦЭМ!$B$34:$B$777,D$83)+'СЕТ СН'!$H$9+СВЦЭМ!$D$10+'СЕТ СН'!$H$5-'СЕТ СН'!$H$17</f>
        <v>4585.8067983500005</v>
      </c>
      <c r="E84" s="37">
        <f>SUMIFS(СВЦЭМ!$C$34:$C$777,СВЦЭМ!$A$34:$A$777,$A84,СВЦЭМ!$B$34:$B$777,E$83)+'СЕТ СН'!$H$9+СВЦЭМ!$D$10+'СЕТ СН'!$H$5-'СЕТ СН'!$H$17</f>
        <v>4595.3250883199998</v>
      </c>
      <c r="F84" s="37">
        <f>SUMIFS(СВЦЭМ!$C$34:$C$777,СВЦЭМ!$A$34:$A$777,$A84,СВЦЭМ!$B$34:$B$777,F$83)+'СЕТ СН'!$H$9+СВЦЭМ!$D$10+'СЕТ СН'!$H$5-'СЕТ СН'!$H$17</f>
        <v>4601.2135313400004</v>
      </c>
      <c r="G84" s="37">
        <f>SUMIFS(СВЦЭМ!$C$34:$C$777,СВЦЭМ!$A$34:$A$777,$A84,СВЦЭМ!$B$34:$B$777,G$83)+'СЕТ СН'!$H$9+СВЦЭМ!$D$10+'СЕТ СН'!$H$5-'СЕТ СН'!$H$17</f>
        <v>4582.5899307099999</v>
      </c>
      <c r="H84" s="37">
        <f>SUMIFS(СВЦЭМ!$C$34:$C$777,СВЦЭМ!$A$34:$A$777,$A84,СВЦЭМ!$B$34:$B$777,H$83)+'СЕТ СН'!$H$9+СВЦЭМ!$D$10+'СЕТ СН'!$H$5-'СЕТ СН'!$H$17</f>
        <v>4568.3955507600003</v>
      </c>
      <c r="I84" s="37">
        <f>SUMIFS(СВЦЭМ!$C$34:$C$777,СВЦЭМ!$A$34:$A$777,$A84,СВЦЭМ!$B$34:$B$777,I$83)+'СЕТ СН'!$H$9+СВЦЭМ!$D$10+'СЕТ СН'!$H$5-'СЕТ СН'!$H$17</f>
        <v>4518.0051155400006</v>
      </c>
      <c r="J84" s="37">
        <f>SUMIFS(СВЦЭМ!$C$34:$C$777,СВЦЭМ!$A$34:$A$777,$A84,СВЦЭМ!$B$34:$B$777,J$83)+'СЕТ СН'!$H$9+СВЦЭМ!$D$10+'СЕТ СН'!$H$5-'СЕТ СН'!$H$17</f>
        <v>4434.7865329400001</v>
      </c>
      <c r="K84" s="37">
        <f>SUMIFS(СВЦЭМ!$C$34:$C$777,СВЦЭМ!$A$34:$A$777,$A84,СВЦЭМ!$B$34:$B$777,K$83)+'СЕТ СН'!$H$9+СВЦЭМ!$D$10+'СЕТ СН'!$H$5-'СЕТ СН'!$H$17</f>
        <v>4304.7103018099997</v>
      </c>
      <c r="L84" s="37">
        <f>SUMIFS(СВЦЭМ!$C$34:$C$777,СВЦЭМ!$A$34:$A$777,$A84,СВЦЭМ!$B$34:$B$777,L$83)+'СЕТ СН'!$H$9+СВЦЭМ!$D$10+'СЕТ СН'!$H$5-'СЕТ СН'!$H$17</f>
        <v>4264.8099000499997</v>
      </c>
      <c r="M84" s="37">
        <f>SUMIFS(СВЦЭМ!$C$34:$C$777,СВЦЭМ!$A$34:$A$777,$A84,СВЦЭМ!$B$34:$B$777,M$83)+'СЕТ СН'!$H$9+СВЦЭМ!$D$10+'СЕТ СН'!$H$5-'СЕТ СН'!$H$17</f>
        <v>4257.98735201</v>
      </c>
      <c r="N84" s="37">
        <f>SUMIFS(СВЦЭМ!$C$34:$C$777,СВЦЭМ!$A$34:$A$777,$A84,СВЦЭМ!$B$34:$B$777,N$83)+'СЕТ СН'!$H$9+СВЦЭМ!$D$10+'СЕТ СН'!$H$5-'СЕТ СН'!$H$17</f>
        <v>4263.3498341200002</v>
      </c>
      <c r="O84" s="37">
        <f>SUMIFS(СВЦЭМ!$C$34:$C$777,СВЦЭМ!$A$34:$A$777,$A84,СВЦЭМ!$B$34:$B$777,O$83)+'СЕТ СН'!$H$9+СВЦЭМ!$D$10+'СЕТ СН'!$H$5-'СЕТ СН'!$H$17</f>
        <v>4258.4587249699998</v>
      </c>
      <c r="P84" s="37">
        <f>SUMIFS(СВЦЭМ!$C$34:$C$777,СВЦЭМ!$A$34:$A$777,$A84,СВЦЭМ!$B$34:$B$777,P$83)+'СЕТ СН'!$H$9+СВЦЭМ!$D$10+'СЕТ СН'!$H$5-'СЕТ СН'!$H$17</f>
        <v>4257.5597707799998</v>
      </c>
      <c r="Q84" s="37">
        <f>SUMIFS(СВЦЭМ!$C$34:$C$777,СВЦЭМ!$A$34:$A$777,$A84,СВЦЭМ!$B$34:$B$777,Q$83)+'СЕТ СН'!$H$9+СВЦЭМ!$D$10+'СЕТ СН'!$H$5-'СЕТ СН'!$H$17</f>
        <v>4261.5034260900002</v>
      </c>
      <c r="R84" s="37">
        <f>SUMIFS(СВЦЭМ!$C$34:$C$777,СВЦЭМ!$A$34:$A$777,$A84,СВЦЭМ!$B$34:$B$777,R$83)+'СЕТ СН'!$H$9+СВЦЭМ!$D$10+'СЕТ СН'!$H$5-'СЕТ СН'!$H$17</f>
        <v>4269.4091598800005</v>
      </c>
      <c r="S84" s="37">
        <f>SUMIFS(СВЦЭМ!$C$34:$C$777,СВЦЭМ!$A$34:$A$777,$A84,СВЦЭМ!$B$34:$B$777,S$83)+'СЕТ СН'!$H$9+СВЦЭМ!$D$10+'СЕТ СН'!$H$5-'СЕТ СН'!$H$17</f>
        <v>4280.7406750500004</v>
      </c>
      <c r="T84" s="37">
        <f>SUMIFS(СВЦЭМ!$C$34:$C$777,СВЦЭМ!$A$34:$A$777,$A84,СВЦЭМ!$B$34:$B$777,T$83)+'СЕТ СН'!$H$9+СВЦЭМ!$D$10+'СЕТ СН'!$H$5-'СЕТ СН'!$H$17</f>
        <v>4304.4612228200003</v>
      </c>
      <c r="U84" s="37">
        <f>SUMIFS(СВЦЭМ!$C$34:$C$777,СВЦЭМ!$A$34:$A$777,$A84,СВЦЭМ!$B$34:$B$777,U$83)+'СЕТ СН'!$H$9+СВЦЭМ!$D$10+'СЕТ СН'!$H$5-'СЕТ СН'!$H$17</f>
        <v>4303.8378215100001</v>
      </c>
      <c r="V84" s="37">
        <f>SUMIFS(СВЦЭМ!$C$34:$C$777,СВЦЭМ!$A$34:$A$777,$A84,СВЦЭМ!$B$34:$B$777,V$83)+'СЕТ СН'!$H$9+СВЦЭМ!$D$10+'СЕТ СН'!$H$5-'СЕТ СН'!$H$17</f>
        <v>4310.39449143</v>
      </c>
      <c r="W84" s="37">
        <f>SUMIFS(СВЦЭМ!$C$34:$C$777,СВЦЭМ!$A$34:$A$777,$A84,СВЦЭМ!$B$34:$B$777,W$83)+'СЕТ СН'!$H$9+СВЦЭМ!$D$10+'СЕТ СН'!$H$5-'СЕТ СН'!$H$17</f>
        <v>4342.8812196600002</v>
      </c>
      <c r="X84" s="37">
        <f>SUMIFS(СВЦЭМ!$C$34:$C$777,СВЦЭМ!$A$34:$A$777,$A84,СВЦЭМ!$B$34:$B$777,X$83)+'СЕТ СН'!$H$9+СВЦЭМ!$D$10+'СЕТ СН'!$H$5-'СЕТ СН'!$H$17</f>
        <v>4373.5297928</v>
      </c>
      <c r="Y84" s="37">
        <f>SUMIFS(СВЦЭМ!$C$34:$C$777,СВЦЭМ!$A$34:$A$777,$A84,СВЦЭМ!$B$34:$B$777,Y$83)+'СЕТ СН'!$H$9+СВЦЭМ!$D$10+'СЕТ СН'!$H$5-'СЕТ СН'!$H$17</f>
        <v>4456.1331005600005</v>
      </c>
    </row>
    <row r="85" spans="1:25" ht="15.75" x14ac:dyDescent="0.2">
      <c r="A85" s="36">
        <f>A84+1</f>
        <v>43192</v>
      </c>
      <c r="B85" s="37">
        <f>SUMIFS(СВЦЭМ!$C$34:$C$777,СВЦЭМ!$A$34:$A$777,$A85,СВЦЭМ!$B$34:$B$777,B$83)+'СЕТ СН'!$H$9+СВЦЭМ!$D$10+'СЕТ СН'!$H$5-'СЕТ СН'!$H$17</f>
        <v>4511.1091021300008</v>
      </c>
      <c r="C85" s="37">
        <f>SUMIFS(СВЦЭМ!$C$34:$C$777,СВЦЭМ!$A$34:$A$777,$A85,СВЦЭМ!$B$34:$B$777,C$83)+'СЕТ СН'!$H$9+СВЦЭМ!$D$10+'СЕТ СН'!$H$5-'СЕТ СН'!$H$17</f>
        <v>4548.9151626299999</v>
      </c>
      <c r="D85" s="37">
        <f>SUMIFS(СВЦЭМ!$C$34:$C$777,СВЦЭМ!$A$34:$A$777,$A85,СВЦЭМ!$B$34:$B$777,D$83)+'СЕТ СН'!$H$9+СВЦЭМ!$D$10+'СЕТ СН'!$H$5-'СЕТ СН'!$H$17</f>
        <v>4591.9245907700006</v>
      </c>
      <c r="E85" s="37">
        <f>SUMIFS(СВЦЭМ!$C$34:$C$777,СВЦЭМ!$A$34:$A$777,$A85,СВЦЭМ!$B$34:$B$777,E$83)+'СЕТ СН'!$H$9+СВЦЭМ!$D$10+'СЕТ СН'!$H$5-'СЕТ СН'!$H$17</f>
        <v>4607.3182561000003</v>
      </c>
      <c r="F85" s="37">
        <f>SUMIFS(СВЦЭМ!$C$34:$C$777,СВЦЭМ!$A$34:$A$777,$A85,СВЦЭМ!$B$34:$B$777,F$83)+'СЕТ СН'!$H$9+СВЦЭМ!$D$10+'СЕТ СН'!$H$5-'СЕТ СН'!$H$17</f>
        <v>4597.1928994500004</v>
      </c>
      <c r="G85" s="37">
        <f>SUMIFS(СВЦЭМ!$C$34:$C$777,СВЦЭМ!$A$34:$A$777,$A85,СВЦЭМ!$B$34:$B$777,G$83)+'СЕТ СН'!$H$9+СВЦЭМ!$D$10+'СЕТ СН'!$H$5-'СЕТ СН'!$H$17</f>
        <v>4586.5420564900005</v>
      </c>
      <c r="H85" s="37">
        <f>SUMIFS(СВЦЭМ!$C$34:$C$777,СВЦЭМ!$A$34:$A$777,$A85,СВЦЭМ!$B$34:$B$777,H$83)+'СЕТ СН'!$H$9+СВЦЭМ!$D$10+'СЕТ СН'!$H$5-'СЕТ СН'!$H$17</f>
        <v>4540.4868603700006</v>
      </c>
      <c r="I85" s="37">
        <f>SUMIFS(СВЦЭМ!$C$34:$C$777,СВЦЭМ!$A$34:$A$777,$A85,СВЦЭМ!$B$34:$B$777,I$83)+'СЕТ СН'!$H$9+СВЦЭМ!$D$10+'СЕТ СН'!$H$5-'СЕТ СН'!$H$17</f>
        <v>4469.1548438300006</v>
      </c>
      <c r="J85" s="37">
        <f>SUMIFS(СВЦЭМ!$C$34:$C$777,СВЦЭМ!$A$34:$A$777,$A85,СВЦЭМ!$B$34:$B$777,J$83)+'СЕТ СН'!$H$9+СВЦЭМ!$D$10+'СЕТ СН'!$H$5-'СЕТ СН'!$H$17</f>
        <v>4429.3834221000006</v>
      </c>
      <c r="K85" s="37">
        <f>SUMIFS(СВЦЭМ!$C$34:$C$777,СВЦЭМ!$A$34:$A$777,$A85,СВЦЭМ!$B$34:$B$777,K$83)+'СЕТ СН'!$H$9+СВЦЭМ!$D$10+'СЕТ СН'!$H$5-'СЕТ СН'!$H$17</f>
        <v>4327.5468943000005</v>
      </c>
      <c r="L85" s="37">
        <f>SUMIFS(СВЦЭМ!$C$34:$C$777,СВЦЭМ!$A$34:$A$777,$A85,СВЦЭМ!$B$34:$B$777,L$83)+'СЕТ СН'!$H$9+СВЦЭМ!$D$10+'СЕТ СН'!$H$5-'СЕТ СН'!$H$17</f>
        <v>4349.2242997599997</v>
      </c>
      <c r="M85" s="37">
        <f>SUMIFS(СВЦЭМ!$C$34:$C$777,СВЦЭМ!$A$34:$A$777,$A85,СВЦЭМ!$B$34:$B$777,M$83)+'СЕТ СН'!$H$9+СВЦЭМ!$D$10+'СЕТ СН'!$H$5-'СЕТ СН'!$H$17</f>
        <v>4350.7295912099999</v>
      </c>
      <c r="N85" s="37">
        <f>SUMIFS(СВЦЭМ!$C$34:$C$777,СВЦЭМ!$A$34:$A$777,$A85,СВЦЭМ!$B$34:$B$777,N$83)+'СЕТ СН'!$H$9+СВЦЭМ!$D$10+'СЕТ СН'!$H$5-'СЕТ СН'!$H$17</f>
        <v>4284.8866039499999</v>
      </c>
      <c r="O85" s="37">
        <f>SUMIFS(СВЦЭМ!$C$34:$C$777,СВЦЭМ!$A$34:$A$777,$A85,СВЦЭМ!$B$34:$B$777,O$83)+'СЕТ СН'!$H$9+СВЦЭМ!$D$10+'СЕТ СН'!$H$5-'СЕТ СН'!$H$17</f>
        <v>4296.5342025099999</v>
      </c>
      <c r="P85" s="37">
        <f>SUMIFS(СВЦЭМ!$C$34:$C$777,СВЦЭМ!$A$34:$A$777,$A85,СВЦЭМ!$B$34:$B$777,P$83)+'СЕТ СН'!$H$9+СВЦЭМ!$D$10+'СЕТ СН'!$H$5-'СЕТ СН'!$H$17</f>
        <v>4295.52360331</v>
      </c>
      <c r="Q85" s="37">
        <f>SUMIFS(СВЦЭМ!$C$34:$C$777,СВЦЭМ!$A$34:$A$777,$A85,СВЦЭМ!$B$34:$B$777,Q$83)+'СЕТ СН'!$H$9+СВЦЭМ!$D$10+'СЕТ СН'!$H$5-'СЕТ СН'!$H$17</f>
        <v>4300.2694360300002</v>
      </c>
      <c r="R85" s="37">
        <f>SUMIFS(СВЦЭМ!$C$34:$C$777,СВЦЭМ!$A$34:$A$777,$A85,СВЦЭМ!$B$34:$B$777,R$83)+'СЕТ СН'!$H$9+СВЦЭМ!$D$10+'СЕТ СН'!$H$5-'СЕТ СН'!$H$17</f>
        <v>4302.8690477800001</v>
      </c>
      <c r="S85" s="37">
        <f>SUMIFS(СВЦЭМ!$C$34:$C$777,СВЦЭМ!$A$34:$A$777,$A85,СВЦЭМ!$B$34:$B$777,S$83)+'СЕТ СН'!$H$9+СВЦЭМ!$D$10+'СЕТ СН'!$H$5-'СЕТ СН'!$H$17</f>
        <v>4299.2593931299998</v>
      </c>
      <c r="T85" s="37">
        <f>SUMIFS(СВЦЭМ!$C$34:$C$777,СВЦЭМ!$A$34:$A$777,$A85,СВЦЭМ!$B$34:$B$777,T$83)+'СЕТ СН'!$H$9+СВЦЭМ!$D$10+'СЕТ СН'!$H$5-'СЕТ СН'!$H$17</f>
        <v>4295.5024618899997</v>
      </c>
      <c r="U85" s="37">
        <f>SUMIFS(СВЦЭМ!$C$34:$C$777,СВЦЭМ!$A$34:$A$777,$A85,СВЦЭМ!$B$34:$B$777,U$83)+'СЕТ СН'!$H$9+СВЦЭМ!$D$10+'СЕТ СН'!$H$5-'СЕТ СН'!$H$17</f>
        <v>4291.4471671199999</v>
      </c>
      <c r="V85" s="37">
        <f>SUMIFS(СВЦЭМ!$C$34:$C$777,СВЦЭМ!$A$34:$A$777,$A85,СВЦЭМ!$B$34:$B$777,V$83)+'СЕТ СН'!$H$9+СВЦЭМ!$D$10+'СЕТ СН'!$H$5-'СЕТ СН'!$H$17</f>
        <v>4298.9942175900005</v>
      </c>
      <c r="W85" s="37">
        <f>SUMIFS(СВЦЭМ!$C$34:$C$777,СВЦЭМ!$A$34:$A$777,$A85,СВЦЭМ!$B$34:$B$777,W$83)+'СЕТ СН'!$H$9+СВЦЭМ!$D$10+'СЕТ СН'!$H$5-'СЕТ СН'!$H$17</f>
        <v>4343.2015234400005</v>
      </c>
      <c r="X85" s="37">
        <f>SUMIFS(СВЦЭМ!$C$34:$C$777,СВЦЭМ!$A$34:$A$777,$A85,СВЦЭМ!$B$34:$B$777,X$83)+'СЕТ СН'!$H$9+СВЦЭМ!$D$10+'СЕТ СН'!$H$5-'СЕТ СН'!$H$17</f>
        <v>4460.8768804199999</v>
      </c>
      <c r="Y85" s="37">
        <f>SUMIFS(СВЦЭМ!$C$34:$C$777,СВЦЭМ!$A$34:$A$777,$A85,СВЦЭМ!$B$34:$B$777,Y$83)+'СЕТ СН'!$H$9+СВЦЭМ!$D$10+'СЕТ СН'!$H$5-'СЕТ СН'!$H$17</f>
        <v>4525.5838420999999</v>
      </c>
    </row>
    <row r="86" spans="1:25" ht="15.75" x14ac:dyDescent="0.2">
      <c r="A86" s="36">
        <f t="shared" ref="A86:A114" si="2">A85+1</f>
        <v>43193</v>
      </c>
      <c r="B86" s="37">
        <f>SUMIFS(СВЦЭМ!$C$34:$C$777,СВЦЭМ!$A$34:$A$777,$A86,СВЦЭМ!$B$34:$B$777,B$83)+'СЕТ СН'!$H$9+СВЦЭМ!$D$10+'СЕТ СН'!$H$5-'СЕТ СН'!$H$17</f>
        <v>4557.9634365600004</v>
      </c>
      <c r="C86" s="37">
        <f>SUMIFS(СВЦЭМ!$C$34:$C$777,СВЦЭМ!$A$34:$A$777,$A86,СВЦЭМ!$B$34:$B$777,C$83)+'СЕТ СН'!$H$9+СВЦЭМ!$D$10+'СЕТ СН'!$H$5-'СЕТ СН'!$H$17</f>
        <v>4606.49034794</v>
      </c>
      <c r="D86" s="37">
        <f>SUMIFS(СВЦЭМ!$C$34:$C$777,СВЦЭМ!$A$34:$A$777,$A86,СВЦЭМ!$B$34:$B$777,D$83)+'СЕТ СН'!$H$9+СВЦЭМ!$D$10+'СЕТ СН'!$H$5-'СЕТ СН'!$H$17</f>
        <v>4664.8729586899999</v>
      </c>
      <c r="E86" s="37">
        <f>SUMIFS(СВЦЭМ!$C$34:$C$777,СВЦЭМ!$A$34:$A$777,$A86,СВЦЭМ!$B$34:$B$777,E$83)+'СЕТ СН'!$H$9+СВЦЭМ!$D$10+'СЕТ СН'!$H$5-'СЕТ СН'!$H$17</f>
        <v>4674.4360412000005</v>
      </c>
      <c r="F86" s="37">
        <f>SUMIFS(СВЦЭМ!$C$34:$C$777,СВЦЭМ!$A$34:$A$777,$A86,СВЦЭМ!$B$34:$B$777,F$83)+'СЕТ СН'!$H$9+СВЦЭМ!$D$10+'СЕТ СН'!$H$5-'СЕТ СН'!$H$17</f>
        <v>4669.2419999700005</v>
      </c>
      <c r="G86" s="37">
        <f>SUMIFS(СВЦЭМ!$C$34:$C$777,СВЦЭМ!$A$34:$A$777,$A86,СВЦЭМ!$B$34:$B$777,G$83)+'СЕТ СН'!$H$9+СВЦЭМ!$D$10+'СЕТ СН'!$H$5-'СЕТ СН'!$H$17</f>
        <v>4652.5906696400007</v>
      </c>
      <c r="H86" s="37">
        <f>SUMIFS(СВЦЭМ!$C$34:$C$777,СВЦЭМ!$A$34:$A$777,$A86,СВЦЭМ!$B$34:$B$777,H$83)+'СЕТ СН'!$H$9+СВЦЭМ!$D$10+'СЕТ СН'!$H$5-'СЕТ СН'!$H$17</f>
        <v>4601.6470942300002</v>
      </c>
      <c r="I86" s="37">
        <f>SUMIFS(СВЦЭМ!$C$34:$C$777,СВЦЭМ!$A$34:$A$777,$A86,СВЦЭМ!$B$34:$B$777,I$83)+'СЕТ СН'!$H$9+СВЦЭМ!$D$10+'СЕТ СН'!$H$5-'СЕТ СН'!$H$17</f>
        <v>4517.9242936700002</v>
      </c>
      <c r="J86" s="37">
        <f>SUMIFS(СВЦЭМ!$C$34:$C$777,СВЦЭМ!$A$34:$A$777,$A86,СВЦЭМ!$B$34:$B$777,J$83)+'СЕТ СН'!$H$9+СВЦЭМ!$D$10+'СЕТ СН'!$H$5-'СЕТ СН'!$H$17</f>
        <v>4455.9983956900005</v>
      </c>
      <c r="K86" s="37">
        <f>SUMIFS(СВЦЭМ!$C$34:$C$777,СВЦЭМ!$A$34:$A$777,$A86,СВЦЭМ!$B$34:$B$777,K$83)+'СЕТ СН'!$H$9+СВЦЭМ!$D$10+'СЕТ СН'!$H$5-'СЕТ СН'!$H$17</f>
        <v>4370.5798122699998</v>
      </c>
      <c r="L86" s="37">
        <f>SUMIFS(СВЦЭМ!$C$34:$C$777,СВЦЭМ!$A$34:$A$777,$A86,СВЦЭМ!$B$34:$B$777,L$83)+'СЕТ СН'!$H$9+СВЦЭМ!$D$10+'СЕТ СН'!$H$5-'СЕТ СН'!$H$17</f>
        <v>4290.70292883</v>
      </c>
      <c r="M86" s="37">
        <f>SUMIFS(СВЦЭМ!$C$34:$C$777,СВЦЭМ!$A$34:$A$777,$A86,СВЦЭМ!$B$34:$B$777,M$83)+'СЕТ СН'!$H$9+СВЦЭМ!$D$10+'СЕТ СН'!$H$5-'СЕТ СН'!$H$17</f>
        <v>4275.1103004699999</v>
      </c>
      <c r="N86" s="37">
        <f>SUMIFS(СВЦЭМ!$C$34:$C$777,СВЦЭМ!$A$34:$A$777,$A86,СВЦЭМ!$B$34:$B$777,N$83)+'СЕТ СН'!$H$9+СВЦЭМ!$D$10+'СЕТ СН'!$H$5-'СЕТ СН'!$H$17</f>
        <v>4291.0387254699999</v>
      </c>
      <c r="O86" s="37">
        <f>SUMIFS(СВЦЭМ!$C$34:$C$777,СВЦЭМ!$A$34:$A$777,$A86,СВЦЭМ!$B$34:$B$777,O$83)+'СЕТ СН'!$H$9+СВЦЭМ!$D$10+'СЕТ СН'!$H$5-'СЕТ СН'!$H$17</f>
        <v>4298.5324360000004</v>
      </c>
      <c r="P86" s="37">
        <f>SUMIFS(СВЦЭМ!$C$34:$C$777,СВЦЭМ!$A$34:$A$777,$A86,СВЦЭМ!$B$34:$B$777,P$83)+'СЕТ СН'!$H$9+СВЦЭМ!$D$10+'СЕТ СН'!$H$5-'СЕТ СН'!$H$17</f>
        <v>4305.8129603900006</v>
      </c>
      <c r="Q86" s="37">
        <f>SUMIFS(СВЦЭМ!$C$34:$C$777,СВЦЭМ!$A$34:$A$777,$A86,СВЦЭМ!$B$34:$B$777,Q$83)+'СЕТ СН'!$H$9+СВЦЭМ!$D$10+'СЕТ СН'!$H$5-'СЕТ СН'!$H$17</f>
        <v>4362.1125242400003</v>
      </c>
      <c r="R86" s="37">
        <f>SUMIFS(СВЦЭМ!$C$34:$C$777,СВЦЭМ!$A$34:$A$777,$A86,СВЦЭМ!$B$34:$B$777,R$83)+'СЕТ СН'!$H$9+СВЦЭМ!$D$10+'СЕТ СН'!$H$5-'СЕТ СН'!$H$17</f>
        <v>4372.7524018800004</v>
      </c>
      <c r="S86" s="37">
        <f>SUMIFS(СВЦЭМ!$C$34:$C$777,СВЦЭМ!$A$34:$A$777,$A86,СВЦЭМ!$B$34:$B$777,S$83)+'СЕТ СН'!$H$9+СВЦЭМ!$D$10+'СЕТ СН'!$H$5-'СЕТ СН'!$H$17</f>
        <v>4368.3312572100003</v>
      </c>
      <c r="T86" s="37">
        <f>SUMIFS(СВЦЭМ!$C$34:$C$777,СВЦЭМ!$A$34:$A$777,$A86,СВЦЭМ!$B$34:$B$777,T$83)+'СЕТ СН'!$H$9+СВЦЭМ!$D$10+'СЕТ СН'!$H$5-'СЕТ СН'!$H$17</f>
        <v>4338.7653483000004</v>
      </c>
      <c r="U86" s="37">
        <f>SUMIFS(СВЦЭМ!$C$34:$C$777,СВЦЭМ!$A$34:$A$777,$A86,СВЦЭМ!$B$34:$B$777,U$83)+'СЕТ СН'!$H$9+СВЦЭМ!$D$10+'СЕТ СН'!$H$5-'СЕТ СН'!$H$17</f>
        <v>4311.1492942499999</v>
      </c>
      <c r="V86" s="37">
        <f>SUMIFS(СВЦЭМ!$C$34:$C$777,СВЦЭМ!$A$34:$A$777,$A86,СВЦЭМ!$B$34:$B$777,V$83)+'СЕТ СН'!$H$9+СВЦЭМ!$D$10+'СЕТ СН'!$H$5-'СЕТ СН'!$H$17</f>
        <v>4308.2510174899999</v>
      </c>
      <c r="W86" s="37">
        <f>SUMIFS(СВЦЭМ!$C$34:$C$777,СВЦЭМ!$A$34:$A$777,$A86,СВЦЭМ!$B$34:$B$777,W$83)+'СЕТ СН'!$H$9+СВЦЭМ!$D$10+'СЕТ СН'!$H$5-'СЕТ СН'!$H$17</f>
        <v>4377.04195282</v>
      </c>
      <c r="X86" s="37">
        <f>SUMIFS(СВЦЭМ!$C$34:$C$777,СВЦЭМ!$A$34:$A$777,$A86,СВЦЭМ!$B$34:$B$777,X$83)+'СЕТ СН'!$H$9+СВЦЭМ!$D$10+'СЕТ СН'!$H$5-'СЕТ СН'!$H$17</f>
        <v>4466.1411724300006</v>
      </c>
      <c r="Y86" s="37">
        <f>SUMIFS(СВЦЭМ!$C$34:$C$777,СВЦЭМ!$A$34:$A$777,$A86,СВЦЭМ!$B$34:$B$777,Y$83)+'СЕТ СН'!$H$9+СВЦЭМ!$D$10+'СЕТ СН'!$H$5-'СЕТ СН'!$H$17</f>
        <v>4553.3510936100001</v>
      </c>
    </row>
    <row r="87" spans="1:25" ht="15.75" x14ac:dyDescent="0.2">
      <c r="A87" s="36">
        <f t="shared" si="2"/>
        <v>43194</v>
      </c>
      <c r="B87" s="37">
        <f>SUMIFS(СВЦЭМ!$C$34:$C$777,СВЦЭМ!$A$34:$A$777,$A87,СВЦЭМ!$B$34:$B$777,B$83)+'СЕТ СН'!$H$9+СВЦЭМ!$D$10+'СЕТ СН'!$H$5-'СЕТ СН'!$H$17</f>
        <v>4572.7190894599999</v>
      </c>
      <c r="C87" s="37">
        <f>SUMIFS(СВЦЭМ!$C$34:$C$777,СВЦЭМ!$A$34:$A$777,$A87,СВЦЭМ!$B$34:$B$777,C$83)+'СЕТ СН'!$H$9+СВЦЭМ!$D$10+'СЕТ СН'!$H$5-'СЕТ СН'!$H$17</f>
        <v>4617.3053107300002</v>
      </c>
      <c r="D87" s="37">
        <f>SUMIFS(СВЦЭМ!$C$34:$C$777,СВЦЭМ!$A$34:$A$777,$A87,СВЦЭМ!$B$34:$B$777,D$83)+'СЕТ СН'!$H$9+СВЦЭМ!$D$10+'СЕТ СН'!$H$5-'СЕТ СН'!$H$17</f>
        <v>4673.5218148900003</v>
      </c>
      <c r="E87" s="37">
        <f>SUMIFS(СВЦЭМ!$C$34:$C$777,СВЦЭМ!$A$34:$A$777,$A87,СВЦЭМ!$B$34:$B$777,E$83)+'СЕТ СН'!$H$9+СВЦЭМ!$D$10+'СЕТ СН'!$H$5-'СЕТ СН'!$H$17</f>
        <v>4670.59909573</v>
      </c>
      <c r="F87" s="37">
        <f>SUMIFS(СВЦЭМ!$C$34:$C$777,СВЦЭМ!$A$34:$A$777,$A87,СВЦЭМ!$B$34:$B$777,F$83)+'СЕТ СН'!$H$9+СВЦЭМ!$D$10+'СЕТ СН'!$H$5-'СЕТ СН'!$H$17</f>
        <v>4668.6680144900001</v>
      </c>
      <c r="G87" s="37">
        <f>SUMIFS(СВЦЭМ!$C$34:$C$777,СВЦЭМ!$A$34:$A$777,$A87,СВЦЭМ!$B$34:$B$777,G$83)+'СЕТ СН'!$H$9+СВЦЭМ!$D$10+'СЕТ СН'!$H$5-'СЕТ СН'!$H$17</f>
        <v>4672.5699025399999</v>
      </c>
      <c r="H87" s="37">
        <f>SUMIFS(СВЦЭМ!$C$34:$C$777,СВЦЭМ!$A$34:$A$777,$A87,СВЦЭМ!$B$34:$B$777,H$83)+'СЕТ СН'!$H$9+СВЦЭМ!$D$10+'СЕТ СН'!$H$5-'СЕТ СН'!$H$17</f>
        <v>4607.4827841100005</v>
      </c>
      <c r="I87" s="37">
        <f>SUMIFS(СВЦЭМ!$C$34:$C$777,СВЦЭМ!$A$34:$A$777,$A87,СВЦЭМ!$B$34:$B$777,I$83)+'СЕТ СН'!$H$9+СВЦЭМ!$D$10+'СЕТ СН'!$H$5-'СЕТ СН'!$H$17</f>
        <v>4506.7207687600003</v>
      </c>
      <c r="J87" s="37">
        <f>SUMIFS(СВЦЭМ!$C$34:$C$777,СВЦЭМ!$A$34:$A$777,$A87,СВЦЭМ!$B$34:$B$777,J$83)+'СЕТ СН'!$H$9+СВЦЭМ!$D$10+'СЕТ СН'!$H$5-'СЕТ СН'!$H$17</f>
        <v>4454.2384711100003</v>
      </c>
      <c r="K87" s="37">
        <f>SUMIFS(СВЦЭМ!$C$34:$C$777,СВЦЭМ!$A$34:$A$777,$A87,СВЦЭМ!$B$34:$B$777,K$83)+'СЕТ СН'!$H$9+СВЦЭМ!$D$10+'СЕТ СН'!$H$5-'СЕТ СН'!$H$17</f>
        <v>4381.2894653800004</v>
      </c>
      <c r="L87" s="37">
        <f>SUMIFS(СВЦЭМ!$C$34:$C$777,СВЦЭМ!$A$34:$A$777,$A87,СВЦЭМ!$B$34:$B$777,L$83)+'СЕТ СН'!$H$9+СВЦЭМ!$D$10+'СЕТ СН'!$H$5-'СЕТ СН'!$H$17</f>
        <v>4349.9717315400003</v>
      </c>
      <c r="M87" s="37">
        <f>SUMIFS(СВЦЭМ!$C$34:$C$777,СВЦЭМ!$A$34:$A$777,$A87,СВЦЭМ!$B$34:$B$777,M$83)+'СЕТ СН'!$H$9+СВЦЭМ!$D$10+'СЕТ СН'!$H$5-'СЕТ СН'!$H$17</f>
        <v>4347.2270619800001</v>
      </c>
      <c r="N87" s="37">
        <f>SUMIFS(СВЦЭМ!$C$34:$C$777,СВЦЭМ!$A$34:$A$777,$A87,СВЦЭМ!$B$34:$B$777,N$83)+'СЕТ СН'!$H$9+СВЦЭМ!$D$10+'СЕТ СН'!$H$5-'СЕТ СН'!$H$17</f>
        <v>4345.4376679900006</v>
      </c>
      <c r="O87" s="37">
        <f>SUMIFS(СВЦЭМ!$C$34:$C$777,СВЦЭМ!$A$34:$A$777,$A87,СВЦЭМ!$B$34:$B$777,O$83)+'СЕТ СН'!$H$9+СВЦЭМ!$D$10+'СЕТ СН'!$H$5-'СЕТ СН'!$H$17</f>
        <v>4343.2915192099999</v>
      </c>
      <c r="P87" s="37">
        <f>SUMIFS(СВЦЭМ!$C$34:$C$777,СВЦЭМ!$A$34:$A$777,$A87,СВЦЭМ!$B$34:$B$777,P$83)+'СЕТ СН'!$H$9+СВЦЭМ!$D$10+'СЕТ СН'!$H$5-'СЕТ СН'!$H$17</f>
        <v>4339.35470214</v>
      </c>
      <c r="Q87" s="37">
        <f>SUMIFS(СВЦЭМ!$C$34:$C$777,СВЦЭМ!$A$34:$A$777,$A87,СВЦЭМ!$B$34:$B$777,Q$83)+'СЕТ СН'!$H$9+СВЦЭМ!$D$10+'СЕТ СН'!$H$5-'СЕТ СН'!$H$17</f>
        <v>4341.4574115599999</v>
      </c>
      <c r="R87" s="37">
        <f>SUMIFS(СВЦЭМ!$C$34:$C$777,СВЦЭМ!$A$34:$A$777,$A87,СВЦЭМ!$B$34:$B$777,R$83)+'СЕТ СН'!$H$9+СВЦЭМ!$D$10+'СЕТ СН'!$H$5-'СЕТ СН'!$H$17</f>
        <v>4335.8890900900005</v>
      </c>
      <c r="S87" s="37">
        <f>SUMIFS(СВЦЭМ!$C$34:$C$777,СВЦЭМ!$A$34:$A$777,$A87,СВЦЭМ!$B$34:$B$777,S$83)+'СЕТ СН'!$H$9+СВЦЭМ!$D$10+'СЕТ СН'!$H$5-'СЕТ СН'!$H$17</f>
        <v>4341.7327076400006</v>
      </c>
      <c r="T87" s="37">
        <f>SUMIFS(СВЦЭМ!$C$34:$C$777,СВЦЭМ!$A$34:$A$777,$A87,СВЦЭМ!$B$34:$B$777,T$83)+'СЕТ СН'!$H$9+СВЦЭМ!$D$10+'СЕТ СН'!$H$5-'СЕТ СН'!$H$17</f>
        <v>4326.7331135900004</v>
      </c>
      <c r="U87" s="37">
        <f>SUMIFS(СВЦЭМ!$C$34:$C$777,СВЦЭМ!$A$34:$A$777,$A87,СВЦЭМ!$B$34:$B$777,U$83)+'СЕТ СН'!$H$9+СВЦЭМ!$D$10+'СЕТ СН'!$H$5-'СЕТ СН'!$H$17</f>
        <v>4279.9018154100004</v>
      </c>
      <c r="V87" s="37">
        <f>SUMIFS(СВЦЭМ!$C$34:$C$777,СВЦЭМ!$A$34:$A$777,$A87,СВЦЭМ!$B$34:$B$777,V$83)+'СЕТ СН'!$H$9+СВЦЭМ!$D$10+'СЕТ СН'!$H$5-'СЕТ СН'!$H$17</f>
        <v>4290.6419400700006</v>
      </c>
      <c r="W87" s="37">
        <f>SUMIFS(СВЦЭМ!$C$34:$C$777,СВЦЭМ!$A$34:$A$777,$A87,СВЦЭМ!$B$34:$B$777,W$83)+'СЕТ СН'!$H$9+СВЦЭМ!$D$10+'СЕТ СН'!$H$5-'СЕТ СН'!$H$17</f>
        <v>4350.8805724000003</v>
      </c>
      <c r="X87" s="37">
        <f>SUMIFS(СВЦЭМ!$C$34:$C$777,СВЦЭМ!$A$34:$A$777,$A87,СВЦЭМ!$B$34:$B$777,X$83)+'СЕТ СН'!$H$9+СВЦЭМ!$D$10+'СЕТ СН'!$H$5-'СЕТ СН'!$H$17</f>
        <v>4431.4297734100001</v>
      </c>
      <c r="Y87" s="37">
        <f>SUMIFS(СВЦЭМ!$C$34:$C$777,СВЦЭМ!$A$34:$A$777,$A87,СВЦЭМ!$B$34:$B$777,Y$83)+'СЕТ СН'!$H$9+СВЦЭМ!$D$10+'СЕТ СН'!$H$5-'СЕТ СН'!$H$17</f>
        <v>4531.1208566100004</v>
      </c>
    </row>
    <row r="88" spans="1:25" ht="15.75" x14ac:dyDescent="0.2">
      <c r="A88" s="36">
        <f t="shared" si="2"/>
        <v>43195</v>
      </c>
      <c r="B88" s="37">
        <f>SUMIFS(СВЦЭМ!$C$34:$C$777,СВЦЭМ!$A$34:$A$777,$A88,СВЦЭМ!$B$34:$B$777,B$83)+'СЕТ СН'!$H$9+СВЦЭМ!$D$10+'СЕТ СН'!$H$5-'СЕТ СН'!$H$17</f>
        <v>4629.5130146199999</v>
      </c>
      <c r="C88" s="37">
        <f>SUMIFS(СВЦЭМ!$C$34:$C$777,СВЦЭМ!$A$34:$A$777,$A88,СВЦЭМ!$B$34:$B$777,C$83)+'СЕТ СН'!$H$9+СВЦЭМ!$D$10+'СЕТ СН'!$H$5-'СЕТ СН'!$H$17</f>
        <v>4628.6969484000001</v>
      </c>
      <c r="D88" s="37">
        <f>SUMIFS(СВЦЭМ!$C$34:$C$777,СВЦЭМ!$A$34:$A$777,$A88,СВЦЭМ!$B$34:$B$777,D$83)+'СЕТ СН'!$H$9+СВЦЭМ!$D$10+'СЕТ СН'!$H$5-'СЕТ СН'!$H$17</f>
        <v>4672.6654320300004</v>
      </c>
      <c r="E88" s="37">
        <f>SUMIFS(СВЦЭМ!$C$34:$C$777,СВЦЭМ!$A$34:$A$777,$A88,СВЦЭМ!$B$34:$B$777,E$83)+'СЕТ СН'!$H$9+СВЦЭМ!$D$10+'СЕТ СН'!$H$5-'СЕТ СН'!$H$17</f>
        <v>4665.5300272800005</v>
      </c>
      <c r="F88" s="37">
        <f>SUMIFS(СВЦЭМ!$C$34:$C$777,СВЦЭМ!$A$34:$A$777,$A88,СВЦЭМ!$B$34:$B$777,F$83)+'СЕТ СН'!$H$9+СВЦЭМ!$D$10+'СЕТ СН'!$H$5-'СЕТ СН'!$H$17</f>
        <v>4665.8016922800007</v>
      </c>
      <c r="G88" s="37">
        <f>SUMIFS(СВЦЭМ!$C$34:$C$777,СВЦЭМ!$A$34:$A$777,$A88,СВЦЭМ!$B$34:$B$777,G$83)+'СЕТ СН'!$H$9+СВЦЭМ!$D$10+'СЕТ СН'!$H$5-'СЕТ СН'!$H$17</f>
        <v>4671.7474012600005</v>
      </c>
      <c r="H88" s="37">
        <f>SUMIFS(СВЦЭМ!$C$34:$C$777,СВЦЭМ!$A$34:$A$777,$A88,СВЦЭМ!$B$34:$B$777,H$83)+'СЕТ СН'!$H$9+СВЦЭМ!$D$10+'СЕТ СН'!$H$5-'СЕТ СН'!$H$17</f>
        <v>4637.8044814700006</v>
      </c>
      <c r="I88" s="37">
        <f>SUMIFS(СВЦЭМ!$C$34:$C$777,СВЦЭМ!$A$34:$A$777,$A88,СВЦЭМ!$B$34:$B$777,I$83)+'СЕТ СН'!$H$9+СВЦЭМ!$D$10+'СЕТ СН'!$H$5-'СЕТ СН'!$H$17</f>
        <v>4565.3736571700001</v>
      </c>
      <c r="J88" s="37">
        <f>SUMIFS(СВЦЭМ!$C$34:$C$777,СВЦЭМ!$A$34:$A$777,$A88,СВЦЭМ!$B$34:$B$777,J$83)+'СЕТ СН'!$H$9+СВЦЭМ!$D$10+'СЕТ СН'!$H$5-'СЕТ СН'!$H$17</f>
        <v>4500.3267060000007</v>
      </c>
      <c r="K88" s="37">
        <f>SUMIFS(СВЦЭМ!$C$34:$C$777,СВЦЭМ!$A$34:$A$777,$A88,СВЦЭМ!$B$34:$B$777,K$83)+'СЕТ СН'!$H$9+СВЦЭМ!$D$10+'СЕТ СН'!$H$5-'СЕТ СН'!$H$17</f>
        <v>4413.7065974500001</v>
      </c>
      <c r="L88" s="37">
        <f>SUMIFS(СВЦЭМ!$C$34:$C$777,СВЦЭМ!$A$34:$A$777,$A88,СВЦЭМ!$B$34:$B$777,L$83)+'СЕТ СН'!$H$9+СВЦЭМ!$D$10+'СЕТ СН'!$H$5-'СЕТ СН'!$H$17</f>
        <v>4350.22390232</v>
      </c>
      <c r="M88" s="37">
        <f>SUMIFS(СВЦЭМ!$C$34:$C$777,СВЦЭМ!$A$34:$A$777,$A88,СВЦЭМ!$B$34:$B$777,M$83)+'СЕТ СН'!$H$9+СВЦЭМ!$D$10+'СЕТ СН'!$H$5-'СЕТ СН'!$H$17</f>
        <v>4336.7518592799997</v>
      </c>
      <c r="N88" s="37">
        <f>SUMIFS(СВЦЭМ!$C$34:$C$777,СВЦЭМ!$A$34:$A$777,$A88,СВЦЭМ!$B$34:$B$777,N$83)+'СЕТ СН'!$H$9+СВЦЭМ!$D$10+'СЕТ СН'!$H$5-'СЕТ СН'!$H$17</f>
        <v>4335.8247246600004</v>
      </c>
      <c r="O88" s="37">
        <f>SUMIFS(СВЦЭМ!$C$34:$C$777,СВЦЭМ!$A$34:$A$777,$A88,СВЦЭМ!$B$34:$B$777,O$83)+'СЕТ СН'!$H$9+СВЦЭМ!$D$10+'СЕТ СН'!$H$5-'СЕТ СН'!$H$17</f>
        <v>4344.6224699499999</v>
      </c>
      <c r="P88" s="37">
        <f>SUMIFS(СВЦЭМ!$C$34:$C$777,СВЦЭМ!$A$34:$A$777,$A88,СВЦЭМ!$B$34:$B$777,P$83)+'СЕТ СН'!$H$9+СВЦЭМ!$D$10+'СЕТ СН'!$H$5-'СЕТ СН'!$H$17</f>
        <v>4346.1176615800005</v>
      </c>
      <c r="Q88" s="37">
        <f>SUMIFS(СВЦЭМ!$C$34:$C$777,СВЦЭМ!$A$34:$A$777,$A88,СВЦЭМ!$B$34:$B$777,Q$83)+'СЕТ СН'!$H$9+СВЦЭМ!$D$10+'СЕТ СН'!$H$5-'СЕТ СН'!$H$17</f>
        <v>4350.1773446300003</v>
      </c>
      <c r="R88" s="37">
        <f>SUMIFS(СВЦЭМ!$C$34:$C$777,СВЦЭМ!$A$34:$A$777,$A88,СВЦЭМ!$B$34:$B$777,R$83)+'СЕТ СН'!$H$9+СВЦЭМ!$D$10+'СЕТ СН'!$H$5-'СЕТ СН'!$H$17</f>
        <v>4348.2767829200002</v>
      </c>
      <c r="S88" s="37">
        <f>SUMIFS(СВЦЭМ!$C$34:$C$777,СВЦЭМ!$A$34:$A$777,$A88,СВЦЭМ!$B$34:$B$777,S$83)+'СЕТ СН'!$H$9+СВЦЭМ!$D$10+'СЕТ СН'!$H$5-'СЕТ СН'!$H$17</f>
        <v>4340.0912781200004</v>
      </c>
      <c r="T88" s="37">
        <f>SUMIFS(СВЦЭМ!$C$34:$C$777,СВЦЭМ!$A$34:$A$777,$A88,СВЦЭМ!$B$34:$B$777,T$83)+'СЕТ СН'!$H$9+СВЦЭМ!$D$10+'СЕТ СН'!$H$5-'СЕТ СН'!$H$17</f>
        <v>4337.9537445599999</v>
      </c>
      <c r="U88" s="37">
        <f>SUMIFS(СВЦЭМ!$C$34:$C$777,СВЦЭМ!$A$34:$A$777,$A88,СВЦЭМ!$B$34:$B$777,U$83)+'СЕТ СН'!$H$9+СВЦЭМ!$D$10+'СЕТ СН'!$H$5-'СЕТ СН'!$H$17</f>
        <v>4308.4055034100002</v>
      </c>
      <c r="V88" s="37">
        <f>SUMIFS(СВЦЭМ!$C$34:$C$777,СВЦЭМ!$A$34:$A$777,$A88,СВЦЭМ!$B$34:$B$777,V$83)+'СЕТ СН'!$H$9+СВЦЭМ!$D$10+'СЕТ СН'!$H$5-'СЕТ СН'!$H$17</f>
        <v>4311.0221508499999</v>
      </c>
      <c r="W88" s="37">
        <f>SUMIFS(СВЦЭМ!$C$34:$C$777,СВЦЭМ!$A$34:$A$777,$A88,СВЦЭМ!$B$34:$B$777,W$83)+'СЕТ СН'!$H$9+СВЦЭМ!$D$10+'СЕТ СН'!$H$5-'СЕТ СН'!$H$17</f>
        <v>4373.4585313899997</v>
      </c>
      <c r="X88" s="37">
        <f>SUMIFS(СВЦЭМ!$C$34:$C$777,СВЦЭМ!$A$34:$A$777,$A88,СВЦЭМ!$B$34:$B$777,X$83)+'СЕТ СН'!$H$9+СВЦЭМ!$D$10+'СЕТ СН'!$H$5-'СЕТ СН'!$H$17</f>
        <v>4467.7272274500001</v>
      </c>
      <c r="Y88" s="37">
        <f>SUMIFS(СВЦЭМ!$C$34:$C$777,СВЦЭМ!$A$34:$A$777,$A88,СВЦЭМ!$B$34:$B$777,Y$83)+'СЕТ СН'!$H$9+СВЦЭМ!$D$10+'СЕТ СН'!$H$5-'СЕТ СН'!$H$17</f>
        <v>4554.2565530500005</v>
      </c>
    </row>
    <row r="89" spans="1:25" ht="15.75" x14ac:dyDescent="0.2">
      <c r="A89" s="36">
        <f t="shared" si="2"/>
        <v>43196</v>
      </c>
      <c r="B89" s="37">
        <f>SUMIFS(СВЦЭМ!$C$34:$C$777,СВЦЭМ!$A$34:$A$777,$A89,СВЦЭМ!$B$34:$B$777,B$83)+'СЕТ СН'!$H$9+СВЦЭМ!$D$10+'СЕТ СН'!$H$5-'СЕТ СН'!$H$17</f>
        <v>4535.8539990200006</v>
      </c>
      <c r="C89" s="37">
        <f>SUMIFS(СВЦЭМ!$C$34:$C$777,СВЦЭМ!$A$34:$A$777,$A89,СВЦЭМ!$B$34:$B$777,C$83)+'СЕТ СН'!$H$9+СВЦЭМ!$D$10+'СЕТ СН'!$H$5-'СЕТ СН'!$H$17</f>
        <v>4594.1648201900007</v>
      </c>
      <c r="D89" s="37">
        <f>SUMIFS(СВЦЭМ!$C$34:$C$777,СВЦЭМ!$A$34:$A$777,$A89,СВЦЭМ!$B$34:$B$777,D$83)+'СЕТ СН'!$H$9+СВЦЭМ!$D$10+'СЕТ СН'!$H$5-'СЕТ СН'!$H$17</f>
        <v>4669.4557448300002</v>
      </c>
      <c r="E89" s="37">
        <f>SUMIFS(СВЦЭМ!$C$34:$C$777,СВЦЭМ!$A$34:$A$777,$A89,СВЦЭМ!$B$34:$B$777,E$83)+'СЕТ СН'!$H$9+СВЦЭМ!$D$10+'СЕТ СН'!$H$5-'СЕТ СН'!$H$17</f>
        <v>4665.2320377100004</v>
      </c>
      <c r="F89" s="37">
        <f>SUMIFS(СВЦЭМ!$C$34:$C$777,СВЦЭМ!$A$34:$A$777,$A89,СВЦЭМ!$B$34:$B$777,F$83)+'СЕТ СН'!$H$9+СВЦЭМ!$D$10+'СЕТ СН'!$H$5-'СЕТ СН'!$H$17</f>
        <v>4665.8181161500006</v>
      </c>
      <c r="G89" s="37">
        <f>SUMIFS(СВЦЭМ!$C$34:$C$777,СВЦЭМ!$A$34:$A$777,$A89,СВЦЭМ!$B$34:$B$777,G$83)+'СЕТ СН'!$H$9+СВЦЭМ!$D$10+'СЕТ СН'!$H$5-'СЕТ СН'!$H$17</f>
        <v>4672.8195215700007</v>
      </c>
      <c r="H89" s="37">
        <f>SUMIFS(СВЦЭМ!$C$34:$C$777,СВЦЭМ!$A$34:$A$777,$A89,СВЦЭМ!$B$34:$B$777,H$83)+'СЕТ СН'!$H$9+СВЦЭМ!$D$10+'СЕТ СН'!$H$5-'СЕТ СН'!$H$17</f>
        <v>4639.1514909300004</v>
      </c>
      <c r="I89" s="37">
        <f>SUMIFS(СВЦЭМ!$C$34:$C$777,СВЦЭМ!$A$34:$A$777,$A89,СВЦЭМ!$B$34:$B$777,I$83)+'СЕТ СН'!$H$9+СВЦЭМ!$D$10+'СЕТ СН'!$H$5-'СЕТ СН'!$H$17</f>
        <v>4586.2360985599998</v>
      </c>
      <c r="J89" s="37">
        <f>SUMIFS(СВЦЭМ!$C$34:$C$777,СВЦЭМ!$A$34:$A$777,$A89,СВЦЭМ!$B$34:$B$777,J$83)+'СЕТ СН'!$H$9+СВЦЭМ!$D$10+'СЕТ СН'!$H$5-'СЕТ СН'!$H$17</f>
        <v>4537.6129876200002</v>
      </c>
      <c r="K89" s="37">
        <f>SUMIFS(СВЦЭМ!$C$34:$C$777,СВЦЭМ!$A$34:$A$777,$A89,СВЦЭМ!$B$34:$B$777,K$83)+'СЕТ СН'!$H$9+СВЦЭМ!$D$10+'СЕТ СН'!$H$5-'СЕТ СН'!$H$17</f>
        <v>4446.6235524900003</v>
      </c>
      <c r="L89" s="37">
        <f>SUMIFS(СВЦЭМ!$C$34:$C$777,СВЦЭМ!$A$34:$A$777,$A89,СВЦЭМ!$B$34:$B$777,L$83)+'СЕТ СН'!$H$9+СВЦЭМ!$D$10+'СЕТ СН'!$H$5-'СЕТ СН'!$H$17</f>
        <v>4394.8862097800002</v>
      </c>
      <c r="M89" s="37">
        <f>SUMIFS(СВЦЭМ!$C$34:$C$777,СВЦЭМ!$A$34:$A$777,$A89,СВЦЭМ!$B$34:$B$777,M$83)+'СЕТ СН'!$H$9+СВЦЭМ!$D$10+'СЕТ СН'!$H$5-'СЕТ СН'!$H$17</f>
        <v>4387.30666415</v>
      </c>
      <c r="N89" s="37">
        <f>SUMIFS(СВЦЭМ!$C$34:$C$777,СВЦЭМ!$A$34:$A$777,$A89,СВЦЭМ!$B$34:$B$777,N$83)+'СЕТ СН'!$H$9+СВЦЭМ!$D$10+'СЕТ СН'!$H$5-'СЕТ СН'!$H$17</f>
        <v>4393.3089834700004</v>
      </c>
      <c r="O89" s="37">
        <f>SUMIFS(СВЦЭМ!$C$34:$C$777,СВЦЭМ!$A$34:$A$777,$A89,СВЦЭМ!$B$34:$B$777,O$83)+'СЕТ СН'!$H$9+СВЦЭМ!$D$10+'СЕТ СН'!$H$5-'СЕТ СН'!$H$17</f>
        <v>4398.3292671400004</v>
      </c>
      <c r="P89" s="37">
        <f>SUMIFS(СВЦЭМ!$C$34:$C$777,СВЦЭМ!$A$34:$A$777,$A89,СВЦЭМ!$B$34:$B$777,P$83)+'СЕТ СН'!$H$9+СВЦЭМ!$D$10+'СЕТ СН'!$H$5-'СЕТ СН'!$H$17</f>
        <v>4389.1987417700002</v>
      </c>
      <c r="Q89" s="37">
        <f>SUMIFS(СВЦЭМ!$C$34:$C$777,СВЦЭМ!$A$34:$A$777,$A89,СВЦЭМ!$B$34:$B$777,Q$83)+'СЕТ СН'!$H$9+СВЦЭМ!$D$10+'СЕТ СН'!$H$5-'СЕТ СН'!$H$17</f>
        <v>4390.6419087900003</v>
      </c>
      <c r="R89" s="37">
        <f>SUMIFS(СВЦЭМ!$C$34:$C$777,СВЦЭМ!$A$34:$A$777,$A89,СВЦЭМ!$B$34:$B$777,R$83)+'СЕТ СН'!$H$9+СВЦЭМ!$D$10+'СЕТ СН'!$H$5-'СЕТ СН'!$H$17</f>
        <v>4389.8530307000001</v>
      </c>
      <c r="S89" s="37">
        <f>SUMIFS(СВЦЭМ!$C$34:$C$777,СВЦЭМ!$A$34:$A$777,$A89,СВЦЭМ!$B$34:$B$777,S$83)+'СЕТ СН'!$H$9+СВЦЭМ!$D$10+'СЕТ СН'!$H$5-'СЕТ СН'!$H$17</f>
        <v>4387.3192585400002</v>
      </c>
      <c r="T89" s="37">
        <f>SUMIFS(СВЦЭМ!$C$34:$C$777,СВЦЭМ!$A$34:$A$777,$A89,СВЦЭМ!$B$34:$B$777,T$83)+'СЕТ СН'!$H$9+СВЦЭМ!$D$10+'СЕТ СН'!$H$5-'СЕТ СН'!$H$17</f>
        <v>4389.6956351600002</v>
      </c>
      <c r="U89" s="37">
        <f>SUMIFS(СВЦЭМ!$C$34:$C$777,СВЦЭМ!$A$34:$A$777,$A89,СВЦЭМ!$B$34:$B$777,U$83)+'СЕТ СН'!$H$9+СВЦЭМ!$D$10+'СЕТ СН'!$H$5-'СЕТ СН'!$H$17</f>
        <v>4353.3376796700004</v>
      </c>
      <c r="V89" s="37">
        <f>SUMIFS(СВЦЭМ!$C$34:$C$777,СВЦЭМ!$A$34:$A$777,$A89,СВЦЭМ!$B$34:$B$777,V$83)+'СЕТ СН'!$H$9+СВЦЭМ!$D$10+'СЕТ СН'!$H$5-'СЕТ СН'!$H$17</f>
        <v>4358.2392047700005</v>
      </c>
      <c r="W89" s="37">
        <f>SUMIFS(СВЦЭМ!$C$34:$C$777,СВЦЭМ!$A$34:$A$777,$A89,СВЦЭМ!$B$34:$B$777,W$83)+'СЕТ СН'!$H$9+СВЦЭМ!$D$10+'СЕТ СН'!$H$5-'СЕТ СН'!$H$17</f>
        <v>4417.2514626900002</v>
      </c>
      <c r="X89" s="37">
        <f>SUMIFS(СВЦЭМ!$C$34:$C$777,СВЦЭМ!$A$34:$A$777,$A89,СВЦЭМ!$B$34:$B$777,X$83)+'СЕТ СН'!$H$9+СВЦЭМ!$D$10+'СЕТ СН'!$H$5-'СЕТ СН'!$H$17</f>
        <v>4483.2953237400006</v>
      </c>
      <c r="Y89" s="37">
        <f>SUMIFS(СВЦЭМ!$C$34:$C$777,СВЦЭМ!$A$34:$A$777,$A89,СВЦЭМ!$B$34:$B$777,Y$83)+'СЕТ СН'!$H$9+СВЦЭМ!$D$10+'СЕТ СН'!$H$5-'СЕТ СН'!$H$17</f>
        <v>4504.0263975900007</v>
      </c>
    </row>
    <row r="90" spans="1:25" ht="15.75" x14ac:dyDescent="0.2">
      <c r="A90" s="36">
        <f t="shared" si="2"/>
        <v>43197</v>
      </c>
      <c r="B90" s="37">
        <f>SUMIFS(СВЦЭМ!$C$34:$C$777,СВЦЭМ!$A$34:$A$777,$A90,СВЦЭМ!$B$34:$B$777,B$83)+'СЕТ СН'!$H$9+СВЦЭМ!$D$10+'СЕТ СН'!$H$5-'СЕТ СН'!$H$17</f>
        <v>4550.3724802100005</v>
      </c>
      <c r="C90" s="37">
        <f>SUMIFS(СВЦЭМ!$C$34:$C$777,СВЦЭМ!$A$34:$A$777,$A90,СВЦЭМ!$B$34:$B$777,C$83)+'СЕТ СН'!$H$9+СВЦЭМ!$D$10+'СЕТ СН'!$H$5-'СЕТ СН'!$H$17</f>
        <v>4576.98908897</v>
      </c>
      <c r="D90" s="37">
        <f>SUMIFS(СВЦЭМ!$C$34:$C$777,СВЦЭМ!$A$34:$A$777,$A90,СВЦЭМ!$B$34:$B$777,D$83)+'СЕТ СН'!$H$9+СВЦЭМ!$D$10+'СЕТ СН'!$H$5-'СЕТ СН'!$H$17</f>
        <v>4648.1960474900006</v>
      </c>
      <c r="E90" s="37">
        <f>SUMIFS(СВЦЭМ!$C$34:$C$777,СВЦЭМ!$A$34:$A$777,$A90,СВЦЭМ!$B$34:$B$777,E$83)+'СЕТ СН'!$H$9+СВЦЭМ!$D$10+'СЕТ СН'!$H$5-'СЕТ СН'!$H$17</f>
        <v>4667.0409633400004</v>
      </c>
      <c r="F90" s="37">
        <f>SUMIFS(СВЦЭМ!$C$34:$C$777,СВЦЭМ!$A$34:$A$777,$A90,СВЦЭМ!$B$34:$B$777,F$83)+'СЕТ СН'!$H$9+СВЦЭМ!$D$10+'СЕТ СН'!$H$5-'СЕТ СН'!$H$17</f>
        <v>4667.1656657399999</v>
      </c>
      <c r="G90" s="37">
        <f>SUMIFS(СВЦЭМ!$C$34:$C$777,СВЦЭМ!$A$34:$A$777,$A90,СВЦЭМ!$B$34:$B$777,G$83)+'СЕТ СН'!$H$9+СВЦЭМ!$D$10+'СЕТ СН'!$H$5-'СЕТ СН'!$H$17</f>
        <v>4662.5632392200005</v>
      </c>
      <c r="H90" s="37">
        <f>SUMIFS(СВЦЭМ!$C$34:$C$777,СВЦЭМ!$A$34:$A$777,$A90,СВЦЭМ!$B$34:$B$777,H$83)+'СЕТ СН'!$H$9+СВЦЭМ!$D$10+'СЕТ СН'!$H$5-'СЕТ СН'!$H$17</f>
        <v>4623.6079953100007</v>
      </c>
      <c r="I90" s="37">
        <f>SUMIFS(СВЦЭМ!$C$34:$C$777,СВЦЭМ!$A$34:$A$777,$A90,СВЦЭМ!$B$34:$B$777,I$83)+'СЕТ СН'!$H$9+СВЦЭМ!$D$10+'СЕТ СН'!$H$5-'СЕТ СН'!$H$17</f>
        <v>4554.9278834800007</v>
      </c>
      <c r="J90" s="37">
        <f>SUMIFS(СВЦЭМ!$C$34:$C$777,СВЦЭМ!$A$34:$A$777,$A90,СВЦЭМ!$B$34:$B$777,J$83)+'СЕТ СН'!$H$9+СВЦЭМ!$D$10+'СЕТ СН'!$H$5-'СЕТ СН'!$H$17</f>
        <v>4514.2571794200003</v>
      </c>
      <c r="K90" s="37">
        <f>SUMIFS(СВЦЭМ!$C$34:$C$777,СВЦЭМ!$A$34:$A$777,$A90,СВЦЭМ!$B$34:$B$777,K$83)+'СЕТ СН'!$H$9+СВЦЭМ!$D$10+'СЕТ СН'!$H$5-'СЕТ СН'!$H$17</f>
        <v>4423.98051252</v>
      </c>
      <c r="L90" s="37">
        <f>SUMIFS(СВЦЭМ!$C$34:$C$777,СВЦЭМ!$A$34:$A$777,$A90,СВЦЭМ!$B$34:$B$777,L$83)+'СЕТ СН'!$H$9+СВЦЭМ!$D$10+'СЕТ СН'!$H$5-'СЕТ СН'!$H$17</f>
        <v>4372.7410922500003</v>
      </c>
      <c r="M90" s="37">
        <f>SUMIFS(СВЦЭМ!$C$34:$C$777,СВЦЭМ!$A$34:$A$777,$A90,СВЦЭМ!$B$34:$B$777,M$83)+'СЕТ СН'!$H$9+СВЦЭМ!$D$10+'СЕТ СН'!$H$5-'СЕТ СН'!$H$17</f>
        <v>4361.3958286699999</v>
      </c>
      <c r="N90" s="37">
        <f>SUMIFS(СВЦЭМ!$C$34:$C$777,СВЦЭМ!$A$34:$A$777,$A90,СВЦЭМ!$B$34:$B$777,N$83)+'СЕТ СН'!$H$9+СВЦЭМ!$D$10+'СЕТ СН'!$H$5-'СЕТ СН'!$H$17</f>
        <v>4372.83629217</v>
      </c>
      <c r="O90" s="37">
        <f>SUMIFS(СВЦЭМ!$C$34:$C$777,СВЦЭМ!$A$34:$A$777,$A90,СВЦЭМ!$B$34:$B$777,O$83)+'СЕТ СН'!$H$9+СВЦЭМ!$D$10+'СЕТ СН'!$H$5-'СЕТ СН'!$H$17</f>
        <v>4377.4303652099998</v>
      </c>
      <c r="P90" s="37">
        <f>SUMIFS(СВЦЭМ!$C$34:$C$777,СВЦЭМ!$A$34:$A$777,$A90,СВЦЭМ!$B$34:$B$777,P$83)+'СЕТ СН'!$H$9+СВЦЭМ!$D$10+'СЕТ СН'!$H$5-'СЕТ СН'!$H$17</f>
        <v>4380.3857618500006</v>
      </c>
      <c r="Q90" s="37">
        <f>SUMIFS(СВЦЭМ!$C$34:$C$777,СВЦЭМ!$A$34:$A$777,$A90,СВЦЭМ!$B$34:$B$777,Q$83)+'СЕТ СН'!$H$9+СВЦЭМ!$D$10+'СЕТ СН'!$H$5-'СЕТ СН'!$H$17</f>
        <v>4377.6706414199998</v>
      </c>
      <c r="R90" s="37">
        <f>SUMIFS(СВЦЭМ!$C$34:$C$777,СВЦЭМ!$A$34:$A$777,$A90,СВЦЭМ!$B$34:$B$777,R$83)+'СЕТ СН'!$H$9+СВЦЭМ!$D$10+'СЕТ СН'!$H$5-'СЕТ СН'!$H$17</f>
        <v>4375.6970065200003</v>
      </c>
      <c r="S90" s="37">
        <f>SUMIFS(СВЦЭМ!$C$34:$C$777,СВЦЭМ!$A$34:$A$777,$A90,СВЦЭМ!$B$34:$B$777,S$83)+'СЕТ СН'!$H$9+СВЦЭМ!$D$10+'СЕТ СН'!$H$5-'СЕТ СН'!$H$17</f>
        <v>4380.7303721600001</v>
      </c>
      <c r="T90" s="37">
        <f>SUMIFS(СВЦЭМ!$C$34:$C$777,СВЦЭМ!$A$34:$A$777,$A90,СВЦЭМ!$B$34:$B$777,T$83)+'СЕТ СН'!$H$9+СВЦЭМ!$D$10+'СЕТ СН'!$H$5-'СЕТ СН'!$H$17</f>
        <v>4376.9289208999999</v>
      </c>
      <c r="U90" s="37">
        <f>SUMIFS(СВЦЭМ!$C$34:$C$777,СВЦЭМ!$A$34:$A$777,$A90,СВЦЭМ!$B$34:$B$777,U$83)+'СЕТ СН'!$H$9+СВЦЭМ!$D$10+'СЕТ СН'!$H$5-'СЕТ СН'!$H$17</f>
        <v>4349.3742285200005</v>
      </c>
      <c r="V90" s="37">
        <f>SUMIFS(СВЦЭМ!$C$34:$C$777,СВЦЭМ!$A$34:$A$777,$A90,СВЦЭМ!$B$34:$B$777,V$83)+'СЕТ СН'!$H$9+СВЦЭМ!$D$10+'СЕТ СН'!$H$5-'СЕТ СН'!$H$17</f>
        <v>4356.2188839099999</v>
      </c>
      <c r="W90" s="37">
        <f>SUMIFS(СВЦЭМ!$C$34:$C$777,СВЦЭМ!$A$34:$A$777,$A90,СВЦЭМ!$B$34:$B$777,W$83)+'СЕТ СН'!$H$9+СВЦЭМ!$D$10+'СЕТ СН'!$H$5-'СЕТ СН'!$H$17</f>
        <v>4423.5165015000002</v>
      </c>
      <c r="X90" s="37">
        <f>SUMIFS(СВЦЭМ!$C$34:$C$777,СВЦЭМ!$A$34:$A$777,$A90,СВЦЭМ!$B$34:$B$777,X$83)+'СЕТ СН'!$H$9+СВЦЭМ!$D$10+'СЕТ СН'!$H$5-'СЕТ СН'!$H$17</f>
        <v>4484.6314954700001</v>
      </c>
      <c r="Y90" s="37">
        <f>SUMIFS(СВЦЭМ!$C$34:$C$777,СВЦЭМ!$A$34:$A$777,$A90,СВЦЭМ!$B$34:$B$777,Y$83)+'СЕТ СН'!$H$9+СВЦЭМ!$D$10+'СЕТ СН'!$H$5-'СЕТ СН'!$H$17</f>
        <v>4533.2504778400007</v>
      </c>
    </row>
    <row r="91" spans="1:25" ht="15.75" x14ac:dyDescent="0.2">
      <c r="A91" s="36">
        <f t="shared" si="2"/>
        <v>43198</v>
      </c>
      <c r="B91" s="37">
        <f>SUMIFS(СВЦЭМ!$C$34:$C$777,СВЦЭМ!$A$34:$A$777,$A91,СВЦЭМ!$B$34:$B$777,B$83)+'СЕТ СН'!$H$9+СВЦЭМ!$D$10+'СЕТ СН'!$H$5-'СЕТ СН'!$H$17</f>
        <v>4555.3810485700005</v>
      </c>
      <c r="C91" s="37">
        <f>SUMIFS(СВЦЭМ!$C$34:$C$777,СВЦЭМ!$A$34:$A$777,$A91,СВЦЭМ!$B$34:$B$777,C$83)+'СЕТ СН'!$H$9+СВЦЭМ!$D$10+'СЕТ СН'!$H$5-'СЕТ СН'!$H$17</f>
        <v>4598.4863127500003</v>
      </c>
      <c r="D91" s="37">
        <f>SUMIFS(СВЦЭМ!$C$34:$C$777,СВЦЭМ!$A$34:$A$777,$A91,СВЦЭМ!$B$34:$B$777,D$83)+'СЕТ СН'!$H$9+СВЦЭМ!$D$10+'СЕТ СН'!$H$5-'СЕТ СН'!$H$17</f>
        <v>4659.8215951800003</v>
      </c>
      <c r="E91" s="37">
        <f>SUMIFS(СВЦЭМ!$C$34:$C$777,СВЦЭМ!$A$34:$A$777,$A91,СВЦЭМ!$B$34:$B$777,E$83)+'СЕТ СН'!$H$9+СВЦЭМ!$D$10+'СЕТ СН'!$H$5-'СЕТ СН'!$H$17</f>
        <v>4687.1627304900003</v>
      </c>
      <c r="F91" s="37">
        <f>SUMIFS(СВЦЭМ!$C$34:$C$777,СВЦЭМ!$A$34:$A$777,$A91,СВЦЭМ!$B$34:$B$777,F$83)+'СЕТ СН'!$H$9+СВЦЭМ!$D$10+'СЕТ СН'!$H$5-'СЕТ СН'!$H$17</f>
        <v>4684.2734483800004</v>
      </c>
      <c r="G91" s="37">
        <f>SUMIFS(СВЦЭМ!$C$34:$C$777,СВЦЭМ!$A$34:$A$777,$A91,СВЦЭМ!$B$34:$B$777,G$83)+'СЕТ СН'!$H$9+СВЦЭМ!$D$10+'СЕТ СН'!$H$5-'СЕТ СН'!$H$17</f>
        <v>4687.4483959200006</v>
      </c>
      <c r="H91" s="37">
        <f>SUMIFS(СВЦЭМ!$C$34:$C$777,СВЦЭМ!$A$34:$A$777,$A91,СВЦЭМ!$B$34:$B$777,H$83)+'СЕТ СН'!$H$9+СВЦЭМ!$D$10+'СЕТ СН'!$H$5-'СЕТ СН'!$H$17</f>
        <v>4666.9840006800005</v>
      </c>
      <c r="I91" s="37">
        <f>SUMIFS(СВЦЭМ!$C$34:$C$777,СВЦЭМ!$A$34:$A$777,$A91,СВЦЭМ!$B$34:$B$777,I$83)+'СЕТ СН'!$H$9+СВЦЭМ!$D$10+'СЕТ СН'!$H$5-'СЕТ СН'!$H$17</f>
        <v>4576.9733401500007</v>
      </c>
      <c r="J91" s="37">
        <f>SUMIFS(СВЦЭМ!$C$34:$C$777,СВЦЭМ!$A$34:$A$777,$A91,СВЦЭМ!$B$34:$B$777,J$83)+'СЕТ СН'!$H$9+СВЦЭМ!$D$10+'СЕТ СН'!$H$5-'СЕТ СН'!$H$17</f>
        <v>4470.4329427100001</v>
      </c>
      <c r="K91" s="37">
        <f>SUMIFS(СВЦЭМ!$C$34:$C$777,СВЦЭМ!$A$34:$A$777,$A91,СВЦЭМ!$B$34:$B$777,K$83)+'СЕТ СН'!$H$9+СВЦЭМ!$D$10+'СЕТ СН'!$H$5-'СЕТ СН'!$H$17</f>
        <v>4359.9216407399999</v>
      </c>
      <c r="L91" s="37">
        <f>SUMIFS(СВЦЭМ!$C$34:$C$777,СВЦЭМ!$A$34:$A$777,$A91,СВЦЭМ!$B$34:$B$777,L$83)+'СЕТ СН'!$H$9+СВЦЭМ!$D$10+'СЕТ СН'!$H$5-'СЕТ СН'!$H$17</f>
        <v>4301.4704039400003</v>
      </c>
      <c r="M91" s="37">
        <f>SUMIFS(СВЦЭМ!$C$34:$C$777,СВЦЭМ!$A$34:$A$777,$A91,СВЦЭМ!$B$34:$B$777,M$83)+'СЕТ СН'!$H$9+СВЦЭМ!$D$10+'СЕТ СН'!$H$5-'СЕТ СН'!$H$17</f>
        <v>4267.0893696700005</v>
      </c>
      <c r="N91" s="37">
        <f>SUMIFS(СВЦЭМ!$C$34:$C$777,СВЦЭМ!$A$34:$A$777,$A91,СВЦЭМ!$B$34:$B$777,N$83)+'СЕТ СН'!$H$9+СВЦЭМ!$D$10+'СЕТ СН'!$H$5-'СЕТ СН'!$H$17</f>
        <v>4258.4642714600004</v>
      </c>
      <c r="O91" s="37">
        <f>SUMIFS(СВЦЭМ!$C$34:$C$777,СВЦЭМ!$A$34:$A$777,$A91,СВЦЭМ!$B$34:$B$777,O$83)+'СЕТ СН'!$H$9+СВЦЭМ!$D$10+'СЕТ СН'!$H$5-'СЕТ СН'!$H$17</f>
        <v>4263.8273823999998</v>
      </c>
      <c r="P91" s="37">
        <f>SUMIFS(СВЦЭМ!$C$34:$C$777,СВЦЭМ!$A$34:$A$777,$A91,СВЦЭМ!$B$34:$B$777,P$83)+'СЕТ СН'!$H$9+СВЦЭМ!$D$10+'СЕТ СН'!$H$5-'СЕТ СН'!$H$17</f>
        <v>4274.9887886000006</v>
      </c>
      <c r="Q91" s="37">
        <f>SUMIFS(СВЦЭМ!$C$34:$C$777,СВЦЭМ!$A$34:$A$777,$A91,СВЦЭМ!$B$34:$B$777,Q$83)+'СЕТ СН'!$H$9+СВЦЭМ!$D$10+'СЕТ СН'!$H$5-'СЕТ СН'!$H$17</f>
        <v>4278.8502035600004</v>
      </c>
      <c r="R91" s="37">
        <f>SUMIFS(СВЦЭМ!$C$34:$C$777,СВЦЭМ!$A$34:$A$777,$A91,СВЦЭМ!$B$34:$B$777,R$83)+'СЕТ СН'!$H$9+СВЦЭМ!$D$10+'СЕТ СН'!$H$5-'СЕТ СН'!$H$17</f>
        <v>4329.4169885500005</v>
      </c>
      <c r="S91" s="37">
        <f>SUMIFS(СВЦЭМ!$C$34:$C$777,СВЦЭМ!$A$34:$A$777,$A91,СВЦЭМ!$B$34:$B$777,S$83)+'СЕТ СН'!$H$9+СВЦЭМ!$D$10+'СЕТ СН'!$H$5-'СЕТ СН'!$H$17</f>
        <v>4300.53843641</v>
      </c>
      <c r="T91" s="37">
        <f>SUMIFS(СВЦЭМ!$C$34:$C$777,СВЦЭМ!$A$34:$A$777,$A91,СВЦЭМ!$B$34:$B$777,T$83)+'СЕТ СН'!$H$9+СВЦЭМ!$D$10+'СЕТ СН'!$H$5-'СЕТ СН'!$H$17</f>
        <v>4259.2027777499998</v>
      </c>
      <c r="U91" s="37">
        <f>SUMIFS(СВЦЭМ!$C$34:$C$777,СВЦЭМ!$A$34:$A$777,$A91,СВЦЭМ!$B$34:$B$777,U$83)+'СЕТ СН'!$H$9+СВЦЭМ!$D$10+'СЕТ СН'!$H$5-'СЕТ СН'!$H$17</f>
        <v>4255.5554762800002</v>
      </c>
      <c r="V91" s="37">
        <f>SUMIFS(СВЦЭМ!$C$34:$C$777,СВЦЭМ!$A$34:$A$777,$A91,СВЦЭМ!$B$34:$B$777,V$83)+'СЕТ СН'!$H$9+СВЦЭМ!$D$10+'СЕТ СН'!$H$5-'СЕТ СН'!$H$17</f>
        <v>4255.8366233200004</v>
      </c>
      <c r="W91" s="37">
        <f>SUMIFS(СВЦЭМ!$C$34:$C$777,СВЦЭМ!$A$34:$A$777,$A91,СВЦЭМ!$B$34:$B$777,W$83)+'СЕТ СН'!$H$9+СВЦЭМ!$D$10+'СЕТ СН'!$H$5-'СЕТ СН'!$H$17</f>
        <v>4299.8468738399997</v>
      </c>
      <c r="X91" s="37">
        <f>SUMIFS(СВЦЭМ!$C$34:$C$777,СВЦЭМ!$A$34:$A$777,$A91,СВЦЭМ!$B$34:$B$777,X$83)+'СЕТ СН'!$H$9+СВЦЭМ!$D$10+'СЕТ СН'!$H$5-'СЕТ СН'!$H$17</f>
        <v>4389.6221958599999</v>
      </c>
      <c r="Y91" s="37">
        <f>SUMIFS(СВЦЭМ!$C$34:$C$777,СВЦЭМ!$A$34:$A$777,$A91,СВЦЭМ!$B$34:$B$777,Y$83)+'СЕТ СН'!$H$9+СВЦЭМ!$D$10+'СЕТ СН'!$H$5-'СЕТ СН'!$H$17</f>
        <v>4483.3153471000005</v>
      </c>
    </row>
    <row r="92" spans="1:25" ht="15.75" x14ac:dyDescent="0.2">
      <c r="A92" s="36">
        <f t="shared" si="2"/>
        <v>43199</v>
      </c>
      <c r="B92" s="37">
        <f>SUMIFS(СВЦЭМ!$C$34:$C$777,СВЦЭМ!$A$34:$A$777,$A92,СВЦЭМ!$B$34:$B$777,B$83)+'СЕТ СН'!$H$9+СВЦЭМ!$D$10+'СЕТ СН'!$H$5-'СЕТ СН'!$H$17</f>
        <v>4574.7378432000005</v>
      </c>
      <c r="C92" s="37">
        <f>SUMIFS(СВЦЭМ!$C$34:$C$777,СВЦЭМ!$A$34:$A$777,$A92,СВЦЭМ!$B$34:$B$777,C$83)+'СЕТ СН'!$H$9+СВЦЭМ!$D$10+'СЕТ СН'!$H$5-'СЕТ СН'!$H$17</f>
        <v>4584.6935212500002</v>
      </c>
      <c r="D92" s="37">
        <f>SUMIFS(СВЦЭМ!$C$34:$C$777,СВЦЭМ!$A$34:$A$777,$A92,СВЦЭМ!$B$34:$B$777,D$83)+'СЕТ СН'!$H$9+СВЦЭМ!$D$10+'СЕТ СН'!$H$5-'СЕТ СН'!$H$17</f>
        <v>4666.8406275300003</v>
      </c>
      <c r="E92" s="37">
        <f>SUMIFS(СВЦЭМ!$C$34:$C$777,СВЦЭМ!$A$34:$A$777,$A92,СВЦЭМ!$B$34:$B$777,E$83)+'СЕТ СН'!$H$9+СВЦЭМ!$D$10+'СЕТ СН'!$H$5-'СЕТ СН'!$H$17</f>
        <v>4673.4010947200004</v>
      </c>
      <c r="F92" s="37">
        <f>SUMIFS(СВЦЭМ!$C$34:$C$777,СВЦЭМ!$A$34:$A$777,$A92,СВЦЭМ!$B$34:$B$777,F$83)+'СЕТ СН'!$H$9+СВЦЭМ!$D$10+'СЕТ СН'!$H$5-'СЕТ СН'!$H$17</f>
        <v>4673.1041408600004</v>
      </c>
      <c r="G92" s="37">
        <f>SUMIFS(СВЦЭМ!$C$34:$C$777,СВЦЭМ!$A$34:$A$777,$A92,СВЦЭМ!$B$34:$B$777,G$83)+'СЕТ СН'!$H$9+СВЦЭМ!$D$10+'СЕТ СН'!$H$5-'СЕТ СН'!$H$17</f>
        <v>4679.9818344000005</v>
      </c>
      <c r="H92" s="37">
        <f>SUMIFS(СВЦЭМ!$C$34:$C$777,СВЦЭМ!$A$34:$A$777,$A92,СВЦЭМ!$B$34:$B$777,H$83)+'СЕТ СН'!$H$9+СВЦЭМ!$D$10+'СЕТ СН'!$H$5-'СЕТ СН'!$H$17</f>
        <v>4633.3522192200007</v>
      </c>
      <c r="I92" s="37">
        <f>SUMIFS(СВЦЭМ!$C$34:$C$777,СВЦЭМ!$A$34:$A$777,$A92,СВЦЭМ!$B$34:$B$777,I$83)+'СЕТ СН'!$H$9+СВЦЭМ!$D$10+'СЕТ СН'!$H$5-'СЕТ СН'!$H$17</f>
        <v>4532.0843717400003</v>
      </c>
      <c r="J92" s="37">
        <f>SUMIFS(СВЦЭМ!$C$34:$C$777,СВЦЭМ!$A$34:$A$777,$A92,СВЦЭМ!$B$34:$B$777,J$83)+'СЕТ СН'!$H$9+СВЦЭМ!$D$10+'СЕТ СН'!$H$5-'СЕТ СН'!$H$17</f>
        <v>4474.5952289100005</v>
      </c>
      <c r="K92" s="37">
        <f>SUMIFS(СВЦЭМ!$C$34:$C$777,СВЦЭМ!$A$34:$A$777,$A92,СВЦЭМ!$B$34:$B$777,K$83)+'СЕТ СН'!$H$9+СВЦЭМ!$D$10+'СЕТ СН'!$H$5-'СЕТ СН'!$H$17</f>
        <v>4384.7996863500002</v>
      </c>
      <c r="L92" s="37">
        <f>SUMIFS(СВЦЭМ!$C$34:$C$777,СВЦЭМ!$A$34:$A$777,$A92,СВЦЭМ!$B$34:$B$777,L$83)+'СЕТ СН'!$H$9+СВЦЭМ!$D$10+'СЕТ СН'!$H$5-'СЕТ СН'!$H$17</f>
        <v>4308.7056161099999</v>
      </c>
      <c r="M92" s="37">
        <f>SUMIFS(СВЦЭМ!$C$34:$C$777,СВЦЭМ!$A$34:$A$777,$A92,СВЦЭМ!$B$34:$B$777,M$83)+'СЕТ СН'!$H$9+СВЦЭМ!$D$10+'СЕТ СН'!$H$5-'СЕТ СН'!$H$17</f>
        <v>4298.7078811299998</v>
      </c>
      <c r="N92" s="37">
        <f>SUMIFS(СВЦЭМ!$C$34:$C$777,СВЦЭМ!$A$34:$A$777,$A92,СВЦЭМ!$B$34:$B$777,N$83)+'СЕТ СН'!$H$9+СВЦЭМ!$D$10+'СЕТ СН'!$H$5-'СЕТ СН'!$H$17</f>
        <v>4294.7484424000004</v>
      </c>
      <c r="O92" s="37">
        <f>SUMIFS(СВЦЭМ!$C$34:$C$777,СВЦЭМ!$A$34:$A$777,$A92,СВЦЭМ!$B$34:$B$777,O$83)+'СЕТ СН'!$H$9+СВЦЭМ!$D$10+'СЕТ СН'!$H$5-'СЕТ СН'!$H$17</f>
        <v>4300.8148292599999</v>
      </c>
      <c r="P92" s="37">
        <f>SUMIFS(СВЦЭМ!$C$34:$C$777,СВЦЭМ!$A$34:$A$777,$A92,СВЦЭМ!$B$34:$B$777,P$83)+'СЕТ СН'!$H$9+СВЦЭМ!$D$10+'СЕТ СН'!$H$5-'СЕТ СН'!$H$17</f>
        <v>4320.1735766299998</v>
      </c>
      <c r="Q92" s="37">
        <f>SUMIFS(СВЦЭМ!$C$34:$C$777,СВЦЭМ!$A$34:$A$777,$A92,СВЦЭМ!$B$34:$B$777,Q$83)+'СЕТ СН'!$H$9+СВЦЭМ!$D$10+'СЕТ СН'!$H$5-'СЕТ СН'!$H$17</f>
        <v>4340.3512899300003</v>
      </c>
      <c r="R92" s="37">
        <f>SUMIFS(СВЦЭМ!$C$34:$C$777,СВЦЭМ!$A$34:$A$777,$A92,СВЦЭМ!$B$34:$B$777,R$83)+'СЕТ СН'!$H$9+СВЦЭМ!$D$10+'СЕТ СН'!$H$5-'СЕТ СН'!$H$17</f>
        <v>4335.2053509200005</v>
      </c>
      <c r="S92" s="37">
        <f>SUMIFS(СВЦЭМ!$C$34:$C$777,СВЦЭМ!$A$34:$A$777,$A92,СВЦЭМ!$B$34:$B$777,S$83)+'СЕТ СН'!$H$9+СВЦЭМ!$D$10+'СЕТ СН'!$H$5-'СЕТ СН'!$H$17</f>
        <v>4329.5932739999998</v>
      </c>
      <c r="T92" s="37">
        <f>SUMIFS(СВЦЭМ!$C$34:$C$777,СВЦЭМ!$A$34:$A$777,$A92,СВЦЭМ!$B$34:$B$777,T$83)+'СЕТ СН'!$H$9+СВЦЭМ!$D$10+'СЕТ СН'!$H$5-'СЕТ СН'!$H$17</f>
        <v>4301.6167272600005</v>
      </c>
      <c r="U92" s="37">
        <f>SUMIFS(СВЦЭМ!$C$34:$C$777,СВЦЭМ!$A$34:$A$777,$A92,СВЦЭМ!$B$34:$B$777,U$83)+'СЕТ СН'!$H$9+СВЦЭМ!$D$10+'СЕТ СН'!$H$5-'СЕТ СН'!$H$17</f>
        <v>4283.7591075800001</v>
      </c>
      <c r="V92" s="37">
        <f>SUMIFS(СВЦЭМ!$C$34:$C$777,СВЦЭМ!$A$34:$A$777,$A92,СВЦЭМ!$B$34:$B$777,V$83)+'СЕТ СН'!$H$9+СВЦЭМ!$D$10+'СЕТ СН'!$H$5-'СЕТ СН'!$H$17</f>
        <v>4294.1187091199999</v>
      </c>
      <c r="W92" s="37">
        <f>SUMIFS(СВЦЭМ!$C$34:$C$777,СВЦЭМ!$A$34:$A$777,$A92,СВЦЭМ!$B$34:$B$777,W$83)+'СЕТ СН'!$H$9+СВЦЭМ!$D$10+'СЕТ СН'!$H$5-'СЕТ СН'!$H$17</f>
        <v>4356.8169837200003</v>
      </c>
      <c r="X92" s="37">
        <f>SUMIFS(СВЦЭМ!$C$34:$C$777,СВЦЭМ!$A$34:$A$777,$A92,СВЦЭМ!$B$34:$B$777,X$83)+'СЕТ СН'!$H$9+СВЦЭМ!$D$10+'СЕТ СН'!$H$5-'СЕТ СН'!$H$17</f>
        <v>4446.1826447900003</v>
      </c>
      <c r="Y92" s="37">
        <f>SUMIFS(СВЦЭМ!$C$34:$C$777,СВЦЭМ!$A$34:$A$777,$A92,СВЦЭМ!$B$34:$B$777,Y$83)+'СЕТ СН'!$H$9+СВЦЭМ!$D$10+'СЕТ СН'!$H$5-'СЕТ СН'!$H$17</f>
        <v>4537.49501478</v>
      </c>
    </row>
    <row r="93" spans="1:25" ht="15.75" x14ac:dyDescent="0.2">
      <c r="A93" s="36">
        <f t="shared" si="2"/>
        <v>43200</v>
      </c>
      <c r="B93" s="37">
        <f>SUMIFS(СВЦЭМ!$C$34:$C$777,СВЦЭМ!$A$34:$A$777,$A93,СВЦЭМ!$B$34:$B$777,B$83)+'СЕТ СН'!$H$9+СВЦЭМ!$D$10+'СЕТ СН'!$H$5-'СЕТ СН'!$H$17</f>
        <v>4575.5253215600005</v>
      </c>
      <c r="C93" s="37">
        <f>SUMIFS(СВЦЭМ!$C$34:$C$777,СВЦЭМ!$A$34:$A$777,$A93,СВЦЭМ!$B$34:$B$777,C$83)+'СЕТ СН'!$H$9+СВЦЭМ!$D$10+'СЕТ СН'!$H$5-'СЕТ СН'!$H$17</f>
        <v>4624.43350104</v>
      </c>
      <c r="D93" s="37">
        <f>SUMIFS(СВЦЭМ!$C$34:$C$777,СВЦЭМ!$A$34:$A$777,$A93,СВЦЭМ!$B$34:$B$777,D$83)+'СЕТ СН'!$H$9+СВЦЭМ!$D$10+'СЕТ СН'!$H$5-'СЕТ СН'!$H$17</f>
        <v>4652.9930341400004</v>
      </c>
      <c r="E93" s="37">
        <f>SUMIFS(СВЦЭМ!$C$34:$C$777,СВЦЭМ!$A$34:$A$777,$A93,СВЦЭМ!$B$34:$B$777,E$83)+'СЕТ СН'!$H$9+СВЦЭМ!$D$10+'СЕТ СН'!$H$5-'СЕТ СН'!$H$17</f>
        <v>4657.2686692800007</v>
      </c>
      <c r="F93" s="37">
        <f>SUMIFS(СВЦЭМ!$C$34:$C$777,СВЦЭМ!$A$34:$A$777,$A93,СВЦЭМ!$B$34:$B$777,F$83)+'СЕТ СН'!$H$9+СВЦЭМ!$D$10+'СЕТ СН'!$H$5-'СЕТ СН'!$H$17</f>
        <v>4656.9908617900001</v>
      </c>
      <c r="G93" s="37">
        <f>SUMIFS(СВЦЭМ!$C$34:$C$777,СВЦЭМ!$A$34:$A$777,$A93,СВЦЭМ!$B$34:$B$777,G$83)+'СЕТ СН'!$H$9+СВЦЭМ!$D$10+'СЕТ СН'!$H$5-'СЕТ СН'!$H$17</f>
        <v>4662.8533218800003</v>
      </c>
      <c r="H93" s="37">
        <f>SUMIFS(СВЦЭМ!$C$34:$C$777,СВЦЭМ!$A$34:$A$777,$A93,СВЦЭМ!$B$34:$B$777,H$83)+'СЕТ СН'!$H$9+СВЦЭМ!$D$10+'СЕТ СН'!$H$5-'СЕТ СН'!$H$17</f>
        <v>4622.4015569600006</v>
      </c>
      <c r="I93" s="37">
        <f>SUMIFS(СВЦЭМ!$C$34:$C$777,СВЦЭМ!$A$34:$A$777,$A93,СВЦЭМ!$B$34:$B$777,I$83)+'СЕТ СН'!$H$9+СВЦЭМ!$D$10+'СЕТ СН'!$H$5-'СЕТ СН'!$H$17</f>
        <v>4527.9165361900004</v>
      </c>
      <c r="J93" s="37">
        <f>SUMIFS(СВЦЭМ!$C$34:$C$777,СВЦЭМ!$A$34:$A$777,$A93,СВЦЭМ!$B$34:$B$777,J$83)+'СЕТ СН'!$H$9+СВЦЭМ!$D$10+'СЕТ СН'!$H$5-'СЕТ СН'!$H$17</f>
        <v>4480.7019643900003</v>
      </c>
      <c r="K93" s="37">
        <f>SUMIFS(СВЦЭМ!$C$34:$C$777,СВЦЭМ!$A$34:$A$777,$A93,СВЦЭМ!$B$34:$B$777,K$83)+'СЕТ СН'!$H$9+СВЦЭМ!$D$10+'СЕТ СН'!$H$5-'СЕТ СН'!$H$17</f>
        <v>4387.5954023100003</v>
      </c>
      <c r="L93" s="37">
        <f>SUMIFS(СВЦЭМ!$C$34:$C$777,СВЦЭМ!$A$34:$A$777,$A93,СВЦЭМ!$B$34:$B$777,L$83)+'СЕТ СН'!$H$9+СВЦЭМ!$D$10+'СЕТ СН'!$H$5-'СЕТ СН'!$H$17</f>
        <v>4341.99328771</v>
      </c>
      <c r="M93" s="37">
        <f>SUMIFS(СВЦЭМ!$C$34:$C$777,СВЦЭМ!$A$34:$A$777,$A93,СВЦЭМ!$B$34:$B$777,M$83)+'СЕТ СН'!$H$9+СВЦЭМ!$D$10+'СЕТ СН'!$H$5-'СЕТ СН'!$H$17</f>
        <v>4336.9270229000003</v>
      </c>
      <c r="N93" s="37">
        <f>SUMIFS(СВЦЭМ!$C$34:$C$777,СВЦЭМ!$A$34:$A$777,$A93,СВЦЭМ!$B$34:$B$777,N$83)+'СЕТ СН'!$H$9+СВЦЭМ!$D$10+'СЕТ СН'!$H$5-'СЕТ СН'!$H$17</f>
        <v>4336.1520117099999</v>
      </c>
      <c r="O93" s="37">
        <f>SUMIFS(СВЦЭМ!$C$34:$C$777,СВЦЭМ!$A$34:$A$777,$A93,СВЦЭМ!$B$34:$B$777,O$83)+'СЕТ СН'!$H$9+СВЦЭМ!$D$10+'СЕТ СН'!$H$5-'СЕТ СН'!$H$17</f>
        <v>4336.5405378599999</v>
      </c>
      <c r="P93" s="37">
        <f>SUMIFS(СВЦЭМ!$C$34:$C$777,СВЦЭМ!$A$34:$A$777,$A93,СВЦЭМ!$B$34:$B$777,P$83)+'СЕТ СН'!$H$9+СВЦЭМ!$D$10+'СЕТ СН'!$H$5-'СЕТ СН'!$H$17</f>
        <v>4335.2683826000002</v>
      </c>
      <c r="Q93" s="37">
        <f>SUMIFS(СВЦЭМ!$C$34:$C$777,СВЦЭМ!$A$34:$A$777,$A93,СВЦЭМ!$B$34:$B$777,Q$83)+'СЕТ СН'!$H$9+СВЦЭМ!$D$10+'СЕТ СН'!$H$5-'СЕТ СН'!$H$17</f>
        <v>4358.0255032800005</v>
      </c>
      <c r="R93" s="37">
        <f>SUMIFS(СВЦЭМ!$C$34:$C$777,СВЦЭМ!$A$34:$A$777,$A93,СВЦЭМ!$B$34:$B$777,R$83)+'СЕТ СН'!$H$9+СВЦЭМ!$D$10+'СЕТ СН'!$H$5-'СЕТ СН'!$H$17</f>
        <v>4353.9162572200003</v>
      </c>
      <c r="S93" s="37">
        <f>SUMIFS(СВЦЭМ!$C$34:$C$777,СВЦЭМ!$A$34:$A$777,$A93,СВЦЭМ!$B$34:$B$777,S$83)+'СЕТ СН'!$H$9+СВЦЭМ!$D$10+'СЕТ СН'!$H$5-'СЕТ СН'!$H$17</f>
        <v>4342.1844411800002</v>
      </c>
      <c r="T93" s="37">
        <f>SUMIFS(СВЦЭМ!$C$34:$C$777,СВЦЭМ!$A$34:$A$777,$A93,СВЦЭМ!$B$34:$B$777,T$83)+'СЕТ СН'!$H$9+СВЦЭМ!$D$10+'СЕТ СН'!$H$5-'СЕТ СН'!$H$17</f>
        <v>4308.4436874600005</v>
      </c>
      <c r="U93" s="37">
        <f>SUMIFS(СВЦЭМ!$C$34:$C$777,СВЦЭМ!$A$34:$A$777,$A93,СВЦЭМ!$B$34:$B$777,U$83)+'СЕТ СН'!$H$9+СВЦЭМ!$D$10+'СЕТ СН'!$H$5-'СЕТ СН'!$H$17</f>
        <v>4277.6371687700002</v>
      </c>
      <c r="V93" s="37">
        <f>SUMIFS(СВЦЭМ!$C$34:$C$777,СВЦЭМ!$A$34:$A$777,$A93,СВЦЭМ!$B$34:$B$777,V$83)+'СЕТ СН'!$H$9+СВЦЭМ!$D$10+'СЕТ СН'!$H$5-'СЕТ СН'!$H$17</f>
        <v>4284.0265287800003</v>
      </c>
      <c r="W93" s="37">
        <f>SUMIFS(СВЦЭМ!$C$34:$C$777,СВЦЭМ!$A$34:$A$777,$A93,СВЦЭМ!$B$34:$B$777,W$83)+'СЕТ СН'!$H$9+СВЦЭМ!$D$10+'СЕТ СН'!$H$5-'СЕТ СН'!$H$17</f>
        <v>4340.7237905700003</v>
      </c>
      <c r="X93" s="37">
        <f>SUMIFS(СВЦЭМ!$C$34:$C$777,СВЦЭМ!$A$34:$A$777,$A93,СВЦЭМ!$B$34:$B$777,X$83)+'СЕТ СН'!$H$9+СВЦЭМ!$D$10+'СЕТ СН'!$H$5-'СЕТ СН'!$H$17</f>
        <v>4431.6340298000005</v>
      </c>
      <c r="Y93" s="37">
        <f>SUMIFS(СВЦЭМ!$C$34:$C$777,СВЦЭМ!$A$34:$A$777,$A93,СВЦЭМ!$B$34:$B$777,Y$83)+'СЕТ СН'!$H$9+СВЦЭМ!$D$10+'СЕТ СН'!$H$5-'СЕТ СН'!$H$17</f>
        <v>4526.0277387599999</v>
      </c>
    </row>
    <row r="94" spans="1:25" ht="15.75" x14ac:dyDescent="0.2">
      <c r="A94" s="36">
        <f t="shared" si="2"/>
        <v>43201</v>
      </c>
      <c r="B94" s="37">
        <f>SUMIFS(СВЦЭМ!$C$34:$C$777,СВЦЭМ!$A$34:$A$777,$A94,СВЦЭМ!$B$34:$B$777,B$83)+'СЕТ СН'!$H$9+СВЦЭМ!$D$10+'СЕТ СН'!$H$5-'СЕТ СН'!$H$17</f>
        <v>4534.2957328299999</v>
      </c>
      <c r="C94" s="37">
        <f>SUMIFS(СВЦЭМ!$C$34:$C$777,СВЦЭМ!$A$34:$A$777,$A94,СВЦЭМ!$B$34:$B$777,C$83)+'СЕТ СН'!$H$9+СВЦЭМ!$D$10+'СЕТ СН'!$H$5-'СЕТ СН'!$H$17</f>
        <v>4566.7749421900007</v>
      </c>
      <c r="D94" s="37">
        <f>SUMIFS(СВЦЭМ!$C$34:$C$777,СВЦЭМ!$A$34:$A$777,$A94,СВЦЭМ!$B$34:$B$777,D$83)+'СЕТ СН'!$H$9+СВЦЭМ!$D$10+'СЕТ СН'!$H$5-'СЕТ СН'!$H$17</f>
        <v>4646.3989244700006</v>
      </c>
      <c r="E94" s="37">
        <f>SUMIFS(СВЦЭМ!$C$34:$C$777,СВЦЭМ!$A$34:$A$777,$A94,СВЦЭМ!$B$34:$B$777,E$83)+'СЕТ СН'!$H$9+СВЦЭМ!$D$10+'СЕТ СН'!$H$5-'СЕТ СН'!$H$17</f>
        <v>4661.8239613700007</v>
      </c>
      <c r="F94" s="37">
        <f>SUMIFS(СВЦЭМ!$C$34:$C$777,СВЦЭМ!$A$34:$A$777,$A94,СВЦЭМ!$B$34:$B$777,F$83)+'СЕТ СН'!$H$9+СВЦЭМ!$D$10+'СЕТ СН'!$H$5-'СЕТ СН'!$H$17</f>
        <v>4661.7835365400006</v>
      </c>
      <c r="G94" s="37">
        <f>SUMIFS(СВЦЭМ!$C$34:$C$777,СВЦЭМ!$A$34:$A$777,$A94,СВЦЭМ!$B$34:$B$777,G$83)+'СЕТ СН'!$H$9+СВЦЭМ!$D$10+'СЕТ СН'!$H$5-'СЕТ СН'!$H$17</f>
        <v>4668.42683416</v>
      </c>
      <c r="H94" s="37">
        <f>SUMIFS(СВЦЭМ!$C$34:$C$777,СВЦЭМ!$A$34:$A$777,$A94,СВЦЭМ!$B$34:$B$777,H$83)+'СЕТ СН'!$H$9+СВЦЭМ!$D$10+'СЕТ СН'!$H$5-'СЕТ СН'!$H$17</f>
        <v>4646.2955155500003</v>
      </c>
      <c r="I94" s="37">
        <f>SUMIFS(СВЦЭМ!$C$34:$C$777,СВЦЭМ!$A$34:$A$777,$A94,СВЦЭМ!$B$34:$B$777,I$83)+'СЕТ СН'!$H$9+СВЦЭМ!$D$10+'СЕТ СН'!$H$5-'СЕТ СН'!$H$17</f>
        <v>4527.6488585699999</v>
      </c>
      <c r="J94" s="37">
        <f>SUMIFS(СВЦЭМ!$C$34:$C$777,СВЦЭМ!$A$34:$A$777,$A94,СВЦЭМ!$B$34:$B$777,J$83)+'СЕТ СН'!$H$9+СВЦЭМ!$D$10+'СЕТ СН'!$H$5-'СЕТ СН'!$H$17</f>
        <v>4476.8986640800003</v>
      </c>
      <c r="K94" s="37">
        <f>SUMIFS(СВЦЭМ!$C$34:$C$777,СВЦЭМ!$A$34:$A$777,$A94,СВЦЭМ!$B$34:$B$777,K$83)+'СЕТ СН'!$H$9+СВЦЭМ!$D$10+'СЕТ СН'!$H$5-'СЕТ СН'!$H$17</f>
        <v>4390.6490034799999</v>
      </c>
      <c r="L94" s="37">
        <f>SUMIFS(СВЦЭМ!$C$34:$C$777,СВЦЭМ!$A$34:$A$777,$A94,СВЦЭМ!$B$34:$B$777,L$83)+'СЕТ СН'!$H$9+СВЦЭМ!$D$10+'СЕТ СН'!$H$5-'СЕТ СН'!$H$17</f>
        <v>4330.4727579</v>
      </c>
      <c r="M94" s="37">
        <f>SUMIFS(СВЦЭМ!$C$34:$C$777,СВЦЭМ!$A$34:$A$777,$A94,СВЦЭМ!$B$34:$B$777,M$83)+'СЕТ СН'!$H$9+СВЦЭМ!$D$10+'СЕТ СН'!$H$5-'СЕТ СН'!$H$17</f>
        <v>4327.6212008299999</v>
      </c>
      <c r="N94" s="37">
        <f>SUMIFS(СВЦЭМ!$C$34:$C$777,СВЦЭМ!$A$34:$A$777,$A94,СВЦЭМ!$B$34:$B$777,N$83)+'СЕТ СН'!$H$9+СВЦЭМ!$D$10+'СЕТ СН'!$H$5-'СЕТ СН'!$H$17</f>
        <v>4320.0485100699998</v>
      </c>
      <c r="O94" s="37">
        <f>SUMIFS(СВЦЭМ!$C$34:$C$777,СВЦЭМ!$A$34:$A$777,$A94,СВЦЭМ!$B$34:$B$777,O$83)+'СЕТ СН'!$H$9+СВЦЭМ!$D$10+'СЕТ СН'!$H$5-'СЕТ СН'!$H$17</f>
        <v>4316.4097958399998</v>
      </c>
      <c r="P94" s="37">
        <f>SUMIFS(СВЦЭМ!$C$34:$C$777,СВЦЭМ!$A$34:$A$777,$A94,СВЦЭМ!$B$34:$B$777,P$83)+'СЕТ СН'!$H$9+СВЦЭМ!$D$10+'СЕТ СН'!$H$5-'СЕТ СН'!$H$17</f>
        <v>4313.2099111500002</v>
      </c>
      <c r="Q94" s="37">
        <f>SUMIFS(СВЦЭМ!$C$34:$C$777,СВЦЭМ!$A$34:$A$777,$A94,СВЦЭМ!$B$34:$B$777,Q$83)+'СЕТ СН'!$H$9+СВЦЭМ!$D$10+'СЕТ СН'!$H$5-'СЕТ СН'!$H$17</f>
        <v>4315.4900277400002</v>
      </c>
      <c r="R94" s="37">
        <f>SUMIFS(СВЦЭМ!$C$34:$C$777,СВЦЭМ!$A$34:$A$777,$A94,СВЦЭМ!$B$34:$B$777,R$83)+'СЕТ СН'!$H$9+СВЦЭМ!$D$10+'СЕТ СН'!$H$5-'СЕТ СН'!$H$17</f>
        <v>4313.4341154200001</v>
      </c>
      <c r="S94" s="37">
        <f>SUMIFS(СВЦЭМ!$C$34:$C$777,СВЦЭМ!$A$34:$A$777,$A94,СВЦЭМ!$B$34:$B$777,S$83)+'СЕТ СН'!$H$9+СВЦЭМ!$D$10+'СЕТ СН'!$H$5-'СЕТ СН'!$H$17</f>
        <v>4313.3061980900002</v>
      </c>
      <c r="T94" s="37">
        <f>SUMIFS(СВЦЭМ!$C$34:$C$777,СВЦЭМ!$A$34:$A$777,$A94,СВЦЭМ!$B$34:$B$777,T$83)+'СЕТ СН'!$H$9+СВЦЭМ!$D$10+'СЕТ СН'!$H$5-'СЕТ СН'!$H$17</f>
        <v>4296.6169993600006</v>
      </c>
      <c r="U94" s="37">
        <f>SUMIFS(СВЦЭМ!$C$34:$C$777,СВЦЭМ!$A$34:$A$777,$A94,СВЦЭМ!$B$34:$B$777,U$83)+'СЕТ СН'!$H$9+СВЦЭМ!$D$10+'СЕТ СН'!$H$5-'СЕТ СН'!$H$17</f>
        <v>4269.7411311699998</v>
      </c>
      <c r="V94" s="37">
        <f>SUMIFS(СВЦЭМ!$C$34:$C$777,СВЦЭМ!$A$34:$A$777,$A94,СВЦЭМ!$B$34:$B$777,V$83)+'СЕТ СН'!$H$9+СВЦЭМ!$D$10+'СЕТ СН'!$H$5-'СЕТ СН'!$H$17</f>
        <v>4281.0819053200003</v>
      </c>
      <c r="W94" s="37">
        <f>SUMIFS(СВЦЭМ!$C$34:$C$777,СВЦЭМ!$A$34:$A$777,$A94,СВЦЭМ!$B$34:$B$777,W$83)+'СЕТ СН'!$H$9+СВЦЭМ!$D$10+'СЕТ СН'!$H$5-'СЕТ СН'!$H$17</f>
        <v>4351.9944178400001</v>
      </c>
      <c r="X94" s="37">
        <f>SUMIFS(СВЦЭМ!$C$34:$C$777,СВЦЭМ!$A$34:$A$777,$A94,СВЦЭМ!$B$34:$B$777,X$83)+'СЕТ СН'!$H$9+СВЦЭМ!$D$10+'СЕТ СН'!$H$5-'СЕТ СН'!$H$17</f>
        <v>4441.8561903100008</v>
      </c>
      <c r="Y94" s="37">
        <f>SUMIFS(СВЦЭМ!$C$34:$C$777,СВЦЭМ!$A$34:$A$777,$A94,СВЦЭМ!$B$34:$B$777,Y$83)+'СЕТ СН'!$H$9+СВЦЭМ!$D$10+'СЕТ СН'!$H$5-'СЕТ СН'!$H$17</f>
        <v>4472.9480498600005</v>
      </c>
    </row>
    <row r="95" spans="1:25" ht="15.75" x14ac:dyDescent="0.2">
      <c r="A95" s="36">
        <f t="shared" si="2"/>
        <v>43202</v>
      </c>
      <c r="B95" s="37">
        <f>SUMIFS(СВЦЭМ!$C$34:$C$777,СВЦЭМ!$A$34:$A$777,$A95,СВЦЭМ!$B$34:$B$777,B$83)+'СЕТ СН'!$H$9+СВЦЭМ!$D$10+'СЕТ СН'!$H$5-'СЕТ СН'!$H$17</f>
        <v>4557.6091136800005</v>
      </c>
      <c r="C95" s="37">
        <f>SUMIFS(СВЦЭМ!$C$34:$C$777,СВЦЭМ!$A$34:$A$777,$A95,СВЦЭМ!$B$34:$B$777,C$83)+'СЕТ СН'!$H$9+СВЦЭМ!$D$10+'СЕТ СН'!$H$5-'СЕТ СН'!$H$17</f>
        <v>4609.4961340400005</v>
      </c>
      <c r="D95" s="37">
        <f>SUMIFS(СВЦЭМ!$C$34:$C$777,СВЦЭМ!$A$34:$A$777,$A95,СВЦЭМ!$B$34:$B$777,D$83)+'СЕТ СН'!$H$9+СВЦЭМ!$D$10+'СЕТ СН'!$H$5-'СЕТ СН'!$H$17</f>
        <v>4666.9992831899999</v>
      </c>
      <c r="E95" s="37">
        <f>SUMIFS(СВЦЭМ!$C$34:$C$777,СВЦЭМ!$A$34:$A$777,$A95,СВЦЭМ!$B$34:$B$777,E$83)+'СЕТ СН'!$H$9+СВЦЭМ!$D$10+'СЕТ СН'!$H$5-'СЕТ СН'!$H$17</f>
        <v>4679.7951281700007</v>
      </c>
      <c r="F95" s="37">
        <f>SUMIFS(СВЦЭМ!$C$34:$C$777,СВЦЭМ!$A$34:$A$777,$A95,СВЦЭМ!$B$34:$B$777,F$83)+'СЕТ СН'!$H$9+СВЦЭМ!$D$10+'СЕТ СН'!$H$5-'СЕТ СН'!$H$17</f>
        <v>4691.4089360400003</v>
      </c>
      <c r="G95" s="37">
        <f>SUMIFS(СВЦЭМ!$C$34:$C$777,СВЦЭМ!$A$34:$A$777,$A95,СВЦЭМ!$B$34:$B$777,G$83)+'СЕТ СН'!$H$9+СВЦЭМ!$D$10+'СЕТ СН'!$H$5-'СЕТ СН'!$H$17</f>
        <v>4697.7936224800005</v>
      </c>
      <c r="H95" s="37">
        <f>SUMIFS(СВЦЭМ!$C$34:$C$777,СВЦЭМ!$A$34:$A$777,$A95,СВЦЭМ!$B$34:$B$777,H$83)+'СЕТ СН'!$H$9+СВЦЭМ!$D$10+'СЕТ СН'!$H$5-'СЕТ СН'!$H$17</f>
        <v>4666.8043505700007</v>
      </c>
      <c r="I95" s="37">
        <f>SUMIFS(СВЦЭМ!$C$34:$C$777,СВЦЭМ!$A$34:$A$777,$A95,СВЦЭМ!$B$34:$B$777,I$83)+'СЕТ СН'!$H$9+СВЦЭМ!$D$10+'СЕТ СН'!$H$5-'СЕТ СН'!$H$17</f>
        <v>4563.1619493500002</v>
      </c>
      <c r="J95" s="37">
        <f>SUMIFS(СВЦЭМ!$C$34:$C$777,СВЦЭМ!$A$34:$A$777,$A95,СВЦЭМ!$B$34:$B$777,J$83)+'СЕТ СН'!$H$9+СВЦЭМ!$D$10+'СЕТ СН'!$H$5-'СЕТ СН'!$H$17</f>
        <v>4515.9467737700006</v>
      </c>
      <c r="K95" s="37">
        <f>SUMIFS(СВЦЭМ!$C$34:$C$777,СВЦЭМ!$A$34:$A$777,$A95,СВЦЭМ!$B$34:$B$777,K$83)+'СЕТ СН'!$H$9+СВЦЭМ!$D$10+'СЕТ СН'!$H$5-'СЕТ СН'!$H$17</f>
        <v>4431.3228520900002</v>
      </c>
      <c r="L95" s="37">
        <f>SUMIFS(СВЦЭМ!$C$34:$C$777,СВЦЭМ!$A$34:$A$777,$A95,СВЦЭМ!$B$34:$B$777,L$83)+'СЕТ СН'!$H$9+СВЦЭМ!$D$10+'СЕТ СН'!$H$5-'СЕТ СН'!$H$17</f>
        <v>4359.6290326500002</v>
      </c>
      <c r="M95" s="37">
        <f>SUMIFS(СВЦЭМ!$C$34:$C$777,СВЦЭМ!$A$34:$A$777,$A95,СВЦЭМ!$B$34:$B$777,M$83)+'СЕТ СН'!$H$9+СВЦЭМ!$D$10+'СЕТ СН'!$H$5-'СЕТ СН'!$H$17</f>
        <v>4337.9413230600003</v>
      </c>
      <c r="N95" s="37">
        <f>SUMIFS(СВЦЭМ!$C$34:$C$777,СВЦЭМ!$A$34:$A$777,$A95,СВЦЭМ!$B$34:$B$777,N$83)+'СЕТ СН'!$H$9+СВЦЭМ!$D$10+'СЕТ СН'!$H$5-'СЕТ СН'!$H$17</f>
        <v>4334.7247507299999</v>
      </c>
      <c r="O95" s="37">
        <f>SUMIFS(СВЦЭМ!$C$34:$C$777,СВЦЭМ!$A$34:$A$777,$A95,СВЦЭМ!$B$34:$B$777,O$83)+'СЕТ СН'!$H$9+СВЦЭМ!$D$10+'СЕТ СН'!$H$5-'СЕТ СН'!$H$17</f>
        <v>4342.9535065500004</v>
      </c>
      <c r="P95" s="37">
        <f>SUMIFS(СВЦЭМ!$C$34:$C$777,СВЦЭМ!$A$34:$A$777,$A95,СВЦЭМ!$B$34:$B$777,P$83)+'СЕТ СН'!$H$9+СВЦЭМ!$D$10+'СЕТ СН'!$H$5-'СЕТ СН'!$H$17</f>
        <v>4349.9574118999999</v>
      </c>
      <c r="Q95" s="37">
        <f>SUMIFS(СВЦЭМ!$C$34:$C$777,СВЦЭМ!$A$34:$A$777,$A95,СВЦЭМ!$B$34:$B$777,Q$83)+'СЕТ СН'!$H$9+СВЦЭМ!$D$10+'СЕТ СН'!$H$5-'СЕТ СН'!$H$17</f>
        <v>4359.40350949</v>
      </c>
      <c r="R95" s="37">
        <f>SUMIFS(СВЦЭМ!$C$34:$C$777,СВЦЭМ!$A$34:$A$777,$A95,СВЦЭМ!$B$34:$B$777,R$83)+'СЕТ СН'!$H$9+СВЦЭМ!$D$10+'СЕТ СН'!$H$5-'СЕТ СН'!$H$17</f>
        <v>4362.5820987200004</v>
      </c>
      <c r="S95" s="37">
        <f>SUMIFS(СВЦЭМ!$C$34:$C$777,СВЦЭМ!$A$34:$A$777,$A95,СВЦЭМ!$B$34:$B$777,S$83)+'СЕТ СН'!$H$9+СВЦЭМ!$D$10+'СЕТ СН'!$H$5-'СЕТ СН'!$H$17</f>
        <v>4356.1240298399998</v>
      </c>
      <c r="T95" s="37">
        <f>SUMIFS(СВЦЭМ!$C$34:$C$777,СВЦЭМ!$A$34:$A$777,$A95,СВЦЭМ!$B$34:$B$777,T$83)+'СЕТ СН'!$H$9+СВЦЭМ!$D$10+'СЕТ СН'!$H$5-'СЕТ СН'!$H$17</f>
        <v>4339.5154097100003</v>
      </c>
      <c r="U95" s="37">
        <f>SUMIFS(СВЦЭМ!$C$34:$C$777,СВЦЭМ!$A$34:$A$777,$A95,СВЦЭМ!$B$34:$B$777,U$83)+'СЕТ СН'!$H$9+СВЦЭМ!$D$10+'СЕТ СН'!$H$5-'СЕТ СН'!$H$17</f>
        <v>4322.8855583200002</v>
      </c>
      <c r="V95" s="37">
        <f>SUMIFS(СВЦЭМ!$C$34:$C$777,СВЦЭМ!$A$34:$A$777,$A95,СВЦЭМ!$B$34:$B$777,V$83)+'СЕТ СН'!$H$9+СВЦЭМ!$D$10+'СЕТ СН'!$H$5-'СЕТ СН'!$H$17</f>
        <v>4327.04122577</v>
      </c>
      <c r="W95" s="37">
        <f>SUMIFS(СВЦЭМ!$C$34:$C$777,СВЦЭМ!$A$34:$A$777,$A95,СВЦЭМ!$B$34:$B$777,W$83)+'СЕТ СН'!$H$9+СВЦЭМ!$D$10+'СЕТ СН'!$H$5-'СЕТ СН'!$H$17</f>
        <v>4392.4126372199999</v>
      </c>
      <c r="X95" s="37">
        <f>SUMIFS(СВЦЭМ!$C$34:$C$777,СВЦЭМ!$A$34:$A$777,$A95,СВЦЭМ!$B$34:$B$777,X$83)+'СЕТ СН'!$H$9+СВЦЭМ!$D$10+'СЕТ СН'!$H$5-'СЕТ СН'!$H$17</f>
        <v>4476.6917752899999</v>
      </c>
      <c r="Y95" s="37">
        <f>SUMIFS(СВЦЭМ!$C$34:$C$777,СВЦЭМ!$A$34:$A$777,$A95,СВЦЭМ!$B$34:$B$777,Y$83)+'СЕТ СН'!$H$9+СВЦЭМ!$D$10+'СЕТ СН'!$H$5-'СЕТ СН'!$H$17</f>
        <v>4476.7821045600003</v>
      </c>
    </row>
    <row r="96" spans="1:25" ht="15.75" x14ac:dyDescent="0.2">
      <c r="A96" s="36">
        <f t="shared" si="2"/>
        <v>43203</v>
      </c>
      <c r="B96" s="37">
        <f>SUMIFS(СВЦЭМ!$C$34:$C$777,СВЦЭМ!$A$34:$A$777,$A96,СВЦЭМ!$B$34:$B$777,B$83)+'СЕТ СН'!$H$9+СВЦЭМ!$D$10+'СЕТ СН'!$H$5-'СЕТ СН'!$H$17</f>
        <v>4549.7185590100007</v>
      </c>
      <c r="C96" s="37">
        <f>SUMIFS(СВЦЭМ!$C$34:$C$777,СВЦЭМ!$A$34:$A$777,$A96,СВЦЭМ!$B$34:$B$777,C$83)+'СЕТ СН'!$H$9+СВЦЭМ!$D$10+'СЕТ СН'!$H$5-'СЕТ СН'!$H$17</f>
        <v>4611.93585738</v>
      </c>
      <c r="D96" s="37">
        <f>SUMIFS(СВЦЭМ!$C$34:$C$777,СВЦЭМ!$A$34:$A$777,$A96,СВЦЭМ!$B$34:$B$777,D$83)+'СЕТ СН'!$H$9+СВЦЭМ!$D$10+'СЕТ СН'!$H$5-'СЕТ СН'!$H$17</f>
        <v>4668.3142518100003</v>
      </c>
      <c r="E96" s="37">
        <f>SUMIFS(СВЦЭМ!$C$34:$C$777,СВЦЭМ!$A$34:$A$777,$A96,СВЦЭМ!$B$34:$B$777,E$83)+'СЕТ СН'!$H$9+СВЦЭМ!$D$10+'СЕТ СН'!$H$5-'СЕТ СН'!$H$17</f>
        <v>4678.3457455200005</v>
      </c>
      <c r="F96" s="37">
        <f>SUMIFS(СВЦЭМ!$C$34:$C$777,СВЦЭМ!$A$34:$A$777,$A96,СВЦЭМ!$B$34:$B$777,F$83)+'СЕТ СН'!$H$9+СВЦЭМ!$D$10+'СЕТ СН'!$H$5-'СЕТ СН'!$H$17</f>
        <v>4681.3645218299998</v>
      </c>
      <c r="G96" s="37">
        <f>SUMIFS(СВЦЭМ!$C$34:$C$777,СВЦЭМ!$A$34:$A$777,$A96,СВЦЭМ!$B$34:$B$777,G$83)+'СЕТ СН'!$H$9+СВЦЭМ!$D$10+'СЕТ СН'!$H$5-'СЕТ СН'!$H$17</f>
        <v>4687.6992804300007</v>
      </c>
      <c r="H96" s="37">
        <f>SUMIFS(СВЦЭМ!$C$34:$C$777,СВЦЭМ!$A$34:$A$777,$A96,СВЦЭМ!$B$34:$B$777,H$83)+'СЕТ СН'!$H$9+СВЦЭМ!$D$10+'СЕТ СН'!$H$5-'СЕТ СН'!$H$17</f>
        <v>4668.7827490200007</v>
      </c>
      <c r="I96" s="37">
        <f>SUMIFS(СВЦЭМ!$C$34:$C$777,СВЦЭМ!$A$34:$A$777,$A96,СВЦЭМ!$B$34:$B$777,I$83)+'СЕТ СН'!$H$9+СВЦЭМ!$D$10+'СЕТ СН'!$H$5-'СЕТ СН'!$H$17</f>
        <v>4555.2852749200001</v>
      </c>
      <c r="J96" s="37">
        <f>SUMIFS(СВЦЭМ!$C$34:$C$777,СВЦЭМ!$A$34:$A$777,$A96,СВЦЭМ!$B$34:$B$777,J$83)+'СЕТ СН'!$H$9+СВЦЭМ!$D$10+'СЕТ СН'!$H$5-'СЕТ СН'!$H$17</f>
        <v>4512.5484721700004</v>
      </c>
      <c r="K96" s="37">
        <f>SUMIFS(СВЦЭМ!$C$34:$C$777,СВЦЭМ!$A$34:$A$777,$A96,СВЦЭМ!$B$34:$B$777,K$83)+'СЕТ СН'!$H$9+СВЦЭМ!$D$10+'СЕТ СН'!$H$5-'СЕТ СН'!$H$17</f>
        <v>4416.0755598000005</v>
      </c>
      <c r="L96" s="37">
        <f>SUMIFS(СВЦЭМ!$C$34:$C$777,СВЦЭМ!$A$34:$A$777,$A96,СВЦЭМ!$B$34:$B$777,L$83)+'СЕТ СН'!$H$9+СВЦЭМ!$D$10+'СЕТ СН'!$H$5-'СЕТ СН'!$H$17</f>
        <v>4343.4383324199998</v>
      </c>
      <c r="M96" s="37">
        <f>SUMIFS(СВЦЭМ!$C$34:$C$777,СВЦЭМ!$A$34:$A$777,$A96,СВЦЭМ!$B$34:$B$777,M$83)+'СЕТ СН'!$H$9+СВЦЭМ!$D$10+'СЕТ СН'!$H$5-'СЕТ СН'!$H$17</f>
        <v>4349.1194451399997</v>
      </c>
      <c r="N96" s="37">
        <f>SUMIFS(СВЦЭМ!$C$34:$C$777,СВЦЭМ!$A$34:$A$777,$A96,СВЦЭМ!$B$34:$B$777,N$83)+'СЕТ СН'!$H$9+СВЦЭМ!$D$10+'СЕТ СН'!$H$5-'СЕТ СН'!$H$17</f>
        <v>4329.8862901600005</v>
      </c>
      <c r="O96" s="37">
        <f>SUMIFS(СВЦЭМ!$C$34:$C$777,СВЦЭМ!$A$34:$A$777,$A96,СВЦЭМ!$B$34:$B$777,O$83)+'СЕТ СН'!$H$9+СВЦЭМ!$D$10+'СЕТ СН'!$H$5-'СЕТ СН'!$H$17</f>
        <v>4335.9119885800001</v>
      </c>
      <c r="P96" s="37">
        <f>SUMIFS(СВЦЭМ!$C$34:$C$777,СВЦЭМ!$A$34:$A$777,$A96,СВЦЭМ!$B$34:$B$777,P$83)+'СЕТ СН'!$H$9+СВЦЭМ!$D$10+'СЕТ СН'!$H$5-'СЕТ СН'!$H$17</f>
        <v>4338.7682664399999</v>
      </c>
      <c r="Q96" s="37">
        <f>SUMIFS(СВЦЭМ!$C$34:$C$777,СВЦЭМ!$A$34:$A$777,$A96,СВЦЭМ!$B$34:$B$777,Q$83)+'СЕТ СН'!$H$9+СВЦЭМ!$D$10+'СЕТ СН'!$H$5-'СЕТ СН'!$H$17</f>
        <v>4341.0769945900001</v>
      </c>
      <c r="R96" s="37">
        <f>SUMIFS(СВЦЭМ!$C$34:$C$777,СВЦЭМ!$A$34:$A$777,$A96,СВЦЭМ!$B$34:$B$777,R$83)+'СЕТ СН'!$H$9+СВЦЭМ!$D$10+'СЕТ СН'!$H$5-'СЕТ СН'!$H$17</f>
        <v>4347.3934189199999</v>
      </c>
      <c r="S96" s="37">
        <f>SUMIFS(СВЦЭМ!$C$34:$C$777,СВЦЭМ!$A$34:$A$777,$A96,СВЦЭМ!$B$34:$B$777,S$83)+'СЕТ СН'!$H$9+СВЦЭМ!$D$10+'СЕТ СН'!$H$5-'СЕТ СН'!$H$17</f>
        <v>4357.2192522699997</v>
      </c>
      <c r="T96" s="37">
        <f>SUMIFS(СВЦЭМ!$C$34:$C$777,СВЦЭМ!$A$34:$A$777,$A96,СВЦЭМ!$B$34:$B$777,T$83)+'СЕТ СН'!$H$9+СВЦЭМ!$D$10+'СЕТ СН'!$H$5-'СЕТ СН'!$H$17</f>
        <v>4342.5938097300004</v>
      </c>
      <c r="U96" s="37">
        <f>SUMIFS(СВЦЭМ!$C$34:$C$777,СВЦЭМ!$A$34:$A$777,$A96,СВЦЭМ!$B$34:$B$777,U$83)+'СЕТ СН'!$H$9+СВЦЭМ!$D$10+'СЕТ СН'!$H$5-'СЕТ СН'!$H$17</f>
        <v>4345.1327056400005</v>
      </c>
      <c r="V96" s="37">
        <f>SUMIFS(СВЦЭМ!$C$34:$C$777,СВЦЭМ!$A$34:$A$777,$A96,СВЦЭМ!$B$34:$B$777,V$83)+'СЕТ СН'!$H$9+СВЦЭМ!$D$10+'СЕТ СН'!$H$5-'СЕТ СН'!$H$17</f>
        <v>4344.8104809799997</v>
      </c>
      <c r="W96" s="37">
        <f>SUMIFS(СВЦЭМ!$C$34:$C$777,СВЦЭМ!$A$34:$A$777,$A96,СВЦЭМ!$B$34:$B$777,W$83)+'СЕТ СН'!$H$9+СВЦЭМ!$D$10+'СЕТ СН'!$H$5-'СЕТ СН'!$H$17</f>
        <v>4386.2461226000005</v>
      </c>
      <c r="X96" s="37">
        <f>SUMIFS(СВЦЭМ!$C$34:$C$777,СВЦЭМ!$A$34:$A$777,$A96,СВЦЭМ!$B$34:$B$777,X$83)+'СЕТ СН'!$H$9+СВЦЭМ!$D$10+'СЕТ СН'!$H$5-'СЕТ СН'!$H$17</f>
        <v>4485.8277758100003</v>
      </c>
      <c r="Y96" s="37">
        <f>SUMIFS(СВЦЭМ!$C$34:$C$777,СВЦЭМ!$A$34:$A$777,$A96,СВЦЭМ!$B$34:$B$777,Y$83)+'СЕТ СН'!$H$9+СВЦЭМ!$D$10+'СЕТ СН'!$H$5-'СЕТ СН'!$H$17</f>
        <v>4532.8550933300003</v>
      </c>
    </row>
    <row r="97" spans="1:25" ht="15.75" x14ac:dyDescent="0.2">
      <c r="A97" s="36">
        <f t="shared" si="2"/>
        <v>43204</v>
      </c>
      <c r="B97" s="37">
        <f>SUMIFS(СВЦЭМ!$C$34:$C$777,СВЦЭМ!$A$34:$A$777,$A97,СВЦЭМ!$B$34:$B$777,B$83)+'СЕТ СН'!$H$9+СВЦЭМ!$D$10+'СЕТ СН'!$H$5-'СЕТ СН'!$H$17</f>
        <v>4562.4091499100005</v>
      </c>
      <c r="C97" s="37">
        <f>SUMIFS(СВЦЭМ!$C$34:$C$777,СВЦЭМ!$A$34:$A$777,$A97,СВЦЭМ!$B$34:$B$777,C$83)+'СЕТ СН'!$H$9+СВЦЭМ!$D$10+'СЕТ СН'!$H$5-'СЕТ СН'!$H$17</f>
        <v>4622.0323130500001</v>
      </c>
      <c r="D97" s="37">
        <f>SUMIFS(СВЦЭМ!$C$34:$C$777,СВЦЭМ!$A$34:$A$777,$A97,СВЦЭМ!$B$34:$B$777,D$83)+'СЕТ СН'!$H$9+СВЦЭМ!$D$10+'СЕТ СН'!$H$5-'СЕТ СН'!$H$17</f>
        <v>4667.5711143100007</v>
      </c>
      <c r="E97" s="37">
        <f>SUMIFS(СВЦЭМ!$C$34:$C$777,СВЦЭМ!$A$34:$A$777,$A97,СВЦЭМ!$B$34:$B$777,E$83)+'СЕТ СН'!$H$9+СВЦЭМ!$D$10+'СЕТ СН'!$H$5-'СЕТ СН'!$H$17</f>
        <v>4678.6770061900006</v>
      </c>
      <c r="F97" s="37">
        <f>SUMIFS(СВЦЭМ!$C$34:$C$777,СВЦЭМ!$A$34:$A$777,$A97,СВЦЭМ!$B$34:$B$777,F$83)+'СЕТ СН'!$H$9+СВЦЭМ!$D$10+'СЕТ СН'!$H$5-'СЕТ СН'!$H$17</f>
        <v>4678.0723779899999</v>
      </c>
      <c r="G97" s="37">
        <f>SUMIFS(СВЦЭМ!$C$34:$C$777,СВЦЭМ!$A$34:$A$777,$A97,СВЦЭМ!$B$34:$B$777,G$83)+'СЕТ СН'!$H$9+СВЦЭМ!$D$10+'СЕТ СН'!$H$5-'СЕТ СН'!$H$17</f>
        <v>4681.9873573900004</v>
      </c>
      <c r="H97" s="37">
        <f>SUMIFS(СВЦЭМ!$C$34:$C$777,СВЦЭМ!$A$34:$A$777,$A97,СВЦЭМ!$B$34:$B$777,H$83)+'СЕТ СН'!$H$9+СВЦЭМ!$D$10+'СЕТ СН'!$H$5-'СЕТ СН'!$H$17</f>
        <v>4657.4499460800007</v>
      </c>
      <c r="I97" s="37">
        <f>SUMIFS(СВЦЭМ!$C$34:$C$777,СВЦЭМ!$A$34:$A$777,$A97,СВЦЭМ!$B$34:$B$777,I$83)+'СЕТ СН'!$H$9+СВЦЭМ!$D$10+'СЕТ СН'!$H$5-'СЕТ СН'!$H$17</f>
        <v>4592.3994538000006</v>
      </c>
      <c r="J97" s="37">
        <f>SUMIFS(СВЦЭМ!$C$34:$C$777,СВЦЭМ!$A$34:$A$777,$A97,СВЦЭМ!$B$34:$B$777,J$83)+'СЕТ СН'!$H$9+СВЦЭМ!$D$10+'СЕТ СН'!$H$5-'СЕТ СН'!$H$17</f>
        <v>4477.7665854699999</v>
      </c>
      <c r="K97" s="37">
        <f>SUMIFS(СВЦЭМ!$C$34:$C$777,СВЦЭМ!$A$34:$A$777,$A97,СВЦЭМ!$B$34:$B$777,K$83)+'СЕТ СН'!$H$9+СВЦЭМ!$D$10+'СЕТ СН'!$H$5-'СЕТ СН'!$H$17</f>
        <v>4454.5918321400004</v>
      </c>
      <c r="L97" s="37">
        <f>SUMIFS(СВЦЭМ!$C$34:$C$777,СВЦЭМ!$A$34:$A$777,$A97,СВЦЭМ!$B$34:$B$777,L$83)+'СЕТ СН'!$H$9+СВЦЭМ!$D$10+'СЕТ СН'!$H$5-'СЕТ СН'!$H$17</f>
        <v>4396.05351367</v>
      </c>
      <c r="M97" s="37">
        <f>SUMIFS(СВЦЭМ!$C$34:$C$777,СВЦЭМ!$A$34:$A$777,$A97,СВЦЭМ!$B$34:$B$777,M$83)+'СЕТ СН'!$H$9+СВЦЭМ!$D$10+'СЕТ СН'!$H$5-'СЕТ СН'!$H$17</f>
        <v>4380.3411842699998</v>
      </c>
      <c r="N97" s="37">
        <f>SUMIFS(СВЦЭМ!$C$34:$C$777,СВЦЭМ!$A$34:$A$777,$A97,СВЦЭМ!$B$34:$B$777,N$83)+'СЕТ СН'!$H$9+СВЦЭМ!$D$10+'СЕТ СН'!$H$5-'СЕТ СН'!$H$17</f>
        <v>4378.6660048200001</v>
      </c>
      <c r="O97" s="37">
        <f>SUMIFS(СВЦЭМ!$C$34:$C$777,СВЦЭМ!$A$34:$A$777,$A97,СВЦЭМ!$B$34:$B$777,O$83)+'СЕТ СН'!$H$9+СВЦЭМ!$D$10+'СЕТ СН'!$H$5-'СЕТ СН'!$H$17</f>
        <v>4408.9469707500002</v>
      </c>
      <c r="P97" s="37">
        <f>SUMIFS(СВЦЭМ!$C$34:$C$777,СВЦЭМ!$A$34:$A$777,$A97,СВЦЭМ!$B$34:$B$777,P$83)+'СЕТ СН'!$H$9+СВЦЭМ!$D$10+'СЕТ СН'!$H$5-'СЕТ СН'!$H$17</f>
        <v>4426.4175852300004</v>
      </c>
      <c r="Q97" s="37">
        <f>SUMIFS(СВЦЭМ!$C$34:$C$777,СВЦЭМ!$A$34:$A$777,$A97,СВЦЭМ!$B$34:$B$777,Q$83)+'СЕТ СН'!$H$9+СВЦЭМ!$D$10+'СЕТ СН'!$H$5-'СЕТ СН'!$H$17</f>
        <v>4426.8622840300004</v>
      </c>
      <c r="R97" s="37">
        <f>SUMIFS(СВЦЭМ!$C$34:$C$777,СВЦЭМ!$A$34:$A$777,$A97,СВЦЭМ!$B$34:$B$777,R$83)+'СЕТ СН'!$H$9+СВЦЭМ!$D$10+'СЕТ СН'!$H$5-'СЕТ СН'!$H$17</f>
        <v>4427.6391291600003</v>
      </c>
      <c r="S97" s="37">
        <f>SUMIFS(СВЦЭМ!$C$34:$C$777,СВЦЭМ!$A$34:$A$777,$A97,СВЦЭМ!$B$34:$B$777,S$83)+'СЕТ СН'!$H$9+СВЦЭМ!$D$10+'СЕТ СН'!$H$5-'СЕТ СН'!$H$17</f>
        <v>4420.0907145900001</v>
      </c>
      <c r="T97" s="37">
        <f>SUMIFS(СВЦЭМ!$C$34:$C$777,СВЦЭМ!$A$34:$A$777,$A97,СВЦЭМ!$B$34:$B$777,T$83)+'СЕТ СН'!$H$9+СВЦЭМ!$D$10+'СЕТ СН'!$H$5-'СЕТ СН'!$H$17</f>
        <v>4382.6322490399998</v>
      </c>
      <c r="U97" s="37">
        <f>SUMIFS(СВЦЭМ!$C$34:$C$777,СВЦЭМ!$A$34:$A$777,$A97,СВЦЭМ!$B$34:$B$777,U$83)+'СЕТ СН'!$H$9+СВЦЭМ!$D$10+'СЕТ СН'!$H$5-'СЕТ СН'!$H$17</f>
        <v>4376.8427834100003</v>
      </c>
      <c r="V97" s="37">
        <f>SUMIFS(СВЦЭМ!$C$34:$C$777,СВЦЭМ!$A$34:$A$777,$A97,СВЦЭМ!$B$34:$B$777,V$83)+'СЕТ СН'!$H$9+СВЦЭМ!$D$10+'СЕТ СН'!$H$5-'СЕТ СН'!$H$17</f>
        <v>4379.8038107800003</v>
      </c>
      <c r="W97" s="37">
        <f>SUMIFS(СВЦЭМ!$C$34:$C$777,СВЦЭМ!$A$34:$A$777,$A97,СВЦЭМ!$B$34:$B$777,W$83)+'СЕТ СН'!$H$9+СВЦЭМ!$D$10+'СЕТ СН'!$H$5-'СЕТ СН'!$H$17</f>
        <v>4434.7635397900003</v>
      </c>
      <c r="X97" s="37">
        <f>SUMIFS(СВЦЭМ!$C$34:$C$777,СВЦЭМ!$A$34:$A$777,$A97,СВЦЭМ!$B$34:$B$777,X$83)+'СЕТ СН'!$H$9+СВЦЭМ!$D$10+'СЕТ СН'!$H$5-'СЕТ СН'!$H$17</f>
        <v>4440.7203884099999</v>
      </c>
      <c r="Y97" s="37">
        <f>SUMIFS(СВЦЭМ!$C$34:$C$777,СВЦЭМ!$A$34:$A$777,$A97,СВЦЭМ!$B$34:$B$777,Y$83)+'СЕТ СН'!$H$9+СВЦЭМ!$D$10+'СЕТ СН'!$H$5-'СЕТ СН'!$H$17</f>
        <v>4517.2123130200007</v>
      </c>
    </row>
    <row r="98" spans="1:25" ht="15.75" x14ac:dyDescent="0.2">
      <c r="A98" s="36">
        <f t="shared" si="2"/>
        <v>43205</v>
      </c>
      <c r="B98" s="37">
        <f>SUMIFS(СВЦЭМ!$C$34:$C$777,СВЦЭМ!$A$34:$A$777,$A98,СВЦЭМ!$B$34:$B$777,B$83)+'СЕТ СН'!$H$9+СВЦЭМ!$D$10+'СЕТ СН'!$H$5-'СЕТ СН'!$H$17</f>
        <v>4561.8484894399999</v>
      </c>
      <c r="C98" s="37">
        <f>SUMIFS(СВЦЭМ!$C$34:$C$777,СВЦЭМ!$A$34:$A$777,$A98,СВЦЭМ!$B$34:$B$777,C$83)+'СЕТ СН'!$H$9+СВЦЭМ!$D$10+'СЕТ СН'!$H$5-'СЕТ СН'!$H$17</f>
        <v>4629.45238255</v>
      </c>
      <c r="D98" s="37">
        <f>SUMIFS(СВЦЭМ!$C$34:$C$777,СВЦЭМ!$A$34:$A$777,$A98,СВЦЭМ!$B$34:$B$777,D$83)+'СЕТ СН'!$H$9+СВЦЭМ!$D$10+'СЕТ СН'!$H$5-'СЕТ СН'!$H$17</f>
        <v>4662.8120811600002</v>
      </c>
      <c r="E98" s="37">
        <f>SUMIFS(СВЦЭМ!$C$34:$C$777,СВЦЭМ!$A$34:$A$777,$A98,СВЦЭМ!$B$34:$B$777,E$83)+'СЕТ СН'!$H$9+СВЦЭМ!$D$10+'СЕТ СН'!$H$5-'СЕТ СН'!$H$17</f>
        <v>4674.4410127900001</v>
      </c>
      <c r="F98" s="37">
        <f>SUMIFS(СВЦЭМ!$C$34:$C$777,СВЦЭМ!$A$34:$A$777,$A98,СВЦЭМ!$B$34:$B$777,F$83)+'СЕТ СН'!$H$9+СВЦЭМ!$D$10+'СЕТ СН'!$H$5-'СЕТ СН'!$H$17</f>
        <v>4673.8530646899999</v>
      </c>
      <c r="G98" s="37">
        <f>SUMIFS(СВЦЭМ!$C$34:$C$777,СВЦЭМ!$A$34:$A$777,$A98,СВЦЭМ!$B$34:$B$777,G$83)+'СЕТ СН'!$H$9+СВЦЭМ!$D$10+'СЕТ СН'!$H$5-'СЕТ СН'!$H$17</f>
        <v>4678.6954439900001</v>
      </c>
      <c r="H98" s="37">
        <f>SUMIFS(СВЦЭМ!$C$34:$C$777,СВЦЭМ!$A$34:$A$777,$A98,СВЦЭМ!$B$34:$B$777,H$83)+'СЕТ СН'!$H$9+СВЦЭМ!$D$10+'СЕТ СН'!$H$5-'СЕТ СН'!$H$17</f>
        <v>4667.6522316199998</v>
      </c>
      <c r="I98" s="37">
        <f>SUMIFS(СВЦЭМ!$C$34:$C$777,СВЦЭМ!$A$34:$A$777,$A98,СВЦЭМ!$B$34:$B$777,I$83)+'СЕТ СН'!$H$9+СВЦЭМ!$D$10+'СЕТ СН'!$H$5-'СЕТ СН'!$H$17</f>
        <v>4608.1201956000004</v>
      </c>
      <c r="J98" s="37">
        <f>SUMIFS(СВЦЭМ!$C$34:$C$777,СВЦЭМ!$A$34:$A$777,$A98,СВЦЭМ!$B$34:$B$777,J$83)+'СЕТ СН'!$H$9+СВЦЭМ!$D$10+'СЕТ СН'!$H$5-'СЕТ СН'!$H$17</f>
        <v>4520.1147307000001</v>
      </c>
      <c r="K98" s="37">
        <f>SUMIFS(СВЦЭМ!$C$34:$C$777,СВЦЭМ!$A$34:$A$777,$A98,СВЦЭМ!$B$34:$B$777,K$83)+'СЕТ СН'!$H$9+СВЦЭМ!$D$10+'СЕТ СН'!$H$5-'СЕТ СН'!$H$17</f>
        <v>4464.5748219000006</v>
      </c>
      <c r="L98" s="37">
        <f>SUMIFS(СВЦЭМ!$C$34:$C$777,СВЦЭМ!$A$34:$A$777,$A98,СВЦЭМ!$B$34:$B$777,L$83)+'СЕТ СН'!$H$9+СВЦЭМ!$D$10+'СЕТ СН'!$H$5-'СЕТ СН'!$H$17</f>
        <v>4420.4469626099999</v>
      </c>
      <c r="M98" s="37">
        <f>SUMIFS(СВЦЭМ!$C$34:$C$777,СВЦЭМ!$A$34:$A$777,$A98,СВЦЭМ!$B$34:$B$777,M$83)+'СЕТ СН'!$H$9+СВЦЭМ!$D$10+'СЕТ СН'!$H$5-'СЕТ СН'!$H$17</f>
        <v>4368.6549173700005</v>
      </c>
      <c r="N98" s="37">
        <f>SUMIFS(СВЦЭМ!$C$34:$C$777,СВЦЭМ!$A$34:$A$777,$A98,СВЦЭМ!$B$34:$B$777,N$83)+'СЕТ СН'!$H$9+СВЦЭМ!$D$10+'СЕТ СН'!$H$5-'СЕТ СН'!$H$17</f>
        <v>4367.3237424700001</v>
      </c>
      <c r="O98" s="37">
        <f>SUMIFS(СВЦЭМ!$C$34:$C$777,СВЦЭМ!$A$34:$A$777,$A98,СВЦЭМ!$B$34:$B$777,O$83)+'СЕТ СН'!$H$9+СВЦЭМ!$D$10+'СЕТ СН'!$H$5-'СЕТ СН'!$H$17</f>
        <v>4368.76929604</v>
      </c>
      <c r="P98" s="37">
        <f>SUMIFS(СВЦЭМ!$C$34:$C$777,СВЦЭМ!$A$34:$A$777,$A98,СВЦЭМ!$B$34:$B$777,P$83)+'СЕТ СН'!$H$9+СВЦЭМ!$D$10+'СЕТ СН'!$H$5-'СЕТ СН'!$H$17</f>
        <v>4375.2838705200002</v>
      </c>
      <c r="Q98" s="37">
        <f>SUMIFS(СВЦЭМ!$C$34:$C$777,СВЦЭМ!$A$34:$A$777,$A98,СВЦЭМ!$B$34:$B$777,Q$83)+'СЕТ СН'!$H$9+СВЦЭМ!$D$10+'СЕТ СН'!$H$5-'СЕТ СН'!$H$17</f>
        <v>4376.1468551500002</v>
      </c>
      <c r="R98" s="37">
        <f>SUMIFS(СВЦЭМ!$C$34:$C$777,СВЦЭМ!$A$34:$A$777,$A98,СВЦЭМ!$B$34:$B$777,R$83)+'СЕТ СН'!$H$9+СВЦЭМ!$D$10+'СЕТ СН'!$H$5-'СЕТ СН'!$H$17</f>
        <v>4382.0709654499997</v>
      </c>
      <c r="S98" s="37">
        <f>SUMIFS(СВЦЭМ!$C$34:$C$777,СВЦЭМ!$A$34:$A$777,$A98,СВЦЭМ!$B$34:$B$777,S$83)+'СЕТ СН'!$H$9+СВЦЭМ!$D$10+'СЕТ СН'!$H$5-'СЕТ СН'!$H$17</f>
        <v>4372.0993979100003</v>
      </c>
      <c r="T98" s="37">
        <f>SUMIFS(СВЦЭМ!$C$34:$C$777,СВЦЭМ!$A$34:$A$777,$A98,СВЦЭМ!$B$34:$B$777,T$83)+'СЕТ СН'!$H$9+СВЦЭМ!$D$10+'СЕТ СН'!$H$5-'СЕТ СН'!$H$17</f>
        <v>4370.1150298299999</v>
      </c>
      <c r="U98" s="37">
        <f>SUMIFS(СВЦЭМ!$C$34:$C$777,СВЦЭМ!$A$34:$A$777,$A98,СВЦЭМ!$B$34:$B$777,U$83)+'СЕТ СН'!$H$9+СВЦЭМ!$D$10+'СЕТ СН'!$H$5-'СЕТ СН'!$H$17</f>
        <v>4360.0286617100001</v>
      </c>
      <c r="V98" s="37">
        <f>SUMIFS(СВЦЭМ!$C$34:$C$777,СВЦЭМ!$A$34:$A$777,$A98,СВЦЭМ!$B$34:$B$777,V$83)+'СЕТ СН'!$H$9+СВЦЭМ!$D$10+'СЕТ СН'!$H$5-'СЕТ СН'!$H$17</f>
        <v>4366.1585497000005</v>
      </c>
      <c r="W98" s="37">
        <f>SUMIFS(СВЦЭМ!$C$34:$C$777,СВЦЭМ!$A$34:$A$777,$A98,СВЦЭМ!$B$34:$B$777,W$83)+'СЕТ СН'!$H$9+СВЦЭМ!$D$10+'СЕТ СН'!$H$5-'СЕТ СН'!$H$17</f>
        <v>4428.6820289300003</v>
      </c>
      <c r="X98" s="37">
        <f>SUMIFS(СВЦЭМ!$C$34:$C$777,СВЦЭМ!$A$34:$A$777,$A98,СВЦЭМ!$B$34:$B$777,X$83)+'СЕТ СН'!$H$9+СВЦЭМ!$D$10+'СЕТ СН'!$H$5-'СЕТ СН'!$H$17</f>
        <v>4455.0453362300004</v>
      </c>
      <c r="Y98" s="37">
        <f>SUMIFS(СВЦЭМ!$C$34:$C$777,СВЦЭМ!$A$34:$A$777,$A98,СВЦЭМ!$B$34:$B$777,Y$83)+'СЕТ СН'!$H$9+СВЦЭМ!$D$10+'СЕТ СН'!$H$5-'СЕТ СН'!$H$17</f>
        <v>4519.4644564500004</v>
      </c>
    </row>
    <row r="99" spans="1:25" ht="15.75" x14ac:dyDescent="0.2">
      <c r="A99" s="36">
        <f t="shared" si="2"/>
        <v>43206</v>
      </c>
      <c r="B99" s="37">
        <f>SUMIFS(СВЦЭМ!$C$34:$C$777,СВЦЭМ!$A$34:$A$777,$A99,СВЦЭМ!$B$34:$B$777,B$83)+'СЕТ СН'!$H$9+СВЦЭМ!$D$10+'СЕТ СН'!$H$5-'СЕТ СН'!$H$17</f>
        <v>4585.8804369200006</v>
      </c>
      <c r="C99" s="37">
        <f>SUMIFS(СВЦЭМ!$C$34:$C$777,СВЦЭМ!$A$34:$A$777,$A99,СВЦЭМ!$B$34:$B$777,C$83)+'СЕТ СН'!$H$9+СВЦЭМ!$D$10+'СЕТ СН'!$H$5-'СЕТ СН'!$H$17</f>
        <v>4641.13910364</v>
      </c>
      <c r="D99" s="37">
        <f>SUMIFS(СВЦЭМ!$C$34:$C$777,СВЦЭМ!$A$34:$A$777,$A99,СВЦЭМ!$B$34:$B$777,D$83)+'СЕТ СН'!$H$9+СВЦЭМ!$D$10+'СЕТ СН'!$H$5-'СЕТ СН'!$H$17</f>
        <v>4722.6100015299999</v>
      </c>
      <c r="E99" s="37">
        <f>SUMIFS(СВЦЭМ!$C$34:$C$777,СВЦЭМ!$A$34:$A$777,$A99,СВЦЭМ!$B$34:$B$777,E$83)+'СЕТ СН'!$H$9+СВЦЭМ!$D$10+'СЕТ СН'!$H$5-'СЕТ СН'!$H$17</f>
        <v>4745.7942039500003</v>
      </c>
      <c r="F99" s="37">
        <f>SUMIFS(СВЦЭМ!$C$34:$C$777,СВЦЭМ!$A$34:$A$777,$A99,СВЦЭМ!$B$34:$B$777,F$83)+'СЕТ СН'!$H$9+СВЦЭМ!$D$10+'СЕТ СН'!$H$5-'СЕТ СН'!$H$17</f>
        <v>4733.5015677700003</v>
      </c>
      <c r="G99" s="37">
        <f>SUMIFS(СВЦЭМ!$C$34:$C$777,СВЦЭМ!$A$34:$A$777,$A99,СВЦЭМ!$B$34:$B$777,G$83)+'СЕТ СН'!$H$9+СВЦЭМ!$D$10+'СЕТ СН'!$H$5-'СЕТ СН'!$H$17</f>
        <v>4743.6324640800003</v>
      </c>
      <c r="H99" s="37">
        <f>SUMIFS(СВЦЭМ!$C$34:$C$777,СВЦЭМ!$A$34:$A$777,$A99,СВЦЭМ!$B$34:$B$777,H$83)+'СЕТ СН'!$H$9+СВЦЭМ!$D$10+'СЕТ СН'!$H$5-'СЕТ СН'!$H$17</f>
        <v>4672.34196152</v>
      </c>
      <c r="I99" s="37">
        <f>SUMIFS(СВЦЭМ!$C$34:$C$777,СВЦЭМ!$A$34:$A$777,$A99,СВЦЭМ!$B$34:$B$777,I$83)+'СЕТ СН'!$H$9+СВЦЭМ!$D$10+'СЕТ СН'!$H$5-'СЕТ СН'!$H$17</f>
        <v>4559.8351566300007</v>
      </c>
      <c r="J99" s="37">
        <f>SUMIFS(СВЦЭМ!$C$34:$C$777,СВЦЭМ!$A$34:$A$777,$A99,СВЦЭМ!$B$34:$B$777,J$83)+'СЕТ СН'!$H$9+СВЦЭМ!$D$10+'СЕТ СН'!$H$5-'СЕТ СН'!$H$17</f>
        <v>4491.95775693</v>
      </c>
      <c r="K99" s="37">
        <f>SUMIFS(СВЦЭМ!$C$34:$C$777,СВЦЭМ!$A$34:$A$777,$A99,СВЦЭМ!$B$34:$B$777,K$83)+'СЕТ СН'!$H$9+СВЦЭМ!$D$10+'СЕТ СН'!$H$5-'СЕТ СН'!$H$17</f>
        <v>4408.4781132400003</v>
      </c>
      <c r="L99" s="37">
        <f>SUMIFS(СВЦЭМ!$C$34:$C$777,СВЦЭМ!$A$34:$A$777,$A99,СВЦЭМ!$B$34:$B$777,L$83)+'СЕТ СН'!$H$9+СВЦЭМ!$D$10+'СЕТ СН'!$H$5-'СЕТ СН'!$H$17</f>
        <v>4358.7668548900001</v>
      </c>
      <c r="M99" s="37">
        <f>SUMIFS(СВЦЭМ!$C$34:$C$777,СВЦЭМ!$A$34:$A$777,$A99,СВЦЭМ!$B$34:$B$777,M$83)+'СЕТ СН'!$H$9+СВЦЭМ!$D$10+'СЕТ СН'!$H$5-'СЕТ СН'!$H$17</f>
        <v>4340.9842310200002</v>
      </c>
      <c r="N99" s="37">
        <f>SUMIFS(СВЦЭМ!$C$34:$C$777,СВЦЭМ!$A$34:$A$777,$A99,СВЦЭМ!$B$34:$B$777,N$83)+'СЕТ СН'!$H$9+СВЦЭМ!$D$10+'СЕТ СН'!$H$5-'СЕТ СН'!$H$17</f>
        <v>4353.1683321999999</v>
      </c>
      <c r="O99" s="37">
        <f>SUMIFS(СВЦЭМ!$C$34:$C$777,СВЦЭМ!$A$34:$A$777,$A99,СВЦЭМ!$B$34:$B$777,O$83)+'СЕТ СН'!$H$9+СВЦЭМ!$D$10+'СЕТ СН'!$H$5-'СЕТ СН'!$H$17</f>
        <v>4356.8672697299999</v>
      </c>
      <c r="P99" s="37">
        <f>SUMIFS(СВЦЭМ!$C$34:$C$777,СВЦЭМ!$A$34:$A$777,$A99,СВЦЭМ!$B$34:$B$777,P$83)+'СЕТ СН'!$H$9+СВЦЭМ!$D$10+'СЕТ СН'!$H$5-'СЕТ СН'!$H$17</f>
        <v>4366.8907417999999</v>
      </c>
      <c r="Q99" s="37">
        <f>SUMIFS(СВЦЭМ!$C$34:$C$777,СВЦЭМ!$A$34:$A$777,$A99,СВЦЭМ!$B$34:$B$777,Q$83)+'СЕТ СН'!$H$9+СВЦЭМ!$D$10+'СЕТ СН'!$H$5-'СЕТ СН'!$H$17</f>
        <v>4374.7166924200001</v>
      </c>
      <c r="R99" s="37">
        <f>SUMIFS(СВЦЭМ!$C$34:$C$777,СВЦЭМ!$A$34:$A$777,$A99,СВЦЭМ!$B$34:$B$777,R$83)+'СЕТ СН'!$H$9+СВЦЭМ!$D$10+'СЕТ СН'!$H$5-'СЕТ СН'!$H$17</f>
        <v>4379.2959764799998</v>
      </c>
      <c r="S99" s="37">
        <f>SUMIFS(СВЦЭМ!$C$34:$C$777,СВЦЭМ!$A$34:$A$777,$A99,СВЦЭМ!$B$34:$B$777,S$83)+'СЕТ СН'!$H$9+СВЦЭМ!$D$10+'СЕТ СН'!$H$5-'СЕТ СН'!$H$17</f>
        <v>4390.4267945700003</v>
      </c>
      <c r="T99" s="37">
        <f>SUMIFS(СВЦЭМ!$C$34:$C$777,СВЦЭМ!$A$34:$A$777,$A99,СВЦЭМ!$B$34:$B$777,T$83)+'СЕТ СН'!$H$9+СВЦЭМ!$D$10+'СЕТ СН'!$H$5-'СЕТ СН'!$H$17</f>
        <v>4377.7763299300004</v>
      </c>
      <c r="U99" s="37">
        <f>SUMIFS(СВЦЭМ!$C$34:$C$777,СВЦЭМ!$A$34:$A$777,$A99,СВЦЭМ!$B$34:$B$777,U$83)+'СЕТ СН'!$H$9+СВЦЭМ!$D$10+'СЕТ СН'!$H$5-'СЕТ СН'!$H$17</f>
        <v>4342.6601234500004</v>
      </c>
      <c r="V99" s="37">
        <f>SUMIFS(СВЦЭМ!$C$34:$C$777,СВЦЭМ!$A$34:$A$777,$A99,СВЦЭМ!$B$34:$B$777,V$83)+'СЕТ СН'!$H$9+СВЦЭМ!$D$10+'СЕТ СН'!$H$5-'СЕТ СН'!$H$17</f>
        <v>4351.3609329800001</v>
      </c>
      <c r="W99" s="37">
        <f>SUMIFS(СВЦЭМ!$C$34:$C$777,СВЦЭМ!$A$34:$A$777,$A99,СВЦЭМ!$B$34:$B$777,W$83)+'СЕТ СН'!$H$9+СВЦЭМ!$D$10+'СЕТ СН'!$H$5-'СЕТ СН'!$H$17</f>
        <v>4414.3824974999998</v>
      </c>
      <c r="X99" s="37">
        <f>SUMIFS(СВЦЭМ!$C$34:$C$777,СВЦЭМ!$A$34:$A$777,$A99,СВЦЭМ!$B$34:$B$777,X$83)+'СЕТ СН'!$H$9+СВЦЭМ!$D$10+'СЕТ СН'!$H$5-'СЕТ СН'!$H$17</f>
        <v>4502.6796699900005</v>
      </c>
      <c r="Y99" s="37">
        <f>SUMIFS(СВЦЭМ!$C$34:$C$777,СВЦЭМ!$A$34:$A$777,$A99,СВЦЭМ!$B$34:$B$777,Y$83)+'СЕТ СН'!$H$9+СВЦЭМ!$D$10+'СЕТ СН'!$H$5-'СЕТ СН'!$H$17</f>
        <v>4590.2930616000003</v>
      </c>
    </row>
    <row r="100" spans="1:25" ht="15.75" x14ac:dyDescent="0.2">
      <c r="A100" s="36">
        <f t="shared" si="2"/>
        <v>43207</v>
      </c>
      <c r="B100" s="37">
        <f>SUMIFS(СВЦЭМ!$C$34:$C$777,СВЦЭМ!$A$34:$A$777,$A100,СВЦЭМ!$B$34:$B$777,B$83)+'СЕТ СН'!$H$9+СВЦЭМ!$D$10+'СЕТ СН'!$H$5-'СЕТ СН'!$H$17</f>
        <v>4486.3849236300002</v>
      </c>
      <c r="C100" s="37">
        <f>SUMIFS(СВЦЭМ!$C$34:$C$777,СВЦЭМ!$A$34:$A$777,$A100,СВЦЭМ!$B$34:$B$777,C$83)+'СЕТ СН'!$H$9+СВЦЭМ!$D$10+'СЕТ СН'!$H$5-'СЕТ СН'!$H$17</f>
        <v>4526.13860905</v>
      </c>
      <c r="D100" s="37">
        <f>SUMIFS(СВЦЭМ!$C$34:$C$777,СВЦЭМ!$A$34:$A$777,$A100,СВЦЭМ!$B$34:$B$777,D$83)+'СЕТ СН'!$H$9+СВЦЭМ!$D$10+'СЕТ СН'!$H$5-'СЕТ СН'!$H$17</f>
        <v>4598.9080348900006</v>
      </c>
      <c r="E100" s="37">
        <f>SUMIFS(СВЦЭМ!$C$34:$C$777,СВЦЭМ!$A$34:$A$777,$A100,СВЦЭМ!$B$34:$B$777,E$83)+'СЕТ СН'!$H$9+СВЦЭМ!$D$10+'СЕТ СН'!$H$5-'СЕТ СН'!$H$17</f>
        <v>4611.1170873300007</v>
      </c>
      <c r="F100" s="37">
        <f>SUMIFS(СВЦЭМ!$C$34:$C$777,СВЦЭМ!$A$34:$A$777,$A100,СВЦЭМ!$B$34:$B$777,F$83)+'СЕТ СН'!$H$9+СВЦЭМ!$D$10+'СЕТ СН'!$H$5-'СЕТ СН'!$H$17</f>
        <v>4616.0189549900006</v>
      </c>
      <c r="G100" s="37">
        <f>SUMIFS(СВЦЭМ!$C$34:$C$777,СВЦЭМ!$A$34:$A$777,$A100,СВЦЭМ!$B$34:$B$777,G$83)+'СЕТ СН'!$H$9+СВЦЭМ!$D$10+'СЕТ СН'!$H$5-'СЕТ СН'!$H$17</f>
        <v>4603.15741058</v>
      </c>
      <c r="H100" s="37">
        <f>SUMIFS(СВЦЭМ!$C$34:$C$777,СВЦЭМ!$A$34:$A$777,$A100,СВЦЭМ!$B$34:$B$777,H$83)+'СЕТ СН'!$H$9+СВЦЭМ!$D$10+'СЕТ СН'!$H$5-'СЕТ СН'!$H$17</f>
        <v>4501.3159404500002</v>
      </c>
      <c r="I100" s="37">
        <f>SUMIFS(СВЦЭМ!$C$34:$C$777,СВЦЭМ!$A$34:$A$777,$A100,СВЦЭМ!$B$34:$B$777,I$83)+'СЕТ СН'!$H$9+СВЦЭМ!$D$10+'СЕТ СН'!$H$5-'СЕТ СН'!$H$17</f>
        <v>4397.9288965100004</v>
      </c>
      <c r="J100" s="37">
        <f>SUMIFS(СВЦЭМ!$C$34:$C$777,СВЦЭМ!$A$34:$A$777,$A100,СВЦЭМ!$B$34:$B$777,J$83)+'СЕТ СН'!$H$9+СВЦЭМ!$D$10+'СЕТ СН'!$H$5-'СЕТ СН'!$H$17</f>
        <v>4391.7580326100006</v>
      </c>
      <c r="K100" s="37">
        <f>SUMIFS(СВЦЭМ!$C$34:$C$777,СВЦЭМ!$A$34:$A$777,$A100,СВЦЭМ!$B$34:$B$777,K$83)+'СЕТ СН'!$H$9+СВЦЭМ!$D$10+'СЕТ СН'!$H$5-'СЕТ СН'!$H$17</f>
        <v>4366.6118725300003</v>
      </c>
      <c r="L100" s="37">
        <f>SUMIFS(СВЦЭМ!$C$34:$C$777,СВЦЭМ!$A$34:$A$777,$A100,СВЦЭМ!$B$34:$B$777,L$83)+'СЕТ СН'!$H$9+СВЦЭМ!$D$10+'СЕТ СН'!$H$5-'СЕТ СН'!$H$17</f>
        <v>4381.1289410899999</v>
      </c>
      <c r="M100" s="37">
        <f>SUMIFS(СВЦЭМ!$C$34:$C$777,СВЦЭМ!$A$34:$A$777,$A100,СВЦЭМ!$B$34:$B$777,M$83)+'СЕТ СН'!$H$9+СВЦЭМ!$D$10+'СЕТ СН'!$H$5-'СЕТ СН'!$H$17</f>
        <v>4370.7326750500006</v>
      </c>
      <c r="N100" s="37">
        <f>SUMIFS(СВЦЭМ!$C$34:$C$777,СВЦЭМ!$A$34:$A$777,$A100,СВЦЭМ!$B$34:$B$777,N$83)+'СЕТ СН'!$H$9+СВЦЭМ!$D$10+'СЕТ СН'!$H$5-'СЕТ СН'!$H$17</f>
        <v>4370.1837565599999</v>
      </c>
      <c r="O100" s="37">
        <f>SUMIFS(СВЦЭМ!$C$34:$C$777,СВЦЭМ!$A$34:$A$777,$A100,СВЦЭМ!$B$34:$B$777,O$83)+'СЕТ СН'!$H$9+СВЦЭМ!$D$10+'СЕТ СН'!$H$5-'СЕТ СН'!$H$17</f>
        <v>4365.4374573800005</v>
      </c>
      <c r="P100" s="37">
        <f>SUMIFS(СВЦЭМ!$C$34:$C$777,СВЦЭМ!$A$34:$A$777,$A100,СВЦЭМ!$B$34:$B$777,P$83)+'СЕТ СН'!$H$9+СВЦЭМ!$D$10+'СЕТ СН'!$H$5-'СЕТ СН'!$H$17</f>
        <v>4364.0964018200002</v>
      </c>
      <c r="Q100" s="37">
        <f>SUMIFS(СВЦЭМ!$C$34:$C$777,СВЦЭМ!$A$34:$A$777,$A100,СВЦЭМ!$B$34:$B$777,Q$83)+'СЕТ СН'!$H$9+СВЦЭМ!$D$10+'СЕТ СН'!$H$5-'СЕТ СН'!$H$17</f>
        <v>4357.5119044000003</v>
      </c>
      <c r="R100" s="37">
        <f>SUMIFS(СВЦЭМ!$C$34:$C$777,СВЦЭМ!$A$34:$A$777,$A100,СВЦЭМ!$B$34:$B$777,R$83)+'СЕТ СН'!$H$9+СВЦЭМ!$D$10+'СЕТ СН'!$H$5-'СЕТ СН'!$H$17</f>
        <v>4364.6221247399999</v>
      </c>
      <c r="S100" s="37">
        <f>SUMIFS(СВЦЭМ!$C$34:$C$777,СВЦЭМ!$A$34:$A$777,$A100,СВЦЭМ!$B$34:$B$777,S$83)+'СЕТ СН'!$H$9+СВЦЭМ!$D$10+'СЕТ СН'!$H$5-'СЕТ СН'!$H$17</f>
        <v>4373.8940194899997</v>
      </c>
      <c r="T100" s="37">
        <f>SUMIFS(СВЦЭМ!$C$34:$C$777,СВЦЭМ!$A$34:$A$777,$A100,СВЦЭМ!$B$34:$B$777,T$83)+'СЕТ СН'!$H$9+СВЦЭМ!$D$10+'СЕТ СН'!$H$5-'СЕТ СН'!$H$17</f>
        <v>4379.6050639599998</v>
      </c>
      <c r="U100" s="37">
        <f>SUMIFS(СВЦЭМ!$C$34:$C$777,СВЦЭМ!$A$34:$A$777,$A100,СВЦЭМ!$B$34:$B$777,U$83)+'СЕТ СН'!$H$9+СВЦЭМ!$D$10+'СЕТ СН'!$H$5-'СЕТ СН'!$H$17</f>
        <v>4385.7727406900003</v>
      </c>
      <c r="V100" s="37">
        <f>SUMIFS(СВЦЭМ!$C$34:$C$777,СВЦЭМ!$A$34:$A$777,$A100,СВЦЭМ!$B$34:$B$777,V$83)+'СЕТ СН'!$H$9+СВЦЭМ!$D$10+'СЕТ СН'!$H$5-'СЕТ СН'!$H$17</f>
        <v>4398.7493537</v>
      </c>
      <c r="W100" s="37">
        <f>SUMIFS(СВЦЭМ!$C$34:$C$777,СВЦЭМ!$A$34:$A$777,$A100,СВЦЭМ!$B$34:$B$777,W$83)+'СЕТ СН'!$H$9+СВЦЭМ!$D$10+'СЕТ СН'!$H$5-'СЕТ СН'!$H$17</f>
        <v>4393.21682005</v>
      </c>
      <c r="X100" s="37">
        <f>SUMIFS(СВЦЭМ!$C$34:$C$777,СВЦЭМ!$A$34:$A$777,$A100,СВЦЭМ!$B$34:$B$777,X$83)+'СЕТ СН'!$H$9+СВЦЭМ!$D$10+'СЕТ СН'!$H$5-'СЕТ СН'!$H$17</f>
        <v>4395.3908700600005</v>
      </c>
      <c r="Y100" s="37">
        <f>SUMIFS(СВЦЭМ!$C$34:$C$777,СВЦЭМ!$A$34:$A$777,$A100,СВЦЭМ!$B$34:$B$777,Y$83)+'СЕТ СН'!$H$9+СВЦЭМ!$D$10+'СЕТ СН'!$H$5-'СЕТ СН'!$H$17</f>
        <v>4470.8726785300005</v>
      </c>
    </row>
    <row r="101" spans="1:25" ht="15.75" x14ac:dyDescent="0.2">
      <c r="A101" s="36">
        <f t="shared" si="2"/>
        <v>43208</v>
      </c>
      <c r="B101" s="37">
        <f>SUMIFS(СВЦЭМ!$C$34:$C$777,СВЦЭМ!$A$34:$A$777,$A101,СВЦЭМ!$B$34:$B$777,B$83)+'СЕТ СН'!$H$9+СВЦЭМ!$D$10+'СЕТ СН'!$H$5-'СЕТ СН'!$H$17</f>
        <v>4481.9145913600005</v>
      </c>
      <c r="C101" s="37">
        <f>SUMIFS(СВЦЭМ!$C$34:$C$777,СВЦЭМ!$A$34:$A$777,$A101,СВЦЭМ!$B$34:$B$777,C$83)+'СЕТ СН'!$H$9+СВЦЭМ!$D$10+'СЕТ СН'!$H$5-'СЕТ СН'!$H$17</f>
        <v>4503.7759621100004</v>
      </c>
      <c r="D101" s="37">
        <f>SUMIFS(СВЦЭМ!$C$34:$C$777,СВЦЭМ!$A$34:$A$777,$A101,СВЦЭМ!$B$34:$B$777,D$83)+'СЕТ СН'!$H$9+СВЦЭМ!$D$10+'СЕТ СН'!$H$5-'СЕТ СН'!$H$17</f>
        <v>4554.0730688500007</v>
      </c>
      <c r="E101" s="37">
        <f>SUMIFS(СВЦЭМ!$C$34:$C$777,СВЦЭМ!$A$34:$A$777,$A101,СВЦЭМ!$B$34:$B$777,E$83)+'СЕТ СН'!$H$9+СВЦЭМ!$D$10+'СЕТ СН'!$H$5-'СЕТ СН'!$H$17</f>
        <v>4568.9052982100002</v>
      </c>
      <c r="F101" s="37">
        <f>SUMIFS(СВЦЭМ!$C$34:$C$777,СВЦЭМ!$A$34:$A$777,$A101,СВЦЭМ!$B$34:$B$777,F$83)+'СЕТ СН'!$H$9+СВЦЭМ!$D$10+'СЕТ СН'!$H$5-'СЕТ СН'!$H$17</f>
        <v>4568.9502484700006</v>
      </c>
      <c r="G101" s="37">
        <f>SUMIFS(СВЦЭМ!$C$34:$C$777,СВЦЭМ!$A$34:$A$777,$A101,СВЦЭМ!$B$34:$B$777,G$83)+'СЕТ СН'!$H$9+СВЦЭМ!$D$10+'СЕТ СН'!$H$5-'СЕТ СН'!$H$17</f>
        <v>4549.9569949200004</v>
      </c>
      <c r="H101" s="37">
        <f>SUMIFS(СВЦЭМ!$C$34:$C$777,СВЦЭМ!$A$34:$A$777,$A101,СВЦЭМ!$B$34:$B$777,H$83)+'СЕТ СН'!$H$9+СВЦЭМ!$D$10+'СЕТ СН'!$H$5-'СЕТ СН'!$H$17</f>
        <v>4483.0049170800003</v>
      </c>
      <c r="I101" s="37">
        <f>SUMIFS(СВЦЭМ!$C$34:$C$777,СВЦЭМ!$A$34:$A$777,$A101,СВЦЭМ!$B$34:$B$777,I$83)+'СЕТ СН'!$H$9+СВЦЭМ!$D$10+'СЕТ СН'!$H$5-'СЕТ СН'!$H$17</f>
        <v>4398.1959865400004</v>
      </c>
      <c r="J101" s="37">
        <f>SUMIFS(СВЦЭМ!$C$34:$C$777,СВЦЭМ!$A$34:$A$777,$A101,СВЦЭМ!$B$34:$B$777,J$83)+'СЕТ СН'!$H$9+СВЦЭМ!$D$10+'СЕТ СН'!$H$5-'СЕТ СН'!$H$17</f>
        <v>4342.6583259600002</v>
      </c>
      <c r="K101" s="37">
        <f>SUMIFS(СВЦЭМ!$C$34:$C$777,СВЦЭМ!$A$34:$A$777,$A101,СВЦЭМ!$B$34:$B$777,K$83)+'СЕТ СН'!$H$9+СВЦЭМ!$D$10+'СЕТ СН'!$H$5-'СЕТ СН'!$H$17</f>
        <v>4274.8358515600003</v>
      </c>
      <c r="L101" s="37">
        <f>SUMIFS(СВЦЭМ!$C$34:$C$777,СВЦЭМ!$A$34:$A$777,$A101,СВЦЭМ!$B$34:$B$777,L$83)+'СЕТ СН'!$H$9+СВЦЭМ!$D$10+'СЕТ СН'!$H$5-'СЕТ СН'!$H$17</f>
        <v>4280.91773242</v>
      </c>
      <c r="M101" s="37">
        <f>SUMIFS(СВЦЭМ!$C$34:$C$777,СВЦЭМ!$A$34:$A$777,$A101,СВЦЭМ!$B$34:$B$777,M$83)+'СЕТ СН'!$H$9+СВЦЭМ!$D$10+'СЕТ СН'!$H$5-'СЕТ СН'!$H$17</f>
        <v>4358.39585756</v>
      </c>
      <c r="N101" s="37">
        <f>SUMIFS(СВЦЭМ!$C$34:$C$777,СВЦЭМ!$A$34:$A$777,$A101,СВЦЭМ!$B$34:$B$777,N$83)+'СЕТ СН'!$H$9+СВЦЭМ!$D$10+'СЕТ СН'!$H$5-'СЕТ СН'!$H$17</f>
        <v>4348.3536464700001</v>
      </c>
      <c r="O101" s="37">
        <f>SUMIFS(СВЦЭМ!$C$34:$C$777,СВЦЭМ!$A$34:$A$777,$A101,СВЦЭМ!$B$34:$B$777,O$83)+'СЕТ СН'!$H$9+СВЦЭМ!$D$10+'СЕТ СН'!$H$5-'СЕТ СН'!$H$17</f>
        <v>4357.4507845899998</v>
      </c>
      <c r="P101" s="37">
        <f>SUMIFS(СВЦЭМ!$C$34:$C$777,СВЦЭМ!$A$34:$A$777,$A101,СВЦЭМ!$B$34:$B$777,P$83)+'СЕТ СН'!$H$9+СВЦЭМ!$D$10+'СЕТ СН'!$H$5-'СЕТ СН'!$H$17</f>
        <v>4367.5120020499999</v>
      </c>
      <c r="Q101" s="37">
        <f>SUMIFS(СВЦЭМ!$C$34:$C$777,СВЦЭМ!$A$34:$A$777,$A101,СВЦЭМ!$B$34:$B$777,Q$83)+'СЕТ СН'!$H$9+СВЦЭМ!$D$10+'СЕТ СН'!$H$5-'СЕТ СН'!$H$17</f>
        <v>4362.6482953900004</v>
      </c>
      <c r="R101" s="37">
        <f>SUMIFS(СВЦЭМ!$C$34:$C$777,СВЦЭМ!$A$34:$A$777,$A101,СВЦЭМ!$B$34:$B$777,R$83)+'СЕТ СН'!$H$9+СВЦЭМ!$D$10+'СЕТ СН'!$H$5-'СЕТ СН'!$H$17</f>
        <v>4360.5985690500002</v>
      </c>
      <c r="S101" s="37">
        <f>SUMIFS(СВЦЭМ!$C$34:$C$777,СВЦЭМ!$A$34:$A$777,$A101,СВЦЭМ!$B$34:$B$777,S$83)+'СЕТ СН'!$H$9+СВЦЭМ!$D$10+'СЕТ СН'!$H$5-'СЕТ СН'!$H$17</f>
        <v>4366.4069429500005</v>
      </c>
      <c r="T101" s="37">
        <f>SUMIFS(СВЦЭМ!$C$34:$C$777,СВЦЭМ!$A$34:$A$777,$A101,СВЦЭМ!$B$34:$B$777,T$83)+'СЕТ СН'!$H$9+СВЦЭМ!$D$10+'СЕТ СН'!$H$5-'СЕТ СН'!$H$17</f>
        <v>4340.9478936700007</v>
      </c>
      <c r="U101" s="37">
        <f>SUMIFS(СВЦЭМ!$C$34:$C$777,СВЦЭМ!$A$34:$A$777,$A101,СВЦЭМ!$B$34:$B$777,U$83)+'СЕТ СН'!$H$9+СВЦЭМ!$D$10+'СЕТ СН'!$H$5-'СЕТ СН'!$H$17</f>
        <v>4342.7486571999998</v>
      </c>
      <c r="V101" s="37">
        <f>SUMIFS(СВЦЭМ!$C$34:$C$777,СВЦЭМ!$A$34:$A$777,$A101,СВЦЭМ!$B$34:$B$777,V$83)+'СЕТ СН'!$H$9+СВЦЭМ!$D$10+'СЕТ СН'!$H$5-'СЕТ СН'!$H$17</f>
        <v>4337.4751315599997</v>
      </c>
      <c r="W101" s="37">
        <f>SUMIFS(СВЦЭМ!$C$34:$C$777,СВЦЭМ!$A$34:$A$777,$A101,СВЦЭМ!$B$34:$B$777,W$83)+'СЕТ СН'!$H$9+СВЦЭМ!$D$10+'СЕТ СН'!$H$5-'СЕТ СН'!$H$17</f>
        <v>4328.3449593100004</v>
      </c>
      <c r="X101" s="37">
        <f>SUMIFS(СВЦЭМ!$C$34:$C$777,СВЦЭМ!$A$34:$A$777,$A101,СВЦЭМ!$B$34:$B$777,X$83)+'СЕТ СН'!$H$9+СВЦЭМ!$D$10+'СЕТ СН'!$H$5-'СЕТ СН'!$H$17</f>
        <v>4371.5802540499999</v>
      </c>
      <c r="Y101" s="37">
        <f>SUMIFS(СВЦЭМ!$C$34:$C$777,СВЦЭМ!$A$34:$A$777,$A101,СВЦЭМ!$B$34:$B$777,Y$83)+'СЕТ СН'!$H$9+СВЦЭМ!$D$10+'СЕТ СН'!$H$5-'СЕТ СН'!$H$17</f>
        <v>4421.8148176599998</v>
      </c>
    </row>
    <row r="102" spans="1:25" ht="15.75" x14ac:dyDescent="0.2">
      <c r="A102" s="36">
        <f t="shared" si="2"/>
        <v>43209</v>
      </c>
      <c r="B102" s="37">
        <f>SUMIFS(СВЦЭМ!$C$34:$C$777,СВЦЭМ!$A$34:$A$777,$A102,СВЦЭМ!$B$34:$B$777,B$83)+'СЕТ СН'!$H$9+СВЦЭМ!$D$10+'СЕТ СН'!$H$5-'СЕТ СН'!$H$17</f>
        <v>4434.3686950800002</v>
      </c>
      <c r="C102" s="37">
        <f>SUMIFS(СВЦЭМ!$C$34:$C$777,СВЦЭМ!$A$34:$A$777,$A102,СВЦЭМ!$B$34:$B$777,C$83)+'СЕТ СН'!$H$9+СВЦЭМ!$D$10+'СЕТ СН'!$H$5-'СЕТ СН'!$H$17</f>
        <v>4452.6635770100002</v>
      </c>
      <c r="D102" s="37">
        <f>SUMIFS(СВЦЭМ!$C$34:$C$777,СВЦЭМ!$A$34:$A$777,$A102,СВЦЭМ!$B$34:$B$777,D$83)+'СЕТ СН'!$H$9+СВЦЭМ!$D$10+'СЕТ СН'!$H$5-'СЕТ СН'!$H$17</f>
        <v>4515.4678712900004</v>
      </c>
      <c r="E102" s="37">
        <f>SUMIFS(СВЦЭМ!$C$34:$C$777,СВЦЭМ!$A$34:$A$777,$A102,СВЦЭМ!$B$34:$B$777,E$83)+'СЕТ СН'!$H$9+СВЦЭМ!$D$10+'СЕТ СН'!$H$5-'СЕТ СН'!$H$17</f>
        <v>4524.7467269700001</v>
      </c>
      <c r="F102" s="37">
        <f>SUMIFS(СВЦЭМ!$C$34:$C$777,СВЦЭМ!$A$34:$A$777,$A102,СВЦЭМ!$B$34:$B$777,F$83)+'СЕТ СН'!$H$9+СВЦЭМ!$D$10+'СЕТ СН'!$H$5-'СЕТ СН'!$H$17</f>
        <v>4525.4250051400004</v>
      </c>
      <c r="G102" s="37">
        <f>SUMIFS(СВЦЭМ!$C$34:$C$777,СВЦЭМ!$A$34:$A$777,$A102,СВЦЭМ!$B$34:$B$777,G$83)+'СЕТ СН'!$H$9+СВЦЭМ!$D$10+'СЕТ СН'!$H$5-'СЕТ СН'!$H$17</f>
        <v>4509.4416009300003</v>
      </c>
      <c r="H102" s="37">
        <f>SUMIFS(СВЦЭМ!$C$34:$C$777,СВЦЭМ!$A$34:$A$777,$A102,СВЦЭМ!$B$34:$B$777,H$83)+'СЕТ СН'!$H$9+СВЦЭМ!$D$10+'СЕТ СН'!$H$5-'СЕТ СН'!$H$17</f>
        <v>4444.9841711899999</v>
      </c>
      <c r="I102" s="37">
        <f>SUMIFS(СВЦЭМ!$C$34:$C$777,СВЦЭМ!$A$34:$A$777,$A102,СВЦЭМ!$B$34:$B$777,I$83)+'СЕТ СН'!$H$9+СВЦЭМ!$D$10+'СЕТ СН'!$H$5-'СЕТ СН'!$H$17</f>
        <v>4374.1899814300004</v>
      </c>
      <c r="J102" s="37">
        <f>SUMIFS(СВЦЭМ!$C$34:$C$777,СВЦЭМ!$A$34:$A$777,$A102,СВЦЭМ!$B$34:$B$777,J$83)+'СЕТ СН'!$H$9+СВЦЭМ!$D$10+'СЕТ СН'!$H$5-'СЕТ СН'!$H$17</f>
        <v>4319.7190973500001</v>
      </c>
      <c r="K102" s="37">
        <f>SUMIFS(СВЦЭМ!$C$34:$C$777,СВЦЭМ!$A$34:$A$777,$A102,СВЦЭМ!$B$34:$B$777,K$83)+'СЕТ СН'!$H$9+СВЦЭМ!$D$10+'СЕТ СН'!$H$5-'СЕТ СН'!$H$17</f>
        <v>4350.7173621299999</v>
      </c>
      <c r="L102" s="37">
        <f>SUMIFS(СВЦЭМ!$C$34:$C$777,СВЦЭМ!$A$34:$A$777,$A102,СВЦЭМ!$B$34:$B$777,L$83)+'СЕТ СН'!$H$9+СВЦЭМ!$D$10+'СЕТ СН'!$H$5-'СЕТ СН'!$H$17</f>
        <v>4350.1210950300001</v>
      </c>
      <c r="M102" s="37">
        <f>SUMIFS(СВЦЭМ!$C$34:$C$777,СВЦЭМ!$A$34:$A$777,$A102,СВЦЭМ!$B$34:$B$777,M$83)+'СЕТ СН'!$H$9+СВЦЭМ!$D$10+'СЕТ СН'!$H$5-'СЕТ СН'!$H$17</f>
        <v>4366.9974851699999</v>
      </c>
      <c r="N102" s="37">
        <f>SUMIFS(СВЦЭМ!$C$34:$C$777,СВЦЭМ!$A$34:$A$777,$A102,СВЦЭМ!$B$34:$B$777,N$83)+'СЕТ СН'!$H$9+СВЦЭМ!$D$10+'СЕТ СН'!$H$5-'СЕТ СН'!$H$17</f>
        <v>4389.4745211500003</v>
      </c>
      <c r="O102" s="37">
        <f>SUMIFS(СВЦЭМ!$C$34:$C$777,СВЦЭМ!$A$34:$A$777,$A102,СВЦЭМ!$B$34:$B$777,O$83)+'СЕТ СН'!$H$9+СВЦЭМ!$D$10+'СЕТ СН'!$H$5-'СЕТ СН'!$H$17</f>
        <v>4378.9568726000007</v>
      </c>
      <c r="P102" s="37">
        <f>SUMIFS(СВЦЭМ!$C$34:$C$777,СВЦЭМ!$A$34:$A$777,$A102,СВЦЭМ!$B$34:$B$777,P$83)+'СЕТ СН'!$H$9+СВЦЭМ!$D$10+'СЕТ СН'!$H$5-'СЕТ СН'!$H$17</f>
        <v>4371.4421995800003</v>
      </c>
      <c r="Q102" s="37">
        <f>SUMIFS(СВЦЭМ!$C$34:$C$777,СВЦЭМ!$A$34:$A$777,$A102,СВЦЭМ!$B$34:$B$777,Q$83)+'СЕТ СН'!$H$9+СВЦЭМ!$D$10+'СЕТ СН'!$H$5-'СЕТ СН'!$H$17</f>
        <v>4366.8529694099998</v>
      </c>
      <c r="R102" s="37">
        <f>SUMIFS(СВЦЭМ!$C$34:$C$777,СВЦЭМ!$A$34:$A$777,$A102,СВЦЭМ!$B$34:$B$777,R$83)+'СЕТ СН'!$H$9+СВЦЭМ!$D$10+'СЕТ СН'!$H$5-'СЕТ СН'!$H$17</f>
        <v>4365.6999269799999</v>
      </c>
      <c r="S102" s="37">
        <f>SUMIFS(СВЦЭМ!$C$34:$C$777,СВЦЭМ!$A$34:$A$777,$A102,СВЦЭМ!$B$34:$B$777,S$83)+'СЕТ СН'!$H$9+СВЦЭМ!$D$10+'СЕТ СН'!$H$5-'СЕТ СН'!$H$17</f>
        <v>4376.3235152699999</v>
      </c>
      <c r="T102" s="37">
        <f>SUMIFS(СВЦЭМ!$C$34:$C$777,СВЦЭМ!$A$34:$A$777,$A102,СВЦЭМ!$B$34:$B$777,T$83)+'СЕТ СН'!$H$9+СВЦЭМ!$D$10+'СЕТ СН'!$H$5-'СЕТ СН'!$H$17</f>
        <v>4385.7345774200003</v>
      </c>
      <c r="U102" s="37">
        <f>SUMIFS(СВЦЭМ!$C$34:$C$777,СВЦЭМ!$A$34:$A$777,$A102,СВЦЭМ!$B$34:$B$777,U$83)+'СЕТ СН'!$H$9+СВЦЭМ!$D$10+'СЕТ СН'!$H$5-'СЕТ СН'!$H$17</f>
        <v>4345.4367589200001</v>
      </c>
      <c r="V102" s="37">
        <f>SUMIFS(СВЦЭМ!$C$34:$C$777,СВЦЭМ!$A$34:$A$777,$A102,СВЦЭМ!$B$34:$B$777,V$83)+'СЕТ СН'!$H$9+СВЦЭМ!$D$10+'СЕТ СН'!$H$5-'СЕТ СН'!$H$17</f>
        <v>4341.0142215699998</v>
      </c>
      <c r="W102" s="37">
        <f>SUMIFS(СВЦЭМ!$C$34:$C$777,СВЦЭМ!$A$34:$A$777,$A102,СВЦЭМ!$B$34:$B$777,W$83)+'СЕТ СН'!$H$9+СВЦЭМ!$D$10+'СЕТ СН'!$H$5-'СЕТ СН'!$H$17</f>
        <v>4335.7974688800005</v>
      </c>
      <c r="X102" s="37">
        <f>SUMIFS(СВЦЭМ!$C$34:$C$777,СВЦЭМ!$A$34:$A$777,$A102,СВЦЭМ!$B$34:$B$777,X$83)+'СЕТ СН'!$H$9+СВЦЭМ!$D$10+'СЕТ СН'!$H$5-'СЕТ СН'!$H$17</f>
        <v>4311.6471063500003</v>
      </c>
      <c r="Y102" s="37">
        <f>SUMIFS(СВЦЭМ!$C$34:$C$777,СВЦЭМ!$A$34:$A$777,$A102,СВЦЭМ!$B$34:$B$777,Y$83)+'СЕТ СН'!$H$9+СВЦЭМ!$D$10+'СЕТ СН'!$H$5-'СЕТ СН'!$H$17</f>
        <v>4356.9402203600002</v>
      </c>
    </row>
    <row r="103" spans="1:25" ht="15.75" x14ac:dyDescent="0.2">
      <c r="A103" s="36">
        <f t="shared" si="2"/>
        <v>43210</v>
      </c>
      <c r="B103" s="37">
        <f>SUMIFS(СВЦЭМ!$C$34:$C$777,СВЦЭМ!$A$34:$A$777,$A103,СВЦЭМ!$B$34:$B$777,B$83)+'СЕТ СН'!$H$9+СВЦЭМ!$D$10+'СЕТ СН'!$H$5-'СЕТ СН'!$H$17</f>
        <v>4519.6454850099999</v>
      </c>
      <c r="C103" s="37">
        <f>SUMIFS(СВЦЭМ!$C$34:$C$777,СВЦЭМ!$A$34:$A$777,$A103,СВЦЭМ!$B$34:$B$777,C$83)+'СЕТ СН'!$H$9+СВЦЭМ!$D$10+'СЕТ СН'!$H$5-'СЕТ СН'!$H$17</f>
        <v>4575.4097777500001</v>
      </c>
      <c r="D103" s="37">
        <f>SUMIFS(СВЦЭМ!$C$34:$C$777,СВЦЭМ!$A$34:$A$777,$A103,СВЦЭМ!$B$34:$B$777,D$83)+'СЕТ СН'!$H$9+СВЦЭМ!$D$10+'СЕТ СН'!$H$5-'СЕТ СН'!$H$17</f>
        <v>4634.2784358100007</v>
      </c>
      <c r="E103" s="37">
        <f>SUMIFS(СВЦЭМ!$C$34:$C$777,СВЦЭМ!$A$34:$A$777,$A103,СВЦЭМ!$B$34:$B$777,E$83)+'СЕТ СН'!$H$9+СВЦЭМ!$D$10+'СЕТ СН'!$H$5-'СЕТ СН'!$H$17</f>
        <v>4635.6536018699999</v>
      </c>
      <c r="F103" s="37">
        <f>SUMIFS(СВЦЭМ!$C$34:$C$777,СВЦЭМ!$A$34:$A$777,$A103,СВЦЭМ!$B$34:$B$777,F$83)+'СЕТ СН'!$H$9+СВЦЭМ!$D$10+'СЕТ СН'!$H$5-'СЕТ СН'!$H$17</f>
        <v>4660.86873904</v>
      </c>
      <c r="G103" s="37">
        <f>SUMIFS(СВЦЭМ!$C$34:$C$777,СВЦЭМ!$A$34:$A$777,$A103,СВЦЭМ!$B$34:$B$777,G$83)+'СЕТ СН'!$H$9+СВЦЭМ!$D$10+'СЕТ СН'!$H$5-'СЕТ СН'!$H$17</f>
        <v>4641.5181306000004</v>
      </c>
      <c r="H103" s="37">
        <f>SUMIFS(СВЦЭМ!$C$34:$C$777,СВЦЭМ!$A$34:$A$777,$A103,СВЦЭМ!$B$34:$B$777,H$83)+'СЕТ СН'!$H$9+СВЦЭМ!$D$10+'СЕТ СН'!$H$5-'СЕТ СН'!$H$17</f>
        <v>4580.3252897500006</v>
      </c>
      <c r="I103" s="37">
        <f>SUMIFS(СВЦЭМ!$C$34:$C$777,СВЦЭМ!$A$34:$A$777,$A103,СВЦЭМ!$B$34:$B$777,I$83)+'СЕТ СН'!$H$9+СВЦЭМ!$D$10+'СЕТ СН'!$H$5-'СЕТ СН'!$H$17</f>
        <v>4497.8262197900003</v>
      </c>
      <c r="J103" s="37">
        <f>SUMIFS(СВЦЭМ!$C$34:$C$777,СВЦЭМ!$A$34:$A$777,$A103,СВЦЭМ!$B$34:$B$777,J$83)+'СЕТ СН'!$H$9+СВЦЭМ!$D$10+'СЕТ СН'!$H$5-'СЕТ СН'!$H$17</f>
        <v>4424.0037349100003</v>
      </c>
      <c r="K103" s="37">
        <f>SUMIFS(СВЦЭМ!$C$34:$C$777,СВЦЭМ!$A$34:$A$777,$A103,СВЦЭМ!$B$34:$B$777,K$83)+'СЕТ СН'!$H$9+СВЦЭМ!$D$10+'СЕТ СН'!$H$5-'СЕТ СН'!$H$17</f>
        <v>4320.85267948</v>
      </c>
      <c r="L103" s="37">
        <f>SUMIFS(СВЦЭМ!$C$34:$C$777,СВЦЭМ!$A$34:$A$777,$A103,СВЦЭМ!$B$34:$B$777,L$83)+'СЕТ СН'!$H$9+СВЦЭМ!$D$10+'СЕТ СН'!$H$5-'СЕТ СН'!$H$17</f>
        <v>4293.8670887899998</v>
      </c>
      <c r="M103" s="37">
        <f>SUMIFS(СВЦЭМ!$C$34:$C$777,СВЦЭМ!$A$34:$A$777,$A103,СВЦЭМ!$B$34:$B$777,M$83)+'СЕТ СН'!$H$9+СВЦЭМ!$D$10+'СЕТ СН'!$H$5-'СЕТ СН'!$H$17</f>
        <v>4305.3421724600003</v>
      </c>
      <c r="N103" s="37">
        <f>SUMIFS(СВЦЭМ!$C$34:$C$777,СВЦЭМ!$A$34:$A$777,$A103,СВЦЭМ!$B$34:$B$777,N$83)+'СЕТ СН'!$H$9+СВЦЭМ!$D$10+'СЕТ СН'!$H$5-'СЕТ СН'!$H$17</f>
        <v>4316.37710943</v>
      </c>
      <c r="O103" s="37">
        <f>SUMIFS(СВЦЭМ!$C$34:$C$777,СВЦЭМ!$A$34:$A$777,$A103,СВЦЭМ!$B$34:$B$777,O$83)+'СЕТ СН'!$H$9+СВЦЭМ!$D$10+'СЕТ СН'!$H$5-'СЕТ СН'!$H$17</f>
        <v>4319.6010090500004</v>
      </c>
      <c r="P103" s="37">
        <f>SUMIFS(СВЦЭМ!$C$34:$C$777,СВЦЭМ!$A$34:$A$777,$A103,СВЦЭМ!$B$34:$B$777,P$83)+'СЕТ СН'!$H$9+СВЦЭМ!$D$10+'СЕТ СН'!$H$5-'СЕТ СН'!$H$17</f>
        <v>4336.9004653800002</v>
      </c>
      <c r="Q103" s="37">
        <f>SUMIFS(СВЦЭМ!$C$34:$C$777,СВЦЭМ!$A$34:$A$777,$A103,СВЦЭМ!$B$34:$B$777,Q$83)+'СЕТ СН'!$H$9+СВЦЭМ!$D$10+'СЕТ СН'!$H$5-'СЕТ СН'!$H$17</f>
        <v>4324.5653012299999</v>
      </c>
      <c r="R103" s="37">
        <f>SUMIFS(СВЦЭМ!$C$34:$C$777,СВЦЭМ!$A$34:$A$777,$A103,СВЦЭМ!$B$34:$B$777,R$83)+'СЕТ СН'!$H$9+СВЦЭМ!$D$10+'СЕТ СН'!$H$5-'СЕТ СН'!$H$17</f>
        <v>4359.8750951700003</v>
      </c>
      <c r="S103" s="37">
        <f>SUMIFS(СВЦЭМ!$C$34:$C$777,СВЦЭМ!$A$34:$A$777,$A103,СВЦЭМ!$B$34:$B$777,S$83)+'СЕТ СН'!$H$9+СВЦЭМ!$D$10+'СЕТ СН'!$H$5-'СЕТ СН'!$H$17</f>
        <v>4354.1117966299998</v>
      </c>
      <c r="T103" s="37">
        <f>SUMIFS(СВЦЭМ!$C$34:$C$777,СВЦЭМ!$A$34:$A$777,$A103,СВЦЭМ!$B$34:$B$777,T$83)+'СЕТ СН'!$H$9+СВЦЭМ!$D$10+'СЕТ СН'!$H$5-'СЕТ СН'!$H$17</f>
        <v>4322.3055209300001</v>
      </c>
      <c r="U103" s="37">
        <f>SUMIFS(СВЦЭМ!$C$34:$C$777,СВЦЭМ!$A$34:$A$777,$A103,СВЦЭМ!$B$34:$B$777,U$83)+'СЕТ СН'!$H$9+СВЦЭМ!$D$10+'СЕТ СН'!$H$5-'СЕТ СН'!$H$17</f>
        <v>4312.4904696599997</v>
      </c>
      <c r="V103" s="37">
        <f>SUMIFS(СВЦЭМ!$C$34:$C$777,СВЦЭМ!$A$34:$A$777,$A103,СВЦЭМ!$B$34:$B$777,V$83)+'СЕТ СН'!$H$9+СВЦЭМ!$D$10+'СЕТ СН'!$H$5-'СЕТ СН'!$H$17</f>
        <v>4377.0460589800005</v>
      </c>
      <c r="W103" s="37">
        <f>SUMIFS(СВЦЭМ!$C$34:$C$777,СВЦЭМ!$A$34:$A$777,$A103,СВЦЭМ!$B$34:$B$777,W$83)+'СЕТ СН'!$H$9+СВЦЭМ!$D$10+'СЕТ СН'!$H$5-'СЕТ СН'!$H$17</f>
        <v>4283.4384430199998</v>
      </c>
      <c r="X103" s="37">
        <f>SUMIFS(СВЦЭМ!$C$34:$C$777,СВЦЭМ!$A$34:$A$777,$A103,СВЦЭМ!$B$34:$B$777,X$83)+'СЕТ СН'!$H$9+СВЦЭМ!$D$10+'СЕТ СН'!$H$5-'СЕТ СН'!$H$17</f>
        <v>4374.5215011600003</v>
      </c>
      <c r="Y103" s="37">
        <f>SUMIFS(СВЦЭМ!$C$34:$C$777,СВЦЭМ!$A$34:$A$777,$A103,СВЦЭМ!$B$34:$B$777,Y$83)+'СЕТ СН'!$H$9+СВЦЭМ!$D$10+'СЕТ СН'!$H$5-'СЕТ СН'!$H$17</f>
        <v>4474.7526661900001</v>
      </c>
    </row>
    <row r="104" spans="1:25" ht="15.75" x14ac:dyDescent="0.2">
      <c r="A104" s="36">
        <f t="shared" si="2"/>
        <v>43211</v>
      </c>
      <c r="B104" s="37">
        <f>SUMIFS(СВЦЭМ!$C$34:$C$777,СВЦЭМ!$A$34:$A$777,$A104,СВЦЭМ!$B$34:$B$777,B$83)+'СЕТ СН'!$H$9+СВЦЭМ!$D$10+'СЕТ СН'!$H$5-'СЕТ СН'!$H$17</f>
        <v>4484.2372441400003</v>
      </c>
      <c r="C104" s="37">
        <f>SUMIFS(СВЦЭМ!$C$34:$C$777,СВЦЭМ!$A$34:$A$777,$A104,СВЦЭМ!$B$34:$B$777,C$83)+'СЕТ СН'!$H$9+СВЦЭМ!$D$10+'СЕТ СН'!$H$5-'СЕТ СН'!$H$17</f>
        <v>4535.2089860700007</v>
      </c>
      <c r="D104" s="37">
        <f>SUMIFS(СВЦЭМ!$C$34:$C$777,СВЦЭМ!$A$34:$A$777,$A104,СВЦЭМ!$B$34:$B$777,D$83)+'СЕТ СН'!$H$9+СВЦЭМ!$D$10+'СЕТ СН'!$H$5-'СЕТ СН'!$H$17</f>
        <v>4599.7125587800001</v>
      </c>
      <c r="E104" s="37">
        <f>SUMIFS(СВЦЭМ!$C$34:$C$777,СВЦЭМ!$A$34:$A$777,$A104,СВЦЭМ!$B$34:$B$777,E$83)+'СЕТ СН'!$H$9+СВЦЭМ!$D$10+'СЕТ СН'!$H$5-'СЕТ СН'!$H$17</f>
        <v>4611.0396278200005</v>
      </c>
      <c r="F104" s="37">
        <f>SUMIFS(СВЦЭМ!$C$34:$C$777,СВЦЭМ!$A$34:$A$777,$A104,СВЦЭМ!$B$34:$B$777,F$83)+'СЕТ СН'!$H$9+СВЦЭМ!$D$10+'СЕТ СН'!$H$5-'СЕТ СН'!$H$17</f>
        <v>4622.6554056600007</v>
      </c>
      <c r="G104" s="37">
        <f>SUMIFS(СВЦЭМ!$C$34:$C$777,СВЦЭМ!$A$34:$A$777,$A104,СВЦЭМ!$B$34:$B$777,G$83)+'СЕТ СН'!$H$9+СВЦЭМ!$D$10+'СЕТ СН'!$H$5-'СЕТ СН'!$H$17</f>
        <v>4601.6574422900003</v>
      </c>
      <c r="H104" s="37">
        <f>SUMIFS(СВЦЭМ!$C$34:$C$777,СВЦЭМ!$A$34:$A$777,$A104,СВЦЭМ!$B$34:$B$777,H$83)+'СЕТ СН'!$H$9+СВЦЭМ!$D$10+'СЕТ СН'!$H$5-'СЕТ СН'!$H$17</f>
        <v>4580.99367609</v>
      </c>
      <c r="I104" s="37">
        <f>SUMIFS(СВЦЭМ!$C$34:$C$777,СВЦЭМ!$A$34:$A$777,$A104,СВЦЭМ!$B$34:$B$777,I$83)+'СЕТ СН'!$H$9+СВЦЭМ!$D$10+'СЕТ СН'!$H$5-'СЕТ СН'!$H$17</f>
        <v>4534.3621450199998</v>
      </c>
      <c r="J104" s="37">
        <f>SUMIFS(СВЦЭМ!$C$34:$C$777,СВЦЭМ!$A$34:$A$777,$A104,СВЦЭМ!$B$34:$B$777,J$83)+'СЕТ СН'!$H$9+СВЦЭМ!$D$10+'СЕТ СН'!$H$5-'СЕТ СН'!$H$17</f>
        <v>4420.5880001800006</v>
      </c>
      <c r="K104" s="37">
        <f>SUMIFS(СВЦЭМ!$C$34:$C$777,СВЦЭМ!$A$34:$A$777,$A104,СВЦЭМ!$B$34:$B$777,K$83)+'СЕТ СН'!$H$9+СВЦЭМ!$D$10+'СЕТ СН'!$H$5-'СЕТ СН'!$H$17</f>
        <v>4313.9030631300002</v>
      </c>
      <c r="L104" s="37">
        <f>SUMIFS(СВЦЭМ!$C$34:$C$777,СВЦЭМ!$A$34:$A$777,$A104,СВЦЭМ!$B$34:$B$777,L$83)+'СЕТ СН'!$H$9+СВЦЭМ!$D$10+'СЕТ СН'!$H$5-'СЕТ СН'!$H$17</f>
        <v>4301.7967730800001</v>
      </c>
      <c r="M104" s="37">
        <f>SUMIFS(СВЦЭМ!$C$34:$C$777,СВЦЭМ!$A$34:$A$777,$A104,СВЦЭМ!$B$34:$B$777,M$83)+'СЕТ СН'!$H$9+СВЦЭМ!$D$10+'СЕТ СН'!$H$5-'СЕТ СН'!$H$17</f>
        <v>4293.7117940100006</v>
      </c>
      <c r="N104" s="37">
        <f>SUMIFS(СВЦЭМ!$C$34:$C$777,СВЦЭМ!$A$34:$A$777,$A104,СВЦЭМ!$B$34:$B$777,N$83)+'СЕТ СН'!$H$9+СВЦЭМ!$D$10+'СЕТ СН'!$H$5-'СЕТ СН'!$H$17</f>
        <v>4286.4479753900005</v>
      </c>
      <c r="O104" s="37">
        <f>SUMIFS(СВЦЭМ!$C$34:$C$777,СВЦЭМ!$A$34:$A$777,$A104,СВЦЭМ!$B$34:$B$777,O$83)+'СЕТ СН'!$H$9+СВЦЭМ!$D$10+'СЕТ СН'!$H$5-'СЕТ СН'!$H$17</f>
        <v>4293.7863059299998</v>
      </c>
      <c r="P104" s="37">
        <f>SUMIFS(СВЦЭМ!$C$34:$C$777,СВЦЭМ!$A$34:$A$777,$A104,СВЦЭМ!$B$34:$B$777,P$83)+'СЕТ СН'!$H$9+СВЦЭМ!$D$10+'СЕТ СН'!$H$5-'СЕТ СН'!$H$17</f>
        <v>4329.2774234300005</v>
      </c>
      <c r="Q104" s="37">
        <f>SUMIFS(СВЦЭМ!$C$34:$C$777,СВЦЭМ!$A$34:$A$777,$A104,СВЦЭМ!$B$34:$B$777,Q$83)+'СЕТ СН'!$H$9+СВЦЭМ!$D$10+'СЕТ СН'!$H$5-'СЕТ СН'!$H$17</f>
        <v>4339.2961430800005</v>
      </c>
      <c r="R104" s="37">
        <f>SUMIFS(СВЦЭМ!$C$34:$C$777,СВЦЭМ!$A$34:$A$777,$A104,СВЦЭМ!$B$34:$B$777,R$83)+'СЕТ СН'!$H$9+СВЦЭМ!$D$10+'СЕТ СН'!$H$5-'СЕТ СН'!$H$17</f>
        <v>4342.7634791099999</v>
      </c>
      <c r="S104" s="37">
        <f>SUMIFS(СВЦЭМ!$C$34:$C$777,СВЦЭМ!$A$34:$A$777,$A104,СВЦЭМ!$B$34:$B$777,S$83)+'СЕТ СН'!$H$9+СВЦЭМ!$D$10+'СЕТ СН'!$H$5-'СЕТ СН'!$H$17</f>
        <v>4313.2736368100004</v>
      </c>
      <c r="T104" s="37">
        <f>SUMIFS(СВЦЭМ!$C$34:$C$777,СВЦЭМ!$A$34:$A$777,$A104,СВЦЭМ!$B$34:$B$777,T$83)+'СЕТ СН'!$H$9+СВЦЭМ!$D$10+'СЕТ СН'!$H$5-'СЕТ СН'!$H$17</f>
        <v>4288.4779285100003</v>
      </c>
      <c r="U104" s="37">
        <f>SUMIFS(СВЦЭМ!$C$34:$C$777,СВЦЭМ!$A$34:$A$777,$A104,СВЦЭМ!$B$34:$B$777,U$83)+'СЕТ СН'!$H$9+СВЦЭМ!$D$10+'СЕТ СН'!$H$5-'СЕТ СН'!$H$17</f>
        <v>4296.7232748200004</v>
      </c>
      <c r="V104" s="37">
        <f>SUMIFS(СВЦЭМ!$C$34:$C$777,СВЦЭМ!$A$34:$A$777,$A104,СВЦЭМ!$B$34:$B$777,V$83)+'СЕТ СН'!$H$9+СВЦЭМ!$D$10+'СЕТ СН'!$H$5-'СЕТ СН'!$H$17</f>
        <v>4322.3528007900004</v>
      </c>
      <c r="W104" s="37">
        <f>SUMIFS(СВЦЭМ!$C$34:$C$777,СВЦЭМ!$A$34:$A$777,$A104,СВЦЭМ!$B$34:$B$777,W$83)+'СЕТ СН'!$H$9+СВЦЭМ!$D$10+'СЕТ СН'!$H$5-'СЕТ СН'!$H$17</f>
        <v>4312.4882567699997</v>
      </c>
      <c r="X104" s="37">
        <f>SUMIFS(СВЦЭМ!$C$34:$C$777,СВЦЭМ!$A$34:$A$777,$A104,СВЦЭМ!$B$34:$B$777,X$83)+'СЕТ СН'!$H$9+СВЦЭМ!$D$10+'СЕТ СН'!$H$5-'СЕТ СН'!$H$17</f>
        <v>4367.3815076700002</v>
      </c>
      <c r="Y104" s="37">
        <f>SUMIFS(СВЦЭМ!$C$34:$C$777,СВЦЭМ!$A$34:$A$777,$A104,СВЦЭМ!$B$34:$B$777,Y$83)+'СЕТ СН'!$H$9+СВЦЭМ!$D$10+'СЕТ СН'!$H$5-'СЕТ СН'!$H$17</f>
        <v>4481.2675071000003</v>
      </c>
    </row>
    <row r="105" spans="1:25" ht="15.75" x14ac:dyDescent="0.2">
      <c r="A105" s="36">
        <f t="shared" si="2"/>
        <v>43212</v>
      </c>
      <c r="B105" s="37">
        <f>SUMIFS(СВЦЭМ!$C$34:$C$777,СВЦЭМ!$A$34:$A$777,$A105,СВЦЭМ!$B$34:$B$777,B$83)+'СЕТ СН'!$H$9+СВЦЭМ!$D$10+'СЕТ СН'!$H$5-'СЕТ СН'!$H$17</f>
        <v>4490.1055084600002</v>
      </c>
      <c r="C105" s="37">
        <f>SUMIFS(СВЦЭМ!$C$34:$C$777,СВЦЭМ!$A$34:$A$777,$A105,СВЦЭМ!$B$34:$B$777,C$83)+'СЕТ СН'!$H$9+СВЦЭМ!$D$10+'СЕТ СН'!$H$5-'СЕТ СН'!$H$17</f>
        <v>4533.9935229400007</v>
      </c>
      <c r="D105" s="37">
        <f>SUMIFS(СВЦЭМ!$C$34:$C$777,СВЦЭМ!$A$34:$A$777,$A105,СВЦЭМ!$B$34:$B$777,D$83)+'СЕТ СН'!$H$9+СВЦЭМ!$D$10+'СЕТ СН'!$H$5-'СЕТ СН'!$H$17</f>
        <v>4578.7001762400005</v>
      </c>
      <c r="E105" s="37">
        <f>SUMIFS(СВЦЭМ!$C$34:$C$777,СВЦЭМ!$A$34:$A$777,$A105,СВЦЭМ!$B$34:$B$777,E$83)+'СЕТ СН'!$H$9+СВЦЭМ!$D$10+'СЕТ СН'!$H$5-'СЕТ СН'!$H$17</f>
        <v>4595.6963372800001</v>
      </c>
      <c r="F105" s="37">
        <f>SUMIFS(СВЦЭМ!$C$34:$C$777,СВЦЭМ!$A$34:$A$777,$A105,СВЦЭМ!$B$34:$B$777,F$83)+'СЕТ СН'!$H$9+СВЦЭМ!$D$10+'СЕТ СН'!$H$5-'СЕТ СН'!$H$17</f>
        <v>4600.2497275800006</v>
      </c>
      <c r="G105" s="37">
        <f>SUMIFS(СВЦЭМ!$C$34:$C$777,СВЦЭМ!$A$34:$A$777,$A105,СВЦЭМ!$B$34:$B$777,G$83)+'СЕТ СН'!$H$9+СВЦЭМ!$D$10+'СЕТ СН'!$H$5-'СЕТ СН'!$H$17</f>
        <v>4588.9142290899999</v>
      </c>
      <c r="H105" s="37">
        <f>SUMIFS(СВЦЭМ!$C$34:$C$777,СВЦЭМ!$A$34:$A$777,$A105,СВЦЭМ!$B$34:$B$777,H$83)+'СЕТ СН'!$H$9+СВЦЭМ!$D$10+'СЕТ СН'!$H$5-'СЕТ СН'!$H$17</f>
        <v>4580.1400796000007</v>
      </c>
      <c r="I105" s="37">
        <f>SUMIFS(СВЦЭМ!$C$34:$C$777,СВЦЭМ!$A$34:$A$777,$A105,СВЦЭМ!$B$34:$B$777,I$83)+'СЕТ СН'!$H$9+СВЦЭМ!$D$10+'СЕТ СН'!$H$5-'СЕТ СН'!$H$17</f>
        <v>4546.6143649200003</v>
      </c>
      <c r="J105" s="37">
        <f>SUMIFS(СВЦЭМ!$C$34:$C$777,СВЦЭМ!$A$34:$A$777,$A105,СВЦЭМ!$B$34:$B$777,J$83)+'СЕТ СН'!$H$9+СВЦЭМ!$D$10+'СЕТ СН'!$H$5-'СЕТ СН'!$H$17</f>
        <v>4443.2101323000006</v>
      </c>
      <c r="K105" s="37">
        <f>SUMIFS(СВЦЭМ!$C$34:$C$777,СВЦЭМ!$A$34:$A$777,$A105,СВЦЭМ!$B$34:$B$777,K$83)+'СЕТ СН'!$H$9+СВЦЭМ!$D$10+'СЕТ СН'!$H$5-'СЕТ СН'!$H$17</f>
        <v>4311.5444452700003</v>
      </c>
      <c r="L105" s="37">
        <f>SUMIFS(СВЦЭМ!$C$34:$C$777,СВЦЭМ!$A$34:$A$777,$A105,СВЦЭМ!$B$34:$B$777,L$83)+'СЕТ СН'!$H$9+СВЦЭМ!$D$10+'СЕТ СН'!$H$5-'СЕТ СН'!$H$17</f>
        <v>4297.1373466200002</v>
      </c>
      <c r="M105" s="37">
        <f>SUMIFS(СВЦЭМ!$C$34:$C$777,СВЦЭМ!$A$34:$A$777,$A105,СВЦЭМ!$B$34:$B$777,M$83)+'СЕТ СН'!$H$9+СВЦЭМ!$D$10+'СЕТ СН'!$H$5-'СЕТ СН'!$H$17</f>
        <v>4292.9538008500003</v>
      </c>
      <c r="N105" s="37">
        <f>SUMIFS(СВЦЭМ!$C$34:$C$777,СВЦЭМ!$A$34:$A$777,$A105,СВЦЭМ!$B$34:$B$777,N$83)+'СЕТ СН'!$H$9+СВЦЭМ!$D$10+'СЕТ СН'!$H$5-'СЕТ СН'!$H$17</f>
        <v>4290.4226653000005</v>
      </c>
      <c r="O105" s="37">
        <f>SUMIFS(СВЦЭМ!$C$34:$C$777,СВЦЭМ!$A$34:$A$777,$A105,СВЦЭМ!$B$34:$B$777,O$83)+'СЕТ СН'!$H$9+СВЦЭМ!$D$10+'СЕТ СН'!$H$5-'СЕТ СН'!$H$17</f>
        <v>4300.31931317</v>
      </c>
      <c r="P105" s="37">
        <f>SUMIFS(СВЦЭМ!$C$34:$C$777,СВЦЭМ!$A$34:$A$777,$A105,СВЦЭМ!$B$34:$B$777,P$83)+'СЕТ СН'!$H$9+СВЦЭМ!$D$10+'СЕТ СН'!$H$5-'СЕТ СН'!$H$17</f>
        <v>4312.1501355999999</v>
      </c>
      <c r="Q105" s="37">
        <f>SUMIFS(СВЦЭМ!$C$34:$C$777,СВЦЭМ!$A$34:$A$777,$A105,СВЦЭМ!$B$34:$B$777,Q$83)+'СЕТ СН'!$H$9+СВЦЭМ!$D$10+'СЕТ СН'!$H$5-'СЕТ СН'!$H$17</f>
        <v>4313.8191781800006</v>
      </c>
      <c r="R105" s="37">
        <f>SUMIFS(СВЦЭМ!$C$34:$C$777,СВЦЭМ!$A$34:$A$777,$A105,СВЦЭМ!$B$34:$B$777,R$83)+'СЕТ СН'!$H$9+СВЦЭМ!$D$10+'СЕТ СН'!$H$5-'СЕТ СН'!$H$17</f>
        <v>4318.5161362300005</v>
      </c>
      <c r="S105" s="37">
        <f>SUMIFS(СВЦЭМ!$C$34:$C$777,СВЦЭМ!$A$34:$A$777,$A105,СВЦЭМ!$B$34:$B$777,S$83)+'СЕТ СН'!$H$9+СВЦЭМ!$D$10+'СЕТ СН'!$H$5-'СЕТ СН'!$H$17</f>
        <v>4301.3785824400002</v>
      </c>
      <c r="T105" s="37">
        <f>SUMIFS(СВЦЭМ!$C$34:$C$777,СВЦЭМ!$A$34:$A$777,$A105,СВЦЭМ!$B$34:$B$777,T$83)+'СЕТ СН'!$H$9+СВЦЭМ!$D$10+'СЕТ СН'!$H$5-'СЕТ СН'!$H$17</f>
        <v>4293.8168694300002</v>
      </c>
      <c r="U105" s="37">
        <f>SUMIFS(СВЦЭМ!$C$34:$C$777,СВЦЭМ!$A$34:$A$777,$A105,СВЦЭМ!$B$34:$B$777,U$83)+'СЕТ СН'!$H$9+СВЦЭМ!$D$10+'СЕТ СН'!$H$5-'СЕТ СН'!$H$17</f>
        <v>4292.5698224400003</v>
      </c>
      <c r="V105" s="37">
        <f>SUMIFS(СВЦЭМ!$C$34:$C$777,СВЦЭМ!$A$34:$A$777,$A105,СВЦЭМ!$B$34:$B$777,V$83)+'СЕТ СН'!$H$9+СВЦЭМ!$D$10+'СЕТ СН'!$H$5-'СЕТ СН'!$H$17</f>
        <v>4322.3290861200003</v>
      </c>
      <c r="W105" s="37">
        <f>SUMIFS(СВЦЭМ!$C$34:$C$777,СВЦЭМ!$A$34:$A$777,$A105,СВЦЭМ!$B$34:$B$777,W$83)+'СЕТ СН'!$H$9+СВЦЭМ!$D$10+'СЕТ СН'!$H$5-'СЕТ СН'!$H$17</f>
        <v>4314.4647458999998</v>
      </c>
      <c r="X105" s="37">
        <f>SUMIFS(СВЦЭМ!$C$34:$C$777,СВЦЭМ!$A$34:$A$777,$A105,СВЦЭМ!$B$34:$B$777,X$83)+'СЕТ СН'!$H$9+СВЦЭМ!$D$10+'СЕТ СН'!$H$5-'СЕТ СН'!$H$17</f>
        <v>4341.3973187800002</v>
      </c>
      <c r="Y105" s="37">
        <f>SUMIFS(СВЦЭМ!$C$34:$C$777,СВЦЭМ!$A$34:$A$777,$A105,СВЦЭМ!$B$34:$B$777,Y$83)+'СЕТ СН'!$H$9+СВЦЭМ!$D$10+'СЕТ СН'!$H$5-'СЕТ СН'!$H$17</f>
        <v>4455.5893601600001</v>
      </c>
    </row>
    <row r="106" spans="1:25" ht="15.75" x14ac:dyDescent="0.2">
      <c r="A106" s="36">
        <f t="shared" si="2"/>
        <v>43213</v>
      </c>
      <c r="B106" s="37">
        <f>SUMIFS(СВЦЭМ!$C$34:$C$777,СВЦЭМ!$A$34:$A$777,$A106,СВЦЭМ!$B$34:$B$777,B$83)+'СЕТ СН'!$H$9+СВЦЭМ!$D$10+'СЕТ СН'!$H$5-'СЕТ СН'!$H$17</f>
        <v>4439.3458262700005</v>
      </c>
      <c r="C106" s="37">
        <f>SUMIFS(СВЦЭМ!$C$34:$C$777,СВЦЭМ!$A$34:$A$777,$A106,СВЦЭМ!$B$34:$B$777,C$83)+'СЕТ СН'!$H$9+СВЦЭМ!$D$10+'СЕТ СН'!$H$5-'СЕТ СН'!$H$17</f>
        <v>4484.8086860200001</v>
      </c>
      <c r="D106" s="37">
        <f>SUMIFS(СВЦЭМ!$C$34:$C$777,СВЦЭМ!$A$34:$A$777,$A106,СВЦЭМ!$B$34:$B$777,D$83)+'СЕТ СН'!$H$9+СВЦЭМ!$D$10+'СЕТ СН'!$H$5-'СЕТ СН'!$H$17</f>
        <v>4543.3201813400001</v>
      </c>
      <c r="E106" s="37">
        <f>SUMIFS(СВЦЭМ!$C$34:$C$777,СВЦЭМ!$A$34:$A$777,$A106,СВЦЭМ!$B$34:$B$777,E$83)+'СЕТ СН'!$H$9+СВЦЭМ!$D$10+'СЕТ СН'!$H$5-'СЕТ СН'!$H$17</f>
        <v>4559.4103602800005</v>
      </c>
      <c r="F106" s="37">
        <f>SUMIFS(СВЦЭМ!$C$34:$C$777,СВЦЭМ!$A$34:$A$777,$A106,СВЦЭМ!$B$34:$B$777,F$83)+'СЕТ СН'!$H$9+СВЦЭМ!$D$10+'СЕТ СН'!$H$5-'СЕТ СН'!$H$17</f>
        <v>4572.4501473999999</v>
      </c>
      <c r="G106" s="37">
        <f>SUMIFS(СВЦЭМ!$C$34:$C$777,СВЦЭМ!$A$34:$A$777,$A106,СВЦЭМ!$B$34:$B$777,G$83)+'СЕТ СН'!$H$9+СВЦЭМ!$D$10+'СЕТ СН'!$H$5-'СЕТ СН'!$H$17</f>
        <v>4559.0330249200006</v>
      </c>
      <c r="H106" s="37">
        <f>SUMIFS(СВЦЭМ!$C$34:$C$777,СВЦЭМ!$A$34:$A$777,$A106,СВЦЭМ!$B$34:$B$777,H$83)+'СЕТ СН'!$H$9+СВЦЭМ!$D$10+'СЕТ СН'!$H$5-'СЕТ СН'!$H$17</f>
        <v>4499.7190452200002</v>
      </c>
      <c r="I106" s="37">
        <f>SUMIFS(СВЦЭМ!$C$34:$C$777,СВЦЭМ!$A$34:$A$777,$A106,СВЦЭМ!$B$34:$B$777,I$83)+'СЕТ СН'!$H$9+СВЦЭМ!$D$10+'СЕТ СН'!$H$5-'СЕТ СН'!$H$17</f>
        <v>4413.3371601300005</v>
      </c>
      <c r="J106" s="37">
        <f>SUMIFS(СВЦЭМ!$C$34:$C$777,СВЦЭМ!$A$34:$A$777,$A106,СВЦЭМ!$B$34:$B$777,J$83)+'СЕТ СН'!$H$9+СВЦЭМ!$D$10+'СЕТ СН'!$H$5-'СЕТ СН'!$H$17</f>
        <v>4355.50732995</v>
      </c>
      <c r="K106" s="37">
        <f>SUMIFS(СВЦЭМ!$C$34:$C$777,СВЦЭМ!$A$34:$A$777,$A106,СВЦЭМ!$B$34:$B$777,K$83)+'СЕТ СН'!$H$9+СВЦЭМ!$D$10+'СЕТ СН'!$H$5-'СЕТ СН'!$H$17</f>
        <v>4264.4583998500002</v>
      </c>
      <c r="L106" s="37">
        <f>SUMIFS(СВЦЭМ!$C$34:$C$777,СВЦЭМ!$A$34:$A$777,$A106,СВЦЭМ!$B$34:$B$777,L$83)+'СЕТ СН'!$H$9+СВЦЭМ!$D$10+'СЕТ СН'!$H$5-'СЕТ СН'!$H$17</f>
        <v>4244.0702560099999</v>
      </c>
      <c r="M106" s="37">
        <f>SUMIFS(СВЦЭМ!$C$34:$C$777,СВЦЭМ!$A$34:$A$777,$A106,СВЦЭМ!$B$34:$B$777,M$83)+'СЕТ СН'!$H$9+СВЦЭМ!$D$10+'СЕТ СН'!$H$5-'СЕТ СН'!$H$17</f>
        <v>4247.2751490400005</v>
      </c>
      <c r="N106" s="37">
        <f>SUMIFS(СВЦЭМ!$C$34:$C$777,СВЦЭМ!$A$34:$A$777,$A106,СВЦЭМ!$B$34:$B$777,N$83)+'СЕТ СН'!$H$9+СВЦЭМ!$D$10+'СЕТ СН'!$H$5-'СЕТ СН'!$H$17</f>
        <v>4245.9584797799998</v>
      </c>
      <c r="O106" s="37">
        <f>SUMIFS(СВЦЭМ!$C$34:$C$777,СВЦЭМ!$A$34:$A$777,$A106,СВЦЭМ!$B$34:$B$777,O$83)+'СЕТ СН'!$H$9+СВЦЭМ!$D$10+'СЕТ СН'!$H$5-'СЕТ СН'!$H$17</f>
        <v>4266.5999450999998</v>
      </c>
      <c r="P106" s="37">
        <f>SUMIFS(СВЦЭМ!$C$34:$C$777,СВЦЭМ!$A$34:$A$777,$A106,СВЦЭМ!$B$34:$B$777,P$83)+'СЕТ СН'!$H$9+СВЦЭМ!$D$10+'СЕТ СН'!$H$5-'СЕТ СН'!$H$17</f>
        <v>4266.1766075000005</v>
      </c>
      <c r="Q106" s="37">
        <f>SUMIFS(СВЦЭМ!$C$34:$C$777,СВЦЭМ!$A$34:$A$777,$A106,СВЦЭМ!$B$34:$B$777,Q$83)+'СЕТ СН'!$H$9+СВЦЭМ!$D$10+'СЕТ СН'!$H$5-'СЕТ СН'!$H$17</f>
        <v>4272.2184588700002</v>
      </c>
      <c r="R106" s="37">
        <f>SUMIFS(СВЦЭМ!$C$34:$C$777,СВЦЭМ!$A$34:$A$777,$A106,СВЦЭМ!$B$34:$B$777,R$83)+'СЕТ СН'!$H$9+СВЦЭМ!$D$10+'СЕТ СН'!$H$5-'СЕТ СН'!$H$17</f>
        <v>4268.4506452200003</v>
      </c>
      <c r="S106" s="37">
        <f>SUMIFS(СВЦЭМ!$C$34:$C$777,СВЦЭМ!$A$34:$A$777,$A106,СВЦЭМ!$B$34:$B$777,S$83)+'СЕТ СН'!$H$9+СВЦЭМ!$D$10+'СЕТ СН'!$H$5-'СЕТ СН'!$H$17</f>
        <v>4281.3847205299999</v>
      </c>
      <c r="T106" s="37">
        <f>SUMIFS(СВЦЭМ!$C$34:$C$777,СВЦЭМ!$A$34:$A$777,$A106,СВЦЭМ!$B$34:$B$777,T$83)+'СЕТ СН'!$H$9+СВЦЭМ!$D$10+'СЕТ СН'!$H$5-'СЕТ СН'!$H$17</f>
        <v>4262.2814234099997</v>
      </c>
      <c r="U106" s="37">
        <f>SUMIFS(СВЦЭМ!$C$34:$C$777,СВЦЭМ!$A$34:$A$777,$A106,СВЦЭМ!$B$34:$B$777,U$83)+'СЕТ СН'!$H$9+СВЦЭМ!$D$10+'СЕТ СН'!$H$5-'СЕТ СН'!$H$17</f>
        <v>4253.6973726100005</v>
      </c>
      <c r="V106" s="37">
        <f>SUMIFS(СВЦЭМ!$C$34:$C$777,СВЦЭМ!$A$34:$A$777,$A106,СВЦЭМ!$B$34:$B$777,V$83)+'СЕТ СН'!$H$9+СВЦЭМ!$D$10+'СЕТ СН'!$H$5-'СЕТ СН'!$H$17</f>
        <v>4256.9267382799999</v>
      </c>
      <c r="W106" s="37">
        <f>SUMIFS(СВЦЭМ!$C$34:$C$777,СВЦЭМ!$A$34:$A$777,$A106,СВЦЭМ!$B$34:$B$777,W$83)+'СЕТ СН'!$H$9+СВЦЭМ!$D$10+'СЕТ СН'!$H$5-'СЕТ СН'!$H$17</f>
        <v>4267.7173625300002</v>
      </c>
      <c r="X106" s="37">
        <f>SUMIFS(СВЦЭМ!$C$34:$C$777,СВЦЭМ!$A$34:$A$777,$A106,СВЦЭМ!$B$34:$B$777,X$83)+'СЕТ СН'!$H$9+СВЦЭМ!$D$10+'СЕТ СН'!$H$5-'СЕТ СН'!$H$17</f>
        <v>4330.8027408099997</v>
      </c>
      <c r="Y106" s="37">
        <f>SUMIFS(СВЦЭМ!$C$34:$C$777,СВЦЭМ!$A$34:$A$777,$A106,СВЦЭМ!$B$34:$B$777,Y$83)+'СЕТ СН'!$H$9+СВЦЭМ!$D$10+'СЕТ СН'!$H$5-'СЕТ СН'!$H$17</f>
        <v>4428.2496176900004</v>
      </c>
    </row>
    <row r="107" spans="1:25" ht="15.75" x14ac:dyDescent="0.2">
      <c r="A107" s="36">
        <f t="shared" si="2"/>
        <v>43214</v>
      </c>
      <c r="B107" s="37">
        <f>SUMIFS(СВЦЭМ!$C$34:$C$777,СВЦЭМ!$A$34:$A$777,$A107,СВЦЭМ!$B$34:$B$777,B$83)+'СЕТ СН'!$H$9+СВЦЭМ!$D$10+'СЕТ СН'!$H$5-'СЕТ СН'!$H$17</f>
        <v>4428.3074060400004</v>
      </c>
      <c r="C107" s="37">
        <f>SUMIFS(СВЦЭМ!$C$34:$C$777,СВЦЭМ!$A$34:$A$777,$A107,СВЦЭМ!$B$34:$B$777,C$83)+'СЕТ СН'!$H$9+СВЦЭМ!$D$10+'СЕТ СН'!$H$5-'СЕТ СН'!$H$17</f>
        <v>4475.5589465000003</v>
      </c>
      <c r="D107" s="37">
        <f>SUMIFS(СВЦЭМ!$C$34:$C$777,СВЦЭМ!$A$34:$A$777,$A107,СВЦЭМ!$B$34:$B$777,D$83)+'СЕТ СН'!$H$9+СВЦЭМ!$D$10+'СЕТ СН'!$H$5-'СЕТ СН'!$H$17</f>
        <v>4534.4749656399999</v>
      </c>
      <c r="E107" s="37">
        <f>SUMIFS(СВЦЭМ!$C$34:$C$777,СВЦЭМ!$A$34:$A$777,$A107,СВЦЭМ!$B$34:$B$777,E$83)+'СЕТ СН'!$H$9+СВЦЭМ!$D$10+'СЕТ СН'!$H$5-'СЕТ СН'!$H$17</f>
        <v>4551.3078238300004</v>
      </c>
      <c r="F107" s="37">
        <f>SUMIFS(СВЦЭМ!$C$34:$C$777,СВЦЭМ!$A$34:$A$777,$A107,СВЦЭМ!$B$34:$B$777,F$83)+'СЕТ СН'!$H$9+СВЦЭМ!$D$10+'СЕТ СН'!$H$5-'СЕТ СН'!$H$17</f>
        <v>4561.7531344400004</v>
      </c>
      <c r="G107" s="37">
        <f>SUMIFS(СВЦЭМ!$C$34:$C$777,СВЦЭМ!$A$34:$A$777,$A107,СВЦЭМ!$B$34:$B$777,G$83)+'СЕТ СН'!$H$9+СВЦЭМ!$D$10+'СЕТ СН'!$H$5-'СЕТ СН'!$H$17</f>
        <v>4526.06039212</v>
      </c>
      <c r="H107" s="37">
        <f>SUMIFS(СВЦЭМ!$C$34:$C$777,СВЦЭМ!$A$34:$A$777,$A107,СВЦЭМ!$B$34:$B$777,H$83)+'СЕТ СН'!$H$9+СВЦЭМ!$D$10+'СЕТ СН'!$H$5-'СЕТ СН'!$H$17</f>
        <v>4488.1306832500004</v>
      </c>
      <c r="I107" s="37">
        <f>SUMIFS(СВЦЭМ!$C$34:$C$777,СВЦЭМ!$A$34:$A$777,$A107,СВЦЭМ!$B$34:$B$777,I$83)+'СЕТ СН'!$H$9+СВЦЭМ!$D$10+'СЕТ СН'!$H$5-'СЕТ СН'!$H$17</f>
        <v>4365.6381792800003</v>
      </c>
      <c r="J107" s="37">
        <f>SUMIFS(СВЦЭМ!$C$34:$C$777,СВЦЭМ!$A$34:$A$777,$A107,СВЦЭМ!$B$34:$B$777,J$83)+'СЕТ СН'!$H$9+СВЦЭМ!$D$10+'СЕТ СН'!$H$5-'СЕТ СН'!$H$17</f>
        <v>4286.0360883700005</v>
      </c>
      <c r="K107" s="37">
        <f>SUMIFS(СВЦЭМ!$C$34:$C$777,СВЦЭМ!$A$34:$A$777,$A107,СВЦЭМ!$B$34:$B$777,K$83)+'СЕТ СН'!$H$9+СВЦЭМ!$D$10+'СЕТ СН'!$H$5-'СЕТ СН'!$H$17</f>
        <v>4252.0764768700001</v>
      </c>
      <c r="L107" s="37">
        <f>SUMIFS(СВЦЭМ!$C$34:$C$777,СВЦЭМ!$A$34:$A$777,$A107,СВЦЭМ!$B$34:$B$777,L$83)+'СЕТ СН'!$H$9+СВЦЭМ!$D$10+'СЕТ СН'!$H$5-'СЕТ СН'!$H$17</f>
        <v>4262.0282788900004</v>
      </c>
      <c r="M107" s="37">
        <f>SUMIFS(СВЦЭМ!$C$34:$C$777,СВЦЭМ!$A$34:$A$777,$A107,СВЦЭМ!$B$34:$B$777,M$83)+'СЕТ СН'!$H$9+СВЦЭМ!$D$10+'СЕТ СН'!$H$5-'СЕТ СН'!$H$17</f>
        <v>4248.1149190400001</v>
      </c>
      <c r="N107" s="37">
        <f>SUMIFS(СВЦЭМ!$C$34:$C$777,СВЦЭМ!$A$34:$A$777,$A107,СВЦЭМ!$B$34:$B$777,N$83)+'СЕТ СН'!$H$9+СВЦЭМ!$D$10+'СЕТ СН'!$H$5-'СЕТ СН'!$H$17</f>
        <v>4245.4809427700002</v>
      </c>
      <c r="O107" s="37">
        <f>SUMIFS(СВЦЭМ!$C$34:$C$777,СВЦЭМ!$A$34:$A$777,$A107,СВЦЭМ!$B$34:$B$777,O$83)+'СЕТ СН'!$H$9+СВЦЭМ!$D$10+'СЕТ СН'!$H$5-'СЕТ СН'!$H$17</f>
        <v>4247.8189867700003</v>
      </c>
      <c r="P107" s="37">
        <f>SUMIFS(СВЦЭМ!$C$34:$C$777,СВЦЭМ!$A$34:$A$777,$A107,СВЦЭМ!$B$34:$B$777,P$83)+'СЕТ СН'!$H$9+СВЦЭМ!$D$10+'СЕТ СН'!$H$5-'СЕТ СН'!$H$17</f>
        <v>4261.2679508900001</v>
      </c>
      <c r="Q107" s="37">
        <f>SUMIFS(СВЦЭМ!$C$34:$C$777,СВЦЭМ!$A$34:$A$777,$A107,СВЦЭМ!$B$34:$B$777,Q$83)+'СЕТ СН'!$H$9+СВЦЭМ!$D$10+'СЕТ СН'!$H$5-'СЕТ СН'!$H$17</f>
        <v>4266.3599389600004</v>
      </c>
      <c r="R107" s="37">
        <f>SUMIFS(СВЦЭМ!$C$34:$C$777,СВЦЭМ!$A$34:$A$777,$A107,СВЦЭМ!$B$34:$B$777,R$83)+'СЕТ СН'!$H$9+СВЦЭМ!$D$10+'СЕТ СН'!$H$5-'СЕТ СН'!$H$17</f>
        <v>4257.1800376399997</v>
      </c>
      <c r="S107" s="37">
        <f>SUMIFS(СВЦЭМ!$C$34:$C$777,СВЦЭМ!$A$34:$A$777,$A107,СВЦЭМ!$B$34:$B$777,S$83)+'СЕТ СН'!$H$9+СВЦЭМ!$D$10+'СЕТ СН'!$H$5-'СЕТ СН'!$H$17</f>
        <v>4257.9318806000001</v>
      </c>
      <c r="T107" s="37">
        <f>SUMIFS(СВЦЭМ!$C$34:$C$777,СВЦЭМ!$A$34:$A$777,$A107,СВЦЭМ!$B$34:$B$777,T$83)+'СЕТ СН'!$H$9+СВЦЭМ!$D$10+'СЕТ СН'!$H$5-'СЕТ СН'!$H$17</f>
        <v>4242.1833639500001</v>
      </c>
      <c r="U107" s="37">
        <f>SUMIFS(СВЦЭМ!$C$34:$C$777,СВЦЭМ!$A$34:$A$777,$A107,СВЦЭМ!$B$34:$B$777,U$83)+'СЕТ СН'!$H$9+СВЦЭМ!$D$10+'СЕТ СН'!$H$5-'СЕТ СН'!$H$17</f>
        <v>4248.9807599699998</v>
      </c>
      <c r="V107" s="37">
        <f>SUMIFS(СВЦЭМ!$C$34:$C$777,СВЦЭМ!$A$34:$A$777,$A107,СВЦЭМ!$B$34:$B$777,V$83)+'СЕТ СН'!$H$9+СВЦЭМ!$D$10+'СЕТ СН'!$H$5-'СЕТ СН'!$H$17</f>
        <v>4275.6095659499997</v>
      </c>
      <c r="W107" s="37">
        <f>SUMIFS(СВЦЭМ!$C$34:$C$777,СВЦЭМ!$A$34:$A$777,$A107,СВЦЭМ!$B$34:$B$777,W$83)+'СЕТ СН'!$H$9+СВЦЭМ!$D$10+'СЕТ СН'!$H$5-'СЕТ СН'!$H$17</f>
        <v>4275.9566820400005</v>
      </c>
      <c r="X107" s="37">
        <f>SUMIFS(СВЦЭМ!$C$34:$C$777,СВЦЭМ!$A$34:$A$777,$A107,СВЦЭМ!$B$34:$B$777,X$83)+'СЕТ СН'!$H$9+СВЦЭМ!$D$10+'СЕТ СН'!$H$5-'СЕТ СН'!$H$17</f>
        <v>4291.9051075400002</v>
      </c>
      <c r="Y107" s="37">
        <f>SUMIFS(СВЦЭМ!$C$34:$C$777,СВЦЭМ!$A$34:$A$777,$A107,СВЦЭМ!$B$34:$B$777,Y$83)+'СЕТ СН'!$H$9+СВЦЭМ!$D$10+'СЕТ СН'!$H$5-'СЕТ СН'!$H$17</f>
        <v>4377.5891712000002</v>
      </c>
    </row>
    <row r="108" spans="1:25" ht="15.75" x14ac:dyDescent="0.2">
      <c r="A108" s="36">
        <f t="shared" si="2"/>
        <v>43215</v>
      </c>
      <c r="B108" s="37">
        <f>SUMIFS(СВЦЭМ!$C$34:$C$777,СВЦЭМ!$A$34:$A$777,$A108,СВЦЭМ!$B$34:$B$777,B$83)+'СЕТ СН'!$H$9+СВЦЭМ!$D$10+'СЕТ СН'!$H$5-'СЕТ СН'!$H$17</f>
        <v>4375.7493364600004</v>
      </c>
      <c r="C108" s="37">
        <f>SUMIFS(СВЦЭМ!$C$34:$C$777,СВЦЭМ!$A$34:$A$777,$A108,СВЦЭМ!$B$34:$B$777,C$83)+'СЕТ СН'!$H$9+СВЦЭМ!$D$10+'СЕТ СН'!$H$5-'СЕТ СН'!$H$17</f>
        <v>4444.6454723800007</v>
      </c>
      <c r="D108" s="37">
        <f>SUMIFS(СВЦЭМ!$C$34:$C$777,СВЦЭМ!$A$34:$A$777,$A108,СВЦЭМ!$B$34:$B$777,D$83)+'СЕТ СН'!$H$9+СВЦЭМ!$D$10+'СЕТ СН'!$H$5-'СЕТ СН'!$H$17</f>
        <v>4539.0502357600008</v>
      </c>
      <c r="E108" s="37">
        <f>SUMIFS(СВЦЭМ!$C$34:$C$777,СВЦЭМ!$A$34:$A$777,$A108,СВЦЭМ!$B$34:$B$777,E$83)+'СЕТ СН'!$H$9+СВЦЭМ!$D$10+'СЕТ СН'!$H$5-'СЕТ СН'!$H$17</f>
        <v>4573.7271432400003</v>
      </c>
      <c r="F108" s="37">
        <f>SUMIFS(СВЦЭМ!$C$34:$C$777,СВЦЭМ!$A$34:$A$777,$A108,СВЦЭМ!$B$34:$B$777,F$83)+'СЕТ СН'!$H$9+СВЦЭМ!$D$10+'СЕТ СН'!$H$5-'СЕТ СН'!$H$17</f>
        <v>4573.9637334600002</v>
      </c>
      <c r="G108" s="37">
        <f>SUMIFS(СВЦЭМ!$C$34:$C$777,СВЦЭМ!$A$34:$A$777,$A108,СВЦЭМ!$B$34:$B$777,G$83)+'СЕТ СН'!$H$9+СВЦЭМ!$D$10+'СЕТ СН'!$H$5-'СЕТ СН'!$H$17</f>
        <v>4546.9350545300003</v>
      </c>
      <c r="H108" s="37">
        <f>SUMIFS(СВЦЭМ!$C$34:$C$777,СВЦЭМ!$A$34:$A$777,$A108,СВЦЭМ!$B$34:$B$777,H$83)+'СЕТ СН'!$H$9+СВЦЭМ!$D$10+'СЕТ СН'!$H$5-'СЕТ СН'!$H$17</f>
        <v>4472.54441649</v>
      </c>
      <c r="I108" s="37">
        <f>SUMIFS(СВЦЭМ!$C$34:$C$777,СВЦЭМ!$A$34:$A$777,$A108,СВЦЭМ!$B$34:$B$777,I$83)+'СЕТ СН'!$H$9+СВЦЭМ!$D$10+'СЕТ СН'!$H$5-'СЕТ СН'!$H$17</f>
        <v>4365.6779399200004</v>
      </c>
      <c r="J108" s="37">
        <f>SUMIFS(СВЦЭМ!$C$34:$C$777,СВЦЭМ!$A$34:$A$777,$A108,СВЦЭМ!$B$34:$B$777,J$83)+'СЕТ СН'!$H$9+СВЦЭМ!$D$10+'СЕТ СН'!$H$5-'СЕТ СН'!$H$17</f>
        <v>4314.91488656</v>
      </c>
      <c r="K108" s="37">
        <f>SUMIFS(СВЦЭМ!$C$34:$C$777,СВЦЭМ!$A$34:$A$777,$A108,СВЦЭМ!$B$34:$B$777,K$83)+'СЕТ СН'!$H$9+СВЦЭМ!$D$10+'СЕТ СН'!$H$5-'СЕТ СН'!$H$17</f>
        <v>4331.7252364799997</v>
      </c>
      <c r="L108" s="37">
        <f>SUMIFS(СВЦЭМ!$C$34:$C$777,СВЦЭМ!$A$34:$A$777,$A108,СВЦЭМ!$B$34:$B$777,L$83)+'СЕТ СН'!$H$9+СВЦЭМ!$D$10+'СЕТ СН'!$H$5-'СЕТ СН'!$H$17</f>
        <v>4345.7228726800004</v>
      </c>
      <c r="M108" s="37">
        <f>SUMIFS(СВЦЭМ!$C$34:$C$777,СВЦЭМ!$A$34:$A$777,$A108,СВЦЭМ!$B$34:$B$777,M$83)+'СЕТ СН'!$H$9+СВЦЭМ!$D$10+'СЕТ СН'!$H$5-'СЕТ СН'!$H$17</f>
        <v>4337.4858727199999</v>
      </c>
      <c r="N108" s="37">
        <f>SUMIFS(СВЦЭМ!$C$34:$C$777,СВЦЭМ!$A$34:$A$777,$A108,СВЦЭМ!$B$34:$B$777,N$83)+'СЕТ СН'!$H$9+СВЦЭМ!$D$10+'СЕТ СН'!$H$5-'СЕТ СН'!$H$17</f>
        <v>4338.14136753</v>
      </c>
      <c r="O108" s="37">
        <f>SUMIFS(СВЦЭМ!$C$34:$C$777,СВЦЭМ!$A$34:$A$777,$A108,СВЦЭМ!$B$34:$B$777,O$83)+'СЕТ СН'!$H$9+СВЦЭМ!$D$10+'СЕТ СН'!$H$5-'СЕТ СН'!$H$17</f>
        <v>4336.817239</v>
      </c>
      <c r="P108" s="37">
        <f>SUMIFS(СВЦЭМ!$C$34:$C$777,СВЦЭМ!$A$34:$A$777,$A108,СВЦЭМ!$B$34:$B$777,P$83)+'СЕТ СН'!$H$9+СВЦЭМ!$D$10+'СЕТ СН'!$H$5-'СЕТ СН'!$H$17</f>
        <v>4330.3195454799998</v>
      </c>
      <c r="Q108" s="37">
        <f>SUMIFS(СВЦЭМ!$C$34:$C$777,СВЦЭМ!$A$34:$A$777,$A108,СВЦЭМ!$B$34:$B$777,Q$83)+'СЕТ СН'!$H$9+СВЦЭМ!$D$10+'СЕТ СН'!$H$5-'СЕТ СН'!$H$17</f>
        <v>4324.6196852100002</v>
      </c>
      <c r="R108" s="37">
        <f>SUMIFS(СВЦЭМ!$C$34:$C$777,СВЦЭМ!$A$34:$A$777,$A108,СВЦЭМ!$B$34:$B$777,R$83)+'СЕТ СН'!$H$9+СВЦЭМ!$D$10+'СЕТ СН'!$H$5-'СЕТ СН'!$H$17</f>
        <v>4329.8617353999998</v>
      </c>
      <c r="S108" s="37">
        <f>SUMIFS(СВЦЭМ!$C$34:$C$777,СВЦЭМ!$A$34:$A$777,$A108,СВЦЭМ!$B$34:$B$777,S$83)+'СЕТ СН'!$H$9+СВЦЭМ!$D$10+'СЕТ СН'!$H$5-'СЕТ СН'!$H$17</f>
        <v>4318.0380939800007</v>
      </c>
      <c r="T108" s="37">
        <f>SUMIFS(СВЦЭМ!$C$34:$C$777,СВЦЭМ!$A$34:$A$777,$A108,СВЦЭМ!$B$34:$B$777,T$83)+'СЕТ СН'!$H$9+СВЦЭМ!$D$10+'СЕТ СН'!$H$5-'СЕТ СН'!$H$17</f>
        <v>4301.6563136300001</v>
      </c>
      <c r="U108" s="37">
        <f>SUMIFS(СВЦЭМ!$C$34:$C$777,СВЦЭМ!$A$34:$A$777,$A108,СВЦЭМ!$B$34:$B$777,U$83)+'СЕТ СН'!$H$9+СВЦЭМ!$D$10+'СЕТ СН'!$H$5-'СЕТ СН'!$H$17</f>
        <v>4290.7901358200006</v>
      </c>
      <c r="V108" s="37">
        <f>SUMIFS(СВЦЭМ!$C$34:$C$777,СВЦЭМ!$A$34:$A$777,$A108,СВЦЭМ!$B$34:$B$777,V$83)+'СЕТ СН'!$H$9+СВЦЭМ!$D$10+'СЕТ СН'!$H$5-'СЕТ СН'!$H$17</f>
        <v>4321.7085117100005</v>
      </c>
      <c r="W108" s="37">
        <f>SUMIFS(СВЦЭМ!$C$34:$C$777,СВЦЭМ!$A$34:$A$777,$A108,СВЦЭМ!$B$34:$B$777,W$83)+'СЕТ СН'!$H$9+СВЦЭМ!$D$10+'СЕТ СН'!$H$5-'СЕТ СН'!$H$17</f>
        <v>4318.2915351199999</v>
      </c>
      <c r="X108" s="37">
        <f>SUMIFS(СВЦЭМ!$C$34:$C$777,СВЦЭМ!$A$34:$A$777,$A108,СВЦЭМ!$B$34:$B$777,X$83)+'СЕТ СН'!$H$9+СВЦЭМ!$D$10+'СЕТ СН'!$H$5-'СЕТ СН'!$H$17</f>
        <v>4300.54437426</v>
      </c>
      <c r="Y108" s="37">
        <f>SUMIFS(СВЦЭМ!$C$34:$C$777,СВЦЭМ!$A$34:$A$777,$A108,СВЦЭМ!$B$34:$B$777,Y$83)+'СЕТ СН'!$H$9+СВЦЭМ!$D$10+'СЕТ СН'!$H$5-'СЕТ СН'!$H$17</f>
        <v>4356.1940375900003</v>
      </c>
    </row>
    <row r="109" spans="1:25" ht="15.75" x14ac:dyDescent="0.2">
      <c r="A109" s="36">
        <f t="shared" si="2"/>
        <v>43216</v>
      </c>
      <c r="B109" s="37">
        <f>SUMIFS(СВЦЭМ!$C$34:$C$777,СВЦЭМ!$A$34:$A$777,$A109,СВЦЭМ!$B$34:$B$777,B$83)+'СЕТ СН'!$H$9+СВЦЭМ!$D$10+'СЕТ СН'!$H$5-'СЕТ СН'!$H$17</f>
        <v>4531.4801358200002</v>
      </c>
      <c r="C109" s="37">
        <f>SUMIFS(СВЦЭМ!$C$34:$C$777,СВЦЭМ!$A$34:$A$777,$A109,СВЦЭМ!$B$34:$B$777,C$83)+'СЕТ СН'!$H$9+СВЦЭМ!$D$10+'СЕТ СН'!$H$5-'СЕТ СН'!$H$17</f>
        <v>4568.90755119</v>
      </c>
      <c r="D109" s="37">
        <f>SUMIFS(СВЦЭМ!$C$34:$C$777,СВЦЭМ!$A$34:$A$777,$A109,СВЦЭМ!$B$34:$B$777,D$83)+'СЕТ СН'!$H$9+СВЦЭМ!$D$10+'СЕТ СН'!$H$5-'СЕТ СН'!$H$17</f>
        <v>4619.7064082500001</v>
      </c>
      <c r="E109" s="37">
        <f>SUMIFS(СВЦЭМ!$C$34:$C$777,СВЦЭМ!$A$34:$A$777,$A109,СВЦЭМ!$B$34:$B$777,E$83)+'СЕТ СН'!$H$9+СВЦЭМ!$D$10+'СЕТ СН'!$H$5-'СЕТ СН'!$H$17</f>
        <v>4627.4346816000007</v>
      </c>
      <c r="F109" s="37">
        <f>SUMIFS(СВЦЭМ!$C$34:$C$777,СВЦЭМ!$A$34:$A$777,$A109,СВЦЭМ!$B$34:$B$777,F$83)+'СЕТ СН'!$H$9+СВЦЭМ!$D$10+'СЕТ СН'!$H$5-'СЕТ СН'!$H$17</f>
        <v>4625.2755722400007</v>
      </c>
      <c r="G109" s="37">
        <f>SUMIFS(СВЦЭМ!$C$34:$C$777,СВЦЭМ!$A$34:$A$777,$A109,СВЦЭМ!$B$34:$B$777,G$83)+'СЕТ СН'!$H$9+СВЦЭМ!$D$10+'СЕТ СН'!$H$5-'СЕТ СН'!$H$17</f>
        <v>4606.7810594800003</v>
      </c>
      <c r="H109" s="37">
        <f>SUMIFS(СВЦЭМ!$C$34:$C$777,СВЦЭМ!$A$34:$A$777,$A109,СВЦЭМ!$B$34:$B$777,H$83)+'СЕТ СН'!$H$9+СВЦЭМ!$D$10+'СЕТ СН'!$H$5-'СЕТ СН'!$H$17</f>
        <v>4539.4069909300006</v>
      </c>
      <c r="I109" s="37">
        <f>SUMIFS(СВЦЭМ!$C$34:$C$777,СВЦЭМ!$A$34:$A$777,$A109,СВЦЭМ!$B$34:$B$777,I$83)+'СЕТ СН'!$H$9+СВЦЭМ!$D$10+'СЕТ СН'!$H$5-'СЕТ СН'!$H$17</f>
        <v>4439.9925990800002</v>
      </c>
      <c r="J109" s="37">
        <f>SUMIFS(СВЦЭМ!$C$34:$C$777,СВЦЭМ!$A$34:$A$777,$A109,СВЦЭМ!$B$34:$B$777,J$83)+'СЕТ СН'!$H$9+СВЦЭМ!$D$10+'СЕТ СН'!$H$5-'СЕТ СН'!$H$17</f>
        <v>4416.87169292</v>
      </c>
      <c r="K109" s="37">
        <f>SUMIFS(СВЦЭМ!$C$34:$C$777,СВЦЭМ!$A$34:$A$777,$A109,СВЦЭМ!$B$34:$B$777,K$83)+'СЕТ СН'!$H$9+СВЦЭМ!$D$10+'СЕТ СН'!$H$5-'СЕТ СН'!$H$17</f>
        <v>4380.8246404000001</v>
      </c>
      <c r="L109" s="37">
        <f>SUMIFS(СВЦЭМ!$C$34:$C$777,СВЦЭМ!$A$34:$A$777,$A109,СВЦЭМ!$B$34:$B$777,L$83)+'СЕТ СН'!$H$9+СВЦЭМ!$D$10+'СЕТ СН'!$H$5-'СЕТ СН'!$H$17</f>
        <v>4352.5267235199999</v>
      </c>
      <c r="M109" s="37">
        <f>SUMIFS(СВЦЭМ!$C$34:$C$777,СВЦЭМ!$A$34:$A$777,$A109,СВЦЭМ!$B$34:$B$777,M$83)+'СЕТ СН'!$H$9+СВЦЭМ!$D$10+'СЕТ СН'!$H$5-'СЕТ СН'!$H$17</f>
        <v>4353.3968065500003</v>
      </c>
      <c r="N109" s="37">
        <f>SUMIFS(СВЦЭМ!$C$34:$C$777,СВЦЭМ!$A$34:$A$777,$A109,СВЦЭМ!$B$34:$B$777,N$83)+'СЕТ СН'!$H$9+СВЦЭМ!$D$10+'СЕТ СН'!$H$5-'СЕТ СН'!$H$17</f>
        <v>4371.3581026700003</v>
      </c>
      <c r="O109" s="37">
        <f>SUMIFS(СВЦЭМ!$C$34:$C$777,СВЦЭМ!$A$34:$A$777,$A109,СВЦЭМ!$B$34:$B$777,O$83)+'СЕТ СН'!$H$9+СВЦЭМ!$D$10+'СЕТ СН'!$H$5-'СЕТ СН'!$H$17</f>
        <v>4378.9814554900004</v>
      </c>
      <c r="P109" s="37">
        <f>SUMIFS(СВЦЭМ!$C$34:$C$777,СВЦЭМ!$A$34:$A$777,$A109,СВЦЭМ!$B$34:$B$777,P$83)+'СЕТ СН'!$H$9+СВЦЭМ!$D$10+'СЕТ СН'!$H$5-'СЕТ СН'!$H$17</f>
        <v>4395.08759749</v>
      </c>
      <c r="Q109" s="37">
        <f>SUMIFS(СВЦЭМ!$C$34:$C$777,СВЦЭМ!$A$34:$A$777,$A109,СВЦЭМ!$B$34:$B$777,Q$83)+'СЕТ СН'!$H$9+СВЦЭМ!$D$10+'СЕТ СН'!$H$5-'СЕТ СН'!$H$17</f>
        <v>4409.8650975500004</v>
      </c>
      <c r="R109" s="37">
        <f>SUMIFS(СВЦЭМ!$C$34:$C$777,СВЦЭМ!$A$34:$A$777,$A109,СВЦЭМ!$B$34:$B$777,R$83)+'СЕТ СН'!$H$9+СВЦЭМ!$D$10+'СЕТ СН'!$H$5-'СЕТ СН'!$H$17</f>
        <v>4406.0147121600003</v>
      </c>
      <c r="S109" s="37">
        <f>SUMIFS(СВЦЭМ!$C$34:$C$777,СВЦЭМ!$A$34:$A$777,$A109,СВЦЭМ!$B$34:$B$777,S$83)+'СЕТ СН'!$H$9+СВЦЭМ!$D$10+'СЕТ СН'!$H$5-'СЕТ СН'!$H$17</f>
        <v>4379.8166283700002</v>
      </c>
      <c r="T109" s="37">
        <f>SUMIFS(СВЦЭМ!$C$34:$C$777,СВЦЭМ!$A$34:$A$777,$A109,СВЦЭМ!$B$34:$B$777,T$83)+'СЕТ СН'!$H$9+СВЦЭМ!$D$10+'СЕТ СН'!$H$5-'СЕТ СН'!$H$17</f>
        <v>4362.9455951899999</v>
      </c>
      <c r="U109" s="37">
        <f>SUMIFS(СВЦЭМ!$C$34:$C$777,СВЦЭМ!$A$34:$A$777,$A109,СВЦЭМ!$B$34:$B$777,U$83)+'СЕТ СН'!$H$9+СВЦЭМ!$D$10+'СЕТ СН'!$H$5-'СЕТ СН'!$H$17</f>
        <v>4357.6712326500001</v>
      </c>
      <c r="V109" s="37">
        <f>SUMIFS(СВЦЭМ!$C$34:$C$777,СВЦЭМ!$A$34:$A$777,$A109,СВЦЭМ!$B$34:$B$777,V$83)+'СЕТ СН'!$H$9+СВЦЭМ!$D$10+'СЕТ СН'!$H$5-'СЕТ СН'!$H$17</f>
        <v>4295.8964448400002</v>
      </c>
      <c r="W109" s="37">
        <f>SUMIFS(СВЦЭМ!$C$34:$C$777,СВЦЭМ!$A$34:$A$777,$A109,СВЦЭМ!$B$34:$B$777,W$83)+'СЕТ СН'!$H$9+СВЦЭМ!$D$10+'СЕТ СН'!$H$5-'СЕТ СН'!$H$17</f>
        <v>4304.6112939300001</v>
      </c>
      <c r="X109" s="37">
        <f>SUMIFS(СВЦЭМ!$C$34:$C$777,СВЦЭМ!$A$34:$A$777,$A109,СВЦЭМ!$B$34:$B$777,X$83)+'СЕТ СН'!$H$9+СВЦЭМ!$D$10+'СЕТ СН'!$H$5-'СЕТ СН'!$H$17</f>
        <v>4419.2646272500006</v>
      </c>
      <c r="Y109" s="37">
        <f>SUMIFS(СВЦЭМ!$C$34:$C$777,СВЦЭМ!$A$34:$A$777,$A109,СВЦЭМ!$B$34:$B$777,Y$83)+'СЕТ СН'!$H$9+СВЦЭМ!$D$10+'СЕТ СН'!$H$5-'СЕТ СН'!$H$17</f>
        <v>4450.0403380800008</v>
      </c>
    </row>
    <row r="110" spans="1:25" ht="15.75" x14ac:dyDescent="0.2">
      <c r="A110" s="36">
        <f t="shared" si="2"/>
        <v>43217</v>
      </c>
      <c r="B110" s="37">
        <f>SUMIFS(СВЦЭМ!$C$34:$C$777,СВЦЭМ!$A$34:$A$777,$A110,СВЦЭМ!$B$34:$B$777,B$83)+'СЕТ СН'!$H$9+СВЦЭМ!$D$10+'СЕТ СН'!$H$5-'СЕТ СН'!$H$17</f>
        <v>4457.8000692200003</v>
      </c>
      <c r="C110" s="37">
        <f>SUMIFS(СВЦЭМ!$C$34:$C$777,СВЦЭМ!$A$34:$A$777,$A110,СВЦЭМ!$B$34:$B$777,C$83)+'СЕТ СН'!$H$9+СВЦЭМ!$D$10+'СЕТ СН'!$H$5-'СЕТ СН'!$H$17</f>
        <v>4488.2466709400005</v>
      </c>
      <c r="D110" s="37">
        <f>SUMIFS(СВЦЭМ!$C$34:$C$777,СВЦЭМ!$A$34:$A$777,$A110,СВЦЭМ!$B$34:$B$777,D$83)+'СЕТ СН'!$H$9+СВЦЭМ!$D$10+'СЕТ СН'!$H$5-'СЕТ СН'!$H$17</f>
        <v>4556.2305741300006</v>
      </c>
      <c r="E110" s="37">
        <f>SUMIFS(СВЦЭМ!$C$34:$C$777,СВЦЭМ!$A$34:$A$777,$A110,СВЦЭМ!$B$34:$B$777,E$83)+'СЕТ СН'!$H$9+СВЦЭМ!$D$10+'СЕТ СН'!$H$5-'СЕТ СН'!$H$17</f>
        <v>4561.5659620900005</v>
      </c>
      <c r="F110" s="37">
        <f>SUMIFS(СВЦЭМ!$C$34:$C$777,СВЦЭМ!$A$34:$A$777,$A110,СВЦЭМ!$B$34:$B$777,F$83)+'СЕТ СН'!$H$9+СВЦЭМ!$D$10+'СЕТ СН'!$H$5-'СЕТ СН'!$H$17</f>
        <v>4555.2555538800007</v>
      </c>
      <c r="G110" s="37">
        <f>SUMIFS(СВЦЭМ!$C$34:$C$777,СВЦЭМ!$A$34:$A$777,$A110,СВЦЭМ!$B$34:$B$777,G$83)+'СЕТ СН'!$H$9+СВЦЭМ!$D$10+'СЕТ СН'!$H$5-'СЕТ СН'!$H$17</f>
        <v>4547.6209850900004</v>
      </c>
      <c r="H110" s="37">
        <f>SUMIFS(СВЦЭМ!$C$34:$C$777,СВЦЭМ!$A$34:$A$777,$A110,СВЦЭМ!$B$34:$B$777,H$83)+'СЕТ СН'!$H$9+СВЦЭМ!$D$10+'СЕТ СН'!$H$5-'СЕТ СН'!$H$17</f>
        <v>4505.9185521099998</v>
      </c>
      <c r="I110" s="37">
        <f>SUMIFS(СВЦЭМ!$C$34:$C$777,СВЦЭМ!$A$34:$A$777,$A110,СВЦЭМ!$B$34:$B$777,I$83)+'СЕТ СН'!$H$9+СВЦЭМ!$D$10+'СЕТ СН'!$H$5-'СЕТ СН'!$H$17</f>
        <v>4424.7947724200003</v>
      </c>
      <c r="J110" s="37">
        <f>SUMIFS(СВЦЭМ!$C$34:$C$777,СВЦЭМ!$A$34:$A$777,$A110,СВЦЭМ!$B$34:$B$777,J$83)+'СЕТ СН'!$H$9+СВЦЭМ!$D$10+'СЕТ СН'!$H$5-'СЕТ СН'!$H$17</f>
        <v>4393.6726533500005</v>
      </c>
      <c r="K110" s="37">
        <f>SUMIFS(СВЦЭМ!$C$34:$C$777,СВЦЭМ!$A$34:$A$777,$A110,СВЦЭМ!$B$34:$B$777,K$83)+'СЕТ СН'!$H$9+СВЦЭМ!$D$10+'СЕТ СН'!$H$5-'СЕТ СН'!$H$17</f>
        <v>4359.0644119600001</v>
      </c>
      <c r="L110" s="37">
        <f>SUMIFS(СВЦЭМ!$C$34:$C$777,СВЦЭМ!$A$34:$A$777,$A110,СВЦЭМ!$B$34:$B$777,L$83)+'СЕТ СН'!$H$9+СВЦЭМ!$D$10+'СЕТ СН'!$H$5-'СЕТ СН'!$H$17</f>
        <v>4327.6250822000002</v>
      </c>
      <c r="M110" s="37">
        <f>SUMIFS(СВЦЭМ!$C$34:$C$777,СВЦЭМ!$A$34:$A$777,$A110,СВЦЭМ!$B$34:$B$777,M$83)+'СЕТ СН'!$H$9+СВЦЭМ!$D$10+'СЕТ СН'!$H$5-'СЕТ СН'!$H$17</f>
        <v>4328.7596856400005</v>
      </c>
      <c r="N110" s="37">
        <f>SUMIFS(СВЦЭМ!$C$34:$C$777,СВЦЭМ!$A$34:$A$777,$A110,СВЦЭМ!$B$34:$B$777,N$83)+'СЕТ СН'!$H$9+СВЦЭМ!$D$10+'СЕТ СН'!$H$5-'СЕТ СН'!$H$17</f>
        <v>4337.3015120099999</v>
      </c>
      <c r="O110" s="37">
        <f>SUMIFS(СВЦЭМ!$C$34:$C$777,СВЦЭМ!$A$34:$A$777,$A110,СВЦЭМ!$B$34:$B$777,O$83)+'СЕТ СН'!$H$9+СВЦЭМ!$D$10+'СЕТ СН'!$H$5-'СЕТ СН'!$H$17</f>
        <v>4333.6571129900003</v>
      </c>
      <c r="P110" s="37">
        <f>SUMIFS(СВЦЭМ!$C$34:$C$777,СВЦЭМ!$A$34:$A$777,$A110,СВЦЭМ!$B$34:$B$777,P$83)+'СЕТ СН'!$H$9+СВЦЭМ!$D$10+'СЕТ СН'!$H$5-'СЕТ СН'!$H$17</f>
        <v>4348.6071793299998</v>
      </c>
      <c r="Q110" s="37">
        <f>SUMIFS(СВЦЭМ!$C$34:$C$777,СВЦЭМ!$A$34:$A$777,$A110,СВЦЭМ!$B$34:$B$777,Q$83)+'СЕТ СН'!$H$9+СВЦЭМ!$D$10+'СЕТ СН'!$H$5-'СЕТ СН'!$H$17</f>
        <v>4353.2471854300002</v>
      </c>
      <c r="R110" s="37">
        <f>SUMIFS(СВЦЭМ!$C$34:$C$777,СВЦЭМ!$A$34:$A$777,$A110,СВЦЭМ!$B$34:$B$777,R$83)+'СЕТ СН'!$H$9+СВЦЭМ!$D$10+'СЕТ СН'!$H$5-'СЕТ СН'!$H$17</f>
        <v>4345.6954377500006</v>
      </c>
      <c r="S110" s="37">
        <f>SUMIFS(СВЦЭМ!$C$34:$C$777,СВЦЭМ!$A$34:$A$777,$A110,СВЦЭМ!$B$34:$B$777,S$83)+'СЕТ СН'!$H$9+СВЦЭМ!$D$10+'СЕТ СН'!$H$5-'СЕТ СН'!$H$17</f>
        <v>4336.7440894800002</v>
      </c>
      <c r="T110" s="37">
        <f>SUMIFS(СВЦЭМ!$C$34:$C$777,СВЦЭМ!$A$34:$A$777,$A110,СВЦЭМ!$B$34:$B$777,T$83)+'СЕТ СН'!$H$9+СВЦЭМ!$D$10+'СЕТ СН'!$H$5-'СЕТ СН'!$H$17</f>
        <v>4313.9020001400004</v>
      </c>
      <c r="U110" s="37">
        <f>SUMIFS(СВЦЭМ!$C$34:$C$777,СВЦЭМ!$A$34:$A$777,$A110,СВЦЭМ!$B$34:$B$777,U$83)+'СЕТ СН'!$H$9+СВЦЭМ!$D$10+'СЕТ СН'!$H$5-'СЕТ СН'!$H$17</f>
        <v>4289.0519757600005</v>
      </c>
      <c r="V110" s="37">
        <f>SUMIFS(СВЦЭМ!$C$34:$C$777,СВЦЭМ!$A$34:$A$777,$A110,СВЦЭМ!$B$34:$B$777,V$83)+'СЕТ СН'!$H$9+СВЦЭМ!$D$10+'СЕТ СН'!$H$5-'СЕТ СН'!$H$17</f>
        <v>4291.1977046800002</v>
      </c>
      <c r="W110" s="37">
        <f>SUMIFS(СВЦЭМ!$C$34:$C$777,СВЦЭМ!$A$34:$A$777,$A110,СВЦЭМ!$B$34:$B$777,W$83)+'СЕТ СН'!$H$9+СВЦЭМ!$D$10+'СЕТ СН'!$H$5-'СЕТ СН'!$H$17</f>
        <v>4348.30615657</v>
      </c>
      <c r="X110" s="37">
        <f>SUMIFS(СВЦЭМ!$C$34:$C$777,СВЦЭМ!$A$34:$A$777,$A110,СВЦЭМ!$B$34:$B$777,X$83)+'СЕТ СН'!$H$9+СВЦЭМ!$D$10+'СЕТ СН'!$H$5-'СЕТ СН'!$H$17</f>
        <v>4364.9907793800003</v>
      </c>
      <c r="Y110" s="37">
        <f>SUMIFS(СВЦЭМ!$C$34:$C$777,СВЦЭМ!$A$34:$A$777,$A110,СВЦЭМ!$B$34:$B$777,Y$83)+'СЕТ СН'!$H$9+СВЦЭМ!$D$10+'СЕТ СН'!$H$5-'СЕТ СН'!$H$17</f>
        <v>4398.0443529000004</v>
      </c>
    </row>
    <row r="111" spans="1:25" ht="15.75" x14ac:dyDescent="0.2">
      <c r="A111" s="36">
        <f t="shared" si="2"/>
        <v>43218</v>
      </c>
      <c r="B111" s="37">
        <f>SUMIFS(СВЦЭМ!$C$34:$C$777,СВЦЭМ!$A$34:$A$777,$A111,СВЦЭМ!$B$34:$B$777,B$83)+'СЕТ СН'!$H$9+СВЦЭМ!$D$10+'СЕТ СН'!$H$5-'СЕТ СН'!$H$17</f>
        <v>4419.8424375100003</v>
      </c>
      <c r="C111" s="37">
        <f>SUMIFS(СВЦЭМ!$C$34:$C$777,СВЦЭМ!$A$34:$A$777,$A111,СВЦЭМ!$B$34:$B$777,C$83)+'СЕТ СН'!$H$9+СВЦЭМ!$D$10+'СЕТ СН'!$H$5-'СЕТ СН'!$H$17</f>
        <v>4472.4766032699999</v>
      </c>
      <c r="D111" s="37">
        <f>SUMIFS(СВЦЭМ!$C$34:$C$777,СВЦЭМ!$A$34:$A$777,$A111,СВЦЭМ!$B$34:$B$777,D$83)+'СЕТ СН'!$H$9+СВЦЭМ!$D$10+'СЕТ СН'!$H$5-'СЕТ СН'!$H$17</f>
        <v>4559.6192134800003</v>
      </c>
      <c r="E111" s="37">
        <f>SUMIFS(СВЦЭМ!$C$34:$C$777,СВЦЭМ!$A$34:$A$777,$A111,СВЦЭМ!$B$34:$B$777,E$83)+'СЕТ СН'!$H$9+СВЦЭМ!$D$10+'СЕТ СН'!$H$5-'СЕТ СН'!$H$17</f>
        <v>4559.86221432</v>
      </c>
      <c r="F111" s="37">
        <f>SUMIFS(СВЦЭМ!$C$34:$C$777,СВЦЭМ!$A$34:$A$777,$A111,СВЦЭМ!$B$34:$B$777,F$83)+'СЕТ СН'!$H$9+СВЦЭМ!$D$10+'СЕТ СН'!$H$5-'СЕТ СН'!$H$17</f>
        <v>4558.1905811500001</v>
      </c>
      <c r="G111" s="37">
        <f>SUMIFS(СВЦЭМ!$C$34:$C$777,СВЦЭМ!$A$34:$A$777,$A111,СВЦЭМ!$B$34:$B$777,G$83)+'СЕТ СН'!$H$9+СВЦЭМ!$D$10+'СЕТ СН'!$H$5-'СЕТ СН'!$H$17</f>
        <v>4527.7174394600006</v>
      </c>
      <c r="H111" s="37">
        <f>SUMIFS(СВЦЭМ!$C$34:$C$777,СВЦЭМ!$A$34:$A$777,$A111,СВЦЭМ!$B$34:$B$777,H$83)+'СЕТ СН'!$H$9+СВЦЭМ!$D$10+'СЕТ СН'!$H$5-'СЕТ СН'!$H$17</f>
        <v>4462.4382945300003</v>
      </c>
      <c r="I111" s="37">
        <f>SUMIFS(СВЦЭМ!$C$34:$C$777,СВЦЭМ!$A$34:$A$777,$A111,СВЦЭМ!$B$34:$B$777,I$83)+'СЕТ СН'!$H$9+СВЦЭМ!$D$10+'СЕТ СН'!$H$5-'СЕТ СН'!$H$17</f>
        <v>4379.9037081200004</v>
      </c>
      <c r="J111" s="37">
        <f>SUMIFS(СВЦЭМ!$C$34:$C$777,СВЦЭМ!$A$34:$A$777,$A111,СВЦЭМ!$B$34:$B$777,J$83)+'СЕТ СН'!$H$9+СВЦЭМ!$D$10+'СЕТ СН'!$H$5-'СЕТ СН'!$H$17</f>
        <v>4365.9610729000005</v>
      </c>
      <c r="K111" s="37">
        <f>SUMIFS(СВЦЭМ!$C$34:$C$777,СВЦЭМ!$A$34:$A$777,$A111,СВЦЭМ!$B$34:$B$777,K$83)+'СЕТ СН'!$H$9+СВЦЭМ!$D$10+'СЕТ СН'!$H$5-'СЕТ СН'!$H$17</f>
        <v>4318.0192039800004</v>
      </c>
      <c r="L111" s="37">
        <f>SUMIFS(СВЦЭМ!$C$34:$C$777,СВЦЭМ!$A$34:$A$777,$A111,СВЦЭМ!$B$34:$B$777,L$83)+'СЕТ СН'!$H$9+СВЦЭМ!$D$10+'СЕТ СН'!$H$5-'СЕТ СН'!$H$17</f>
        <v>4308.6621856000002</v>
      </c>
      <c r="M111" s="37">
        <f>SUMIFS(СВЦЭМ!$C$34:$C$777,СВЦЭМ!$A$34:$A$777,$A111,СВЦЭМ!$B$34:$B$777,M$83)+'СЕТ СН'!$H$9+СВЦЭМ!$D$10+'СЕТ СН'!$H$5-'СЕТ СН'!$H$17</f>
        <v>4311.7853337900005</v>
      </c>
      <c r="N111" s="37">
        <f>SUMIFS(СВЦЭМ!$C$34:$C$777,СВЦЭМ!$A$34:$A$777,$A111,СВЦЭМ!$B$34:$B$777,N$83)+'СЕТ СН'!$H$9+СВЦЭМ!$D$10+'СЕТ СН'!$H$5-'СЕТ СН'!$H$17</f>
        <v>4312.5306805099999</v>
      </c>
      <c r="O111" s="37">
        <f>SUMIFS(СВЦЭМ!$C$34:$C$777,СВЦЭМ!$A$34:$A$777,$A111,СВЦЭМ!$B$34:$B$777,O$83)+'СЕТ СН'!$H$9+СВЦЭМ!$D$10+'СЕТ СН'!$H$5-'СЕТ СН'!$H$17</f>
        <v>4292.0807759300005</v>
      </c>
      <c r="P111" s="37">
        <f>SUMIFS(СВЦЭМ!$C$34:$C$777,СВЦЭМ!$A$34:$A$777,$A111,СВЦЭМ!$B$34:$B$777,P$83)+'СЕТ СН'!$H$9+СВЦЭМ!$D$10+'СЕТ СН'!$H$5-'СЕТ СН'!$H$17</f>
        <v>4293.47615666</v>
      </c>
      <c r="Q111" s="37">
        <f>SUMIFS(СВЦЭМ!$C$34:$C$777,СВЦЭМ!$A$34:$A$777,$A111,СВЦЭМ!$B$34:$B$777,Q$83)+'СЕТ СН'!$H$9+СВЦЭМ!$D$10+'СЕТ СН'!$H$5-'СЕТ СН'!$H$17</f>
        <v>4295.4554460099998</v>
      </c>
      <c r="R111" s="37">
        <f>SUMIFS(СВЦЭМ!$C$34:$C$777,СВЦЭМ!$A$34:$A$777,$A111,СВЦЭМ!$B$34:$B$777,R$83)+'СЕТ СН'!$H$9+СВЦЭМ!$D$10+'СЕТ СН'!$H$5-'СЕТ СН'!$H$17</f>
        <v>4296.4117968500004</v>
      </c>
      <c r="S111" s="37">
        <f>SUMIFS(СВЦЭМ!$C$34:$C$777,СВЦЭМ!$A$34:$A$777,$A111,СВЦЭМ!$B$34:$B$777,S$83)+'СЕТ СН'!$H$9+СВЦЭМ!$D$10+'СЕТ СН'!$H$5-'СЕТ СН'!$H$17</f>
        <v>4293.2680896100001</v>
      </c>
      <c r="T111" s="37">
        <f>SUMIFS(СВЦЭМ!$C$34:$C$777,СВЦЭМ!$A$34:$A$777,$A111,СВЦЭМ!$B$34:$B$777,T$83)+'СЕТ СН'!$H$9+СВЦЭМ!$D$10+'СЕТ СН'!$H$5-'СЕТ СН'!$H$17</f>
        <v>4304.8775689300001</v>
      </c>
      <c r="U111" s="37">
        <f>SUMIFS(СВЦЭМ!$C$34:$C$777,СВЦЭМ!$A$34:$A$777,$A111,СВЦЭМ!$B$34:$B$777,U$83)+'СЕТ СН'!$H$9+СВЦЭМ!$D$10+'СЕТ СН'!$H$5-'СЕТ СН'!$H$17</f>
        <v>4308.1807582600004</v>
      </c>
      <c r="V111" s="37">
        <f>SUMIFS(СВЦЭМ!$C$34:$C$777,СВЦЭМ!$A$34:$A$777,$A111,СВЦЭМ!$B$34:$B$777,V$83)+'СЕТ СН'!$H$9+СВЦЭМ!$D$10+'СЕТ СН'!$H$5-'СЕТ СН'!$H$17</f>
        <v>4321.2258259600003</v>
      </c>
      <c r="W111" s="37">
        <f>SUMIFS(СВЦЭМ!$C$34:$C$777,СВЦЭМ!$A$34:$A$777,$A111,СВЦЭМ!$B$34:$B$777,W$83)+'СЕТ СН'!$H$9+СВЦЭМ!$D$10+'СЕТ СН'!$H$5-'СЕТ СН'!$H$17</f>
        <v>4332.2807846200003</v>
      </c>
      <c r="X111" s="37">
        <f>SUMIFS(СВЦЭМ!$C$34:$C$777,СВЦЭМ!$A$34:$A$777,$A111,СВЦЭМ!$B$34:$B$777,X$83)+'СЕТ СН'!$H$9+СВЦЭМ!$D$10+'СЕТ СН'!$H$5-'СЕТ СН'!$H$17</f>
        <v>4377.7899477399997</v>
      </c>
      <c r="Y111" s="37">
        <f>SUMIFS(СВЦЭМ!$C$34:$C$777,СВЦЭМ!$A$34:$A$777,$A111,СВЦЭМ!$B$34:$B$777,Y$83)+'СЕТ СН'!$H$9+СВЦЭМ!$D$10+'СЕТ СН'!$H$5-'СЕТ СН'!$H$17</f>
        <v>4370.0075962300007</v>
      </c>
    </row>
    <row r="112" spans="1:25" ht="15.75" x14ac:dyDescent="0.2">
      <c r="A112" s="36">
        <f t="shared" si="2"/>
        <v>43219</v>
      </c>
      <c r="B112" s="37">
        <f>SUMIFS(СВЦЭМ!$C$34:$C$777,СВЦЭМ!$A$34:$A$777,$A112,СВЦЭМ!$B$34:$B$777,B$83)+'СЕТ СН'!$H$9+СВЦЭМ!$D$10+'СЕТ СН'!$H$5-'СЕТ СН'!$H$17</f>
        <v>4419.14277967</v>
      </c>
      <c r="C112" s="37">
        <f>SUMIFS(СВЦЭМ!$C$34:$C$777,СВЦЭМ!$A$34:$A$777,$A112,СВЦЭМ!$B$34:$B$777,C$83)+'СЕТ СН'!$H$9+СВЦЭМ!$D$10+'СЕТ СН'!$H$5-'СЕТ СН'!$H$17</f>
        <v>4444.2960883700007</v>
      </c>
      <c r="D112" s="37">
        <f>SUMIFS(СВЦЭМ!$C$34:$C$777,СВЦЭМ!$A$34:$A$777,$A112,СВЦЭМ!$B$34:$B$777,D$83)+'СЕТ СН'!$H$9+СВЦЭМ!$D$10+'СЕТ СН'!$H$5-'СЕТ СН'!$H$17</f>
        <v>4533.6915238600004</v>
      </c>
      <c r="E112" s="37">
        <f>SUMIFS(СВЦЭМ!$C$34:$C$777,СВЦЭМ!$A$34:$A$777,$A112,СВЦЭМ!$B$34:$B$777,E$83)+'СЕТ СН'!$H$9+СВЦЭМ!$D$10+'СЕТ СН'!$H$5-'СЕТ СН'!$H$17</f>
        <v>4531.6684124000003</v>
      </c>
      <c r="F112" s="37">
        <f>SUMIFS(СВЦЭМ!$C$34:$C$777,СВЦЭМ!$A$34:$A$777,$A112,СВЦЭМ!$B$34:$B$777,F$83)+'СЕТ СН'!$H$9+СВЦЭМ!$D$10+'СЕТ СН'!$H$5-'СЕТ СН'!$H$17</f>
        <v>4531.2596002</v>
      </c>
      <c r="G112" s="37">
        <f>SUMIFS(СВЦЭМ!$C$34:$C$777,СВЦЭМ!$A$34:$A$777,$A112,СВЦЭМ!$B$34:$B$777,G$83)+'СЕТ СН'!$H$9+СВЦЭМ!$D$10+'СЕТ СН'!$H$5-'СЕТ СН'!$H$17</f>
        <v>4540.8024394600006</v>
      </c>
      <c r="H112" s="37">
        <f>SUMIFS(СВЦЭМ!$C$34:$C$777,СВЦЭМ!$A$34:$A$777,$A112,СВЦЭМ!$B$34:$B$777,H$83)+'СЕТ СН'!$H$9+СВЦЭМ!$D$10+'СЕТ СН'!$H$5-'СЕТ СН'!$H$17</f>
        <v>4542.3354292399999</v>
      </c>
      <c r="I112" s="37">
        <f>SUMIFS(СВЦЭМ!$C$34:$C$777,СВЦЭМ!$A$34:$A$777,$A112,СВЦЭМ!$B$34:$B$777,I$83)+'СЕТ СН'!$H$9+СВЦЭМ!$D$10+'СЕТ СН'!$H$5-'СЕТ СН'!$H$17</f>
        <v>4448.9243099100004</v>
      </c>
      <c r="J112" s="37">
        <f>SUMIFS(СВЦЭМ!$C$34:$C$777,СВЦЭМ!$A$34:$A$777,$A112,СВЦЭМ!$B$34:$B$777,J$83)+'СЕТ СН'!$H$9+СВЦЭМ!$D$10+'СЕТ СН'!$H$5-'СЕТ СН'!$H$17</f>
        <v>4380.5040354500006</v>
      </c>
      <c r="K112" s="37">
        <f>SUMIFS(СВЦЭМ!$C$34:$C$777,СВЦЭМ!$A$34:$A$777,$A112,СВЦЭМ!$B$34:$B$777,K$83)+'СЕТ СН'!$H$9+СВЦЭМ!$D$10+'СЕТ СН'!$H$5-'СЕТ СН'!$H$17</f>
        <v>4255.1997891199999</v>
      </c>
      <c r="L112" s="37">
        <f>SUMIFS(СВЦЭМ!$C$34:$C$777,СВЦЭМ!$A$34:$A$777,$A112,СВЦЭМ!$B$34:$B$777,L$83)+'СЕТ СН'!$H$9+СВЦЭМ!$D$10+'СЕТ СН'!$H$5-'СЕТ СН'!$H$17</f>
        <v>4237.7120934200002</v>
      </c>
      <c r="M112" s="37">
        <f>SUMIFS(СВЦЭМ!$C$34:$C$777,СВЦЭМ!$A$34:$A$777,$A112,СВЦЭМ!$B$34:$B$777,M$83)+'СЕТ СН'!$H$9+СВЦЭМ!$D$10+'СЕТ СН'!$H$5-'СЕТ СН'!$H$17</f>
        <v>4258.7117234400002</v>
      </c>
      <c r="N112" s="37">
        <f>SUMIFS(СВЦЭМ!$C$34:$C$777,СВЦЭМ!$A$34:$A$777,$A112,СВЦЭМ!$B$34:$B$777,N$83)+'СЕТ СН'!$H$9+СВЦЭМ!$D$10+'СЕТ СН'!$H$5-'СЕТ СН'!$H$17</f>
        <v>4278.2903673199999</v>
      </c>
      <c r="O112" s="37">
        <f>SUMIFS(СВЦЭМ!$C$34:$C$777,СВЦЭМ!$A$34:$A$777,$A112,СВЦЭМ!$B$34:$B$777,O$83)+'СЕТ СН'!$H$9+СВЦЭМ!$D$10+'СЕТ СН'!$H$5-'СЕТ СН'!$H$17</f>
        <v>4277.8411612199998</v>
      </c>
      <c r="P112" s="37">
        <f>SUMIFS(СВЦЭМ!$C$34:$C$777,СВЦЭМ!$A$34:$A$777,$A112,СВЦЭМ!$B$34:$B$777,P$83)+'СЕТ СН'!$H$9+СВЦЭМ!$D$10+'СЕТ СН'!$H$5-'СЕТ СН'!$H$17</f>
        <v>4260.2751164800002</v>
      </c>
      <c r="Q112" s="37">
        <f>SUMIFS(СВЦЭМ!$C$34:$C$777,СВЦЭМ!$A$34:$A$777,$A112,СВЦЭМ!$B$34:$B$777,Q$83)+'СЕТ СН'!$H$9+СВЦЭМ!$D$10+'СЕТ СН'!$H$5-'СЕТ СН'!$H$17</f>
        <v>4271.58263016</v>
      </c>
      <c r="R112" s="37">
        <f>SUMIFS(СВЦЭМ!$C$34:$C$777,СВЦЭМ!$A$34:$A$777,$A112,СВЦЭМ!$B$34:$B$777,R$83)+'СЕТ СН'!$H$9+СВЦЭМ!$D$10+'СЕТ СН'!$H$5-'СЕТ СН'!$H$17</f>
        <v>4254.8911618100001</v>
      </c>
      <c r="S112" s="37">
        <f>SUMIFS(СВЦЭМ!$C$34:$C$777,СВЦЭМ!$A$34:$A$777,$A112,СВЦЭМ!$B$34:$B$777,S$83)+'СЕТ СН'!$H$9+СВЦЭМ!$D$10+'СЕТ СН'!$H$5-'СЕТ СН'!$H$17</f>
        <v>4253.7100530200005</v>
      </c>
      <c r="T112" s="37">
        <f>SUMIFS(СВЦЭМ!$C$34:$C$777,СВЦЭМ!$A$34:$A$777,$A112,СВЦЭМ!$B$34:$B$777,T$83)+'СЕТ СН'!$H$9+СВЦЭМ!$D$10+'СЕТ СН'!$H$5-'СЕТ СН'!$H$17</f>
        <v>4278.9481112900003</v>
      </c>
      <c r="U112" s="37">
        <f>SUMIFS(СВЦЭМ!$C$34:$C$777,СВЦЭМ!$A$34:$A$777,$A112,СВЦЭМ!$B$34:$B$777,U$83)+'СЕТ СН'!$H$9+СВЦЭМ!$D$10+'СЕТ СН'!$H$5-'СЕТ СН'!$H$17</f>
        <v>4280.5992977900005</v>
      </c>
      <c r="V112" s="37">
        <f>SUMIFS(СВЦЭМ!$C$34:$C$777,СВЦЭМ!$A$34:$A$777,$A112,СВЦЭМ!$B$34:$B$777,V$83)+'СЕТ СН'!$H$9+СВЦЭМ!$D$10+'СЕТ СН'!$H$5-'СЕТ СН'!$H$17</f>
        <v>4235.1420320300003</v>
      </c>
      <c r="W112" s="37">
        <f>SUMIFS(СВЦЭМ!$C$34:$C$777,СВЦЭМ!$A$34:$A$777,$A112,СВЦЭМ!$B$34:$B$777,W$83)+'СЕТ СН'!$H$9+СВЦЭМ!$D$10+'СЕТ СН'!$H$5-'СЕТ СН'!$H$17</f>
        <v>4222.9589152200006</v>
      </c>
      <c r="X112" s="37">
        <f>SUMIFS(СВЦЭМ!$C$34:$C$777,СВЦЭМ!$A$34:$A$777,$A112,СВЦЭМ!$B$34:$B$777,X$83)+'СЕТ СН'!$H$9+СВЦЭМ!$D$10+'СЕТ СН'!$H$5-'СЕТ СН'!$H$17</f>
        <v>4261.4103601200004</v>
      </c>
      <c r="Y112" s="37">
        <f>SUMIFS(СВЦЭМ!$C$34:$C$777,СВЦЭМ!$A$34:$A$777,$A112,СВЦЭМ!$B$34:$B$777,Y$83)+'СЕТ СН'!$H$9+СВЦЭМ!$D$10+'СЕТ СН'!$H$5-'СЕТ СН'!$H$17</f>
        <v>4340.5617029699997</v>
      </c>
    </row>
    <row r="113" spans="1:27" ht="15.75" x14ac:dyDescent="0.2">
      <c r="A113" s="36">
        <f t="shared" si="2"/>
        <v>43220</v>
      </c>
      <c r="B113" s="37">
        <f>SUMIFS(СВЦЭМ!$C$34:$C$777,СВЦЭМ!$A$34:$A$777,$A113,СВЦЭМ!$B$34:$B$777,B$83)+'СЕТ СН'!$H$9+СВЦЭМ!$D$10+'СЕТ СН'!$H$5-'СЕТ СН'!$H$17</f>
        <v>4371.7222117700003</v>
      </c>
      <c r="C113" s="37">
        <f>SUMIFS(СВЦЭМ!$C$34:$C$777,СВЦЭМ!$A$34:$A$777,$A113,СВЦЭМ!$B$34:$B$777,C$83)+'СЕТ СН'!$H$9+СВЦЭМ!$D$10+'СЕТ СН'!$H$5-'СЕТ СН'!$H$17</f>
        <v>4397.7673153699998</v>
      </c>
      <c r="D113" s="37">
        <f>SUMIFS(СВЦЭМ!$C$34:$C$777,СВЦЭМ!$A$34:$A$777,$A113,СВЦЭМ!$B$34:$B$777,D$83)+'СЕТ СН'!$H$9+СВЦЭМ!$D$10+'СЕТ СН'!$H$5-'СЕТ СН'!$H$17</f>
        <v>4421.3103151900004</v>
      </c>
      <c r="E113" s="37">
        <f>SUMIFS(СВЦЭМ!$C$34:$C$777,СВЦЭМ!$A$34:$A$777,$A113,СВЦЭМ!$B$34:$B$777,E$83)+'СЕТ СН'!$H$9+СВЦЭМ!$D$10+'СЕТ СН'!$H$5-'СЕТ СН'!$H$17</f>
        <v>4436.8740062700008</v>
      </c>
      <c r="F113" s="37">
        <f>SUMIFS(СВЦЭМ!$C$34:$C$777,СВЦЭМ!$A$34:$A$777,$A113,СВЦЭМ!$B$34:$B$777,F$83)+'СЕТ СН'!$H$9+СВЦЭМ!$D$10+'СЕТ СН'!$H$5-'СЕТ СН'!$H$17</f>
        <v>4443.7741386000007</v>
      </c>
      <c r="G113" s="37">
        <f>SUMIFS(СВЦЭМ!$C$34:$C$777,СВЦЭМ!$A$34:$A$777,$A113,СВЦЭМ!$B$34:$B$777,G$83)+'СЕТ СН'!$H$9+СВЦЭМ!$D$10+'СЕТ СН'!$H$5-'СЕТ СН'!$H$17</f>
        <v>4428.2269691000001</v>
      </c>
      <c r="H113" s="37">
        <f>SUMIFS(СВЦЭМ!$C$34:$C$777,СВЦЭМ!$A$34:$A$777,$A113,СВЦЭМ!$B$34:$B$777,H$83)+'СЕТ СН'!$H$9+СВЦЭМ!$D$10+'СЕТ СН'!$H$5-'СЕТ СН'!$H$17</f>
        <v>4408.1837562500004</v>
      </c>
      <c r="I113" s="37">
        <f>SUMIFS(СВЦЭМ!$C$34:$C$777,СВЦЭМ!$A$34:$A$777,$A113,СВЦЭМ!$B$34:$B$777,I$83)+'СЕТ СН'!$H$9+СВЦЭМ!$D$10+'СЕТ СН'!$H$5-'СЕТ СН'!$H$17</f>
        <v>4340.0537316899999</v>
      </c>
      <c r="J113" s="37">
        <f>SUMIFS(СВЦЭМ!$C$34:$C$777,СВЦЭМ!$A$34:$A$777,$A113,СВЦЭМ!$B$34:$B$777,J$83)+'СЕТ СН'!$H$9+СВЦЭМ!$D$10+'СЕТ СН'!$H$5-'СЕТ СН'!$H$17</f>
        <v>4297.8574392500004</v>
      </c>
      <c r="K113" s="37">
        <f>SUMIFS(СВЦЭМ!$C$34:$C$777,СВЦЭМ!$A$34:$A$777,$A113,СВЦЭМ!$B$34:$B$777,K$83)+'СЕТ СН'!$H$9+СВЦЭМ!$D$10+'СЕТ СН'!$H$5-'СЕТ СН'!$H$17</f>
        <v>4193.8644928599997</v>
      </c>
      <c r="L113" s="37">
        <f>SUMIFS(СВЦЭМ!$C$34:$C$777,СВЦЭМ!$A$34:$A$777,$A113,СВЦЭМ!$B$34:$B$777,L$83)+'СЕТ СН'!$H$9+СВЦЭМ!$D$10+'СЕТ СН'!$H$5-'СЕТ СН'!$H$17</f>
        <v>4177.2563607000002</v>
      </c>
      <c r="M113" s="37">
        <f>SUMIFS(СВЦЭМ!$C$34:$C$777,СВЦЭМ!$A$34:$A$777,$A113,СВЦЭМ!$B$34:$B$777,M$83)+'СЕТ СН'!$H$9+СВЦЭМ!$D$10+'СЕТ СН'!$H$5-'СЕТ СН'!$H$17</f>
        <v>4179.0543972900005</v>
      </c>
      <c r="N113" s="37">
        <f>SUMIFS(СВЦЭМ!$C$34:$C$777,СВЦЭМ!$A$34:$A$777,$A113,СВЦЭМ!$B$34:$B$777,N$83)+'СЕТ СН'!$H$9+СВЦЭМ!$D$10+'СЕТ СН'!$H$5-'СЕТ СН'!$H$17</f>
        <v>4170.2722295700005</v>
      </c>
      <c r="O113" s="37">
        <f>SUMIFS(СВЦЭМ!$C$34:$C$777,СВЦЭМ!$A$34:$A$777,$A113,СВЦЭМ!$B$34:$B$777,O$83)+'СЕТ СН'!$H$9+СВЦЭМ!$D$10+'СЕТ СН'!$H$5-'СЕТ СН'!$H$17</f>
        <v>4167.2224197700007</v>
      </c>
      <c r="P113" s="37">
        <f>SUMIFS(СВЦЭМ!$C$34:$C$777,СВЦЭМ!$A$34:$A$777,$A113,СВЦЭМ!$B$34:$B$777,P$83)+'СЕТ СН'!$H$9+СВЦЭМ!$D$10+'СЕТ СН'!$H$5-'СЕТ СН'!$H$17</f>
        <v>4235.6028664599999</v>
      </c>
      <c r="Q113" s="37">
        <f>SUMIFS(СВЦЭМ!$C$34:$C$777,СВЦЭМ!$A$34:$A$777,$A113,СВЦЭМ!$B$34:$B$777,Q$83)+'СЕТ СН'!$H$9+СВЦЭМ!$D$10+'СЕТ СН'!$H$5-'СЕТ СН'!$H$17</f>
        <v>4233.4433066600004</v>
      </c>
      <c r="R113" s="37">
        <f>SUMIFS(СВЦЭМ!$C$34:$C$777,СВЦЭМ!$A$34:$A$777,$A113,СВЦЭМ!$B$34:$B$777,R$83)+'СЕТ СН'!$H$9+СВЦЭМ!$D$10+'СЕТ СН'!$H$5-'СЕТ СН'!$H$17</f>
        <v>4230.7829419700001</v>
      </c>
      <c r="S113" s="37">
        <f>SUMIFS(СВЦЭМ!$C$34:$C$777,СВЦЭМ!$A$34:$A$777,$A113,СВЦЭМ!$B$34:$B$777,S$83)+'СЕТ СН'!$H$9+СВЦЭМ!$D$10+'СЕТ СН'!$H$5-'СЕТ СН'!$H$17</f>
        <v>4238.0541553200001</v>
      </c>
      <c r="T113" s="37">
        <f>SUMIFS(СВЦЭМ!$C$34:$C$777,СВЦЭМ!$A$34:$A$777,$A113,СВЦЭМ!$B$34:$B$777,T$83)+'СЕТ СН'!$H$9+СВЦЭМ!$D$10+'СЕТ СН'!$H$5-'СЕТ СН'!$H$17</f>
        <v>4177.3361103500001</v>
      </c>
      <c r="U113" s="37">
        <f>SUMIFS(СВЦЭМ!$C$34:$C$777,СВЦЭМ!$A$34:$A$777,$A113,СВЦЭМ!$B$34:$B$777,U$83)+'СЕТ СН'!$H$9+СВЦЭМ!$D$10+'СЕТ СН'!$H$5-'СЕТ СН'!$H$17</f>
        <v>4177.2165542100001</v>
      </c>
      <c r="V113" s="37">
        <f>SUMIFS(СВЦЭМ!$C$34:$C$777,СВЦЭМ!$A$34:$A$777,$A113,СВЦЭМ!$B$34:$B$777,V$83)+'СЕТ СН'!$H$9+СВЦЭМ!$D$10+'СЕТ СН'!$H$5-'СЕТ СН'!$H$17</f>
        <v>4178.3998446100004</v>
      </c>
      <c r="W113" s="37">
        <f>SUMIFS(СВЦЭМ!$C$34:$C$777,СВЦЭМ!$A$34:$A$777,$A113,СВЦЭМ!$B$34:$B$777,W$83)+'СЕТ СН'!$H$9+СВЦЭМ!$D$10+'СЕТ СН'!$H$5-'СЕТ СН'!$H$17</f>
        <v>4171.0710010700004</v>
      </c>
      <c r="X113" s="37">
        <f>SUMIFS(СВЦЭМ!$C$34:$C$777,СВЦЭМ!$A$34:$A$777,$A113,СВЦЭМ!$B$34:$B$777,X$83)+'СЕТ СН'!$H$9+СВЦЭМ!$D$10+'СЕТ СН'!$H$5-'СЕТ СН'!$H$17</f>
        <v>4224.9709070700001</v>
      </c>
      <c r="Y113" s="37">
        <f>SUMIFS(СВЦЭМ!$C$34:$C$777,СВЦЭМ!$A$34:$A$777,$A113,СВЦЭМ!$B$34:$B$777,Y$83)+'СЕТ СН'!$H$9+СВЦЭМ!$D$10+'СЕТ СН'!$H$5-'СЕТ СН'!$H$17</f>
        <v>4307.4930354400003</v>
      </c>
      <c r="AA113" s="38"/>
    </row>
    <row r="114" spans="1:27" ht="15.75" hidden="1" x14ac:dyDescent="0.2">
      <c r="A114" s="36">
        <f t="shared" si="2"/>
        <v>43221</v>
      </c>
      <c r="B114" s="37">
        <f>SUMIFS(СВЦЭМ!$C$34:$C$777,СВЦЭМ!$A$34:$A$777,$A114,СВЦЭМ!$B$34:$B$777,B$83)+'СЕТ СН'!$H$9+СВЦЭМ!$D$10+'СЕТ СН'!$H$5-'СЕТ СН'!$H$17</f>
        <v>3522.7220799199999</v>
      </c>
      <c r="C114" s="37">
        <f>SUMIFS(СВЦЭМ!$C$34:$C$777,СВЦЭМ!$A$34:$A$777,$A114,СВЦЭМ!$B$34:$B$777,C$83)+'СЕТ СН'!$H$9+СВЦЭМ!$D$10+'СЕТ СН'!$H$5-'СЕТ СН'!$H$17</f>
        <v>3522.7220799199999</v>
      </c>
      <c r="D114" s="37">
        <f>SUMIFS(СВЦЭМ!$C$34:$C$777,СВЦЭМ!$A$34:$A$777,$A114,СВЦЭМ!$B$34:$B$777,D$83)+'СЕТ СН'!$H$9+СВЦЭМ!$D$10+'СЕТ СН'!$H$5-'СЕТ СН'!$H$17</f>
        <v>3522.7220799199999</v>
      </c>
      <c r="E114" s="37">
        <f>SUMIFS(СВЦЭМ!$C$34:$C$777,СВЦЭМ!$A$34:$A$777,$A114,СВЦЭМ!$B$34:$B$777,E$83)+'СЕТ СН'!$H$9+СВЦЭМ!$D$10+'СЕТ СН'!$H$5-'СЕТ СН'!$H$17</f>
        <v>3522.7220799199999</v>
      </c>
      <c r="F114" s="37">
        <f>SUMIFS(СВЦЭМ!$C$34:$C$777,СВЦЭМ!$A$34:$A$777,$A114,СВЦЭМ!$B$34:$B$777,F$83)+'СЕТ СН'!$H$9+СВЦЭМ!$D$10+'СЕТ СН'!$H$5-'СЕТ СН'!$H$17</f>
        <v>3522.7220799199999</v>
      </c>
      <c r="G114" s="37">
        <f>SUMIFS(СВЦЭМ!$C$34:$C$777,СВЦЭМ!$A$34:$A$777,$A114,СВЦЭМ!$B$34:$B$777,G$83)+'СЕТ СН'!$H$9+СВЦЭМ!$D$10+'СЕТ СН'!$H$5-'СЕТ СН'!$H$17</f>
        <v>3522.7220799199999</v>
      </c>
      <c r="H114" s="37">
        <f>SUMIFS(СВЦЭМ!$C$34:$C$777,СВЦЭМ!$A$34:$A$777,$A114,СВЦЭМ!$B$34:$B$777,H$83)+'СЕТ СН'!$H$9+СВЦЭМ!$D$10+'СЕТ СН'!$H$5-'СЕТ СН'!$H$17</f>
        <v>3522.7220799199999</v>
      </c>
      <c r="I114" s="37">
        <f>SUMIFS(СВЦЭМ!$C$34:$C$777,СВЦЭМ!$A$34:$A$777,$A114,СВЦЭМ!$B$34:$B$777,I$83)+'СЕТ СН'!$H$9+СВЦЭМ!$D$10+'СЕТ СН'!$H$5-'СЕТ СН'!$H$17</f>
        <v>3522.7220799199999</v>
      </c>
      <c r="J114" s="37">
        <f>SUMIFS(СВЦЭМ!$C$34:$C$777,СВЦЭМ!$A$34:$A$777,$A114,СВЦЭМ!$B$34:$B$777,J$83)+'СЕТ СН'!$H$9+СВЦЭМ!$D$10+'СЕТ СН'!$H$5-'СЕТ СН'!$H$17</f>
        <v>3522.7220799199999</v>
      </c>
      <c r="K114" s="37">
        <f>SUMIFS(СВЦЭМ!$C$34:$C$777,СВЦЭМ!$A$34:$A$777,$A114,СВЦЭМ!$B$34:$B$777,K$83)+'СЕТ СН'!$H$9+СВЦЭМ!$D$10+'СЕТ СН'!$H$5-'СЕТ СН'!$H$17</f>
        <v>3522.7220799199999</v>
      </c>
      <c r="L114" s="37">
        <f>SUMIFS(СВЦЭМ!$C$34:$C$777,СВЦЭМ!$A$34:$A$777,$A114,СВЦЭМ!$B$34:$B$777,L$83)+'СЕТ СН'!$H$9+СВЦЭМ!$D$10+'СЕТ СН'!$H$5-'СЕТ СН'!$H$17</f>
        <v>3522.7220799199999</v>
      </c>
      <c r="M114" s="37">
        <f>SUMIFS(СВЦЭМ!$C$34:$C$777,СВЦЭМ!$A$34:$A$777,$A114,СВЦЭМ!$B$34:$B$777,M$83)+'СЕТ СН'!$H$9+СВЦЭМ!$D$10+'СЕТ СН'!$H$5-'СЕТ СН'!$H$17</f>
        <v>3522.7220799199999</v>
      </c>
      <c r="N114" s="37">
        <f>SUMIFS(СВЦЭМ!$C$34:$C$777,СВЦЭМ!$A$34:$A$777,$A114,СВЦЭМ!$B$34:$B$777,N$83)+'СЕТ СН'!$H$9+СВЦЭМ!$D$10+'СЕТ СН'!$H$5-'СЕТ СН'!$H$17</f>
        <v>3522.7220799199999</v>
      </c>
      <c r="O114" s="37">
        <f>SUMIFS(СВЦЭМ!$C$34:$C$777,СВЦЭМ!$A$34:$A$777,$A114,СВЦЭМ!$B$34:$B$777,O$83)+'СЕТ СН'!$H$9+СВЦЭМ!$D$10+'СЕТ СН'!$H$5-'СЕТ СН'!$H$17</f>
        <v>3522.7220799199999</v>
      </c>
      <c r="P114" s="37">
        <f>SUMIFS(СВЦЭМ!$C$34:$C$777,СВЦЭМ!$A$34:$A$777,$A114,СВЦЭМ!$B$34:$B$777,P$83)+'СЕТ СН'!$H$9+СВЦЭМ!$D$10+'СЕТ СН'!$H$5-'СЕТ СН'!$H$17</f>
        <v>3522.7220799199999</v>
      </c>
      <c r="Q114" s="37">
        <f>SUMIFS(СВЦЭМ!$C$34:$C$777,СВЦЭМ!$A$34:$A$777,$A114,СВЦЭМ!$B$34:$B$777,Q$83)+'СЕТ СН'!$H$9+СВЦЭМ!$D$10+'СЕТ СН'!$H$5-'СЕТ СН'!$H$17</f>
        <v>3522.7220799199999</v>
      </c>
      <c r="R114" s="37">
        <f>SUMIFS(СВЦЭМ!$C$34:$C$777,СВЦЭМ!$A$34:$A$777,$A114,СВЦЭМ!$B$34:$B$777,R$83)+'СЕТ СН'!$H$9+СВЦЭМ!$D$10+'СЕТ СН'!$H$5-'СЕТ СН'!$H$17</f>
        <v>3522.7220799199999</v>
      </c>
      <c r="S114" s="37">
        <f>SUMIFS(СВЦЭМ!$C$34:$C$777,СВЦЭМ!$A$34:$A$777,$A114,СВЦЭМ!$B$34:$B$777,S$83)+'СЕТ СН'!$H$9+СВЦЭМ!$D$10+'СЕТ СН'!$H$5-'СЕТ СН'!$H$17</f>
        <v>3522.7220799199999</v>
      </c>
      <c r="T114" s="37">
        <f>SUMIFS(СВЦЭМ!$C$34:$C$777,СВЦЭМ!$A$34:$A$777,$A114,СВЦЭМ!$B$34:$B$777,T$83)+'СЕТ СН'!$H$9+СВЦЭМ!$D$10+'СЕТ СН'!$H$5-'СЕТ СН'!$H$17</f>
        <v>3522.7220799199999</v>
      </c>
      <c r="U114" s="37">
        <f>SUMIFS(СВЦЭМ!$C$34:$C$777,СВЦЭМ!$A$34:$A$777,$A114,СВЦЭМ!$B$34:$B$777,U$83)+'СЕТ СН'!$H$9+СВЦЭМ!$D$10+'СЕТ СН'!$H$5-'СЕТ СН'!$H$17</f>
        <v>3522.7220799199999</v>
      </c>
      <c r="V114" s="37">
        <f>SUMIFS(СВЦЭМ!$C$34:$C$777,СВЦЭМ!$A$34:$A$777,$A114,СВЦЭМ!$B$34:$B$777,V$83)+'СЕТ СН'!$H$9+СВЦЭМ!$D$10+'СЕТ СН'!$H$5-'СЕТ СН'!$H$17</f>
        <v>3522.7220799199999</v>
      </c>
      <c r="W114" s="37">
        <f>SUMIFS(СВЦЭМ!$C$34:$C$777,СВЦЭМ!$A$34:$A$777,$A114,СВЦЭМ!$B$34:$B$777,W$83)+'СЕТ СН'!$H$9+СВЦЭМ!$D$10+'СЕТ СН'!$H$5-'СЕТ СН'!$H$17</f>
        <v>3522.7220799199999</v>
      </c>
      <c r="X114" s="37">
        <f>SUMIFS(СВЦЭМ!$C$34:$C$777,СВЦЭМ!$A$34:$A$777,$A114,СВЦЭМ!$B$34:$B$777,X$83)+'СЕТ СН'!$H$9+СВЦЭМ!$D$10+'СЕТ СН'!$H$5-'СЕТ СН'!$H$17</f>
        <v>3522.7220799199999</v>
      </c>
      <c r="Y114" s="37">
        <f>SUMIFS(СВЦЭМ!$C$34:$C$777,СВЦЭМ!$A$34:$A$777,$A114,СВЦЭМ!$B$34:$B$777,Y$83)+'СЕТ СН'!$H$9+СВЦЭМ!$D$10+'СЕТ СН'!$H$5-'СЕТ СН'!$H$17</f>
        <v>3522.7220799199999</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01.04.2018</v>
      </c>
      <c r="B120" s="37">
        <f>SUMIFS(СВЦЭМ!$C$34:$C$777,СВЦЭМ!$A$34:$A$777,$A120,СВЦЭМ!$B$34:$B$777,B$119)+'СЕТ СН'!$I$9+СВЦЭМ!$D$10+'СЕТ СН'!$I$5-'СЕТ СН'!$I$17</f>
        <v>4601.1852425200004</v>
      </c>
      <c r="C120" s="37">
        <f>SUMIFS(СВЦЭМ!$C$34:$C$777,СВЦЭМ!$A$34:$A$777,$A120,СВЦЭМ!$B$34:$B$777,C$119)+'СЕТ СН'!$I$9+СВЦЭМ!$D$10+'СЕТ СН'!$I$5-'СЕТ СН'!$I$17</f>
        <v>4648.7248481200004</v>
      </c>
      <c r="D120" s="37">
        <f>SUMIFS(СВЦЭМ!$C$34:$C$777,СВЦЭМ!$A$34:$A$777,$A120,СВЦЭМ!$B$34:$B$777,D$119)+'СЕТ СН'!$I$9+СВЦЭМ!$D$10+'СЕТ СН'!$I$5-'СЕТ СН'!$I$17</f>
        <v>4691.5467983500002</v>
      </c>
      <c r="E120" s="37">
        <f>SUMIFS(СВЦЭМ!$C$34:$C$777,СВЦЭМ!$A$34:$A$777,$A120,СВЦЭМ!$B$34:$B$777,E$119)+'СЕТ СН'!$I$9+СВЦЭМ!$D$10+'СЕТ СН'!$I$5-'СЕТ СН'!$I$17</f>
        <v>4701.0650883199996</v>
      </c>
      <c r="F120" s="37">
        <f>SUMIFS(СВЦЭМ!$C$34:$C$777,СВЦЭМ!$A$34:$A$777,$A120,СВЦЭМ!$B$34:$B$777,F$119)+'СЕТ СН'!$I$9+СВЦЭМ!$D$10+'СЕТ СН'!$I$5-'СЕТ СН'!$I$17</f>
        <v>4706.9535313400002</v>
      </c>
      <c r="G120" s="37">
        <f>SUMIFS(СВЦЭМ!$C$34:$C$777,СВЦЭМ!$A$34:$A$777,$A120,СВЦЭМ!$B$34:$B$777,G$119)+'СЕТ СН'!$I$9+СВЦЭМ!$D$10+'СЕТ СН'!$I$5-'СЕТ СН'!$I$17</f>
        <v>4688.3299307099996</v>
      </c>
      <c r="H120" s="37">
        <f>SUMIFS(СВЦЭМ!$C$34:$C$777,СВЦЭМ!$A$34:$A$777,$A120,СВЦЭМ!$B$34:$B$777,H$119)+'СЕТ СН'!$I$9+СВЦЭМ!$D$10+'СЕТ СН'!$I$5-'СЕТ СН'!$I$17</f>
        <v>4674.1355507600001</v>
      </c>
      <c r="I120" s="37">
        <f>SUMIFS(СВЦЭМ!$C$34:$C$777,СВЦЭМ!$A$34:$A$777,$A120,СВЦЭМ!$B$34:$B$777,I$119)+'СЕТ СН'!$I$9+СВЦЭМ!$D$10+'СЕТ СН'!$I$5-'СЕТ СН'!$I$17</f>
        <v>4623.7451155400004</v>
      </c>
      <c r="J120" s="37">
        <f>SUMIFS(СВЦЭМ!$C$34:$C$777,СВЦЭМ!$A$34:$A$777,$A120,СВЦЭМ!$B$34:$B$777,J$119)+'СЕТ СН'!$I$9+СВЦЭМ!$D$10+'СЕТ СН'!$I$5-'СЕТ СН'!$I$17</f>
        <v>4540.5265329399999</v>
      </c>
      <c r="K120" s="37">
        <f>SUMIFS(СВЦЭМ!$C$34:$C$777,СВЦЭМ!$A$34:$A$777,$A120,СВЦЭМ!$B$34:$B$777,K$119)+'СЕТ СН'!$I$9+СВЦЭМ!$D$10+'СЕТ СН'!$I$5-'СЕТ СН'!$I$17</f>
        <v>4410.4503018099995</v>
      </c>
      <c r="L120" s="37">
        <f>SUMIFS(СВЦЭМ!$C$34:$C$777,СВЦЭМ!$A$34:$A$777,$A120,СВЦЭМ!$B$34:$B$777,L$119)+'СЕТ СН'!$I$9+СВЦЭМ!$D$10+'СЕТ СН'!$I$5-'СЕТ СН'!$I$17</f>
        <v>4370.5499000499995</v>
      </c>
      <c r="M120" s="37">
        <f>SUMIFS(СВЦЭМ!$C$34:$C$777,СВЦЭМ!$A$34:$A$777,$A120,СВЦЭМ!$B$34:$B$777,M$119)+'СЕТ СН'!$I$9+СВЦЭМ!$D$10+'СЕТ СН'!$I$5-'СЕТ СН'!$I$17</f>
        <v>4363.7273520099998</v>
      </c>
      <c r="N120" s="37">
        <f>SUMIFS(СВЦЭМ!$C$34:$C$777,СВЦЭМ!$A$34:$A$777,$A120,СВЦЭМ!$B$34:$B$777,N$119)+'СЕТ СН'!$I$9+СВЦЭМ!$D$10+'СЕТ СН'!$I$5-'СЕТ СН'!$I$17</f>
        <v>4369.08983412</v>
      </c>
      <c r="O120" s="37">
        <f>SUMIFS(СВЦЭМ!$C$34:$C$777,СВЦЭМ!$A$34:$A$777,$A120,СВЦЭМ!$B$34:$B$777,O$119)+'СЕТ СН'!$I$9+СВЦЭМ!$D$10+'СЕТ СН'!$I$5-'СЕТ СН'!$I$17</f>
        <v>4364.1987249699996</v>
      </c>
      <c r="P120" s="37">
        <f>SUMIFS(СВЦЭМ!$C$34:$C$777,СВЦЭМ!$A$34:$A$777,$A120,СВЦЭМ!$B$34:$B$777,P$119)+'СЕТ СН'!$I$9+СВЦЭМ!$D$10+'СЕТ СН'!$I$5-'СЕТ СН'!$I$17</f>
        <v>4363.2997707799996</v>
      </c>
      <c r="Q120" s="37">
        <f>SUMIFS(СВЦЭМ!$C$34:$C$777,СВЦЭМ!$A$34:$A$777,$A120,СВЦЭМ!$B$34:$B$777,Q$119)+'СЕТ СН'!$I$9+СВЦЭМ!$D$10+'СЕТ СН'!$I$5-'СЕТ СН'!$I$17</f>
        <v>4367.24342609</v>
      </c>
      <c r="R120" s="37">
        <f>SUMIFS(СВЦЭМ!$C$34:$C$777,СВЦЭМ!$A$34:$A$777,$A120,СВЦЭМ!$B$34:$B$777,R$119)+'СЕТ СН'!$I$9+СВЦЭМ!$D$10+'СЕТ СН'!$I$5-'СЕТ СН'!$I$17</f>
        <v>4375.1491598800003</v>
      </c>
      <c r="S120" s="37">
        <f>SUMIFS(СВЦЭМ!$C$34:$C$777,СВЦЭМ!$A$34:$A$777,$A120,СВЦЭМ!$B$34:$B$777,S$119)+'СЕТ СН'!$I$9+СВЦЭМ!$D$10+'СЕТ СН'!$I$5-'СЕТ СН'!$I$17</f>
        <v>4386.4806750500002</v>
      </c>
      <c r="T120" s="37">
        <f>SUMIFS(СВЦЭМ!$C$34:$C$777,СВЦЭМ!$A$34:$A$777,$A120,СВЦЭМ!$B$34:$B$777,T$119)+'СЕТ СН'!$I$9+СВЦЭМ!$D$10+'СЕТ СН'!$I$5-'СЕТ СН'!$I$17</f>
        <v>4410.2012228200001</v>
      </c>
      <c r="U120" s="37">
        <f>SUMIFS(СВЦЭМ!$C$34:$C$777,СВЦЭМ!$A$34:$A$777,$A120,СВЦЭМ!$B$34:$B$777,U$119)+'СЕТ СН'!$I$9+СВЦЭМ!$D$10+'СЕТ СН'!$I$5-'СЕТ СН'!$I$17</f>
        <v>4409.5778215099999</v>
      </c>
      <c r="V120" s="37">
        <f>SUMIFS(СВЦЭМ!$C$34:$C$777,СВЦЭМ!$A$34:$A$777,$A120,СВЦЭМ!$B$34:$B$777,V$119)+'СЕТ СН'!$I$9+СВЦЭМ!$D$10+'СЕТ СН'!$I$5-'СЕТ СН'!$I$17</f>
        <v>4416.1344914299998</v>
      </c>
      <c r="W120" s="37">
        <f>SUMIFS(СВЦЭМ!$C$34:$C$777,СВЦЭМ!$A$34:$A$777,$A120,СВЦЭМ!$B$34:$B$777,W$119)+'СЕТ СН'!$I$9+СВЦЭМ!$D$10+'СЕТ СН'!$I$5-'СЕТ СН'!$I$17</f>
        <v>4448.62121966</v>
      </c>
      <c r="X120" s="37">
        <f>SUMIFS(СВЦЭМ!$C$34:$C$777,СВЦЭМ!$A$34:$A$777,$A120,СВЦЭМ!$B$34:$B$777,X$119)+'СЕТ СН'!$I$9+СВЦЭМ!$D$10+'СЕТ СН'!$I$5-'СЕТ СН'!$I$17</f>
        <v>4479.2697927999998</v>
      </c>
      <c r="Y120" s="37">
        <f>SUMIFS(СВЦЭМ!$C$34:$C$777,СВЦЭМ!$A$34:$A$777,$A120,СВЦЭМ!$B$34:$B$777,Y$119)+'СЕТ СН'!$I$9+СВЦЭМ!$D$10+'СЕТ СН'!$I$5-'СЕТ СН'!$I$17</f>
        <v>4561.8731005600002</v>
      </c>
    </row>
    <row r="121" spans="1:27" ht="15.75" x14ac:dyDescent="0.2">
      <c r="A121" s="36">
        <f>A120+1</f>
        <v>43192</v>
      </c>
      <c r="B121" s="37">
        <f>SUMIFS(СВЦЭМ!$C$34:$C$777,СВЦЭМ!$A$34:$A$777,$A121,СВЦЭМ!$B$34:$B$777,B$119)+'СЕТ СН'!$I$9+СВЦЭМ!$D$10+'СЕТ СН'!$I$5-'СЕТ СН'!$I$17</f>
        <v>4616.8491021300006</v>
      </c>
      <c r="C121" s="37">
        <f>SUMIFS(СВЦЭМ!$C$34:$C$777,СВЦЭМ!$A$34:$A$777,$A121,СВЦЭМ!$B$34:$B$777,C$119)+'СЕТ СН'!$I$9+СВЦЭМ!$D$10+'СЕТ СН'!$I$5-'СЕТ СН'!$I$17</f>
        <v>4654.6551626299997</v>
      </c>
      <c r="D121" s="37">
        <f>SUMIFS(СВЦЭМ!$C$34:$C$777,СВЦЭМ!$A$34:$A$777,$A121,СВЦЭМ!$B$34:$B$777,D$119)+'СЕТ СН'!$I$9+СВЦЭМ!$D$10+'СЕТ СН'!$I$5-'СЕТ СН'!$I$17</f>
        <v>4697.6645907700004</v>
      </c>
      <c r="E121" s="37">
        <f>SUMIFS(СВЦЭМ!$C$34:$C$777,СВЦЭМ!$A$34:$A$777,$A121,СВЦЭМ!$B$34:$B$777,E$119)+'СЕТ СН'!$I$9+СВЦЭМ!$D$10+'СЕТ СН'!$I$5-'СЕТ СН'!$I$17</f>
        <v>4713.0582561000001</v>
      </c>
      <c r="F121" s="37">
        <f>SUMIFS(СВЦЭМ!$C$34:$C$777,СВЦЭМ!$A$34:$A$777,$A121,СВЦЭМ!$B$34:$B$777,F$119)+'СЕТ СН'!$I$9+СВЦЭМ!$D$10+'СЕТ СН'!$I$5-'СЕТ СН'!$I$17</f>
        <v>4702.9328994500001</v>
      </c>
      <c r="G121" s="37">
        <f>SUMIFS(СВЦЭМ!$C$34:$C$777,СВЦЭМ!$A$34:$A$777,$A121,СВЦЭМ!$B$34:$B$777,G$119)+'СЕТ СН'!$I$9+СВЦЭМ!$D$10+'СЕТ СН'!$I$5-'СЕТ СН'!$I$17</f>
        <v>4692.2820564900003</v>
      </c>
      <c r="H121" s="37">
        <f>SUMIFS(СВЦЭМ!$C$34:$C$777,СВЦЭМ!$A$34:$A$777,$A121,СВЦЭМ!$B$34:$B$777,H$119)+'СЕТ СН'!$I$9+СВЦЭМ!$D$10+'СЕТ СН'!$I$5-'СЕТ СН'!$I$17</f>
        <v>4646.2268603700004</v>
      </c>
      <c r="I121" s="37">
        <f>SUMIFS(СВЦЭМ!$C$34:$C$777,СВЦЭМ!$A$34:$A$777,$A121,СВЦЭМ!$B$34:$B$777,I$119)+'СЕТ СН'!$I$9+СВЦЭМ!$D$10+'СЕТ СН'!$I$5-'СЕТ СН'!$I$17</f>
        <v>4574.8948438300004</v>
      </c>
      <c r="J121" s="37">
        <f>SUMIFS(СВЦЭМ!$C$34:$C$777,СВЦЭМ!$A$34:$A$777,$A121,СВЦЭМ!$B$34:$B$777,J$119)+'СЕТ СН'!$I$9+СВЦЭМ!$D$10+'СЕТ СН'!$I$5-'СЕТ СН'!$I$17</f>
        <v>4535.1234221000004</v>
      </c>
      <c r="K121" s="37">
        <f>SUMIFS(СВЦЭМ!$C$34:$C$777,СВЦЭМ!$A$34:$A$777,$A121,СВЦЭМ!$B$34:$B$777,K$119)+'СЕТ СН'!$I$9+СВЦЭМ!$D$10+'СЕТ СН'!$I$5-'СЕТ СН'!$I$17</f>
        <v>4433.2868943000003</v>
      </c>
      <c r="L121" s="37">
        <f>SUMIFS(СВЦЭМ!$C$34:$C$777,СВЦЭМ!$A$34:$A$777,$A121,СВЦЭМ!$B$34:$B$777,L$119)+'СЕТ СН'!$I$9+СВЦЭМ!$D$10+'СЕТ СН'!$I$5-'СЕТ СН'!$I$17</f>
        <v>4454.9642997599994</v>
      </c>
      <c r="M121" s="37">
        <f>SUMIFS(СВЦЭМ!$C$34:$C$777,СВЦЭМ!$A$34:$A$777,$A121,СВЦЭМ!$B$34:$B$777,M$119)+'СЕТ СН'!$I$9+СВЦЭМ!$D$10+'СЕТ СН'!$I$5-'СЕТ СН'!$I$17</f>
        <v>4456.4695912099996</v>
      </c>
      <c r="N121" s="37">
        <f>SUMIFS(СВЦЭМ!$C$34:$C$777,СВЦЭМ!$A$34:$A$777,$A121,СВЦЭМ!$B$34:$B$777,N$119)+'СЕТ СН'!$I$9+СВЦЭМ!$D$10+'СЕТ СН'!$I$5-'СЕТ СН'!$I$17</f>
        <v>4390.6266039499997</v>
      </c>
      <c r="O121" s="37">
        <f>SUMIFS(СВЦЭМ!$C$34:$C$777,СВЦЭМ!$A$34:$A$777,$A121,СВЦЭМ!$B$34:$B$777,O$119)+'СЕТ СН'!$I$9+СВЦЭМ!$D$10+'СЕТ СН'!$I$5-'СЕТ СН'!$I$17</f>
        <v>4402.2742025099997</v>
      </c>
      <c r="P121" s="37">
        <f>SUMIFS(СВЦЭМ!$C$34:$C$777,СВЦЭМ!$A$34:$A$777,$A121,СВЦЭМ!$B$34:$B$777,P$119)+'СЕТ СН'!$I$9+СВЦЭМ!$D$10+'СЕТ СН'!$I$5-'СЕТ СН'!$I$17</f>
        <v>4401.2636033099998</v>
      </c>
      <c r="Q121" s="37">
        <f>SUMIFS(СВЦЭМ!$C$34:$C$777,СВЦЭМ!$A$34:$A$777,$A121,СВЦЭМ!$B$34:$B$777,Q$119)+'СЕТ СН'!$I$9+СВЦЭМ!$D$10+'СЕТ СН'!$I$5-'СЕТ СН'!$I$17</f>
        <v>4406.00943603</v>
      </c>
      <c r="R121" s="37">
        <f>SUMIFS(СВЦЭМ!$C$34:$C$777,СВЦЭМ!$A$34:$A$777,$A121,СВЦЭМ!$B$34:$B$777,R$119)+'СЕТ СН'!$I$9+СВЦЭМ!$D$10+'СЕТ СН'!$I$5-'СЕТ СН'!$I$17</f>
        <v>4408.6090477799999</v>
      </c>
      <c r="S121" s="37">
        <f>SUMIFS(СВЦЭМ!$C$34:$C$777,СВЦЭМ!$A$34:$A$777,$A121,СВЦЭМ!$B$34:$B$777,S$119)+'СЕТ СН'!$I$9+СВЦЭМ!$D$10+'СЕТ СН'!$I$5-'СЕТ СН'!$I$17</f>
        <v>4404.9993931299996</v>
      </c>
      <c r="T121" s="37">
        <f>SUMIFS(СВЦЭМ!$C$34:$C$777,СВЦЭМ!$A$34:$A$777,$A121,СВЦЭМ!$B$34:$B$777,T$119)+'СЕТ СН'!$I$9+СВЦЭМ!$D$10+'СЕТ СН'!$I$5-'СЕТ СН'!$I$17</f>
        <v>4401.2424618899995</v>
      </c>
      <c r="U121" s="37">
        <f>SUMIFS(СВЦЭМ!$C$34:$C$777,СВЦЭМ!$A$34:$A$777,$A121,СВЦЭМ!$B$34:$B$777,U$119)+'СЕТ СН'!$I$9+СВЦЭМ!$D$10+'СЕТ СН'!$I$5-'СЕТ СН'!$I$17</f>
        <v>4397.1871671199997</v>
      </c>
      <c r="V121" s="37">
        <f>SUMIFS(СВЦЭМ!$C$34:$C$777,СВЦЭМ!$A$34:$A$777,$A121,СВЦЭМ!$B$34:$B$777,V$119)+'СЕТ СН'!$I$9+СВЦЭМ!$D$10+'СЕТ СН'!$I$5-'СЕТ СН'!$I$17</f>
        <v>4404.7342175900003</v>
      </c>
      <c r="W121" s="37">
        <f>SUMIFS(СВЦЭМ!$C$34:$C$777,СВЦЭМ!$A$34:$A$777,$A121,СВЦЭМ!$B$34:$B$777,W$119)+'СЕТ СН'!$I$9+СВЦЭМ!$D$10+'СЕТ СН'!$I$5-'СЕТ СН'!$I$17</f>
        <v>4448.9415234400003</v>
      </c>
      <c r="X121" s="37">
        <f>SUMIFS(СВЦЭМ!$C$34:$C$777,СВЦЭМ!$A$34:$A$777,$A121,СВЦЭМ!$B$34:$B$777,X$119)+'СЕТ СН'!$I$9+СВЦЭМ!$D$10+'СЕТ СН'!$I$5-'СЕТ СН'!$I$17</f>
        <v>4566.6168804199997</v>
      </c>
      <c r="Y121" s="37">
        <f>SUMIFS(СВЦЭМ!$C$34:$C$777,СВЦЭМ!$A$34:$A$777,$A121,СВЦЭМ!$B$34:$B$777,Y$119)+'СЕТ СН'!$I$9+СВЦЭМ!$D$10+'СЕТ СН'!$I$5-'СЕТ СН'!$I$17</f>
        <v>4631.3238420999996</v>
      </c>
    </row>
    <row r="122" spans="1:27" ht="15.75" x14ac:dyDescent="0.2">
      <c r="A122" s="36">
        <f t="shared" ref="A122:A150" si="3">A121+1</f>
        <v>43193</v>
      </c>
      <c r="B122" s="37">
        <f>SUMIFS(СВЦЭМ!$C$34:$C$777,СВЦЭМ!$A$34:$A$777,$A122,СВЦЭМ!$B$34:$B$777,B$119)+'СЕТ СН'!$I$9+СВЦЭМ!$D$10+'СЕТ СН'!$I$5-'СЕТ СН'!$I$17</f>
        <v>4663.7034365600002</v>
      </c>
      <c r="C122" s="37">
        <f>SUMIFS(СВЦЭМ!$C$34:$C$777,СВЦЭМ!$A$34:$A$777,$A122,СВЦЭМ!$B$34:$B$777,C$119)+'СЕТ СН'!$I$9+СВЦЭМ!$D$10+'СЕТ СН'!$I$5-'СЕТ СН'!$I$17</f>
        <v>4712.2303479399998</v>
      </c>
      <c r="D122" s="37">
        <f>SUMIFS(СВЦЭМ!$C$34:$C$777,СВЦЭМ!$A$34:$A$777,$A122,СВЦЭМ!$B$34:$B$777,D$119)+'СЕТ СН'!$I$9+СВЦЭМ!$D$10+'СЕТ СН'!$I$5-'СЕТ СН'!$I$17</f>
        <v>4770.6129586899997</v>
      </c>
      <c r="E122" s="37">
        <f>SUMIFS(СВЦЭМ!$C$34:$C$777,СВЦЭМ!$A$34:$A$777,$A122,СВЦЭМ!$B$34:$B$777,E$119)+'СЕТ СН'!$I$9+СВЦЭМ!$D$10+'СЕТ СН'!$I$5-'СЕТ СН'!$I$17</f>
        <v>4780.1760412000003</v>
      </c>
      <c r="F122" s="37">
        <f>SUMIFS(СВЦЭМ!$C$34:$C$777,СВЦЭМ!$A$34:$A$777,$A122,СВЦЭМ!$B$34:$B$777,F$119)+'СЕТ СН'!$I$9+СВЦЭМ!$D$10+'СЕТ СН'!$I$5-'СЕТ СН'!$I$17</f>
        <v>4774.9819999700003</v>
      </c>
      <c r="G122" s="37">
        <f>SUMIFS(СВЦЭМ!$C$34:$C$777,СВЦЭМ!$A$34:$A$777,$A122,СВЦЭМ!$B$34:$B$777,G$119)+'СЕТ СН'!$I$9+СВЦЭМ!$D$10+'СЕТ СН'!$I$5-'СЕТ СН'!$I$17</f>
        <v>4758.3306696400005</v>
      </c>
      <c r="H122" s="37">
        <f>SUMIFS(СВЦЭМ!$C$34:$C$777,СВЦЭМ!$A$34:$A$777,$A122,СВЦЭМ!$B$34:$B$777,H$119)+'СЕТ СН'!$I$9+СВЦЭМ!$D$10+'СЕТ СН'!$I$5-'СЕТ СН'!$I$17</f>
        <v>4707.38709423</v>
      </c>
      <c r="I122" s="37">
        <f>SUMIFS(СВЦЭМ!$C$34:$C$777,СВЦЭМ!$A$34:$A$777,$A122,СВЦЭМ!$B$34:$B$777,I$119)+'СЕТ СН'!$I$9+СВЦЭМ!$D$10+'СЕТ СН'!$I$5-'СЕТ СН'!$I$17</f>
        <v>4623.66429367</v>
      </c>
      <c r="J122" s="37">
        <f>SUMIFS(СВЦЭМ!$C$34:$C$777,СВЦЭМ!$A$34:$A$777,$A122,СВЦЭМ!$B$34:$B$777,J$119)+'СЕТ СН'!$I$9+СВЦЭМ!$D$10+'СЕТ СН'!$I$5-'СЕТ СН'!$I$17</f>
        <v>4561.7383956900003</v>
      </c>
      <c r="K122" s="37">
        <f>SUMIFS(СВЦЭМ!$C$34:$C$777,СВЦЭМ!$A$34:$A$777,$A122,СВЦЭМ!$B$34:$B$777,K$119)+'СЕТ СН'!$I$9+СВЦЭМ!$D$10+'СЕТ СН'!$I$5-'СЕТ СН'!$I$17</f>
        <v>4476.3198122699996</v>
      </c>
      <c r="L122" s="37">
        <f>SUMIFS(СВЦЭМ!$C$34:$C$777,СВЦЭМ!$A$34:$A$777,$A122,СВЦЭМ!$B$34:$B$777,L$119)+'СЕТ СН'!$I$9+СВЦЭМ!$D$10+'СЕТ СН'!$I$5-'СЕТ СН'!$I$17</f>
        <v>4396.4429288299998</v>
      </c>
      <c r="M122" s="37">
        <f>SUMIFS(СВЦЭМ!$C$34:$C$777,СВЦЭМ!$A$34:$A$777,$A122,СВЦЭМ!$B$34:$B$777,M$119)+'СЕТ СН'!$I$9+СВЦЭМ!$D$10+'СЕТ СН'!$I$5-'СЕТ СН'!$I$17</f>
        <v>4380.8503004699996</v>
      </c>
      <c r="N122" s="37">
        <f>SUMIFS(СВЦЭМ!$C$34:$C$777,СВЦЭМ!$A$34:$A$777,$A122,СВЦЭМ!$B$34:$B$777,N$119)+'СЕТ СН'!$I$9+СВЦЭМ!$D$10+'СЕТ СН'!$I$5-'СЕТ СН'!$I$17</f>
        <v>4396.7787254699997</v>
      </c>
      <c r="O122" s="37">
        <f>SUMIFS(СВЦЭМ!$C$34:$C$777,СВЦЭМ!$A$34:$A$777,$A122,СВЦЭМ!$B$34:$B$777,O$119)+'СЕТ СН'!$I$9+СВЦЭМ!$D$10+'СЕТ СН'!$I$5-'СЕТ СН'!$I$17</f>
        <v>4404.2724360000002</v>
      </c>
      <c r="P122" s="37">
        <f>SUMIFS(СВЦЭМ!$C$34:$C$777,СВЦЭМ!$A$34:$A$777,$A122,СВЦЭМ!$B$34:$B$777,P$119)+'СЕТ СН'!$I$9+СВЦЭМ!$D$10+'СЕТ СН'!$I$5-'СЕТ СН'!$I$17</f>
        <v>4411.5529603900004</v>
      </c>
      <c r="Q122" s="37">
        <f>SUMIFS(СВЦЭМ!$C$34:$C$777,СВЦЭМ!$A$34:$A$777,$A122,СВЦЭМ!$B$34:$B$777,Q$119)+'СЕТ СН'!$I$9+СВЦЭМ!$D$10+'СЕТ СН'!$I$5-'СЕТ СН'!$I$17</f>
        <v>4467.8525242400001</v>
      </c>
      <c r="R122" s="37">
        <f>SUMIFS(СВЦЭМ!$C$34:$C$777,СВЦЭМ!$A$34:$A$777,$A122,СВЦЭМ!$B$34:$B$777,R$119)+'СЕТ СН'!$I$9+СВЦЭМ!$D$10+'СЕТ СН'!$I$5-'СЕТ СН'!$I$17</f>
        <v>4478.4924018800002</v>
      </c>
      <c r="S122" s="37">
        <f>SUMIFS(СВЦЭМ!$C$34:$C$777,СВЦЭМ!$A$34:$A$777,$A122,СВЦЭМ!$B$34:$B$777,S$119)+'СЕТ СН'!$I$9+СВЦЭМ!$D$10+'СЕТ СН'!$I$5-'СЕТ СН'!$I$17</f>
        <v>4474.0712572100001</v>
      </c>
      <c r="T122" s="37">
        <f>SUMIFS(СВЦЭМ!$C$34:$C$777,СВЦЭМ!$A$34:$A$777,$A122,СВЦЭМ!$B$34:$B$777,T$119)+'СЕТ СН'!$I$9+СВЦЭМ!$D$10+'СЕТ СН'!$I$5-'СЕТ СН'!$I$17</f>
        <v>4444.5053483000002</v>
      </c>
      <c r="U122" s="37">
        <f>SUMIFS(СВЦЭМ!$C$34:$C$777,СВЦЭМ!$A$34:$A$777,$A122,СВЦЭМ!$B$34:$B$777,U$119)+'СЕТ СН'!$I$9+СВЦЭМ!$D$10+'СЕТ СН'!$I$5-'СЕТ СН'!$I$17</f>
        <v>4416.8892942499997</v>
      </c>
      <c r="V122" s="37">
        <f>SUMIFS(СВЦЭМ!$C$34:$C$777,СВЦЭМ!$A$34:$A$777,$A122,СВЦЭМ!$B$34:$B$777,V$119)+'СЕТ СН'!$I$9+СВЦЭМ!$D$10+'СЕТ СН'!$I$5-'СЕТ СН'!$I$17</f>
        <v>4413.9910174899996</v>
      </c>
      <c r="W122" s="37">
        <f>SUMIFS(СВЦЭМ!$C$34:$C$777,СВЦЭМ!$A$34:$A$777,$A122,СВЦЭМ!$B$34:$B$777,W$119)+'СЕТ СН'!$I$9+СВЦЭМ!$D$10+'СЕТ СН'!$I$5-'СЕТ СН'!$I$17</f>
        <v>4482.7819528199998</v>
      </c>
      <c r="X122" s="37">
        <f>SUMIFS(СВЦЭМ!$C$34:$C$777,СВЦЭМ!$A$34:$A$777,$A122,СВЦЭМ!$B$34:$B$777,X$119)+'СЕТ СН'!$I$9+СВЦЭМ!$D$10+'СЕТ СН'!$I$5-'СЕТ СН'!$I$17</f>
        <v>4571.8811724300003</v>
      </c>
      <c r="Y122" s="37">
        <f>SUMIFS(СВЦЭМ!$C$34:$C$777,СВЦЭМ!$A$34:$A$777,$A122,СВЦЭМ!$B$34:$B$777,Y$119)+'СЕТ СН'!$I$9+СВЦЭМ!$D$10+'СЕТ СН'!$I$5-'СЕТ СН'!$I$17</f>
        <v>4659.0910936099999</v>
      </c>
    </row>
    <row r="123" spans="1:27" ht="15.75" x14ac:dyDescent="0.2">
      <c r="A123" s="36">
        <f t="shared" si="3"/>
        <v>43194</v>
      </c>
      <c r="B123" s="37">
        <f>SUMIFS(СВЦЭМ!$C$34:$C$777,СВЦЭМ!$A$34:$A$777,$A123,СВЦЭМ!$B$34:$B$777,B$119)+'СЕТ СН'!$I$9+СВЦЭМ!$D$10+'СЕТ СН'!$I$5-'СЕТ СН'!$I$17</f>
        <v>4678.4590894599996</v>
      </c>
      <c r="C123" s="37">
        <f>SUMIFS(СВЦЭМ!$C$34:$C$777,СВЦЭМ!$A$34:$A$777,$A123,СВЦЭМ!$B$34:$B$777,C$119)+'СЕТ СН'!$I$9+СВЦЭМ!$D$10+'СЕТ СН'!$I$5-'СЕТ СН'!$I$17</f>
        <v>4723.04531073</v>
      </c>
      <c r="D123" s="37">
        <f>SUMIFS(СВЦЭМ!$C$34:$C$777,СВЦЭМ!$A$34:$A$777,$A123,СВЦЭМ!$B$34:$B$777,D$119)+'СЕТ СН'!$I$9+СВЦЭМ!$D$10+'СЕТ СН'!$I$5-'СЕТ СН'!$I$17</f>
        <v>4779.2618148900001</v>
      </c>
      <c r="E123" s="37">
        <f>SUMIFS(СВЦЭМ!$C$34:$C$777,СВЦЭМ!$A$34:$A$777,$A123,СВЦЭМ!$B$34:$B$777,E$119)+'СЕТ СН'!$I$9+СВЦЭМ!$D$10+'СЕТ СН'!$I$5-'СЕТ СН'!$I$17</f>
        <v>4776.3390957299998</v>
      </c>
      <c r="F123" s="37">
        <f>SUMIFS(СВЦЭМ!$C$34:$C$777,СВЦЭМ!$A$34:$A$777,$A123,СВЦЭМ!$B$34:$B$777,F$119)+'СЕТ СН'!$I$9+СВЦЭМ!$D$10+'СЕТ СН'!$I$5-'СЕТ СН'!$I$17</f>
        <v>4774.4080144899999</v>
      </c>
      <c r="G123" s="37">
        <f>SUMIFS(СВЦЭМ!$C$34:$C$777,СВЦЭМ!$A$34:$A$777,$A123,СВЦЭМ!$B$34:$B$777,G$119)+'СЕТ СН'!$I$9+СВЦЭМ!$D$10+'СЕТ СН'!$I$5-'СЕТ СН'!$I$17</f>
        <v>4778.3099025399997</v>
      </c>
      <c r="H123" s="37">
        <f>SUMIFS(СВЦЭМ!$C$34:$C$777,СВЦЭМ!$A$34:$A$777,$A123,СВЦЭМ!$B$34:$B$777,H$119)+'СЕТ СН'!$I$9+СВЦЭМ!$D$10+'СЕТ СН'!$I$5-'СЕТ СН'!$I$17</f>
        <v>4713.2227841100002</v>
      </c>
      <c r="I123" s="37">
        <f>SUMIFS(СВЦЭМ!$C$34:$C$777,СВЦЭМ!$A$34:$A$777,$A123,СВЦЭМ!$B$34:$B$777,I$119)+'СЕТ СН'!$I$9+СВЦЭМ!$D$10+'СЕТ СН'!$I$5-'СЕТ СН'!$I$17</f>
        <v>4612.4607687600001</v>
      </c>
      <c r="J123" s="37">
        <f>SUMIFS(СВЦЭМ!$C$34:$C$777,СВЦЭМ!$A$34:$A$777,$A123,СВЦЭМ!$B$34:$B$777,J$119)+'СЕТ СН'!$I$9+СВЦЭМ!$D$10+'СЕТ СН'!$I$5-'СЕТ СН'!$I$17</f>
        <v>4559.9784711100001</v>
      </c>
      <c r="K123" s="37">
        <f>SUMIFS(СВЦЭМ!$C$34:$C$777,СВЦЭМ!$A$34:$A$777,$A123,СВЦЭМ!$B$34:$B$777,K$119)+'СЕТ СН'!$I$9+СВЦЭМ!$D$10+'СЕТ СН'!$I$5-'СЕТ СН'!$I$17</f>
        <v>4487.0294653800001</v>
      </c>
      <c r="L123" s="37">
        <f>SUMIFS(СВЦЭМ!$C$34:$C$777,СВЦЭМ!$A$34:$A$777,$A123,СВЦЭМ!$B$34:$B$777,L$119)+'СЕТ СН'!$I$9+СВЦЭМ!$D$10+'СЕТ СН'!$I$5-'СЕТ СН'!$I$17</f>
        <v>4455.7117315400001</v>
      </c>
      <c r="M123" s="37">
        <f>SUMIFS(СВЦЭМ!$C$34:$C$777,СВЦЭМ!$A$34:$A$777,$A123,СВЦЭМ!$B$34:$B$777,M$119)+'СЕТ СН'!$I$9+СВЦЭМ!$D$10+'СЕТ СН'!$I$5-'СЕТ СН'!$I$17</f>
        <v>4452.9670619799999</v>
      </c>
      <c r="N123" s="37">
        <f>SUMIFS(СВЦЭМ!$C$34:$C$777,СВЦЭМ!$A$34:$A$777,$A123,СВЦЭМ!$B$34:$B$777,N$119)+'СЕТ СН'!$I$9+СВЦЭМ!$D$10+'СЕТ СН'!$I$5-'СЕТ СН'!$I$17</f>
        <v>4451.1776679900004</v>
      </c>
      <c r="O123" s="37">
        <f>SUMIFS(СВЦЭМ!$C$34:$C$777,СВЦЭМ!$A$34:$A$777,$A123,СВЦЭМ!$B$34:$B$777,O$119)+'СЕТ СН'!$I$9+СВЦЭМ!$D$10+'СЕТ СН'!$I$5-'СЕТ СН'!$I$17</f>
        <v>4449.0315192099997</v>
      </c>
      <c r="P123" s="37">
        <f>SUMIFS(СВЦЭМ!$C$34:$C$777,СВЦЭМ!$A$34:$A$777,$A123,СВЦЭМ!$B$34:$B$777,P$119)+'СЕТ СН'!$I$9+СВЦЭМ!$D$10+'СЕТ СН'!$I$5-'СЕТ СН'!$I$17</f>
        <v>4445.0947021399998</v>
      </c>
      <c r="Q123" s="37">
        <f>SUMIFS(СВЦЭМ!$C$34:$C$777,СВЦЭМ!$A$34:$A$777,$A123,СВЦЭМ!$B$34:$B$777,Q$119)+'СЕТ СН'!$I$9+СВЦЭМ!$D$10+'СЕТ СН'!$I$5-'СЕТ СН'!$I$17</f>
        <v>4447.1974115599996</v>
      </c>
      <c r="R123" s="37">
        <f>SUMIFS(СВЦЭМ!$C$34:$C$777,СВЦЭМ!$A$34:$A$777,$A123,СВЦЭМ!$B$34:$B$777,R$119)+'СЕТ СН'!$I$9+СВЦЭМ!$D$10+'СЕТ СН'!$I$5-'СЕТ СН'!$I$17</f>
        <v>4441.6290900900003</v>
      </c>
      <c r="S123" s="37">
        <f>SUMIFS(СВЦЭМ!$C$34:$C$777,СВЦЭМ!$A$34:$A$777,$A123,СВЦЭМ!$B$34:$B$777,S$119)+'СЕТ СН'!$I$9+СВЦЭМ!$D$10+'СЕТ СН'!$I$5-'СЕТ СН'!$I$17</f>
        <v>4447.4727076400004</v>
      </c>
      <c r="T123" s="37">
        <f>SUMIFS(СВЦЭМ!$C$34:$C$777,СВЦЭМ!$A$34:$A$777,$A123,СВЦЭМ!$B$34:$B$777,T$119)+'СЕТ СН'!$I$9+СВЦЭМ!$D$10+'СЕТ СН'!$I$5-'СЕТ СН'!$I$17</f>
        <v>4432.4731135900001</v>
      </c>
      <c r="U123" s="37">
        <f>SUMIFS(СВЦЭМ!$C$34:$C$777,СВЦЭМ!$A$34:$A$777,$A123,СВЦЭМ!$B$34:$B$777,U$119)+'СЕТ СН'!$I$9+СВЦЭМ!$D$10+'СЕТ СН'!$I$5-'СЕТ СН'!$I$17</f>
        <v>4385.6418154100002</v>
      </c>
      <c r="V123" s="37">
        <f>SUMIFS(СВЦЭМ!$C$34:$C$777,СВЦЭМ!$A$34:$A$777,$A123,СВЦЭМ!$B$34:$B$777,V$119)+'СЕТ СН'!$I$9+СВЦЭМ!$D$10+'СЕТ СН'!$I$5-'СЕТ СН'!$I$17</f>
        <v>4396.3819400700004</v>
      </c>
      <c r="W123" s="37">
        <f>SUMIFS(СВЦЭМ!$C$34:$C$777,СВЦЭМ!$A$34:$A$777,$A123,СВЦЭМ!$B$34:$B$777,W$119)+'СЕТ СН'!$I$9+СВЦЭМ!$D$10+'СЕТ СН'!$I$5-'СЕТ СН'!$I$17</f>
        <v>4456.6205724000001</v>
      </c>
      <c r="X123" s="37">
        <f>SUMIFS(СВЦЭМ!$C$34:$C$777,СВЦЭМ!$A$34:$A$777,$A123,СВЦЭМ!$B$34:$B$777,X$119)+'СЕТ СН'!$I$9+СВЦЭМ!$D$10+'СЕТ СН'!$I$5-'СЕТ СН'!$I$17</f>
        <v>4537.1697734099998</v>
      </c>
      <c r="Y123" s="37">
        <f>SUMIFS(СВЦЭМ!$C$34:$C$777,СВЦЭМ!$A$34:$A$777,$A123,СВЦЭМ!$B$34:$B$777,Y$119)+'СЕТ СН'!$I$9+СВЦЭМ!$D$10+'СЕТ СН'!$I$5-'СЕТ СН'!$I$17</f>
        <v>4636.8608566100002</v>
      </c>
    </row>
    <row r="124" spans="1:27" ht="15.75" x14ac:dyDescent="0.2">
      <c r="A124" s="36">
        <f t="shared" si="3"/>
        <v>43195</v>
      </c>
      <c r="B124" s="37">
        <f>SUMIFS(СВЦЭМ!$C$34:$C$777,СВЦЭМ!$A$34:$A$777,$A124,СВЦЭМ!$B$34:$B$777,B$119)+'СЕТ СН'!$I$9+СВЦЭМ!$D$10+'СЕТ СН'!$I$5-'СЕТ СН'!$I$17</f>
        <v>4735.2530146199997</v>
      </c>
      <c r="C124" s="37">
        <f>SUMIFS(СВЦЭМ!$C$34:$C$777,СВЦЭМ!$A$34:$A$777,$A124,СВЦЭМ!$B$34:$B$777,C$119)+'СЕТ СН'!$I$9+СВЦЭМ!$D$10+'СЕТ СН'!$I$5-'СЕТ СН'!$I$17</f>
        <v>4734.4369483999999</v>
      </c>
      <c r="D124" s="37">
        <f>SUMIFS(СВЦЭМ!$C$34:$C$777,СВЦЭМ!$A$34:$A$777,$A124,СВЦЭМ!$B$34:$B$777,D$119)+'СЕТ СН'!$I$9+СВЦЭМ!$D$10+'СЕТ СН'!$I$5-'СЕТ СН'!$I$17</f>
        <v>4778.4054320300002</v>
      </c>
      <c r="E124" s="37">
        <f>SUMIFS(СВЦЭМ!$C$34:$C$777,СВЦЭМ!$A$34:$A$777,$A124,СВЦЭМ!$B$34:$B$777,E$119)+'СЕТ СН'!$I$9+СВЦЭМ!$D$10+'СЕТ СН'!$I$5-'СЕТ СН'!$I$17</f>
        <v>4771.2700272800002</v>
      </c>
      <c r="F124" s="37">
        <f>SUMIFS(СВЦЭМ!$C$34:$C$777,СВЦЭМ!$A$34:$A$777,$A124,СВЦЭМ!$B$34:$B$777,F$119)+'СЕТ СН'!$I$9+СВЦЭМ!$D$10+'СЕТ СН'!$I$5-'СЕТ СН'!$I$17</f>
        <v>4771.5416922800005</v>
      </c>
      <c r="G124" s="37">
        <f>SUMIFS(СВЦЭМ!$C$34:$C$777,СВЦЭМ!$A$34:$A$777,$A124,СВЦЭМ!$B$34:$B$777,G$119)+'СЕТ СН'!$I$9+СВЦЭМ!$D$10+'СЕТ СН'!$I$5-'СЕТ СН'!$I$17</f>
        <v>4777.4874012600003</v>
      </c>
      <c r="H124" s="37">
        <f>SUMIFS(СВЦЭМ!$C$34:$C$777,СВЦЭМ!$A$34:$A$777,$A124,СВЦЭМ!$B$34:$B$777,H$119)+'СЕТ СН'!$I$9+СВЦЭМ!$D$10+'СЕТ СН'!$I$5-'СЕТ СН'!$I$17</f>
        <v>4743.5444814700004</v>
      </c>
      <c r="I124" s="37">
        <f>SUMIFS(СВЦЭМ!$C$34:$C$777,СВЦЭМ!$A$34:$A$777,$A124,СВЦЭМ!$B$34:$B$777,I$119)+'СЕТ СН'!$I$9+СВЦЭМ!$D$10+'СЕТ СН'!$I$5-'СЕТ СН'!$I$17</f>
        <v>4671.1136571699999</v>
      </c>
      <c r="J124" s="37">
        <f>SUMIFS(СВЦЭМ!$C$34:$C$777,СВЦЭМ!$A$34:$A$777,$A124,СВЦЭМ!$B$34:$B$777,J$119)+'СЕТ СН'!$I$9+СВЦЭМ!$D$10+'СЕТ СН'!$I$5-'СЕТ СН'!$I$17</f>
        <v>4606.0667060000005</v>
      </c>
      <c r="K124" s="37">
        <f>SUMIFS(СВЦЭМ!$C$34:$C$777,СВЦЭМ!$A$34:$A$777,$A124,СВЦЭМ!$B$34:$B$777,K$119)+'СЕТ СН'!$I$9+СВЦЭМ!$D$10+'СЕТ СН'!$I$5-'СЕТ СН'!$I$17</f>
        <v>4519.4465974499999</v>
      </c>
      <c r="L124" s="37">
        <f>SUMIFS(СВЦЭМ!$C$34:$C$777,СВЦЭМ!$A$34:$A$777,$A124,СВЦЭМ!$B$34:$B$777,L$119)+'СЕТ СН'!$I$9+СВЦЭМ!$D$10+'СЕТ СН'!$I$5-'СЕТ СН'!$I$17</f>
        <v>4455.9639023199998</v>
      </c>
      <c r="M124" s="37">
        <f>SUMIFS(СВЦЭМ!$C$34:$C$777,СВЦЭМ!$A$34:$A$777,$A124,СВЦЭМ!$B$34:$B$777,M$119)+'СЕТ СН'!$I$9+СВЦЭМ!$D$10+'СЕТ СН'!$I$5-'СЕТ СН'!$I$17</f>
        <v>4442.4918592799995</v>
      </c>
      <c r="N124" s="37">
        <f>SUMIFS(СВЦЭМ!$C$34:$C$777,СВЦЭМ!$A$34:$A$777,$A124,СВЦЭМ!$B$34:$B$777,N$119)+'СЕТ СН'!$I$9+СВЦЭМ!$D$10+'СЕТ СН'!$I$5-'СЕТ СН'!$I$17</f>
        <v>4441.5647246600001</v>
      </c>
      <c r="O124" s="37">
        <f>SUMIFS(СВЦЭМ!$C$34:$C$777,СВЦЭМ!$A$34:$A$777,$A124,СВЦЭМ!$B$34:$B$777,O$119)+'СЕТ СН'!$I$9+СВЦЭМ!$D$10+'СЕТ СН'!$I$5-'СЕТ СН'!$I$17</f>
        <v>4450.3624699499996</v>
      </c>
      <c r="P124" s="37">
        <f>SUMIFS(СВЦЭМ!$C$34:$C$777,СВЦЭМ!$A$34:$A$777,$A124,СВЦЭМ!$B$34:$B$777,P$119)+'СЕТ СН'!$I$9+СВЦЭМ!$D$10+'СЕТ СН'!$I$5-'СЕТ СН'!$I$17</f>
        <v>4451.8576615800002</v>
      </c>
      <c r="Q124" s="37">
        <f>SUMIFS(СВЦЭМ!$C$34:$C$777,СВЦЭМ!$A$34:$A$777,$A124,СВЦЭМ!$B$34:$B$777,Q$119)+'СЕТ СН'!$I$9+СВЦЭМ!$D$10+'СЕТ СН'!$I$5-'СЕТ СН'!$I$17</f>
        <v>4455.9173446300001</v>
      </c>
      <c r="R124" s="37">
        <f>SUMIFS(СВЦЭМ!$C$34:$C$777,СВЦЭМ!$A$34:$A$777,$A124,СВЦЭМ!$B$34:$B$777,R$119)+'СЕТ СН'!$I$9+СВЦЭМ!$D$10+'СЕТ СН'!$I$5-'СЕТ СН'!$I$17</f>
        <v>4454.01678292</v>
      </c>
      <c r="S124" s="37">
        <f>SUMIFS(СВЦЭМ!$C$34:$C$777,СВЦЭМ!$A$34:$A$777,$A124,СВЦЭМ!$B$34:$B$777,S$119)+'СЕТ СН'!$I$9+СВЦЭМ!$D$10+'СЕТ СН'!$I$5-'СЕТ СН'!$I$17</f>
        <v>4445.8312781200002</v>
      </c>
      <c r="T124" s="37">
        <f>SUMIFS(СВЦЭМ!$C$34:$C$777,СВЦЭМ!$A$34:$A$777,$A124,СВЦЭМ!$B$34:$B$777,T$119)+'СЕТ СН'!$I$9+СВЦЭМ!$D$10+'СЕТ СН'!$I$5-'СЕТ СН'!$I$17</f>
        <v>4443.6937445599997</v>
      </c>
      <c r="U124" s="37">
        <f>SUMIFS(СВЦЭМ!$C$34:$C$777,СВЦЭМ!$A$34:$A$777,$A124,СВЦЭМ!$B$34:$B$777,U$119)+'СЕТ СН'!$I$9+СВЦЭМ!$D$10+'СЕТ СН'!$I$5-'СЕТ СН'!$I$17</f>
        <v>4414.1455034099999</v>
      </c>
      <c r="V124" s="37">
        <f>SUMIFS(СВЦЭМ!$C$34:$C$777,СВЦЭМ!$A$34:$A$777,$A124,СВЦЭМ!$B$34:$B$777,V$119)+'СЕТ СН'!$I$9+СВЦЭМ!$D$10+'СЕТ СН'!$I$5-'СЕТ СН'!$I$17</f>
        <v>4416.7621508499997</v>
      </c>
      <c r="W124" s="37">
        <f>SUMIFS(СВЦЭМ!$C$34:$C$777,СВЦЭМ!$A$34:$A$777,$A124,СВЦЭМ!$B$34:$B$777,W$119)+'СЕТ СН'!$I$9+СВЦЭМ!$D$10+'СЕТ СН'!$I$5-'СЕТ СН'!$I$17</f>
        <v>4479.1985313899995</v>
      </c>
      <c r="X124" s="37">
        <f>SUMIFS(СВЦЭМ!$C$34:$C$777,СВЦЭМ!$A$34:$A$777,$A124,СВЦЭМ!$B$34:$B$777,X$119)+'СЕТ СН'!$I$9+СВЦЭМ!$D$10+'СЕТ СН'!$I$5-'СЕТ СН'!$I$17</f>
        <v>4573.4672274499999</v>
      </c>
      <c r="Y124" s="37">
        <f>SUMIFS(СВЦЭМ!$C$34:$C$777,СВЦЭМ!$A$34:$A$777,$A124,СВЦЭМ!$B$34:$B$777,Y$119)+'СЕТ СН'!$I$9+СВЦЭМ!$D$10+'СЕТ СН'!$I$5-'СЕТ СН'!$I$17</f>
        <v>4659.9965530500003</v>
      </c>
    </row>
    <row r="125" spans="1:27" ht="15.75" x14ac:dyDescent="0.2">
      <c r="A125" s="36">
        <f t="shared" si="3"/>
        <v>43196</v>
      </c>
      <c r="B125" s="37">
        <f>SUMIFS(СВЦЭМ!$C$34:$C$777,СВЦЭМ!$A$34:$A$777,$A125,СВЦЭМ!$B$34:$B$777,B$119)+'СЕТ СН'!$I$9+СВЦЭМ!$D$10+'СЕТ СН'!$I$5-'СЕТ СН'!$I$17</f>
        <v>4641.5939990200004</v>
      </c>
      <c r="C125" s="37">
        <f>SUMIFS(СВЦЭМ!$C$34:$C$777,СВЦЭМ!$A$34:$A$777,$A125,СВЦЭМ!$B$34:$B$777,C$119)+'СЕТ СН'!$I$9+СВЦЭМ!$D$10+'СЕТ СН'!$I$5-'СЕТ СН'!$I$17</f>
        <v>4699.9048201900005</v>
      </c>
      <c r="D125" s="37">
        <f>SUMIFS(СВЦЭМ!$C$34:$C$777,СВЦЭМ!$A$34:$A$777,$A125,СВЦЭМ!$B$34:$B$777,D$119)+'СЕТ СН'!$I$9+СВЦЭМ!$D$10+'СЕТ СН'!$I$5-'СЕТ СН'!$I$17</f>
        <v>4775.19574483</v>
      </c>
      <c r="E125" s="37">
        <f>SUMIFS(СВЦЭМ!$C$34:$C$777,СВЦЭМ!$A$34:$A$777,$A125,СВЦЭМ!$B$34:$B$777,E$119)+'СЕТ СН'!$I$9+СВЦЭМ!$D$10+'СЕТ СН'!$I$5-'СЕТ СН'!$I$17</f>
        <v>4770.9720377100002</v>
      </c>
      <c r="F125" s="37">
        <f>SUMIFS(СВЦЭМ!$C$34:$C$777,СВЦЭМ!$A$34:$A$777,$A125,СВЦЭМ!$B$34:$B$777,F$119)+'СЕТ СН'!$I$9+СВЦЭМ!$D$10+'СЕТ СН'!$I$5-'СЕТ СН'!$I$17</f>
        <v>4771.5581161500004</v>
      </c>
      <c r="G125" s="37">
        <f>SUMIFS(СВЦЭМ!$C$34:$C$777,СВЦЭМ!$A$34:$A$777,$A125,СВЦЭМ!$B$34:$B$777,G$119)+'СЕТ СН'!$I$9+СВЦЭМ!$D$10+'СЕТ СН'!$I$5-'СЕТ СН'!$I$17</f>
        <v>4778.5595215700005</v>
      </c>
      <c r="H125" s="37">
        <f>SUMIFS(СВЦЭМ!$C$34:$C$777,СВЦЭМ!$A$34:$A$777,$A125,СВЦЭМ!$B$34:$B$777,H$119)+'СЕТ СН'!$I$9+СВЦЭМ!$D$10+'СЕТ СН'!$I$5-'СЕТ СН'!$I$17</f>
        <v>4744.8914909300001</v>
      </c>
      <c r="I125" s="37">
        <f>SUMIFS(СВЦЭМ!$C$34:$C$777,СВЦЭМ!$A$34:$A$777,$A125,СВЦЭМ!$B$34:$B$777,I$119)+'СЕТ СН'!$I$9+СВЦЭМ!$D$10+'СЕТ СН'!$I$5-'СЕТ СН'!$I$17</f>
        <v>4691.9760985599996</v>
      </c>
      <c r="J125" s="37">
        <f>SUMIFS(СВЦЭМ!$C$34:$C$777,СВЦЭМ!$A$34:$A$777,$A125,СВЦЭМ!$B$34:$B$777,J$119)+'СЕТ СН'!$I$9+СВЦЭМ!$D$10+'СЕТ СН'!$I$5-'СЕТ СН'!$I$17</f>
        <v>4643.35298762</v>
      </c>
      <c r="K125" s="37">
        <f>SUMIFS(СВЦЭМ!$C$34:$C$777,СВЦЭМ!$A$34:$A$777,$A125,СВЦЭМ!$B$34:$B$777,K$119)+'СЕТ СН'!$I$9+СВЦЭМ!$D$10+'СЕТ СН'!$I$5-'СЕТ СН'!$I$17</f>
        <v>4552.3635524900001</v>
      </c>
      <c r="L125" s="37">
        <f>SUMIFS(СВЦЭМ!$C$34:$C$777,СВЦЭМ!$A$34:$A$777,$A125,СВЦЭМ!$B$34:$B$777,L$119)+'СЕТ СН'!$I$9+СВЦЭМ!$D$10+'СЕТ СН'!$I$5-'СЕТ СН'!$I$17</f>
        <v>4500.62620978</v>
      </c>
      <c r="M125" s="37">
        <f>SUMIFS(СВЦЭМ!$C$34:$C$777,СВЦЭМ!$A$34:$A$777,$A125,СВЦЭМ!$B$34:$B$777,M$119)+'СЕТ СН'!$I$9+СВЦЭМ!$D$10+'СЕТ СН'!$I$5-'СЕТ СН'!$I$17</f>
        <v>4493.0466641499997</v>
      </c>
      <c r="N125" s="37">
        <f>SUMIFS(СВЦЭМ!$C$34:$C$777,СВЦЭМ!$A$34:$A$777,$A125,СВЦЭМ!$B$34:$B$777,N$119)+'СЕТ СН'!$I$9+СВЦЭМ!$D$10+'СЕТ СН'!$I$5-'СЕТ СН'!$I$17</f>
        <v>4499.0489834700002</v>
      </c>
      <c r="O125" s="37">
        <f>SUMIFS(СВЦЭМ!$C$34:$C$777,СВЦЭМ!$A$34:$A$777,$A125,СВЦЭМ!$B$34:$B$777,O$119)+'СЕТ СН'!$I$9+СВЦЭМ!$D$10+'СЕТ СН'!$I$5-'СЕТ СН'!$I$17</f>
        <v>4504.0692671400002</v>
      </c>
      <c r="P125" s="37">
        <f>SUMIFS(СВЦЭМ!$C$34:$C$777,СВЦЭМ!$A$34:$A$777,$A125,СВЦЭМ!$B$34:$B$777,P$119)+'СЕТ СН'!$I$9+СВЦЭМ!$D$10+'СЕТ СН'!$I$5-'СЕТ СН'!$I$17</f>
        <v>4494.93874177</v>
      </c>
      <c r="Q125" s="37">
        <f>SUMIFS(СВЦЭМ!$C$34:$C$777,СВЦЭМ!$A$34:$A$777,$A125,СВЦЭМ!$B$34:$B$777,Q$119)+'СЕТ СН'!$I$9+СВЦЭМ!$D$10+'СЕТ СН'!$I$5-'СЕТ СН'!$I$17</f>
        <v>4496.3819087900001</v>
      </c>
      <c r="R125" s="37">
        <f>SUMIFS(СВЦЭМ!$C$34:$C$777,СВЦЭМ!$A$34:$A$777,$A125,СВЦЭМ!$B$34:$B$777,R$119)+'СЕТ СН'!$I$9+СВЦЭМ!$D$10+'СЕТ СН'!$I$5-'СЕТ СН'!$I$17</f>
        <v>4495.5930306999999</v>
      </c>
      <c r="S125" s="37">
        <f>SUMIFS(СВЦЭМ!$C$34:$C$777,СВЦЭМ!$A$34:$A$777,$A125,СВЦЭМ!$B$34:$B$777,S$119)+'СЕТ СН'!$I$9+СВЦЭМ!$D$10+'СЕТ СН'!$I$5-'СЕТ СН'!$I$17</f>
        <v>4493.05925854</v>
      </c>
      <c r="T125" s="37">
        <f>SUMIFS(СВЦЭМ!$C$34:$C$777,СВЦЭМ!$A$34:$A$777,$A125,СВЦЭМ!$B$34:$B$777,T$119)+'СЕТ СН'!$I$9+СВЦЭМ!$D$10+'СЕТ СН'!$I$5-'СЕТ СН'!$I$17</f>
        <v>4495.4356351599999</v>
      </c>
      <c r="U125" s="37">
        <f>SUMIFS(СВЦЭМ!$C$34:$C$777,СВЦЭМ!$A$34:$A$777,$A125,СВЦЭМ!$B$34:$B$777,U$119)+'СЕТ СН'!$I$9+СВЦЭМ!$D$10+'СЕТ СН'!$I$5-'СЕТ СН'!$I$17</f>
        <v>4459.0776796700002</v>
      </c>
      <c r="V125" s="37">
        <f>SUMIFS(СВЦЭМ!$C$34:$C$777,СВЦЭМ!$A$34:$A$777,$A125,СВЦЭМ!$B$34:$B$777,V$119)+'СЕТ СН'!$I$9+СВЦЭМ!$D$10+'СЕТ СН'!$I$5-'СЕТ СН'!$I$17</f>
        <v>4463.9792047700003</v>
      </c>
      <c r="W125" s="37">
        <f>SUMIFS(СВЦЭМ!$C$34:$C$777,СВЦЭМ!$A$34:$A$777,$A125,СВЦЭМ!$B$34:$B$777,W$119)+'СЕТ СН'!$I$9+СВЦЭМ!$D$10+'СЕТ СН'!$I$5-'СЕТ СН'!$I$17</f>
        <v>4522.9914626899999</v>
      </c>
      <c r="X125" s="37">
        <f>SUMIFS(СВЦЭМ!$C$34:$C$777,СВЦЭМ!$A$34:$A$777,$A125,СВЦЭМ!$B$34:$B$777,X$119)+'СЕТ СН'!$I$9+СВЦЭМ!$D$10+'СЕТ СН'!$I$5-'СЕТ СН'!$I$17</f>
        <v>4589.0353237400004</v>
      </c>
      <c r="Y125" s="37">
        <f>SUMIFS(СВЦЭМ!$C$34:$C$777,СВЦЭМ!$A$34:$A$777,$A125,СВЦЭМ!$B$34:$B$777,Y$119)+'СЕТ СН'!$I$9+СВЦЭМ!$D$10+'СЕТ СН'!$I$5-'СЕТ СН'!$I$17</f>
        <v>4609.7663975900005</v>
      </c>
    </row>
    <row r="126" spans="1:27" ht="15.75" x14ac:dyDescent="0.2">
      <c r="A126" s="36">
        <f t="shared" si="3"/>
        <v>43197</v>
      </c>
      <c r="B126" s="37">
        <f>SUMIFS(СВЦЭМ!$C$34:$C$777,СВЦЭМ!$A$34:$A$777,$A126,СВЦЭМ!$B$34:$B$777,B$119)+'СЕТ СН'!$I$9+СВЦЭМ!$D$10+'СЕТ СН'!$I$5-'СЕТ СН'!$I$17</f>
        <v>4656.1124802100003</v>
      </c>
      <c r="C126" s="37">
        <f>SUMIFS(СВЦЭМ!$C$34:$C$777,СВЦЭМ!$A$34:$A$777,$A126,СВЦЭМ!$B$34:$B$777,C$119)+'СЕТ СН'!$I$9+СВЦЭМ!$D$10+'СЕТ СН'!$I$5-'СЕТ СН'!$I$17</f>
        <v>4682.7290889699998</v>
      </c>
      <c r="D126" s="37">
        <f>SUMIFS(СВЦЭМ!$C$34:$C$777,СВЦЭМ!$A$34:$A$777,$A126,СВЦЭМ!$B$34:$B$777,D$119)+'СЕТ СН'!$I$9+СВЦЭМ!$D$10+'СЕТ СН'!$I$5-'СЕТ СН'!$I$17</f>
        <v>4753.9360474900004</v>
      </c>
      <c r="E126" s="37">
        <f>SUMIFS(СВЦЭМ!$C$34:$C$777,СВЦЭМ!$A$34:$A$777,$A126,СВЦЭМ!$B$34:$B$777,E$119)+'СЕТ СН'!$I$9+СВЦЭМ!$D$10+'СЕТ СН'!$I$5-'СЕТ СН'!$I$17</f>
        <v>4772.7809633400002</v>
      </c>
      <c r="F126" s="37">
        <f>SUMIFS(СВЦЭМ!$C$34:$C$777,СВЦЭМ!$A$34:$A$777,$A126,СВЦЭМ!$B$34:$B$777,F$119)+'СЕТ СН'!$I$9+СВЦЭМ!$D$10+'СЕТ СН'!$I$5-'СЕТ СН'!$I$17</f>
        <v>4772.9056657399997</v>
      </c>
      <c r="G126" s="37">
        <f>SUMIFS(СВЦЭМ!$C$34:$C$777,СВЦЭМ!$A$34:$A$777,$A126,СВЦЭМ!$B$34:$B$777,G$119)+'СЕТ СН'!$I$9+СВЦЭМ!$D$10+'СЕТ СН'!$I$5-'СЕТ СН'!$I$17</f>
        <v>4768.3032392200003</v>
      </c>
      <c r="H126" s="37">
        <f>SUMIFS(СВЦЭМ!$C$34:$C$777,СВЦЭМ!$A$34:$A$777,$A126,СВЦЭМ!$B$34:$B$777,H$119)+'СЕТ СН'!$I$9+СВЦЭМ!$D$10+'СЕТ СН'!$I$5-'СЕТ СН'!$I$17</f>
        <v>4729.3479953100004</v>
      </c>
      <c r="I126" s="37">
        <f>SUMIFS(СВЦЭМ!$C$34:$C$777,СВЦЭМ!$A$34:$A$777,$A126,СВЦЭМ!$B$34:$B$777,I$119)+'СЕТ СН'!$I$9+СВЦЭМ!$D$10+'СЕТ СН'!$I$5-'СЕТ СН'!$I$17</f>
        <v>4660.6678834800005</v>
      </c>
      <c r="J126" s="37">
        <f>SUMIFS(СВЦЭМ!$C$34:$C$777,СВЦЭМ!$A$34:$A$777,$A126,СВЦЭМ!$B$34:$B$777,J$119)+'СЕТ СН'!$I$9+СВЦЭМ!$D$10+'СЕТ СН'!$I$5-'СЕТ СН'!$I$17</f>
        <v>4619.9971794200001</v>
      </c>
      <c r="K126" s="37">
        <f>SUMIFS(СВЦЭМ!$C$34:$C$777,СВЦЭМ!$A$34:$A$777,$A126,СВЦЭМ!$B$34:$B$777,K$119)+'СЕТ СН'!$I$9+СВЦЭМ!$D$10+'СЕТ СН'!$I$5-'СЕТ СН'!$I$17</f>
        <v>4529.7205125199998</v>
      </c>
      <c r="L126" s="37">
        <f>SUMIFS(СВЦЭМ!$C$34:$C$777,СВЦЭМ!$A$34:$A$777,$A126,СВЦЭМ!$B$34:$B$777,L$119)+'СЕТ СН'!$I$9+СВЦЭМ!$D$10+'СЕТ СН'!$I$5-'СЕТ СН'!$I$17</f>
        <v>4478.4810922500001</v>
      </c>
      <c r="M126" s="37">
        <f>SUMIFS(СВЦЭМ!$C$34:$C$777,СВЦЭМ!$A$34:$A$777,$A126,СВЦЭМ!$B$34:$B$777,M$119)+'СЕТ СН'!$I$9+СВЦЭМ!$D$10+'СЕТ СН'!$I$5-'СЕТ СН'!$I$17</f>
        <v>4467.1358286699997</v>
      </c>
      <c r="N126" s="37">
        <f>SUMIFS(СВЦЭМ!$C$34:$C$777,СВЦЭМ!$A$34:$A$777,$A126,СВЦЭМ!$B$34:$B$777,N$119)+'СЕТ СН'!$I$9+СВЦЭМ!$D$10+'СЕТ СН'!$I$5-'СЕТ СН'!$I$17</f>
        <v>4478.5762921699998</v>
      </c>
      <c r="O126" s="37">
        <f>SUMIFS(СВЦЭМ!$C$34:$C$777,СВЦЭМ!$A$34:$A$777,$A126,СВЦЭМ!$B$34:$B$777,O$119)+'СЕТ СН'!$I$9+СВЦЭМ!$D$10+'СЕТ СН'!$I$5-'СЕТ СН'!$I$17</f>
        <v>4483.1703652099995</v>
      </c>
      <c r="P126" s="37">
        <f>SUMIFS(СВЦЭМ!$C$34:$C$777,СВЦЭМ!$A$34:$A$777,$A126,СВЦЭМ!$B$34:$B$777,P$119)+'СЕТ СН'!$I$9+СВЦЭМ!$D$10+'СЕТ СН'!$I$5-'СЕТ СН'!$I$17</f>
        <v>4486.1257618500003</v>
      </c>
      <c r="Q126" s="37">
        <f>SUMIFS(СВЦЭМ!$C$34:$C$777,СВЦЭМ!$A$34:$A$777,$A126,СВЦЭМ!$B$34:$B$777,Q$119)+'СЕТ СН'!$I$9+СВЦЭМ!$D$10+'СЕТ СН'!$I$5-'СЕТ СН'!$I$17</f>
        <v>4483.4106414199996</v>
      </c>
      <c r="R126" s="37">
        <f>SUMIFS(СВЦЭМ!$C$34:$C$777,СВЦЭМ!$A$34:$A$777,$A126,СВЦЭМ!$B$34:$B$777,R$119)+'СЕТ СН'!$I$9+СВЦЭМ!$D$10+'СЕТ СН'!$I$5-'СЕТ СН'!$I$17</f>
        <v>4481.4370065200001</v>
      </c>
      <c r="S126" s="37">
        <f>SUMIFS(СВЦЭМ!$C$34:$C$777,СВЦЭМ!$A$34:$A$777,$A126,СВЦЭМ!$B$34:$B$777,S$119)+'СЕТ СН'!$I$9+СВЦЭМ!$D$10+'СЕТ СН'!$I$5-'СЕТ СН'!$I$17</f>
        <v>4486.4703721599999</v>
      </c>
      <c r="T126" s="37">
        <f>SUMIFS(СВЦЭМ!$C$34:$C$777,СВЦЭМ!$A$34:$A$777,$A126,СВЦЭМ!$B$34:$B$777,T$119)+'СЕТ СН'!$I$9+СВЦЭМ!$D$10+'СЕТ СН'!$I$5-'СЕТ СН'!$I$17</f>
        <v>4482.6689208999996</v>
      </c>
      <c r="U126" s="37">
        <f>SUMIFS(СВЦЭМ!$C$34:$C$777,СВЦЭМ!$A$34:$A$777,$A126,СВЦЭМ!$B$34:$B$777,U$119)+'СЕТ СН'!$I$9+СВЦЭМ!$D$10+'СЕТ СН'!$I$5-'СЕТ СН'!$I$17</f>
        <v>4455.1142285200003</v>
      </c>
      <c r="V126" s="37">
        <f>SUMIFS(СВЦЭМ!$C$34:$C$777,СВЦЭМ!$A$34:$A$777,$A126,СВЦЭМ!$B$34:$B$777,V$119)+'СЕТ СН'!$I$9+СВЦЭМ!$D$10+'СЕТ СН'!$I$5-'СЕТ СН'!$I$17</f>
        <v>4461.9588839099997</v>
      </c>
      <c r="W126" s="37">
        <f>SUMIFS(СВЦЭМ!$C$34:$C$777,СВЦЭМ!$A$34:$A$777,$A126,СВЦЭМ!$B$34:$B$777,W$119)+'СЕТ СН'!$I$9+СВЦЭМ!$D$10+'СЕТ СН'!$I$5-'СЕТ СН'!$I$17</f>
        <v>4529.2565015</v>
      </c>
      <c r="X126" s="37">
        <f>SUMIFS(СВЦЭМ!$C$34:$C$777,СВЦЭМ!$A$34:$A$777,$A126,СВЦЭМ!$B$34:$B$777,X$119)+'СЕТ СН'!$I$9+СВЦЭМ!$D$10+'СЕТ СН'!$I$5-'СЕТ СН'!$I$17</f>
        <v>4590.3714954699999</v>
      </c>
      <c r="Y126" s="37">
        <f>SUMIFS(СВЦЭМ!$C$34:$C$777,СВЦЭМ!$A$34:$A$777,$A126,СВЦЭМ!$B$34:$B$777,Y$119)+'СЕТ СН'!$I$9+СВЦЭМ!$D$10+'СЕТ СН'!$I$5-'СЕТ СН'!$I$17</f>
        <v>4638.9904778400005</v>
      </c>
    </row>
    <row r="127" spans="1:27" ht="15.75" x14ac:dyDescent="0.2">
      <c r="A127" s="36">
        <f t="shared" si="3"/>
        <v>43198</v>
      </c>
      <c r="B127" s="37">
        <f>SUMIFS(СВЦЭМ!$C$34:$C$777,СВЦЭМ!$A$34:$A$777,$A127,СВЦЭМ!$B$34:$B$777,B$119)+'СЕТ СН'!$I$9+СВЦЭМ!$D$10+'СЕТ СН'!$I$5-'СЕТ СН'!$I$17</f>
        <v>4661.1210485700003</v>
      </c>
      <c r="C127" s="37">
        <f>SUMIFS(СВЦЭМ!$C$34:$C$777,СВЦЭМ!$A$34:$A$777,$A127,СВЦЭМ!$B$34:$B$777,C$119)+'СЕТ СН'!$I$9+СВЦЭМ!$D$10+'СЕТ СН'!$I$5-'СЕТ СН'!$I$17</f>
        <v>4704.22631275</v>
      </c>
      <c r="D127" s="37">
        <f>SUMIFS(СВЦЭМ!$C$34:$C$777,СВЦЭМ!$A$34:$A$777,$A127,СВЦЭМ!$B$34:$B$777,D$119)+'СЕТ СН'!$I$9+СВЦЭМ!$D$10+'СЕТ СН'!$I$5-'СЕТ СН'!$I$17</f>
        <v>4765.56159518</v>
      </c>
      <c r="E127" s="37">
        <f>SUMIFS(СВЦЭМ!$C$34:$C$777,СВЦЭМ!$A$34:$A$777,$A127,СВЦЭМ!$B$34:$B$777,E$119)+'СЕТ СН'!$I$9+СВЦЭМ!$D$10+'СЕТ СН'!$I$5-'СЕТ СН'!$I$17</f>
        <v>4792.9027304900001</v>
      </c>
      <c r="F127" s="37">
        <f>SUMIFS(СВЦЭМ!$C$34:$C$777,СВЦЭМ!$A$34:$A$777,$A127,СВЦЭМ!$B$34:$B$777,F$119)+'СЕТ СН'!$I$9+СВЦЭМ!$D$10+'СЕТ СН'!$I$5-'СЕТ СН'!$I$17</f>
        <v>4790.0134483800002</v>
      </c>
      <c r="G127" s="37">
        <f>SUMIFS(СВЦЭМ!$C$34:$C$777,СВЦЭМ!$A$34:$A$777,$A127,СВЦЭМ!$B$34:$B$777,G$119)+'СЕТ СН'!$I$9+СВЦЭМ!$D$10+'СЕТ СН'!$I$5-'СЕТ СН'!$I$17</f>
        <v>4793.1883959200004</v>
      </c>
      <c r="H127" s="37">
        <f>SUMIFS(СВЦЭМ!$C$34:$C$777,СВЦЭМ!$A$34:$A$777,$A127,СВЦЭМ!$B$34:$B$777,H$119)+'СЕТ СН'!$I$9+СВЦЭМ!$D$10+'СЕТ СН'!$I$5-'СЕТ СН'!$I$17</f>
        <v>4772.7240006800002</v>
      </c>
      <c r="I127" s="37">
        <f>SUMIFS(СВЦЭМ!$C$34:$C$777,СВЦЭМ!$A$34:$A$777,$A127,СВЦЭМ!$B$34:$B$777,I$119)+'СЕТ СН'!$I$9+СВЦЭМ!$D$10+'СЕТ СН'!$I$5-'СЕТ СН'!$I$17</f>
        <v>4682.7133401500005</v>
      </c>
      <c r="J127" s="37">
        <f>SUMIFS(СВЦЭМ!$C$34:$C$777,СВЦЭМ!$A$34:$A$777,$A127,СВЦЭМ!$B$34:$B$777,J$119)+'СЕТ СН'!$I$9+СВЦЭМ!$D$10+'СЕТ СН'!$I$5-'СЕТ СН'!$I$17</f>
        <v>4576.1729427099999</v>
      </c>
      <c r="K127" s="37">
        <f>SUMIFS(СВЦЭМ!$C$34:$C$777,СВЦЭМ!$A$34:$A$777,$A127,СВЦЭМ!$B$34:$B$777,K$119)+'СЕТ СН'!$I$9+СВЦЭМ!$D$10+'СЕТ СН'!$I$5-'СЕТ СН'!$I$17</f>
        <v>4465.6616407399997</v>
      </c>
      <c r="L127" s="37">
        <f>SUMIFS(СВЦЭМ!$C$34:$C$777,СВЦЭМ!$A$34:$A$777,$A127,СВЦЭМ!$B$34:$B$777,L$119)+'СЕТ СН'!$I$9+СВЦЭМ!$D$10+'СЕТ СН'!$I$5-'СЕТ СН'!$I$17</f>
        <v>4407.2104039400001</v>
      </c>
      <c r="M127" s="37">
        <f>SUMIFS(СВЦЭМ!$C$34:$C$777,СВЦЭМ!$A$34:$A$777,$A127,СВЦЭМ!$B$34:$B$777,M$119)+'СЕТ СН'!$I$9+СВЦЭМ!$D$10+'СЕТ СН'!$I$5-'СЕТ СН'!$I$17</f>
        <v>4372.8293696700002</v>
      </c>
      <c r="N127" s="37">
        <f>SUMIFS(СВЦЭМ!$C$34:$C$777,СВЦЭМ!$A$34:$A$777,$A127,СВЦЭМ!$B$34:$B$777,N$119)+'СЕТ СН'!$I$9+СВЦЭМ!$D$10+'СЕТ СН'!$I$5-'СЕТ СН'!$I$17</f>
        <v>4364.2042714600002</v>
      </c>
      <c r="O127" s="37">
        <f>SUMIFS(СВЦЭМ!$C$34:$C$777,СВЦЭМ!$A$34:$A$777,$A127,СВЦЭМ!$B$34:$B$777,O$119)+'СЕТ СН'!$I$9+СВЦЭМ!$D$10+'СЕТ СН'!$I$5-'СЕТ СН'!$I$17</f>
        <v>4369.5673823999996</v>
      </c>
      <c r="P127" s="37">
        <f>SUMIFS(СВЦЭМ!$C$34:$C$777,СВЦЭМ!$A$34:$A$777,$A127,СВЦЭМ!$B$34:$B$777,P$119)+'СЕТ СН'!$I$9+СВЦЭМ!$D$10+'СЕТ СН'!$I$5-'СЕТ СН'!$I$17</f>
        <v>4380.7287886000004</v>
      </c>
      <c r="Q127" s="37">
        <f>SUMIFS(СВЦЭМ!$C$34:$C$777,СВЦЭМ!$A$34:$A$777,$A127,СВЦЭМ!$B$34:$B$777,Q$119)+'СЕТ СН'!$I$9+СВЦЭМ!$D$10+'СЕТ СН'!$I$5-'СЕТ СН'!$I$17</f>
        <v>4384.5902035600002</v>
      </c>
      <c r="R127" s="37">
        <f>SUMIFS(СВЦЭМ!$C$34:$C$777,СВЦЭМ!$A$34:$A$777,$A127,СВЦЭМ!$B$34:$B$777,R$119)+'СЕТ СН'!$I$9+СВЦЭМ!$D$10+'СЕТ СН'!$I$5-'СЕТ СН'!$I$17</f>
        <v>4435.1569885500003</v>
      </c>
      <c r="S127" s="37">
        <f>SUMIFS(СВЦЭМ!$C$34:$C$777,СВЦЭМ!$A$34:$A$777,$A127,СВЦЭМ!$B$34:$B$777,S$119)+'СЕТ СН'!$I$9+СВЦЭМ!$D$10+'СЕТ СН'!$I$5-'СЕТ СН'!$I$17</f>
        <v>4406.2784364099998</v>
      </c>
      <c r="T127" s="37">
        <f>SUMIFS(СВЦЭМ!$C$34:$C$777,СВЦЭМ!$A$34:$A$777,$A127,СВЦЭМ!$B$34:$B$777,T$119)+'СЕТ СН'!$I$9+СВЦЭМ!$D$10+'СЕТ СН'!$I$5-'СЕТ СН'!$I$17</f>
        <v>4364.9427777499995</v>
      </c>
      <c r="U127" s="37">
        <f>SUMIFS(СВЦЭМ!$C$34:$C$777,СВЦЭМ!$A$34:$A$777,$A127,СВЦЭМ!$B$34:$B$777,U$119)+'СЕТ СН'!$I$9+СВЦЭМ!$D$10+'СЕТ СН'!$I$5-'СЕТ СН'!$I$17</f>
        <v>4361.29547628</v>
      </c>
      <c r="V127" s="37">
        <f>SUMIFS(СВЦЭМ!$C$34:$C$777,СВЦЭМ!$A$34:$A$777,$A127,СВЦЭМ!$B$34:$B$777,V$119)+'СЕТ СН'!$I$9+СВЦЭМ!$D$10+'СЕТ СН'!$I$5-'СЕТ СН'!$I$17</f>
        <v>4361.5766233200002</v>
      </c>
      <c r="W127" s="37">
        <f>SUMIFS(СВЦЭМ!$C$34:$C$777,СВЦЭМ!$A$34:$A$777,$A127,СВЦЭМ!$B$34:$B$777,W$119)+'СЕТ СН'!$I$9+СВЦЭМ!$D$10+'СЕТ СН'!$I$5-'СЕТ СН'!$I$17</f>
        <v>4405.5868738399995</v>
      </c>
      <c r="X127" s="37">
        <f>SUMIFS(СВЦЭМ!$C$34:$C$777,СВЦЭМ!$A$34:$A$777,$A127,СВЦЭМ!$B$34:$B$777,X$119)+'СЕТ СН'!$I$9+СВЦЭМ!$D$10+'СЕТ СН'!$I$5-'СЕТ СН'!$I$17</f>
        <v>4495.3621958599997</v>
      </c>
      <c r="Y127" s="37">
        <f>SUMIFS(СВЦЭМ!$C$34:$C$777,СВЦЭМ!$A$34:$A$777,$A127,СВЦЭМ!$B$34:$B$777,Y$119)+'СЕТ СН'!$I$9+СВЦЭМ!$D$10+'СЕТ СН'!$I$5-'СЕТ СН'!$I$17</f>
        <v>4589.0553471000003</v>
      </c>
    </row>
    <row r="128" spans="1:27" ht="15.75" x14ac:dyDescent="0.2">
      <c r="A128" s="36">
        <f t="shared" si="3"/>
        <v>43199</v>
      </c>
      <c r="B128" s="37">
        <f>SUMIFS(СВЦЭМ!$C$34:$C$777,СВЦЭМ!$A$34:$A$777,$A128,СВЦЭМ!$B$34:$B$777,B$119)+'СЕТ СН'!$I$9+СВЦЭМ!$D$10+'СЕТ СН'!$I$5-'СЕТ СН'!$I$17</f>
        <v>4680.4778432000003</v>
      </c>
      <c r="C128" s="37">
        <f>SUMIFS(СВЦЭМ!$C$34:$C$777,СВЦЭМ!$A$34:$A$777,$A128,СВЦЭМ!$B$34:$B$777,C$119)+'СЕТ СН'!$I$9+СВЦЭМ!$D$10+'СЕТ СН'!$I$5-'СЕТ СН'!$I$17</f>
        <v>4690.43352125</v>
      </c>
      <c r="D128" s="37">
        <f>SUMIFS(СВЦЭМ!$C$34:$C$777,СВЦЭМ!$A$34:$A$777,$A128,СВЦЭМ!$B$34:$B$777,D$119)+'СЕТ СН'!$I$9+СВЦЭМ!$D$10+'СЕТ СН'!$I$5-'СЕТ СН'!$I$17</f>
        <v>4772.5806275300001</v>
      </c>
      <c r="E128" s="37">
        <f>SUMIFS(СВЦЭМ!$C$34:$C$777,СВЦЭМ!$A$34:$A$777,$A128,СВЦЭМ!$B$34:$B$777,E$119)+'СЕТ СН'!$I$9+СВЦЭМ!$D$10+'СЕТ СН'!$I$5-'СЕТ СН'!$I$17</f>
        <v>4779.1410947200002</v>
      </c>
      <c r="F128" s="37">
        <f>SUMIFS(СВЦЭМ!$C$34:$C$777,СВЦЭМ!$A$34:$A$777,$A128,СВЦЭМ!$B$34:$B$777,F$119)+'СЕТ СН'!$I$9+СВЦЭМ!$D$10+'СЕТ СН'!$I$5-'СЕТ СН'!$I$17</f>
        <v>4778.8441408600002</v>
      </c>
      <c r="G128" s="37">
        <f>SUMIFS(СВЦЭМ!$C$34:$C$777,СВЦЭМ!$A$34:$A$777,$A128,СВЦЭМ!$B$34:$B$777,G$119)+'СЕТ СН'!$I$9+СВЦЭМ!$D$10+'СЕТ СН'!$I$5-'СЕТ СН'!$I$17</f>
        <v>4785.7218344000003</v>
      </c>
      <c r="H128" s="37">
        <f>SUMIFS(СВЦЭМ!$C$34:$C$777,СВЦЭМ!$A$34:$A$777,$A128,СВЦЭМ!$B$34:$B$777,H$119)+'СЕТ СН'!$I$9+СВЦЭМ!$D$10+'СЕТ СН'!$I$5-'СЕТ СН'!$I$17</f>
        <v>4739.0922192200005</v>
      </c>
      <c r="I128" s="37">
        <f>SUMIFS(СВЦЭМ!$C$34:$C$777,СВЦЭМ!$A$34:$A$777,$A128,СВЦЭМ!$B$34:$B$777,I$119)+'СЕТ СН'!$I$9+СВЦЭМ!$D$10+'СЕТ СН'!$I$5-'СЕТ СН'!$I$17</f>
        <v>4637.8243717400001</v>
      </c>
      <c r="J128" s="37">
        <f>SUMIFS(СВЦЭМ!$C$34:$C$777,СВЦЭМ!$A$34:$A$777,$A128,СВЦЭМ!$B$34:$B$777,J$119)+'СЕТ СН'!$I$9+СВЦЭМ!$D$10+'СЕТ СН'!$I$5-'СЕТ СН'!$I$17</f>
        <v>4580.3352289100003</v>
      </c>
      <c r="K128" s="37">
        <f>SUMIFS(СВЦЭМ!$C$34:$C$777,СВЦЭМ!$A$34:$A$777,$A128,СВЦЭМ!$B$34:$B$777,K$119)+'СЕТ СН'!$I$9+СВЦЭМ!$D$10+'СЕТ СН'!$I$5-'СЕТ СН'!$I$17</f>
        <v>4490.53968635</v>
      </c>
      <c r="L128" s="37">
        <f>SUMIFS(СВЦЭМ!$C$34:$C$777,СВЦЭМ!$A$34:$A$777,$A128,СВЦЭМ!$B$34:$B$777,L$119)+'СЕТ СН'!$I$9+СВЦЭМ!$D$10+'СЕТ СН'!$I$5-'СЕТ СН'!$I$17</f>
        <v>4414.4456161099997</v>
      </c>
      <c r="M128" s="37">
        <f>SUMIFS(СВЦЭМ!$C$34:$C$777,СВЦЭМ!$A$34:$A$777,$A128,СВЦЭМ!$B$34:$B$777,M$119)+'СЕТ СН'!$I$9+СВЦЭМ!$D$10+'СЕТ СН'!$I$5-'СЕТ СН'!$I$17</f>
        <v>4404.4478811299996</v>
      </c>
      <c r="N128" s="37">
        <f>SUMIFS(СВЦЭМ!$C$34:$C$777,СВЦЭМ!$A$34:$A$777,$A128,СВЦЭМ!$B$34:$B$777,N$119)+'СЕТ СН'!$I$9+СВЦЭМ!$D$10+'СЕТ СН'!$I$5-'СЕТ СН'!$I$17</f>
        <v>4400.4884424000002</v>
      </c>
      <c r="O128" s="37">
        <f>SUMIFS(СВЦЭМ!$C$34:$C$777,СВЦЭМ!$A$34:$A$777,$A128,СВЦЭМ!$B$34:$B$777,O$119)+'СЕТ СН'!$I$9+СВЦЭМ!$D$10+'СЕТ СН'!$I$5-'СЕТ СН'!$I$17</f>
        <v>4406.5548292599997</v>
      </c>
      <c r="P128" s="37">
        <f>SUMIFS(СВЦЭМ!$C$34:$C$777,СВЦЭМ!$A$34:$A$777,$A128,СВЦЭМ!$B$34:$B$777,P$119)+'СЕТ СН'!$I$9+СВЦЭМ!$D$10+'СЕТ СН'!$I$5-'СЕТ СН'!$I$17</f>
        <v>4425.9135766299996</v>
      </c>
      <c r="Q128" s="37">
        <f>SUMIFS(СВЦЭМ!$C$34:$C$777,СВЦЭМ!$A$34:$A$777,$A128,СВЦЭМ!$B$34:$B$777,Q$119)+'СЕТ СН'!$I$9+СВЦЭМ!$D$10+'СЕТ СН'!$I$5-'СЕТ СН'!$I$17</f>
        <v>4446.0912899300001</v>
      </c>
      <c r="R128" s="37">
        <f>SUMIFS(СВЦЭМ!$C$34:$C$777,СВЦЭМ!$A$34:$A$777,$A128,СВЦЭМ!$B$34:$B$777,R$119)+'СЕТ СН'!$I$9+СВЦЭМ!$D$10+'СЕТ СН'!$I$5-'СЕТ СН'!$I$17</f>
        <v>4440.9453509200002</v>
      </c>
      <c r="S128" s="37">
        <f>SUMIFS(СВЦЭМ!$C$34:$C$777,СВЦЭМ!$A$34:$A$777,$A128,СВЦЭМ!$B$34:$B$777,S$119)+'СЕТ СН'!$I$9+СВЦЭМ!$D$10+'СЕТ СН'!$I$5-'СЕТ СН'!$I$17</f>
        <v>4435.3332739999996</v>
      </c>
      <c r="T128" s="37">
        <f>SUMIFS(СВЦЭМ!$C$34:$C$777,СВЦЭМ!$A$34:$A$777,$A128,СВЦЭМ!$B$34:$B$777,T$119)+'СЕТ СН'!$I$9+СВЦЭМ!$D$10+'СЕТ СН'!$I$5-'СЕТ СН'!$I$17</f>
        <v>4407.3567272600003</v>
      </c>
      <c r="U128" s="37">
        <f>SUMIFS(СВЦЭМ!$C$34:$C$777,СВЦЭМ!$A$34:$A$777,$A128,СВЦЭМ!$B$34:$B$777,U$119)+'СЕТ СН'!$I$9+СВЦЭМ!$D$10+'СЕТ СН'!$I$5-'СЕТ СН'!$I$17</f>
        <v>4389.4991075799999</v>
      </c>
      <c r="V128" s="37">
        <f>SUMIFS(СВЦЭМ!$C$34:$C$777,СВЦЭМ!$A$34:$A$777,$A128,СВЦЭМ!$B$34:$B$777,V$119)+'СЕТ СН'!$I$9+СВЦЭМ!$D$10+'СЕТ СН'!$I$5-'СЕТ СН'!$I$17</f>
        <v>4399.8587091199997</v>
      </c>
      <c r="W128" s="37">
        <f>SUMIFS(СВЦЭМ!$C$34:$C$777,СВЦЭМ!$A$34:$A$777,$A128,СВЦЭМ!$B$34:$B$777,W$119)+'СЕТ СН'!$I$9+СВЦЭМ!$D$10+'СЕТ СН'!$I$5-'СЕТ СН'!$I$17</f>
        <v>4462.5569837200001</v>
      </c>
      <c r="X128" s="37">
        <f>SUMIFS(СВЦЭМ!$C$34:$C$777,СВЦЭМ!$A$34:$A$777,$A128,СВЦЭМ!$B$34:$B$777,X$119)+'СЕТ СН'!$I$9+СВЦЭМ!$D$10+'СЕТ СН'!$I$5-'СЕТ СН'!$I$17</f>
        <v>4551.92264479</v>
      </c>
      <c r="Y128" s="37">
        <f>SUMIFS(СВЦЭМ!$C$34:$C$777,СВЦЭМ!$A$34:$A$777,$A128,СВЦЭМ!$B$34:$B$777,Y$119)+'СЕТ СН'!$I$9+СВЦЭМ!$D$10+'СЕТ СН'!$I$5-'СЕТ СН'!$I$17</f>
        <v>4643.2350147799998</v>
      </c>
    </row>
    <row r="129" spans="1:25" ht="15.75" x14ac:dyDescent="0.2">
      <c r="A129" s="36">
        <f t="shared" si="3"/>
        <v>43200</v>
      </c>
      <c r="B129" s="37">
        <f>SUMIFS(СВЦЭМ!$C$34:$C$777,СВЦЭМ!$A$34:$A$777,$A129,СВЦЭМ!$B$34:$B$777,B$119)+'СЕТ СН'!$I$9+СВЦЭМ!$D$10+'СЕТ СН'!$I$5-'СЕТ СН'!$I$17</f>
        <v>4681.2653215600003</v>
      </c>
      <c r="C129" s="37">
        <f>SUMIFS(СВЦЭМ!$C$34:$C$777,СВЦЭМ!$A$34:$A$777,$A129,СВЦЭМ!$B$34:$B$777,C$119)+'СЕТ СН'!$I$9+СВЦЭМ!$D$10+'СЕТ СН'!$I$5-'СЕТ СН'!$I$17</f>
        <v>4730.1735010399998</v>
      </c>
      <c r="D129" s="37">
        <f>SUMIFS(СВЦЭМ!$C$34:$C$777,СВЦЭМ!$A$34:$A$777,$A129,СВЦЭМ!$B$34:$B$777,D$119)+'СЕТ СН'!$I$9+СВЦЭМ!$D$10+'СЕТ СН'!$I$5-'СЕТ СН'!$I$17</f>
        <v>4758.7330341400002</v>
      </c>
      <c r="E129" s="37">
        <f>SUMIFS(СВЦЭМ!$C$34:$C$777,СВЦЭМ!$A$34:$A$777,$A129,СВЦЭМ!$B$34:$B$777,E$119)+'СЕТ СН'!$I$9+СВЦЭМ!$D$10+'СЕТ СН'!$I$5-'СЕТ СН'!$I$17</f>
        <v>4763.0086692800005</v>
      </c>
      <c r="F129" s="37">
        <f>SUMIFS(СВЦЭМ!$C$34:$C$777,СВЦЭМ!$A$34:$A$777,$A129,СВЦЭМ!$B$34:$B$777,F$119)+'СЕТ СН'!$I$9+СВЦЭМ!$D$10+'СЕТ СН'!$I$5-'СЕТ СН'!$I$17</f>
        <v>4762.7308617899998</v>
      </c>
      <c r="G129" s="37">
        <f>SUMIFS(СВЦЭМ!$C$34:$C$777,СВЦЭМ!$A$34:$A$777,$A129,СВЦЭМ!$B$34:$B$777,G$119)+'СЕТ СН'!$I$9+СВЦЭМ!$D$10+'СЕТ СН'!$I$5-'СЕТ СН'!$I$17</f>
        <v>4768.5933218800001</v>
      </c>
      <c r="H129" s="37">
        <f>SUMIFS(СВЦЭМ!$C$34:$C$777,СВЦЭМ!$A$34:$A$777,$A129,СВЦЭМ!$B$34:$B$777,H$119)+'СЕТ СН'!$I$9+СВЦЭМ!$D$10+'СЕТ СН'!$I$5-'СЕТ СН'!$I$17</f>
        <v>4728.1415569600003</v>
      </c>
      <c r="I129" s="37">
        <f>SUMIFS(СВЦЭМ!$C$34:$C$777,СВЦЭМ!$A$34:$A$777,$A129,СВЦЭМ!$B$34:$B$777,I$119)+'СЕТ СН'!$I$9+СВЦЭМ!$D$10+'СЕТ СН'!$I$5-'СЕТ СН'!$I$17</f>
        <v>4633.6565361900002</v>
      </c>
      <c r="J129" s="37">
        <f>SUMIFS(СВЦЭМ!$C$34:$C$777,СВЦЭМ!$A$34:$A$777,$A129,СВЦЭМ!$B$34:$B$777,J$119)+'СЕТ СН'!$I$9+СВЦЭМ!$D$10+'СЕТ СН'!$I$5-'СЕТ СН'!$I$17</f>
        <v>4586.4419643900001</v>
      </c>
      <c r="K129" s="37">
        <f>SUMIFS(СВЦЭМ!$C$34:$C$777,СВЦЭМ!$A$34:$A$777,$A129,СВЦЭМ!$B$34:$B$777,K$119)+'СЕТ СН'!$I$9+СВЦЭМ!$D$10+'СЕТ СН'!$I$5-'СЕТ СН'!$I$17</f>
        <v>4493.3354023100001</v>
      </c>
      <c r="L129" s="37">
        <f>SUMIFS(СВЦЭМ!$C$34:$C$777,СВЦЭМ!$A$34:$A$777,$A129,СВЦЭМ!$B$34:$B$777,L$119)+'СЕТ СН'!$I$9+СВЦЭМ!$D$10+'СЕТ СН'!$I$5-'СЕТ СН'!$I$17</f>
        <v>4447.7332877099998</v>
      </c>
      <c r="M129" s="37">
        <f>SUMIFS(СВЦЭМ!$C$34:$C$777,СВЦЭМ!$A$34:$A$777,$A129,СВЦЭМ!$B$34:$B$777,M$119)+'СЕТ СН'!$I$9+СВЦЭМ!$D$10+'СЕТ СН'!$I$5-'СЕТ СН'!$I$17</f>
        <v>4442.6670229000001</v>
      </c>
      <c r="N129" s="37">
        <f>SUMIFS(СВЦЭМ!$C$34:$C$777,СВЦЭМ!$A$34:$A$777,$A129,СВЦЭМ!$B$34:$B$777,N$119)+'СЕТ СН'!$I$9+СВЦЭМ!$D$10+'СЕТ СН'!$I$5-'СЕТ СН'!$I$17</f>
        <v>4441.8920117099997</v>
      </c>
      <c r="O129" s="37">
        <f>SUMIFS(СВЦЭМ!$C$34:$C$777,СВЦЭМ!$A$34:$A$777,$A129,СВЦЭМ!$B$34:$B$777,O$119)+'СЕТ СН'!$I$9+СВЦЭМ!$D$10+'СЕТ СН'!$I$5-'СЕТ СН'!$I$17</f>
        <v>4442.2805378599996</v>
      </c>
      <c r="P129" s="37">
        <f>SUMIFS(СВЦЭМ!$C$34:$C$777,СВЦЭМ!$A$34:$A$777,$A129,СВЦЭМ!$B$34:$B$777,P$119)+'СЕТ СН'!$I$9+СВЦЭМ!$D$10+'СЕТ СН'!$I$5-'СЕТ СН'!$I$17</f>
        <v>4441.0083826</v>
      </c>
      <c r="Q129" s="37">
        <f>SUMIFS(СВЦЭМ!$C$34:$C$777,СВЦЭМ!$A$34:$A$777,$A129,СВЦЭМ!$B$34:$B$777,Q$119)+'СЕТ СН'!$I$9+СВЦЭМ!$D$10+'СЕТ СН'!$I$5-'СЕТ СН'!$I$17</f>
        <v>4463.7655032800003</v>
      </c>
      <c r="R129" s="37">
        <f>SUMIFS(СВЦЭМ!$C$34:$C$777,СВЦЭМ!$A$34:$A$777,$A129,СВЦЭМ!$B$34:$B$777,R$119)+'СЕТ СН'!$I$9+СВЦЭМ!$D$10+'СЕТ СН'!$I$5-'СЕТ СН'!$I$17</f>
        <v>4459.65625722</v>
      </c>
      <c r="S129" s="37">
        <f>SUMIFS(СВЦЭМ!$C$34:$C$777,СВЦЭМ!$A$34:$A$777,$A129,СВЦЭМ!$B$34:$B$777,S$119)+'СЕТ СН'!$I$9+СВЦЭМ!$D$10+'СЕТ СН'!$I$5-'СЕТ СН'!$I$17</f>
        <v>4447.92444118</v>
      </c>
      <c r="T129" s="37">
        <f>SUMIFS(СВЦЭМ!$C$34:$C$777,СВЦЭМ!$A$34:$A$777,$A129,СВЦЭМ!$B$34:$B$777,T$119)+'СЕТ СН'!$I$9+СВЦЭМ!$D$10+'СЕТ СН'!$I$5-'СЕТ СН'!$I$17</f>
        <v>4414.1836874600003</v>
      </c>
      <c r="U129" s="37">
        <f>SUMIFS(СВЦЭМ!$C$34:$C$777,СВЦЭМ!$A$34:$A$777,$A129,СВЦЭМ!$B$34:$B$777,U$119)+'СЕТ СН'!$I$9+СВЦЭМ!$D$10+'СЕТ СН'!$I$5-'СЕТ СН'!$I$17</f>
        <v>4383.37716877</v>
      </c>
      <c r="V129" s="37">
        <f>SUMIFS(СВЦЭМ!$C$34:$C$777,СВЦЭМ!$A$34:$A$777,$A129,СВЦЭМ!$B$34:$B$777,V$119)+'СЕТ СН'!$I$9+СВЦЭМ!$D$10+'СЕТ СН'!$I$5-'СЕТ СН'!$I$17</f>
        <v>4389.76652878</v>
      </c>
      <c r="W129" s="37">
        <f>SUMIFS(СВЦЭМ!$C$34:$C$777,СВЦЭМ!$A$34:$A$777,$A129,СВЦЭМ!$B$34:$B$777,W$119)+'СЕТ СН'!$I$9+СВЦЭМ!$D$10+'СЕТ СН'!$I$5-'СЕТ СН'!$I$17</f>
        <v>4446.4637905700001</v>
      </c>
      <c r="X129" s="37">
        <f>SUMIFS(СВЦЭМ!$C$34:$C$777,СВЦЭМ!$A$34:$A$777,$A129,СВЦЭМ!$B$34:$B$777,X$119)+'СЕТ СН'!$I$9+СВЦЭМ!$D$10+'СЕТ СН'!$I$5-'СЕТ СН'!$I$17</f>
        <v>4537.3740298000002</v>
      </c>
      <c r="Y129" s="37">
        <f>SUMIFS(СВЦЭМ!$C$34:$C$777,СВЦЭМ!$A$34:$A$777,$A129,СВЦЭМ!$B$34:$B$777,Y$119)+'СЕТ СН'!$I$9+СВЦЭМ!$D$10+'СЕТ СН'!$I$5-'СЕТ СН'!$I$17</f>
        <v>4631.7677387599997</v>
      </c>
    </row>
    <row r="130" spans="1:25" ht="15.75" x14ac:dyDescent="0.2">
      <c r="A130" s="36">
        <f t="shared" si="3"/>
        <v>43201</v>
      </c>
      <c r="B130" s="37">
        <f>SUMIFS(СВЦЭМ!$C$34:$C$777,СВЦЭМ!$A$34:$A$777,$A130,СВЦЭМ!$B$34:$B$777,B$119)+'СЕТ СН'!$I$9+СВЦЭМ!$D$10+'СЕТ СН'!$I$5-'СЕТ СН'!$I$17</f>
        <v>4640.0357328299997</v>
      </c>
      <c r="C130" s="37">
        <f>SUMIFS(СВЦЭМ!$C$34:$C$777,СВЦЭМ!$A$34:$A$777,$A130,СВЦЭМ!$B$34:$B$777,C$119)+'СЕТ СН'!$I$9+СВЦЭМ!$D$10+'СЕТ СН'!$I$5-'СЕТ СН'!$I$17</f>
        <v>4672.5149421900005</v>
      </c>
      <c r="D130" s="37">
        <f>SUMIFS(СВЦЭМ!$C$34:$C$777,СВЦЭМ!$A$34:$A$777,$A130,СВЦЭМ!$B$34:$B$777,D$119)+'СЕТ СН'!$I$9+СВЦЭМ!$D$10+'СЕТ СН'!$I$5-'СЕТ СН'!$I$17</f>
        <v>4752.1389244700003</v>
      </c>
      <c r="E130" s="37">
        <f>SUMIFS(СВЦЭМ!$C$34:$C$777,СВЦЭМ!$A$34:$A$777,$A130,СВЦЭМ!$B$34:$B$777,E$119)+'СЕТ СН'!$I$9+СВЦЭМ!$D$10+'СЕТ СН'!$I$5-'СЕТ СН'!$I$17</f>
        <v>4767.5639613700005</v>
      </c>
      <c r="F130" s="37">
        <f>SUMIFS(СВЦЭМ!$C$34:$C$777,СВЦЭМ!$A$34:$A$777,$A130,СВЦЭМ!$B$34:$B$777,F$119)+'СЕТ СН'!$I$9+СВЦЭМ!$D$10+'СЕТ СН'!$I$5-'СЕТ СН'!$I$17</f>
        <v>4767.5235365400004</v>
      </c>
      <c r="G130" s="37">
        <f>SUMIFS(СВЦЭМ!$C$34:$C$777,СВЦЭМ!$A$34:$A$777,$A130,СВЦЭМ!$B$34:$B$777,G$119)+'СЕТ СН'!$I$9+СВЦЭМ!$D$10+'СЕТ СН'!$I$5-'СЕТ СН'!$I$17</f>
        <v>4774.1668341599998</v>
      </c>
      <c r="H130" s="37">
        <f>SUMIFS(СВЦЭМ!$C$34:$C$777,СВЦЭМ!$A$34:$A$777,$A130,СВЦЭМ!$B$34:$B$777,H$119)+'СЕТ СН'!$I$9+СВЦЭМ!$D$10+'СЕТ СН'!$I$5-'СЕТ СН'!$I$17</f>
        <v>4752.0355155500001</v>
      </c>
      <c r="I130" s="37">
        <f>SUMIFS(СВЦЭМ!$C$34:$C$777,СВЦЭМ!$A$34:$A$777,$A130,СВЦЭМ!$B$34:$B$777,I$119)+'СЕТ СН'!$I$9+СВЦЭМ!$D$10+'СЕТ СН'!$I$5-'СЕТ СН'!$I$17</f>
        <v>4633.3888585699997</v>
      </c>
      <c r="J130" s="37">
        <f>SUMIFS(СВЦЭМ!$C$34:$C$777,СВЦЭМ!$A$34:$A$777,$A130,СВЦЭМ!$B$34:$B$777,J$119)+'СЕТ СН'!$I$9+СВЦЭМ!$D$10+'СЕТ СН'!$I$5-'СЕТ СН'!$I$17</f>
        <v>4582.6386640800001</v>
      </c>
      <c r="K130" s="37">
        <f>SUMIFS(СВЦЭМ!$C$34:$C$777,СВЦЭМ!$A$34:$A$777,$A130,СВЦЭМ!$B$34:$B$777,K$119)+'СЕТ СН'!$I$9+СВЦЭМ!$D$10+'СЕТ СН'!$I$5-'СЕТ СН'!$I$17</f>
        <v>4496.3890034799997</v>
      </c>
      <c r="L130" s="37">
        <f>SUMIFS(СВЦЭМ!$C$34:$C$777,СВЦЭМ!$A$34:$A$777,$A130,СВЦЭМ!$B$34:$B$777,L$119)+'СЕТ СН'!$I$9+СВЦЭМ!$D$10+'СЕТ СН'!$I$5-'СЕТ СН'!$I$17</f>
        <v>4436.2127578999998</v>
      </c>
      <c r="M130" s="37">
        <f>SUMIFS(СВЦЭМ!$C$34:$C$777,СВЦЭМ!$A$34:$A$777,$A130,СВЦЭМ!$B$34:$B$777,M$119)+'СЕТ СН'!$I$9+СВЦЭМ!$D$10+'СЕТ СН'!$I$5-'СЕТ СН'!$I$17</f>
        <v>4433.3612008299997</v>
      </c>
      <c r="N130" s="37">
        <f>SUMIFS(СВЦЭМ!$C$34:$C$777,СВЦЭМ!$A$34:$A$777,$A130,СВЦЭМ!$B$34:$B$777,N$119)+'СЕТ СН'!$I$9+СВЦЭМ!$D$10+'СЕТ СН'!$I$5-'СЕТ СН'!$I$17</f>
        <v>4425.7885100699996</v>
      </c>
      <c r="O130" s="37">
        <f>SUMIFS(СВЦЭМ!$C$34:$C$777,СВЦЭМ!$A$34:$A$777,$A130,СВЦЭМ!$B$34:$B$777,O$119)+'СЕТ СН'!$I$9+СВЦЭМ!$D$10+'СЕТ СН'!$I$5-'СЕТ СН'!$I$17</f>
        <v>4422.1497958399996</v>
      </c>
      <c r="P130" s="37">
        <f>SUMIFS(СВЦЭМ!$C$34:$C$777,СВЦЭМ!$A$34:$A$777,$A130,СВЦЭМ!$B$34:$B$777,P$119)+'СЕТ СН'!$I$9+СВЦЭМ!$D$10+'СЕТ СН'!$I$5-'СЕТ СН'!$I$17</f>
        <v>4418.9499111499999</v>
      </c>
      <c r="Q130" s="37">
        <f>SUMIFS(СВЦЭМ!$C$34:$C$777,СВЦЭМ!$A$34:$A$777,$A130,СВЦЭМ!$B$34:$B$777,Q$119)+'СЕТ СН'!$I$9+СВЦЭМ!$D$10+'СЕТ СН'!$I$5-'СЕТ СН'!$I$17</f>
        <v>4421.23002774</v>
      </c>
      <c r="R130" s="37">
        <f>SUMIFS(СВЦЭМ!$C$34:$C$777,СВЦЭМ!$A$34:$A$777,$A130,СВЦЭМ!$B$34:$B$777,R$119)+'СЕТ СН'!$I$9+СВЦЭМ!$D$10+'СЕТ СН'!$I$5-'СЕТ СН'!$I$17</f>
        <v>4419.1741154199999</v>
      </c>
      <c r="S130" s="37">
        <f>SUMIFS(СВЦЭМ!$C$34:$C$777,СВЦЭМ!$A$34:$A$777,$A130,СВЦЭМ!$B$34:$B$777,S$119)+'СЕТ СН'!$I$9+СВЦЭМ!$D$10+'СЕТ СН'!$I$5-'СЕТ СН'!$I$17</f>
        <v>4419.04619809</v>
      </c>
      <c r="T130" s="37">
        <f>SUMIFS(СВЦЭМ!$C$34:$C$777,СВЦЭМ!$A$34:$A$777,$A130,СВЦЭМ!$B$34:$B$777,T$119)+'СЕТ СН'!$I$9+СВЦЭМ!$D$10+'СЕТ СН'!$I$5-'СЕТ СН'!$I$17</f>
        <v>4402.3569993600004</v>
      </c>
      <c r="U130" s="37">
        <f>SUMIFS(СВЦЭМ!$C$34:$C$777,СВЦЭМ!$A$34:$A$777,$A130,СВЦЭМ!$B$34:$B$777,U$119)+'СЕТ СН'!$I$9+СВЦЭМ!$D$10+'СЕТ СН'!$I$5-'СЕТ СН'!$I$17</f>
        <v>4375.4811311699996</v>
      </c>
      <c r="V130" s="37">
        <f>SUMIFS(СВЦЭМ!$C$34:$C$777,СВЦЭМ!$A$34:$A$777,$A130,СВЦЭМ!$B$34:$B$777,V$119)+'СЕТ СН'!$I$9+СВЦЭМ!$D$10+'СЕТ СН'!$I$5-'СЕТ СН'!$I$17</f>
        <v>4386.82190532</v>
      </c>
      <c r="W130" s="37">
        <f>SUMIFS(СВЦЭМ!$C$34:$C$777,СВЦЭМ!$A$34:$A$777,$A130,СВЦЭМ!$B$34:$B$777,W$119)+'СЕТ СН'!$I$9+СВЦЭМ!$D$10+'СЕТ СН'!$I$5-'СЕТ СН'!$I$17</f>
        <v>4457.7344178399999</v>
      </c>
      <c r="X130" s="37">
        <f>SUMIFS(СВЦЭМ!$C$34:$C$777,СВЦЭМ!$A$34:$A$777,$A130,СВЦЭМ!$B$34:$B$777,X$119)+'СЕТ СН'!$I$9+СВЦЭМ!$D$10+'СЕТ СН'!$I$5-'СЕТ СН'!$I$17</f>
        <v>4547.5961903100006</v>
      </c>
      <c r="Y130" s="37">
        <f>SUMIFS(СВЦЭМ!$C$34:$C$777,СВЦЭМ!$A$34:$A$777,$A130,СВЦЭМ!$B$34:$B$777,Y$119)+'СЕТ СН'!$I$9+СВЦЭМ!$D$10+'СЕТ СН'!$I$5-'СЕТ СН'!$I$17</f>
        <v>4578.6880498600003</v>
      </c>
    </row>
    <row r="131" spans="1:25" ht="15.75" x14ac:dyDescent="0.2">
      <c r="A131" s="36">
        <f t="shared" si="3"/>
        <v>43202</v>
      </c>
      <c r="B131" s="37">
        <f>SUMIFS(СВЦЭМ!$C$34:$C$777,СВЦЭМ!$A$34:$A$777,$A131,СВЦЭМ!$B$34:$B$777,B$119)+'СЕТ СН'!$I$9+СВЦЭМ!$D$10+'СЕТ СН'!$I$5-'СЕТ СН'!$I$17</f>
        <v>4663.3491136800003</v>
      </c>
      <c r="C131" s="37">
        <f>SUMIFS(СВЦЭМ!$C$34:$C$777,СВЦЭМ!$A$34:$A$777,$A131,СВЦЭМ!$B$34:$B$777,C$119)+'СЕТ СН'!$I$9+СВЦЭМ!$D$10+'СЕТ СН'!$I$5-'СЕТ СН'!$I$17</f>
        <v>4715.2361340400003</v>
      </c>
      <c r="D131" s="37">
        <f>SUMIFS(СВЦЭМ!$C$34:$C$777,СВЦЭМ!$A$34:$A$777,$A131,СВЦЭМ!$B$34:$B$777,D$119)+'СЕТ СН'!$I$9+СВЦЭМ!$D$10+'СЕТ СН'!$I$5-'СЕТ СН'!$I$17</f>
        <v>4772.7392831899997</v>
      </c>
      <c r="E131" s="37">
        <f>SUMIFS(СВЦЭМ!$C$34:$C$777,СВЦЭМ!$A$34:$A$777,$A131,СВЦЭМ!$B$34:$B$777,E$119)+'СЕТ СН'!$I$9+СВЦЭМ!$D$10+'СЕТ СН'!$I$5-'СЕТ СН'!$I$17</f>
        <v>4785.5351281700005</v>
      </c>
      <c r="F131" s="37">
        <f>SUMIFS(СВЦЭМ!$C$34:$C$777,СВЦЭМ!$A$34:$A$777,$A131,СВЦЭМ!$B$34:$B$777,F$119)+'СЕТ СН'!$I$9+СВЦЭМ!$D$10+'СЕТ СН'!$I$5-'СЕТ СН'!$I$17</f>
        <v>4797.1489360400001</v>
      </c>
      <c r="G131" s="37">
        <f>SUMIFS(СВЦЭМ!$C$34:$C$777,СВЦЭМ!$A$34:$A$777,$A131,СВЦЭМ!$B$34:$B$777,G$119)+'СЕТ СН'!$I$9+СВЦЭМ!$D$10+'СЕТ СН'!$I$5-'СЕТ СН'!$I$17</f>
        <v>4803.5336224800003</v>
      </c>
      <c r="H131" s="37">
        <f>SUMIFS(СВЦЭМ!$C$34:$C$777,СВЦЭМ!$A$34:$A$777,$A131,СВЦЭМ!$B$34:$B$777,H$119)+'СЕТ СН'!$I$9+СВЦЭМ!$D$10+'СЕТ СН'!$I$5-'СЕТ СН'!$I$17</f>
        <v>4772.5443505700005</v>
      </c>
      <c r="I131" s="37">
        <f>SUMIFS(СВЦЭМ!$C$34:$C$777,СВЦЭМ!$A$34:$A$777,$A131,СВЦЭМ!$B$34:$B$777,I$119)+'СЕТ СН'!$I$9+СВЦЭМ!$D$10+'СЕТ СН'!$I$5-'СЕТ СН'!$I$17</f>
        <v>4668.90194935</v>
      </c>
      <c r="J131" s="37">
        <f>SUMIFS(СВЦЭМ!$C$34:$C$777,СВЦЭМ!$A$34:$A$777,$A131,СВЦЭМ!$B$34:$B$777,J$119)+'СЕТ СН'!$I$9+СВЦЭМ!$D$10+'СЕТ СН'!$I$5-'СЕТ СН'!$I$17</f>
        <v>4621.6867737700004</v>
      </c>
      <c r="K131" s="37">
        <f>SUMIFS(СВЦЭМ!$C$34:$C$777,СВЦЭМ!$A$34:$A$777,$A131,СВЦЭМ!$B$34:$B$777,K$119)+'СЕТ СН'!$I$9+СВЦЭМ!$D$10+'СЕТ СН'!$I$5-'СЕТ СН'!$I$17</f>
        <v>4537.06285209</v>
      </c>
      <c r="L131" s="37">
        <f>SUMIFS(СВЦЭМ!$C$34:$C$777,СВЦЭМ!$A$34:$A$777,$A131,СВЦЭМ!$B$34:$B$777,L$119)+'СЕТ СН'!$I$9+СВЦЭМ!$D$10+'СЕТ СН'!$I$5-'СЕТ СН'!$I$17</f>
        <v>4465.36903265</v>
      </c>
      <c r="M131" s="37">
        <f>SUMIFS(СВЦЭМ!$C$34:$C$777,СВЦЭМ!$A$34:$A$777,$A131,СВЦЭМ!$B$34:$B$777,M$119)+'СЕТ СН'!$I$9+СВЦЭМ!$D$10+'СЕТ СН'!$I$5-'СЕТ СН'!$I$17</f>
        <v>4443.6813230600001</v>
      </c>
      <c r="N131" s="37">
        <f>SUMIFS(СВЦЭМ!$C$34:$C$777,СВЦЭМ!$A$34:$A$777,$A131,СВЦЭМ!$B$34:$B$777,N$119)+'СЕТ СН'!$I$9+СВЦЭМ!$D$10+'СЕТ СН'!$I$5-'СЕТ СН'!$I$17</f>
        <v>4440.4647507299997</v>
      </c>
      <c r="O131" s="37">
        <f>SUMIFS(СВЦЭМ!$C$34:$C$777,СВЦЭМ!$A$34:$A$777,$A131,СВЦЭМ!$B$34:$B$777,O$119)+'СЕТ СН'!$I$9+СВЦЭМ!$D$10+'СЕТ СН'!$I$5-'СЕТ СН'!$I$17</f>
        <v>4448.6935065500002</v>
      </c>
      <c r="P131" s="37">
        <f>SUMIFS(СВЦЭМ!$C$34:$C$777,СВЦЭМ!$A$34:$A$777,$A131,СВЦЭМ!$B$34:$B$777,P$119)+'СЕТ СН'!$I$9+СВЦЭМ!$D$10+'СЕТ СН'!$I$5-'СЕТ СН'!$I$17</f>
        <v>4455.6974118999997</v>
      </c>
      <c r="Q131" s="37">
        <f>SUMIFS(СВЦЭМ!$C$34:$C$777,СВЦЭМ!$A$34:$A$777,$A131,СВЦЭМ!$B$34:$B$777,Q$119)+'СЕТ СН'!$I$9+СВЦЭМ!$D$10+'СЕТ СН'!$I$5-'СЕТ СН'!$I$17</f>
        <v>4465.1435094899998</v>
      </c>
      <c r="R131" s="37">
        <f>SUMIFS(СВЦЭМ!$C$34:$C$777,СВЦЭМ!$A$34:$A$777,$A131,СВЦЭМ!$B$34:$B$777,R$119)+'СЕТ СН'!$I$9+СВЦЭМ!$D$10+'СЕТ СН'!$I$5-'СЕТ СН'!$I$17</f>
        <v>4468.3220987200002</v>
      </c>
      <c r="S131" s="37">
        <f>SUMIFS(СВЦЭМ!$C$34:$C$777,СВЦЭМ!$A$34:$A$777,$A131,СВЦЭМ!$B$34:$B$777,S$119)+'СЕТ СН'!$I$9+СВЦЭМ!$D$10+'СЕТ СН'!$I$5-'СЕТ СН'!$I$17</f>
        <v>4461.8640298399996</v>
      </c>
      <c r="T131" s="37">
        <f>SUMIFS(СВЦЭМ!$C$34:$C$777,СВЦЭМ!$A$34:$A$777,$A131,СВЦЭМ!$B$34:$B$777,T$119)+'СЕТ СН'!$I$9+СВЦЭМ!$D$10+'СЕТ СН'!$I$5-'СЕТ СН'!$I$17</f>
        <v>4445.2554097100001</v>
      </c>
      <c r="U131" s="37">
        <f>SUMIFS(СВЦЭМ!$C$34:$C$777,СВЦЭМ!$A$34:$A$777,$A131,СВЦЭМ!$B$34:$B$777,U$119)+'СЕТ СН'!$I$9+СВЦЭМ!$D$10+'СЕТ СН'!$I$5-'СЕТ СН'!$I$17</f>
        <v>4428.62555832</v>
      </c>
      <c r="V131" s="37">
        <f>SUMIFS(СВЦЭМ!$C$34:$C$777,СВЦЭМ!$A$34:$A$777,$A131,СВЦЭМ!$B$34:$B$777,V$119)+'СЕТ СН'!$I$9+СВЦЭМ!$D$10+'СЕТ СН'!$I$5-'СЕТ СН'!$I$17</f>
        <v>4432.7812257699998</v>
      </c>
      <c r="W131" s="37">
        <f>SUMIFS(СВЦЭМ!$C$34:$C$777,СВЦЭМ!$A$34:$A$777,$A131,СВЦЭМ!$B$34:$B$777,W$119)+'СЕТ СН'!$I$9+СВЦЭМ!$D$10+'СЕТ СН'!$I$5-'СЕТ СН'!$I$17</f>
        <v>4498.1526372199996</v>
      </c>
      <c r="X131" s="37">
        <f>SUMIFS(СВЦЭМ!$C$34:$C$777,СВЦЭМ!$A$34:$A$777,$A131,СВЦЭМ!$B$34:$B$777,X$119)+'СЕТ СН'!$I$9+СВЦЭМ!$D$10+'СЕТ СН'!$I$5-'СЕТ СН'!$I$17</f>
        <v>4582.4317752899997</v>
      </c>
      <c r="Y131" s="37">
        <f>SUMIFS(СВЦЭМ!$C$34:$C$777,СВЦЭМ!$A$34:$A$777,$A131,СВЦЭМ!$B$34:$B$777,Y$119)+'СЕТ СН'!$I$9+СВЦЭМ!$D$10+'СЕТ СН'!$I$5-'СЕТ СН'!$I$17</f>
        <v>4582.5221045600001</v>
      </c>
    </row>
    <row r="132" spans="1:25" ht="15.75" x14ac:dyDescent="0.2">
      <c r="A132" s="36">
        <f t="shared" si="3"/>
        <v>43203</v>
      </c>
      <c r="B132" s="37">
        <f>SUMIFS(СВЦЭМ!$C$34:$C$777,СВЦЭМ!$A$34:$A$777,$A132,СВЦЭМ!$B$34:$B$777,B$119)+'СЕТ СН'!$I$9+СВЦЭМ!$D$10+'СЕТ СН'!$I$5-'СЕТ СН'!$I$17</f>
        <v>4655.4585590100005</v>
      </c>
      <c r="C132" s="37">
        <f>SUMIFS(СВЦЭМ!$C$34:$C$777,СВЦЭМ!$A$34:$A$777,$A132,СВЦЭМ!$B$34:$B$777,C$119)+'СЕТ СН'!$I$9+СВЦЭМ!$D$10+'СЕТ СН'!$I$5-'СЕТ СН'!$I$17</f>
        <v>4717.6758573799998</v>
      </c>
      <c r="D132" s="37">
        <f>SUMIFS(СВЦЭМ!$C$34:$C$777,СВЦЭМ!$A$34:$A$777,$A132,СВЦЭМ!$B$34:$B$777,D$119)+'СЕТ СН'!$I$9+СВЦЭМ!$D$10+'СЕТ СН'!$I$5-'СЕТ СН'!$I$17</f>
        <v>4774.0542518100001</v>
      </c>
      <c r="E132" s="37">
        <f>SUMIFS(СВЦЭМ!$C$34:$C$777,СВЦЭМ!$A$34:$A$777,$A132,СВЦЭМ!$B$34:$B$777,E$119)+'СЕТ СН'!$I$9+СВЦЭМ!$D$10+'СЕТ СН'!$I$5-'СЕТ СН'!$I$17</f>
        <v>4784.0857455200003</v>
      </c>
      <c r="F132" s="37">
        <f>SUMIFS(СВЦЭМ!$C$34:$C$777,СВЦЭМ!$A$34:$A$777,$A132,СВЦЭМ!$B$34:$B$777,F$119)+'СЕТ СН'!$I$9+СВЦЭМ!$D$10+'СЕТ СН'!$I$5-'СЕТ СН'!$I$17</f>
        <v>4787.1045218299996</v>
      </c>
      <c r="G132" s="37">
        <f>SUMIFS(СВЦЭМ!$C$34:$C$777,СВЦЭМ!$A$34:$A$777,$A132,СВЦЭМ!$B$34:$B$777,G$119)+'СЕТ СН'!$I$9+СВЦЭМ!$D$10+'СЕТ СН'!$I$5-'СЕТ СН'!$I$17</f>
        <v>4793.4392804300005</v>
      </c>
      <c r="H132" s="37">
        <f>SUMIFS(СВЦЭМ!$C$34:$C$777,СВЦЭМ!$A$34:$A$777,$A132,СВЦЭМ!$B$34:$B$777,H$119)+'СЕТ СН'!$I$9+СВЦЭМ!$D$10+'СЕТ СН'!$I$5-'СЕТ СН'!$I$17</f>
        <v>4774.5227490200004</v>
      </c>
      <c r="I132" s="37">
        <f>SUMIFS(СВЦЭМ!$C$34:$C$777,СВЦЭМ!$A$34:$A$777,$A132,СВЦЭМ!$B$34:$B$777,I$119)+'СЕТ СН'!$I$9+СВЦЭМ!$D$10+'СЕТ СН'!$I$5-'СЕТ СН'!$I$17</f>
        <v>4661.0252749199999</v>
      </c>
      <c r="J132" s="37">
        <f>SUMIFS(СВЦЭМ!$C$34:$C$777,СВЦЭМ!$A$34:$A$777,$A132,СВЦЭМ!$B$34:$B$777,J$119)+'СЕТ СН'!$I$9+СВЦЭМ!$D$10+'СЕТ СН'!$I$5-'СЕТ СН'!$I$17</f>
        <v>4618.2884721700002</v>
      </c>
      <c r="K132" s="37">
        <f>SUMIFS(СВЦЭМ!$C$34:$C$777,СВЦЭМ!$A$34:$A$777,$A132,СВЦЭМ!$B$34:$B$777,K$119)+'СЕТ СН'!$I$9+СВЦЭМ!$D$10+'СЕТ СН'!$I$5-'СЕТ СН'!$I$17</f>
        <v>4521.8155598000003</v>
      </c>
      <c r="L132" s="37">
        <f>SUMIFS(СВЦЭМ!$C$34:$C$777,СВЦЭМ!$A$34:$A$777,$A132,СВЦЭМ!$B$34:$B$777,L$119)+'СЕТ СН'!$I$9+СВЦЭМ!$D$10+'СЕТ СН'!$I$5-'СЕТ СН'!$I$17</f>
        <v>4449.1783324199996</v>
      </c>
      <c r="M132" s="37">
        <f>SUMIFS(СВЦЭМ!$C$34:$C$777,СВЦЭМ!$A$34:$A$777,$A132,СВЦЭМ!$B$34:$B$777,M$119)+'СЕТ СН'!$I$9+СВЦЭМ!$D$10+'СЕТ СН'!$I$5-'СЕТ СН'!$I$17</f>
        <v>4454.8594451399995</v>
      </c>
      <c r="N132" s="37">
        <f>SUMIFS(СВЦЭМ!$C$34:$C$777,СВЦЭМ!$A$34:$A$777,$A132,СВЦЭМ!$B$34:$B$777,N$119)+'СЕТ СН'!$I$9+СВЦЭМ!$D$10+'СЕТ СН'!$I$5-'СЕТ СН'!$I$17</f>
        <v>4435.6262901600003</v>
      </c>
      <c r="O132" s="37">
        <f>SUMIFS(СВЦЭМ!$C$34:$C$777,СВЦЭМ!$A$34:$A$777,$A132,СВЦЭМ!$B$34:$B$777,O$119)+'СЕТ СН'!$I$9+СВЦЭМ!$D$10+'СЕТ СН'!$I$5-'СЕТ СН'!$I$17</f>
        <v>4441.6519885799999</v>
      </c>
      <c r="P132" s="37">
        <f>SUMIFS(СВЦЭМ!$C$34:$C$777,СВЦЭМ!$A$34:$A$777,$A132,СВЦЭМ!$B$34:$B$777,P$119)+'СЕТ СН'!$I$9+СВЦЭМ!$D$10+'СЕТ СН'!$I$5-'СЕТ СН'!$I$17</f>
        <v>4444.5082664399997</v>
      </c>
      <c r="Q132" s="37">
        <f>SUMIFS(СВЦЭМ!$C$34:$C$777,СВЦЭМ!$A$34:$A$777,$A132,СВЦЭМ!$B$34:$B$777,Q$119)+'СЕТ СН'!$I$9+СВЦЭМ!$D$10+'СЕТ СН'!$I$5-'СЕТ СН'!$I$17</f>
        <v>4446.8169945899999</v>
      </c>
      <c r="R132" s="37">
        <f>SUMIFS(СВЦЭМ!$C$34:$C$777,СВЦЭМ!$A$34:$A$777,$A132,СВЦЭМ!$B$34:$B$777,R$119)+'СЕТ СН'!$I$9+СВЦЭМ!$D$10+'СЕТ СН'!$I$5-'СЕТ СН'!$I$17</f>
        <v>4453.1334189199997</v>
      </c>
      <c r="S132" s="37">
        <f>SUMIFS(СВЦЭМ!$C$34:$C$777,СВЦЭМ!$A$34:$A$777,$A132,СВЦЭМ!$B$34:$B$777,S$119)+'СЕТ СН'!$I$9+СВЦЭМ!$D$10+'СЕТ СН'!$I$5-'СЕТ СН'!$I$17</f>
        <v>4462.9592522699995</v>
      </c>
      <c r="T132" s="37">
        <f>SUMIFS(СВЦЭМ!$C$34:$C$777,СВЦЭМ!$A$34:$A$777,$A132,СВЦЭМ!$B$34:$B$777,T$119)+'СЕТ СН'!$I$9+СВЦЭМ!$D$10+'СЕТ СН'!$I$5-'СЕТ СН'!$I$17</f>
        <v>4448.3338097300002</v>
      </c>
      <c r="U132" s="37">
        <f>SUMIFS(СВЦЭМ!$C$34:$C$777,СВЦЭМ!$A$34:$A$777,$A132,СВЦЭМ!$B$34:$B$777,U$119)+'СЕТ СН'!$I$9+СВЦЭМ!$D$10+'СЕТ СН'!$I$5-'СЕТ СН'!$I$17</f>
        <v>4450.8727056400003</v>
      </c>
      <c r="V132" s="37">
        <f>SUMIFS(СВЦЭМ!$C$34:$C$777,СВЦЭМ!$A$34:$A$777,$A132,СВЦЭМ!$B$34:$B$777,V$119)+'СЕТ СН'!$I$9+СВЦЭМ!$D$10+'СЕТ СН'!$I$5-'СЕТ СН'!$I$17</f>
        <v>4450.5504809799995</v>
      </c>
      <c r="W132" s="37">
        <f>SUMIFS(СВЦЭМ!$C$34:$C$777,СВЦЭМ!$A$34:$A$777,$A132,СВЦЭМ!$B$34:$B$777,W$119)+'СЕТ СН'!$I$9+СВЦЭМ!$D$10+'СЕТ СН'!$I$5-'СЕТ СН'!$I$17</f>
        <v>4491.9861226000003</v>
      </c>
      <c r="X132" s="37">
        <f>SUMIFS(СВЦЭМ!$C$34:$C$777,СВЦЭМ!$A$34:$A$777,$A132,СВЦЭМ!$B$34:$B$777,X$119)+'СЕТ СН'!$I$9+СВЦЭМ!$D$10+'СЕТ СН'!$I$5-'СЕТ СН'!$I$17</f>
        <v>4591.5677758100001</v>
      </c>
      <c r="Y132" s="37">
        <f>SUMIFS(СВЦЭМ!$C$34:$C$777,СВЦЭМ!$A$34:$A$777,$A132,СВЦЭМ!$B$34:$B$777,Y$119)+'СЕТ СН'!$I$9+СВЦЭМ!$D$10+'СЕТ СН'!$I$5-'СЕТ СН'!$I$17</f>
        <v>4638.5950933300001</v>
      </c>
    </row>
    <row r="133" spans="1:25" ht="15.75" x14ac:dyDescent="0.2">
      <c r="A133" s="36">
        <f t="shared" si="3"/>
        <v>43204</v>
      </c>
      <c r="B133" s="37">
        <f>SUMIFS(СВЦЭМ!$C$34:$C$777,СВЦЭМ!$A$34:$A$777,$A133,СВЦЭМ!$B$34:$B$777,B$119)+'СЕТ СН'!$I$9+СВЦЭМ!$D$10+'СЕТ СН'!$I$5-'СЕТ СН'!$I$17</f>
        <v>4668.1491499100002</v>
      </c>
      <c r="C133" s="37">
        <f>SUMIFS(СВЦЭМ!$C$34:$C$777,СВЦЭМ!$A$34:$A$777,$A133,СВЦЭМ!$B$34:$B$777,C$119)+'СЕТ СН'!$I$9+СВЦЭМ!$D$10+'СЕТ СН'!$I$5-'СЕТ СН'!$I$17</f>
        <v>4727.7723130499999</v>
      </c>
      <c r="D133" s="37">
        <f>SUMIFS(СВЦЭМ!$C$34:$C$777,СВЦЭМ!$A$34:$A$777,$A133,СВЦЭМ!$B$34:$B$777,D$119)+'СЕТ СН'!$I$9+СВЦЭМ!$D$10+'СЕТ СН'!$I$5-'СЕТ СН'!$I$17</f>
        <v>4773.3111143100004</v>
      </c>
      <c r="E133" s="37">
        <f>SUMIFS(СВЦЭМ!$C$34:$C$777,СВЦЭМ!$A$34:$A$777,$A133,СВЦЭМ!$B$34:$B$777,E$119)+'СЕТ СН'!$I$9+СВЦЭМ!$D$10+'СЕТ СН'!$I$5-'СЕТ СН'!$I$17</f>
        <v>4784.4170061900004</v>
      </c>
      <c r="F133" s="37">
        <f>SUMIFS(СВЦЭМ!$C$34:$C$777,СВЦЭМ!$A$34:$A$777,$A133,СВЦЭМ!$B$34:$B$777,F$119)+'СЕТ СН'!$I$9+СВЦЭМ!$D$10+'СЕТ СН'!$I$5-'СЕТ СН'!$I$17</f>
        <v>4783.8123779899997</v>
      </c>
      <c r="G133" s="37">
        <f>SUMIFS(СВЦЭМ!$C$34:$C$777,СВЦЭМ!$A$34:$A$777,$A133,СВЦЭМ!$B$34:$B$777,G$119)+'СЕТ СН'!$I$9+СВЦЭМ!$D$10+'СЕТ СН'!$I$5-'СЕТ СН'!$I$17</f>
        <v>4787.7273573900002</v>
      </c>
      <c r="H133" s="37">
        <f>SUMIFS(СВЦЭМ!$C$34:$C$777,СВЦЭМ!$A$34:$A$777,$A133,СВЦЭМ!$B$34:$B$777,H$119)+'СЕТ СН'!$I$9+СВЦЭМ!$D$10+'СЕТ СН'!$I$5-'СЕТ СН'!$I$17</f>
        <v>4763.1899460800005</v>
      </c>
      <c r="I133" s="37">
        <f>SUMIFS(СВЦЭМ!$C$34:$C$777,СВЦЭМ!$A$34:$A$777,$A133,СВЦЭМ!$B$34:$B$777,I$119)+'СЕТ СН'!$I$9+СВЦЭМ!$D$10+'СЕТ СН'!$I$5-'СЕТ СН'!$I$17</f>
        <v>4698.1394538000004</v>
      </c>
      <c r="J133" s="37">
        <f>SUMIFS(СВЦЭМ!$C$34:$C$777,СВЦЭМ!$A$34:$A$777,$A133,СВЦЭМ!$B$34:$B$777,J$119)+'СЕТ СН'!$I$9+СВЦЭМ!$D$10+'СЕТ СН'!$I$5-'СЕТ СН'!$I$17</f>
        <v>4583.5065854699997</v>
      </c>
      <c r="K133" s="37">
        <f>SUMIFS(СВЦЭМ!$C$34:$C$777,СВЦЭМ!$A$34:$A$777,$A133,СВЦЭМ!$B$34:$B$777,K$119)+'СЕТ СН'!$I$9+СВЦЭМ!$D$10+'СЕТ СН'!$I$5-'СЕТ СН'!$I$17</f>
        <v>4560.3318321400002</v>
      </c>
      <c r="L133" s="37">
        <f>SUMIFS(СВЦЭМ!$C$34:$C$777,СВЦЭМ!$A$34:$A$777,$A133,СВЦЭМ!$B$34:$B$777,L$119)+'СЕТ СН'!$I$9+СВЦЭМ!$D$10+'СЕТ СН'!$I$5-'СЕТ СН'!$I$17</f>
        <v>4501.7935136699998</v>
      </c>
      <c r="M133" s="37">
        <f>SUMIFS(СВЦЭМ!$C$34:$C$777,СВЦЭМ!$A$34:$A$777,$A133,СВЦЭМ!$B$34:$B$777,M$119)+'СЕТ СН'!$I$9+СВЦЭМ!$D$10+'СЕТ СН'!$I$5-'СЕТ СН'!$I$17</f>
        <v>4486.0811842699995</v>
      </c>
      <c r="N133" s="37">
        <f>SUMIFS(СВЦЭМ!$C$34:$C$777,СВЦЭМ!$A$34:$A$777,$A133,СВЦЭМ!$B$34:$B$777,N$119)+'СЕТ СН'!$I$9+СВЦЭМ!$D$10+'СЕТ СН'!$I$5-'СЕТ СН'!$I$17</f>
        <v>4484.4060048199999</v>
      </c>
      <c r="O133" s="37">
        <f>SUMIFS(СВЦЭМ!$C$34:$C$777,СВЦЭМ!$A$34:$A$777,$A133,СВЦЭМ!$B$34:$B$777,O$119)+'СЕТ СН'!$I$9+СВЦЭМ!$D$10+'СЕТ СН'!$I$5-'СЕТ СН'!$I$17</f>
        <v>4514.68697075</v>
      </c>
      <c r="P133" s="37">
        <f>SUMIFS(СВЦЭМ!$C$34:$C$777,СВЦЭМ!$A$34:$A$777,$A133,СВЦЭМ!$B$34:$B$777,P$119)+'СЕТ СН'!$I$9+СВЦЭМ!$D$10+'СЕТ СН'!$I$5-'СЕТ СН'!$I$17</f>
        <v>4532.1575852300002</v>
      </c>
      <c r="Q133" s="37">
        <f>SUMIFS(СВЦЭМ!$C$34:$C$777,СВЦЭМ!$A$34:$A$777,$A133,СВЦЭМ!$B$34:$B$777,Q$119)+'СЕТ СН'!$I$9+СВЦЭМ!$D$10+'СЕТ СН'!$I$5-'СЕТ СН'!$I$17</f>
        <v>4532.6022840300002</v>
      </c>
      <c r="R133" s="37">
        <f>SUMIFS(СВЦЭМ!$C$34:$C$777,СВЦЭМ!$A$34:$A$777,$A133,СВЦЭМ!$B$34:$B$777,R$119)+'СЕТ СН'!$I$9+СВЦЭМ!$D$10+'СЕТ СН'!$I$5-'СЕТ СН'!$I$17</f>
        <v>4533.37912916</v>
      </c>
      <c r="S133" s="37">
        <f>SUMIFS(СВЦЭМ!$C$34:$C$777,СВЦЭМ!$A$34:$A$777,$A133,СВЦЭМ!$B$34:$B$777,S$119)+'СЕТ СН'!$I$9+СВЦЭМ!$D$10+'СЕТ СН'!$I$5-'СЕТ СН'!$I$17</f>
        <v>4525.8307145899998</v>
      </c>
      <c r="T133" s="37">
        <f>SUMIFS(СВЦЭМ!$C$34:$C$777,СВЦЭМ!$A$34:$A$777,$A133,СВЦЭМ!$B$34:$B$777,T$119)+'СЕТ СН'!$I$9+СВЦЭМ!$D$10+'СЕТ СН'!$I$5-'СЕТ СН'!$I$17</f>
        <v>4488.3722490399996</v>
      </c>
      <c r="U133" s="37">
        <f>SUMIFS(СВЦЭМ!$C$34:$C$777,СВЦЭМ!$A$34:$A$777,$A133,СВЦЭМ!$B$34:$B$777,U$119)+'СЕТ СН'!$I$9+СВЦЭМ!$D$10+'СЕТ СН'!$I$5-'СЕТ СН'!$I$17</f>
        <v>4482.58278341</v>
      </c>
      <c r="V133" s="37">
        <f>SUMIFS(СВЦЭМ!$C$34:$C$777,СВЦЭМ!$A$34:$A$777,$A133,СВЦЭМ!$B$34:$B$777,V$119)+'СЕТ СН'!$I$9+СВЦЭМ!$D$10+'СЕТ СН'!$I$5-'СЕТ СН'!$I$17</f>
        <v>4485.5438107800001</v>
      </c>
      <c r="W133" s="37">
        <f>SUMIFS(СВЦЭМ!$C$34:$C$777,СВЦЭМ!$A$34:$A$777,$A133,СВЦЭМ!$B$34:$B$777,W$119)+'СЕТ СН'!$I$9+СВЦЭМ!$D$10+'СЕТ СН'!$I$5-'СЕТ СН'!$I$17</f>
        <v>4540.5035397900001</v>
      </c>
      <c r="X133" s="37">
        <f>SUMIFS(СВЦЭМ!$C$34:$C$777,СВЦЭМ!$A$34:$A$777,$A133,СВЦЭМ!$B$34:$B$777,X$119)+'СЕТ СН'!$I$9+СВЦЭМ!$D$10+'СЕТ СН'!$I$5-'СЕТ СН'!$I$17</f>
        <v>4546.4603884099997</v>
      </c>
      <c r="Y133" s="37">
        <f>SUMIFS(СВЦЭМ!$C$34:$C$777,СВЦЭМ!$A$34:$A$777,$A133,СВЦЭМ!$B$34:$B$777,Y$119)+'СЕТ СН'!$I$9+СВЦЭМ!$D$10+'СЕТ СН'!$I$5-'СЕТ СН'!$I$17</f>
        <v>4622.9523130200005</v>
      </c>
    </row>
    <row r="134" spans="1:25" ht="15.75" x14ac:dyDescent="0.2">
      <c r="A134" s="36">
        <f t="shared" si="3"/>
        <v>43205</v>
      </c>
      <c r="B134" s="37">
        <f>SUMIFS(СВЦЭМ!$C$34:$C$777,СВЦЭМ!$A$34:$A$777,$A134,СВЦЭМ!$B$34:$B$777,B$119)+'СЕТ СН'!$I$9+СВЦЭМ!$D$10+'СЕТ СН'!$I$5-'СЕТ СН'!$I$17</f>
        <v>4667.5884894399996</v>
      </c>
      <c r="C134" s="37">
        <f>SUMIFS(СВЦЭМ!$C$34:$C$777,СВЦЭМ!$A$34:$A$777,$A134,СВЦЭМ!$B$34:$B$777,C$119)+'СЕТ СН'!$I$9+СВЦЭМ!$D$10+'СЕТ СН'!$I$5-'СЕТ СН'!$I$17</f>
        <v>4735.1923825499998</v>
      </c>
      <c r="D134" s="37">
        <f>SUMIFS(СВЦЭМ!$C$34:$C$777,СВЦЭМ!$A$34:$A$777,$A134,СВЦЭМ!$B$34:$B$777,D$119)+'СЕТ СН'!$I$9+СВЦЭМ!$D$10+'СЕТ СН'!$I$5-'СЕТ СН'!$I$17</f>
        <v>4768.5520811599999</v>
      </c>
      <c r="E134" s="37">
        <f>SUMIFS(СВЦЭМ!$C$34:$C$777,СВЦЭМ!$A$34:$A$777,$A134,СВЦЭМ!$B$34:$B$777,E$119)+'СЕТ СН'!$I$9+СВЦЭМ!$D$10+'СЕТ СН'!$I$5-'СЕТ СН'!$I$17</f>
        <v>4780.1810127899998</v>
      </c>
      <c r="F134" s="37">
        <f>SUMIFS(СВЦЭМ!$C$34:$C$777,СВЦЭМ!$A$34:$A$777,$A134,СВЦЭМ!$B$34:$B$777,F$119)+'СЕТ СН'!$I$9+СВЦЭМ!$D$10+'СЕТ СН'!$I$5-'СЕТ СН'!$I$17</f>
        <v>4779.5930646899997</v>
      </c>
      <c r="G134" s="37">
        <f>SUMIFS(СВЦЭМ!$C$34:$C$777,СВЦЭМ!$A$34:$A$777,$A134,СВЦЭМ!$B$34:$B$777,G$119)+'СЕТ СН'!$I$9+СВЦЭМ!$D$10+'СЕТ СН'!$I$5-'СЕТ СН'!$I$17</f>
        <v>4784.4354439899998</v>
      </c>
      <c r="H134" s="37">
        <f>SUMIFS(СВЦЭМ!$C$34:$C$777,СВЦЭМ!$A$34:$A$777,$A134,СВЦЭМ!$B$34:$B$777,H$119)+'СЕТ СН'!$I$9+СВЦЭМ!$D$10+'СЕТ СН'!$I$5-'СЕТ СН'!$I$17</f>
        <v>4773.3922316199996</v>
      </c>
      <c r="I134" s="37">
        <f>SUMIFS(СВЦЭМ!$C$34:$C$777,СВЦЭМ!$A$34:$A$777,$A134,СВЦЭМ!$B$34:$B$777,I$119)+'СЕТ СН'!$I$9+СВЦЭМ!$D$10+'СЕТ СН'!$I$5-'СЕТ СН'!$I$17</f>
        <v>4713.8601956000002</v>
      </c>
      <c r="J134" s="37">
        <f>SUMIFS(СВЦЭМ!$C$34:$C$777,СВЦЭМ!$A$34:$A$777,$A134,СВЦЭМ!$B$34:$B$777,J$119)+'СЕТ СН'!$I$9+СВЦЭМ!$D$10+'СЕТ СН'!$I$5-'СЕТ СН'!$I$17</f>
        <v>4625.8547306999999</v>
      </c>
      <c r="K134" s="37">
        <f>SUMIFS(СВЦЭМ!$C$34:$C$777,СВЦЭМ!$A$34:$A$777,$A134,СВЦЭМ!$B$34:$B$777,K$119)+'СЕТ СН'!$I$9+СВЦЭМ!$D$10+'СЕТ СН'!$I$5-'СЕТ СН'!$I$17</f>
        <v>4570.3148219000004</v>
      </c>
      <c r="L134" s="37">
        <f>SUMIFS(СВЦЭМ!$C$34:$C$777,СВЦЭМ!$A$34:$A$777,$A134,СВЦЭМ!$B$34:$B$777,L$119)+'СЕТ СН'!$I$9+СВЦЭМ!$D$10+'СЕТ СН'!$I$5-'СЕТ СН'!$I$17</f>
        <v>4526.1869626099997</v>
      </c>
      <c r="M134" s="37">
        <f>SUMIFS(СВЦЭМ!$C$34:$C$777,СВЦЭМ!$A$34:$A$777,$A134,СВЦЭМ!$B$34:$B$777,M$119)+'СЕТ СН'!$I$9+СВЦЭМ!$D$10+'СЕТ СН'!$I$5-'СЕТ СН'!$I$17</f>
        <v>4474.3949173700003</v>
      </c>
      <c r="N134" s="37">
        <f>SUMIFS(СВЦЭМ!$C$34:$C$777,СВЦЭМ!$A$34:$A$777,$A134,СВЦЭМ!$B$34:$B$777,N$119)+'СЕТ СН'!$I$9+СВЦЭМ!$D$10+'СЕТ СН'!$I$5-'СЕТ СН'!$I$17</f>
        <v>4473.0637424699999</v>
      </c>
      <c r="O134" s="37">
        <f>SUMIFS(СВЦЭМ!$C$34:$C$777,СВЦЭМ!$A$34:$A$777,$A134,СВЦЭМ!$B$34:$B$777,O$119)+'СЕТ СН'!$I$9+СВЦЭМ!$D$10+'СЕТ СН'!$I$5-'СЕТ СН'!$I$17</f>
        <v>4474.5092960399998</v>
      </c>
      <c r="P134" s="37">
        <f>SUMIFS(СВЦЭМ!$C$34:$C$777,СВЦЭМ!$A$34:$A$777,$A134,СВЦЭМ!$B$34:$B$777,P$119)+'СЕТ СН'!$I$9+СВЦЭМ!$D$10+'СЕТ СН'!$I$5-'СЕТ СН'!$I$17</f>
        <v>4481.0238705199999</v>
      </c>
      <c r="Q134" s="37">
        <f>SUMIFS(СВЦЭМ!$C$34:$C$777,СВЦЭМ!$A$34:$A$777,$A134,СВЦЭМ!$B$34:$B$777,Q$119)+'СЕТ СН'!$I$9+СВЦЭМ!$D$10+'СЕТ СН'!$I$5-'СЕТ СН'!$I$17</f>
        <v>4481.88685515</v>
      </c>
      <c r="R134" s="37">
        <f>SUMIFS(СВЦЭМ!$C$34:$C$777,СВЦЭМ!$A$34:$A$777,$A134,СВЦЭМ!$B$34:$B$777,R$119)+'СЕТ СН'!$I$9+СВЦЭМ!$D$10+'СЕТ СН'!$I$5-'СЕТ СН'!$I$17</f>
        <v>4487.8109654499995</v>
      </c>
      <c r="S134" s="37">
        <f>SUMIFS(СВЦЭМ!$C$34:$C$777,СВЦЭМ!$A$34:$A$777,$A134,СВЦЭМ!$B$34:$B$777,S$119)+'СЕТ СН'!$I$9+СВЦЭМ!$D$10+'СЕТ СН'!$I$5-'СЕТ СН'!$I$17</f>
        <v>4477.8393979100001</v>
      </c>
      <c r="T134" s="37">
        <f>SUMIFS(СВЦЭМ!$C$34:$C$777,СВЦЭМ!$A$34:$A$777,$A134,СВЦЭМ!$B$34:$B$777,T$119)+'СЕТ СН'!$I$9+СВЦЭМ!$D$10+'СЕТ СН'!$I$5-'СЕТ СН'!$I$17</f>
        <v>4475.8550298299997</v>
      </c>
      <c r="U134" s="37">
        <f>SUMIFS(СВЦЭМ!$C$34:$C$777,СВЦЭМ!$A$34:$A$777,$A134,СВЦЭМ!$B$34:$B$777,U$119)+'СЕТ СН'!$I$9+СВЦЭМ!$D$10+'СЕТ СН'!$I$5-'СЕТ СН'!$I$17</f>
        <v>4465.7686617099998</v>
      </c>
      <c r="V134" s="37">
        <f>SUMIFS(СВЦЭМ!$C$34:$C$777,СВЦЭМ!$A$34:$A$777,$A134,СВЦЭМ!$B$34:$B$777,V$119)+'СЕТ СН'!$I$9+СВЦЭМ!$D$10+'СЕТ СН'!$I$5-'СЕТ СН'!$I$17</f>
        <v>4471.8985497000003</v>
      </c>
      <c r="W134" s="37">
        <f>SUMIFS(СВЦЭМ!$C$34:$C$777,СВЦЭМ!$A$34:$A$777,$A134,СВЦЭМ!$B$34:$B$777,W$119)+'СЕТ СН'!$I$9+СВЦЭМ!$D$10+'СЕТ СН'!$I$5-'СЕТ СН'!$I$17</f>
        <v>4534.4220289300001</v>
      </c>
      <c r="X134" s="37">
        <f>SUMIFS(СВЦЭМ!$C$34:$C$777,СВЦЭМ!$A$34:$A$777,$A134,СВЦЭМ!$B$34:$B$777,X$119)+'СЕТ СН'!$I$9+СВЦЭМ!$D$10+'СЕТ СН'!$I$5-'СЕТ СН'!$I$17</f>
        <v>4560.7853362300002</v>
      </c>
      <c r="Y134" s="37">
        <f>SUMIFS(СВЦЭМ!$C$34:$C$777,СВЦЭМ!$A$34:$A$777,$A134,СВЦЭМ!$B$34:$B$777,Y$119)+'СЕТ СН'!$I$9+СВЦЭМ!$D$10+'СЕТ СН'!$I$5-'СЕТ СН'!$I$17</f>
        <v>4625.2044564500002</v>
      </c>
    </row>
    <row r="135" spans="1:25" ht="15.75" x14ac:dyDescent="0.2">
      <c r="A135" s="36">
        <f t="shared" si="3"/>
        <v>43206</v>
      </c>
      <c r="B135" s="37">
        <f>SUMIFS(СВЦЭМ!$C$34:$C$777,СВЦЭМ!$A$34:$A$777,$A135,СВЦЭМ!$B$34:$B$777,B$119)+'СЕТ СН'!$I$9+СВЦЭМ!$D$10+'СЕТ СН'!$I$5-'СЕТ СН'!$I$17</f>
        <v>4691.6204369200004</v>
      </c>
      <c r="C135" s="37">
        <f>SUMIFS(СВЦЭМ!$C$34:$C$777,СВЦЭМ!$A$34:$A$777,$A135,СВЦЭМ!$B$34:$B$777,C$119)+'СЕТ СН'!$I$9+СВЦЭМ!$D$10+'СЕТ СН'!$I$5-'СЕТ СН'!$I$17</f>
        <v>4746.8791036399998</v>
      </c>
      <c r="D135" s="37">
        <f>SUMIFS(СВЦЭМ!$C$34:$C$777,СВЦЭМ!$A$34:$A$777,$A135,СВЦЭМ!$B$34:$B$777,D$119)+'СЕТ СН'!$I$9+СВЦЭМ!$D$10+'СЕТ СН'!$I$5-'СЕТ СН'!$I$17</f>
        <v>4828.3500015299996</v>
      </c>
      <c r="E135" s="37">
        <f>SUMIFS(СВЦЭМ!$C$34:$C$777,СВЦЭМ!$A$34:$A$777,$A135,СВЦЭМ!$B$34:$B$777,E$119)+'СЕТ СН'!$I$9+СВЦЭМ!$D$10+'СЕТ СН'!$I$5-'СЕТ СН'!$I$17</f>
        <v>4851.5342039500001</v>
      </c>
      <c r="F135" s="37">
        <f>SUMIFS(СВЦЭМ!$C$34:$C$777,СВЦЭМ!$A$34:$A$777,$A135,СВЦЭМ!$B$34:$B$777,F$119)+'СЕТ СН'!$I$9+СВЦЭМ!$D$10+'СЕТ СН'!$I$5-'СЕТ СН'!$I$17</f>
        <v>4839.2415677700001</v>
      </c>
      <c r="G135" s="37">
        <f>SUMIFS(СВЦЭМ!$C$34:$C$777,СВЦЭМ!$A$34:$A$777,$A135,СВЦЭМ!$B$34:$B$777,G$119)+'СЕТ СН'!$I$9+СВЦЭМ!$D$10+'СЕТ СН'!$I$5-'СЕТ СН'!$I$17</f>
        <v>4849.3724640800001</v>
      </c>
      <c r="H135" s="37">
        <f>SUMIFS(СВЦЭМ!$C$34:$C$777,СВЦЭМ!$A$34:$A$777,$A135,СВЦЭМ!$B$34:$B$777,H$119)+'СЕТ СН'!$I$9+СВЦЭМ!$D$10+'СЕТ СН'!$I$5-'СЕТ СН'!$I$17</f>
        <v>4778.0819615199998</v>
      </c>
      <c r="I135" s="37">
        <f>SUMIFS(СВЦЭМ!$C$34:$C$777,СВЦЭМ!$A$34:$A$777,$A135,СВЦЭМ!$B$34:$B$777,I$119)+'СЕТ СН'!$I$9+СВЦЭМ!$D$10+'СЕТ СН'!$I$5-'СЕТ СН'!$I$17</f>
        <v>4665.5751566300005</v>
      </c>
      <c r="J135" s="37">
        <f>SUMIFS(СВЦЭМ!$C$34:$C$777,СВЦЭМ!$A$34:$A$777,$A135,СВЦЭМ!$B$34:$B$777,J$119)+'СЕТ СН'!$I$9+СВЦЭМ!$D$10+'СЕТ СН'!$I$5-'СЕТ СН'!$I$17</f>
        <v>4597.6977569299997</v>
      </c>
      <c r="K135" s="37">
        <f>SUMIFS(СВЦЭМ!$C$34:$C$777,СВЦЭМ!$A$34:$A$777,$A135,СВЦЭМ!$B$34:$B$777,K$119)+'СЕТ СН'!$I$9+СВЦЭМ!$D$10+'СЕТ СН'!$I$5-'СЕТ СН'!$I$17</f>
        <v>4514.2181132400001</v>
      </c>
      <c r="L135" s="37">
        <f>SUMIFS(СВЦЭМ!$C$34:$C$777,СВЦЭМ!$A$34:$A$777,$A135,СВЦЭМ!$B$34:$B$777,L$119)+'СЕТ СН'!$I$9+СВЦЭМ!$D$10+'СЕТ СН'!$I$5-'СЕТ СН'!$I$17</f>
        <v>4464.5068548899999</v>
      </c>
      <c r="M135" s="37">
        <f>SUMIFS(СВЦЭМ!$C$34:$C$777,СВЦЭМ!$A$34:$A$777,$A135,СВЦЭМ!$B$34:$B$777,M$119)+'СЕТ СН'!$I$9+СВЦЭМ!$D$10+'СЕТ СН'!$I$5-'СЕТ СН'!$I$17</f>
        <v>4446.7242310199999</v>
      </c>
      <c r="N135" s="37">
        <f>SUMIFS(СВЦЭМ!$C$34:$C$777,СВЦЭМ!$A$34:$A$777,$A135,СВЦЭМ!$B$34:$B$777,N$119)+'СЕТ СН'!$I$9+СВЦЭМ!$D$10+'СЕТ СН'!$I$5-'СЕТ СН'!$I$17</f>
        <v>4458.9083321999997</v>
      </c>
      <c r="O135" s="37">
        <f>SUMIFS(СВЦЭМ!$C$34:$C$777,СВЦЭМ!$A$34:$A$777,$A135,СВЦЭМ!$B$34:$B$777,O$119)+'СЕТ СН'!$I$9+СВЦЭМ!$D$10+'СЕТ СН'!$I$5-'СЕТ СН'!$I$17</f>
        <v>4462.6072697299996</v>
      </c>
      <c r="P135" s="37">
        <f>SUMIFS(СВЦЭМ!$C$34:$C$777,СВЦЭМ!$A$34:$A$777,$A135,СВЦЭМ!$B$34:$B$777,P$119)+'СЕТ СН'!$I$9+СВЦЭМ!$D$10+'СЕТ СН'!$I$5-'СЕТ СН'!$I$17</f>
        <v>4472.6307417999997</v>
      </c>
      <c r="Q135" s="37">
        <f>SUMIFS(СВЦЭМ!$C$34:$C$777,СВЦЭМ!$A$34:$A$777,$A135,СВЦЭМ!$B$34:$B$777,Q$119)+'СЕТ СН'!$I$9+СВЦЭМ!$D$10+'СЕТ СН'!$I$5-'СЕТ СН'!$I$17</f>
        <v>4480.4566924199999</v>
      </c>
      <c r="R135" s="37">
        <f>SUMIFS(СВЦЭМ!$C$34:$C$777,СВЦЭМ!$A$34:$A$777,$A135,СВЦЭМ!$B$34:$B$777,R$119)+'СЕТ СН'!$I$9+СВЦЭМ!$D$10+'СЕТ СН'!$I$5-'СЕТ СН'!$I$17</f>
        <v>4485.0359764799996</v>
      </c>
      <c r="S135" s="37">
        <f>SUMIFS(СВЦЭМ!$C$34:$C$777,СВЦЭМ!$A$34:$A$777,$A135,СВЦЭМ!$B$34:$B$777,S$119)+'СЕТ СН'!$I$9+СВЦЭМ!$D$10+'СЕТ СН'!$I$5-'СЕТ СН'!$I$17</f>
        <v>4496.1667945700001</v>
      </c>
      <c r="T135" s="37">
        <f>SUMIFS(СВЦЭМ!$C$34:$C$777,СВЦЭМ!$A$34:$A$777,$A135,СВЦЭМ!$B$34:$B$777,T$119)+'СЕТ СН'!$I$9+СВЦЭМ!$D$10+'СЕТ СН'!$I$5-'СЕТ СН'!$I$17</f>
        <v>4483.5163299300002</v>
      </c>
      <c r="U135" s="37">
        <f>SUMIFS(СВЦЭМ!$C$34:$C$777,СВЦЭМ!$A$34:$A$777,$A135,СВЦЭМ!$B$34:$B$777,U$119)+'СЕТ СН'!$I$9+СВЦЭМ!$D$10+'СЕТ СН'!$I$5-'СЕТ СН'!$I$17</f>
        <v>4448.4001234500001</v>
      </c>
      <c r="V135" s="37">
        <f>SUMIFS(СВЦЭМ!$C$34:$C$777,СВЦЭМ!$A$34:$A$777,$A135,СВЦЭМ!$B$34:$B$777,V$119)+'СЕТ СН'!$I$9+СВЦЭМ!$D$10+'СЕТ СН'!$I$5-'СЕТ СН'!$I$17</f>
        <v>4457.1009329799999</v>
      </c>
      <c r="W135" s="37">
        <f>SUMIFS(СВЦЭМ!$C$34:$C$777,СВЦЭМ!$A$34:$A$777,$A135,СВЦЭМ!$B$34:$B$777,W$119)+'СЕТ СН'!$I$9+СВЦЭМ!$D$10+'СЕТ СН'!$I$5-'СЕТ СН'!$I$17</f>
        <v>4520.1224974999996</v>
      </c>
      <c r="X135" s="37">
        <f>SUMIFS(СВЦЭМ!$C$34:$C$777,СВЦЭМ!$A$34:$A$777,$A135,СВЦЭМ!$B$34:$B$777,X$119)+'СЕТ СН'!$I$9+СВЦЭМ!$D$10+'СЕТ СН'!$I$5-'СЕТ СН'!$I$17</f>
        <v>4608.4196699900003</v>
      </c>
      <c r="Y135" s="37">
        <f>SUMIFS(СВЦЭМ!$C$34:$C$777,СВЦЭМ!$A$34:$A$777,$A135,СВЦЭМ!$B$34:$B$777,Y$119)+'СЕТ СН'!$I$9+СВЦЭМ!$D$10+'СЕТ СН'!$I$5-'СЕТ СН'!$I$17</f>
        <v>4696.0330616000001</v>
      </c>
    </row>
    <row r="136" spans="1:25" ht="15.75" x14ac:dyDescent="0.2">
      <c r="A136" s="36">
        <f t="shared" si="3"/>
        <v>43207</v>
      </c>
      <c r="B136" s="37">
        <f>SUMIFS(СВЦЭМ!$C$34:$C$777,СВЦЭМ!$A$34:$A$777,$A136,СВЦЭМ!$B$34:$B$777,B$119)+'СЕТ СН'!$I$9+СВЦЭМ!$D$10+'СЕТ СН'!$I$5-'СЕТ СН'!$I$17</f>
        <v>4592.12492363</v>
      </c>
      <c r="C136" s="37">
        <f>SUMIFS(СВЦЭМ!$C$34:$C$777,СВЦЭМ!$A$34:$A$777,$A136,СВЦЭМ!$B$34:$B$777,C$119)+'СЕТ СН'!$I$9+СВЦЭМ!$D$10+'СЕТ СН'!$I$5-'СЕТ СН'!$I$17</f>
        <v>4631.8786090499998</v>
      </c>
      <c r="D136" s="37">
        <f>SUMIFS(СВЦЭМ!$C$34:$C$777,СВЦЭМ!$A$34:$A$777,$A136,СВЦЭМ!$B$34:$B$777,D$119)+'СЕТ СН'!$I$9+СВЦЭМ!$D$10+'СЕТ СН'!$I$5-'СЕТ СН'!$I$17</f>
        <v>4704.6480348900004</v>
      </c>
      <c r="E136" s="37">
        <f>SUMIFS(СВЦЭМ!$C$34:$C$777,СВЦЭМ!$A$34:$A$777,$A136,СВЦЭМ!$B$34:$B$777,E$119)+'СЕТ СН'!$I$9+СВЦЭМ!$D$10+'СЕТ СН'!$I$5-'СЕТ СН'!$I$17</f>
        <v>4716.8570873300005</v>
      </c>
      <c r="F136" s="37">
        <f>SUMIFS(СВЦЭМ!$C$34:$C$777,СВЦЭМ!$A$34:$A$777,$A136,СВЦЭМ!$B$34:$B$777,F$119)+'СЕТ СН'!$I$9+СВЦЭМ!$D$10+'СЕТ СН'!$I$5-'СЕТ СН'!$I$17</f>
        <v>4721.7589549900003</v>
      </c>
      <c r="G136" s="37">
        <f>SUMIFS(СВЦЭМ!$C$34:$C$777,СВЦЭМ!$A$34:$A$777,$A136,СВЦЭМ!$B$34:$B$777,G$119)+'СЕТ СН'!$I$9+СВЦЭМ!$D$10+'СЕТ СН'!$I$5-'СЕТ СН'!$I$17</f>
        <v>4708.8974105799998</v>
      </c>
      <c r="H136" s="37">
        <f>SUMIFS(СВЦЭМ!$C$34:$C$777,СВЦЭМ!$A$34:$A$777,$A136,СВЦЭМ!$B$34:$B$777,H$119)+'СЕТ СН'!$I$9+СВЦЭМ!$D$10+'СЕТ СН'!$I$5-'СЕТ СН'!$I$17</f>
        <v>4607.05594045</v>
      </c>
      <c r="I136" s="37">
        <f>SUMIFS(СВЦЭМ!$C$34:$C$777,СВЦЭМ!$A$34:$A$777,$A136,СВЦЭМ!$B$34:$B$777,I$119)+'СЕТ СН'!$I$9+СВЦЭМ!$D$10+'СЕТ СН'!$I$5-'СЕТ СН'!$I$17</f>
        <v>4503.6688965100002</v>
      </c>
      <c r="J136" s="37">
        <f>SUMIFS(СВЦЭМ!$C$34:$C$777,СВЦЭМ!$A$34:$A$777,$A136,СВЦЭМ!$B$34:$B$777,J$119)+'СЕТ СН'!$I$9+СВЦЭМ!$D$10+'СЕТ СН'!$I$5-'СЕТ СН'!$I$17</f>
        <v>4497.4980326100003</v>
      </c>
      <c r="K136" s="37">
        <f>SUMIFS(СВЦЭМ!$C$34:$C$777,СВЦЭМ!$A$34:$A$777,$A136,СВЦЭМ!$B$34:$B$777,K$119)+'СЕТ СН'!$I$9+СВЦЭМ!$D$10+'СЕТ СН'!$I$5-'СЕТ СН'!$I$17</f>
        <v>4472.35187253</v>
      </c>
      <c r="L136" s="37">
        <f>SUMIFS(СВЦЭМ!$C$34:$C$777,СВЦЭМ!$A$34:$A$777,$A136,СВЦЭМ!$B$34:$B$777,L$119)+'СЕТ СН'!$I$9+СВЦЭМ!$D$10+'СЕТ СН'!$I$5-'СЕТ СН'!$I$17</f>
        <v>4486.8689410899997</v>
      </c>
      <c r="M136" s="37">
        <f>SUMIFS(СВЦЭМ!$C$34:$C$777,СВЦЭМ!$A$34:$A$777,$A136,СВЦЭМ!$B$34:$B$777,M$119)+'СЕТ СН'!$I$9+СВЦЭМ!$D$10+'СЕТ СН'!$I$5-'СЕТ СН'!$I$17</f>
        <v>4476.4726750500004</v>
      </c>
      <c r="N136" s="37">
        <f>SUMIFS(СВЦЭМ!$C$34:$C$777,СВЦЭМ!$A$34:$A$777,$A136,СВЦЭМ!$B$34:$B$777,N$119)+'СЕТ СН'!$I$9+СВЦЭМ!$D$10+'СЕТ СН'!$I$5-'СЕТ СН'!$I$17</f>
        <v>4475.9237565599997</v>
      </c>
      <c r="O136" s="37">
        <f>SUMIFS(СВЦЭМ!$C$34:$C$777,СВЦЭМ!$A$34:$A$777,$A136,СВЦЭМ!$B$34:$B$777,O$119)+'СЕТ СН'!$I$9+СВЦЭМ!$D$10+'СЕТ СН'!$I$5-'СЕТ СН'!$I$17</f>
        <v>4471.1774573800003</v>
      </c>
      <c r="P136" s="37">
        <f>SUMIFS(СВЦЭМ!$C$34:$C$777,СВЦЭМ!$A$34:$A$777,$A136,СВЦЭМ!$B$34:$B$777,P$119)+'СЕТ СН'!$I$9+СВЦЭМ!$D$10+'СЕТ СН'!$I$5-'СЕТ СН'!$I$17</f>
        <v>4469.83640182</v>
      </c>
      <c r="Q136" s="37">
        <f>SUMIFS(СВЦЭМ!$C$34:$C$777,СВЦЭМ!$A$34:$A$777,$A136,СВЦЭМ!$B$34:$B$777,Q$119)+'СЕТ СН'!$I$9+СВЦЭМ!$D$10+'СЕТ СН'!$I$5-'СЕТ СН'!$I$17</f>
        <v>4463.2519044000001</v>
      </c>
      <c r="R136" s="37">
        <f>SUMIFS(СВЦЭМ!$C$34:$C$777,СВЦЭМ!$A$34:$A$777,$A136,СВЦЭМ!$B$34:$B$777,R$119)+'СЕТ СН'!$I$9+СВЦЭМ!$D$10+'СЕТ СН'!$I$5-'СЕТ СН'!$I$17</f>
        <v>4470.3621247399997</v>
      </c>
      <c r="S136" s="37">
        <f>SUMIFS(СВЦЭМ!$C$34:$C$777,СВЦЭМ!$A$34:$A$777,$A136,СВЦЭМ!$B$34:$B$777,S$119)+'СЕТ СН'!$I$9+СВЦЭМ!$D$10+'СЕТ СН'!$I$5-'СЕТ СН'!$I$17</f>
        <v>4479.6340194899994</v>
      </c>
      <c r="T136" s="37">
        <f>SUMIFS(СВЦЭМ!$C$34:$C$777,СВЦЭМ!$A$34:$A$777,$A136,СВЦЭМ!$B$34:$B$777,T$119)+'СЕТ СН'!$I$9+СВЦЭМ!$D$10+'СЕТ СН'!$I$5-'СЕТ СН'!$I$17</f>
        <v>4485.3450639599996</v>
      </c>
      <c r="U136" s="37">
        <f>SUMIFS(СВЦЭМ!$C$34:$C$777,СВЦЭМ!$A$34:$A$777,$A136,СВЦЭМ!$B$34:$B$777,U$119)+'СЕТ СН'!$I$9+СВЦЭМ!$D$10+'СЕТ СН'!$I$5-'СЕТ СН'!$I$17</f>
        <v>4491.5127406900001</v>
      </c>
      <c r="V136" s="37">
        <f>SUMIFS(СВЦЭМ!$C$34:$C$777,СВЦЭМ!$A$34:$A$777,$A136,СВЦЭМ!$B$34:$B$777,V$119)+'СЕТ СН'!$I$9+СВЦЭМ!$D$10+'СЕТ СН'!$I$5-'СЕТ СН'!$I$17</f>
        <v>4504.4893536999998</v>
      </c>
      <c r="W136" s="37">
        <f>SUMIFS(СВЦЭМ!$C$34:$C$777,СВЦЭМ!$A$34:$A$777,$A136,СВЦЭМ!$B$34:$B$777,W$119)+'СЕТ СН'!$I$9+СВЦЭМ!$D$10+'СЕТ СН'!$I$5-'СЕТ СН'!$I$17</f>
        <v>4498.9568200499998</v>
      </c>
      <c r="X136" s="37">
        <f>SUMIFS(СВЦЭМ!$C$34:$C$777,СВЦЭМ!$A$34:$A$777,$A136,СВЦЭМ!$B$34:$B$777,X$119)+'СЕТ СН'!$I$9+СВЦЭМ!$D$10+'СЕТ СН'!$I$5-'СЕТ СН'!$I$17</f>
        <v>4501.1308700600002</v>
      </c>
      <c r="Y136" s="37">
        <f>SUMIFS(СВЦЭМ!$C$34:$C$777,СВЦЭМ!$A$34:$A$777,$A136,СВЦЭМ!$B$34:$B$777,Y$119)+'СЕТ СН'!$I$9+СВЦЭМ!$D$10+'СЕТ СН'!$I$5-'СЕТ СН'!$I$17</f>
        <v>4576.6126785300003</v>
      </c>
    </row>
    <row r="137" spans="1:25" ht="15.75" x14ac:dyDescent="0.2">
      <c r="A137" s="36">
        <f t="shared" si="3"/>
        <v>43208</v>
      </c>
      <c r="B137" s="37">
        <f>SUMIFS(СВЦЭМ!$C$34:$C$777,СВЦЭМ!$A$34:$A$777,$A137,СВЦЭМ!$B$34:$B$777,B$119)+'СЕТ СН'!$I$9+СВЦЭМ!$D$10+'СЕТ СН'!$I$5-'СЕТ СН'!$I$17</f>
        <v>4587.6545913600003</v>
      </c>
      <c r="C137" s="37">
        <f>SUMIFS(СВЦЭМ!$C$34:$C$777,СВЦЭМ!$A$34:$A$777,$A137,СВЦЭМ!$B$34:$B$777,C$119)+'СЕТ СН'!$I$9+СВЦЭМ!$D$10+'СЕТ СН'!$I$5-'СЕТ СН'!$I$17</f>
        <v>4609.5159621100001</v>
      </c>
      <c r="D137" s="37">
        <f>SUMIFS(СВЦЭМ!$C$34:$C$777,СВЦЭМ!$A$34:$A$777,$A137,СВЦЭМ!$B$34:$B$777,D$119)+'СЕТ СН'!$I$9+СВЦЭМ!$D$10+'СЕТ СН'!$I$5-'СЕТ СН'!$I$17</f>
        <v>4659.8130688500005</v>
      </c>
      <c r="E137" s="37">
        <f>SUMIFS(СВЦЭМ!$C$34:$C$777,СВЦЭМ!$A$34:$A$777,$A137,СВЦЭМ!$B$34:$B$777,E$119)+'СЕТ СН'!$I$9+СВЦЭМ!$D$10+'СЕТ СН'!$I$5-'СЕТ СН'!$I$17</f>
        <v>4674.64529821</v>
      </c>
      <c r="F137" s="37">
        <f>SUMIFS(СВЦЭМ!$C$34:$C$777,СВЦЭМ!$A$34:$A$777,$A137,СВЦЭМ!$B$34:$B$777,F$119)+'СЕТ СН'!$I$9+СВЦЭМ!$D$10+'СЕТ СН'!$I$5-'СЕТ СН'!$I$17</f>
        <v>4674.6902484700004</v>
      </c>
      <c r="G137" s="37">
        <f>SUMIFS(СВЦЭМ!$C$34:$C$777,СВЦЭМ!$A$34:$A$777,$A137,СВЦЭМ!$B$34:$B$777,G$119)+'СЕТ СН'!$I$9+СВЦЭМ!$D$10+'СЕТ СН'!$I$5-'СЕТ СН'!$I$17</f>
        <v>4655.6969949200002</v>
      </c>
      <c r="H137" s="37">
        <f>SUMIFS(СВЦЭМ!$C$34:$C$777,СВЦЭМ!$A$34:$A$777,$A137,СВЦЭМ!$B$34:$B$777,H$119)+'СЕТ СН'!$I$9+СВЦЭМ!$D$10+'СЕТ СН'!$I$5-'СЕТ СН'!$I$17</f>
        <v>4588.7449170800001</v>
      </c>
      <c r="I137" s="37">
        <f>SUMIFS(СВЦЭМ!$C$34:$C$777,СВЦЭМ!$A$34:$A$777,$A137,СВЦЭМ!$B$34:$B$777,I$119)+'СЕТ СН'!$I$9+СВЦЭМ!$D$10+'СЕТ СН'!$I$5-'СЕТ СН'!$I$17</f>
        <v>4503.9359865400002</v>
      </c>
      <c r="J137" s="37">
        <f>SUMIFS(СВЦЭМ!$C$34:$C$777,СВЦЭМ!$A$34:$A$777,$A137,СВЦЭМ!$B$34:$B$777,J$119)+'СЕТ СН'!$I$9+СВЦЭМ!$D$10+'СЕТ СН'!$I$5-'СЕТ СН'!$I$17</f>
        <v>4448.39832596</v>
      </c>
      <c r="K137" s="37">
        <f>SUMIFS(СВЦЭМ!$C$34:$C$777,СВЦЭМ!$A$34:$A$777,$A137,СВЦЭМ!$B$34:$B$777,K$119)+'СЕТ СН'!$I$9+СВЦЭМ!$D$10+'СЕТ СН'!$I$5-'СЕТ СН'!$I$17</f>
        <v>4380.57585156</v>
      </c>
      <c r="L137" s="37">
        <f>SUMIFS(СВЦЭМ!$C$34:$C$777,СВЦЭМ!$A$34:$A$777,$A137,СВЦЭМ!$B$34:$B$777,L$119)+'СЕТ СН'!$I$9+СВЦЭМ!$D$10+'СЕТ СН'!$I$5-'СЕТ СН'!$I$17</f>
        <v>4386.6577324199998</v>
      </c>
      <c r="M137" s="37">
        <f>SUMIFS(СВЦЭМ!$C$34:$C$777,СВЦЭМ!$A$34:$A$777,$A137,СВЦЭМ!$B$34:$B$777,M$119)+'СЕТ СН'!$I$9+СВЦЭМ!$D$10+'СЕТ СН'!$I$5-'СЕТ СН'!$I$17</f>
        <v>4464.1358575599997</v>
      </c>
      <c r="N137" s="37">
        <f>SUMIFS(СВЦЭМ!$C$34:$C$777,СВЦЭМ!$A$34:$A$777,$A137,СВЦЭМ!$B$34:$B$777,N$119)+'СЕТ СН'!$I$9+СВЦЭМ!$D$10+'СЕТ СН'!$I$5-'СЕТ СН'!$I$17</f>
        <v>4454.0936464699998</v>
      </c>
      <c r="O137" s="37">
        <f>SUMIFS(СВЦЭМ!$C$34:$C$777,СВЦЭМ!$A$34:$A$777,$A137,СВЦЭМ!$B$34:$B$777,O$119)+'СЕТ СН'!$I$9+СВЦЭМ!$D$10+'СЕТ СН'!$I$5-'СЕТ СН'!$I$17</f>
        <v>4463.1907845899996</v>
      </c>
      <c r="P137" s="37">
        <f>SUMIFS(СВЦЭМ!$C$34:$C$777,СВЦЭМ!$A$34:$A$777,$A137,СВЦЭМ!$B$34:$B$777,P$119)+'СЕТ СН'!$I$9+СВЦЭМ!$D$10+'СЕТ СН'!$I$5-'СЕТ СН'!$I$17</f>
        <v>4473.2520020499996</v>
      </c>
      <c r="Q137" s="37">
        <f>SUMIFS(СВЦЭМ!$C$34:$C$777,СВЦЭМ!$A$34:$A$777,$A137,СВЦЭМ!$B$34:$B$777,Q$119)+'СЕТ СН'!$I$9+СВЦЭМ!$D$10+'СЕТ СН'!$I$5-'СЕТ СН'!$I$17</f>
        <v>4468.3882953900002</v>
      </c>
      <c r="R137" s="37">
        <f>SUMIFS(СВЦЭМ!$C$34:$C$777,СВЦЭМ!$A$34:$A$777,$A137,СВЦЭМ!$B$34:$B$777,R$119)+'СЕТ СН'!$I$9+СВЦЭМ!$D$10+'СЕТ СН'!$I$5-'СЕТ СН'!$I$17</f>
        <v>4466.3385690499999</v>
      </c>
      <c r="S137" s="37">
        <f>SUMIFS(СВЦЭМ!$C$34:$C$777,СВЦЭМ!$A$34:$A$777,$A137,СВЦЭМ!$B$34:$B$777,S$119)+'СЕТ СН'!$I$9+СВЦЭМ!$D$10+'СЕТ СН'!$I$5-'СЕТ СН'!$I$17</f>
        <v>4472.1469429500003</v>
      </c>
      <c r="T137" s="37">
        <f>SUMIFS(СВЦЭМ!$C$34:$C$777,СВЦЭМ!$A$34:$A$777,$A137,СВЦЭМ!$B$34:$B$777,T$119)+'СЕТ СН'!$I$9+СВЦЭМ!$D$10+'СЕТ СН'!$I$5-'СЕТ СН'!$I$17</f>
        <v>4446.6878936700004</v>
      </c>
      <c r="U137" s="37">
        <f>SUMIFS(СВЦЭМ!$C$34:$C$777,СВЦЭМ!$A$34:$A$777,$A137,СВЦЭМ!$B$34:$B$777,U$119)+'СЕТ СН'!$I$9+СВЦЭМ!$D$10+'СЕТ СН'!$I$5-'СЕТ СН'!$I$17</f>
        <v>4448.4886571999996</v>
      </c>
      <c r="V137" s="37">
        <f>SUMIFS(СВЦЭМ!$C$34:$C$777,СВЦЭМ!$A$34:$A$777,$A137,СВЦЭМ!$B$34:$B$777,V$119)+'СЕТ СН'!$I$9+СВЦЭМ!$D$10+'СЕТ СН'!$I$5-'СЕТ СН'!$I$17</f>
        <v>4443.2151315599995</v>
      </c>
      <c r="W137" s="37">
        <f>SUMIFS(СВЦЭМ!$C$34:$C$777,СВЦЭМ!$A$34:$A$777,$A137,СВЦЭМ!$B$34:$B$777,W$119)+'СЕТ СН'!$I$9+СВЦЭМ!$D$10+'СЕТ СН'!$I$5-'СЕТ СН'!$I$17</f>
        <v>4434.0849593100002</v>
      </c>
      <c r="X137" s="37">
        <f>SUMIFS(СВЦЭМ!$C$34:$C$777,СВЦЭМ!$A$34:$A$777,$A137,СВЦЭМ!$B$34:$B$777,X$119)+'СЕТ СН'!$I$9+СВЦЭМ!$D$10+'СЕТ СН'!$I$5-'СЕТ СН'!$I$17</f>
        <v>4477.3202540499997</v>
      </c>
      <c r="Y137" s="37">
        <f>SUMIFS(СВЦЭМ!$C$34:$C$777,СВЦЭМ!$A$34:$A$777,$A137,СВЦЭМ!$B$34:$B$777,Y$119)+'СЕТ СН'!$I$9+СВЦЭМ!$D$10+'СЕТ СН'!$I$5-'СЕТ СН'!$I$17</f>
        <v>4527.5548176599996</v>
      </c>
    </row>
    <row r="138" spans="1:25" ht="15.75" x14ac:dyDescent="0.2">
      <c r="A138" s="36">
        <f t="shared" si="3"/>
        <v>43209</v>
      </c>
      <c r="B138" s="37">
        <f>SUMIFS(СВЦЭМ!$C$34:$C$777,СВЦЭМ!$A$34:$A$777,$A138,СВЦЭМ!$B$34:$B$777,B$119)+'СЕТ СН'!$I$9+СВЦЭМ!$D$10+'СЕТ СН'!$I$5-'СЕТ СН'!$I$17</f>
        <v>4540.10869508</v>
      </c>
      <c r="C138" s="37">
        <f>SUMIFS(СВЦЭМ!$C$34:$C$777,СВЦЭМ!$A$34:$A$777,$A138,СВЦЭМ!$B$34:$B$777,C$119)+'СЕТ СН'!$I$9+СВЦЭМ!$D$10+'СЕТ СН'!$I$5-'СЕТ СН'!$I$17</f>
        <v>4558.4035770099999</v>
      </c>
      <c r="D138" s="37">
        <f>SUMIFS(СВЦЭМ!$C$34:$C$777,СВЦЭМ!$A$34:$A$777,$A138,СВЦЭМ!$B$34:$B$777,D$119)+'СЕТ СН'!$I$9+СВЦЭМ!$D$10+'СЕТ СН'!$I$5-'СЕТ СН'!$I$17</f>
        <v>4621.2078712900002</v>
      </c>
      <c r="E138" s="37">
        <f>SUMIFS(СВЦЭМ!$C$34:$C$777,СВЦЭМ!$A$34:$A$777,$A138,СВЦЭМ!$B$34:$B$777,E$119)+'СЕТ СН'!$I$9+СВЦЭМ!$D$10+'СЕТ СН'!$I$5-'СЕТ СН'!$I$17</f>
        <v>4630.4867269699998</v>
      </c>
      <c r="F138" s="37">
        <f>SUMIFS(СВЦЭМ!$C$34:$C$777,СВЦЭМ!$A$34:$A$777,$A138,СВЦЭМ!$B$34:$B$777,F$119)+'СЕТ СН'!$I$9+СВЦЭМ!$D$10+'СЕТ СН'!$I$5-'СЕТ СН'!$I$17</f>
        <v>4631.1650051400002</v>
      </c>
      <c r="G138" s="37">
        <f>SUMIFS(СВЦЭМ!$C$34:$C$777,СВЦЭМ!$A$34:$A$777,$A138,СВЦЭМ!$B$34:$B$777,G$119)+'СЕТ СН'!$I$9+СВЦЭМ!$D$10+'СЕТ СН'!$I$5-'СЕТ СН'!$I$17</f>
        <v>4615.1816009300001</v>
      </c>
      <c r="H138" s="37">
        <f>SUMIFS(СВЦЭМ!$C$34:$C$777,СВЦЭМ!$A$34:$A$777,$A138,СВЦЭМ!$B$34:$B$777,H$119)+'СЕТ СН'!$I$9+СВЦЭМ!$D$10+'СЕТ СН'!$I$5-'СЕТ СН'!$I$17</f>
        <v>4550.7241711899997</v>
      </c>
      <c r="I138" s="37">
        <f>SUMIFS(СВЦЭМ!$C$34:$C$777,СВЦЭМ!$A$34:$A$777,$A138,СВЦЭМ!$B$34:$B$777,I$119)+'СЕТ СН'!$I$9+СВЦЭМ!$D$10+'СЕТ СН'!$I$5-'СЕТ СН'!$I$17</f>
        <v>4479.9299814300002</v>
      </c>
      <c r="J138" s="37">
        <f>SUMIFS(СВЦЭМ!$C$34:$C$777,СВЦЭМ!$A$34:$A$777,$A138,СВЦЭМ!$B$34:$B$777,J$119)+'СЕТ СН'!$I$9+СВЦЭМ!$D$10+'СЕТ СН'!$I$5-'СЕТ СН'!$I$17</f>
        <v>4425.4590973499999</v>
      </c>
      <c r="K138" s="37">
        <f>SUMIFS(СВЦЭМ!$C$34:$C$777,СВЦЭМ!$A$34:$A$777,$A138,СВЦЭМ!$B$34:$B$777,K$119)+'СЕТ СН'!$I$9+СВЦЭМ!$D$10+'СЕТ СН'!$I$5-'СЕТ СН'!$I$17</f>
        <v>4456.4573621299996</v>
      </c>
      <c r="L138" s="37">
        <f>SUMIFS(СВЦЭМ!$C$34:$C$777,СВЦЭМ!$A$34:$A$777,$A138,СВЦЭМ!$B$34:$B$777,L$119)+'СЕТ СН'!$I$9+СВЦЭМ!$D$10+'СЕТ СН'!$I$5-'СЕТ СН'!$I$17</f>
        <v>4455.8610950299999</v>
      </c>
      <c r="M138" s="37">
        <f>SUMIFS(СВЦЭМ!$C$34:$C$777,СВЦЭМ!$A$34:$A$777,$A138,СВЦЭМ!$B$34:$B$777,M$119)+'СЕТ СН'!$I$9+СВЦЭМ!$D$10+'СЕТ СН'!$I$5-'СЕТ СН'!$I$17</f>
        <v>4472.7374851699997</v>
      </c>
      <c r="N138" s="37">
        <f>SUMIFS(СВЦЭМ!$C$34:$C$777,СВЦЭМ!$A$34:$A$777,$A138,СВЦЭМ!$B$34:$B$777,N$119)+'СЕТ СН'!$I$9+СВЦЭМ!$D$10+'СЕТ СН'!$I$5-'СЕТ СН'!$I$17</f>
        <v>4495.2145211500001</v>
      </c>
      <c r="O138" s="37">
        <f>SUMIFS(СВЦЭМ!$C$34:$C$777,СВЦЭМ!$A$34:$A$777,$A138,СВЦЭМ!$B$34:$B$777,O$119)+'СЕТ СН'!$I$9+СВЦЭМ!$D$10+'СЕТ СН'!$I$5-'СЕТ СН'!$I$17</f>
        <v>4484.6968726000005</v>
      </c>
      <c r="P138" s="37">
        <f>SUMIFS(СВЦЭМ!$C$34:$C$777,СВЦЭМ!$A$34:$A$777,$A138,СВЦЭМ!$B$34:$B$777,P$119)+'СЕТ СН'!$I$9+СВЦЭМ!$D$10+'СЕТ СН'!$I$5-'СЕТ СН'!$I$17</f>
        <v>4477.1821995800001</v>
      </c>
      <c r="Q138" s="37">
        <f>SUMIFS(СВЦЭМ!$C$34:$C$777,СВЦЭМ!$A$34:$A$777,$A138,СВЦЭМ!$B$34:$B$777,Q$119)+'СЕТ СН'!$I$9+СВЦЭМ!$D$10+'СЕТ СН'!$I$5-'СЕТ СН'!$I$17</f>
        <v>4472.5929694099996</v>
      </c>
      <c r="R138" s="37">
        <f>SUMIFS(СВЦЭМ!$C$34:$C$777,СВЦЭМ!$A$34:$A$777,$A138,СВЦЭМ!$B$34:$B$777,R$119)+'СЕТ СН'!$I$9+СВЦЭМ!$D$10+'СЕТ СН'!$I$5-'СЕТ СН'!$I$17</f>
        <v>4471.4399269799997</v>
      </c>
      <c r="S138" s="37">
        <f>SUMIFS(СВЦЭМ!$C$34:$C$777,СВЦЭМ!$A$34:$A$777,$A138,СВЦЭМ!$B$34:$B$777,S$119)+'СЕТ СН'!$I$9+СВЦЭМ!$D$10+'СЕТ СН'!$I$5-'СЕТ СН'!$I$17</f>
        <v>4482.0635152699997</v>
      </c>
      <c r="T138" s="37">
        <f>SUMIFS(СВЦЭМ!$C$34:$C$777,СВЦЭМ!$A$34:$A$777,$A138,СВЦЭМ!$B$34:$B$777,T$119)+'СЕТ СН'!$I$9+СВЦЭМ!$D$10+'СЕТ СН'!$I$5-'СЕТ СН'!$I$17</f>
        <v>4491.4745774200001</v>
      </c>
      <c r="U138" s="37">
        <f>SUMIFS(СВЦЭМ!$C$34:$C$777,СВЦЭМ!$A$34:$A$777,$A138,СВЦЭМ!$B$34:$B$777,U$119)+'СЕТ СН'!$I$9+СВЦЭМ!$D$10+'СЕТ СН'!$I$5-'СЕТ СН'!$I$17</f>
        <v>4451.1767589199999</v>
      </c>
      <c r="V138" s="37">
        <f>SUMIFS(СВЦЭМ!$C$34:$C$777,СВЦЭМ!$A$34:$A$777,$A138,СВЦЭМ!$B$34:$B$777,V$119)+'СЕТ СН'!$I$9+СВЦЭМ!$D$10+'СЕТ СН'!$I$5-'СЕТ СН'!$I$17</f>
        <v>4446.7542215699996</v>
      </c>
      <c r="W138" s="37">
        <f>SUMIFS(СВЦЭМ!$C$34:$C$777,СВЦЭМ!$A$34:$A$777,$A138,СВЦЭМ!$B$34:$B$777,W$119)+'СЕТ СН'!$I$9+СВЦЭМ!$D$10+'СЕТ СН'!$I$5-'СЕТ СН'!$I$17</f>
        <v>4441.5374688800002</v>
      </c>
      <c r="X138" s="37">
        <f>SUMIFS(СВЦЭМ!$C$34:$C$777,СВЦЭМ!$A$34:$A$777,$A138,СВЦЭМ!$B$34:$B$777,X$119)+'СЕТ СН'!$I$9+СВЦЭМ!$D$10+'СЕТ СН'!$I$5-'СЕТ СН'!$I$17</f>
        <v>4417.3871063500001</v>
      </c>
      <c r="Y138" s="37">
        <f>SUMIFS(СВЦЭМ!$C$34:$C$777,СВЦЭМ!$A$34:$A$777,$A138,СВЦЭМ!$B$34:$B$777,Y$119)+'СЕТ СН'!$I$9+СВЦЭМ!$D$10+'СЕТ СН'!$I$5-'СЕТ СН'!$I$17</f>
        <v>4462.68022036</v>
      </c>
    </row>
    <row r="139" spans="1:25" ht="15.75" x14ac:dyDescent="0.2">
      <c r="A139" s="36">
        <f t="shared" si="3"/>
        <v>43210</v>
      </c>
      <c r="B139" s="37">
        <f>SUMIFS(СВЦЭМ!$C$34:$C$777,СВЦЭМ!$A$34:$A$777,$A139,СВЦЭМ!$B$34:$B$777,B$119)+'СЕТ СН'!$I$9+СВЦЭМ!$D$10+'СЕТ СН'!$I$5-'СЕТ СН'!$I$17</f>
        <v>4625.3854850099997</v>
      </c>
      <c r="C139" s="37">
        <f>SUMIFS(СВЦЭМ!$C$34:$C$777,СВЦЭМ!$A$34:$A$777,$A139,СВЦЭМ!$B$34:$B$777,C$119)+'СЕТ СН'!$I$9+СВЦЭМ!$D$10+'СЕТ СН'!$I$5-'СЕТ СН'!$I$17</f>
        <v>4681.1497777499999</v>
      </c>
      <c r="D139" s="37">
        <f>SUMIFS(СВЦЭМ!$C$34:$C$777,СВЦЭМ!$A$34:$A$777,$A139,СВЦЭМ!$B$34:$B$777,D$119)+'СЕТ СН'!$I$9+СВЦЭМ!$D$10+'СЕТ СН'!$I$5-'СЕТ СН'!$I$17</f>
        <v>4740.0184358100005</v>
      </c>
      <c r="E139" s="37">
        <f>SUMIFS(СВЦЭМ!$C$34:$C$777,СВЦЭМ!$A$34:$A$777,$A139,СВЦЭМ!$B$34:$B$777,E$119)+'СЕТ СН'!$I$9+СВЦЭМ!$D$10+'СЕТ СН'!$I$5-'СЕТ СН'!$I$17</f>
        <v>4741.3936018699997</v>
      </c>
      <c r="F139" s="37">
        <f>SUMIFS(СВЦЭМ!$C$34:$C$777,СВЦЭМ!$A$34:$A$777,$A139,СВЦЭМ!$B$34:$B$777,F$119)+'СЕТ СН'!$I$9+СВЦЭМ!$D$10+'СЕТ СН'!$I$5-'СЕТ СН'!$I$17</f>
        <v>4766.6087390399998</v>
      </c>
      <c r="G139" s="37">
        <f>SUMIFS(СВЦЭМ!$C$34:$C$777,СВЦЭМ!$A$34:$A$777,$A139,СВЦЭМ!$B$34:$B$777,G$119)+'СЕТ СН'!$I$9+СВЦЭМ!$D$10+'СЕТ СН'!$I$5-'СЕТ СН'!$I$17</f>
        <v>4747.2581306000002</v>
      </c>
      <c r="H139" s="37">
        <f>SUMIFS(СВЦЭМ!$C$34:$C$777,СВЦЭМ!$A$34:$A$777,$A139,СВЦЭМ!$B$34:$B$777,H$119)+'СЕТ СН'!$I$9+СВЦЭМ!$D$10+'СЕТ СН'!$I$5-'СЕТ СН'!$I$17</f>
        <v>4686.0652897500004</v>
      </c>
      <c r="I139" s="37">
        <f>SUMIFS(СВЦЭМ!$C$34:$C$777,СВЦЭМ!$A$34:$A$777,$A139,СВЦЭМ!$B$34:$B$777,I$119)+'СЕТ СН'!$I$9+СВЦЭМ!$D$10+'СЕТ СН'!$I$5-'СЕТ СН'!$I$17</f>
        <v>4603.5662197900001</v>
      </c>
      <c r="J139" s="37">
        <f>SUMIFS(СВЦЭМ!$C$34:$C$777,СВЦЭМ!$A$34:$A$777,$A139,СВЦЭМ!$B$34:$B$777,J$119)+'СЕТ СН'!$I$9+СВЦЭМ!$D$10+'СЕТ СН'!$I$5-'СЕТ СН'!$I$17</f>
        <v>4529.7437349100001</v>
      </c>
      <c r="K139" s="37">
        <f>SUMIFS(СВЦЭМ!$C$34:$C$777,СВЦЭМ!$A$34:$A$777,$A139,СВЦЭМ!$B$34:$B$777,K$119)+'СЕТ СН'!$I$9+СВЦЭМ!$D$10+'СЕТ СН'!$I$5-'СЕТ СН'!$I$17</f>
        <v>4426.5926794799998</v>
      </c>
      <c r="L139" s="37">
        <f>SUMIFS(СВЦЭМ!$C$34:$C$777,СВЦЭМ!$A$34:$A$777,$A139,СВЦЭМ!$B$34:$B$777,L$119)+'СЕТ СН'!$I$9+СВЦЭМ!$D$10+'СЕТ СН'!$I$5-'СЕТ СН'!$I$17</f>
        <v>4399.6070887899996</v>
      </c>
      <c r="M139" s="37">
        <f>SUMIFS(СВЦЭМ!$C$34:$C$777,СВЦЭМ!$A$34:$A$777,$A139,СВЦЭМ!$B$34:$B$777,M$119)+'СЕТ СН'!$I$9+СВЦЭМ!$D$10+'СЕТ СН'!$I$5-'СЕТ СН'!$I$17</f>
        <v>4411.08217246</v>
      </c>
      <c r="N139" s="37">
        <f>SUMIFS(СВЦЭМ!$C$34:$C$777,СВЦЭМ!$A$34:$A$777,$A139,СВЦЭМ!$B$34:$B$777,N$119)+'СЕТ СН'!$I$9+СВЦЭМ!$D$10+'СЕТ СН'!$I$5-'СЕТ СН'!$I$17</f>
        <v>4422.1171094299998</v>
      </c>
      <c r="O139" s="37">
        <f>SUMIFS(СВЦЭМ!$C$34:$C$777,СВЦЭМ!$A$34:$A$777,$A139,СВЦЭМ!$B$34:$B$777,O$119)+'СЕТ СН'!$I$9+СВЦЭМ!$D$10+'СЕТ СН'!$I$5-'СЕТ СН'!$I$17</f>
        <v>4425.3410090500001</v>
      </c>
      <c r="P139" s="37">
        <f>SUMIFS(СВЦЭМ!$C$34:$C$777,СВЦЭМ!$A$34:$A$777,$A139,СВЦЭМ!$B$34:$B$777,P$119)+'СЕТ СН'!$I$9+СВЦЭМ!$D$10+'СЕТ СН'!$I$5-'СЕТ СН'!$I$17</f>
        <v>4442.64046538</v>
      </c>
      <c r="Q139" s="37">
        <f>SUMIFS(СВЦЭМ!$C$34:$C$777,СВЦЭМ!$A$34:$A$777,$A139,СВЦЭМ!$B$34:$B$777,Q$119)+'СЕТ СН'!$I$9+СВЦЭМ!$D$10+'СЕТ СН'!$I$5-'СЕТ СН'!$I$17</f>
        <v>4430.3053012299997</v>
      </c>
      <c r="R139" s="37">
        <f>SUMIFS(СВЦЭМ!$C$34:$C$777,СВЦЭМ!$A$34:$A$777,$A139,СВЦЭМ!$B$34:$B$777,R$119)+'СЕТ СН'!$I$9+СВЦЭМ!$D$10+'СЕТ СН'!$I$5-'СЕТ СН'!$I$17</f>
        <v>4465.6150951700001</v>
      </c>
      <c r="S139" s="37">
        <f>SUMIFS(СВЦЭМ!$C$34:$C$777,СВЦЭМ!$A$34:$A$777,$A139,СВЦЭМ!$B$34:$B$777,S$119)+'СЕТ СН'!$I$9+СВЦЭМ!$D$10+'СЕТ СН'!$I$5-'СЕТ СН'!$I$17</f>
        <v>4459.8517966299996</v>
      </c>
      <c r="T139" s="37">
        <f>SUMIFS(СВЦЭМ!$C$34:$C$777,СВЦЭМ!$A$34:$A$777,$A139,СВЦЭМ!$B$34:$B$777,T$119)+'СЕТ СН'!$I$9+СВЦЭМ!$D$10+'СЕТ СН'!$I$5-'СЕТ СН'!$I$17</f>
        <v>4428.0455209299998</v>
      </c>
      <c r="U139" s="37">
        <f>SUMIFS(СВЦЭМ!$C$34:$C$777,СВЦЭМ!$A$34:$A$777,$A139,СВЦЭМ!$B$34:$B$777,U$119)+'СЕТ СН'!$I$9+СВЦЭМ!$D$10+'СЕТ СН'!$I$5-'СЕТ СН'!$I$17</f>
        <v>4418.2304696599995</v>
      </c>
      <c r="V139" s="37">
        <f>SUMIFS(СВЦЭМ!$C$34:$C$777,СВЦЭМ!$A$34:$A$777,$A139,СВЦЭМ!$B$34:$B$777,V$119)+'СЕТ СН'!$I$9+СВЦЭМ!$D$10+'СЕТ СН'!$I$5-'СЕТ СН'!$I$17</f>
        <v>4482.7860589800002</v>
      </c>
      <c r="W139" s="37">
        <f>SUMIFS(СВЦЭМ!$C$34:$C$777,СВЦЭМ!$A$34:$A$777,$A139,СВЦЭМ!$B$34:$B$777,W$119)+'СЕТ СН'!$I$9+СВЦЭМ!$D$10+'СЕТ СН'!$I$5-'СЕТ СН'!$I$17</f>
        <v>4389.1784430199996</v>
      </c>
      <c r="X139" s="37">
        <f>SUMIFS(СВЦЭМ!$C$34:$C$777,СВЦЭМ!$A$34:$A$777,$A139,СВЦЭМ!$B$34:$B$777,X$119)+'СЕТ СН'!$I$9+СВЦЭМ!$D$10+'СЕТ СН'!$I$5-'СЕТ СН'!$I$17</f>
        <v>4480.2615011600001</v>
      </c>
      <c r="Y139" s="37">
        <f>SUMIFS(СВЦЭМ!$C$34:$C$777,СВЦЭМ!$A$34:$A$777,$A139,СВЦЭМ!$B$34:$B$777,Y$119)+'СЕТ СН'!$I$9+СВЦЭМ!$D$10+'СЕТ СН'!$I$5-'СЕТ СН'!$I$17</f>
        <v>4580.4926661899999</v>
      </c>
    </row>
    <row r="140" spans="1:25" ht="15.75" x14ac:dyDescent="0.2">
      <c r="A140" s="36">
        <f t="shared" si="3"/>
        <v>43211</v>
      </c>
      <c r="B140" s="37">
        <f>SUMIFS(СВЦЭМ!$C$34:$C$777,СВЦЭМ!$A$34:$A$777,$A140,СВЦЭМ!$B$34:$B$777,B$119)+'СЕТ СН'!$I$9+СВЦЭМ!$D$10+'СЕТ СН'!$I$5-'СЕТ СН'!$I$17</f>
        <v>4589.97724414</v>
      </c>
      <c r="C140" s="37">
        <f>SUMIFS(СВЦЭМ!$C$34:$C$777,СВЦЭМ!$A$34:$A$777,$A140,СВЦЭМ!$B$34:$B$777,C$119)+'СЕТ СН'!$I$9+СВЦЭМ!$D$10+'СЕТ СН'!$I$5-'СЕТ СН'!$I$17</f>
        <v>4640.9489860700005</v>
      </c>
      <c r="D140" s="37">
        <f>SUMIFS(СВЦЭМ!$C$34:$C$777,СВЦЭМ!$A$34:$A$777,$A140,СВЦЭМ!$B$34:$B$777,D$119)+'СЕТ СН'!$I$9+СВЦЭМ!$D$10+'СЕТ СН'!$I$5-'СЕТ СН'!$I$17</f>
        <v>4705.4525587799999</v>
      </c>
      <c r="E140" s="37">
        <f>SUMIFS(СВЦЭМ!$C$34:$C$777,СВЦЭМ!$A$34:$A$777,$A140,СВЦЭМ!$B$34:$B$777,E$119)+'СЕТ СН'!$I$9+СВЦЭМ!$D$10+'СЕТ СН'!$I$5-'СЕТ СН'!$I$17</f>
        <v>4716.7796278200003</v>
      </c>
      <c r="F140" s="37">
        <f>SUMIFS(СВЦЭМ!$C$34:$C$777,СВЦЭМ!$A$34:$A$777,$A140,СВЦЭМ!$B$34:$B$777,F$119)+'СЕТ СН'!$I$9+СВЦЭМ!$D$10+'СЕТ СН'!$I$5-'СЕТ СН'!$I$17</f>
        <v>4728.3954056600005</v>
      </c>
      <c r="G140" s="37">
        <f>SUMIFS(СВЦЭМ!$C$34:$C$777,СВЦЭМ!$A$34:$A$777,$A140,СВЦЭМ!$B$34:$B$777,G$119)+'СЕТ СН'!$I$9+СВЦЭМ!$D$10+'СЕТ СН'!$I$5-'СЕТ СН'!$I$17</f>
        <v>4707.3974422900001</v>
      </c>
      <c r="H140" s="37">
        <f>SUMIFS(СВЦЭМ!$C$34:$C$777,СВЦЭМ!$A$34:$A$777,$A140,СВЦЭМ!$B$34:$B$777,H$119)+'СЕТ СН'!$I$9+СВЦЭМ!$D$10+'СЕТ СН'!$I$5-'СЕТ СН'!$I$17</f>
        <v>4686.7336760899998</v>
      </c>
      <c r="I140" s="37">
        <f>SUMIFS(СВЦЭМ!$C$34:$C$777,СВЦЭМ!$A$34:$A$777,$A140,СВЦЭМ!$B$34:$B$777,I$119)+'СЕТ СН'!$I$9+СВЦЭМ!$D$10+'СЕТ СН'!$I$5-'СЕТ СН'!$I$17</f>
        <v>4640.1021450199996</v>
      </c>
      <c r="J140" s="37">
        <f>SUMIFS(СВЦЭМ!$C$34:$C$777,СВЦЭМ!$A$34:$A$777,$A140,СВЦЭМ!$B$34:$B$777,J$119)+'СЕТ СН'!$I$9+СВЦЭМ!$D$10+'СЕТ СН'!$I$5-'СЕТ СН'!$I$17</f>
        <v>4526.3280001800003</v>
      </c>
      <c r="K140" s="37">
        <f>SUMIFS(СВЦЭМ!$C$34:$C$777,СВЦЭМ!$A$34:$A$777,$A140,СВЦЭМ!$B$34:$B$777,K$119)+'СЕТ СН'!$I$9+СВЦЭМ!$D$10+'СЕТ СН'!$I$5-'СЕТ СН'!$I$17</f>
        <v>4419.64306313</v>
      </c>
      <c r="L140" s="37">
        <f>SUMIFS(СВЦЭМ!$C$34:$C$777,СВЦЭМ!$A$34:$A$777,$A140,СВЦЭМ!$B$34:$B$777,L$119)+'СЕТ СН'!$I$9+СВЦЭМ!$D$10+'СЕТ СН'!$I$5-'СЕТ СН'!$I$17</f>
        <v>4407.5367730799999</v>
      </c>
      <c r="M140" s="37">
        <f>SUMIFS(СВЦЭМ!$C$34:$C$777,СВЦЭМ!$A$34:$A$777,$A140,СВЦЭМ!$B$34:$B$777,M$119)+'СЕТ СН'!$I$9+СВЦЭМ!$D$10+'СЕТ СН'!$I$5-'СЕТ СН'!$I$17</f>
        <v>4399.4517940100004</v>
      </c>
      <c r="N140" s="37">
        <f>SUMIFS(СВЦЭМ!$C$34:$C$777,СВЦЭМ!$A$34:$A$777,$A140,СВЦЭМ!$B$34:$B$777,N$119)+'СЕТ СН'!$I$9+СВЦЭМ!$D$10+'СЕТ СН'!$I$5-'СЕТ СН'!$I$17</f>
        <v>4392.1879753900002</v>
      </c>
      <c r="O140" s="37">
        <f>SUMIFS(СВЦЭМ!$C$34:$C$777,СВЦЭМ!$A$34:$A$777,$A140,СВЦЭМ!$B$34:$B$777,O$119)+'СЕТ СН'!$I$9+СВЦЭМ!$D$10+'СЕТ СН'!$I$5-'СЕТ СН'!$I$17</f>
        <v>4399.5263059299996</v>
      </c>
      <c r="P140" s="37">
        <f>SUMIFS(СВЦЭМ!$C$34:$C$777,СВЦЭМ!$A$34:$A$777,$A140,СВЦЭМ!$B$34:$B$777,P$119)+'СЕТ СН'!$I$9+СВЦЭМ!$D$10+'СЕТ СН'!$I$5-'СЕТ СН'!$I$17</f>
        <v>4435.0174234300002</v>
      </c>
      <c r="Q140" s="37">
        <f>SUMIFS(СВЦЭМ!$C$34:$C$777,СВЦЭМ!$A$34:$A$777,$A140,СВЦЭМ!$B$34:$B$777,Q$119)+'СЕТ СН'!$I$9+СВЦЭМ!$D$10+'СЕТ СН'!$I$5-'СЕТ СН'!$I$17</f>
        <v>4445.0361430800003</v>
      </c>
      <c r="R140" s="37">
        <f>SUMIFS(СВЦЭМ!$C$34:$C$777,СВЦЭМ!$A$34:$A$777,$A140,СВЦЭМ!$B$34:$B$777,R$119)+'СЕТ СН'!$I$9+СВЦЭМ!$D$10+'СЕТ СН'!$I$5-'СЕТ СН'!$I$17</f>
        <v>4448.5034791099997</v>
      </c>
      <c r="S140" s="37">
        <f>SUMIFS(СВЦЭМ!$C$34:$C$777,СВЦЭМ!$A$34:$A$777,$A140,СВЦЭМ!$B$34:$B$777,S$119)+'СЕТ СН'!$I$9+СВЦЭМ!$D$10+'СЕТ СН'!$I$5-'СЕТ СН'!$I$17</f>
        <v>4419.0136368100002</v>
      </c>
      <c r="T140" s="37">
        <f>SUMIFS(СВЦЭМ!$C$34:$C$777,СВЦЭМ!$A$34:$A$777,$A140,СВЦЭМ!$B$34:$B$777,T$119)+'СЕТ СН'!$I$9+СВЦЭМ!$D$10+'СЕТ СН'!$I$5-'СЕТ СН'!$I$17</f>
        <v>4394.2179285100001</v>
      </c>
      <c r="U140" s="37">
        <f>SUMIFS(СВЦЭМ!$C$34:$C$777,СВЦЭМ!$A$34:$A$777,$A140,СВЦЭМ!$B$34:$B$777,U$119)+'СЕТ СН'!$I$9+СВЦЭМ!$D$10+'СЕТ СН'!$I$5-'СЕТ СН'!$I$17</f>
        <v>4402.4632748200002</v>
      </c>
      <c r="V140" s="37">
        <f>SUMIFS(СВЦЭМ!$C$34:$C$777,СВЦЭМ!$A$34:$A$777,$A140,СВЦЭМ!$B$34:$B$777,V$119)+'СЕТ СН'!$I$9+СВЦЭМ!$D$10+'СЕТ СН'!$I$5-'СЕТ СН'!$I$17</f>
        <v>4428.0928007900002</v>
      </c>
      <c r="W140" s="37">
        <f>SUMIFS(СВЦЭМ!$C$34:$C$777,СВЦЭМ!$A$34:$A$777,$A140,СВЦЭМ!$B$34:$B$777,W$119)+'СЕТ СН'!$I$9+СВЦЭМ!$D$10+'СЕТ СН'!$I$5-'СЕТ СН'!$I$17</f>
        <v>4418.2282567699995</v>
      </c>
      <c r="X140" s="37">
        <f>SUMIFS(СВЦЭМ!$C$34:$C$777,СВЦЭМ!$A$34:$A$777,$A140,СВЦЭМ!$B$34:$B$777,X$119)+'СЕТ СН'!$I$9+СВЦЭМ!$D$10+'СЕТ СН'!$I$5-'СЕТ СН'!$I$17</f>
        <v>4473.12150767</v>
      </c>
      <c r="Y140" s="37">
        <f>SUMIFS(СВЦЭМ!$C$34:$C$777,СВЦЭМ!$A$34:$A$777,$A140,СВЦЭМ!$B$34:$B$777,Y$119)+'СЕТ СН'!$I$9+СВЦЭМ!$D$10+'СЕТ СН'!$I$5-'СЕТ СН'!$I$17</f>
        <v>4587.0075071000001</v>
      </c>
    </row>
    <row r="141" spans="1:25" ht="15.75" x14ac:dyDescent="0.2">
      <c r="A141" s="36">
        <f t="shared" si="3"/>
        <v>43212</v>
      </c>
      <c r="B141" s="37">
        <f>SUMIFS(СВЦЭМ!$C$34:$C$777,СВЦЭМ!$A$34:$A$777,$A141,СВЦЭМ!$B$34:$B$777,B$119)+'СЕТ СН'!$I$9+СВЦЭМ!$D$10+'СЕТ СН'!$I$5-'СЕТ СН'!$I$17</f>
        <v>4595.84550846</v>
      </c>
      <c r="C141" s="37">
        <f>SUMIFS(СВЦЭМ!$C$34:$C$777,СВЦЭМ!$A$34:$A$777,$A141,СВЦЭМ!$B$34:$B$777,C$119)+'СЕТ СН'!$I$9+СВЦЭМ!$D$10+'СЕТ СН'!$I$5-'СЕТ СН'!$I$17</f>
        <v>4639.7335229400005</v>
      </c>
      <c r="D141" s="37">
        <f>SUMIFS(СВЦЭМ!$C$34:$C$777,СВЦЭМ!$A$34:$A$777,$A141,СВЦЭМ!$B$34:$B$777,D$119)+'СЕТ СН'!$I$9+СВЦЭМ!$D$10+'СЕТ СН'!$I$5-'СЕТ СН'!$I$17</f>
        <v>4684.4401762400003</v>
      </c>
      <c r="E141" s="37">
        <f>SUMIFS(СВЦЭМ!$C$34:$C$777,СВЦЭМ!$A$34:$A$777,$A141,СВЦЭМ!$B$34:$B$777,E$119)+'СЕТ СН'!$I$9+СВЦЭМ!$D$10+'СЕТ СН'!$I$5-'СЕТ СН'!$I$17</f>
        <v>4701.4363372799999</v>
      </c>
      <c r="F141" s="37">
        <f>SUMIFS(СВЦЭМ!$C$34:$C$777,СВЦЭМ!$A$34:$A$777,$A141,СВЦЭМ!$B$34:$B$777,F$119)+'СЕТ СН'!$I$9+СВЦЭМ!$D$10+'СЕТ СН'!$I$5-'СЕТ СН'!$I$17</f>
        <v>4705.9897275800004</v>
      </c>
      <c r="G141" s="37">
        <f>SUMIFS(СВЦЭМ!$C$34:$C$777,СВЦЭМ!$A$34:$A$777,$A141,СВЦЭМ!$B$34:$B$777,G$119)+'СЕТ СН'!$I$9+СВЦЭМ!$D$10+'СЕТ СН'!$I$5-'СЕТ СН'!$I$17</f>
        <v>4694.6542290899997</v>
      </c>
      <c r="H141" s="37">
        <f>SUMIFS(СВЦЭМ!$C$34:$C$777,СВЦЭМ!$A$34:$A$777,$A141,СВЦЭМ!$B$34:$B$777,H$119)+'СЕТ СН'!$I$9+СВЦЭМ!$D$10+'СЕТ СН'!$I$5-'СЕТ СН'!$I$17</f>
        <v>4685.8800796000005</v>
      </c>
      <c r="I141" s="37">
        <f>SUMIFS(СВЦЭМ!$C$34:$C$777,СВЦЭМ!$A$34:$A$777,$A141,СВЦЭМ!$B$34:$B$777,I$119)+'СЕТ СН'!$I$9+СВЦЭМ!$D$10+'СЕТ СН'!$I$5-'СЕТ СН'!$I$17</f>
        <v>4652.3543649200001</v>
      </c>
      <c r="J141" s="37">
        <f>SUMIFS(СВЦЭМ!$C$34:$C$777,СВЦЭМ!$A$34:$A$777,$A141,СВЦЭМ!$B$34:$B$777,J$119)+'СЕТ СН'!$I$9+СВЦЭМ!$D$10+'СЕТ СН'!$I$5-'СЕТ СН'!$I$17</f>
        <v>4548.9501323000004</v>
      </c>
      <c r="K141" s="37">
        <f>SUMIFS(СВЦЭМ!$C$34:$C$777,СВЦЭМ!$A$34:$A$777,$A141,СВЦЭМ!$B$34:$B$777,K$119)+'СЕТ СН'!$I$9+СВЦЭМ!$D$10+'СЕТ СН'!$I$5-'СЕТ СН'!$I$17</f>
        <v>4417.2844452700001</v>
      </c>
      <c r="L141" s="37">
        <f>SUMIFS(СВЦЭМ!$C$34:$C$777,СВЦЭМ!$A$34:$A$777,$A141,СВЦЭМ!$B$34:$B$777,L$119)+'СЕТ СН'!$I$9+СВЦЭМ!$D$10+'СЕТ СН'!$I$5-'СЕТ СН'!$I$17</f>
        <v>4402.87734662</v>
      </c>
      <c r="M141" s="37">
        <f>SUMIFS(СВЦЭМ!$C$34:$C$777,СВЦЭМ!$A$34:$A$777,$A141,СВЦЭМ!$B$34:$B$777,M$119)+'СЕТ СН'!$I$9+СВЦЭМ!$D$10+'СЕТ СН'!$I$5-'СЕТ СН'!$I$17</f>
        <v>4398.6938008500001</v>
      </c>
      <c r="N141" s="37">
        <f>SUMIFS(СВЦЭМ!$C$34:$C$777,СВЦЭМ!$A$34:$A$777,$A141,СВЦЭМ!$B$34:$B$777,N$119)+'СЕТ СН'!$I$9+СВЦЭМ!$D$10+'СЕТ СН'!$I$5-'СЕТ СН'!$I$17</f>
        <v>4396.1626653000003</v>
      </c>
      <c r="O141" s="37">
        <f>SUMIFS(СВЦЭМ!$C$34:$C$777,СВЦЭМ!$A$34:$A$777,$A141,СВЦЭМ!$B$34:$B$777,O$119)+'СЕТ СН'!$I$9+СВЦЭМ!$D$10+'СЕТ СН'!$I$5-'СЕТ СН'!$I$17</f>
        <v>4406.0593131699998</v>
      </c>
      <c r="P141" s="37">
        <f>SUMIFS(СВЦЭМ!$C$34:$C$777,СВЦЭМ!$A$34:$A$777,$A141,СВЦЭМ!$B$34:$B$777,P$119)+'СЕТ СН'!$I$9+СВЦЭМ!$D$10+'СЕТ СН'!$I$5-'СЕТ СН'!$I$17</f>
        <v>4417.8901355999997</v>
      </c>
      <c r="Q141" s="37">
        <f>SUMIFS(СВЦЭМ!$C$34:$C$777,СВЦЭМ!$A$34:$A$777,$A141,СВЦЭМ!$B$34:$B$777,Q$119)+'СЕТ СН'!$I$9+СВЦЭМ!$D$10+'СЕТ СН'!$I$5-'СЕТ СН'!$I$17</f>
        <v>4419.5591781800003</v>
      </c>
      <c r="R141" s="37">
        <f>SUMIFS(СВЦЭМ!$C$34:$C$777,СВЦЭМ!$A$34:$A$777,$A141,СВЦЭМ!$B$34:$B$777,R$119)+'СЕТ СН'!$I$9+СВЦЭМ!$D$10+'СЕТ СН'!$I$5-'СЕТ СН'!$I$17</f>
        <v>4424.2561362300003</v>
      </c>
      <c r="S141" s="37">
        <f>SUMIFS(СВЦЭМ!$C$34:$C$777,СВЦЭМ!$A$34:$A$777,$A141,СВЦЭМ!$B$34:$B$777,S$119)+'СЕТ СН'!$I$9+СВЦЭМ!$D$10+'СЕТ СН'!$I$5-'СЕТ СН'!$I$17</f>
        <v>4407.11858244</v>
      </c>
      <c r="T141" s="37">
        <f>SUMIFS(СВЦЭМ!$C$34:$C$777,СВЦЭМ!$A$34:$A$777,$A141,СВЦЭМ!$B$34:$B$777,T$119)+'СЕТ СН'!$I$9+СВЦЭМ!$D$10+'СЕТ СН'!$I$5-'СЕТ СН'!$I$17</f>
        <v>4399.55686943</v>
      </c>
      <c r="U141" s="37">
        <f>SUMIFS(СВЦЭМ!$C$34:$C$777,СВЦЭМ!$A$34:$A$777,$A141,СВЦЭМ!$B$34:$B$777,U$119)+'СЕТ СН'!$I$9+СВЦЭМ!$D$10+'СЕТ СН'!$I$5-'СЕТ СН'!$I$17</f>
        <v>4398.3098224400001</v>
      </c>
      <c r="V141" s="37">
        <f>SUMIFS(СВЦЭМ!$C$34:$C$777,СВЦЭМ!$A$34:$A$777,$A141,СВЦЭМ!$B$34:$B$777,V$119)+'СЕТ СН'!$I$9+СВЦЭМ!$D$10+'СЕТ СН'!$I$5-'СЕТ СН'!$I$17</f>
        <v>4428.0690861200001</v>
      </c>
      <c r="W141" s="37">
        <f>SUMIFS(СВЦЭМ!$C$34:$C$777,СВЦЭМ!$A$34:$A$777,$A141,СВЦЭМ!$B$34:$B$777,W$119)+'СЕТ СН'!$I$9+СВЦЭМ!$D$10+'СЕТ СН'!$I$5-'СЕТ СН'!$I$17</f>
        <v>4420.2047458999996</v>
      </c>
      <c r="X141" s="37">
        <f>SUMIFS(СВЦЭМ!$C$34:$C$777,СВЦЭМ!$A$34:$A$777,$A141,СВЦЭМ!$B$34:$B$777,X$119)+'СЕТ СН'!$I$9+СВЦЭМ!$D$10+'СЕТ СН'!$I$5-'СЕТ СН'!$I$17</f>
        <v>4447.13731878</v>
      </c>
      <c r="Y141" s="37">
        <f>SUMIFS(СВЦЭМ!$C$34:$C$777,СВЦЭМ!$A$34:$A$777,$A141,СВЦЭМ!$B$34:$B$777,Y$119)+'СЕТ СН'!$I$9+СВЦЭМ!$D$10+'СЕТ СН'!$I$5-'СЕТ СН'!$I$17</f>
        <v>4561.3293601599999</v>
      </c>
    </row>
    <row r="142" spans="1:25" ht="15.75" x14ac:dyDescent="0.2">
      <c r="A142" s="36">
        <f t="shared" si="3"/>
        <v>43213</v>
      </c>
      <c r="B142" s="37">
        <f>SUMIFS(СВЦЭМ!$C$34:$C$777,СВЦЭМ!$A$34:$A$777,$A142,СВЦЭМ!$B$34:$B$777,B$119)+'СЕТ СН'!$I$9+СВЦЭМ!$D$10+'СЕТ СН'!$I$5-'СЕТ СН'!$I$17</f>
        <v>4545.0858262700003</v>
      </c>
      <c r="C142" s="37">
        <f>SUMIFS(СВЦЭМ!$C$34:$C$777,СВЦЭМ!$A$34:$A$777,$A142,СВЦЭМ!$B$34:$B$777,C$119)+'СЕТ СН'!$I$9+СВЦЭМ!$D$10+'СЕТ СН'!$I$5-'СЕТ СН'!$I$17</f>
        <v>4590.5486860199999</v>
      </c>
      <c r="D142" s="37">
        <f>SUMIFS(СВЦЭМ!$C$34:$C$777,СВЦЭМ!$A$34:$A$777,$A142,СВЦЭМ!$B$34:$B$777,D$119)+'СЕТ СН'!$I$9+СВЦЭМ!$D$10+'СЕТ СН'!$I$5-'СЕТ СН'!$I$17</f>
        <v>4649.0601813399999</v>
      </c>
      <c r="E142" s="37">
        <f>SUMIFS(СВЦЭМ!$C$34:$C$777,СВЦЭМ!$A$34:$A$777,$A142,СВЦЭМ!$B$34:$B$777,E$119)+'СЕТ СН'!$I$9+СВЦЭМ!$D$10+'СЕТ СН'!$I$5-'СЕТ СН'!$I$17</f>
        <v>4665.1503602800003</v>
      </c>
      <c r="F142" s="37">
        <f>SUMIFS(СВЦЭМ!$C$34:$C$777,СВЦЭМ!$A$34:$A$777,$A142,СВЦЭМ!$B$34:$B$777,F$119)+'СЕТ СН'!$I$9+СВЦЭМ!$D$10+'СЕТ СН'!$I$5-'СЕТ СН'!$I$17</f>
        <v>4678.1901473999997</v>
      </c>
      <c r="G142" s="37">
        <f>SUMIFS(СВЦЭМ!$C$34:$C$777,СВЦЭМ!$A$34:$A$777,$A142,СВЦЭМ!$B$34:$B$777,G$119)+'СЕТ СН'!$I$9+СВЦЭМ!$D$10+'СЕТ СН'!$I$5-'СЕТ СН'!$I$17</f>
        <v>4664.7730249200004</v>
      </c>
      <c r="H142" s="37">
        <f>SUMIFS(СВЦЭМ!$C$34:$C$777,СВЦЭМ!$A$34:$A$777,$A142,СВЦЭМ!$B$34:$B$777,H$119)+'СЕТ СН'!$I$9+СВЦЭМ!$D$10+'СЕТ СН'!$I$5-'СЕТ СН'!$I$17</f>
        <v>4605.45904522</v>
      </c>
      <c r="I142" s="37">
        <f>SUMIFS(СВЦЭМ!$C$34:$C$777,СВЦЭМ!$A$34:$A$777,$A142,СВЦЭМ!$B$34:$B$777,I$119)+'СЕТ СН'!$I$9+СВЦЭМ!$D$10+'СЕТ СН'!$I$5-'СЕТ СН'!$I$17</f>
        <v>4519.0771601300003</v>
      </c>
      <c r="J142" s="37">
        <f>SUMIFS(СВЦЭМ!$C$34:$C$777,СВЦЭМ!$A$34:$A$777,$A142,СВЦЭМ!$B$34:$B$777,J$119)+'СЕТ СН'!$I$9+СВЦЭМ!$D$10+'СЕТ СН'!$I$5-'СЕТ СН'!$I$17</f>
        <v>4461.2473299499998</v>
      </c>
      <c r="K142" s="37">
        <f>SUMIFS(СВЦЭМ!$C$34:$C$777,СВЦЭМ!$A$34:$A$777,$A142,СВЦЭМ!$B$34:$B$777,K$119)+'СЕТ СН'!$I$9+СВЦЭМ!$D$10+'СЕТ СН'!$I$5-'СЕТ СН'!$I$17</f>
        <v>4370.19839985</v>
      </c>
      <c r="L142" s="37">
        <f>SUMIFS(СВЦЭМ!$C$34:$C$777,СВЦЭМ!$A$34:$A$777,$A142,СВЦЭМ!$B$34:$B$777,L$119)+'СЕТ СН'!$I$9+СВЦЭМ!$D$10+'СЕТ СН'!$I$5-'СЕТ СН'!$I$17</f>
        <v>4349.8102560099996</v>
      </c>
      <c r="M142" s="37">
        <f>SUMIFS(СВЦЭМ!$C$34:$C$777,СВЦЭМ!$A$34:$A$777,$A142,СВЦЭМ!$B$34:$B$777,M$119)+'СЕТ СН'!$I$9+СВЦЭМ!$D$10+'СЕТ СН'!$I$5-'СЕТ СН'!$I$17</f>
        <v>4353.0151490400003</v>
      </c>
      <c r="N142" s="37">
        <f>SUMIFS(СВЦЭМ!$C$34:$C$777,СВЦЭМ!$A$34:$A$777,$A142,СВЦЭМ!$B$34:$B$777,N$119)+'СЕТ СН'!$I$9+СВЦЭМ!$D$10+'СЕТ СН'!$I$5-'СЕТ СН'!$I$17</f>
        <v>4351.6984797799996</v>
      </c>
      <c r="O142" s="37">
        <f>SUMIFS(СВЦЭМ!$C$34:$C$777,СВЦЭМ!$A$34:$A$777,$A142,СВЦЭМ!$B$34:$B$777,O$119)+'СЕТ СН'!$I$9+СВЦЭМ!$D$10+'СЕТ СН'!$I$5-'СЕТ СН'!$I$17</f>
        <v>4372.3399450999996</v>
      </c>
      <c r="P142" s="37">
        <f>SUMIFS(СВЦЭМ!$C$34:$C$777,СВЦЭМ!$A$34:$A$777,$A142,СВЦЭМ!$B$34:$B$777,P$119)+'СЕТ СН'!$I$9+СВЦЭМ!$D$10+'СЕТ СН'!$I$5-'СЕТ СН'!$I$17</f>
        <v>4371.9166075000003</v>
      </c>
      <c r="Q142" s="37">
        <f>SUMIFS(СВЦЭМ!$C$34:$C$777,СВЦЭМ!$A$34:$A$777,$A142,СВЦЭМ!$B$34:$B$777,Q$119)+'СЕТ СН'!$I$9+СВЦЭМ!$D$10+'СЕТ СН'!$I$5-'СЕТ СН'!$I$17</f>
        <v>4377.95845887</v>
      </c>
      <c r="R142" s="37">
        <f>SUMIFS(СВЦЭМ!$C$34:$C$777,СВЦЭМ!$A$34:$A$777,$A142,СВЦЭМ!$B$34:$B$777,R$119)+'СЕТ СН'!$I$9+СВЦЭМ!$D$10+'СЕТ СН'!$I$5-'СЕТ СН'!$I$17</f>
        <v>4374.1906452200001</v>
      </c>
      <c r="S142" s="37">
        <f>SUMIFS(СВЦЭМ!$C$34:$C$777,СВЦЭМ!$A$34:$A$777,$A142,СВЦЭМ!$B$34:$B$777,S$119)+'СЕТ СН'!$I$9+СВЦЭМ!$D$10+'СЕТ СН'!$I$5-'СЕТ СН'!$I$17</f>
        <v>4387.1247205299996</v>
      </c>
      <c r="T142" s="37">
        <f>SUMIFS(СВЦЭМ!$C$34:$C$777,СВЦЭМ!$A$34:$A$777,$A142,СВЦЭМ!$B$34:$B$777,T$119)+'СЕТ СН'!$I$9+СВЦЭМ!$D$10+'СЕТ СН'!$I$5-'СЕТ СН'!$I$17</f>
        <v>4368.0214234099994</v>
      </c>
      <c r="U142" s="37">
        <f>SUMIFS(СВЦЭМ!$C$34:$C$777,СВЦЭМ!$A$34:$A$777,$A142,СВЦЭМ!$B$34:$B$777,U$119)+'СЕТ СН'!$I$9+СВЦЭМ!$D$10+'СЕТ СН'!$I$5-'СЕТ СН'!$I$17</f>
        <v>4359.4373726100002</v>
      </c>
      <c r="V142" s="37">
        <f>SUMIFS(СВЦЭМ!$C$34:$C$777,СВЦЭМ!$A$34:$A$777,$A142,СВЦЭМ!$B$34:$B$777,V$119)+'СЕТ СН'!$I$9+СВЦЭМ!$D$10+'СЕТ СН'!$I$5-'СЕТ СН'!$I$17</f>
        <v>4362.6667382799997</v>
      </c>
      <c r="W142" s="37">
        <f>SUMIFS(СВЦЭМ!$C$34:$C$777,СВЦЭМ!$A$34:$A$777,$A142,СВЦЭМ!$B$34:$B$777,W$119)+'СЕТ СН'!$I$9+СВЦЭМ!$D$10+'СЕТ СН'!$I$5-'СЕТ СН'!$I$17</f>
        <v>4373.45736253</v>
      </c>
      <c r="X142" s="37">
        <f>SUMIFS(СВЦЭМ!$C$34:$C$777,СВЦЭМ!$A$34:$A$777,$A142,СВЦЭМ!$B$34:$B$777,X$119)+'СЕТ СН'!$I$9+СВЦЭМ!$D$10+'СЕТ СН'!$I$5-'СЕТ СН'!$I$17</f>
        <v>4436.5427408099995</v>
      </c>
      <c r="Y142" s="37">
        <f>SUMIFS(СВЦЭМ!$C$34:$C$777,СВЦЭМ!$A$34:$A$777,$A142,СВЦЭМ!$B$34:$B$777,Y$119)+'СЕТ СН'!$I$9+СВЦЭМ!$D$10+'СЕТ СН'!$I$5-'СЕТ СН'!$I$17</f>
        <v>4533.9896176900002</v>
      </c>
    </row>
    <row r="143" spans="1:25" ht="15.75" x14ac:dyDescent="0.2">
      <c r="A143" s="36">
        <f t="shared" si="3"/>
        <v>43214</v>
      </c>
      <c r="B143" s="37">
        <f>SUMIFS(СВЦЭМ!$C$34:$C$777,СВЦЭМ!$A$34:$A$777,$A143,СВЦЭМ!$B$34:$B$777,B$119)+'СЕТ СН'!$I$9+СВЦЭМ!$D$10+'СЕТ СН'!$I$5-'СЕТ СН'!$I$17</f>
        <v>4534.0474060400002</v>
      </c>
      <c r="C143" s="37">
        <f>SUMIFS(СВЦЭМ!$C$34:$C$777,СВЦЭМ!$A$34:$A$777,$A143,СВЦЭМ!$B$34:$B$777,C$119)+'СЕТ СН'!$I$9+СВЦЭМ!$D$10+'СЕТ СН'!$I$5-'СЕТ СН'!$I$17</f>
        <v>4581.2989465000001</v>
      </c>
      <c r="D143" s="37">
        <f>SUMIFS(СВЦЭМ!$C$34:$C$777,СВЦЭМ!$A$34:$A$777,$A143,СВЦЭМ!$B$34:$B$777,D$119)+'СЕТ СН'!$I$9+СВЦЭМ!$D$10+'СЕТ СН'!$I$5-'СЕТ СН'!$I$17</f>
        <v>4640.2149656399997</v>
      </c>
      <c r="E143" s="37">
        <f>SUMIFS(СВЦЭМ!$C$34:$C$777,СВЦЭМ!$A$34:$A$777,$A143,СВЦЭМ!$B$34:$B$777,E$119)+'СЕТ СН'!$I$9+СВЦЭМ!$D$10+'СЕТ СН'!$I$5-'СЕТ СН'!$I$17</f>
        <v>4657.0478238300002</v>
      </c>
      <c r="F143" s="37">
        <f>SUMIFS(СВЦЭМ!$C$34:$C$777,СВЦЭМ!$A$34:$A$777,$A143,СВЦЭМ!$B$34:$B$777,F$119)+'СЕТ СН'!$I$9+СВЦЭМ!$D$10+'СЕТ СН'!$I$5-'СЕТ СН'!$I$17</f>
        <v>4667.4931344400002</v>
      </c>
      <c r="G143" s="37">
        <f>SUMIFS(СВЦЭМ!$C$34:$C$777,СВЦЭМ!$A$34:$A$777,$A143,СВЦЭМ!$B$34:$B$777,G$119)+'СЕТ СН'!$I$9+СВЦЭМ!$D$10+'СЕТ СН'!$I$5-'СЕТ СН'!$I$17</f>
        <v>4631.8003921199997</v>
      </c>
      <c r="H143" s="37">
        <f>SUMIFS(СВЦЭМ!$C$34:$C$777,СВЦЭМ!$A$34:$A$777,$A143,СВЦЭМ!$B$34:$B$777,H$119)+'СЕТ СН'!$I$9+СВЦЭМ!$D$10+'СЕТ СН'!$I$5-'СЕТ СН'!$I$17</f>
        <v>4593.8706832500002</v>
      </c>
      <c r="I143" s="37">
        <f>SUMIFS(СВЦЭМ!$C$34:$C$777,СВЦЭМ!$A$34:$A$777,$A143,СВЦЭМ!$B$34:$B$777,I$119)+'СЕТ СН'!$I$9+СВЦЭМ!$D$10+'СЕТ СН'!$I$5-'СЕТ СН'!$I$17</f>
        <v>4471.37817928</v>
      </c>
      <c r="J143" s="37">
        <f>SUMIFS(СВЦЭМ!$C$34:$C$777,СВЦЭМ!$A$34:$A$777,$A143,СВЦЭМ!$B$34:$B$777,J$119)+'СЕТ СН'!$I$9+СВЦЭМ!$D$10+'СЕТ СН'!$I$5-'СЕТ СН'!$I$17</f>
        <v>4391.7760883700003</v>
      </c>
      <c r="K143" s="37">
        <f>SUMIFS(СВЦЭМ!$C$34:$C$777,СВЦЭМ!$A$34:$A$777,$A143,СВЦЭМ!$B$34:$B$777,K$119)+'СЕТ СН'!$I$9+СВЦЭМ!$D$10+'СЕТ СН'!$I$5-'СЕТ СН'!$I$17</f>
        <v>4357.8164768699999</v>
      </c>
      <c r="L143" s="37">
        <f>SUMIFS(СВЦЭМ!$C$34:$C$777,СВЦЭМ!$A$34:$A$777,$A143,СВЦЭМ!$B$34:$B$777,L$119)+'СЕТ СН'!$I$9+СВЦЭМ!$D$10+'СЕТ СН'!$I$5-'СЕТ СН'!$I$17</f>
        <v>4367.7682788900001</v>
      </c>
      <c r="M143" s="37">
        <f>SUMIFS(СВЦЭМ!$C$34:$C$777,СВЦЭМ!$A$34:$A$777,$A143,СВЦЭМ!$B$34:$B$777,M$119)+'СЕТ СН'!$I$9+СВЦЭМ!$D$10+'СЕТ СН'!$I$5-'СЕТ СН'!$I$17</f>
        <v>4353.8549190399999</v>
      </c>
      <c r="N143" s="37">
        <f>SUMIFS(СВЦЭМ!$C$34:$C$777,СВЦЭМ!$A$34:$A$777,$A143,СВЦЭМ!$B$34:$B$777,N$119)+'СЕТ СН'!$I$9+СВЦЭМ!$D$10+'СЕТ СН'!$I$5-'СЕТ СН'!$I$17</f>
        <v>4351.22094277</v>
      </c>
      <c r="O143" s="37">
        <f>SUMIFS(СВЦЭМ!$C$34:$C$777,СВЦЭМ!$A$34:$A$777,$A143,СВЦЭМ!$B$34:$B$777,O$119)+'СЕТ СН'!$I$9+СВЦЭМ!$D$10+'СЕТ СН'!$I$5-'СЕТ СН'!$I$17</f>
        <v>4353.55898677</v>
      </c>
      <c r="P143" s="37">
        <f>SUMIFS(СВЦЭМ!$C$34:$C$777,СВЦЭМ!$A$34:$A$777,$A143,СВЦЭМ!$B$34:$B$777,P$119)+'СЕТ СН'!$I$9+СВЦЭМ!$D$10+'СЕТ СН'!$I$5-'СЕТ СН'!$I$17</f>
        <v>4367.0079508899998</v>
      </c>
      <c r="Q143" s="37">
        <f>SUMIFS(СВЦЭМ!$C$34:$C$777,СВЦЭМ!$A$34:$A$777,$A143,СВЦЭМ!$B$34:$B$777,Q$119)+'СЕТ СН'!$I$9+СВЦЭМ!$D$10+'СЕТ СН'!$I$5-'СЕТ СН'!$I$17</f>
        <v>4372.0999389600001</v>
      </c>
      <c r="R143" s="37">
        <f>SUMIFS(СВЦЭМ!$C$34:$C$777,СВЦЭМ!$A$34:$A$777,$A143,СВЦЭМ!$B$34:$B$777,R$119)+'СЕТ СН'!$I$9+СВЦЭМ!$D$10+'СЕТ СН'!$I$5-'СЕТ СН'!$I$17</f>
        <v>4362.9200376399995</v>
      </c>
      <c r="S143" s="37">
        <f>SUMIFS(СВЦЭМ!$C$34:$C$777,СВЦЭМ!$A$34:$A$777,$A143,СВЦЭМ!$B$34:$B$777,S$119)+'СЕТ СН'!$I$9+СВЦЭМ!$D$10+'СЕТ СН'!$I$5-'СЕТ СН'!$I$17</f>
        <v>4363.6718805999999</v>
      </c>
      <c r="T143" s="37">
        <f>SUMIFS(СВЦЭМ!$C$34:$C$777,СВЦЭМ!$A$34:$A$777,$A143,СВЦЭМ!$B$34:$B$777,T$119)+'СЕТ СН'!$I$9+СВЦЭМ!$D$10+'СЕТ СН'!$I$5-'СЕТ СН'!$I$17</f>
        <v>4347.9233639499998</v>
      </c>
      <c r="U143" s="37">
        <f>SUMIFS(СВЦЭМ!$C$34:$C$777,СВЦЭМ!$A$34:$A$777,$A143,СВЦЭМ!$B$34:$B$777,U$119)+'СЕТ СН'!$I$9+СВЦЭМ!$D$10+'СЕТ СН'!$I$5-'СЕТ СН'!$I$17</f>
        <v>4354.7207599699996</v>
      </c>
      <c r="V143" s="37">
        <f>SUMIFS(СВЦЭМ!$C$34:$C$777,СВЦЭМ!$A$34:$A$777,$A143,СВЦЭМ!$B$34:$B$777,V$119)+'СЕТ СН'!$I$9+СВЦЭМ!$D$10+'СЕТ СН'!$I$5-'СЕТ СН'!$I$17</f>
        <v>4381.3495659499995</v>
      </c>
      <c r="W143" s="37">
        <f>SUMIFS(СВЦЭМ!$C$34:$C$777,СВЦЭМ!$A$34:$A$777,$A143,СВЦЭМ!$B$34:$B$777,W$119)+'СЕТ СН'!$I$9+СВЦЭМ!$D$10+'СЕТ СН'!$I$5-'СЕТ СН'!$I$17</f>
        <v>4381.6966820400003</v>
      </c>
      <c r="X143" s="37">
        <f>SUMIFS(СВЦЭМ!$C$34:$C$777,СВЦЭМ!$A$34:$A$777,$A143,СВЦЭМ!$B$34:$B$777,X$119)+'СЕТ СН'!$I$9+СВЦЭМ!$D$10+'СЕТ СН'!$I$5-'СЕТ СН'!$I$17</f>
        <v>4397.64510754</v>
      </c>
      <c r="Y143" s="37">
        <f>SUMIFS(СВЦЭМ!$C$34:$C$777,СВЦЭМ!$A$34:$A$777,$A143,СВЦЭМ!$B$34:$B$777,Y$119)+'СЕТ СН'!$I$9+СВЦЭМ!$D$10+'СЕТ СН'!$I$5-'СЕТ СН'!$I$17</f>
        <v>4483.3291712</v>
      </c>
    </row>
    <row r="144" spans="1:25" ht="15.75" x14ac:dyDescent="0.2">
      <c r="A144" s="36">
        <f t="shared" si="3"/>
        <v>43215</v>
      </c>
      <c r="B144" s="37">
        <f>SUMIFS(СВЦЭМ!$C$34:$C$777,СВЦЭМ!$A$34:$A$777,$A144,СВЦЭМ!$B$34:$B$777,B$119)+'СЕТ СН'!$I$9+СВЦЭМ!$D$10+'СЕТ СН'!$I$5-'СЕТ СН'!$I$17</f>
        <v>4481.4893364600002</v>
      </c>
      <c r="C144" s="37">
        <f>SUMIFS(СВЦЭМ!$C$34:$C$777,СВЦЭМ!$A$34:$A$777,$A144,СВЦЭМ!$B$34:$B$777,C$119)+'СЕТ СН'!$I$9+СВЦЭМ!$D$10+'СЕТ СН'!$I$5-'СЕТ СН'!$I$17</f>
        <v>4550.3854723800005</v>
      </c>
      <c r="D144" s="37">
        <f>SUMIFS(СВЦЭМ!$C$34:$C$777,СВЦЭМ!$A$34:$A$777,$A144,СВЦЭМ!$B$34:$B$777,D$119)+'СЕТ СН'!$I$9+СВЦЭМ!$D$10+'СЕТ СН'!$I$5-'СЕТ СН'!$I$17</f>
        <v>4644.7902357600005</v>
      </c>
      <c r="E144" s="37">
        <f>SUMIFS(СВЦЭМ!$C$34:$C$777,СВЦЭМ!$A$34:$A$777,$A144,СВЦЭМ!$B$34:$B$777,E$119)+'СЕТ СН'!$I$9+СВЦЭМ!$D$10+'СЕТ СН'!$I$5-'СЕТ СН'!$I$17</f>
        <v>4679.46714324</v>
      </c>
      <c r="F144" s="37">
        <f>SUMIFS(СВЦЭМ!$C$34:$C$777,СВЦЭМ!$A$34:$A$777,$A144,СВЦЭМ!$B$34:$B$777,F$119)+'СЕТ СН'!$I$9+СВЦЭМ!$D$10+'СЕТ СН'!$I$5-'СЕТ СН'!$I$17</f>
        <v>4679.70373346</v>
      </c>
      <c r="G144" s="37">
        <f>SUMIFS(СВЦЭМ!$C$34:$C$777,СВЦЭМ!$A$34:$A$777,$A144,СВЦЭМ!$B$34:$B$777,G$119)+'СЕТ СН'!$I$9+СВЦЭМ!$D$10+'СЕТ СН'!$I$5-'СЕТ СН'!$I$17</f>
        <v>4652.6750545300001</v>
      </c>
      <c r="H144" s="37">
        <f>SUMIFS(СВЦЭМ!$C$34:$C$777,СВЦЭМ!$A$34:$A$777,$A144,СВЦЭМ!$B$34:$B$777,H$119)+'СЕТ СН'!$I$9+СВЦЭМ!$D$10+'СЕТ СН'!$I$5-'СЕТ СН'!$I$17</f>
        <v>4578.2844164899998</v>
      </c>
      <c r="I144" s="37">
        <f>SUMIFS(СВЦЭМ!$C$34:$C$777,СВЦЭМ!$A$34:$A$777,$A144,СВЦЭМ!$B$34:$B$777,I$119)+'СЕТ СН'!$I$9+СВЦЭМ!$D$10+'СЕТ СН'!$I$5-'СЕТ СН'!$I$17</f>
        <v>4471.4179399200002</v>
      </c>
      <c r="J144" s="37">
        <f>SUMIFS(СВЦЭМ!$C$34:$C$777,СВЦЭМ!$A$34:$A$777,$A144,СВЦЭМ!$B$34:$B$777,J$119)+'СЕТ СН'!$I$9+СВЦЭМ!$D$10+'СЕТ СН'!$I$5-'СЕТ СН'!$I$17</f>
        <v>4420.6548865599998</v>
      </c>
      <c r="K144" s="37">
        <f>SUMIFS(СВЦЭМ!$C$34:$C$777,СВЦЭМ!$A$34:$A$777,$A144,СВЦЭМ!$B$34:$B$777,K$119)+'СЕТ СН'!$I$9+СВЦЭМ!$D$10+'СЕТ СН'!$I$5-'СЕТ СН'!$I$17</f>
        <v>4437.4652364799995</v>
      </c>
      <c r="L144" s="37">
        <f>SUMIFS(СВЦЭМ!$C$34:$C$777,СВЦЭМ!$A$34:$A$777,$A144,СВЦЭМ!$B$34:$B$777,L$119)+'СЕТ СН'!$I$9+СВЦЭМ!$D$10+'СЕТ СН'!$I$5-'СЕТ СН'!$I$17</f>
        <v>4451.4628726800001</v>
      </c>
      <c r="M144" s="37">
        <f>SUMIFS(СВЦЭМ!$C$34:$C$777,СВЦЭМ!$A$34:$A$777,$A144,СВЦЭМ!$B$34:$B$777,M$119)+'СЕТ СН'!$I$9+СВЦЭМ!$D$10+'СЕТ СН'!$I$5-'СЕТ СН'!$I$17</f>
        <v>4443.2258727199996</v>
      </c>
      <c r="N144" s="37">
        <f>SUMIFS(СВЦЭМ!$C$34:$C$777,СВЦЭМ!$A$34:$A$777,$A144,СВЦЭМ!$B$34:$B$777,N$119)+'СЕТ СН'!$I$9+СВЦЭМ!$D$10+'СЕТ СН'!$I$5-'СЕТ СН'!$I$17</f>
        <v>4443.8813675299998</v>
      </c>
      <c r="O144" s="37">
        <f>SUMIFS(СВЦЭМ!$C$34:$C$777,СВЦЭМ!$A$34:$A$777,$A144,СВЦЭМ!$B$34:$B$777,O$119)+'СЕТ СН'!$I$9+СВЦЭМ!$D$10+'СЕТ СН'!$I$5-'СЕТ СН'!$I$17</f>
        <v>4442.5572389999998</v>
      </c>
      <c r="P144" s="37">
        <f>SUMIFS(СВЦЭМ!$C$34:$C$777,СВЦЭМ!$A$34:$A$777,$A144,СВЦЭМ!$B$34:$B$777,P$119)+'СЕТ СН'!$I$9+СВЦЭМ!$D$10+'СЕТ СН'!$I$5-'СЕТ СН'!$I$17</f>
        <v>4436.0595454799995</v>
      </c>
      <c r="Q144" s="37">
        <f>SUMIFS(СВЦЭМ!$C$34:$C$777,СВЦЭМ!$A$34:$A$777,$A144,СВЦЭМ!$B$34:$B$777,Q$119)+'СЕТ СН'!$I$9+СВЦЭМ!$D$10+'СЕТ СН'!$I$5-'СЕТ СН'!$I$17</f>
        <v>4430.35968521</v>
      </c>
      <c r="R144" s="37">
        <f>SUMIFS(СВЦЭМ!$C$34:$C$777,СВЦЭМ!$A$34:$A$777,$A144,СВЦЭМ!$B$34:$B$777,R$119)+'СЕТ СН'!$I$9+СВЦЭМ!$D$10+'СЕТ СН'!$I$5-'СЕТ СН'!$I$17</f>
        <v>4435.6017353999996</v>
      </c>
      <c r="S144" s="37">
        <f>SUMIFS(СВЦЭМ!$C$34:$C$777,СВЦЭМ!$A$34:$A$777,$A144,СВЦЭМ!$B$34:$B$777,S$119)+'СЕТ СН'!$I$9+СВЦЭМ!$D$10+'СЕТ СН'!$I$5-'СЕТ СН'!$I$17</f>
        <v>4423.7780939800004</v>
      </c>
      <c r="T144" s="37">
        <f>SUMIFS(СВЦЭМ!$C$34:$C$777,СВЦЭМ!$A$34:$A$777,$A144,СВЦЭМ!$B$34:$B$777,T$119)+'СЕТ СН'!$I$9+СВЦЭМ!$D$10+'СЕТ СН'!$I$5-'СЕТ СН'!$I$17</f>
        <v>4407.3963136299999</v>
      </c>
      <c r="U144" s="37">
        <f>SUMIFS(СВЦЭМ!$C$34:$C$777,СВЦЭМ!$A$34:$A$777,$A144,СВЦЭМ!$B$34:$B$777,U$119)+'СЕТ СН'!$I$9+СВЦЭМ!$D$10+'СЕТ СН'!$I$5-'СЕТ СН'!$I$17</f>
        <v>4396.5301358200004</v>
      </c>
      <c r="V144" s="37">
        <f>SUMIFS(СВЦЭМ!$C$34:$C$777,СВЦЭМ!$A$34:$A$777,$A144,СВЦЭМ!$B$34:$B$777,V$119)+'СЕТ СН'!$I$9+СВЦЭМ!$D$10+'СЕТ СН'!$I$5-'СЕТ СН'!$I$17</f>
        <v>4427.4485117100003</v>
      </c>
      <c r="W144" s="37">
        <f>SUMIFS(СВЦЭМ!$C$34:$C$777,СВЦЭМ!$A$34:$A$777,$A144,СВЦЭМ!$B$34:$B$777,W$119)+'СЕТ СН'!$I$9+СВЦЭМ!$D$10+'СЕТ СН'!$I$5-'СЕТ СН'!$I$17</f>
        <v>4424.0315351199997</v>
      </c>
      <c r="X144" s="37">
        <f>SUMIFS(СВЦЭМ!$C$34:$C$777,СВЦЭМ!$A$34:$A$777,$A144,СВЦЭМ!$B$34:$B$777,X$119)+'СЕТ СН'!$I$9+СВЦЭМ!$D$10+'СЕТ СН'!$I$5-'СЕТ СН'!$I$17</f>
        <v>4406.2843742599998</v>
      </c>
      <c r="Y144" s="37">
        <f>SUMIFS(СВЦЭМ!$C$34:$C$777,СВЦЭМ!$A$34:$A$777,$A144,СВЦЭМ!$B$34:$B$777,Y$119)+'СЕТ СН'!$I$9+СВЦЭМ!$D$10+'СЕТ СН'!$I$5-'СЕТ СН'!$I$17</f>
        <v>4461.9340375900001</v>
      </c>
    </row>
    <row r="145" spans="1:26" ht="15.75" x14ac:dyDescent="0.2">
      <c r="A145" s="36">
        <f t="shared" si="3"/>
        <v>43216</v>
      </c>
      <c r="B145" s="37">
        <f>SUMIFS(СВЦЭМ!$C$34:$C$777,СВЦЭМ!$A$34:$A$777,$A145,СВЦЭМ!$B$34:$B$777,B$119)+'СЕТ СН'!$I$9+СВЦЭМ!$D$10+'СЕТ СН'!$I$5-'СЕТ СН'!$I$17</f>
        <v>4637.22013582</v>
      </c>
      <c r="C145" s="37">
        <f>SUMIFS(СВЦЭМ!$C$34:$C$777,СВЦЭМ!$A$34:$A$777,$A145,СВЦЭМ!$B$34:$B$777,C$119)+'СЕТ СН'!$I$9+СВЦЭМ!$D$10+'СЕТ СН'!$I$5-'СЕТ СН'!$I$17</f>
        <v>4674.6475511899998</v>
      </c>
      <c r="D145" s="37">
        <f>SUMIFS(СВЦЭМ!$C$34:$C$777,СВЦЭМ!$A$34:$A$777,$A145,СВЦЭМ!$B$34:$B$777,D$119)+'СЕТ СН'!$I$9+СВЦЭМ!$D$10+'СЕТ СН'!$I$5-'СЕТ СН'!$I$17</f>
        <v>4725.4464082499999</v>
      </c>
      <c r="E145" s="37">
        <f>SUMIFS(СВЦЭМ!$C$34:$C$777,СВЦЭМ!$A$34:$A$777,$A145,СВЦЭМ!$B$34:$B$777,E$119)+'СЕТ СН'!$I$9+СВЦЭМ!$D$10+'СЕТ СН'!$I$5-'СЕТ СН'!$I$17</f>
        <v>4733.1746816000004</v>
      </c>
      <c r="F145" s="37">
        <f>SUMIFS(СВЦЭМ!$C$34:$C$777,СВЦЭМ!$A$34:$A$777,$A145,СВЦЭМ!$B$34:$B$777,F$119)+'СЕТ СН'!$I$9+СВЦЭМ!$D$10+'СЕТ СН'!$I$5-'СЕТ СН'!$I$17</f>
        <v>4731.0155722400004</v>
      </c>
      <c r="G145" s="37">
        <f>SUMIFS(СВЦЭМ!$C$34:$C$777,СВЦЭМ!$A$34:$A$777,$A145,СВЦЭМ!$B$34:$B$777,G$119)+'СЕТ СН'!$I$9+СВЦЭМ!$D$10+'СЕТ СН'!$I$5-'СЕТ СН'!$I$17</f>
        <v>4712.5210594800001</v>
      </c>
      <c r="H145" s="37">
        <f>SUMIFS(СВЦЭМ!$C$34:$C$777,СВЦЭМ!$A$34:$A$777,$A145,СВЦЭМ!$B$34:$B$777,H$119)+'СЕТ СН'!$I$9+СВЦЭМ!$D$10+'СЕТ СН'!$I$5-'СЕТ СН'!$I$17</f>
        <v>4645.1469909300004</v>
      </c>
      <c r="I145" s="37">
        <f>SUMIFS(СВЦЭМ!$C$34:$C$777,СВЦЭМ!$A$34:$A$777,$A145,СВЦЭМ!$B$34:$B$777,I$119)+'СЕТ СН'!$I$9+СВЦЭМ!$D$10+'СЕТ СН'!$I$5-'СЕТ СН'!$I$17</f>
        <v>4545.73259908</v>
      </c>
      <c r="J145" s="37">
        <f>SUMIFS(СВЦЭМ!$C$34:$C$777,СВЦЭМ!$A$34:$A$777,$A145,СВЦЭМ!$B$34:$B$777,J$119)+'СЕТ СН'!$I$9+СВЦЭМ!$D$10+'СЕТ СН'!$I$5-'СЕТ СН'!$I$17</f>
        <v>4522.6116929199998</v>
      </c>
      <c r="K145" s="37">
        <f>SUMIFS(СВЦЭМ!$C$34:$C$777,СВЦЭМ!$A$34:$A$777,$A145,СВЦЭМ!$B$34:$B$777,K$119)+'СЕТ СН'!$I$9+СВЦЭМ!$D$10+'СЕТ СН'!$I$5-'СЕТ СН'!$I$17</f>
        <v>4486.5646403999999</v>
      </c>
      <c r="L145" s="37">
        <f>SUMIFS(СВЦЭМ!$C$34:$C$777,СВЦЭМ!$A$34:$A$777,$A145,СВЦЭМ!$B$34:$B$777,L$119)+'СЕТ СН'!$I$9+СВЦЭМ!$D$10+'СЕТ СН'!$I$5-'СЕТ СН'!$I$17</f>
        <v>4458.2667235199997</v>
      </c>
      <c r="M145" s="37">
        <f>SUMIFS(СВЦЭМ!$C$34:$C$777,СВЦЭМ!$A$34:$A$777,$A145,СВЦЭМ!$B$34:$B$777,M$119)+'СЕТ СН'!$I$9+СВЦЭМ!$D$10+'СЕТ СН'!$I$5-'СЕТ СН'!$I$17</f>
        <v>4459.1368065500001</v>
      </c>
      <c r="N145" s="37">
        <f>SUMIFS(СВЦЭМ!$C$34:$C$777,СВЦЭМ!$A$34:$A$777,$A145,СВЦЭМ!$B$34:$B$777,N$119)+'СЕТ СН'!$I$9+СВЦЭМ!$D$10+'СЕТ СН'!$I$5-'СЕТ СН'!$I$17</f>
        <v>4477.0981026700001</v>
      </c>
      <c r="O145" s="37">
        <f>SUMIFS(СВЦЭМ!$C$34:$C$777,СВЦЭМ!$A$34:$A$777,$A145,СВЦЭМ!$B$34:$B$777,O$119)+'СЕТ СН'!$I$9+СВЦЭМ!$D$10+'СЕТ СН'!$I$5-'СЕТ СН'!$I$17</f>
        <v>4484.7214554900002</v>
      </c>
      <c r="P145" s="37">
        <f>SUMIFS(СВЦЭМ!$C$34:$C$777,СВЦЭМ!$A$34:$A$777,$A145,СВЦЭМ!$B$34:$B$777,P$119)+'СЕТ СН'!$I$9+СВЦЭМ!$D$10+'СЕТ СН'!$I$5-'СЕТ СН'!$I$17</f>
        <v>4500.8275974899998</v>
      </c>
      <c r="Q145" s="37">
        <f>SUMIFS(СВЦЭМ!$C$34:$C$777,СВЦЭМ!$A$34:$A$777,$A145,СВЦЭМ!$B$34:$B$777,Q$119)+'СЕТ СН'!$I$9+СВЦЭМ!$D$10+'СЕТ СН'!$I$5-'СЕТ СН'!$I$17</f>
        <v>4515.6050975500002</v>
      </c>
      <c r="R145" s="37">
        <f>SUMIFS(СВЦЭМ!$C$34:$C$777,СВЦЭМ!$A$34:$A$777,$A145,СВЦЭМ!$B$34:$B$777,R$119)+'СЕТ СН'!$I$9+СВЦЭМ!$D$10+'СЕТ СН'!$I$5-'СЕТ СН'!$I$17</f>
        <v>4511.7547121600001</v>
      </c>
      <c r="S145" s="37">
        <f>SUMIFS(СВЦЭМ!$C$34:$C$777,СВЦЭМ!$A$34:$A$777,$A145,СВЦЭМ!$B$34:$B$777,S$119)+'СЕТ СН'!$I$9+СВЦЭМ!$D$10+'СЕТ СН'!$I$5-'СЕТ СН'!$I$17</f>
        <v>4485.55662837</v>
      </c>
      <c r="T145" s="37">
        <f>SUMIFS(СВЦЭМ!$C$34:$C$777,СВЦЭМ!$A$34:$A$777,$A145,СВЦЭМ!$B$34:$B$777,T$119)+'СЕТ СН'!$I$9+СВЦЭМ!$D$10+'СЕТ СН'!$I$5-'СЕТ СН'!$I$17</f>
        <v>4468.6855951899997</v>
      </c>
      <c r="U145" s="37">
        <f>SUMIFS(СВЦЭМ!$C$34:$C$777,СВЦЭМ!$A$34:$A$777,$A145,СВЦЭМ!$B$34:$B$777,U$119)+'СЕТ СН'!$I$9+СВЦЭМ!$D$10+'СЕТ СН'!$I$5-'СЕТ СН'!$I$17</f>
        <v>4463.4112326499999</v>
      </c>
      <c r="V145" s="37">
        <f>SUMIFS(СВЦЭМ!$C$34:$C$777,СВЦЭМ!$A$34:$A$777,$A145,СВЦЭМ!$B$34:$B$777,V$119)+'СЕТ СН'!$I$9+СВЦЭМ!$D$10+'СЕТ СН'!$I$5-'СЕТ СН'!$I$17</f>
        <v>4401.63644484</v>
      </c>
      <c r="W145" s="37">
        <f>SUMIFS(СВЦЭМ!$C$34:$C$777,СВЦЭМ!$A$34:$A$777,$A145,СВЦЭМ!$B$34:$B$777,W$119)+'СЕТ СН'!$I$9+СВЦЭМ!$D$10+'СЕТ СН'!$I$5-'СЕТ СН'!$I$17</f>
        <v>4410.3512939299999</v>
      </c>
      <c r="X145" s="37">
        <f>SUMIFS(СВЦЭМ!$C$34:$C$777,СВЦЭМ!$A$34:$A$777,$A145,СВЦЭМ!$B$34:$B$777,X$119)+'СЕТ СН'!$I$9+СВЦЭМ!$D$10+'СЕТ СН'!$I$5-'СЕТ СН'!$I$17</f>
        <v>4525.0046272500003</v>
      </c>
      <c r="Y145" s="37">
        <f>SUMIFS(СВЦЭМ!$C$34:$C$777,СВЦЭМ!$A$34:$A$777,$A145,СВЦЭМ!$B$34:$B$777,Y$119)+'СЕТ СН'!$I$9+СВЦЭМ!$D$10+'СЕТ СН'!$I$5-'СЕТ СН'!$I$17</f>
        <v>4555.7803380800005</v>
      </c>
    </row>
    <row r="146" spans="1:26" ht="15.75" x14ac:dyDescent="0.2">
      <c r="A146" s="36">
        <f t="shared" si="3"/>
        <v>43217</v>
      </c>
      <c r="B146" s="37">
        <f>SUMIFS(СВЦЭМ!$C$34:$C$777,СВЦЭМ!$A$34:$A$777,$A146,СВЦЭМ!$B$34:$B$777,B$119)+'СЕТ СН'!$I$9+СВЦЭМ!$D$10+'СЕТ СН'!$I$5-'СЕТ СН'!$I$17</f>
        <v>4563.5400692200001</v>
      </c>
      <c r="C146" s="37">
        <f>SUMIFS(СВЦЭМ!$C$34:$C$777,СВЦЭМ!$A$34:$A$777,$A146,СВЦЭМ!$B$34:$B$777,C$119)+'СЕТ СН'!$I$9+СВЦЭМ!$D$10+'СЕТ СН'!$I$5-'СЕТ СН'!$I$17</f>
        <v>4593.9866709400003</v>
      </c>
      <c r="D146" s="37">
        <f>SUMIFS(СВЦЭМ!$C$34:$C$777,СВЦЭМ!$A$34:$A$777,$A146,СВЦЭМ!$B$34:$B$777,D$119)+'СЕТ СН'!$I$9+СВЦЭМ!$D$10+'СЕТ СН'!$I$5-'СЕТ СН'!$I$17</f>
        <v>4661.9705741300004</v>
      </c>
      <c r="E146" s="37">
        <f>SUMIFS(СВЦЭМ!$C$34:$C$777,СВЦЭМ!$A$34:$A$777,$A146,СВЦЭМ!$B$34:$B$777,E$119)+'СЕТ СН'!$I$9+СВЦЭМ!$D$10+'СЕТ СН'!$I$5-'СЕТ СН'!$I$17</f>
        <v>4667.3059620900003</v>
      </c>
      <c r="F146" s="37">
        <f>SUMIFS(СВЦЭМ!$C$34:$C$777,СВЦЭМ!$A$34:$A$777,$A146,СВЦЭМ!$B$34:$B$777,F$119)+'СЕТ СН'!$I$9+СВЦЭМ!$D$10+'СЕТ СН'!$I$5-'СЕТ СН'!$I$17</f>
        <v>4660.9955538800004</v>
      </c>
      <c r="G146" s="37">
        <f>SUMIFS(СВЦЭМ!$C$34:$C$777,СВЦЭМ!$A$34:$A$777,$A146,СВЦЭМ!$B$34:$B$777,G$119)+'СЕТ СН'!$I$9+СВЦЭМ!$D$10+'СЕТ СН'!$I$5-'СЕТ СН'!$I$17</f>
        <v>4653.3609850900002</v>
      </c>
      <c r="H146" s="37">
        <f>SUMIFS(СВЦЭМ!$C$34:$C$777,СВЦЭМ!$A$34:$A$777,$A146,СВЦЭМ!$B$34:$B$777,H$119)+'СЕТ СН'!$I$9+СВЦЭМ!$D$10+'СЕТ СН'!$I$5-'СЕТ СН'!$I$17</f>
        <v>4611.6585521099996</v>
      </c>
      <c r="I146" s="37">
        <f>SUMIFS(СВЦЭМ!$C$34:$C$777,СВЦЭМ!$A$34:$A$777,$A146,СВЦЭМ!$B$34:$B$777,I$119)+'СЕТ СН'!$I$9+СВЦЭМ!$D$10+'СЕТ СН'!$I$5-'СЕТ СН'!$I$17</f>
        <v>4530.5347724200001</v>
      </c>
      <c r="J146" s="37">
        <f>SUMIFS(СВЦЭМ!$C$34:$C$777,СВЦЭМ!$A$34:$A$777,$A146,СВЦЭМ!$B$34:$B$777,J$119)+'СЕТ СН'!$I$9+СВЦЭМ!$D$10+'СЕТ СН'!$I$5-'СЕТ СН'!$I$17</f>
        <v>4499.4126533500003</v>
      </c>
      <c r="K146" s="37">
        <f>SUMIFS(СВЦЭМ!$C$34:$C$777,СВЦЭМ!$A$34:$A$777,$A146,СВЦЭМ!$B$34:$B$777,K$119)+'СЕТ СН'!$I$9+СВЦЭМ!$D$10+'СЕТ СН'!$I$5-'СЕТ СН'!$I$17</f>
        <v>4464.8044119599999</v>
      </c>
      <c r="L146" s="37">
        <f>SUMIFS(СВЦЭМ!$C$34:$C$777,СВЦЭМ!$A$34:$A$777,$A146,СВЦЭМ!$B$34:$B$777,L$119)+'СЕТ СН'!$I$9+СВЦЭМ!$D$10+'СЕТ СН'!$I$5-'СЕТ СН'!$I$17</f>
        <v>4433.3650822</v>
      </c>
      <c r="M146" s="37">
        <f>SUMIFS(СВЦЭМ!$C$34:$C$777,СВЦЭМ!$A$34:$A$777,$A146,СВЦЭМ!$B$34:$B$777,M$119)+'СЕТ СН'!$I$9+СВЦЭМ!$D$10+'СЕТ СН'!$I$5-'СЕТ СН'!$I$17</f>
        <v>4434.4996856400003</v>
      </c>
      <c r="N146" s="37">
        <f>SUMIFS(СВЦЭМ!$C$34:$C$777,СВЦЭМ!$A$34:$A$777,$A146,СВЦЭМ!$B$34:$B$777,N$119)+'СЕТ СН'!$I$9+СВЦЭМ!$D$10+'СЕТ СН'!$I$5-'СЕТ СН'!$I$17</f>
        <v>4443.0415120099997</v>
      </c>
      <c r="O146" s="37">
        <f>SUMIFS(СВЦЭМ!$C$34:$C$777,СВЦЭМ!$A$34:$A$777,$A146,СВЦЭМ!$B$34:$B$777,O$119)+'СЕТ СН'!$I$9+СВЦЭМ!$D$10+'СЕТ СН'!$I$5-'СЕТ СН'!$I$17</f>
        <v>4439.3971129900001</v>
      </c>
      <c r="P146" s="37">
        <f>SUMIFS(СВЦЭМ!$C$34:$C$777,СВЦЭМ!$A$34:$A$777,$A146,СВЦЭМ!$B$34:$B$777,P$119)+'СЕТ СН'!$I$9+СВЦЭМ!$D$10+'СЕТ СН'!$I$5-'СЕТ СН'!$I$17</f>
        <v>4454.3471793299996</v>
      </c>
      <c r="Q146" s="37">
        <f>SUMIFS(СВЦЭМ!$C$34:$C$777,СВЦЭМ!$A$34:$A$777,$A146,СВЦЭМ!$B$34:$B$777,Q$119)+'СЕТ СН'!$I$9+СВЦЭМ!$D$10+'СЕТ СН'!$I$5-'СЕТ СН'!$I$17</f>
        <v>4458.98718543</v>
      </c>
      <c r="R146" s="37">
        <f>SUMIFS(СВЦЭМ!$C$34:$C$777,СВЦЭМ!$A$34:$A$777,$A146,СВЦЭМ!$B$34:$B$777,R$119)+'СЕТ СН'!$I$9+СВЦЭМ!$D$10+'СЕТ СН'!$I$5-'СЕТ СН'!$I$17</f>
        <v>4451.4354377500003</v>
      </c>
      <c r="S146" s="37">
        <f>SUMIFS(СВЦЭМ!$C$34:$C$777,СВЦЭМ!$A$34:$A$777,$A146,СВЦЭМ!$B$34:$B$777,S$119)+'СЕТ СН'!$I$9+СВЦЭМ!$D$10+'СЕТ СН'!$I$5-'СЕТ СН'!$I$17</f>
        <v>4442.48408948</v>
      </c>
      <c r="T146" s="37">
        <f>SUMIFS(СВЦЭМ!$C$34:$C$777,СВЦЭМ!$A$34:$A$777,$A146,СВЦЭМ!$B$34:$B$777,T$119)+'СЕТ СН'!$I$9+СВЦЭМ!$D$10+'СЕТ СН'!$I$5-'СЕТ СН'!$I$17</f>
        <v>4419.6420001400002</v>
      </c>
      <c r="U146" s="37">
        <f>SUMIFS(СВЦЭМ!$C$34:$C$777,СВЦЭМ!$A$34:$A$777,$A146,СВЦЭМ!$B$34:$B$777,U$119)+'СЕТ СН'!$I$9+СВЦЭМ!$D$10+'СЕТ СН'!$I$5-'СЕТ СН'!$I$17</f>
        <v>4394.7919757600002</v>
      </c>
      <c r="V146" s="37">
        <f>SUMIFS(СВЦЭМ!$C$34:$C$777,СВЦЭМ!$A$34:$A$777,$A146,СВЦЭМ!$B$34:$B$777,V$119)+'СЕТ СН'!$I$9+СВЦЭМ!$D$10+'СЕТ СН'!$I$5-'СЕТ СН'!$I$17</f>
        <v>4396.93770468</v>
      </c>
      <c r="W146" s="37">
        <f>SUMIFS(СВЦЭМ!$C$34:$C$777,СВЦЭМ!$A$34:$A$777,$A146,СВЦЭМ!$B$34:$B$777,W$119)+'СЕТ СН'!$I$9+СВЦЭМ!$D$10+'СЕТ СН'!$I$5-'СЕТ СН'!$I$17</f>
        <v>4454.0461565699998</v>
      </c>
      <c r="X146" s="37">
        <f>SUMIFS(СВЦЭМ!$C$34:$C$777,СВЦЭМ!$A$34:$A$777,$A146,СВЦЭМ!$B$34:$B$777,X$119)+'СЕТ СН'!$I$9+СВЦЭМ!$D$10+'СЕТ СН'!$I$5-'СЕТ СН'!$I$17</f>
        <v>4470.7307793800001</v>
      </c>
      <c r="Y146" s="37">
        <f>SUMIFS(СВЦЭМ!$C$34:$C$777,СВЦЭМ!$A$34:$A$777,$A146,СВЦЭМ!$B$34:$B$777,Y$119)+'СЕТ СН'!$I$9+СВЦЭМ!$D$10+'СЕТ СН'!$I$5-'СЕТ СН'!$I$17</f>
        <v>4503.7843529000002</v>
      </c>
    </row>
    <row r="147" spans="1:26" ht="15.75" x14ac:dyDescent="0.2">
      <c r="A147" s="36">
        <f t="shared" si="3"/>
        <v>43218</v>
      </c>
      <c r="B147" s="37">
        <f>SUMIFS(СВЦЭМ!$C$34:$C$777,СВЦЭМ!$A$34:$A$777,$A147,СВЦЭМ!$B$34:$B$777,B$119)+'СЕТ СН'!$I$9+СВЦЭМ!$D$10+'СЕТ СН'!$I$5-'СЕТ СН'!$I$17</f>
        <v>4525.5824375100001</v>
      </c>
      <c r="C147" s="37">
        <f>SUMIFS(СВЦЭМ!$C$34:$C$777,СВЦЭМ!$A$34:$A$777,$A147,СВЦЭМ!$B$34:$B$777,C$119)+'СЕТ СН'!$I$9+СВЦЭМ!$D$10+'СЕТ СН'!$I$5-'СЕТ СН'!$I$17</f>
        <v>4578.2166032699997</v>
      </c>
      <c r="D147" s="37">
        <f>SUMIFS(СВЦЭМ!$C$34:$C$777,СВЦЭМ!$A$34:$A$777,$A147,СВЦЭМ!$B$34:$B$777,D$119)+'СЕТ СН'!$I$9+СВЦЭМ!$D$10+'СЕТ СН'!$I$5-'СЕТ СН'!$I$17</f>
        <v>4665.3592134800001</v>
      </c>
      <c r="E147" s="37">
        <f>SUMIFS(СВЦЭМ!$C$34:$C$777,СВЦЭМ!$A$34:$A$777,$A147,СВЦЭМ!$B$34:$B$777,E$119)+'СЕТ СН'!$I$9+СВЦЭМ!$D$10+'СЕТ СН'!$I$5-'СЕТ СН'!$I$17</f>
        <v>4665.6022143199998</v>
      </c>
      <c r="F147" s="37">
        <f>SUMIFS(СВЦЭМ!$C$34:$C$777,СВЦЭМ!$A$34:$A$777,$A147,СВЦЭМ!$B$34:$B$777,F$119)+'СЕТ СН'!$I$9+СВЦЭМ!$D$10+'СЕТ СН'!$I$5-'СЕТ СН'!$I$17</f>
        <v>4663.9305811499999</v>
      </c>
      <c r="G147" s="37">
        <f>SUMIFS(СВЦЭМ!$C$34:$C$777,СВЦЭМ!$A$34:$A$777,$A147,СВЦЭМ!$B$34:$B$777,G$119)+'СЕТ СН'!$I$9+СВЦЭМ!$D$10+'СЕТ СН'!$I$5-'СЕТ СН'!$I$17</f>
        <v>4633.4574394600004</v>
      </c>
      <c r="H147" s="37">
        <f>SUMIFS(СВЦЭМ!$C$34:$C$777,СВЦЭМ!$A$34:$A$777,$A147,СВЦЭМ!$B$34:$B$777,H$119)+'СЕТ СН'!$I$9+СВЦЭМ!$D$10+'СЕТ СН'!$I$5-'СЕТ СН'!$I$17</f>
        <v>4568.1782945300001</v>
      </c>
      <c r="I147" s="37">
        <f>SUMIFS(СВЦЭМ!$C$34:$C$777,СВЦЭМ!$A$34:$A$777,$A147,СВЦЭМ!$B$34:$B$777,I$119)+'СЕТ СН'!$I$9+СВЦЭМ!$D$10+'СЕТ СН'!$I$5-'СЕТ СН'!$I$17</f>
        <v>4485.6437081200002</v>
      </c>
      <c r="J147" s="37">
        <f>SUMIFS(СВЦЭМ!$C$34:$C$777,СВЦЭМ!$A$34:$A$777,$A147,СВЦЭМ!$B$34:$B$777,J$119)+'СЕТ СН'!$I$9+СВЦЭМ!$D$10+'СЕТ СН'!$I$5-'СЕТ СН'!$I$17</f>
        <v>4471.7010729000003</v>
      </c>
      <c r="K147" s="37">
        <f>SUMIFS(СВЦЭМ!$C$34:$C$777,СВЦЭМ!$A$34:$A$777,$A147,СВЦЭМ!$B$34:$B$777,K$119)+'СЕТ СН'!$I$9+СВЦЭМ!$D$10+'СЕТ СН'!$I$5-'СЕТ СН'!$I$17</f>
        <v>4423.7592039800002</v>
      </c>
      <c r="L147" s="37">
        <f>SUMIFS(СВЦЭМ!$C$34:$C$777,СВЦЭМ!$A$34:$A$777,$A147,СВЦЭМ!$B$34:$B$777,L$119)+'СЕТ СН'!$I$9+СВЦЭМ!$D$10+'СЕТ СН'!$I$5-'СЕТ СН'!$I$17</f>
        <v>4414.4021855999999</v>
      </c>
      <c r="M147" s="37">
        <f>SUMIFS(СВЦЭМ!$C$34:$C$777,СВЦЭМ!$A$34:$A$777,$A147,СВЦЭМ!$B$34:$B$777,M$119)+'СЕТ СН'!$I$9+СВЦЭМ!$D$10+'СЕТ СН'!$I$5-'СЕТ СН'!$I$17</f>
        <v>4417.5253337900003</v>
      </c>
      <c r="N147" s="37">
        <f>SUMIFS(СВЦЭМ!$C$34:$C$777,СВЦЭМ!$A$34:$A$777,$A147,СВЦЭМ!$B$34:$B$777,N$119)+'СЕТ СН'!$I$9+СВЦЭМ!$D$10+'СЕТ СН'!$I$5-'СЕТ СН'!$I$17</f>
        <v>4418.2706805099997</v>
      </c>
      <c r="O147" s="37">
        <f>SUMIFS(СВЦЭМ!$C$34:$C$777,СВЦЭМ!$A$34:$A$777,$A147,СВЦЭМ!$B$34:$B$777,O$119)+'СЕТ СН'!$I$9+СВЦЭМ!$D$10+'СЕТ СН'!$I$5-'СЕТ СН'!$I$17</f>
        <v>4397.8207759300003</v>
      </c>
      <c r="P147" s="37">
        <f>SUMIFS(СВЦЭМ!$C$34:$C$777,СВЦЭМ!$A$34:$A$777,$A147,СВЦЭМ!$B$34:$B$777,P$119)+'СЕТ СН'!$I$9+СВЦЭМ!$D$10+'СЕТ СН'!$I$5-'СЕТ СН'!$I$17</f>
        <v>4399.2161566599998</v>
      </c>
      <c r="Q147" s="37">
        <f>SUMIFS(СВЦЭМ!$C$34:$C$777,СВЦЭМ!$A$34:$A$777,$A147,СВЦЭМ!$B$34:$B$777,Q$119)+'СЕТ СН'!$I$9+СВЦЭМ!$D$10+'СЕТ СН'!$I$5-'СЕТ СН'!$I$17</f>
        <v>4401.1954460099996</v>
      </c>
      <c r="R147" s="37">
        <f>SUMIFS(СВЦЭМ!$C$34:$C$777,СВЦЭМ!$A$34:$A$777,$A147,СВЦЭМ!$B$34:$B$777,R$119)+'СЕТ СН'!$I$9+СВЦЭМ!$D$10+'СЕТ СН'!$I$5-'СЕТ СН'!$I$17</f>
        <v>4402.1517968500002</v>
      </c>
      <c r="S147" s="37">
        <f>SUMIFS(СВЦЭМ!$C$34:$C$777,СВЦЭМ!$A$34:$A$777,$A147,СВЦЭМ!$B$34:$B$777,S$119)+'СЕТ СН'!$I$9+СВЦЭМ!$D$10+'СЕТ СН'!$I$5-'СЕТ СН'!$I$17</f>
        <v>4399.0080896099998</v>
      </c>
      <c r="T147" s="37">
        <f>SUMIFS(СВЦЭМ!$C$34:$C$777,СВЦЭМ!$A$34:$A$777,$A147,СВЦЭМ!$B$34:$B$777,T$119)+'СЕТ СН'!$I$9+СВЦЭМ!$D$10+'СЕТ СН'!$I$5-'СЕТ СН'!$I$17</f>
        <v>4410.6175689299998</v>
      </c>
      <c r="U147" s="37">
        <f>SUMIFS(СВЦЭМ!$C$34:$C$777,СВЦЭМ!$A$34:$A$777,$A147,СВЦЭМ!$B$34:$B$777,U$119)+'СЕТ СН'!$I$9+СВЦЭМ!$D$10+'СЕТ СН'!$I$5-'СЕТ СН'!$I$17</f>
        <v>4413.9207582600002</v>
      </c>
      <c r="V147" s="37">
        <f>SUMIFS(СВЦЭМ!$C$34:$C$777,СВЦЭМ!$A$34:$A$777,$A147,СВЦЭМ!$B$34:$B$777,V$119)+'СЕТ СН'!$I$9+СВЦЭМ!$D$10+'СЕТ СН'!$I$5-'СЕТ СН'!$I$17</f>
        <v>4426.9658259600001</v>
      </c>
      <c r="W147" s="37">
        <f>SUMIFS(СВЦЭМ!$C$34:$C$777,СВЦЭМ!$A$34:$A$777,$A147,СВЦЭМ!$B$34:$B$777,W$119)+'СЕТ СН'!$I$9+СВЦЭМ!$D$10+'СЕТ СН'!$I$5-'СЕТ СН'!$I$17</f>
        <v>4438.0207846200001</v>
      </c>
      <c r="X147" s="37">
        <f>SUMIFS(СВЦЭМ!$C$34:$C$777,СВЦЭМ!$A$34:$A$777,$A147,СВЦЭМ!$B$34:$B$777,X$119)+'СЕТ СН'!$I$9+СВЦЭМ!$D$10+'СЕТ СН'!$I$5-'СЕТ СН'!$I$17</f>
        <v>4483.5299477399994</v>
      </c>
      <c r="Y147" s="37">
        <f>SUMIFS(СВЦЭМ!$C$34:$C$777,СВЦЭМ!$A$34:$A$777,$A147,СВЦЭМ!$B$34:$B$777,Y$119)+'СЕТ СН'!$I$9+СВЦЭМ!$D$10+'СЕТ СН'!$I$5-'СЕТ СН'!$I$17</f>
        <v>4475.7475962300005</v>
      </c>
    </row>
    <row r="148" spans="1:26" ht="15.75" x14ac:dyDescent="0.2">
      <c r="A148" s="36">
        <f t="shared" si="3"/>
        <v>43219</v>
      </c>
      <c r="B148" s="37">
        <f>SUMIFS(СВЦЭМ!$C$34:$C$777,СВЦЭМ!$A$34:$A$777,$A148,СВЦЭМ!$B$34:$B$777,B$119)+'СЕТ СН'!$I$9+СВЦЭМ!$D$10+'СЕТ СН'!$I$5-'СЕТ СН'!$I$17</f>
        <v>4524.8827796699998</v>
      </c>
      <c r="C148" s="37">
        <f>SUMIFS(СВЦЭМ!$C$34:$C$777,СВЦЭМ!$A$34:$A$777,$A148,СВЦЭМ!$B$34:$B$777,C$119)+'СЕТ СН'!$I$9+СВЦЭМ!$D$10+'СЕТ СН'!$I$5-'СЕТ СН'!$I$17</f>
        <v>4550.0360883700005</v>
      </c>
      <c r="D148" s="37">
        <f>SUMIFS(СВЦЭМ!$C$34:$C$777,СВЦЭМ!$A$34:$A$777,$A148,СВЦЭМ!$B$34:$B$777,D$119)+'СЕТ СН'!$I$9+СВЦЭМ!$D$10+'СЕТ СН'!$I$5-'СЕТ СН'!$I$17</f>
        <v>4639.4315238600002</v>
      </c>
      <c r="E148" s="37">
        <f>SUMIFS(СВЦЭМ!$C$34:$C$777,СВЦЭМ!$A$34:$A$777,$A148,СВЦЭМ!$B$34:$B$777,E$119)+'СЕТ СН'!$I$9+СВЦЭМ!$D$10+'СЕТ СН'!$I$5-'СЕТ СН'!$I$17</f>
        <v>4637.4084124000001</v>
      </c>
      <c r="F148" s="37">
        <f>SUMIFS(СВЦЭМ!$C$34:$C$777,СВЦЭМ!$A$34:$A$777,$A148,СВЦЭМ!$B$34:$B$777,F$119)+'СЕТ СН'!$I$9+СВЦЭМ!$D$10+'СЕТ СН'!$I$5-'СЕТ СН'!$I$17</f>
        <v>4636.9996001999998</v>
      </c>
      <c r="G148" s="37">
        <f>SUMIFS(СВЦЭМ!$C$34:$C$777,СВЦЭМ!$A$34:$A$777,$A148,СВЦЭМ!$B$34:$B$777,G$119)+'СЕТ СН'!$I$9+СВЦЭМ!$D$10+'СЕТ СН'!$I$5-'СЕТ СН'!$I$17</f>
        <v>4646.5424394600004</v>
      </c>
      <c r="H148" s="37">
        <f>SUMIFS(СВЦЭМ!$C$34:$C$777,СВЦЭМ!$A$34:$A$777,$A148,СВЦЭМ!$B$34:$B$777,H$119)+'СЕТ СН'!$I$9+СВЦЭМ!$D$10+'СЕТ СН'!$I$5-'СЕТ СН'!$I$17</f>
        <v>4648.0754292399997</v>
      </c>
      <c r="I148" s="37">
        <f>SUMIFS(СВЦЭМ!$C$34:$C$777,СВЦЭМ!$A$34:$A$777,$A148,СВЦЭМ!$B$34:$B$777,I$119)+'СЕТ СН'!$I$9+СВЦЭМ!$D$10+'СЕТ СН'!$I$5-'СЕТ СН'!$I$17</f>
        <v>4554.6643099100002</v>
      </c>
      <c r="J148" s="37">
        <f>SUMIFS(СВЦЭМ!$C$34:$C$777,СВЦЭМ!$A$34:$A$777,$A148,СВЦЭМ!$B$34:$B$777,J$119)+'СЕТ СН'!$I$9+СВЦЭМ!$D$10+'СЕТ СН'!$I$5-'СЕТ СН'!$I$17</f>
        <v>4486.2440354500004</v>
      </c>
      <c r="K148" s="37">
        <f>SUMIFS(СВЦЭМ!$C$34:$C$777,СВЦЭМ!$A$34:$A$777,$A148,СВЦЭМ!$B$34:$B$777,K$119)+'СЕТ СН'!$I$9+СВЦЭМ!$D$10+'СЕТ СН'!$I$5-'СЕТ СН'!$I$17</f>
        <v>4360.9397891199997</v>
      </c>
      <c r="L148" s="37">
        <f>SUMIFS(СВЦЭМ!$C$34:$C$777,СВЦЭМ!$A$34:$A$777,$A148,СВЦЭМ!$B$34:$B$777,L$119)+'СЕТ СН'!$I$9+СВЦЭМ!$D$10+'СЕТ СН'!$I$5-'СЕТ СН'!$I$17</f>
        <v>4343.45209342</v>
      </c>
      <c r="M148" s="37">
        <f>SUMIFS(СВЦЭМ!$C$34:$C$777,СВЦЭМ!$A$34:$A$777,$A148,СВЦЭМ!$B$34:$B$777,M$119)+'СЕТ СН'!$I$9+СВЦЭМ!$D$10+'СЕТ СН'!$I$5-'СЕТ СН'!$I$17</f>
        <v>4364.45172344</v>
      </c>
      <c r="N148" s="37">
        <f>SUMIFS(СВЦЭМ!$C$34:$C$777,СВЦЭМ!$A$34:$A$777,$A148,СВЦЭМ!$B$34:$B$777,N$119)+'СЕТ СН'!$I$9+СВЦЭМ!$D$10+'СЕТ СН'!$I$5-'СЕТ СН'!$I$17</f>
        <v>4384.0303673199996</v>
      </c>
      <c r="O148" s="37">
        <f>SUMIFS(СВЦЭМ!$C$34:$C$777,СВЦЭМ!$A$34:$A$777,$A148,СВЦЭМ!$B$34:$B$777,O$119)+'СЕТ СН'!$I$9+СВЦЭМ!$D$10+'СЕТ СН'!$I$5-'СЕТ СН'!$I$17</f>
        <v>4383.5811612199996</v>
      </c>
      <c r="P148" s="37">
        <f>SUMIFS(СВЦЭМ!$C$34:$C$777,СВЦЭМ!$A$34:$A$777,$A148,СВЦЭМ!$B$34:$B$777,P$119)+'СЕТ СН'!$I$9+СВЦЭМ!$D$10+'СЕТ СН'!$I$5-'СЕТ СН'!$I$17</f>
        <v>4366.01511648</v>
      </c>
      <c r="Q148" s="37">
        <f>SUMIFS(СВЦЭМ!$C$34:$C$777,СВЦЭМ!$A$34:$A$777,$A148,СВЦЭМ!$B$34:$B$777,Q$119)+'СЕТ СН'!$I$9+СВЦЭМ!$D$10+'СЕТ СН'!$I$5-'СЕТ СН'!$I$17</f>
        <v>4377.3226301599998</v>
      </c>
      <c r="R148" s="37">
        <f>SUMIFS(СВЦЭМ!$C$34:$C$777,СВЦЭМ!$A$34:$A$777,$A148,СВЦЭМ!$B$34:$B$777,R$119)+'СЕТ СН'!$I$9+СВЦЭМ!$D$10+'СЕТ СН'!$I$5-'СЕТ СН'!$I$17</f>
        <v>4360.6311618099999</v>
      </c>
      <c r="S148" s="37">
        <f>SUMIFS(СВЦЭМ!$C$34:$C$777,СВЦЭМ!$A$34:$A$777,$A148,СВЦЭМ!$B$34:$B$777,S$119)+'СЕТ СН'!$I$9+СВЦЭМ!$D$10+'СЕТ СН'!$I$5-'СЕТ СН'!$I$17</f>
        <v>4359.4500530200003</v>
      </c>
      <c r="T148" s="37">
        <f>SUMIFS(СВЦЭМ!$C$34:$C$777,СВЦЭМ!$A$34:$A$777,$A148,СВЦЭМ!$B$34:$B$777,T$119)+'СЕТ СН'!$I$9+СВЦЭМ!$D$10+'СЕТ СН'!$I$5-'СЕТ СН'!$I$17</f>
        <v>4384.6881112900001</v>
      </c>
      <c r="U148" s="37">
        <f>SUMIFS(СВЦЭМ!$C$34:$C$777,СВЦЭМ!$A$34:$A$777,$A148,СВЦЭМ!$B$34:$B$777,U$119)+'СЕТ СН'!$I$9+СВЦЭМ!$D$10+'СЕТ СН'!$I$5-'СЕТ СН'!$I$17</f>
        <v>4386.3392977900003</v>
      </c>
      <c r="V148" s="37">
        <f>SUMIFS(СВЦЭМ!$C$34:$C$777,СВЦЭМ!$A$34:$A$777,$A148,СВЦЭМ!$B$34:$B$777,V$119)+'СЕТ СН'!$I$9+СВЦЭМ!$D$10+'СЕТ СН'!$I$5-'СЕТ СН'!$I$17</f>
        <v>4340.8820320300001</v>
      </c>
      <c r="W148" s="37">
        <f>SUMIFS(СВЦЭМ!$C$34:$C$777,СВЦЭМ!$A$34:$A$777,$A148,СВЦЭМ!$B$34:$B$777,W$119)+'СЕТ СН'!$I$9+СВЦЭМ!$D$10+'СЕТ СН'!$I$5-'СЕТ СН'!$I$17</f>
        <v>4328.6989152200003</v>
      </c>
      <c r="X148" s="37">
        <f>SUMIFS(СВЦЭМ!$C$34:$C$777,СВЦЭМ!$A$34:$A$777,$A148,СВЦЭМ!$B$34:$B$777,X$119)+'СЕТ СН'!$I$9+СВЦЭМ!$D$10+'СЕТ СН'!$I$5-'СЕТ СН'!$I$17</f>
        <v>4367.1503601200002</v>
      </c>
      <c r="Y148" s="37">
        <f>SUMIFS(СВЦЭМ!$C$34:$C$777,СВЦЭМ!$A$34:$A$777,$A148,СВЦЭМ!$B$34:$B$777,Y$119)+'СЕТ СН'!$I$9+СВЦЭМ!$D$10+'СЕТ СН'!$I$5-'СЕТ СН'!$I$17</f>
        <v>4446.3017029699995</v>
      </c>
    </row>
    <row r="149" spans="1:26" ht="15.75" x14ac:dyDescent="0.2">
      <c r="A149" s="36">
        <f t="shared" si="3"/>
        <v>43220</v>
      </c>
      <c r="B149" s="37">
        <f>SUMIFS(СВЦЭМ!$C$34:$C$777,СВЦЭМ!$A$34:$A$777,$A149,СВЦЭМ!$B$34:$B$777,B$119)+'СЕТ СН'!$I$9+СВЦЭМ!$D$10+'СЕТ СН'!$I$5-'СЕТ СН'!$I$17</f>
        <v>4477.4622117700001</v>
      </c>
      <c r="C149" s="37">
        <f>SUMIFS(СВЦЭМ!$C$34:$C$777,СВЦЭМ!$A$34:$A$777,$A149,СВЦЭМ!$B$34:$B$777,C$119)+'СЕТ СН'!$I$9+СВЦЭМ!$D$10+'СЕТ СН'!$I$5-'СЕТ СН'!$I$17</f>
        <v>4503.5073153699996</v>
      </c>
      <c r="D149" s="37">
        <f>SUMIFS(СВЦЭМ!$C$34:$C$777,СВЦЭМ!$A$34:$A$777,$A149,СВЦЭМ!$B$34:$B$777,D$119)+'СЕТ СН'!$I$9+СВЦЭМ!$D$10+'СЕТ СН'!$I$5-'СЕТ СН'!$I$17</f>
        <v>4527.0503151900002</v>
      </c>
      <c r="E149" s="37">
        <f>SUMIFS(СВЦЭМ!$C$34:$C$777,СВЦЭМ!$A$34:$A$777,$A149,СВЦЭМ!$B$34:$B$777,E$119)+'СЕТ СН'!$I$9+СВЦЭМ!$D$10+'СЕТ СН'!$I$5-'СЕТ СН'!$I$17</f>
        <v>4542.6140062700006</v>
      </c>
      <c r="F149" s="37">
        <f>SUMIFS(СВЦЭМ!$C$34:$C$777,СВЦЭМ!$A$34:$A$777,$A149,СВЦЭМ!$B$34:$B$777,F$119)+'СЕТ СН'!$I$9+СВЦЭМ!$D$10+'СЕТ СН'!$I$5-'СЕТ СН'!$I$17</f>
        <v>4549.5141386000005</v>
      </c>
      <c r="G149" s="37">
        <f>SUMIFS(СВЦЭМ!$C$34:$C$777,СВЦЭМ!$A$34:$A$777,$A149,СВЦЭМ!$B$34:$B$777,G$119)+'СЕТ СН'!$I$9+СВЦЭМ!$D$10+'СЕТ СН'!$I$5-'СЕТ СН'!$I$17</f>
        <v>4533.9669690999999</v>
      </c>
      <c r="H149" s="37">
        <f>SUMIFS(СВЦЭМ!$C$34:$C$777,СВЦЭМ!$A$34:$A$777,$A149,СВЦЭМ!$B$34:$B$777,H$119)+'СЕТ СН'!$I$9+СВЦЭМ!$D$10+'СЕТ СН'!$I$5-'СЕТ СН'!$I$17</f>
        <v>4513.9237562500002</v>
      </c>
      <c r="I149" s="37">
        <f>SUMIFS(СВЦЭМ!$C$34:$C$777,СВЦЭМ!$A$34:$A$777,$A149,СВЦЭМ!$B$34:$B$777,I$119)+'СЕТ СН'!$I$9+СВЦЭМ!$D$10+'СЕТ СН'!$I$5-'СЕТ СН'!$I$17</f>
        <v>4445.7937316899997</v>
      </c>
      <c r="J149" s="37">
        <f>SUMIFS(СВЦЭМ!$C$34:$C$777,СВЦЭМ!$A$34:$A$777,$A149,СВЦЭМ!$B$34:$B$777,J$119)+'СЕТ СН'!$I$9+СВЦЭМ!$D$10+'СЕТ СН'!$I$5-'СЕТ СН'!$I$17</f>
        <v>4403.5974392500002</v>
      </c>
      <c r="K149" s="37">
        <f>SUMIFS(СВЦЭМ!$C$34:$C$777,СВЦЭМ!$A$34:$A$777,$A149,СВЦЭМ!$B$34:$B$777,K$119)+'СЕТ СН'!$I$9+СВЦЭМ!$D$10+'СЕТ СН'!$I$5-'СЕТ СН'!$I$17</f>
        <v>4299.6044928599995</v>
      </c>
      <c r="L149" s="37">
        <f>SUMIFS(СВЦЭМ!$C$34:$C$777,СВЦЭМ!$A$34:$A$777,$A149,СВЦЭМ!$B$34:$B$777,L$119)+'СЕТ СН'!$I$9+СВЦЭМ!$D$10+'СЕТ СН'!$I$5-'СЕТ СН'!$I$17</f>
        <v>4282.9963607</v>
      </c>
      <c r="M149" s="37">
        <f>SUMIFS(СВЦЭМ!$C$34:$C$777,СВЦЭМ!$A$34:$A$777,$A149,СВЦЭМ!$B$34:$B$777,M$119)+'СЕТ СН'!$I$9+СВЦЭМ!$D$10+'СЕТ СН'!$I$5-'СЕТ СН'!$I$17</f>
        <v>4284.7943972900002</v>
      </c>
      <c r="N149" s="37">
        <f>SUMIFS(СВЦЭМ!$C$34:$C$777,СВЦЭМ!$A$34:$A$777,$A149,СВЦЭМ!$B$34:$B$777,N$119)+'СЕТ СН'!$I$9+СВЦЭМ!$D$10+'СЕТ СН'!$I$5-'СЕТ СН'!$I$17</f>
        <v>4276.0122295700003</v>
      </c>
      <c r="O149" s="37">
        <f>SUMIFS(СВЦЭМ!$C$34:$C$777,СВЦЭМ!$A$34:$A$777,$A149,СВЦЭМ!$B$34:$B$777,O$119)+'СЕТ СН'!$I$9+СВЦЭМ!$D$10+'СЕТ СН'!$I$5-'СЕТ СН'!$I$17</f>
        <v>4272.9624197700005</v>
      </c>
      <c r="P149" s="37">
        <f>SUMIFS(СВЦЭМ!$C$34:$C$777,СВЦЭМ!$A$34:$A$777,$A149,СВЦЭМ!$B$34:$B$777,P$119)+'СЕТ СН'!$I$9+СВЦЭМ!$D$10+'СЕТ СН'!$I$5-'СЕТ СН'!$I$17</f>
        <v>4341.3428664599996</v>
      </c>
      <c r="Q149" s="37">
        <f>SUMIFS(СВЦЭМ!$C$34:$C$777,СВЦЭМ!$A$34:$A$777,$A149,СВЦЭМ!$B$34:$B$777,Q$119)+'СЕТ СН'!$I$9+СВЦЭМ!$D$10+'СЕТ СН'!$I$5-'СЕТ СН'!$I$17</f>
        <v>4339.1833066600002</v>
      </c>
      <c r="R149" s="37">
        <f>SUMIFS(СВЦЭМ!$C$34:$C$777,СВЦЭМ!$A$34:$A$777,$A149,СВЦЭМ!$B$34:$B$777,R$119)+'СЕТ СН'!$I$9+СВЦЭМ!$D$10+'СЕТ СН'!$I$5-'СЕТ СН'!$I$17</f>
        <v>4336.5229419699999</v>
      </c>
      <c r="S149" s="37">
        <f>SUMIFS(СВЦЭМ!$C$34:$C$777,СВЦЭМ!$A$34:$A$777,$A149,СВЦЭМ!$B$34:$B$777,S$119)+'СЕТ СН'!$I$9+СВЦЭМ!$D$10+'СЕТ СН'!$I$5-'СЕТ СН'!$I$17</f>
        <v>4343.7941553199998</v>
      </c>
      <c r="T149" s="37">
        <f>SUMIFS(СВЦЭМ!$C$34:$C$777,СВЦЭМ!$A$34:$A$777,$A149,СВЦЭМ!$B$34:$B$777,T$119)+'СЕТ СН'!$I$9+СВЦЭМ!$D$10+'СЕТ СН'!$I$5-'СЕТ СН'!$I$17</f>
        <v>4283.0761103499999</v>
      </c>
      <c r="U149" s="37">
        <f>SUMIFS(СВЦЭМ!$C$34:$C$777,СВЦЭМ!$A$34:$A$777,$A149,СВЦЭМ!$B$34:$B$777,U$119)+'СЕТ СН'!$I$9+СВЦЭМ!$D$10+'СЕТ СН'!$I$5-'СЕТ СН'!$I$17</f>
        <v>4282.9565542099999</v>
      </c>
      <c r="V149" s="37">
        <f>SUMIFS(СВЦЭМ!$C$34:$C$777,СВЦЭМ!$A$34:$A$777,$A149,СВЦЭМ!$B$34:$B$777,V$119)+'СЕТ СН'!$I$9+СВЦЭМ!$D$10+'СЕТ СН'!$I$5-'СЕТ СН'!$I$17</f>
        <v>4284.1398446100002</v>
      </c>
      <c r="W149" s="37">
        <f>SUMIFS(СВЦЭМ!$C$34:$C$777,СВЦЭМ!$A$34:$A$777,$A149,СВЦЭМ!$B$34:$B$777,W$119)+'СЕТ СН'!$I$9+СВЦЭМ!$D$10+'СЕТ СН'!$I$5-'СЕТ СН'!$I$17</f>
        <v>4276.8110010700002</v>
      </c>
      <c r="X149" s="37">
        <f>SUMIFS(СВЦЭМ!$C$34:$C$777,СВЦЭМ!$A$34:$A$777,$A149,СВЦЭМ!$B$34:$B$777,X$119)+'СЕТ СН'!$I$9+СВЦЭМ!$D$10+'СЕТ СН'!$I$5-'СЕТ СН'!$I$17</f>
        <v>4330.7109070699998</v>
      </c>
      <c r="Y149" s="37">
        <f>SUMIFS(СВЦЭМ!$C$34:$C$777,СВЦЭМ!$A$34:$A$777,$A149,СВЦЭМ!$B$34:$B$777,Y$119)+'СЕТ СН'!$I$9+СВЦЭМ!$D$10+'СЕТ СН'!$I$5-'СЕТ СН'!$I$17</f>
        <v>4413.2330354400001</v>
      </c>
    </row>
    <row r="150" spans="1:26" ht="15.75" hidden="1" x14ac:dyDescent="0.2">
      <c r="A150" s="36">
        <f t="shared" si="3"/>
        <v>43221</v>
      </c>
      <c r="B150" s="37">
        <f>SUMIFS(СВЦЭМ!$C$34:$C$777,СВЦЭМ!$A$34:$A$777,$A150,СВЦЭМ!$B$34:$B$777,B$119)+'СЕТ СН'!$I$9+СВЦЭМ!$D$10+'СЕТ СН'!$I$5-'СЕТ СН'!$I$17</f>
        <v>3628.4620799199997</v>
      </c>
      <c r="C150" s="37">
        <f>SUMIFS(СВЦЭМ!$C$34:$C$777,СВЦЭМ!$A$34:$A$777,$A150,СВЦЭМ!$B$34:$B$777,C$119)+'СЕТ СН'!$I$9+СВЦЭМ!$D$10+'СЕТ СН'!$I$5-'СЕТ СН'!$I$17</f>
        <v>3628.4620799199997</v>
      </c>
      <c r="D150" s="37">
        <f>SUMIFS(СВЦЭМ!$C$34:$C$777,СВЦЭМ!$A$34:$A$777,$A150,СВЦЭМ!$B$34:$B$777,D$119)+'СЕТ СН'!$I$9+СВЦЭМ!$D$10+'СЕТ СН'!$I$5-'СЕТ СН'!$I$17</f>
        <v>3628.4620799199997</v>
      </c>
      <c r="E150" s="37">
        <f>SUMIFS(СВЦЭМ!$C$34:$C$777,СВЦЭМ!$A$34:$A$777,$A150,СВЦЭМ!$B$34:$B$777,E$119)+'СЕТ СН'!$I$9+СВЦЭМ!$D$10+'СЕТ СН'!$I$5-'СЕТ СН'!$I$17</f>
        <v>3628.4620799199997</v>
      </c>
      <c r="F150" s="37">
        <f>SUMIFS(СВЦЭМ!$C$34:$C$777,СВЦЭМ!$A$34:$A$777,$A150,СВЦЭМ!$B$34:$B$777,F$119)+'СЕТ СН'!$I$9+СВЦЭМ!$D$10+'СЕТ СН'!$I$5-'СЕТ СН'!$I$17</f>
        <v>3628.4620799199997</v>
      </c>
      <c r="G150" s="37">
        <f>SUMIFS(СВЦЭМ!$C$34:$C$777,СВЦЭМ!$A$34:$A$777,$A150,СВЦЭМ!$B$34:$B$777,G$119)+'СЕТ СН'!$I$9+СВЦЭМ!$D$10+'СЕТ СН'!$I$5-'СЕТ СН'!$I$17</f>
        <v>3628.4620799199997</v>
      </c>
      <c r="H150" s="37">
        <f>SUMIFS(СВЦЭМ!$C$34:$C$777,СВЦЭМ!$A$34:$A$777,$A150,СВЦЭМ!$B$34:$B$777,H$119)+'СЕТ СН'!$I$9+СВЦЭМ!$D$10+'СЕТ СН'!$I$5-'СЕТ СН'!$I$17</f>
        <v>3628.4620799199997</v>
      </c>
      <c r="I150" s="37">
        <f>SUMIFS(СВЦЭМ!$C$34:$C$777,СВЦЭМ!$A$34:$A$777,$A150,СВЦЭМ!$B$34:$B$777,I$119)+'СЕТ СН'!$I$9+СВЦЭМ!$D$10+'СЕТ СН'!$I$5-'СЕТ СН'!$I$17</f>
        <v>3628.4620799199997</v>
      </c>
      <c r="J150" s="37">
        <f>SUMIFS(СВЦЭМ!$C$34:$C$777,СВЦЭМ!$A$34:$A$777,$A150,СВЦЭМ!$B$34:$B$777,J$119)+'СЕТ СН'!$I$9+СВЦЭМ!$D$10+'СЕТ СН'!$I$5-'СЕТ СН'!$I$17</f>
        <v>3628.4620799199997</v>
      </c>
      <c r="K150" s="37">
        <f>SUMIFS(СВЦЭМ!$C$34:$C$777,СВЦЭМ!$A$34:$A$777,$A150,СВЦЭМ!$B$34:$B$777,K$119)+'СЕТ СН'!$I$9+СВЦЭМ!$D$10+'СЕТ СН'!$I$5-'СЕТ СН'!$I$17</f>
        <v>3628.4620799199997</v>
      </c>
      <c r="L150" s="37">
        <f>SUMIFS(СВЦЭМ!$C$34:$C$777,СВЦЭМ!$A$34:$A$777,$A150,СВЦЭМ!$B$34:$B$777,L$119)+'СЕТ СН'!$I$9+СВЦЭМ!$D$10+'СЕТ СН'!$I$5-'СЕТ СН'!$I$17</f>
        <v>3628.4620799199997</v>
      </c>
      <c r="M150" s="37">
        <f>SUMIFS(СВЦЭМ!$C$34:$C$777,СВЦЭМ!$A$34:$A$777,$A150,СВЦЭМ!$B$34:$B$777,M$119)+'СЕТ СН'!$I$9+СВЦЭМ!$D$10+'СЕТ СН'!$I$5-'СЕТ СН'!$I$17</f>
        <v>3628.4620799199997</v>
      </c>
      <c r="N150" s="37">
        <f>SUMIFS(СВЦЭМ!$C$34:$C$777,СВЦЭМ!$A$34:$A$777,$A150,СВЦЭМ!$B$34:$B$777,N$119)+'СЕТ СН'!$I$9+СВЦЭМ!$D$10+'СЕТ СН'!$I$5-'СЕТ СН'!$I$17</f>
        <v>3628.4620799199997</v>
      </c>
      <c r="O150" s="37">
        <f>SUMIFS(СВЦЭМ!$C$34:$C$777,СВЦЭМ!$A$34:$A$777,$A150,СВЦЭМ!$B$34:$B$777,O$119)+'СЕТ СН'!$I$9+СВЦЭМ!$D$10+'СЕТ СН'!$I$5-'СЕТ СН'!$I$17</f>
        <v>3628.4620799199997</v>
      </c>
      <c r="P150" s="37">
        <f>SUMIFS(СВЦЭМ!$C$34:$C$777,СВЦЭМ!$A$34:$A$777,$A150,СВЦЭМ!$B$34:$B$777,P$119)+'СЕТ СН'!$I$9+СВЦЭМ!$D$10+'СЕТ СН'!$I$5-'СЕТ СН'!$I$17</f>
        <v>3628.4620799199997</v>
      </c>
      <c r="Q150" s="37">
        <f>SUMIFS(СВЦЭМ!$C$34:$C$777,СВЦЭМ!$A$34:$A$777,$A150,СВЦЭМ!$B$34:$B$777,Q$119)+'СЕТ СН'!$I$9+СВЦЭМ!$D$10+'СЕТ СН'!$I$5-'СЕТ СН'!$I$17</f>
        <v>3628.4620799199997</v>
      </c>
      <c r="R150" s="37">
        <f>SUMIFS(СВЦЭМ!$C$34:$C$777,СВЦЭМ!$A$34:$A$777,$A150,СВЦЭМ!$B$34:$B$777,R$119)+'СЕТ СН'!$I$9+СВЦЭМ!$D$10+'СЕТ СН'!$I$5-'СЕТ СН'!$I$17</f>
        <v>3628.4620799199997</v>
      </c>
      <c r="S150" s="37">
        <f>SUMIFS(СВЦЭМ!$C$34:$C$777,СВЦЭМ!$A$34:$A$777,$A150,СВЦЭМ!$B$34:$B$777,S$119)+'СЕТ СН'!$I$9+СВЦЭМ!$D$10+'СЕТ СН'!$I$5-'СЕТ СН'!$I$17</f>
        <v>3628.4620799199997</v>
      </c>
      <c r="T150" s="37">
        <f>SUMIFS(СВЦЭМ!$C$34:$C$777,СВЦЭМ!$A$34:$A$777,$A150,СВЦЭМ!$B$34:$B$777,T$119)+'СЕТ СН'!$I$9+СВЦЭМ!$D$10+'СЕТ СН'!$I$5-'СЕТ СН'!$I$17</f>
        <v>3628.4620799199997</v>
      </c>
      <c r="U150" s="37">
        <f>SUMIFS(СВЦЭМ!$C$34:$C$777,СВЦЭМ!$A$34:$A$777,$A150,СВЦЭМ!$B$34:$B$777,U$119)+'СЕТ СН'!$I$9+СВЦЭМ!$D$10+'СЕТ СН'!$I$5-'СЕТ СН'!$I$17</f>
        <v>3628.4620799199997</v>
      </c>
      <c r="V150" s="37">
        <f>SUMIFS(СВЦЭМ!$C$34:$C$777,СВЦЭМ!$A$34:$A$777,$A150,СВЦЭМ!$B$34:$B$777,V$119)+'СЕТ СН'!$I$9+СВЦЭМ!$D$10+'СЕТ СН'!$I$5-'СЕТ СН'!$I$17</f>
        <v>3628.4620799199997</v>
      </c>
      <c r="W150" s="37">
        <f>SUMIFS(СВЦЭМ!$C$34:$C$777,СВЦЭМ!$A$34:$A$777,$A150,СВЦЭМ!$B$34:$B$777,W$119)+'СЕТ СН'!$I$9+СВЦЭМ!$D$10+'СЕТ СН'!$I$5-'СЕТ СН'!$I$17</f>
        <v>3628.4620799199997</v>
      </c>
      <c r="X150" s="37">
        <f>SUMIFS(СВЦЭМ!$C$34:$C$777,СВЦЭМ!$A$34:$A$777,$A150,СВЦЭМ!$B$34:$B$777,X$119)+'СЕТ СН'!$I$9+СВЦЭМ!$D$10+'СЕТ СН'!$I$5-'СЕТ СН'!$I$17</f>
        <v>3628.4620799199997</v>
      </c>
      <c r="Y150" s="37">
        <f>SUMIFS(СВЦЭМ!$C$34:$C$777,СВЦЭМ!$A$34:$A$777,$A150,СВЦЭМ!$B$34:$B$777,Y$119)+'СЕТ СН'!$I$9+СВЦЭМ!$D$10+'СЕТ СН'!$I$5-'СЕТ СН'!$I$17</f>
        <v>3628.4620799199997</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40"/>
      <c r="W154" s="40"/>
      <c r="X154" s="40"/>
      <c r="Y154" s="40"/>
      <c r="Z154" s="40"/>
    </row>
    <row r="155" spans="1:26" ht="15.75" customHeight="1" x14ac:dyDescent="0.2">
      <c r="A155" s="129"/>
      <c r="B155" s="129"/>
      <c r="C155" s="129"/>
      <c r="D155" s="129"/>
      <c r="E155" s="129"/>
      <c r="F155" s="129"/>
      <c r="G155" s="129"/>
      <c r="H155" s="129"/>
      <c r="I155" s="129"/>
      <c r="J155" s="129"/>
      <c r="K155" s="129"/>
      <c r="L155" s="129"/>
      <c r="M155" s="129"/>
      <c r="N155" s="132">
        <f>СВЦЭМ!$D$12+'СЕТ СН'!$F$10-'СЕТ СН'!$F$18</f>
        <v>-16581.659823788505</v>
      </c>
      <c r="O155" s="133"/>
      <c r="P155" s="132">
        <f>СВЦЭМ!$D$12+'СЕТ СН'!$F$10-'СЕТ СН'!$G$18</f>
        <v>-48988.7798237885</v>
      </c>
      <c r="Q155" s="133"/>
      <c r="R155" s="132">
        <f>СВЦЭМ!$D$12+'СЕТ СН'!$F$10-'СЕТ СН'!$H$18</f>
        <v>-82368.099823788565</v>
      </c>
      <c r="S155" s="133"/>
      <c r="T155" s="132">
        <f>СВЦЭМ!$D$12+'СЕТ СН'!$F$10-'СЕТ СН'!$I$18</f>
        <v>-116748.80982378853</v>
      </c>
      <c r="U155" s="133"/>
      <c r="V155" s="41"/>
      <c r="W155" s="41"/>
      <c r="X155" s="41"/>
      <c r="Y155" s="31"/>
    </row>
    <row r="156" spans="1:26" x14ac:dyDescent="0.25">
      <c r="A156" s="127"/>
      <c r="B156" s="127"/>
      <c r="C156" s="127"/>
      <c r="D156" s="127"/>
      <c r="E156" s="127"/>
      <c r="F156" s="128"/>
      <c r="G156" s="128"/>
      <c r="H156" s="128"/>
      <c r="I156" s="128"/>
      <c r="J156" s="128"/>
      <c r="K156" s="128"/>
      <c r="L156" s="128"/>
      <c r="M156" s="128"/>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5" zoomScale="80" zoomScaleNormal="80" zoomScaleSheetLayoutView="80" workbookViewId="0">
      <selection activeCell="A150" sqref="A150:XFD150"/>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апреле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39</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3" customHeight="1" x14ac:dyDescent="0.2">
      <c r="A4" s="134" t="s">
        <v>9</v>
      </c>
      <c r="B4" s="134"/>
      <c r="C4" s="134"/>
      <c r="D4" s="134"/>
      <c r="E4" s="134"/>
      <c r="F4" s="134"/>
      <c r="G4" s="134"/>
      <c r="H4" s="134"/>
      <c r="I4" s="134"/>
      <c r="J4" s="134"/>
      <c r="K4" s="134"/>
      <c r="L4" s="134"/>
      <c r="M4" s="134"/>
      <c r="N4" s="134"/>
      <c r="O4" s="134"/>
      <c r="P4" s="134"/>
      <c r="Q4" s="134"/>
      <c r="R4" s="134"/>
      <c r="S4" s="134"/>
      <c r="T4" s="134"/>
      <c r="U4" s="134"/>
      <c r="V4" s="134"/>
      <c r="W4" s="134"/>
      <c r="X4" s="134"/>
      <c r="Y4" s="134"/>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01.04.2018</v>
      </c>
      <c r="B12" s="37">
        <f>SUMIFS(СВЦЭМ!$C$34:$C$777,СВЦЭМ!$A$34:$A$777,$A12,СВЦЭМ!$B$34:$B$777,B$11)+'СЕТ СН'!$F$9+СВЦЭМ!$D$10+'СЕТ СН'!$F$6-'СЕТ СН'!$F$19</f>
        <v>582.78524252000022</v>
      </c>
      <c r="C12" s="37">
        <f>SUMIFS(СВЦЭМ!$C$34:$C$777,СВЦЭМ!$A$34:$A$777,$A12,СВЦЭМ!$B$34:$B$777,C$11)+'СЕТ СН'!$F$9+СВЦЭМ!$D$10+'СЕТ СН'!$F$6-'СЕТ СН'!$F$19</f>
        <v>630.32484812000018</v>
      </c>
      <c r="D12" s="37">
        <f>SUMIFS(СВЦЭМ!$C$34:$C$777,СВЦЭМ!$A$34:$A$777,$A12,СВЦЭМ!$B$34:$B$777,D$11)+'СЕТ СН'!$F$9+СВЦЭМ!$D$10+'СЕТ СН'!$F$6-'СЕТ СН'!$F$19</f>
        <v>673.14679835000004</v>
      </c>
      <c r="E12" s="37">
        <f>SUMIFS(СВЦЭМ!$C$34:$C$777,СВЦЭМ!$A$34:$A$777,$A12,СВЦЭМ!$B$34:$B$777,E$11)+'СЕТ СН'!$F$9+СВЦЭМ!$D$10+'СЕТ СН'!$F$6-'СЕТ СН'!$F$19</f>
        <v>682.66508831999988</v>
      </c>
      <c r="F12" s="37">
        <f>SUMIFS(СВЦЭМ!$C$34:$C$777,СВЦЭМ!$A$34:$A$777,$A12,СВЦЭМ!$B$34:$B$777,F$11)+'СЕТ СН'!$F$9+СВЦЭМ!$D$10+'СЕТ СН'!$F$6-'СЕТ СН'!$F$19</f>
        <v>688.55353133999995</v>
      </c>
      <c r="G12" s="37">
        <f>SUMIFS(СВЦЭМ!$C$34:$C$777,СВЦЭМ!$A$34:$A$777,$A12,СВЦЭМ!$B$34:$B$777,G$11)+'СЕТ СН'!$F$9+СВЦЭМ!$D$10+'СЕТ СН'!$F$6-'СЕТ СН'!$F$19</f>
        <v>669.92993070999989</v>
      </c>
      <c r="H12" s="37">
        <f>SUMIFS(СВЦЭМ!$C$34:$C$777,СВЦЭМ!$A$34:$A$777,$A12,СВЦЭМ!$B$34:$B$777,H$11)+'СЕТ СН'!$F$9+СВЦЭМ!$D$10+'СЕТ СН'!$F$6-'СЕТ СН'!$F$19</f>
        <v>655.73555075999991</v>
      </c>
      <c r="I12" s="37">
        <f>SUMIFS(СВЦЭМ!$C$34:$C$777,СВЦЭМ!$A$34:$A$777,$A12,СВЦЭМ!$B$34:$B$777,I$11)+'СЕТ СН'!$F$9+СВЦЭМ!$D$10+'СЕТ СН'!$F$6-'СЕТ СН'!$F$19</f>
        <v>605.34511554000017</v>
      </c>
      <c r="J12" s="37">
        <f>SUMIFS(СВЦЭМ!$C$34:$C$777,СВЦЭМ!$A$34:$A$777,$A12,СВЦЭМ!$B$34:$B$777,J$11)+'СЕТ СН'!$F$9+СВЦЭМ!$D$10+'СЕТ СН'!$F$6-'СЕТ СН'!$F$19</f>
        <v>522.12653294000017</v>
      </c>
      <c r="K12" s="37">
        <f>SUMIFS(СВЦЭМ!$C$34:$C$777,СВЦЭМ!$A$34:$A$777,$A12,СВЦЭМ!$B$34:$B$777,K$11)+'СЕТ СН'!$F$9+СВЦЭМ!$D$10+'СЕТ СН'!$F$6-'СЕТ СН'!$F$19</f>
        <v>392.05030180999995</v>
      </c>
      <c r="L12" s="37">
        <f>SUMIFS(СВЦЭМ!$C$34:$C$777,СВЦЭМ!$A$34:$A$777,$A12,СВЦЭМ!$B$34:$B$777,L$11)+'СЕТ СН'!$F$9+СВЦЭМ!$D$10+'СЕТ СН'!$F$6-'СЕТ СН'!$F$19</f>
        <v>352.14990004999993</v>
      </c>
      <c r="M12" s="37">
        <f>SUMIFS(СВЦЭМ!$C$34:$C$777,СВЦЭМ!$A$34:$A$777,$A12,СВЦЭМ!$B$34:$B$777,M$11)+'СЕТ СН'!$F$9+СВЦЭМ!$D$10+'СЕТ СН'!$F$6-'СЕТ СН'!$F$19</f>
        <v>345.32735201000003</v>
      </c>
      <c r="N12" s="37">
        <f>SUMIFS(СВЦЭМ!$C$34:$C$777,СВЦЭМ!$A$34:$A$777,$A12,СВЦЭМ!$B$34:$B$777,N$11)+'СЕТ СН'!$F$9+СВЦЭМ!$D$10+'СЕТ СН'!$F$6-'СЕТ СН'!$F$19</f>
        <v>350.68983412</v>
      </c>
      <c r="O12" s="37">
        <f>SUMIFS(СВЦЭМ!$C$34:$C$777,СВЦЭМ!$A$34:$A$777,$A12,СВЦЭМ!$B$34:$B$777,O$11)+'СЕТ СН'!$F$9+СВЦЭМ!$D$10+'СЕТ СН'!$F$6-'СЕТ СН'!$F$19</f>
        <v>345.79872497000008</v>
      </c>
      <c r="P12" s="37">
        <f>SUMIFS(СВЦЭМ!$C$34:$C$777,СВЦЭМ!$A$34:$A$777,$A12,СВЦЭМ!$B$34:$B$777,P$11)+'СЕТ СН'!$F$9+СВЦЭМ!$D$10+'СЕТ СН'!$F$6-'СЕТ СН'!$F$19</f>
        <v>344.89977078000004</v>
      </c>
      <c r="Q12" s="37">
        <f>SUMIFS(СВЦЭМ!$C$34:$C$777,СВЦЭМ!$A$34:$A$777,$A12,СВЦЭМ!$B$34:$B$777,Q$11)+'СЕТ СН'!$F$9+СВЦЭМ!$D$10+'СЕТ СН'!$F$6-'СЕТ СН'!$F$19</f>
        <v>348.84342608999998</v>
      </c>
      <c r="R12" s="37">
        <f>SUMIFS(СВЦЭМ!$C$34:$C$777,СВЦЭМ!$A$34:$A$777,$A12,СВЦЭМ!$B$34:$B$777,R$11)+'СЕТ СН'!$F$9+СВЦЭМ!$D$10+'СЕТ СН'!$F$6-'СЕТ СН'!$F$19</f>
        <v>356.74915987999987</v>
      </c>
      <c r="S12" s="37">
        <f>SUMIFS(СВЦЭМ!$C$34:$C$777,СВЦЭМ!$A$34:$A$777,$A12,СВЦЭМ!$B$34:$B$777,S$11)+'СЕТ СН'!$F$9+СВЦЭМ!$D$10+'СЕТ СН'!$F$6-'СЕТ СН'!$F$19</f>
        <v>368.08067504999997</v>
      </c>
      <c r="T12" s="37">
        <f>SUMIFS(СВЦЭМ!$C$34:$C$777,СВЦЭМ!$A$34:$A$777,$A12,СВЦЭМ!$B$34:$B$777,T$11)+'СЕТ СН'!$F$9+СВЦЭМ!$D$10+'СЕТ СН'!$F$6-'СЕТ СН'!$F$19</f>
        <v>391.80122282000013</v>
      </c>
      <c r="U12" s="37">
        <f>SUMIFS(СВЦЭМ!$C$34:$C$777,СВЦЭМ!$A$34:$A$777,$A12,СВЦЭМ!$B$34:$B$777,U$11)+'СЕТ СН'!$F$9+СВЦЭМ!$D$10+'СЕТ СН'!$F$6-'СЕТ СН'!$F$19</f>
        <v>391.17782150999994</v>
      </c>
      <c r="V12" s="37">
        <f>SUMIFS(СВЦЭМ!$C$34:$C$777,СВЦЭМ!$A$34:$A$777,$A12,СВЦЭМ!$B$34:$B$777,V$11)+'СЕТ СН'!$F$9+СВЦЭМ!$D$10+'СЕТ СН'!$F$6-'СЕТ СН'!$F$19</f>
        <v>397.73449142999982</v>
      </c>
      <c r="W12" s="37">
        <f>SUMIFS(СВЦЭМ!$C$34:$C$777,СВЦЭМ!$A$34:$A$777,$A12,СВЦЭМ!$B$34:$B$777,W$11)+'СЕТ СН'!$F$9+СВЦЭМ!$D$10+'СЕТ СН'!$F$6-'СЕТ СН'!$F$19</f>
        <v>430.22121965999997</v>
      </c>
      <c r="X12" s="37">
        <f>SUMIFS(СВЦЭМ!$C$34:$C$777,СВЦЭМ!$A$34:$A$777,$A12,СВЦЭМ!$B$34:$B$777,X$11)+'СЕТ СН'!$F$9+СВЦЭМ!$D$10+'СЕТ СН'!$F$6-'СЕТ СН'!$F$19</f>
        <v>460.86979280000003</v>
      </c>
      <c r="Y12" s="37">
        <f>SUMIFS(СВЦЭМ!$C$34:$C$777,СВЦЭМ!$A$34:$A$777,$A12,СВЦЭМ!$B$34:$B$777,Y$11)+'СЕТ СН'!$F$9+СВЦЭМ!$D$10+'СЕТ СН'!$F$6-'СЕТ СН'!$F$19</f>
        <v>543.47310056000003</v>
      </c>
      <c r="AA12" s="38"/>
    </row>
    <row r="13" spans="1:27" ht="15.75" x14ac:dyDescent="0.2">
      <c r="A13" s="36">
        <f>A12+1</f>
        <v>43192</v>
      </c>
      <c r="B13" s="37">
        <f>SUMIFS(СВЦЭМ!$C$34:$C$777,СВЦЭМ!$A$34:$A$777,$A13,СВЦЭМ!$B$34:$B$777,B$11)+'СЕТ СН'!$F$9+СВЦЭМ!$D$10+'СЕТ СН'!$F$6-'СЕТ СН'!$F$19</f>
        <v>598.44910213000014</v>
      </c>
      <c r="C13" s="37">
        <f>SUMIFS(СВЦЭМ!$C$34:$C$777,СВЦЭМ!$A$34:$A$777,$A13,СВЦЭМ!$B$34:$B$777,C$11)+'СЕТ СН'!$F$9+СВЦЭМ!$D$10+'СЕТ СН'!$F$6-'СЕТ СН'!$F$19</f>
        <v>636.25516262999997</v>
      </c>
      <c r="D13" s="37">
        <f>SUMIFS(СВЦЭМ!$C$34:$C$777,СВЦЭМ!$A$34:$A$777,$A13,СВЦЭМ!$B$34:$B$777,D$11)+'СЕТ СН'!$F$9+СВЦЭМ!$D$10+'СЕТ СН'!$F$6-'СЕТ СН'!$F$19</f>
        <v>679.26459077000015</v>
      </c>
      <c r="E13" s="37">
        <f>SUMIFS(СВЦЭМ!$C$34:$C$777,СВЦЭМ!$A$34:$A$777,$A13,СВЦЭМ!$B$34:$B$777,E$11)+'СЕТ СН'!$F$9+СВЦЭМ!$D$10+'СЕТ СН'!$F$6-'СЕТ СН'!$F$19</f>
        <v>694.6582560999999</v>
      </c>
      <c r="F13" s="37">
        <f>SUMIFS(СВЦЭМ!$C$34:$C$777,СВЦЭМ!$A$34:$A$777,$A13,СВЦЭМ!$B$34:$B$777,F$11)+'СЕТ СН'!$F$9+СВЦЭМ!$D$10+'СЕТ СН'!$F$6-'СЕТ СН'!$F$19</f>
        <v>684.53289944999995</v>
      </c>
      <c r="G13" s="37">
        <f>SUMIFS(СВЦЭМ!$C$34:$C$777,СВЦЭМ!$A$34:$A$777,$A13,СВЦЭМ!$B$34:$B$777,G$11)+'СЕТ СН'!$F$9+СВЦЭМ!$D$10+'СЕТ СН'!$F$6-'СЕТ СН'!$F$19</f>
        <v>673.88205649000008</v>
      </c>
      <c r="H13" s="37">
        <f>SUMIFS(СВЦЭМ!$C$34:$C$777,СВЦЭМ!$A$34:$A$777,$A13,СВЦЭМ!$B$34:$B$777,H$11)+'СЕТ СН'!$F$9+СВЦЭМ!$D$10+'СЕТ СН'!$F$6-'СЕТ СН'!$F$19</f>
        <v>627.82686037000019</v>
      </c>
      <c r="I13" s="37">
        <f>SUMIFS(СВЦЭМ!$C$34:$C$777,СВЦЭМ!$A$34:$A$777,$A13,СВЦЭМ!$B$34:$B$777,I$11)+'СЕТ СН'!$F$9+СВЦЭМ!$D$10+'СЕТ СН'!$F$6-'СЕТ СН'!$F$19</f>
        <v>556.49484383000015</v>
      </c>
      <c r="J13" s="37">
        <f>SUMIFS(СВЦЭМ!$C$34:$C$777,СВЦЭМ!$A$34:$A$777,$A13,СВЦЭМ!$B$34:$B$777,J$11)+'СЕТ СН'!$F$9+СВЦЭМ!$D$10+'СЕТ СН'!$F$6-'СЕТ СН'!$F$19</f>
        <v>516.72342210000022</v>
      </c>
      <c r="K13" s="37">
        <f>SUMIFS(СВЦЭМ!$C$34:$C$777,СВЦЭМ!$A$34:$A$777,$A13,СВЦЭМ!$B$34:$B$777,K$11)+'СЕТ СН'!$F$9+СВЦЭМ!$D$10+'СЕТ СН'!$F$6-'СЕТ СН'!$F$19</f>
        <v>414.88689429999988</v>
      </c>
      <c r="L13" s="37">
        <f>SUMIFS(СВЦЭМ!$C$34:$C$777,СВЦЭМ!$A$34:$A$777,$A13,СВЦЭМ!$B$34:$B$777,L$11)+'СЕТ СН'!$F$9+СВЦЭМ!$D$10+'СЕТ СН'!$F$6-'СЕТ СН'!$F$19</f>
        <v>436.56429975999993</v>
      </c>
      <c r="M13" s="37">
        <f>SUMIFS(СВЦЭМ!$C$34:$C$777,СВЦЭМ!$A$34:$A$777,$A13,СВЦЭМ!$B$34:$B$777,M$11)+'СЕТ СН'!$F$9+СВЦЭМ!$D$10+'СЕТ СН'!$F$6-'СЕТ СН'!$F$19</f>
        <v>438.06959121000011</v>
      </c>
      <c r="N13" s="37">
        <f>SUMIFS(СВЦЭМ!$C$34:$C$777,СВЦЭМ!$A$34:$A$777,$A13,СВЦЭМ!$B$34:$B$777,N$11)+'СЕТ СН'!$F$9+СВЦЭМ!$D$10+'СЕТ СН'!$F$6-'СЕТ СН'!$F$19</f>
        <v>372.22660395000014</v>
      </c>
      <c r="O13" s="37">
        <f>SUMIFS(СВЦЭМ!$C$34:$C$777,СВЦЭМ!$A$34:$A$777,$A13,СВЦЭМ!$B$34:$B$777,O$11)+'СЕТ СН'!$F$9+СВЦЭМ!$D$10+'СЕТ СН'!$F$6-'СЕТ СН'!$F$19</f>
        <v>383.87420250999992</v>
      </c>
      <c r="P13" s="37">
        <f>SUMIFS(СВЦЭМ!$C$34:$C$777,СВЦЭМ!$A$34:$A$777,$A13,СВЦЭМ!$B$34:$B$777,P$11)+'СЕТ СН'!$F$9+СВЦЭМ!$D$10+'СЕТ СН'!$F$6-'СЕТ СН'!$F$19</f>
        <v>382.86360331000003</v>
      </c>
      <c r="Q13" s="37">
        <f>SUMIFS(СВЦЭМ!$C$34:$C$777,СВЦЭМ!$A$34:$A$777,$A13,СВЦЭМ!$B$34:$B$777,Q$11)+'СЕТ СН'!$F$9+СВЦЭМ!$D$10+'СЕТ СН'!$F$6-'СЕТ СН'!$F$19</f>
        <v>387.60943602999998</v>
      </c>
      <c r="R13" s="37">
        <f>SUMIFS(СВЦЭМ!$C$34:$C$777,СВЦЭМ!$A$34:$A$777,$A13,СВЦЭМ!$B$34:$B$777,R$11)+'СЕТ СН'!$F$9+СВЦЭМ!$D$10+'СЕТ СН'!$F$6-'СЕТ СН'!$F$19</f>
        <v>390.20904777999988</v>
      </c>
      <c r="S13" s="37">
        <f>SUMIFS(СВЦЭМ!$C$34:$C$777,СВЦЭМ!$A$34:$A$777,$A13,СВЦЭМ!$B$34:$B$777,S$11)+'СЕТ СН'!$F$9+СВЦЭМ!$D$10+'СЕТ СН'!$F$6-'СЕТ СН'!$F$19</f>
        <v>386.59939313000007</v>
      </c>
      <c r="T13" s="37">
        <f>SUMIFS(СВЦЭМ!$C$34:$C$777,СВЦЭМ!$A$34:$A$777,$A13,СВЦЭМ!$B$34:$B$777,T$11)+'СЕТ СН'!$F$9+СВЦЭМ!$D$10+'СЕТ СН'!$F$6-'СЕТ СН'!$F$19</f>
        <v>382.84246188999998</v>
      </c>
      <c r="U13" s="37">
        <f>SUMIFS(СВЦЭМ!$C$34:$C$777,СВЦЭМ!$A$34:$A$777,$A13,СВЦЭМ!$B$34:$B$777,U$11)+'СЕТ СН'!$F$9+СВЦЭМ!$D$10+'СЕТ СН'!$F$6-'СЕТ СН'!$F$19</f>
        <v>378.78716711999994</v>
      </c>
      <c r="V13" s="37">
        <f>SUMIFS(СВЦЭМ!$C$34:$C$777,СВЦЭМ!$A$34:$A$777,$A13,СВЦЭМ!$B$34:$B$777,V$11)+'СЕТ СН'!$F$9+СВЦЭМ!$D$10+'СЕТ СН'!$F$6-'СЕТ СН'!$F$19</f>
        <v>386.33421758999987</v>
      </c>
      <c r="W13" s="37">
        <f>SUMIFS(СВЦЭМ!$C$34:$C$777,СВЦЭМ!$A$34:$A$777,$A13,СВЦЭМ!$B$34:$B$777,W$11)+'СЕТ СН'!$F$9+СВЦЭМ!$D$10+'СЕТ СН'!$F$6-'СЕТ СН'!$F$19</f>
        <v>430.54152343999988</v>
      </c>
      <c r="X13" s="37">
        <f>SUMIFS(СВЦЭМ!$C$34:$C$777,СВЦЭМ!$A$34:$A$777,$A13,СВЦЭМ!$B$34:$B$777,X$11)+'СЕТ СН'!$F$9+СВЦЭМ!$D$10+'СЕТ СН'!$F$6-'СЕТ СН'!$F$19</f>
        <v>548.21688041999994</v>
      </c>
      <c r="Y13" s="37">
        <f>SUMIFS(СВЦЭМ!$C$34:$C$777,СВЦЭМ!$A$34:$A$777,$A13,СВЦЭМ!$B$34:$B$777,Y$11)+'СЕТ СН'!$F$9+СВЦЭМ!$D$10+'СЕТ СН'!$F$6-'СЕТ СН'!$F$19</f>
        <v>612.92384210000012</v>
      </c>
    </row>
    <row r="14" spans="1:27" ht="15.75" x14ac:dyDescent="0.2">
      <c r="A14" s="36">
        <f t="shared" ref="A14:A42" si="0">A13+1</f>
        <v>43193</v>
      </c>
      <c r="B14" s="37">
        <f>SUMIFS(СВЦЭМ!$C$34:$C$777,СВЦЭМ!$A$34:$A$777,$A14,СВЦЭМ!$B$34:$B$777,B$11)+'СЕТ СН'!$F$9+СВЦЭМ!$D$10+'СЕТ СН'!$F$6-'СЕТ СН'!$F$19</f>
        <v>645.30343656000002</v>
      </c>
      <c r="C14" s="37">
        <f>SUMIFS(СВЦЭМ!$C$34:$C$777,СВЦЭМ!$A$34:$A$777,$A14,СВЦЭМ!$B$34:$B$777,C$11)+'СЕТ СН'!$F$9+СВЦЭМ!$D$10+'СЕТ СН'!$F$6-'СЕТ СН'!$F$19</f>
        <v>693.83034794000002</v>
      </c>
      <c r="D14" s="37">
        <f>SUMIFS(СВЦЭМ!$C$34:$C$777,СВЦЭМ!$A$34:$A$777,$A14,СВЦЭМ!$B$34:$B$777,D$11)+'СЕТ СН'!$F$9+СВЦЭМ!$D$10+'СЕТ СН'!$F$6-'СЕТ СН'!$F$19</f>
        <v>752.21295868999994</v>
      </c>
      <c r="E14" s="37">
        <f>SUMIFS(СВЦЭМ!$C$34:$C$777,СВЦЭМ!$A$34:$A$777,$A14,СВЦЭМ!$B$34:$B$777,E$11)+'СЕТ СН'!$F$9+СВЦЭМ!$D$10+'СЕТ СН'!$F$6-'СЕТ СН'!$F$19</f>
        <v>761.77604120000012</v>
      </c>
      <c r="F14" s="37">
        <f>SUMIFS(СВЦЭМ!$C$34:$C$777,СВЦЭМ!$A$34:$A$777,$A14,СВЦЭМ!$B$34:$B$777,F$11)+'СЕТ СН'!$F$9+СВЦЭМ!$D$10+'СЕТ СН'!$F$6-'СЕТ СН'!$F$19</f>
        <v>756.58199997000008</v>
      </c>
      <c r="G14" s="37">
        <f>SUMIFS(СВЦЭМ!$C$34:$C$777,СВЦЭМ!$A$34:$A$777,$A14,СВЦЭМ!$B$34:$B$777,G$11)+'СЕТ СН'!$F$9+СВЦЭМ!$D$10+'СЕТ СН'!$F$6-'СЕТ СН'!$F$19</f>
        <v>739.93066964000025</v>
      </c>
      <c r="H14" s="37">
        <f>SUMIFS(СВЦЭМ!$C$34:$C$777,СВЦЭМ!$A$34:$A$777,$A14,СВЦЭМ!$B$34:$B$777,H$11)+'СЕТ СН'!$F$9+СВЦЭМ!$D$10+'СЕТ СН'!$F$6-'СЕТ СН'!$F$19</f>
        <v>688.98709423000025</v>
      </c>
      <c r="I14" s="37">
        <f>SUMIFS(СВЦЭМ!$C$34:$C$777,СВЦЭМ!$A$34:$A$777,$A14,СВЦЭМ!$B$34:$B$777,I$11)+'СЕТ СН'!$F$9+СВЦЭМ!$D$10+'СЕТ СН'!$F$6-'СЕТ СН'!$F$19</f>
        <v>605.26429367000026</v>
      </c>
      <c r="J14" s="37">
        <f>SUMIFS(СВЦЭМ!$C$34:$C$777,СВЦЭМ!$A$34:$A$777,$A14,СВЦЭМ!$B$34:$B$777,J$11)+'СЕТ СН'!$F$9+СВЦЭМ!$D$10+'СЕТ СН'!$F$6-'СЕТ СН'!$F$19</f>
        <v>543.33839569000008</v>
      </c>
      <c r="K14" s="37">
        <f>SUMIFS(СВЦЭМ!$C$34:$C$777,СВЦЭМ!$A$34:$A$777,$A14,СВЦЭМ!$B$34:$B$777,K$11)+'СЕТ СН'!$F$9+СВЦЭМ!$D$10+'СЕТ СН'!$F$6-'СЕТ СН'!$F$19</f>
        <v>457.91981227000008</v>
      </c>
      <c r="L14" s="37">
        <f>SUMIFS(СВЦЭМ!$C$34:$C$777,СВЦЭМ!$A$34:$A$777,$A14,СВЦЭМ!$B$34:$B$777,L$11)+'СЕТ СН'!$F$9+СВЦЭМ!$D$10+'СЕТ СН'!$F$6-'СЕТ СН'!$F$19</f>
        <v>378.04292882999982</v>
      </c>
      <c r="M14" s="37">
        <f>SUMIFS(СВЦЭМ!$C$34:$C$777,СВЦЭМ!$A$34:$A$777,$A14,СВЦЭМ!$B$34:$B$777,M$11)+'СЕТ СН'!$F$9+СВЦЭМ!$D$10+'СЕТ СН'!$F$6-'СЕТ СН'!$F$19</f>
        <v>362.45030047000012</v>
      </c>
      <c r="N14" s="37">
        <f>SUMIFS(СВЦЭМ!$C$34:$C$777,СВЦЭМ!$A$34:$A$777,$A14,СВЦЭМ!$B$34:$B$777,N$11)+'СЕТ СН'!$F$9+СВЦЭМ!$D$10+'СЕТ СН'!$F$6-'СЕТ СН'!$F$19</f>
        <v>378.37872546999995</v>
      </c>
      <c r="O14" s="37">
        <f>SUMIFS(СВЦЭМ!$C$34:$C$777,СВЦЭМ!$A$34:$A$777,$A14,СВЦЭМ!$B$34:$B$777,O$11)+'СЕТ СН'!$F$9+СВЦЭМ!$D$10+'СЕТ СН'!$F$6-'СЕТ СН'!$F$19</f>
        <v>385.87243599999999</v>
      </c>
      <c r="P14" s="37">
        <f>SUMIFS(СВЦЭМ!$C$34:$C$777,СВЦЭМ!$A$34:$A$777,$A14,СВЦЭМ!$B$34:$B$777,P$11)+'СЕТ СН'!$F$9+СВЦЭМ!$D$10+'СЕТ СН'!$F$6-'СЕТ СН'!$F$19</f>
        <v>393.15296038999998</v>
      </c>
      <c r="Q14" s="37">
        <f>SUMIFS(СВЦЭМ!$C$34:$C$777,СВЦЭМ!$A$34:$A$777,$A14,СВЦЭМ!$B$34:$B$777,Q$11)+'СЕТ СН'!$F$9+СВЦЭМ!$D$10+'СЕТ СН'!$F$6-'СЕТ СН'!$F$19</f>
        <v>449.45252424000012</v>
      </c>
      <c r="R14" s="37">
        <f>SUMIFS(СВЦЭМ!$C$34:$C$777,СВЦЭМ!$A$34:$A$777,$A14,СВЦЭМ!$B$34:$B$777,R$11)+'СЕТ СН'!$F$9+СВЦЭМ!$D$10+'СЕТ СН'!$F$6-'СЕТ СН'!$F$19</f>
        <v>460.09240188000001</v>
      </c>
      <c r="S14" s="37">
        <f>SUMIFS(СВЦЭМ!$C$34:$C$777,СВЦЭМ!$A$34:$A$777,$A14,СВЦЭМ!$B$34:$B$777,S$11)+'СЕТ СН'!$F$9+СВЦЭМ!$D$10+'СЕТ СН'!$F$6-'СЕТ СН'!$F$19</f>
        <v>455.67125721000014</v>
      </c>
      <c r="T14" s="37">
        <f>SUMIFS(СВЦЭМ!$C$34:$C$777,СВЦЭМ!$A$34:$A$777,$A14,СВЦЭМ!$B$34:$B$777,T$11)+'СЕТ СН'!$F$9+СВЦЭМ!$D$10+'СЕТ СН'!$F$6-'СЕТ СН'!$F$19</f>
        <v>426.10534829999995</v>
      </c>
      <c r="U14" s="37">
        <f>SUMIFS(СВЦЭМ!$C$34:$C$777,СВЦЭМ!$A$34:$A$777,$A14,СВЦЭМ!$B$34:$B$777,U$11)+'СЕТ СН'!$F$9+СВЦЭМ!$D$10+'СЕТ СН'!$F$6-'СЕТ СН'!$F$19</f>
        <v>398.48929424999994</v>
      </c>
      <c r="V14" s="37">
        <f>SUMIFS(СВЦЭМ!$C$34:$C$777,СВЦЭМ!$A$34:$A$777,$A14,СВЦЭМ!$B$34:$B$777,V$11)+'СЕТ СН'!$F$9+СВЦЭМ!$D$10+'СЕТ СН'!$F$6-'СЕТ СН'!$F$19</f>
        <v>395.59101749000013</v>
      </c>
      <c r="W14" s="37">
        <f>SUMIFS(СВЦЭМ!$C$34:$C$777,СВЦЭМ!$A$34:$A$777,$A14,СВЦЭМ!$B$34:$B$777,W$11)+'СЕТ СН'!$F$9+СВЦЭМ!$D$10+'СЕТ СН'!$F$6-'СЕТ СН'!$F$19</f>
        <v>464.38195281999981</v>
      </c>
      <c r="X14" s="37">
        <f>SUMIFS(СВЦЭМ!$C$34:$C$777,СВЦЭМ!$A$34:$A$777,$A14,СВЦЭМ!$B$34:$B$777,X$11)+'СЕТ СН'!$F$9+СВЦЭМ!$D$10+'СЕТ СН'!$F$6-'СЕТ СН'!$F$19</f>
        <v>553.48117243000013</v>
      </c>
      <c r="Y14" s="37">
        <f>SUMIFS(СВЦЭМ!$C$34:$C$777,СВЦЭМ!$A$34:$A$777,$A14,СВЦЭМ!$B$34:$B$777,Y$11)+'СЕТ СН'!$F$9+СВЦЭМ!$D$10+'СЕТ СН'!$F$6-'СЕТ СН'!$F$19</f>
        <v>640.69109361000017</v>
      </c>
    </row>
    <row r="15" spans="1:27" ht="15.75" x14ac:dyDescent="0.2">
      <c r="A15" s="36">
        <f t="shared" si="0"/>
        <v>43194</v>
      </c>
      <c r="B15" s="37">
        <f>SUMIFS(СВЦЭМ!$C$34:$C$777,СВЦЭМ!$A$34:$A$777,$A15,СВЦЭМ!$B$34:$B$777,B$11)+'СЕТ СН'!$F$9+СВЦЭМ!$D$10+'СЕТ СН'!$F$6-'СЕТ СН'!$F$19</f>
        <v>660.05908945999988</v>
      </c>
      <c r="C15" s="37">
        <f>SUMIFS(СВЦЭМ!$C$34:$C$777,СВЦЭМ!$A$34:$A$777,$A15,СВЦЭМ!$B$34:$B$777,C$11)+'СЕТ СН'!$F$9+СВЦЭМ!$D$10+'СЕТ СН'!$F$6-'СЕТ СН'!$F$19</f>
        <v>704.64531073000023</v>
      </c>
      <c r="D15" s="37">
        <f>SUMIFS(СВЦЭМ!$C$34:$C$777,СВЦЭМ!$A$34:$A$777,$A15,СВЦЭМ!$B$34:$B$777,D$11)+'СЕТ СН'!$F$9+СВЦЭМ!$D$10+'СЕТ СН'!$F$6-'СЕТ СН'!$F$19</f>
        <v>760.86181488999989</v>
      </c>
      <c r="E15" s="37">
        <f>SUMIFS(СВЦЭМ!$C$34:$C$777,СВЦЭМ!$A$34:$A$777,$A15,СВЦЭМ!$B$34:$B$777,E$11)+'СЕТ СН'!$F$9+СВЦЭМ!$D$10+'СЕТ СН'!$F$6-'СЕТ СН'!$F$19</f>
        <v>757.93909573000008</v>
      </c>
      <c r="F15" s="37">
        <f>SUMIFS(СВЦЭМ!$C$34:$C$777,СВЦЭМ!$A$34:$A$777,$A15,СВЦЭМ!$B$34:$B$777,F$11)+'СЕТ СН'!$F$9+СВЦЭМ!$D$10+'СЕТ СН'!$F$6-'СЕТ СН'!$F$19</f>
        <v>756.00801449000016</v>
      </c>
      <c r="G15" s="37">
        <f>SUMIFS(СВЦЭМ!$C$34:$C$777,СВЦЭМ!$A$34:$A$777,$A15,СВЦЭМ!$B$34:$B$777,G$11)+'СЕТ СН'!$F$9+СВЦЭМ!$D$10+'СЕТ СН'!$F$6-'СЕТ СН'!$F$19</f>
        <v>759.90990253999996</v>
      </c>
      <c r="H15" s="37">
        <f>SUMIFS(СВЦЭМ!$C$34:$C$777,СВЦЭМ!$A$34:$A$777,$A15,СВЦЭМ!$B$34:$B$777,H$11)+'СЕТ СН'!$F$9+СВЦЭМ!$D$10+'СЕТ СН'!$F$6-'СЕТ СН'!$F$19</f>
        <v>694.82278411000004</v>
      </c>
      <c r="I15" s="37">
        <f>SUMIFS(СВЦЭМ!$C$34:$C$777,СВЦЭМ!$A$34:$A$777,$A15,СВЦЭМ!$B$34:$B$777,I$11)+'СЕТ СН'!$F$9+СВЦЭМ!$D$10+'СЕТ СН'!$F$6-'СЕТ СН'!$F$19</f>
        <v>594.06076876000009</v>
      </c>
      <c r="J15" s="37">
        <f>SUMIFS(СВЦЭМ!$C$34:$C$777,СВЦЭМ!$A$34:$A$777,$A15,СВЦЭМ!$B$34:$B$777,J$11)+'СЕТ СН'!$F$9+СВЦЭМ!$D$10+'СЕТ СН'!$F$6-'СЕТ СН'!$F$19</f>
        <v>541.57847111000012</v>
      </c>
      <c r="K15" s="37">
        <f>SUMIFS(СВЦЭМ!$C$34:$C$777,СВЦЭМ!$A$34:$A$777,$A15,СВЦЭМ!$B$34:$B$777,K$11)+'СЕТ СН'!$F$9+СВЦЭМ!$D$10+'СЕТ СН'!$F$6-'СЕТ СН'!$F$19</f>
        <v>468.62946537999994</v>
      </c>
      <c r="L15" s="37">
        <f>SUMIFS(СВЦЭМ!$C$34:$C$777,СВЦЭМ!$A$34:$A$777,$A15,СВЦЭМ!$B$34:$B$777,L$11)+'СЕТ СН'!$F$9+СВЦЭМ!$D$10+'СЕТ СН'!$F$6-'СЕТ СН'!$F$19</f>
        <v>437.3117315400001</v>
      </c>
      <c r="M15" s="37">
        <f>SUMIFS(СВЦЭМ!$C$34:$C$777,СВЦЭМ!$A$34:$A$777,$A15,СВЦЭМ!$B$34:$B$777,M$11)+'СЕТ СН'!$F$9+СВЦЭМ!$D$10+'СЕТ СН'!$F$6-'СЕТ СН'!$F$19</f>
        <v>434.56706197999995</v>
      </c>
      <c r="N15" s="37">
        <f>SUMIFS(СВЦЭМ!$C$34:$C$777,СВЦЭМ!$A$34:$A$777,$A15,СВЦЭМ!$B$34:$B$777,N$11)+'СЕТ СН'!$F$9+СВЦЭМ!$D$10+'СЕТ СН'!$F$6-'СЕТ СН'!$F$19</f>
        <v>432.77766798999994</v>
      </c>
      <c r="O15" s="37">
        <f>SUMIFS(СВЦЭМ!$C$34:$C$777,СВЦЭМ!$A$34:$A$777,$A15,СВЦЭМ!$B$34:$B$777,O$11)+'СЕТ СН'!$F$9+СВЦЭМ!$D$10+'СЕТ СН'!$F$6-'СЕТ СН'!$F$19</f>
        <v>430.63151920999996</v>
      </c>
      <c r="P15" s="37">
        <f>SUMIFS(СВЦЭМ!$C$34:$C$777,СВЦЭМ!$A$34:$A$777,$A15,СВЦЭМ!$B$34:$B$777,P$11)+'СЕТ СН'!$F$9+СВЦЭМ!$D$10+'СЕТ СН'!$F$6-'СЕТ СН'!$F$19</f>
        <v>426.69470214</v>
      </c>
      <c r="Q15" s="37">
        <f>SUMIFS(СВЦЭМ!$C$34:$C$777,СВЦЭМ!$A$34:$A$777,$A15,СВЦЭМ!$B$34:$B$777,Q$11)+'СЕТ СН'!$F$9+СВЦЭМ!$D$10+'СЕТ СН'!$F$6-'СЕТ СН'!$F$19</f>
        <v>428.79741156000011</v>
      </c>
      <c r="R15" s="37">
        <f>SUMIFS(СВЦЭМ!$C$34:$C$777,СВЦЭМ!$A$34:$A$777,$A15,СВЦЭМ!$B$34:$B$777,R$11)+'СЕТ СН'!$F$9+СВЦЭМ!$D$10+'СЕТ СН'!$F$6-'СЕТ СН'!$F$19</f>
        <v>423.22909008999989</v>
      </c>
      <c r="S15" s="37">
        <f>SUMIFS(СВЦЭМ!$C$34:$C$777,СВЦЭМ!$A$34:$A$777,$A15,СВЦЭМ!$B$34:$B$777,S$11)+'СЕТ СН'!$F$9+СВЦЭМ!$D$10+'СЕТ СН'!$F$6-'СЕТ СН'!$F$19</f>
        <v>429.07270763999998</v>
      </c>
      <c r="T15" s="37">
        <f>SUMIFS(СВЦЭМ!$C$34:$C$777,СВЦЭМ!$A$34:$A$777,$A15,СВЦЭМ!$B$34:$B$777,T$11)+'СЕТ СН'!$F$9+СВЦЭМ!$D$10+'СЕТ СН'!$F$6-'СЕТ СН'!$F$19</f>
        <v>414.07311358999993</v>
      </c>
      <c r="U15" s="37">
        <f>SUMIFS(СВЦЭМ!$C$34:$C$777,СВЦЭМ!$A$34:$A$777,$A15,СВЦЭМ!$B$34:$B$777,U$11)+'СЕТ СН'!$F$9+СВЦЭМ!$D$10+'СЕТ СН'!$F$6-'СЕТ СН'!$F$19</f>
        <v>367.24181540999996</v>
      </c>
      <c r="V15" s="37">
        <f>SUMIFS(СВЦЭМ!$C$34:$C$777,СВЦЭМ!$A$34:$A$777,$A15,СВЦЭМ!$B$34:$B$777,V$11)+'СЕТ СН'!$F$9+СВЦЭМ!$D$10+'СЕТ СН'!$F$6-'СЕТ СН'!$F$19</f>
        <v>377.98194006999995</v>
      </c>
      <c r="W15" s="37">
        <f>SUMIFS(СВЦЭМ!$C$34:$C$777,СВЦЭМ!$A$34:$A$777,$A15,СВЦЭМ!$B$34:$B$777,W$11)+'СЕТ СН'!$F$9+СВЦЭМ!$D$10+'СЕТ СН'!$F$6-'СЕТ СН'!$F$19</f>
        <v>438.22057239999992</v>
      </c>
      <c r="X15" s="37">
        <f>SUMIFS(СВЦЭМ!$C$34:$C$777,СВЦЭМ!$A$34:$A$777,$A15,СВЦЭМ!$B$34:$B$777,X$11)+'СЕТ СН'!$F$9+СВЦЭМ!$D$10+'СЕТ СН'!$F$6-'СЕТ СН'!$F$19</f>
        <v>518.76977341000008</v>
      </c>
      <c r="Y15" s="37">
        <f>SUMIFS(СВЦЭМ!$C$34:$C$777,СВЦЭМ!$A$34:$A$777,$A15,СВЦЭМ!$B$34:$B$777,Y$11)+'СЕТ СН'!$F$9+СВЦЭМ!$D$10+'СЕТ СН'!$F$6-'СЕТ СН'!$F$19</f>
        <v>618.46085660999995</v>
      </c>
    </row>
    <row r="16" spans="1:27" ht="15.75" x14ac:dyDescent="0.2">
      <c r="A16" s="36">
        <f t="shared" si="0"/>
        <v>43195</v>
      </c>
      <c r="B16" s="37">
        <f>SUMIFS(СВЦЭМ!$C$34:$C$777,СВЦЭМ!$A$34:$A$777,$A16,СВЦЭМ!$B$34:$B$777,B$11)+'СЕТ СН'!$F$9+СВЦЭМ!$D$10+'СЕТ СН'!$F$6-'СЕТ СН'!$F$19</f>
        <v>716.85301461999995</v>
      </c>
      <c r="C16" s="37">
        <f>SUMIFS(СВЦЭМ!$C$34:$C$777,СВЦЭМ!$A$34:$A$777,$A16,СВЦЭМ!$B$34:$B$777,C$11)+'СЕТ СН'!$F$9+СВЦЭМ!$D$10+'СЕТ СН'!$F$6-'СЕТ СН'!$F$19</f>
        <v>716.03694840000014</v>
      </c>
      <c r="D16" s="37">
        <f>SUMIFS(СВЦЭМ!$C$34:$C$777,СВЦЭМ!$A$34:$A$777,$A16,СВЦЭМ!$B$34:$B$777,D$11)+'СЕТ СН'!$F$9+СВЦЭМ!$D$10+'СЕТ СН'!$F$6-'СЕТ СН'!$F$19</f>
        <v>760.00543202999995</v>
      </c>
      <c r="E16" s="37">
        <f>SUMIFS(СВЦЭМ!$C$34:$C$777,СВЦЭМ!$A$34:$A$777,$A16,СВЦЭМ!$B$34:$B$777,E$11)+'СЕТ СН'!$F$9+СВЦЭМ!$D$10+'СЕТ СН'!$F$6-'СЕТ СН'!$F$19</f>
        <v>752.87002728000004</v>
      </c>
      <c r="F16" s="37">
        <f>SUMIFS(СВЦЭМ!$C$34:$C$777,СВЦЭМ!$A$34:$A$777,$A16,СВЦЭМ!$B$34:$B$777,F$11)+'СЕТ СН'!$F$9+СВЦЭМ!$D$10+'СЕТ СН'!$F$6-'СЕТ СН'!$F$19</f>
        <v>753.14169228000026</v>
      </c>
      <c r="G16" s="37">
        <f>SUMIFS(СВЦЭМ!$C$34:$C$777,СВЦЭМ!$A$34:$A$777,$A16,СВЦЭМ!$B$34:$B$777,G$11)+'СЕТ СН'!$F$9+СВЦЭМ!$D$10+'СЕТ СН'!$F$6-'СЕТ СН'!$F$19</f>
        <v>759.08740126000009</v>
      </c>
      <c r="H16" s="37">
        <f>SUMIFS(СВЦЭМ!$C$34:$C$777,СВЦЭМ!$A$34:$A$777,$A16,СВЦЭМ!$B$34:$B$777,H$11)+'СЕТ СН'!$F$9+СВЦЭМ!$D$10+'СЕТ СН'!$F$6-'СЕТ СН'!$F$19</f>
        <v>725.14448147000019</v>
      </c>
      <c r="I16" s="37">
        <f>SUMIFS(СВЦЭМ!$C$34:$C$777,СВЦЭМ!$A$34:$A$777,$A16,СВЦЭМ!$B$34:$B$777,I$11)+'СЕТ СН'!$F$9+СВЦЭМ!$D$10+'СЕТ СН'!$F$6-'СЕТ СН'!$F$19</f>
        <v>652.71365717000015</v>
      </c>
      <c r="J16" s="37">
        <f>SUMIFS(СВЦЭМ!$C$34:$C$777,СВЦЭМ!$A$34:$A$777,$A16,СВЦЭМ!$B$34:$B$777,J$11)+'СЕТ СН'!$F$9+СВЦЭМ!$D$10+'СЕТ СН'!$F$6-'СЕТ СН'!$F$19</f>
        <v>587.66670600000009</v>
      </c>
      <c r="K16" s="37">
        <f>SUMIFS(СВЦЭМ!$C$34:$C$777,СВЦЭМ!$A$34:$A$777,$A16,СВЦЭМ!$B$34:$B$777,K$11)+'СЕТ СН'!$F$9+СВЦЭМ!$D$10+'СЕТ СН'!$F$6-'СЕТ СН'!$F$19</f>
        <v>501.04659744999992</v>
      </c>
      <c r="L16" s="37">
        <f>SUMIFS(СВЦЭМ!$C$34:$C$777,СВЦЭМ!$A$34:$A$777,$A16,СВЦЭМ!$B$34:$B$777,L$11)+'СЕТ СН'!$F$9+СВЦЭМ!$D$10+'СЕТ СН'!$F$6-'СЕТ СН'!$F$19</f>
        <v>437.56390232000001</v>
      </c>
      <c r="M16" s="37">
        <f>SUMIFS(СВЦЭМ!$C$34:$C$777,СВЦЭМ!$A$34:$A$777,$A16,СВЦЭМ!$B$34:$B$777,M$11)+'СЕТ СН'!$F$9+СВЦЭМ!$D$10+'СЕТ СН'!$F$6-'СЕТ СН'!$F$19</f>
        <v>424.09185927999999</v>
      </c>
      <c r="N16" s="37">
        <f>SUMIFS(СВЦЭМ!$C$34:$C$777,СВЦЭМ!$A$34:$A$777,$A16,СВЦЭМ!$B$34:$B$777,N$11)+'СЕТ СН'!$F$9+СВЦЭМ!$D$10+'СЕТ СН'!$F$6-'СЕТ СН'!$F$19</f>
        <v>423.16472465999993</v>
      </c>
      <c r="O16" s="37">
        <f>SUMIFS(СВЦЭМ!$C$34:$C$777,СВЦЭМ!$A$34:$A$777,$A16,СВЦЭМ!$B$34:$B$777,O$11)+'СЕТ СН'!$F$9+СВЦЭМ!$D$10+'СЕТ СН'!$F$6-'СЕТ СН'!$F$19</f>
        <v>431.96246995000013</v>
      </c>
      <c r="P16" s="37">
        <f>SUMIFS(СВЦЭМ!$C$34:$C$777,СВЦЭМ!$A$34:$A$777,$A16,СВЦЭМ!$B$34:$B$777,P$11)+'СЕТ СН'!$F$9+СВЦЭМ!$D$10+'СЕТ СН'!$F$6-'СЕТ СН'!$F$19</f>
        <v>433.45766157999981</v>
      </c>
      <c r="Q16" s="37">
        <f>SUMIFS(СВЦЭМ!$C$34:$C$777,СВЦЭМ!$A$34:$A$777,$A16,СВЦЭМ!$B$34:$B$777,Q$11)+'СЕТ СН'!$F$9+СВЦЭМ!$D$10+'СЕТ СН'!$F$6-'СЕТ СН'!$F$19</f>
        <v>437.51734463000014</v>
      </c>
      <c r="R16" s="37">
        <f>SUMIFS(СВЦЭМ!$C$34:$C$777,СВЦЭМ!$A$34:$A$777,$A16,СВЦЭМ!$B$34:$B$777,R$11)+'СЕТ СН'!$F$9+СВЦЭМ!$D$10+'СЕТ СН'!$F$6-'СЕТ СН'!$F$19</f>
        <v>435.61678291999999</v>
      </c>
      <c r="S16" s="37">
        <f>SUMIFS(СВЦЭМ!$C$34:$C$777,СВЦЭМ!$A$34:$A$777,$A16,СВЦЭМ!$B$34:$B$777,S$11)+'СЕТ СН'!$F$9+СВЦЭМ!$D$10+'СЕТ СН'!$F$6-'СЕТ СН'!$F$19</f>
        <v>427.43127812</v>
      </c>
      <c r="T16" s="37">
        <f>SUMIFS(СВЦЭМ!$C$34:$C$777,СВЦЭМ!$A$34:$A$777,$A16,СВЦЭМ!$B$34:$B$777,T$11)+'СЕТ СН'!$F$9+СВЦЭМ!$D$10+'СЕТ СН'!$F$6-'СЕТ СН'!$F$19</f>
        <v>425.29374455999994</v>
      </c>
      <c r="U16" s="37">
        <f>SUMIFS(СВЦЭМ!$C$34:$C$777,СВЦЭМ!$A$34:$A$777,$A16,СВЦЭМ!$B$34:$B$777,U$11)+'СЕТ СН'!$F$9+СВЦЭМ!$D$10+'СЕТ СН'!$F$6-'СЕТ СН'!$F$19</f>
        <v>395.74550340999997</v>
      </c>
      <c r="V16" s="37">
        <f>SUMIFS(СВЦЭМ!$C$34:$C$777,СВЦЭМ!$A$34:$A$777,$A16,СВЦЭМ!$B$34:$B$777,V$11)+'СЕТ СН'!$F$9+СВЦЭМ!$D$10+'СЕТ СН'!$F$6-'СЕТ СН'!$F$19</f>
        <v>398.36215084999992</v>
      </c>
      <c r="W16" s="37">
        <f>SUMIFS(СВЦЭМ!$C$34:$C$777,СВЦЭМ!$A$34:$A$777,$A16,СВЦЭМ!$B$34:$B$777,W$11)+'СЕТ СН'!$F$9+СВЦЭМ!$D$10+'СЕТ СН'!$F$6-'СЕТ СН'!$F$19</f>
        <v>460.79853138999999</v>
      </c>
      <c r="X16" s="37">
        <f>SUMIFS(СВЦЭМ!$C$34:$C$777,СВЦЭМ!$A$34:$A$777,$A16,СВЦЭМ!$B$34:$B$777,X$11)+'СЕТ СН'!$F$9+СВЦЭМ!$D$10+'СЕТ СН'!$F$6-'СЕТ СН'!$F$19</f>
        <v>555.06722745000013</v>
      </c>
      <c r="Y16" s="37">
        <f>SUMIFS(СВЦЭМ!$C$34:$C$777,СВЦЭМ!$A$34:$A$777,$A16,СВЦЭМ!$B$34:$B$777,Y$11)+'СЕТ СН'!$F$9+СВЦЭМ!$D$10+'СЕТ СН'!$F$6-'СЕТ СН'!$F$19</f>
        <v>641.59655305000013</v>
      </c>
    </row>
    <row r="17" spans="1:25" ht="15.75" x14ac:dyDescent="0.2">
      <c r="A17" s="36">
        <f t="shared" si="0"/>
        <v>43196</v>
      </c>
      <c r="B17" s="37">
        <f>SUMIFS(СВЦЭМ!$C$34:$C$777,СВЦЭМ!$A$34:$A$777,$A17,СВЦЭМ!$B$34:$B$777,B$11)+'СЕТ СН'!$F$9+СВЦЭМ!$D$10+'СЕТ СН'!$F$6-'СЕТ СН'!$F$19</f>
        <v>623.19399902000021</v>
      </c>
      <c r="C17" s="37">
        <f>SUMIFS(СВЦЭМ!$C$34:$C$777,СВЦЭМ!$A$34:$A$777,$A17,СВЦЭМ!$B$34:$B$777,C$11)+'СЕТ СН'!$F$9+СВЦЭМ!$D$10+'СЕТ СН'!$F$6-'СЕТ СН'!$F$19</f>
        <v>681.50482019000026</v>
      </c>
      <c r="D17" s="37">
        <f>SUMIFS(СВЦЭМ!$C$34:$C$777,СВЦЭМ!$A$34:$A$777,$A17,СВЦЭМ!$B$34:$B$777,D$11)+'СЕТ СН'!$F$9+СВЦЭМ!$D$10+'СЕТ СН'!$F$6-'СЕТ СН'!$F$19</f>
        <v>756.79574483000022</v>
      </c>
      <c r="E17" s="37">
        <f>SUMIFS(СВЦЭМ!$C$34:$C$777,СВЦЭМ!$A$34:$A$777,$A17,СВЦЭМ!$B$34:$B$777,E$11)+'СЕТ СН'!$F$9+СВЦЭМ!$D$10+'СЕТ СН'!$F$6-'СЕТ СН'!$F$19</f>
        <v>752.57203771000002</v>
      </c>
      <c r="F17" s="37">
        <f>SUMIFS(СВЦЭМ!$C$34:$C$777,СВЦЭМ!$A$34:$A$777,$A17,СВЦЭМ!$B$34:$B$777,F$11)+'СЕТ СН'!$F$9+СВЦЭМ!$D$10+'СЕТ СН'!$F$6-'СЕТ СН'!$F$19</f>
        <v>753.15811615000018</v>
      </c>
      <c r="G17" s="37">
        <f>SUMIFS(СВЦЭМ!$C$34:$C$777,СВЦЭМ!$A$34:$A$777,$A17,СВЦЭМ!$B$34:$B$777,G$11)+'СЕТ СН'!$F$9+СВЦЭМ!$D$10+'СЕТ СН'!$F$6-'СЕТ СН'!$F$19</f>
        <v>760.15952157000027</v>
      </c>
      <c r="H17" s="37">
        <f>SUMIFS(СВЦЭМ!$C$34:$C$777,СВЦЭМ!$A$34:$A$777,$A17,СВЦЭМ!$B$34:$B$777,H$11)+'СЕТ СН'!$F$9+СВЦЭМ!$D$10+'СЕТ СН'!$F$6-'СЕТ СН'!$F$19</f>
        <v>726.49149092999994</v>
      </c>
      <c r="I17" s="37">
        <f>SUMIFS(СВЦЭМ!$C$34:$C$777,СВЦЭМ!$A$34:$A$777,$A17,СВЦЭМ!$B$34:$B$777,I$11)+'СЕТ СН'!$F$9+СВЦЭМ!$D$10+'СЕТ СН'!$F$6-'СЕТ СН'!$F$19</f>
        <v>673.57609855999988</v>
      </c>
      <c r="J17" s="37">
        <f>SUMIFS(СВЦЭМ!$C$34:$C$777,СВЦЭМ!$A$34:$A$777,$A17,СВЦЭМ!$B$34:$B$777,J$11)+'СЕТ СН'!$F$9+СВЦЭМ!$D$10+'СЕТ СН'!$F$6-'СЕТ СН'!$F$19</f>
        <v>624.95298762000004</v>
      </c>
      <c r="K17" s="37">
        <f>SUMIFS(СВЦЭМ!$C$34:$C$777,СВЦЭМ!$A$34:$A$777,$A17,СВЦЭМ!$B$34:$B$777,K$11)+'СЕТ СН'!$F$9+СВЦЭМ!$D$10+'СЕТ СН'!$F$6-'СЕТ СН'!$F$19</f>
        <v>533.9635524900001</v>
      </c>
      <c r="L17" s="37">
        <f>SUMIFS(СВЦЭМ!$C$34:$C$777,СВЦЭМ!$A$34:$A$777,$A17,СВЦЭМ!$B$34:$B$777,L$11)+'СЕТ СН'!$F$9+СВЦЭМ!$D$10+'СЕТ СН'!$F$6-'СЕТ СН'!$F$19</f>
        <v>482.22620977999998</v>
      </c>
      <c r="M17" s="37">
        <f>SUMIFS(СВЦЭМ!$C$34:$C$777,СВЦЭМ!$A$34:$A$777,$A17,СВЦЭМ!$B$34:$B$777,M$11)+'СЕТ СН'!$F$9+СВЦЭМ!$D$10+'СЕТ СН'!$F$6-'СЕТ СН'!$F$19</f>
        <v>474.64666414999999</v>
      </c>
      <c r="N17" s="37">
        <f>SUMIFS(СВЦЭМ!$C$34:$C$777,СВЦЭМ!$A$34:$A$777,$A17,СВЦЭМ!$B$34:$B$777,N$11)+'СЕТ СН'!$F$9+СВЦЭМ!$D$10+'СЕТ СН'!$F$6-'СЕТ СН'!$F$19</f>
        <v>480.64898346999996</v>
      </c>
      <c r="O17" s="37">
        <f>SUMIFS(СВЦЭМ!$C$34:$C$777,СВЦЭМ!$A$34:$A$777,$A17,СВЦЭМ!$B$34:$B$777,O$11)+'СЕТ СН'!$F$9+СВЦЭМ!$D$10+'СЕТ СН'!$F$6-'СЕТ СН'!$F$19</f>
        <v>485.66926713999999</v>
      </c>
      <c r="P17" s="37">
        <f>SUMIFS(СВЦЭМ!$C$34:$C$777,СВЦЭМ!$A$34:$A$777,$A17,СВЦЭМ!$B$34:$B$777,P$11)+'СЕТ СН'!$F$9+СВЦЭМ!$D$10+'СЕТ СН'!$F$6-'СЕТ СН'!$F$19</f>
        <v>476.53874177</v>
      </c>
      <c r="Q17" s="37">
        <f>SUMIFS(СВЦЭМ!$C$34:$C$777,СВЦЭМ!$A$34:$A$777,$A17,СВЦЭМ!$B$34:$B$777,Q$11)+'СЕТ СН'!$F$9+СВЦЭМ!$D$10+'СЕТ СН'!$F$6-'СЕТ СН'!$F$19</f>
        <v>477.98190878999992</v>
      </c>
      <c r="R17" s="37">
        <f>SUMIFS(СВЦЭМ!$C$34:$C$777,СВЦЭМ!$A$34:$A$777,$A17,СВЦЭМ!$B$34:$B$777,R$11)+'СЕТ СН'!$F$9+СВЦЭМ!$D$10+'СЕТ СН'!$F$6-'СЕТ СН'!$F$19</f>
        <v>477.19303069999989</v>
      </c>
      <c r="S17" s="37">
        <f>SUMIFS(СВЦЭМ!$C$34:$C$777,СВЦЭМ!$A$34:$A$777,$A17,СВЦЭМ!$B$34:$B$777,S$11)+'СЕТ СН'!$F$9+СВЦЭМ!$D$10+'СЕТ СН'!$F$6-'СЕТ СН'!$F$19</f>
        <v>474.65925854</v>
      </c>
      <c r="T17" s="37">
        <f>SUMIFS(СВЦЭМ!$C$34:$C$777,СВЦЭМ!$A$34:$A$777,$A17,СВЦЭМ!$B$34:$B$777,T$11)+'СЕТ СН'!$F$9+СВЦЭМ!$D$10+'СЕТ СН'!$F$6-'СЕТ СН'!$F$19</f>
        <v>477.03563515999997</v>
      </c>
      <c r="U17" s="37">
        <f>SUMIFS(СВЦЭМ!$C$34:$C$777,СВЦЭМ!$A$34:$A$777,$A17,СВЦЭМ!$B$34:$B$777,U$11)+'СЕТ СН'!$F$9+СВЦЭМ!$D$10+'СЕТ СН'!$F$6-'СЕТ СН'!$F$19</f>
        <v>440.67767966999997</v>
      </c>
      <c r="V17" s="37">
        <f>SUMIFS(СВЦЭМ!$C$34:$C$777,СВЦЭМ!$A$34:$A$777,$A17,СВЦЭМ!$B$34:$B$777,V$11)+'СЕТ СН'!$F$9+СВЦЭМ!$D$10+'СЕТ СН'!$F$6-'СЕТ СН'!$F$19</f>
        <v>445.57920476999982</v>
      </c>
      <c r="W17" s="37">
        <f>SUMIFS(СВЦЭМ!$C$34:$C$777,СВЦЭМ!$A$34:$A$777,$A17,СВЦЭМ!$B$34:$B$777,W$11)+'СЕТ СН'!$F$9+СВЦЭМ!$D$10+'СЕТ СН'!$F$6-'СЕТ СН'!$F$19</f>
        <v>504.59146268999996</v>
      </c>
      <c r="X17" s="37">
        <f>SUMIFS(СВЦЭМ!$C$34:$C$777,СВЦЭМ!$A$34:$A$777,$A17,СВЦЭМ!$B$34:$B$777,X$11)+'СЕТ СН'!$F$9+СВЦЭМ!$D$10+'СЕТ СН'!$F$6-'СЕТ СН'!$F$19</f>
        <v>570.63532374000022</v>
      </c>
      <c r="Y17" s="37">
        <f>SUMIFS(СВЦЭМ!$C$34:$C$777,СВЦЭМ!$A$34:$A$777,$A17,СВЦЭМ!$B$34:$B$777,Y$11)+'СЕТ СН'!$F$9+СВЦЭМ!$D$10+'СЕТ СН'!$F$6-'СЕТ СН'!$F$19</f>
        <v>591.36639759000025</v>
      </c>
    </row>
    <row r="18" spans="1:25" ht="15.75" x14ac:dyDescent="0.2">
      <c r="A18" s="36">
        <f t="shared" si="0"/>
        <v>43197</v>
      </c>
      <c r="B18" s="37">
        <f>SUMIFS(СВЦЭМ!$C$34:$C$777,СВЦЭМ!$A$34:$A$777,$A18,СВЦЭМ!$B$34:$B$777,B$11)+'СЕТ СН'!$F$9+СВЦЭМ!$D$10+'СЕТ СН'!$F$6-'СЕТ СН'!$F$19</f>
        <v>637.71248021000008</v>
      </c>
      <c r="C18" s="37">
        <f>SUMIFS(СВЦЭМ!$C$34:$C$777,СВЦЭМ!$A$34:$A$777,$A18,СВЦЭМ!$B$34:$B$777,C$11)+'СЕТ СН'!$F$9+СВЦЭМ!$D$10+'СЕТ СН'!$F$6-'СЕТ СН'!$F$19</f>
        <v>664.32908897000004</v>
      </c>
      <c r="D18" s="37">
        <f>SUMIFS(СВЦЭМ!$C$34:$C$777,СВЦЭМ!$A$34:$A$777,$A18,СВЦЭМ!$B$34:$B$777,D$11)+'СЕТ СН'!$F$9+СВЦЭМ!$D$10+'СЕТ СН'!$F$6-'СЕТ СН'!$F$19</f>
        <v>735.53604749000021</v>
      </c>
      <c r="E18" s="37">
        <f>SUMIFS(СВЦЭМ!$C$34:$C$777,СВЦЭМ!$A$34:$A$777,$A18,СВЦЭМ!$B$34:$B$777,E$11)+'СЕТ СН'!$F$9+СВЦЭМ!$D$10+'СЕТ СН'!$F$6-'СЕТ СН'!$F$19</f>
        <v>754.38096333999999</v>
      </c>
      <c r="F18" s="37">
        <f>SUMIFS(СВЦЭМ!$C$34:$C$777,СВЦЭМ!$A$34:$A$777,$A18,СВЦЭМ!$B$34:$B$777,F$11)+'СЕТ СН'!$F$9+СВЦЭМ!$D$10+'СЕТ СН'!$F$6-'СЕТ СН'!$F$19</f>
        <v>754.50566573999993</v>
      </c>
      <c r="G18" s="37">
        <f>SUMIFS(СВЦЭМ!$C$34:$C$777,СВЦЭМ!$A$34:$A$777,$A18,СВЦЭМ!$B$34:$B$777,G$11)+'СЕТ СН'!$F$9+СВЦЭМ!$D$10+'СЕТ СН'!$F$6-'СЕТ СН'!$F$19</f>
        <v>749.90323922000005</v>
      </c>
      <c r="H18" s="37">
        <f>SUMIFS(СВЦЭМ!$C$34:$C$777,СВЦЭМ!$A$34:$A$777,$A18,СВЦЭМ!$B$34:$B$777,H$11)+'СЕТ СН'!$F$9+СВЦЭМ!$D$10+'СЕТ СН'!$F$6-'СЕТ СН'!$F$19</f>
        <v>710.94799531000024</v>
      </c>
      <c r="I18" s="37">
        <f>SUMIFS(СВЦЭМ!$C$34:$C$777,СВЦЭМ!$A$34:$A$777,$A18,СВЦЭМ!$B$34:$B$777,I$11)+'СЕТ СН'!$F$9+СВЦЭМ!$D$10+'СЕТ СН'!$F$6-'СЕТ СН'!$F$19</f>
        <v>642.26788348000025</v>
      </c>
      <c r="J18" s="37">
        <f>SUMIFS(СВЦЭМ!$C$34:$C$777,СВЦЭМ!$A$34:$A$777,$A18,СВЦЭМ!$B$34:$B$777,J$11)+'СЕТ СН'!$F$9+СВЦЭМ!$D$10+'СЕТ СН'!$F$6-'СЕТ СН'!$F$19</f>
        <v>601.59717942000009</v>
      </c>
      <c r="K18" s="37">
        <f>SUMIFS(СВЦЭМ!$C$34:$C$777,СВЦЭМ!$A$34:$A$777,$A18,СВЦЭМ!$B$34:$B$777,K$11)+'СЕТ СН'!$F$9+СВЦЭМ!$D$10+'СЕТ СН'!$F$6-'СЕТ СН'!$F$19</f>
        <v>511.32051251999985</v>
      </c>
      <c r="L18" s="37">
        <f>SUMIFS(СВЦЭМ!$C$34:$C$777,СВЦЭМ!$A$34:$A$777,$A18,СВЦЭМ!$B$34:$B$777,L$11)+'СЕТ СН'!$F$9+СВЦЭМ!$D$10+'СЕТ СН'!$F$6-'СЕТ СН'!$F$19</f>
        <v>460.0810922500001</v>
      </c>
      <c r="M18" s="37">
        <f>SUMIFS(СВЦЭМ!$C$34:$C$777,СВЦЭМ!$A$34:$A$777,$A18,СВЦЭМ!$B$34:$B$777,M$11)+'СЕТ СН'!$F$9+СВЦЭМ!$D$10+'СЕТ СН'!$F$6-'СЕТ СН'!$F$19</f>
        <v>448.73582866999993</v>
      </c>
      <c r="N18" s="37">
        <f>SUMIFS(СВЦЭМ!$C$34:$C$777,СВЦЭМ!$A$34:$A$777,$A18,СВЦЭМ!$B$34:$B$777,N$11)+'СЕТ СН'!$F$9+СВЦЭМ!$D$10+'СЕТ СН'!$F$6-'СЕТ СН'!$F$19</f>
        <v>460.17629217000001</v>
      </c>
      <c r="O18" s="37">
        <f>SUMIFS(СВЦЭМ!$C$34:$C$777,СВЦЭМ!$A$34:$A$777,$A18,СВЦЭМ!$B$34:$B$777,O$11)+'СЕТ СН'!$F$9+СВЦЭМ!$D$10+'СЕТ СН'!$F$6-'СЕТ СН'!$F$19</f>
        <v>464.77036521000002</v>
      </c>
      <c r="P18" s="37">
        <f>SUMIFS(СВЦЭМ!$C$34:$C$777,СВЦЭМ!$A$34:$A$777,$A18,СВЦЭМ!$B$34:$B$777,P$11)+'СЕТ СН'!$F$9+СВЦЭМ!$D$10+'СЕТ СН'!$F$6-'СЕТ СН'!$F$19</f>
        <v>467.72576184999991</v>
      </c>
      <c r="Q18" s="37">
        <f>SUMIFS(СВЦЭМ!$C$34:$C$777,СВЦЭМ!$A$34:$A$777,$A18,СВЦЭМ!$B$34:$B$777,Q$11)+'СЕТ СН'!$F$9+СВЦЭМ!$D$10+'СЕТ СН'!$F$6-'СЕТ СН'!$F$19</f>
        <v>465.01064142000007</v>
      </c>
      <c r="R18" s="37">
        <f>SUMIFS(СВЦЭМ!$C$34:$C$777,СВЦЭМ!$A$34:$A$777,$A18,СВЦЭМ!$B$34:$B$777,R$11)+'СЕТ СН'!$F$9+СВЦЭМ!$D$10+'СЕТ СН'!$F$6-'СЕТ СН'!$F$19</f>
        <v>463.03700652000009</v>
      </c>
      <c r="S18" s="37">
        <f>SUMIFS(СВЦЭМ!$C$34:$C$777,СВЦЭМ!$A$34:$A$777,$A18,СВЦЭМ!$B$34:$B$777,S$11)+'СЕТ СН'!$F$9+СВЦЭМ!$D$10+'СЕТ СН'!$F$6-'СЕТ СН'!$F$19</f>
        <v>468.07037215999992</v>
      </c>
      <c r="T18" s="37">
        <f>SUMIFS(СВЦЭМ!$C$34:$C$777,СВЦЭМ!$A$34:$A$777,$A18,СВЦЭМ!$B$34:$B$777,T$11)+'СЕТ СН'!$F$9+СВЦЭМ!$D$10+'СЕТ СН'!$F$6-'СЕТ СН'!$F$19</f>
        <v>464.26892090000013</v>
      </c>
      <c r="U18" s="37">
        <f>SUMIFS(СВЦЭМ!$C$34:$C$777,СВЦЭМ!$A$34:$A$777,$A18,СВЦЭМ!$B$34:$B$777,U$11)+'СЕТ СН'!$F$9+СВЦЭМ!$D$10+'СЕТ СН'!$F$6-'СЕТ СН'!$F$19</f>
        <v>436.71422851999989</v>
      </c>
      <c r="V18" s="37">
        <f>SUMIFS(СВЦЭМ!$C$34:$C$777,СВЦЭМ!$A$34:$A$777,$A18,СВЦЭМ!$B$34:$B$777,V$11)+'СЕТ СН'!$F$9+СВЦЭМ!$D$10+'СЕТ СН'!$F$6-'СЕТ СН'!$F$19</f>
        <v>443.55888390999996</v>
      </c>
      <c r="W18" s="37">
        <f>SUMIFS(СВЦЭМ!$C$34:$C$777,СВЦЭМ!$A$34:$A$777,$A18,СВЦЭМ!$B$34:$B$777,W$11)+'СЕТ СН'!$F$9+СВЦЭМ!$D$10+'СЕТ СН'!$F$6-'СЕТ СН'!$F$19</f>
        <v>510.85650150000004</v>
      </c>
      <c r="X18" s="37">
        <f>SUMIFS(СВЦЭМ!$C$34:$C$777,СВЦЭМ!$A$34:$A$777,$A18,СВЦЭМ!$B$34:$B$777,X$11)+'СЕТ СН'!$F$9+СВЦЭМ!$D$10+'СЕТ СН'!$F$6-'СЕТ СН'!$F$19</f>
        <v>571.97149547000015</v>
      </c>
      <c r="Y18" s="37">
        <f>SUMIFS(СВЦЭМ!$C$34:$C$777,СВЦЭМ!$A$34:$A$777,$A18,СВЦЭМ!$B$34:$B$777,Y$11)+'СЕТ СН'!$F$9+СВЦЭМ!$D$10+'СЕТ СН'!$F$6-'СЕТ СН'!$F$19</f>
        <v>620.59047784000006</v>
      </c>
    </row>
    <row r="19" spans="1:25" ht="15.75" x14ac:dyDescent="0.2">
      <c r="A19" s="36">
        <f t="shared" si="0"/>
        <v>43198</v>
      </c>
      <c r="B19" s="37">
        <f>SUMIFS(СВЦЭМ!$C$34:$C$777,СВЦЭМ!$A$34:$A$777,$A19,СВЦЭМ!$B$34:$B$777,B$11)+'СЕТ СН'!$F$9+СВЦЭМ!$D$10+'СЕТ СН'!$F$6-'СЕТ СН'!$F$19</f>
        <v>642.72104857000011</v>
      </c>
      <c r="C19" s="37">
        <f>SUMIFS(СВЦЭМ!$C$34:$C$777,СВЦЭМ!$A$34:$A$777,$A19,СВЦЭМ!$B$34:$B$777,C$11)+'СЕТ СН'!$F$9+СВЦЭМ!$D$10+'СЕТ СН'!$F$6-'СЕТ СН'!$F$19</f>
        <v>685.82631275000028</v>
      </c>
      <c r="D19" s="37">
        <f>SUMIFS(СВЦЭМ!$C$34:$C$777,СВЦЭМ!$A$34:$A$777,$A19,СВЦЭМ!$B$34:$B$777,D$11)+'СЕТ СН'!$F$9+СВЦЭМ!$D$10+'СЕТ СН'!$F$6-'СЕТ СН'!$F$19</f>
        <v>747.16159518000029</v>
      </c>
      <c r="E19" s="37">
        <f>SUMIFS(СВЦЭМ!$C$34:$C$777,СВЦЭМ!$A$34:$A$777,$A19,СВЦЭМ!$B$34:$B$777,E$11)+'СЕТ СН'!$F$9+СВЦЭМ!$D$10+'СЕТ СН'!$F$6-'СЕТ СН'!$F$19</f>
        <v>774.50273048999986</v>
      </c>
      <c r="F19" s="37">
        <f>SUMIFS(СВЦЭМ!$C$34:$C$777,СВЦЭМ!$A$34:$A$777,$A19,СВЦЭМ!$B$34:$B$777,F$11)+'СЕТ СН'!$F$9+СВЦЭМ!$D$10+'СЕТ СН'!$F$6-'СЕТ СН'!$F$19</f>
        <v>771.61344838000002</v>
      </c>
      <c r="G19" s="37">
        <f>SUMIFS(СВЦЭМ!$C$34:$C$777,СВЦЭМ!$A$34:$A$777,$A19,СВЦЭМ!$B$34:$B$777,G$11)+'СЕТ СН'!$F$9+СВЦЭМ!$D$10+'СЕТ СН'!$F$6-'СЕТ СН'!$F$19</f>
        <v>774.7883959200002</v>
      </c>
      <c r="H19" s="37">
        <f>SUMIFS(СВЦЭМ!$C$34:$C$777,СВЦЭМ!$A$34:$A$777,$A19,СВЦЭМ!$B$34:$B$777,H$11)+'СЕТ СН'!$F$9+СВЦЭМ!$D$10+'СЕТ СН'!$F$6-'СЕТ СН'!$F$19</f>
        <v>754.32400068000004</v>
      </c>
      <c r="I19" s="37">
        <f>SUMIFS(СВЦЭМ!$C$34:$C$777,СВЦЭМ!$A$34:$A$777,$A19,СВЦЭМ!$B$34:$B$777,I$11)+'СЕТ СН'!$F$9+СВЦЭМ!$D$10+'СЕТ СН'!$F$6-'СЕТ СН'!$F$19</f>
        <v>664.31334015000027</v>
      </c>
      <c r="J19" s="37">
        <f>SUMIFS(СВЦЭМ!$C$34:$C$777,СВЦЭМ!$A$34:$A$777,$A19,СВЦЭМ!$B$34:$B$777,J$11)+'СЕТ СН'!$F$9+СВЦЭМ!$D$10+'СЕТ СН'!$F$6-'СЕТ СН'!$F$19</f>
        <v>557.77294271000017</v>
      </c>
      <c r="K19" s="37">
        <f>SUMIFS(СВЦЭМ!$C$34:$C$777,СВЦЭМ!$A$34:$A$777,$A19,СВЦЭМ!$B$34:$B$777,K$11)+'СЕТ СН'!$F$9+СВЦЭМ!$D$10+'СЕТ СН'!$F$6-'СЕТ СН'!$F$19</f>
        <v>447.26164073999996</v>
      </c>
      <c r="L19" s="37">
        <f>SUMIFS(СВЦЭМ!$C$34:$C$777,СВЦЭМ!$A$34:$A$777,$A19,СВЦЭМ!$B$34:$B$777,L$11)+'СЕТ СН'!$F$9+СВЦЭМ!$D$10+'СЕТ СН'!$F$6-'СЕТ СН'!$F$19</f>
        <v>388.81040394000013</v>
      </c>
      <c r="M19" s="37">
        <f>SUMIFS(СВЦЭМ!$C$34:$C$777,СВЦЭМ!$A$34:$A$777,$A19,СВЦЭМ!$B$34:$B$777,M$11)+'СЕТ СН'!$F$9+СВЦЭМ!$D$10+'СЕТ СН'!$F$6-'СЕТ СН'!$F$19</f>
        <v>354.42936967000003</v>
      </c>
      <c r="N19" s="37">
        <f>SUMIFS(СВЦЭМ!$C$34:$C$777,СВЦЭМ!$A$34:$A$777,$A19,СВЦЭМ!$B$34:$B$777,N$11)+'СЕТ СН'!$F$9+СВЦЭМ!$D$10+'СЕТ СН'!$F$6-'СЕТ СН'!$F$19</f>
        <v>345.80427146</v>
      </c>
      <c r="O19" s="37">
        <f>SUMIFS(СВЦЭМ!$C$34:$C$777,СВЦЭМ!$A$34:$A$777,$A19,СВЦЭМ!$B$34:$B$777,O$11)+'СЕТ СН'!$F$9+СВЦЭМ!$D$10+'СЕТ СН'!$F$6-'СЕТ СН'!$F$19</f>
        <v>351.16738240000006</v>
      </c>
      <c r="P19" s="37">
        <f>SUMIFS(СВЦЭМ!$C$34:$C$777,СВЦЭМ!$A$34:$A$777,$A19,СВЦЭМ!$B$34:$B$777,P$11)+'СЕТ СН'!$F$9+СВЦЭМ!$D$10+'СЕТ СН'!$F$6-'СЕТ СН'!$F$19</f>
        <v>362.32878859999994</v>
      </c>
      <c r="Q19" s="37">
        <f>SUMIFS(СВЦЭМ!$C$34:$C$777,СВЦЭМ!$A$34:$A$777,$A19,СВЦЭМ!$B$34:$B$777,Q$11)+'СЕТ СН'!$F$9+СВЦЭМ!$D$10+'СЕТ СН'!$F$6-'СЕТ СН'!$F$19</f>
        <v>366.19020355999999</v>
      </c>
      <c r="R19" s="37">
        <f>SUMIFS(СВЦЭМ!$C$34:$C$777,СВЦЭМ!$A$34:$A$777,$A19,СВЦЭМ!$B$34:$B$777,R$11)+'СЕТ СН'!$F$9+СВЦЭМ!$D$10+'СЕТ СН'!$F$6-'СЕТ СН'!$F$19</f>
        <v>416.75698854999985</v>
      </c>
      <c r="S19" s="37">
        <f>SUMIFS(СВЦЭМ!$C$34:$C$777,СВЦЭМ!$A$34:$A$777,$A19,СВЦЭМ!$B$34:$B$777,S$11)+'СЕТ СН'!$F$9+СВЦЭМ!$D$10+'СЕТ СН'!$F$6-'СЕТ СН'!$F$19</f>
        <v>387.87843640999984</v>
      </c>
      <c r="T19" s="37">
        <f>SUMIFS(СВЦЭМ!$C$34:$C$777,СВЦЭМ!$A$34:$A$777,$A19,СВЦЭМ!$B$34:$B$777,T$11)+'СЕТ СН'!$F$9+СВЦЭМ!$D$10+'СЕТ СН'!$F$6-'СЕТ СН'!$F$19</f>
        <v>346.54277775000003</v>
      </c>
      <c r="U19" s="37">
        <f>SUMIFS(СВЦЭМ!$C$34:$C$777,СВЦЭМ!$A$34:$A$777,$A19,СВЦЭМ!$B$34:$B$777,U$11)+'СЕТ СН'!$F$9+СВЦЭМ!$D$10+'СЕТ СН'!$F$6-'СЕТ СН'!$F$19</f>
        <v>342.89547628000003</v>
      </c>
      <c r="V19" s="37">
        <f>SUMIFS(СВЦЭМ!$C$34:$C$777,СВЦЭМ!$A$34:$A$777,$A19,СВЦЭМ!$B$34:$B$777,V$11)+'СЕТ СН'!$F$9+СВЦЭМ!$D$10+'СЕТ СН'!$F$6-'СЕТ СН'!$F$19</f>
        <v>343.17662331999998</v>
      </c>
      <c r="W19" s="37">
        <f>SUMIFS(СВЦЭМ!$C$34:$C$777,СВЦЭМ!$A$34:$A$777,$A19,СВЦЭМ!$B$34:$B$777,W$11)+'СЕТ СН'!$F$9+СВЦЭМ!$D$10+'СЕТ СН'!$F$6-'СЕТ СН'!$F$19</f>
        <v>387.18687383999998</v>
      </c>
      <c r="X19" s="37">
        <f>SUMIFS(СВЦЭМ!$C$34:$C$777,СВЦЭМ!$A$34:$A$777,$A19,СВЦЭМ!$B$34:$B$777,X$11)+'СЕТ СН'!$F$9+СВЦЭМ!$D$10+'СЕТ СН'!$F$6-'СЕТ СН'!$F$19</f>
        <v>476.96219585999995</v>
      </c>
      <c r="Y19" s="37">
        <f>SUMIFS(СВЦЭМ!$C$34:$C$777,СВЦЭМ!$A$34:$A$777,$A19,СВЦЭМ!$B$34:$B$777,Y$11)+'СЕТ СН'!$F$9+СВЦЭМ!$D$10+'СЕТ СН'!$F$6-'СЕТ СН'!$F$19</f>
        <v>570.65534710000009</v>
      </c>
    </row>
    <row r="20" spans="1:25" ht="15.75" x14ac:dyDescent="0.2">
      <c r="A20" s="36">
        <f t="shared" si="0"/>
        <v>43199</v>
      </c>
      <c r="B20" s="37">
        <f>SUMIFS(СВЦЭМ!$C$34:$C$777,СВЦЭМ!$A$34:$A$777,$A20,СВЦЭМ!$B$34:$B$777,B$11)+'СЕТ СН'!$F$9+СВЦЭМ!$D$10+'СЕТ СН'!$F$6-'СЕТ СН'!$F$19</f>
        <v>662.07784320000007</v>
      </c>
      <c r="C20" s="37">
        <f>SUMIFS(СВЦЭМ!$C$34:$C$777,СВЦЭМ!$A$34:$A$777,$A20,СВЦЭМ!$B$34:$B$777,C$11)+'СЕТ СН'!$F$9+СВЦЭМ!$D$10+'СЕТ СН'!$F$6-'СЕТ СН'!$F$19</f>
        <v>672.03352125000026</v>
      </c>
      <c r="D20" s="37">
        <f>SUMIFS(СВЦЭМ!$C$34:$C$777,СВЦЭМ!$A$34:$A$777,$A20,СВЦЭМ!$B$34:$B$777,D$11)+'СЕТ СН'!$F$9+СВЦЭМ!$D$10+'СЕТ СН'!$F$6-'СЕТ СН'!$F$19</f>
        <v>754.18062752999992</v>
      </c>
      <c r="E20" s="37">
        <f>SUMIFS(СВЦЭМ!$C$34:$C$777,СВЦЭМ!$A$34:$A$777,$A20,СВЦЭМ!$B$34:$B$777,E$11)+'СЕТ СН'!$F$9+СВЦЭМ!$D$10+'СЕТ СН'!$F$6-'СЕТ СН'!$F$19</f>
        <v>760.74109471999998</v>
      </c>
      <c r="F20" s="37">
        <f>SUMIFS(СВЦЭМ!$C$34:$C$777,СВЦЭМ!$A$34:$A$777,$A20,СВЦЭМ!$B$34:$B$777,F$11)+'СЕТ СН'!$F$9+СВЦЭМ!$D$10+'СЕТ СН'!$F$6-'СЕТ СН'!$F$19</f>
        <v>760.44414085999995</v>
      </c>
      <c r="G20" s="37">
        <f>SUMIFS(СВЦЭМ!$C$34:$C$777,СВЦЭМ!$A$34:$A$777,$A20,СВЦЭМ!$B$34:$B$777,G$11)+'СЕТ СН'!$F$9+СВЦЭМ!$D$10+'СЕТ СН'!$F$6-'СЕТ СН'!$F$19</f>
        <v>767.32183440000006</v>
      </c>
      <c r="H20" s="37">
        <f>SUMIFS(СВЦЭМ!$C$34:$C$777,СВЦЭМ!$A$34:$A$777,$A20,СВЦЭМ!$B$34:$B$777,H$11)+'СЕТ СН'!$F$9+СВЦЭМ!$D$10+'СЕТ СН'!$F$6-'СЕТ СН'!$F$19</f>
        <v>720.69221922000031</v>
      </c>
      <c r="I20" s="37">
        <f>SUMIFS(СВЦЭМ!$C$34:$C$777,СВЦЭМ!$A$34:$A$777,$A20,СВЦЭМ!$B$34:$B$777,I$11)+'СЕТ СН'!$F$9+СВЦЭМ!$D$10+'СЕТ СН'!$F$6-'СЕТ СН'!$F$19</f>
        <v>619.42437174000008</v>
      </c>
      <c r="J20" s="37">
        <f>SUMIFS(СВЦЭМ!$C$34:$C$777,СВЦЭМ!$A$34:$A$777,$A20,СВЦЭМ!$B$34:$B$777,J$11)+'СЕТ СН'!$F$9+СВЦЭМ!$D$10+'СЕТ СН'!$F$6-'СЕТ СН'!$F$19</f>
        <v>561.93522891000009</v>
      </c>
      <c r="K20" s="37">
        <f>SUMIFS(СВЦЭМ!$C$34:$C$777,СВЦЭМ!$A$34:$A$777,$A20,СВЦЭМ!$B$34:$B$777,K$11)+'СЕТ СН'!$F$9+СВЦЭМ!$D$10+'СЕТ СН'!$F$6-'СЕТ СН'!$F$19</f>
        <v>472.13968635000003</v>
      </c>
      <c r="L20" s="37">
        <f>SUMIFS(СВЦЭМ!$C$34:$C$777,СВЦЭМ!$A$34:$A$777,$A20,СВЦЭМ!$B$34:$B$777,L$11)+'СЕТ СН'!$F$9+СВЦЭМ!$D$10+'СЕТ СН'!$F$6-'СЕТ СН'!$F$19</f>
        <v>396.04561610999997</v>
      </c>
      <c r="M20" s="37">
        <f>SUMIFS(СВЦЭМ!$C$34:$C$777,СВЦЭМ!$A$34:$A$777,$A20,СВЦЭМ!$B$34:$B$777,M$11)+'СЕТ СН'!$F$9+СВЦЭМ!$D$10+'СЕТ СН'!$F$6-'СЕТ СН'!$F$19</f>
        <v>386.04788113000006</v>
      </c>
      <c r="N20" s="37">
        <f>SUMIFS(СВЦЭМ!$C$34:$C$777,СВЦЭМ!$A$34:$A$777,$A20,СВЦЭМ!$B$34:$B$777,N$11)+'СЕТ СН'!$F$9+СВЦЭМ!$D$10+'СЕТ СН'!$F$6-'СЕТ СН'!$F$19</f>
        <v>382.08844239999996</v>
      </c>
      <c r="O20" s="37">
        <f>SUMIFS(СВЦЭМ!$C$34:$C$777,СВЦЭМ!$A$34:$A$777,$A20,СВЦЭМ!$B$34:$B$777,O$11)+'СЕТ СН'!$F$9+СВЦЭМ!$D$10+'СЕТ СН'!$F$6-'СЕТ СН'!$F$19</f>
        <v>388.15482925999993</v>
      </c>
      <c r="P20" s="37">
        <f>SUMIFS(СВЦЭМ!$C$34:$C$777,СВЦЭМ!$A$34:$A$777,$A20,СВЦЭМ!$B$34:$B$777,P$11)+'СЕТ СН'!$F$9+СВЦЭМ!$D$10+'СЕТ СН'!$F$6-'СЕТ СН'!$F$19</f>
        <v>407.5135766300001</v>
      </c>
      <c r="Q20" s="37">
        <f>SUMIFS(СВЦЭМ!$C$34:$C$777,СВЦЭМ!$A$34:$A$777,$A20,СВЦЭМ!$B$34:$B$777,Q$11)+'СЕТ СН'!$F$9+СВЦЭМ!$D$10+'СЕТ СН'!$F$6-'СЕТ СН'!$F$19</f>
        <v>427.69128992999993</v>
      </c>
      <c r="R20" s="37">
        <f>SUMIFS(СВЦЭМ!$C$34:$C$777,СВЦЭМ!$A$34:$A$777,$A20,СВЦЭМ!$B$34:$B$777,R$11)+'СЕТ СН'!$F$9+СВЦЭМ!$D$10+'СЕТ СН'!$F$6-'СЕТ СН'!$F$19</f>
        <v>422.54535091999981</v>
      </c>
      <c r="S20" s="37">
        <f>SUMIFS(СВЦЭМ!$C$34:$C$777,СВЦЭМ!$A$34:$A$777,$A20,СВЦЭМ!$B$34:$B$777,S$11)+'СЕТ СН'!$F$9+СВЦЭМ!$D$10+'СЕТ СН'!$F$6-'СЕТ СН'!$F$19</f>
        <v>416.9332740000001</v>
      </c>
      <c r="T20" s="37">
        <f>SUMIFS(СВЦЭМ!$C$34:$C$777,СВЦЭМ!$A$34:$A$777,$A20,СВЦЭМ!$B$34:$B$777,T$11)+'СЕТ СН'!$F$9+СВЦЭМ!$D$10+'СЕТ СН'!$F$6-'СЕТ СН'!$F$19</f>
        <v>388.95672725999987</v>
      </c>
      <c r="U20" s="37">
        <f>SUMIFS(СВЦЭМ!$C$34:$C$777,СВЦЭМ!$A$34:$A$777,$A20,СВЦЭМ!$B$34:$B$777,U$11)+'СЕТ СН'!$F$9+СВЦЭМ!$D$10+'СЕТ СН'!$F$6-'СЕТ СН'!$F$19</f>
        <v>371.0991075799999</v>
      </c>
      <c r="V20" s="37">
        <f>SUMIFS(СВЦЭМ!$C$34:$C$777,СВЦЭМ!$A$34:$A$777,$A20,СВЦЭМ!$B$34:$B$777,V$11)+'СЕТ СН'!$F$9+СВЦЭМ!$D$10+'СЕТ СН'!$F$6-'СЕТ СН'!$F$19</f>
        <v>381.45870911999998</v>
      </c>
      <c r="W20" s="37">
        <f>SUMIFS(СВЦЭМ!$C$34:$C$777,СВЦЭМ!$A$34:$A$777,$A20,СВЦЭМ!$B$34:$B$777,W$11)+'СЕТ СН'!$F$9+СВЦЭМ!$D$10+'СЕТ СН'!$F$6-'СЕТ СН'!$F$19</f>
        <v>444.15698372000008</v>
      </c>
      <c r="X20" s="37">
        <f>SUMIFS(СВЦЭМ!$C$34:$C$777,СВЦЭМ!$A$34:$A$777,$A20,СВЦЭМ!$B$34:$B$777,X$11)+'СЕТ СН'!$F$9+СВЦЭМ!$D$10+'СЕТ СН'!$F$6-'СЕТ СН'!$F$19</f>
        <v>533.52264479000007</v>
      </c>
      <c r="Y20" s="37">
        <f>SUMIFS(СВЦЭМ!$C$34:$C$777,СВЦЭМ!$A$34:$A$777,$A20,СВЦЭМ!$B$34:$B$777,Y$11)+'СЕТ СН'!$F$9+СВЦЭМ!$D$10+'СЕТ СН'!$F$6-'СЕТ СН'!$F$19</f>
        <v>624.83501478000005</v>
      </c>
    </row>
    <row r="21" spans="1:25" ht="15.75" x14ac:dyDescent="0.2">
      <c r="A21" s="36">
        <f t="shared" si="0"/>
        <v>43200</v>
      </c>
      <c r="B21" s="37">
        <f>SUMIFS(СВЦЭМ!$C$34:$C$777,СВЦЭМ!$A$34:$A$777,$A21,СВЦЭМ!$B$34:$B$777,B$11)+'СЕТ СН'!$F$9+СВЦЭМ!$D$10+'СЕТ СН'!$F$6-'СЕТ СН'!$F$19</f>
        <v>662.8653215600001</v>
      </c>
      <c r="C21" s="37">
        <f>SUMIFS(СВЦЭМ!$C$34:$C$777,СВЦЭМ!$A$34:$A$777,$A21,СВЦЭМ!$B$34:$B$777,C$11)+'СЕТ СН'!$F$9+СВЦЭМ!$D$10+'СЕТ СН'!$F$6-'СЕТ СН'!$F$19</f>
        <v>711.77350104000004</v>
      </c>
      <c r="D21" s="37">
        <f>SUMIFS(СВЦЭМ!$C$34:$C$777,СВЦЭМ!$A$34:$A$777,$A21,СВЦЭМ!$B$34:$B$777,D$11)+'СЕТ СН'!$F$9+СВЦЭМ!$D$10+'СЕТ СН'!$F$6-'СЕТ СН'!$F$19</f>
        <v>740.33303414</v>
      </c>
      <c r="E21" s="37">
        <f>SUMIFS(СВЦЭМ!$C$34:$C$777,СВЦЭМ!$A$34:$A$777,$A21,СВЦЭМ!$B$34:$B$777,E$11)+'СЕТ СН'!$F$9+СВЦЭМ!$D$10+'СЕТ СН'!$F$6-'СЕТ СН'!$F$19</f>
        <v>744.6086692800003</v>
      </c>
      <c r="F21" s="37">
        <f>SUMIFS(СВЦЭМ!$C$34:$C$777,СВЦЭМ!$A$34:$A$777,$A21,СВЦЭМ!$B$34:$B$777,F$11)+'СЕТ СН'!$F$9+СВЦЭМ!$D$10+'СЕТ СН'!$F$6-'СЕТ СН'!$F$19</f>
        <v>744.33086179000009</v>
      </c>
      <c r="G21" s="37">
        <f>SUMIFS(СВЦЭМ!$C$34:$C$777,СВЦЭМ!$A$34:$A$777,$A21,СВЦЭМ!$B$34:$B$777,G$11)+'СЕТ СН'!$F$9+СВЦЭМ!$D$10+'СЕТ СН'!$F$6-'СЕТ СН'!$F$19</f>
        <v>750.19332187999987</v>
      </c>
      <c r="H21" s="37">
        <f>SUMIFS(СВЦЭМ!$C$34:$C$777,СВЦЭМ!$A$34:$A$777,$A21,СВЦЭМ!$B$34:$B$777,H$11)+'СЕТ СН'!$F$9+СВЦЭМ!$D$10+'СЕТ СН'!$F$6-'СЕТ СН'!$F$19</f>
        <v>709.74155696000014</v>
      </c>
      <c r="I21" s="37">
        <f>SUMIFS(СВЦЭМ!$C$34:$C$777,СВЦЭМ!$A$34:$A$777,$A21,СВЦЭМ!$B$34:$B$777,I$11)+'СЕТ СН'!$F$9+СВЦЭМ!$D$10+'СЕТ СН'!$F$6-'СЕТ СН'!$F$19</f>
        <v>615.25653619000002</v>
      </c>
      <c r="J21" s="37">
        <f>SUMIFS(СВЦЭМ!$C$34:$C$777,СВЦЭМ!$A$34:$A$777,$A21,СВЦЭМ!$B$34:$B$777,J$11)+'СЕТ СН'!$F$9+СВЦЭМ!$D$10+'СЕТ СН'!$F$6-'СЕТ СН'!$F$19</f>
        <v>568.04196439000009</v>
      </c>
      <c r="K21" s="37">
        <f>SUMIFS(СВЦЭМ!$C$34:$C$777,СВЦЭМ!$A$34:$A$777,$A21,СВЦЭМ!$B$34:$B$777,K$11)+'СЕТ СН'!$F$9+СВЦЭМ!$D$10+'СЕТ СН'!$F$6-'СЕТ СН'!$F$19</f>
        <v>474.93540231000009</v>
      </c>
      <c r="L21" s="37">
        <f>SUMIFS(СВЦЭМ!$C$34:$C$777,СВЦЭМ!$A$34:$A$777,$A21,СВЦЭМ!$B$34:$B$777,L$11)+'СЕТ СН'!$F$9+СВЦЭМ!$D$10+'СЕТ СН'!$F$6-'СЕТ СН'!$F$19</f>
        <v>429.33328770999981</v>
      </c>
      <c r="M21" s="37">
        <f>SUMIFS(СВЦЭМ!$C$34:$C$777,СВЦЭМ!$A$34:$A$777,$A21,СВЦЭМ!$B$34:$B$777,M$11)+'СЕТ СН'!$F$9+СВЦЭМ!$D$10+'СЕТ СН'!$F$6-'СЕТ СН'!$F$19</f>
        <v>424.26702290000014</v>
      </c>
      <c r="N21" s="37">
        <f>SUMIFS(СВЦЭМ!$C$34:$C$777,СВЦЭМ!$A$34:$A$777,$A21,СВЦЭМ!$B$34:$B$777,N$11)+'СЕТ СН'!$F$9+СВЦЭМ!$D$10+'СЕТ СН'!$F$6-'СЕТ СН'!$F$19</f>
        <v>423.49201170999993</v>
      </c>
      <c r="O21" s="37">
        <f>SUMIFS(СВЦЭМ!$C$34:$C$777,СВЦЭМ!$A$34:$A$777,$A21,СВЦЭМ!$B$34:$B$777,O$11)+'СЕТ СН'!$F$9+СВЦЭМ!$D$10+'СЕТ СН'!$F$6-'СЕТ СН'!$F$19</f>
        <v>423.88053786000012</v>
      </c>
      <c r="P21" s="37">
        <f>SUMIFS(СВЦЭМ!$C$34:$C$777,СВЦЭМ!$A$34:$A$777,$A21,СВЦЭМ!$B$34:$B$777,P$11)+'СЕТ СН'!$F$9+СВЦЭМ!$D$10+'СЕТ СН'!$F$6-'СЕТ СН'!$F$19</f>
        <v>422.60838260000003</v>
      </c>
      <c r="Q21" s="37">
        <f>SUMIFS(СВЦЭМ!$C$34:$C$777,СВЦЭМ!$A$34:$A$777,$A21,СВЦЭМ!$B$34:$B$777,Q$11)+'СЕТ СН'!$F$9+СВЦЭМ!$D$10+'СЕТ СН'!$F$6-'СЕТ СН'!$F$19</f>
        <v>445.36550327999987</v>
      </c>
      <c r="R21" s="37">
        <f>SUMIFS(СВЦЭМ!$C$34:$C$777,СВЦЭМ!$A$34:$A$777,$A21,СВЦЭМ!$B$34:$B$777,R$11)+'СЕТ СН'!$F$9+СВЦЭМ!$D$10+'СЕТ СН'!$F$6-'СЕТ СН'!$F$19</f>
        <v>441.25625722000007</v>
      </c>
      <c r="S21" s="37">
        <f>SUMIFS(СВЦЭМ!$C$34:$C$777,СВЦЭМ!$A$34:$A$777,$A21,СВЦЭМ!$B$34:$B$777,S$11)+'СЕТ СН'!$F$9+СВЦЭМ!$D$10+'СЕТ СН'!$F$6-'СЕТ СН'!$F$19</f>
        <v>429.52444118000005</v>
      </c>
      <c r="T21" s="37">
        <f>SUMIFS(СВЦЭМ!$C$34:$C$777,СВЦЭМ!$A$34:$A$777,$A21,СВЦЭМ!$B$34:$B$777,T$11)+'СЕТ СН'!$F$9+СВЦЭМ!$D$10+'СЕТ СН'!$F$6-'СЕТ СН'!$F$19</f>
        <v>395.7836874599999</v>
      </c>
      <c r="U21" s="37">
        <f>SUMIFS(СВЦЭМ!$C$34:$C$777,СВЦЭМ!$A$34:$A$777,$A21,СВЦЭМ!$B$34:$B$777,U$11)+'СЕТ СН'!$F$9+СВЦЭМ!$D$10+'СЕТ СН'!$F$6-'СЕТ СН'!$F$19</f>
        <v>364.97716877000005</v>
      </c>
      <c r="V21" s="37">
        <f>SUMIFS(СВЦЭМ!$C$34:$C$777,СВЦЭМ!$A$34:$A$777,$A21,СВЦЭМ!$B$34:$B$777,V$11)+'СЕТ СН'!$F$9+СВЦЭМ!$D$10+'СЕТ СН'!$F$6-'СЕТ СН'!$F$19</f>
        <v>371.36652878000007</v>
      </c>
      <c r="W21" s="37">
        <f>SUMIFS(СВЦЭМ!$C$34:$C$777,СВЦЭМ!$A$34:$A$777,$A21,СВЦЭМ!$B$34:$B$777,W$11)+'СЕТ СН'!$F$9+СВЦЭМ!$D$10+'СЕТ СН'!$F$6-'СЕТ СН'!$F$19</f>
        <v>428.06379056999992</v>
      </c>
      <c r="X21" s="37">
        <f>SUMIFS(СВЦЭМ!$C$34:$C$777,СВЦЭМ!$A$34:$A$777,$A21,СВЦЭМ!$B$34:$B$777,X$11)+'СЕТ СН'!$F$9+СВЦЭМ!$D$10+'СЕТ СН'!$F$6-'СЕТ СН'!$F$19</f>
        <v>518.97402980000004</v>
      </c>
      <c r="Y21" s="37">
        <f>SUMIFS(СВЦЭМ!$C$34:$C$777,СВЦЭМ!$A$34:$A$777,$A21,СВЦЭМ!$B$34:$B$777,Y$11)+'СЕТ СН'!$F$9+СВЦЭМ!$D$10+'СЕТ СН'!$F$6-'СЕТ СН'!$F$19</f>
        <v>613.36773875999995</v>
      </c>
    </row>
    <row r="22" spans="1:25" ht="15.75" x14ac:dyDescent="0.2">
      <c r="A22" s="36">
        <f t="shared" si="0"/>
        <v>43201</v>
      </c>
      <c r="B22" s="37">
        <f>SUMIFS(СВЦЭМ!$C$34:$C$777,СВЦЭМ!$A$34:$A$777,$A22,СВЦЭМ!$B$34:$B$777,B$11)+'СЕТ СН'!$F$9+СВЦЭМ!$D$10+'СЕТ СН'!$F$6-'СЕТ СН'!$F$19</f>
        <v>621.63573282999994</v>
      </c>
      <c r="C22" s="37">
        <f>SUMIFS(СВЦЭМ!$C$34:$C$777,СВЦЭМ!$A$34:$A$777,$A22,СВЦЭМ!$B$34:$B$777,C$11)+'СЕТ СН'!$F$9+СВЦЭМ!$D$10+'СЕТ СН'!$F$6-'СЕТ СН'!$F$19</f>
        <v>654.11494219000031</v>
      </c>
      <c r="D22" s="37">
        <f>SUMIFS(СВЦЭМ!$C$34:$C$777,СВЦЭМ!$A$34:$A$777,$A22,СВЦЭМ!$B$34:$B$777,D$11)+'СЕТ СН'!$F$9+СВЦЭМ!$D$10+'СЕТ СН'!$F$6-'СЕТ СН'!$F$19</f>
        <v>733.73892447000014</v>
      </c>
      <c r="E22" s="37">
        <f>SUMIFS(СВЦЭМ!$C$34:$C$777,СВЦЭМ!$A$34:$A$777,$A22,СВЦЭМ!$B$34:$B$777,E$11)+'СЕТ СН'!$F$9+СВЦЭМ!$D$10+'СЕТ СН'!$F$6-'СЕТ СН'!$F$19</f>
        <v>749.16396137000027</v>
      </c>
      <c r="F22" s="37">
        <f>SUMIFS(СВЦЭМ!$C$34:$C$777,СВЦЭМ!$A$34:$A$777,$A22,СВЦЭМ!$B$34:$B$777,F$11)+'СЕТ СН'!$F$9+СВЦЭМ!$D$10+'СЕТ СН'!$F$6-'СЕТ СН'!$F$19</f>
        <v>749.12353654000015</v>
      </c>
      <c r="G22" s="37">
        <f>SUMIFS(СВЦЭМ!$C$34:$C$777,СВЦЭМ!$A$34:$A$777,$A22,СВЦЭМ!$B$34:$B$777,G$11)+'СЕТ СН'!$F$9+СВЦЭМ!$D$10+'СЕТ СН'!$F$6-'СЕТ СН'!$F$19</f>
        <v>755.76683416000003</v>
      </c>
      <c r="H22" s="37">
        <f>SUMIFS(СВЦЭМ!$C$34:$C$777,СВЦЭМ!$A$34:$A$777,$A22,СВЦЭМ!$B$34:$B$777,H$11)+'СЕТ СН'!$F$9+СВЦЭМ!$D$10+'СЕТ СН'!$F$6-'СЕТ СН'!$F$19</f>
        <v>733.63551554999992</v>
      </c>
      <c r="I22" s="37">
        <f>SUMIFS(СВЦЭМ!$C$34:$C$777,СВЦЭМ!$A$34:$A$777,$A22,СВЦЭМ!$B$34:$B$777,I$11)+'СЕТ СН'!$F$9+СВЦЭМ!$D$10+'СЕТ СН'!$F$6-'СЕТ СН'!$F$19</f>
        <v>614.98885856999993</v>
      </c>
      <c r="J22" s="37">
        <f>SUMIFS(СВЦЭМ!$C$34:$C$777,СВЦЭМ!$A$34:$A$777,$A22,СВЦЭМ!$B$34:$B$777,J$11)+'СЕТ СН'!$F$9+СВЦЭМ!$D$10+'СЕТ СН'!$F$6-'СЕТ СН'!$F$19</f>
        <v>564.23866407999992</v>
      </c>
      <c r="K22" s="37">
        <f>SUMIFS(СВЦЭМ!$C$34:$C$777,СВЦЭМ!$A$34:$A$777,$A22,СВЦЭМ!$B$34:$B$777,K$11)+'СЕТ СН'!$F$9+СВЦЭМ!$D$10+'СЕТ СН'!$F$6-'СЕТ СН'!$F$19</f>
        <v>477.98900347999995</v>
      </c>
      <c r="L22" s="37">
        <f>SUMIFS(СВЦЭМ!$C$34:$C$777,СВЦЭМ!$A$34:$A$777,$A22,СВЦЭМ!$B$34:$B$777,L$11)+'СЕТ СН'!$F$9+СВЦЭМ!$D$10+'СЕТ СН'!$F$6-'СЕТ СН'!$F$19</f>
        <v>417.81275789999984</v>
      </c>
      <c r="M22" s="37">
        <f>SUMIFS(СВЦЭМ!$C$34:$C$777,СВЦЭМ!$A$34:$A$777,$A22,СВЦЭМ!$B$34:$B$777,M$11)+'СЕТ СН'!$F$9+СВЦЭМ!$D$10+'СЕТ СН'!$F$6-'СЕТ СН'!$F$19</f>
        <v>414.96120082999994</v>
      </c>
      <c r="N22" s="37">
        <f>SUMIFS(СВЦЭМ!$C$34:$C$777,СВЦЭМ!$A$34:$A$777,$A22,СВЦЭМ!$B$34:$B$777,N$11)+'СЕТ СН'!$F$9+СВЦЭМ!$D$10+'СЕТ СН'!$F$6-'СЕТ СН'!$F$19</f>
        <v>407.38851007000005</v>
      </c>
      <c r="O22" s="37">
        <f>SUMIFS(СВЦЭМ!$C$34:$C$777,СВЦЭМ!$A$34:$A$777,$A22,СВЦЭМ!$B$34:$B$777,O$11)+'СЕТ СН'!$F$9+СВЦЭМ!$D$10+'СЕТ СН'!$F$6-'СЕТ СН'!$F$19</f>
        <v>403.74979584000005</v>
      </c>
      <c r="P22" s="37">
        <f>SUMIFS(СВЦЭМ!$C$34:$C$777,СВЦЭМ!$A$34:$A$777,$A22,СВЦЭМ!$B$34:$B$777,P$11)+'СЕТ СН'!$F$9+СВЦЭМ!$D$10+'СЕТ СН'!$F$6-'СЕТ СН'!$F$19</f>
        <v>400.54991114999996</v>
      </c>
      <c r="Q22" s="37">
        <f>SUMIFS(СВЦЭМ!$C$34:$C$777,СВЦЭМ!$A$34:$A$777,$A22,СВЦЭМ!$B$34:$B$777,Q$11)+'СЕТ СН'!$F$9+СВЦЭМ!$D$10+'СЕТ СН'!$F$6-'СЕТ СН'!$F$19</f>
        <v>402.83002773999999</v>
      </c>
      <c r="R22" s="37">
        <f>SUMIFS(СВЦЭМ!$C$34:$C$777,СВЦЭМ!$A$34:$A$777,$A22,СВЦЭМ!$B$34:$B$777,R$11)+'СЕТ СН'!$F$9+СВЦЭМ!$D$10+'СЕТ СН'!$F$6-'СЕТ СН'!$F$19</f>
        <v>400.77411541999993</v>
      </c>
      <c r="S22" s="37">
        <f>SUMIFS(СВЦЭМ!$C$34:$C$777,СВЦЭМ!$A$34:$A$777,$A22,СВЦЭМ!$B$34:$B$777,S$11)+'СЕТ СН'!$F$9+СВЦЭМ!$D$10+'СЕТ СН'!$F$6-'СЕТ СН'!$F$19</f>
        <v>400.64619808999998</v>
      </c>
      <c r="T22" s="37">
        <f>SUMIFS(СВЦЭМ!$C$34:$C$777,СВЦЭМ!$A$34:$A$777,$A22,СВЦЭМ!$B$34:$B$777,T$11)+'СЕТ СН'!$F$9+СВЦЭМ!$D$10+'СЕТ СН'!$F$6-'СЕТ СН'!$F$19</f>
        <v>383.95699935999994</v>
      </c>
      <c r="U22" s="37">
        <f>SUMIFS(СВЦЭМ!$C$34:$C$777,СВЦЭМ!$A$34:$A$777,$A22,СВЦЭМ!$B$34:$B$777,U$11)+'СЕТ СН'!$F$9+СВЦЭМ!$D$10+'СЕТ СН'!$F$6-'СЕТ СН'!$F$19</f>
        <v>357.08113117000005</v>
      </c>
      <c r="V22" s="37">
        <f>SUMIFS(СВЦЭМ!$C$34:$C$777,СВЦЭМ!$A$34:$A$777,$A22,СВЦЭМ!$B$34:$B$777,V$11)+'СЕТ СН'!$F$9+СВЦЭМ!$D$10+'СЕТ СН'!$F$6-'СЕТ СН'!$F$19</f>
        <v>368.42190532000006</v>
      </c>
      <c r="W22" s="37">
        <f>SUMIFS(СВЦЭМ!$C$34:$C$777,СВЦЭМ!$A$34:$A$777,$A22,СВЦЭМ!$B$34:$B$777,W$11)+'СЕТ СН'!$F$9+СВЦЭМ!$D$10+'СЕТ СН'!$F$6-'СЕТ СН'!$F$19</f>
        <v>439.3344178399999</v>
      </c>
      <c r="X22" s="37">
        <f>SUMIFS(СВЦЭМ!$C$34:$C$777,СВЦЭМ!$A$34:$A$777,$A22,СВЦЭМ!$B$34:$B$777,X$11)+'СЕТ СН'!$F$9+СВЦЭМ!$D$10+'СЕТ СН'!$F$6-'СЕТ СН'!$F$19</f>
        <v>529.19619031000013</v>
      </c>
      <c r="Y22" s="37">
        <f>SUMIFS(СВЦЭМ!$C$34:$C$777,СВЦЭМ!$A$34:$A$777,$A22,СВЦЭМ!$B$34:$B$777,Y$11)+'СЕТ СН'!$F$9+СВЦЭМ!$D$10+'СЕТ СН'!$F$6-'СЕТ СН'!$F$19</f>
        <v>560.28804986000011</v>
      </c>
    </row>
    <row r="23" spans="1:25" ht="15.75" x14ac:dyDescent="0.2">
      <c r="A23" s="36">
        <f t="shared" si="0"/>
        <v>43202</v>
      </c>
      <c r="B23" s="37">
        <f>SUMIFS(СВЦЭМ!$C$34:$C$777,СВЦЭМ!$A$34:$A$777,$A23,СВЦЭМ!$B$34:$B$777,B$11)+'СЕТ СН'!$F$9+СВЦЭМ!$D$10+'СЕТ СН'!$F$6-'СЕТ СН'!$F$19</f>
        <v>644.9491136800001</v>
      </c>
      <c r="C23" s="37">
        <f>SUMIFS(СВЦЭМ!$C$34:$C$777,СВЦЭМ!$A$34:$A$777,$A23,СВЦЭМ!$B$34:$B$777,C$11)+'СЕТ СН'!$F$9+СВЦЭМ!$D$10+'СЕТ СН'!$F$6-'СЕТ СН'!$F$19</f>
        <v>696.83613404000005</v>
      </c>
      <c r="D23" s="37">
        <f>SUMIFS(СВЦЭМ!$C$34:$C$777,СВЦЭМ!$A$34:$A$777,$A23,СВЦЭМ!$B$34:$B$777,D$11)+'СЕТ СН'!$F$9+СВЦЭМ!$D$10+'СЕТ СН'!$F$6-'СЕТ СН'!$F$19</f>
        <v>754.33928318999995</v>
      </c>
      <c r="E23" s="37">
        <f>SUMIFS(СВЦЭМ!$C$34:$C$777,СВЦЭМ!$A$34:$A$777,$A23,СВЦЭМ!$B$34:$B$777,E$11)+'СЕТ СН'!$F$9+СВЦЭМ!$D$10+'СЕТ СН'!$F$6-'СЕТ СН'!$F$19</f>
        <v>767.13512817000026</v>
      </c>
      <c r="F23" s="37">
        <f>SUMIFS(СВЦЭМ!$C$34:$C$777,СВЦЭМ!$A$34:$A$777,$A23,СВЦЭМ!$B$34:$B$777,F$11)+'СЕТ СН'!$F$9+СВЦЭМ!$D$10+'СЕТ СН'!$F$6-'СЕТ СН'!$F$19</f>
        <v>778.74893603999988</v>
      </c>
      <c r="G23" s="37">
        <f>SUMIFS(СВЦЭМ!$C$34:$C$777,СВЦЭМ!$A$34:$A$777,$A23,СВЦЭМ!$B$34:$B$777,G$11)+'СЕТ СН'!$F$9+СВЦЭМ!$D$10+'СЕТ СН'!$F$6-'СЕТ СН'!$F$19</f>
        <v>785.1336224800001</v>
      </c>
      <c r="H23" s="37">
        <f>SUMIFS(СВЦЭМ!$C$34:$C$777,СВЦЭМ!$A$34:$A$777,$A23,СВЦЭМ!$B$34:$B$777,H$11)+'СЕТ СН'!$F$9+СВЦЭМ!$D$10+'СЕТ СН'!$F$6-'СЕТ СН'!$F$19</f>
        <v>754.14435057000026</v>
      </c>
      <c r="I23" s="37">
        <f>SUMIFS(СВЦЭМ!$C$34:$C$777,СВЦЭМ!$A$34:$A$777,$A23,СВЦЭМ!$B$34:$B$777,I$11)+'СЕТ СН'!$F$9+СВЦЭМ!$D$10+'СЕТ СН'!$F$6-'СЕТ СН'!$F$19</f>
        <v>650.50194935000025</v>
      </c>
      <c r="J23" s="37">
        <f>SUMIFS(СВЦЭМ!$C$34:$C$777,СВЦЭМ!$A$34:$A$777,$A23,СВЦЭМ!$B$34:$B$777,J$11)+'СЕТ СН'!$F$9+СВЦЭМ!$D$10+'СЕТ СН'!$F$6-'СЕТ СН'!$F$19</f>
        <v>603.2867737700002</v>
      </c>
      <c r="K23" s="37">
        <f>SUMIFS(СВЦЭМ!$C$34:$C$777,СВЦЭМ!$A$34:$A$777,$A23,СВЦЭМ!$B$34:$B$777,K$11)+'СЕТ СН'!$F$9+СВЦЭМ!$D$10+'СЕТ СН'!$F$6-'СЕТ СН'!$F$19</f>
        <v>518.66285209000023</v>
      </c>
      <c r="L23" s="37">
        <f>SUMIFS(СВЦЭМ!$C$34:$C$777,СВЦЭМ!$A$34:$A$777,$A23,СВЦЭМ!$B$34:$B$777,L$11)+'СЕТ СН'!$F$9+СВЦЭМ!$D$10+'СЕТ СН'!$F$6-'СЕТ СН'!$F$19</f>
        <v>446.96903265000003</v>
      </c>
      <c r="M23" s="37">
        <f>SUMIFS(СВЦЭМ!$C$34:$C$777,СВЦЭМ!$A$34:$A$777,$A23,СВЦЭМ!$B$34:$B$777,M$11)+'СЕТ СН'!$F$9+СВЦЭМ!$D$10+'СЕТ СН'!$F$6-'СЕТ СН'!$F$19</f>
        <v>425.28132306000009</v>
      </c>
      <c r="N23" s="37">
        <f>SUMIFS(СВЦЭМ!$C$34:$C$777,СВЦЭМ!$A$34:$A$777,$A23,СВЦЭМ!$B$34:$B$777,N$11)+'СЕТ СН'!$F$9+СВЦЭМ!$D$10+'СЕТ СН'!$F$6-'СЕТ СН'!$F$19</f>
        <v>422.06475073000013</v>
      </c>
      <c r="O23" s="37">
        <f>SUMIFS(СВЦЭМ!$C$34:$C$777,СВЦЭМ!$A$34:$A$777,$A23,СВЦЭМ!$B$34:$B$777,O$11)+'СЕТ СН'!$F$9+СВЦЭМ!$D$10+'СЕТ СН'!$F$6-'СЕТ СН'!$F$19</f>
        <v>430.29350654999996</v>
      </c>
      <c r="P23" s="37">
        <f>SUMIFS(СВЦЭМ!$C$34:$C$777,СВЦЭМ!$A$34:$A$777,$A23,СВЦЭМ!$B$34:$B$777,P$11)+'СЕТ СН'!$F$9+СВЦЭМ!$D$10+'СЕТ СН'!$F$6-'СЕТ СН'!$F$19</f>
        <v>437.29741189999993</v>
      </c>
      <c r="Q23" s="37">
        <f>SUMIFS(СВЦЭМ!$C$34:$C$777,СВЦЭМ!$A$34:$A$777,$A23,СВЦЭМ!$B$34:$B$777,Q$11)+'СЕТ СН'!$F$9+СВЦЭМ!$D$10+'СЕТ СН'!$F$6-'СЕТ СН'!$F$19</f>
        <v>446.74350948999984</v>
      </c>
      <c r="R23" s="37">
        <f>SUMIFS(СВЦЭМ!$C$34:$C$777,СВЦЭМ!$A$34:$A$777,$A23,СВЦЭМ!$B$34:$B$777,R$11)+'СЕТ СН'!$F$9+СВЦЭМ!$D$10+'СЕТ СН'!$F$6-'СЕТ СН'!$F$19</f>
        <v>449.92209872000001</v>
      </c>
      <c r="S23" s="37">
        <f>SUMIFS(СВЦЭМ!$C$34:$C$777,СВЦЭМ!$A$34:$A$777,$A23,СВЦЭМ!$B$34:$B$777,S$11)+'СЕТ СН'!$F$9+СВЦЭМ!$D$10+'СЕТ СН'!$F$6-'СЕТ СН'!$F$19</f>
        <v>443.46402984000008</v>
      </c>
      <c r="T23" s="37">
        <f>SUMIFS(СВЦЭМ!$C$34:$C$777,СВЦЭМ!$A$34:$A$777,$A23,СВЦЭМ!$B$34:$B$777,T$11)+'СЕТ СН'!$F$9+СВЦЭМ!$D$10+'СЕТ СН'!$F$6-'СЕТ СН'!$F$19</f>
        <v>426.85540971000012</v>
      </c>
      <c r="U23" s="37">
        <f>SUMIFS(СВЦЭМ!$C$34:$C$777,СВЦЭМ!$A$34:$A$777,$A23,СВЦЭМ!$B$34:$B$777,U$11)+'СЕТ СН'!$F$9+СВЦЭМ!$D$10+'СЕТ СН'!$F$6-'СЕТ СН'!$F$19</f>
        <v>410.22555832</v>
      </c>
      <c r="V23" s="37">
        <f>SUMIFS(СВЦЭМ!$C$34:$C$777,СВЦЭМ!$A$34:$A$777,$A23,СВЦЭМ!$B$34:$B$777,V$11)+'СЕТ СН'!$F$9+СВЦЭМ!$D$10+'СЕТ СН'!$F$6-'СЕТ СН'!$F$19</f>
        <v>414.38122577000001</v>
      </c>
      <c r="W23" s="37">
        <f>SUMIFS(СВЦЭМ!$C$34:$C$777,СВЦЭМ!$A$34:$A$777,$A23,СВЦЭМ!$B$34:$B$777,W$11)+'СЕТ СН'!$F$9+СВЦЭМ!$D$10+'СЕТ СН'!$F$6-'СЕТ СН'!$F$19</f>
        <v>479.75263722000011</v>
      </c>
      <c r="X23" s="37">
        <f>SUMIFS(СВЦЭМ!$C$34:$C$777,СВЦЭМ!$A$34:$A$777,$A23,СВЦЭМ!$B$34:$B$777,X$11)+'СЕТ СН'!$F$9+СВЦЭМ!$D$10+'СЕТ СН'!$F$6-'СЕТ СН'!$F$19</f>
        <v>564.03177528999993</v>
      </c>
      <c r="Y23" s="37">
        <f>SUMIFS(СВЦЭМ!$C$34:$C$777,СВЦЭМ!$A$34:$A$777,$A23,СВЦЭМ!$B$34:$B$777,Y$11)+'СЕТ СН'!$F$9+СВЦЭМ!$D$10+'СЕТ СН'!$F$6-'СЕТ СН'!$F$19</f>
        <v>564.12210456000014</v>
      </c>
    </row>
    <row r="24" spans="1:25" ht="15.75" x14ac:dyDescent="0.2">
      <c r="A24" s="36">
        <f t="shared" si="0"/>
        <v>43203</v>
      </c>
      <c r="B24" s="37">
        <f>SUMIFS(СВЦЭМ!$C$34:$C$777,СВЦЭМ!$A$34:$A$777,$A24,СВЦЭМ!$B$34:$B$777,B$11)+'СЕТ СН'!$F$9+СВЦЭМ!$D$10+'СЕТ СН'!$F$6-'СЕТ СН'!$F$19</f>
        <v>637.05855901000029</v>
      </c>
      <c r="C24" s="37">
        <f>SUMIFS(СВЦЭМ!$C$34:$C$777,СВЦЭМ!$A$34:$A$777,$A24,СВЦЭМ!$B$34:$B$777,C$11)+'СЕТ СН'!$F$9+СВЦЭМ!$D$10+'СЕТ СН'!$F$6-'СЕТ СН'!$F$19</f>
        <v>699.27585738000005</v>
      </c>
      <c r="D24" s="37">
        <f>SUMIFS(СВЦЭМ!$C$34:$C$777,СВЦЭМ!$A$34:$A$777,$A24,СВЦЭМ!$B$34:$B$777,D$11)+'СЕТ СН'!$F$9+СВЦЭМ!$D$10+'СЕТ СН'!$F$6-'СЕТ СН'!$F$19</f>
        <v>755.65425180999989</v>
      </c>
      <c r="E24" s="37">
        <f>SUMIFS(СВЦЭМ!$C$34:$C$777,СВЦЭМ!$A$34:$A$777,$A24,СВЦЭМ!$B$34:$B$777,E$11)+'СЕТ СН'!$F$9+СВЦЭМ!$D$10+'СЕТ СН'!$F$6-'СЕТ СН'!$F$19</f>
        <v>765.68574552000007</v>
      </c>
      <c r="F24" s="37">
        <f>SUMIFS(СВЦЭМ!$C$34:$C$777,СВЦЭМ!$A$34:$A$777,$A24,СВЦЭМ!$B$34:$B$777,F$11)+'СЕТ СН'!$F$9+СВЦЭМ!$D$10+'СЕТ СН'!$F$6-'СЕТ СН'!$F$19</f>
        <v>768.70452182999986</v>
      </c>
      <c r="G24" s="37">
        <f>SUMIFS(СВЦЭМ!$C$34:$C$777,СВЦЭМ!$A$34:$A$777,$A24,СВЦЭМ!$B$34:$B$777,G$11)+'СЕТ СН'!$F$9+СВЦЭМ!$D$10+'СЕТ СН'!$F$6-'СЕТ СН'!$F$19</f>
        <v>775.0392804300003</v>
      </c>
      <c r="H24" s="37">
        <f>SUMIFS(СВЦЭМ!$C$34:$C$777,СВЦЭМ!$A$34:$A$777,$A24,СВЦЭМ!$B$34:$B$777,H$11)+'СЕТ СН'!$F$9+СВЦЭМ!$D$10+'СЕТ СН'!$F$6-'СЕТ СН'!$F$19</f>
        <v>756.12274902000024</v>
      </c>
      <c r="I24" s="37">
        <f>SUMIFS(СВЦЭМ!$C$34:$C$777,СВЦЭМ!$A$34:$A$777,$A24,СВЦЭМ!$B$34:$B$777,I$11)+'СЕТ СН'!$F$9+СВЦЭМ!$D$10+'СЕТ СН'!$F$6-'СЕТ СН'!$F$19</f>
        <v>642.62527492000015</v>
      </c>
      <c r="J24" s="37">
        <f>SUMIFS(СВЦЭМ!$C$34:$C$777,СВЦЭМ!$A$34:$A$777,$A24,СВЦЭМ!$B$34:$B$777,J$11)+'СЕТ СН'!$F$9+СВЦЭМ!$D$10+'СЕТ СН'!$F$6-'СЕТ СН'!$F$19</f>
        <v>599.88847217</v>
      </c>
      <c r="K24" s="37">
        <f>SUMIFS(СВЦЭМ!$C$34:$C$777,СВЦЭМ!$A$34:$A$777,$A24,СВЦЭМ!$B$34:$B$777,K$11)+'СЕТ СН'!$F$9+СВЦЭМ!$D$10+'СЕТ СН'!$F$6-'СЕТ СН'!$F$19</f>
        <v>503.41555979999987</v>
      </c>
      <c r="L24" s="37">
        <f>SUMIFS(СВЦЭМ!$C$34:$C$777,СВЦЭМ!$A$34:$A$777,$A24,СВЦЭМ!$B$34:$B$777,L$11)+'СЕТ СН'!$F$9+СВЦЭМ!$D$10+'СЕТ СН'!$F$6-'СЕТ СН'!$F$19</f>
        <v>430.77833242000008</v>
      </c>
      <c r="M24" s="37">
        <f>SUMIFS(СВЦЭМ!$C$34:$C$777,СВЦЭМ!$A$34:$A$777,$A24,СВЦЭМ!$B$34:$B$777,M$11)+'СЕТ СН'!$F$9+СВЦЭМ!$D$10+'СЕТ СН'!$F$6-'СЕТ СН'!$F$19</f>
        <v>436.45944513999996</v>
      </c>
      <c r="N24" s="37">
        <f>SUMIFS(СВЦЭМ!$C$34:$C$777,СВЦЭМ!$A$34:$A$777,$A24,СВЦЭМ!$B$34:$B$777,N$11)+'СЕТ СН'!$F$9+СВЦЭМ!$D$10+'СЕТ СН'!$F$6-'СЕТ СН'!$F$19</f>
        <v>417.22629015999985</v>
      </c>
      <c r="O24" s="37">
        <f>SUMIFS(СВЦЭМ!$C$34:$C$777,СВЦЭМ!$A$34:$A$777,$A24,СВЦЭМ!$B$34:$B$777,O$11)+'СЕТ СН'!$F$9+СВЦЭМ!$D$10+'СЕТ СН'!$F$6-'СЕТ СН'!$F$19</f>
        <v>423.25198857999987</v>
      </c>
      <c r="P24" s="37">
        <f>SUMIFS(СВЦЭМ!$C$34:$C$777,СВЦЭМ!$A$34:$A$777,$A24,СВЦЭМ!$B$34:$B$777,P$11)+'СЕТ СН'!$F$9+СВЦЭМ!$D$10+'СЕТ СН'!$F$6-'СЕТ СН'!$F$19</f>
        <v>426.10826643999997</v>
      </c>
      <c r="Q24" s="37">
        <f>SUMIFS(СВЦЭМ!$C$34:$C$777,СВЦЭМ!$A$34:$A$777,$A24,СВЦЭМ!$B$34:$B$777,Q$11)+'СЕТ СН'!$F$9+СВЦЭМ!$D$10+'СЕТ СН'!$F$6-'СЕТ СН'!$F$19</f>
        <v>428.41699458999994</v>
      </c>
      <c r="R24" s="37">
        <f>SUMIFS(СВЦЭМ!$C$34:$C$777,СВЦЭМ!$A$34:$A$777,$A24,СВЦЭМ!$B$34:$B$777,R$11)+'СЕТ СН'!$F$9+СВЦЭМ!$D$10+'СЕТ СН'!$F$6-'СЕТ СН'!$F$19</f>
        <v>434.73341891999996</v>
      </c>
      <c r="S24" s="37">
        <f>SUMIFS(СВЦЭМ!$C$34:$C$777,СВЦЭМ!$A$34:$A$777,$A24,СВЦЭМ!$B$34:$B$777,S$11)+'СЕТ СН'!$F$9+СВЦЭМ!$D$10+'СЕТ СН'!$F$6-'СЕТ СН'!$F$19</f>
        <v>444.55925227</v>
      </c>
      <c r="T24" s="37">
        <f>SUMIFS(СВЦЭМ!$C$34:$C$777,СВЦЭМ!$A$34:$A$777,$A24,СВЦЭМ!$B$34:$B$777,T$11)+'СЕТ СН'!$F$9+СВЦЭМ!$D$10+'СЕТ СН'!$F$6-'СЕТ СН'!$F$19</f>
        <v>429.93380973000001</v>
      </c>
      <c r="U24" s="37">
        <f>SUMIFS(СВЦЭМ!$C$34:$C$777,СВЦЭМ!$A$34:$A$777,$A24,СВЦЭМ!$B$34:$B$777,U$11)+'СЕТ СН'!$F$9+СВЦЭМ!$D$10+'СЕТ СН'!$F$6-'СЕТ СН'!$F$19</f>
        <v>432.47270563999984</v>
      </c>
      <c r="V24" s="37">
        <f>SUMIFS(СВЦЭМ!$C$34:$C$777,СВЦЭМ!$A$34:$A$777,$A24,СВЦЭМ!$B$34:$B$777,V$11)+'СЕТ СН'!$F$9+СВЦЭМ!$D$10+'СЕТ СН'!$F$6-'СЕТ СН'!$F$19</f>
        <v>432.15048098</v>
      </c>
      <c r="W24" s="37">
        <f>SUMIFS(СВЦЭМ!$C$34:$C$777,СВЦЭМ!$A$34:$A$777,$A24,СВЦЭМ!$B$34:$B$777,W$11)+'СЕТ СН'!$F$9+СВЦЭМ!$D$10+'СЕТ СН'!$F$6-'СЕТ СН'!$F$19</f>
        <v>473.58612259999984</v>
      </c>
      <c r="X24" s="37">
        <f>SUMIFS(СВЦЭМ!$C$34:$C$777,СВЦЭМ!$A$34:$A$777,$A24,СВЦЭМ!$B$34:$B$777,X$11)+'СЕТ СН'!$F$9+СВЦЭМ!$D$10+'СЕТ СН'!$F$6-'СЕТ СН'!$F$19</f>
        <v>573.16777581000008</v>
      </c>
      <c r="Y24" s="37">
        <f>SUMIFS(СВЦЭМ!$C$34:$C$777,СВЦЭМ!$A$34:$A$777,$A24,СВЦЭМ!$B$34:$B$777,Y$11)+'СЕТ СН'!$F$9+СВЦЭМ!$D$10+'СЕТ СН'!$F$6-'СЕТ СН'!$F$19</f>
        <v>620.19509333000008</v>
      </c>
    </row>
    <row r="25" spans="1:25" ht="15.75" x14ac:dyDescent="0.2">
      <c r="A25" s="36">
        <f t="shared" si="0"/>
        <v>43204</v>
      </c>
      <c r="B25" s="37">
        <f>SUMIFS(СВЦЭМ!$C$34:$C$777,СВЦЭМ!$A$34:$A$777,$A25,СВЦЭМ!$B$34:$B$777,B$11)+'СЕТ СН'!$F$9+СВЦЭМ!$D$10+'СЕТ СН'!$F$6-'СЕТ СН'!$F$19</f>
        <v>649.74914991000003</v>
      </c>
      <c r="C25" s="37">
        <f>SUMIFS(СВЦЭМ!$C$34:$C$777,СВЦЭМ!$A$34:$A$777,$A25,СВЦЭМ!$B$34:$B$777,C$11)+'СЕТ СН'!$F$9+СВЦЭМ!$D$10+'СЕТ СН'!$F$6-'СЕТ СН'!$F$19</f>
        <v>709.37231305000012</v>
      </c>
      <c r="D25" s="37">
        <f>SUMIFS(СВЦЭМ!$C$34:$C$777,СВЦЭМ!$A$34:$A$777,$A25,СВЦЭМ!$B$34:$B$777,D$11)+'СЕТ СН'!$F$9+СВЦЭМ!$D$10+'СЕТ СН'!$F$6-'СЕТ СН'!$F$19</f>
        <v>754.91111431000024</v>
      </c>
      <c r="E25" s="37">
        <f>SUMIFS(СВЦЭМ!$C$34:$C$777,СВЦЭМ!$A$34:$A$777,$A25,СВЦЭМ!$B$34:$B$777,E$11)+'СЕТ СН'!$F$9+СВЦЭМ!$D$10+'СЕТ СН'!$F$6-'СЕТ СН'!$F$19</f>
        <v>766.01700619000019</v>
      </c>
      <c r="F25" s="37">
        <f>SUMIFS(СВЦЭМ!$C$34:$C$777,СВЦЭМ!$A$34:$A$777,$A25,СВЦЭМ!$B$34:$B$777,F$11)+'СЕТ СН'!$F$9+СВЦЭМ!$D$10+'СЕТ СН'!$F$6-'СЕТ СН'!$F$19</f>
        <v>765.41237798999998</v>
      </c>
      <c r="G25" s="37">
        <f>SUMIFS(СВЦЭМ!$C$34:$C$777,СВЦЭМ!$A$34:$A$777,$A25,СВЦЭМ!$B$34:$B$777,G$11)+'СЕТ СН'!$F$9+СВЦЭМ!$D$10+'СЕТ СН'!$F$6-'СЕТ СН'!$F$19</f>
        <v>769.32735738999997</v>
      </c>
      <c r="H25" s="37">
        <f>SUMIFS(СВЦЭМ!$C$34:$C$777,СВЦЭМ!$A$34:$A$777,$A25,СВЦЭМ!$B$34:$B$777,H$11)+'СЕТ СН'!$F$9+СВЦЭМ!$D$10+'СЕТ СН'!$F$6-'СЕТ СН'!$F$19</f>
        <v>744.78994608000028</v>
      </c>
      <c r="I25" s="37">
        <f>SUMIFS(СВЦЭМ!$C$34:$C$777,СВЦЭМ!$A$34:$A$777,$A25,СВЦЭМ!$B$34:$B$777,I$11)+'СЕТ СН'!$F$9+СВЦЭМ!$D$10+'СЕТ СН'!$F$6-'СЕТ СН'!$F$19</f>
        <v>679.73945380000021</v>
      </c>
      <c r="J25" s="37">
        <f>SUMIFS(СВЦЭМ!$C$34:$C$777,СВЦЭМ!$A$34:$A$777,$A25,СВЦЭМ!$B$34:$B$777,J$11)+'СЕТ СН'!$F$9+СВЦЭМ!$D$10+'СЕТ СН'!$F$6-'СЕТ СН'!$F$19</f>
        <v>565.10658547000014</v>
      </c>
      <c r="K25" s="37">
        <f>SUMIFS(СВЦЭМ!$C$34:$C$777,СВЦЭМ!$A$34:$A$777,$A25,СВЦЭМ!$B$34:$B$777,K$11)+'СЕТ СН'!$F$9+СВЦЭМ!$D$10+'СЕТ СН'!$F$6-'СЕТ СН'!$F$19</f>
        <v>541.93183213999998</v>
      </c>
      <c r="L25" s="37">
        <f>SUMIFS(СВЦЭМ!$C$34:$C$777,СВЦЭМ!$A$34:$A$777,$A25,СВЦЭМ!$B$34:$B$777,L$11)+'СЕТ СН'!$F$9+СВЦЭМ!$D$10+'СЕТ СН'!$F$6-'СЕТ СН'!$F$19</f>
        <v>483.39351366999983</v>
      </c>
      <c r="M25" s="37">
        <f>SUMIFS(СВЦЭМ!$C$34:$C$777,СВЦЭМ!$A$34:$A$777,$A25,СВЦЭМ!$B$34:$B$777,M$11)+'СЕТ СН'!$F$9+СВЦЭМ!$D$10+'СЕТ СН'!$F$6-'СЕТ СН'!$F$19</f>
        <v>467.68118427000002</v>
      </c>
      <c r="N25" s="37">
        <f>SUMIFS(СВЦЭМ!$C$34:$C$777,СВЦЭМ!$A$34:$A$777,$A25,СВЦЭМ!$B$34:$B$777,N$11)+'СЕТ СН'!$F$9+СВЦЭМ!$D$10+'СЕТ СН'!$F$6-'СЕТ СН'!$F$19</f>
        <v>466.00600481999993</v>
      </c>
      <c r="O25" s="37">
        <f>SUMIFS(СВЦЭМ!$C$34:$C$777,СВЦЭМ!$A$34:$A$777,$A25,СВЦЭМ!$B$34:$B$777,O$11)+'СЕТ СН'!$F$9+СВЦЭМ!$D$10+'СЕТ СН'!$F$6-'СЕТ СН'!$F$19</f>
        <v>496.28697075000002</v>
      </c>
      <c r="P25" s="37">
        <f>SUMIFS(СВЦЭМ!$C$34:$C$777,СВЦЭМ!$A$34:$A$777,$A25,СВЦЭМ!$B$34:$B$777,P$11)+'СЕТ СН'!$F$9+СВЦЭМ!$D$10+'СЕТ СН'!$F$6-'СЕТ СН'!$F$19</f>
        <v>513.75758523000002</v>
      </c>
      <c r="Q25" s="37">
        <f>SUMIFS(СВЦЭМ!$C$34:$C$777,СВЦЭМ!$A$34:$A$777,$A25,СВЦЭМ!$B$34:$B$777,Q$11)+'СЕТ СН'!$F$9+СВЦЭМ!$D$10+'СЕТ СН'!$F$6-'СЕТ СН'!$F$19</f>
        <v>514.20228402999999</v>
      </c>
      <c r="R25" s="37">
        <f>SUMIFS(СВЦЭМ!$C$34:$C$777,СВЦЭМ!$A$34:$A$777,$A25,СВЦЭМ!$B$34:$B$777,R$11)+'СЕТ СН'!$F$9+СВЦЭМ!$D$10+'СЕТ СН'!$F$6-'СЕТ СН'!$F$19</f>
        <v>514.97912916000007</v>
      </c>
      <c r="S25" s="37">
        <f>SUMIFS(СВЦЭМ!$C$34:$C$777,СВЦЭМ!$A$34:$A$777,$A25,СВЦЭМ!$B$34:$B$777,S$11)+'СЕТ СН'!$F$9+СВЦЭМ!$D$10+'СЕТ СН'!$F$6-'СЕТ СН'!$F$19</f>
        <v>507.43071458999987</v>
      </c>
      <c r="T25" s="37">
        <f>SUMIFS(СВЦЭМ!$C$34:$C$777,СВЦЭМ!$A$34:$A$777,$A25,СВЦЭМ!$B$34:$B$777,T$11)+'СЕТ СН'!$F$9+СВЦЭМ!$D$10+'СЕТ СН'!$F$6-'СЕТ СН'!$F$19</f>
        <v>469.97224904000007</v>
      </c>
      <c r="U25" s="37">
        <f>SUMIFS(СВЦЭМ!$C$34:$C$777,СВЦЭМ!$A$34:$A$777,$A25,СВЦЭМ!$B$34:$B$777,U$11)+'СЕТ СН'!$F$9+СВЦЭМ!$D$10+'СЕТ СН'!$F$6-'СЕТ СН'!$F$19</f>
        <v>464.18278341000007</v>
      </c>
      <c r="V25" s="37">
        <f>SUMIFS(СВЦЭМ!$C$34:$C$777,СВЦЭМ!$A$34:$A$777,$A25,СВЦЭМ!$B$34:$B$777,V$11)+'СЕТ СН'!$F$9+СВЦЭМ!$D$10+'СЕТ СН'!$F$6-'СЕТ СН'!$F$19</f>
        <v>467.14381078000008</v>
      </c>
      <c r="W25" s="37">
        <f>SUMIFS(СВЦЭМ!$C$34:$C$777,СВЦЭМ!$A$34:$A$777,$A25,СВЦЭМ!$B$34:$B$777,W$11)+'СЕТ СН'!$F$9+СВЦЭМ!$D$10+'СЕТ СН'!$F$6-'СЕТ СН'!$F$19</f>
        <v>522.10353979000013</v>
      </c>
      <c r="X25" s="37">
        <f>SUMIFS(СВЦЭМ!$C$34:$C$777,СВЦЭМ!$A$34:$A$777,$A25,СВЦЭМ!$B$34:$B$777,X$11)+'СЕТ СН'!$F$9+СВЦЭМ!$D$10+'СЕТ СН'!$F$6-'СЕТ СН'!$F$19</f>
        <v>528.06038840999997</v>
      </c>
      <c r="Y25" s="37">
        <f>SUMIFS(СВЦЭМ!$C$34:$C$777,СВЦЭМ!$A$34:$A$777,$A25,СВЦЭМ!$B$34:$B$777,Y$11)+'СЕТ СН'!$F$9+СВЦЭМ!$D$10+'СЕТ СН'!$F$6-'СЕТ СН'!$F$19</f>
        <v>604.55231302000004</v>
      </c>
    </row>
    <row r="26" spans="1:25" ht="15.75" x14ac:dyDescent="0.2">
      <c r="A26" s="36">
        <f t="shared" si="0"/>
        <v>43205</v>
      </c>
      <c r="B26" s="37">
        <f>SUMIFS(СВЦЭМ!$C$34:$C$777,СВЦЭМ!$A$34:$A$777,$A26,СВЦЭМ!$B$34:$B$777,B$11)+'СЕТ СН'!$F$9+СВЦЭМ!$D$10+'СЕТ СН'!$F$6-'СЕТ СН'!$F$19</f>
        <v>649.1884894399999</v>
      </c>
      <c r="C26" s="37">
        <f>SUMIFS(СВЦЭМ!$C$34:$C$777,СВЦЭМ!$A$34:$A$777,$A26,СВЦЭМ!$B$34:$B$777,C$11)+'СЕТ СН'!$F$9+СВЦЭМ!$D$10+'СЕТ СН'!$F$6-'СЕТ СН'!$F$19</f>
        <v>716.79238255000007</v>
      </c>
      <c r="D26" s="37">
        <f>SUMIFS(СВЦЭМ!$C$34:$C$777,СВЦЭМ!$A$34:$A$777,$A26,СВЦЭМ!$B$34:$B$777,D$11)+'СЕТ СН'!$F$9+СВЦЭМ!$D$10+'СЕТ СН'!$F$6-'СЕТ СН'!$F$19</f>
        <v>750.15208116000019</v>
      </c>
      <c r="E26" s="37">
        <f>SUMIFS(СВЦЭМ!$C$34:$C$777,СВЦЭМ!$A$34:$A$777,$A26,СВЦЭМ!$B$34:$B$777,E$11)+'СЕТ СН'!$F$9+СВЦЭМ!$D$10+'СЕТ СН'!$F$6-'СЕТ СН'!$F$19</f>
        <v>761.78101279000009</v>
      </c>
      <c r="F26" s="37">
        <f>SUMIFS(СВЦЭМ!$C$34:$C$777,СВЦЭМ!$A$34:$A$777,$A26,СВЦЭМ!$B$34:$B$777,F$11)+'СЕТ СН'!$F$9+СВЦЭМ!$D$10+'СЕТ СН'!$F$6-'СЕТ СН'!$F$19</f>
        <v>761.19306468999991</v>
      </c>
      <c r="G26" s="37">
        <f>SUMIFS(СВЦЭМ!$C$34:$C$777,СВЦЭМ!$A$34:$A$777,$A26,СВЦЭМ!$B$34:$B$777,G$11)+'СЕТ СН'!$F$9+СВЦЭМ!$D$10+'СЕТ СН'!$F$6-'СЕТ СН'!$F$19</f>
        <v>766.03544399000009</v>
      </c>
      <c r="H26" s="37">
        <f>SUMIFS(СВЦЭМ!$C$34:$C$777,СВЦЭМ!$A$34:$A$777,$A26,СВЦЭМ!$B$34:$B$777,H$11)+'СЕТ СН'!$F$9+СВЦЭМ!$D$10+'СЕТ СН'!$F$6-'СЕТ СН'!$F$19</f>
        <v>754.99223161999987</v>
      </c>
      <c r="I26" s="37">
        <f>SUMIFS(СВЦЭМ!$C$34:$C$777,СВЦЭМ!$A$34:$A$777,$A26,СВЦЭМ!$B$34:$B$777,I$11)+'СЕТ СН'!$F$9+СВЦЭМ!$D$10+'СЕТ СН'!$F$6-'СЕТ СН'!$F$19</f>
        <v>695.46019560000002</v>
      </c>
      <c r="J26" s="37">
        <f>SUMIFS(СВЦЭМ!$C$34:$C$777,СВЦЭМ!$A$34:$A$777,$A26,СВЦЭМ!$B$34:$B$777,J$11)+'СЕТ СН'!$F$9+СВЦЭМ!$D$10+'СЕТ СН'!$F$6-'СЕТ СН'!$F$19</f>
        <v>607.45473070000014</v>
      </c>
      <c r="K26" s="37">
        <f>SUMIFS(СВЦЭМ!$C$34:$C$777,СВЦЭМ!$A$34:$A$777,$A26,СВЦЭМ!$B$34:$B$777,K$11)+'СЕТ СН'!$F$9+СВЦЭМ!$D$10+'СЕТ СН'!$F$6-'СЕТ СН'!$F$19</f>
        <v>551.91482190000022</v>
      </c>
      <c r="L26" s="37">
        <f>SUMIFS(СВЦЭМ!$C$34:$C$777,СВЦЭМ!$A$34:$A$777,$A26,СВЦЭМ!$B$34:$B$777,L$11)+'СЕТ СН'!$F$9+СВЦЭМ!$D$10+'СЕТ СН'!$F$6-'СЕТ СН'!$F$19</f>
        <v>507.78696260999993</v>
      </c>
      <c r="M26" s="37">
        <f>SUMIFS(СВЦЭМ!$C$34:$C$777,СВЦЭМ!$A$34:$A$777,$A26,СВЦЭМ!$B$34:$B$777,M$11)+'СЕТ СН'!$F$9+СВЦЭМ!$D$10+'СЕТ СН'!$F$6-'СЕТ СН'!$F$19</f>
        <v>455.99491736999983</v>
      </c>
      <c r="N26" s="37">
        <f>SUMIFS(СВЦЭМ!$C$34:$C$777,СВЦЭМ!$A$34:$A$777,$A26,СВЦЭМ!$B$34:$B$777,N$11)+'СЕТ СН'!$F$9+СВЦЭМ!$D$10+'СЕТ СН'!$F$6-'СЕТ СН'!$F$19</f>
        <v>454.66374246999987</v>
      </c>
      <c r="O26" s="37">
        <f>SUMIFS(СВЦЭМ!$C$34:$C$777,СВЦЭМ!$A$34:$A$777,$A26,СВЦЭМ!$B$34:$B$777,O$11)+'СЕТ СН'!$F$9+СВЦЭМ!$D$10+'СЕТ СН'!$F$6-'СЕТ СН'!$F$19</f>
        <v>456.10929604</v>
      </c>
      <c r="P26" s="37">
        <f>SUMIFS(СВЦЭМ!$C$34:$C$777,СВЦЭМ!$A$34:$A$777,$A26,СВЦЭМ!$B$34:$B$777,P$11)+'СЕТ СН'!$F$9+СВЦЭМ!$D$10+'СЕТ СН'!$F$6-'СЕТ СН'!$F$19</f>
        <v>462.62387051999997</v>
      </c>
      <c r="Q26" s="37">
        <f>SUMIFS(СВЦЭМ!$C$34:$C$777,СВЦЭМ!$A$34:$A$777,$A26,СВЦЭМ!$B$34:$B$777,Q$11)+'СЕТ СН'!$F$9+СВЦЭМ!$D$10+'СЕТ СН'!$F$6-'СЕТ СН'!$F$19</f>
        <v>463.48685515</v>
      </c>
      <c r="R26" s="37">
        <f>SUMIFS(СВЦЭМ!$C$34:$C$777,СВЦЭМ!$A$34:$A$777,$A26,СВЦЭМ!$B$34:$B$777,R$11)+'СЕТ СН'!$F$9+СВЦЭМ!$D$10+'СЕТ СН'!$F$6-'СЕТ СН'!$F$19</f>
        <v>469.41096544999994</v>
      </c>
      <c r="S26" s="37">
        <f>SUMIFS(СВЦЭМ!$C$34:$C$777,СВЦЭМ!$A$34:$A$777,$A26,СВЦЭМ!$B$34:$B$777,S$11)+'СЕТ СН'!$F$9+СВЦЭМ!$D$10+'СЕТ СН'!$F$6-'СЕТ СН'!$F$19</f>
        <v>459.43939791000014</v>
      </c>
      <c r="T26" s="37">
        <f>SUMIFS(СВЦЭМ!$C$34:$C$777,СВЦЭМ!$A$34:$A$777,$A26,СВЦЭМ!$B$34:$B$777,T$11)+'СЕТ СН'!$F$9+СВЦЭМ!$D$10+'СЕТ СН'!$F$6-'СЕТ СН'!$F$19</f>
        <v>457.45502982999994</v>
      </c>
      <c r="U26" s="37">
        <f>SUMIFS(СВЦЭМ!$C$34:$C$777,СВЦЭМ!$A$34:$A$777,$A26,СВЦЭМ!$B$34:$B$777,U$11)+'СЕТ СН'!$F$9+СВЦЭМ!$D$10+'СЕТ СН'!$F$6-'СЕТ СН'!$F$19</f>
        <v>447.36866170999986</v>
      </c>
      <c r="V26" s="37">
        <f>SUMIFS(СВЦЭМ!$C$34:$C$777,СВЦЭМ!$A$34:$A$777,$A26,СВЦЭМ!$B$34:$B$777,V$11)+'СЕТ СН'!$F$9+СВЦЭМ!$D$10+'СЕТ СН'!$F$6-'СЕТ СН'!$F$19</f>
        <v>453.4985496999999</v>
      </c>
      <c r="W26" s="37">
        <f>SUMIFS(СВЦЭМ!$C$34:$C$777,СВЦЭМ!$A$34:$A$777,$A26,СВЦЭМ!$B$34:$B$777,W$11)+'СЕТ СН'!$F$9+СВЦЭМ!$D$10+'СЕТ СН'!$F$6-'СЕТ СН'!$F$19</f>
        <v>516.02202892999992</v>
      </c>
      <c r="X26" s="37">
        <f>SUMIFS(СВЦЭМ!$C$34:$C$777,СВЦЭМ!$A$34:$A$777,$A26,СВЦЭМ!$B$34:$B$777,X$11)+'СЕТ СН'!$F$9+СВЦЭМ!$D$10+'СЕТ СН'!$F$6-'СЕТ СН'!$F$19</f>
        <v>542.38533623000001</v>
      </c>
      <c r="Y26" s="37">
        <f>SUMIFS(СВЦЭМ!$C$34:$C$777,СВЦЭМ!$A$34:$A$777,$A26,СВЦЭМ!$B$34:$B$777,Y$11)+'СЕТ СН'!$F$9+СВЦЭМ!$D$10+'СЕТ СН'!$F$6-'СЕТ СН'!$F$19</f>
        <v>606.80445644999998</v>
      </c>
    </row>
    <row r="27" spans="1:25" ht="15.75" x14ac:dyDescent="0.2">
      <c r="A27" s="36">
        <f t="shared" si="0"/>
        <v>43206</v>
      </c>
      <c r="B27" s="37">
        <f>SUMIFS(СВЦЭМ!$C$34:$C$777,СВЦЭМ!$A$34:$A$777,$A27,СВЦЭМ!$B$34:$B$777,B$11)+'СЕТ СН'!$F$9+СВЦЭМ!$D$10+'СЕТ СН'!$F$6-'СЕТ СН'!$F$19</f>
        <v>673.22043692000022</v>
      </c>
      <c r="C27" s="37">
        <f>SUMIFS(СВЦЭМ!$C$34:$C$777,СВЦЭМ!$A$34:$A$777,$A27,СВЦЭМ!$B$34:$B$777,C$11)+'СЕТ СН'!$F$9+СВЦЭМ!$D$10+'СЕТ СН'!$F$6-'СЕТ СН'!$F$19</f>
        <v>728.47910364000006</v>
      </c>
      <c r="D27" s="37">
        <f>SUMIFS(СВЦЭМ!$C$34:$C$777,СВЦЭМ!$A$34:$A$777,$A27,СВЦЭМ!$B$34:$B$777,D$11)+'СЕТ СН'!$F$9+СВЦЭМ!$D$10+'СЕТ СН'!$F$6-'СЕТ СН'!$F$19</f>
        <v>809.95000152999989</v>
      </c>
      <c r="E27" s="37">
        <f>SUMIFS(СВЦЭМ!$C$34:$C$777,СВЦЭМ!$A$34:$A$777,$A27,СВЦЭМ!$B$34:$B$777,E$11)+'СЕТ СН'!$F$9+СВЦЭМ!$D$10+'СЕТ СН'!$F$6-'СЕТ СН'!$F$19</f>
        <v>833.13420394999991</v>
      </c>
      <c r="F27" s="37">
        <f>SUMIFS(СВЦЭМ!$C$34:$C$777,СВЦЭМ!$A$34:$A$777,$A27,СВЦЭМ!$B$34:$B$777,F$11)+'СЕТ СН'!$F$9+СВЦЭМ!$D$10+'СЕТ СН'!$F$6-'СЕТ СН'!$F$19</f>
        <v>820.84156776999987</v>
      </c>
      <c r="G27" s="37">
        <f>SUMIFS(СВЦЭМ!$C$34:$C$777,СВЦЭМ!$A$34:$A$777,$A27,СВЦЭМ!$B$34:$B$777,G$11)+'СЕТ СН'!$F$9+СВЦЭМ!$D$10+'СЕТ СН'!$F$6-'СЕТ СН'!$F$19</f>
        <v>830.9724640799999</v>
      </c>
      <c r="H27" s="37">
        <f>SUMIFS(СВЦЭМ!$C$34:$C$777,СВЦЭМ!$A$34:$A$777,$A27,СВЦЭМ!$B$34:$B$777,H$11)+'СЕТ СН'!$F$9+СВЦЭМ!$D$10+'СЕТ СН'!$F$6-'СЕТ СН'!$F$19</f>
        <v>759.68196152000007</v>
      </c>
      <c r="I27" s="37">
        <f>SUMIFS(СВЦЭМ!$C$34:$C$777,СВЦЭМ!$A$34:$A$777,$A27,СВЦЭМ!$B$34:$B$777,I$11)+'СЕТ СН'!$F$9+СВЦЭМ!$D$10+'СЕТ СН'!$F$6-'СЕТ СН'!$F$19</f>
        <v>647.17515663000029</v>
      </c>
      <c r="J27" s="37">
        <f>SUMIFS(СВЦЭМ!$C$34:$C$777,СВЦЭМ!$A$34:$A$777,$A27,СВЦЭМ!$B$34:$B$777,J$11)+'СЕТ СН'!$F$9+СВЦЭМ!$D$10+'СЕТ СН'!$F$6-'СЕТ СН'!$F$19</f>
        <v>579.29775692999999</v>
      </c>
      <c r="K27" s="37">
        <f>SUMIFS(СВЦЭМ!$C$34:$C$777,СВЦЭМ!$A$34:$A$777,$A27,СВЦЭМ!$B$34:$B$777,K$11)+'СЕТ СН'!$F$9+СВЦЭМ!$D$10+'СЕТ СН'!$F$6-'СЕТ СН'!$F$19</f>
        <v>495.81811324000012</v>
      </c>
      <c r="L27" s="37">
        <f>SUMIFS(СВЦЭМ!$C$34:$C$777,СВЦЭМ!$A$34:$A$777,$A27,СВЦЭМ!$B$34:$B$777,L$11)+'СЕТ СН'!$F$9+СВЦЭМ!$D$10+'СЕТ СН'!$F$6-'СЕТ СН'!$F$19</f>
        <v>446.10685488999991</v>
      </c>
      <c r="M27" s="37">
        <f>SUMIFS(СВЦЭМ!$C$34:$C$777,СВЦЭМ!$A$34:$A$777,$A27,СВЦЭМ!$B$34:$B$777,M$11)+'СЕТ СН'!$F$9+СВЦЭМ!$D$10+'СЕТ СН'!$F$6-'СЕТ СН'!$F$19</f>
        <v>428.32423101999996</v>
      </c>
      <c r="N27" s="37">
        <f>SUMIFS(СВЦЭМ!$C$34:$C$777,СВЦЭМ!$A$34:$A$777,$A27,СВЦЭМ!$B$34:$B$777,N$11)+'СЕТ СН'!$F$9+СВЦЭМ!$D$10+'СЕТ СН'!$F$6-'СЕТ СН'!$F$19</f>
        <v>440.50833219999993</v>
      </c>
      <c r="O27" s="37">
        <f>SUMIFS(СВЦЭМ!$C$34:$C$777,СВЦЭМ!$A$34:$A$777,$A27,СВЦЭМ!$B$34:$B$777,O$11)+'СЕТ СН'!$F$9+СВЦЭМ!$D$10+'СЕТ СН'!$F$6-'СЕТ СН'!$F$19</f>
        <v>444.20726973000012</v>
      </c>
      <c r="P27" s="37">
        <f>SUMIFS(СВЦЭМ!$C$34:$C$777,СВЦЭМ!$A$34:$A$777,$A27,СВЦЭМ!$B$34:$B$777,P$11)+'СЕТ СН'!$F$9+СВЦЭМ!$D$10+'СЕТ СН'!$F$6-'СЕТ СН'!$F$19</f>
        <v>454.23074179999992</v>
      </c>
      <c r="Q27" s="37">
        <f>SUMIFS(СВЦЭМ!$C$34:$C$777,СВЦЭМ!$A$34:$A$777,$A27,СВЦЭМ!$B$34:$B$777,Q$11)+'СЕТ СН'!$F$9+СВЦЭМ!$D$10+'СЕТ СН'!$F$6-'СЕТ СН'!$F$19</f>
        <v>462.05669241999988</v>
      </c>
      <c r="R27" s="37">
        <f>SUMIFS(СВЦЭМ!$C$34:$C$777,СВЦЭМ!$A$34:$A$777,$A27,СВЦЭМ!$B$34:$B$777,R$11)+'СЕТ СН'!$F$9+СВЦЭМ!$D$10+'СЕТ СН'!$F$6-'СЕТ СН'!$F$19</f>
        <v>466.63597648000007</v>
      </c>
      <c r="S27" s="37">
        <f>SUMIFS(СВЦЭМ!$C$34:$C$777,СВЦЭМ!$A$34:$A$777,$A27,СВЦЭМ!$B$34:$B$777,S$11)+'СЕТ СН'!$F$9+СВЦЭМ!$D$10+'СЕТ СН'!$F$6-'СЕТ СН'!$F$19</f>
        <v>477.76679457000012</v>
      </c>
      <c r="T27" s="37">
        <f>SUMIFS(СВЦЭМ!$C$34:$C$777,СВЦЭМ!$A$34:$A$777,$A27,СВЦЭМ!$B$34:$B$777,T$11)+'СЕТ СН'!$F$9+СВЦЭМ!$D$10+'СЕТ СН'!$F$6-'СЕТ СН'!$F$19</f>
        <v>465.11632993000001</v>
      </c>
      <c r="U27" s="37">
        <f>SUMIFS(СВЦЭМ!$C$34:$C$777,СВЦЭМ!$A$34:$A$777,$A27,СВЦЭМ!$B$34:$B$777,U$11)+'СЕТ СН'!$F$9+СВЦЭМ!$D$10+'СЕТ СН'!$F$6-'СЕТ СН'!$F$19</f>
        <v>430.00012344999993</v>
      </c>
      <c r="V27" s="37">
        <f>SUMIFS(СВЦЭМ!$C$34:$C$777,СВЦЭМ!$A$34:$A$777,$A27,СВЦЭМ!$B$34:$B$777,V$11)+'СЕТ СН'!$F$9+СВЦЭМ!$D$10+'СЕТ СН'!$F$6-'СЕТ СН'!$F$19</f>
        <v>438.70093297999995</v>
      </c>
      <c r="W27" s="37">
        <f>SUMIFS(СВЦЭМ!$C$34:$C$777,СВЦЭМ!$A$34:$A$777,$A27,СВЦЭМ!$B$34:$B$777,W$11)+'СЕТ СН'!$F$9+СВЦЭМ!$D$10+'СЕТ СН'!$F$6-'СЕТ СН'!$F$19</f>
        <v>501.72249750000003</v>
      </c>
      <c r="X27" s="37">
        <f>SUMIFS(СВЦЭМ!$C$34:$C$777,СВЦЭМ!$A$34:$A$777,$A27,СВЦЭМ!$B$34:$B$777,X$11)+'СЕТ СН'!$F$9+СВЦЭМ!$D$10+'СЕТ СН'!$F$6-'СЕТ СН'!$F$19</f>
        <v>590.01966999000012</v>
      </c>
      <c r="Y27" s="37">
        <f>SUMIFS(СВЦЭМ!$C$34:$C$777,СВЦЭМ!$A$34:$A$777,$A27,СВЦЭМ!$B$34:$B$777,Y$11)+'СЕТ СН'!$F$9+СВЦЭМ!$D$10+'СЕТ СН'!$F$6-'СЕТ СН'!$F$19</f>
        <v>677.63306159999991</v>
      </c>
    </row>
    <row r="28" spans="1:25" ht="15.75" x14ac:dyDescent="0.2">
      <c r="A28" s="36">
        <f t="shared" si="0"/>
        <v>43207</v>
      </c>
      <c r="B28" s="37">
        <f>SUMIFS(СВЦЭМ!$C$34:$C$777,СВЦЭМ!$A$34:$A$777,$A28,СВЦЭМ!$B$34:$B$777,B$11)+'СЕТ СН'!$F$9+СВЦЭМ!$D$10+'СЕТ СН'!$F$6-'СЕТ СН'!$F$19</f>
        <v>573.72492363000003</v>
      </c>
      <c r="C28" s="37">
        <f>SUMIFS(СВЦЭМ!$C$34:$C$777,СВЦЭМ!$A$34:$A$777,$A28,СВЦЭМ!$B$34:$B$777,C$11)+'СЕТ СН'!$F$9+СВЦЭМ!$D$10+'СЕТ СН'!$F$6-'СЕТ СН'!$F$19</f>
        <v>613.47860905000005</v>
      </c>
      <c r="D28" s="37">
        <f>SUMIFS(СВЦЭМ!$C$34:$C$777,СВЦЭМ!$A$34:$A$777,$A28,СВЦЭМ!$B$34:$B$777,D$11)+'СЕТ СН'!$F$9+СВЦЭМ!$D$10+'СЕТ СН'!$F$6-'СЕТ СН'!$F$19</f>
        <v>686.24803489000021</v>
      </c>
      <c r="E28" s="37">
        <f>SUMIFS(СВЦЭМ!$C$34:$C$777,СВЦЭМ!$A$34:$A$777,$A28,СВЦЭМ!$B$34:$B$777,E$11)+'СЕТ СН'!$F$9+СВЦЭМ!$D$10+'СЕТ СН'!$F$6-'СЕТ СН'!$F$19</f>
        <v>698.45708733000026</v>
      </c>
      <c r="F28" s="37">
        <f>SUMIFS(СВЦЭМ!$C$34:$C$777,СВЦЭМ!$A$34:$A$777,$A28,СВЦЭМ!$B$34:$B$777,F$11)+'СЕТ СН'!$F$9+СВЦЭМ!$D$10+'СЕТ СН'!$F$6-'СЕТ СН'!$F$19</f>
        <v>703.35895499000014</v>
      </c>
      <c r="G28" s="37">
        <f>SUMIFS(СВЦЭМ!$C$34:$C$777,СВЦЭМ!$A$34:$A$777,$A28,СВЦЭМ!$B$34:$B$777,G$11)+'СЕТ СН'!$F$9+СВЦЭМ!$D$10+'СЕТ СН'!$F$6-'СЕТ СН'!$F$19</f>
        <v>690.49741058000006</v>
      </c>
      <c r="H28" s="37">
        <f>SUMIFS(СВЦЭМ!$C$34:$C$777,СВЦЭМ!$A$34:$A$777,$A28,СВЦЭМ!$B$34:$B$777,H$11)+'СЕТ СН'!$F$9+СВЦЭМ!$D$10+'СЕТ СН'!$F$6-'СЕТ СН'!$F$19</f>
        <v>588.65594045000023</v>
      </c>
      <c r="I28" s="37">
        <f>SUMIFS(СВЦЭМ!$C$34:$C$777,СВЦЭМ!$A$34:$A$777,$A28,СВЦЭМ!$B$34:$B$777,I$11)+'СЕТ СН'!$F$9+СВЦЭМ!$D$10+'СЕТ СН'!$F$6-'СЕТ СН'!$F$19</f>
        <v>485.26889650999999</v>
      </c>
      <c r="J28" s="37">
        <f>SUMIFS(СВЦЭМ!$C$34:$C$777,СВЦЭМ!$A$34:$A$777,$A28,СВЦЭМ!$B$34:$B$777,J$11)+'СЕТ СН'!$F$9+СВЦЭМ!$D$10+'СЕТ СН'!$F$6-'СЕТ СН'!$F$19</f>
        <v>479.0980326099999</v>
      </c>
      <c r="K28" s="37">
        <f>SUMIFS(СВЦЭМ!$C$34:$C$777,СВЦЭМ!$A$34:$A$777,$A28,СВЦЭМ!$B$34:$B$777,K$11)+'СЕТ СН'!$F$9+СВЦЭМ!$D$10+'СЕТ СН'!$F$6-'СЕТ СН'!$F$19</f>
        <v>453.95187253000006</v>
      </c>
      <c r="L28" s="37">
        <f>SUMIFS(СВЦЭМ!$C$34:$C$777,СВЦЭМ!$A$34:$A$777,$A28,СВЦЭМ!$B$34:$B$777,L$11)+'СЕТ СН'!$F$9+СВЦЭМ!$D$10+'СЕТ СН'!$F$6-'СЕТ СН'!$F$19</f>
        <v>468.46894108999993</v>
      </c>
      <c r="M28" s="37">
        <f>SUMIFS(СВЦЭМ!$C$34:$C$777,СВЦЭМ!$A$34:$A$777,$A28,СВЦЭМ!$B$34:$B$777,M$11)+'СЕТ СН'!$F$9+СВЦЭМ!$D$10+'СЕТ СН'!$F$6-'СЕТ СН'!$F$19</f>
        <v>458.07267504999993</v>
      </c>
      <c r="N28" s="37">
        <f>SUMIFS(СВЦЭМ!$C$34:$C$777,СВЦЭМ!$A$34:$A$777,$A28,СВЦЭМ!$B$34:$B$777,N$11)+'СЕТ СН'!$F$9+СВЦЭМ!$D$10+'СЕТ СН'!$F$6-'СЕТ СН'!$F$19</f>
        <v>457.52375655999992</v>
      </c>
      <c r="O28" s="37">
        <f>SUMIFS(СВЦЭМ!$C$34:$C$777,СВЦЭМ!$A$34:$A$777,$A28,СВЦЭМ!$B$34:$B$777,O$11)+'СЕТ СН'!$F$9+СВЦЭМ!$D$10+'СЕТ СН'!$F$6-'СЕТ СН'!$F$19</f>
        <v>452.77745737999987</v>
      </c>
      <c r="P28" s="37">
        <f>SUMIFS(СВЦЭМ!$C$34:$C$777,СВЦЭМ!$A$34:$A$777,$A28,СВЦЭМ!$B$34:$B$777,P$11)+'СЕТ СН'!$F$9+СВЦЭМ!$D$10+'СЕТ СН'!$F$6-'СЕТ СН'!$F$19</f>
        <v>451.43640182000001</v>
      </c>
      <c r="Q28" s="37">
        <f>SUMIFS(СВЦЭМ!$C$34:$C$777,СВЦЭМ!$A$34:$A$777,$A28,СВЦЭМ!$B$34:$B$777,Q$11)+'СЕТ СН'!$F$9+СВЦЭМ!$D$10+'СЕТ СН'!$F$6-'СЕТ СН'!$F$19</f>
        <v>444.85190440000008</v>
      </c>
      <c r="R28" s="37">
        <f>SUMIFS(СВЦЭМ!$C$34:$C$777,СВЦЭМ!$A$34:$A$777,$A28,СВЦЭМ!$B$34:$B$777,R$11)+'СЕТ СН'!$F$9+СВЦЭМ!$D$10+'СЕТ СН'!$F$6-'СЕТ СН'!$F$19</f>
        <v>451.96212473999992</v>
      </c>
      <c r="S28" s="37">
        <f>SUMIFS(СВЦЭМ!$C$34:$C$777,СВЦЭМ!$A$34:$A$777,$A28,СВЦЭМ!$B$34:$B$777,S$11)+'СЕТ СН'!$F$9+СВЦЭМ!$D$10+'СЕТ СН'!$F$6-'СЕТ СН'!$F$19</f>
        <v>461.23401948999992</v>
      </c>
      <c r="T28" s="37">
        <f>SUMIFS(СВЦЭМ!$C$34:$C$777,СВЦЭМ!$A$34:$A$777,$A28,СВЦЭМ!$B$34:$B$777,T$11)+'СЕТ СН'!$F$9+СВЦЭМ!$D$10+'СЕТ СН'!$F$6-'СЕТ СН'!$F$19</f>
        <v>466.94506396000008</v>
      </c>
      <c r="U28" s="37">
        <f>SUMIFS(СВЦЭМ!$C$34:$C$777,СВЦЭМ!$A$34:$A$777,$A28,СВЦЭМ!$B$34:$B$777,U$11)+'СЕТ СН'!$F$9+СВЦЭМ!$D$10+'СЕТ СН'!$F$6-'СЕТ СН'!$F$19</f>
        <v>473.11274069000012</v>
      </c>
      <c r="V28" s="37">
        <f>SUMIFS(СВЦЭМ!$C$34:$C$777,СВЦЭМ!$A$34:$A$777,$A28,СВЦЭМ!$B$34:$B$777,V$11)+'СЕТ СН'!$F$9+СВЦЭМ!$D$10+'СЕТ СН'!$F$6-'СЕТ СН'!$F$19</f>
        <v>486.08935369999983</v>
      </c>
      <c r="W28" s="37">
        <f>SUMIFS(СВЦЭМ!$C$34:$C$777,СВЦЭМ!$A$34:$A$777,$A28,СВЦЭМ!$B$34:$B$777,W$11)+'СЕТ СН'!$F$9+СВЦЭМ!$D$10+'СЕТ СН'!$F$6-'СЕТ СН'!$F$19</f>
        <v>480.55682004999983</v>
      </c>
      <c r="X28" s="37">
        <f>SUMIFS(СВЦЭМ!$C$34:$C$777,СВЦЭМ!$A$34:$A$777,$A28,СВЦЭМ!$B$34:$B$777,X$11)+'СЕТ СН'!$F$9+СВЦЭМ!$D$10+'СЕТ СН'!$F$6-'СЕТ СН'!$F$19</f>
        <v>482.73087006000003</v>
      </c>
      <c r="Y28" s="37">
        <f>SUMIFS(СВЦЭМ!$C$34:$C$777,СВЦЭМ!$A$34:$A$777,$A28,СВЦЭМ!$B$34:$B$777,Y$11)+'СЕТ СН'!$F$9+СВЦЭМ!$D$10+'СЕТ СН'!$F$6-'СЕТ СН'!$F$19</f>
        <v>558.21267853000006</v>
      </c>
    </row>
    <row r="29" spans="1:25" ht="15.75" x14ac:dyDescent="0.2">
      <c r="A29" s="36">
        <f t="shared" si="0"/>
        <v>43208</v>
      </c>
      <c r="B29" s="37">
        <f>SUMIFS(СВЦЭМ!$C$34:$C$777,СВЦЭМ!$A$34:$A$777,$A29,СВЦЭМ!$B$34:$B$777,B$11)+'СЕТ СН'!$F$9+СВЦЭМ!$D$10+'СЕТ СН'!$F$6-'СЕТ СН'!$F$19</f>
        <v>569.25459136000006</v>
      </c>
      <c r="C29" s="37">
        <f>SUMIFS(СВЦЭМ!$C$34:$C$777,СВЦЭМ!$A$34:$A$777,$A29,СВЦЭМ!$B$34:$B$777,C$11)+'СЕТ СН'!$F$9+СВЦЭМ!$D$10+'СЕТ СН'!$F$6-'СЕТ СН'!$F$19</f>
        <v>591.11596210999994</v>
      </c>
      <c r="D29" s="37">
        <f>SUMIFS(СВЦЭМ!$C$34:$C$777,СВЦЭМ!$A$34:$A$777,$A29,СВЦЭМ!$B$34:$B$777,D$11)+'СЕТ СН'!$F$9+СВЦЭМ!$D$10+'СЕТ СН'!$F$6-'СЕТ СН'!$F$19</f>
        <v>641.41306885000029</v>
      </c>
      <c r="E29" s="37">
        <f>SUMIFS(СВЦЭМ!$C$34:$C$777,СВЦЭМ!$A$34:$A$777,$A29,СВЦЭМ!$B$34:$B$777,E$11)+'СЕТ СН'!$F$9+СВЦЭМ!$D$10+'СЕТ СН'!$F$6-'СЕТ СН'!$F$19</f>
        <v>656.24529821000021</v>
      </c>
      <c r="F29" s="37">
        <f>SUMIFS(СВЦЭМ!$C$34:$C$777,СВЦЭМ!$A$34:$A$777,$A29,СВЦЭМ!$B$34:$B$777,F$11)+'СЕТ СН'!$F$9+СВЦЭМ!$D$10+'СЕТ СН'!$F$6-'СЕТ СН'!$F$19</f>
        <v>656.29024847000017</v>
      </c>
      <c r="G29" s="37">
        <f>SUMIFS(СВЦЭМ!$C$34:$C$777,СВЦЭМ!$A$34:$A$777,$A29,СВЦЭМ!$B$34:$B$777,G$11)+'СЕТ СН'!$F$9+СВЦЭМ!$D$10+'СЕТ СН'!$F$6-'СЕТ СН'!$F$19</f>
        <v>637.29699491999997</v>
      </c>
      <c r="H29" s="37">
        <f>SUMIFS(СВЦЭМ!$C$34:$C$777,СВЦЭМ!$A$34:$A$777,$A29,СВЦЭМ!$B$34:$B$777,H$11)+'СЕТ СН'!$F$9+СВЦЭМ!$D$10+'СЕТ СН'!$F$6-'СЕТ СН'!$F$19</f>
        <v>570.34491708000007</v>
      </c>
      <c r="I29" s="37">
        <f>SUMIFS(СВЦЭМ!$C$34:$C$777,СВЦЭМ!$A$34:$A$777,$A29,СВЦЭМ!$B$34:$B$777,I$11)+'СЕТ СН'!$F$9+СВЦЭМ!$D$10+'СЕТ СН'!$F$6-'СЕТ СН'!$F$19</f>
        <v>485.53598653999995</v>
      </c>
      <c r="J29" s="37">
        <f>SUMIFS(СВЦЭМ!$C$34:$C$777,СВЦЭМ!$A$34:$A$777,$A29,СВЦЭМ!$B$34:$B$777,J$11)+'СЕТ СН'!$F$9+СВЦЭМ!$D$10+'СЕТ СН'!$F$6-'СЕТ СН'!$F$19</f>
        <v>429.99832595999999</v>
      </c>
      <c r="K29" s="37">
        <f>SUMIFS(СВЦЭМ!$C$34:$C$777,СВЦЭМ!$A$34:$A$777,$A29,СВЦЭМ!$B$34:$B$777,K$11)+'СЕТ СН'!$F$9+СВЦЭМ!$D$10+'СЕТ СН'!$F$6-'СЕТ СН'!$F$19</f>
        <v>362.17585156000007</v>
      </c>
      <c r="L29" s="37">
        <f>SUMIFS(СВЦЭМ!$C$34:$C$777,СВЦЭМ!$A$34:$A$777,$A29,СВЦЭМ!$B$34:$B$777,L$11)+'СЕТ СН'!$F$9+СВЦЭМ!$D$10+'СЕТ СН'!$F$6-'СЕТ СН'!$F$19</f>
        <v>368.25773242000002</v>
      </c>
      <c r="M29" s="37">
        <f>SUMIFS(СВЦЭМ!$C$34:$C$777,СВЦЭМ!$A$34:$A$777,$A29,СВЦЭМ!$B$34:$B$777,M$11)+'СЕТ СН'!$F$9+СВЦЭМ!$D$10+'СЕТ СН'!$F$6-'СЕТ СН'!$F$19</f>
        <v>445.73585756</v>
      </c>
      <c r="N29" s="37">
        <f>SUMIFS(СВЦЭМ!$C$34:$C$777,СВЦЭМ!$A$34:$A$777,$A29,СВЦЭМ!$B$34:$B$777,N$11)+'СЕТ СН'!$F$9+СВЦЭМ!$D$10+'СЕТ СН'!$F$6-'СЕТ СН'!$F$19</f>
        <v>435.69364646999986</v>
      </c>
      <c r="O29" s="37">
        <f>SUMIFS(СВЦЭМ!$C$34:$C$777,СВЦЭМ!$A$34:$A$777,$A29,СВЦЭМ!$B$34:$B$777,O$11)+'СЕТ СН'!$F$9+СВЦЭМ!$D$10+'СЕТ СН'!$F$6-'СЕТ СН'!$F$19</f>
        <v>444.79078459000004</v>
      </c>
      <c r="P29" s="37">
        <f>SUMIFS(СВЦЭМ!$C$34:$C$777,СВЦЭМ!$A$34:$A$777,$A29,СВЦЭМ!$B$34:$B$777,P$11)+'СЕТ СН'!$F$9+СВЦЭМ!$D$10+'СЕТ СН'!$F$6-'СЕТ СН'!$F$19</f>
        <v>454.85200205000012</v>
      </c>
      <c r="Q29" s="37">
        <f>SUMIFS(СВЦЭМ!$C$34:$C$777,СВЦЭМ!$A$34:$A$777,$A29,СВЦЭМ!$B$34:$B$777,Q$11)+'СЕТ СН'!$F$9+СВЦЭМ!$D$10+'СЕТ СН'!$F$6-'СЕТ СН'!$F$19</f>
        <v>449.98829538999996</v>
      </c>
      <c r="R29" s="37">
        <f>SUMIFS(СВЦЭМ!$C$34:$C$777,СВЦЭМ!$A$34:$A$777,$A29,СВЦЭМ!$B$34:$B$777,R$11)+'СЕТ СН'!$F$9+СВЦЭМ!$D$10+'СЕТ СН'!$F$6-'СЕТ СН'!$F$19</f>
        <v>447.93856904999996</v>
      </c>
      <c r="S29" s="37">
        <f>SUMIFS(СВЦЭМ!$C$34:$C$777,СВЦЭМ!$A$34:$A$777,$A29,СВЦЭМ!$B$34:$B$777,S$11)+'СЕТ СН'!$F$9+СВЦЭМ!$D$10+'СЕТ СН'!$F$6-'СЕТ СН'!$F$19</f>
        <v>453.74694294999983</v>
      </c>
      <c r="T29" s="37">
        <f>SUMIFS(СВЦЭМ!$C$34:$C$777,СВЦЭМ!$A$34:$A$777,$A29,СВЦЭМ!$B$34:$B$777,T$11)+'СЕТ СН'!$F$9+СВЦЭМ!$D$10+'СЕТ СН'!$F$6-'СЕТ СН'!$F$19</f>
        <v>428.28789367000002</v>
      </c>
      <c r="U29" s="37">
        <f>SUMIFS(СВЦЭМ!$C$34:$C$777,СВЦЭМ!$A$34:$A$777,$A29,СВЦЭМ!$B$34:$B$777,U$11)+'СЕТ СН'!$F$9+СВЦЭМ!$D$10+'СЕТ СН'!$F$6-'СЕТ СН'!$F$19</f>
        <v>430.08865720000006</v>
      </c>
      <c r="V29" s="37">
        <f>SUMIFS(СВЦЭМ!$C$34:$C$777,СВЦЭМ!$A$34:$A$777,$A29,СВЦЭМ!$B$34:$B$777,V$11)+'СЕТ СН'!$F$9+СВЦЭМ!$D$10+'СЕТ СН'!$F$6-'СЕТ СН'!$F$19</f>
        <v>424.81513155999994</v>
      </c>
      <c r="W29" s="37">
        <f>SUMIFS(СВЦЭМ!$C$34:$C$777,СВЦЭМ!$A$34:$A$777,$A29,СВЦЭМ!$B$34:$B$777,W$11)+'СЕТ СН'!$F$9+СВЦЭМ!$D$10+'СЕТ СН'!$F$6-'СЕТ СН'!$F$19</f>
        <v>415.68495930999995</v>
      </c>
      <c r="X29" s="37">
        <f>SUMIFS(СВЦЭМ!$C$34:$C$777,СВЦЭМ!$A$34:$A$777,$A29,СВЦЭМ!$B$34:$B$777,X$11)+'СЕТ СН'!$F$9+СВЦЭМ!$D$10+'СЕТ СН'!$F$6-'СЕТ СН'!$F$19</f>
        <v>458.92025404999993</v>
      </c>
      <c r="Y29" s="37">
        <f>SUMIFS(СВЦЭМ!$C$34:$C$777,СВЦЭМ!$A$34:$A$777,$A29,СВЦЭМ!$B$34:$B$777,Y$11)+'СЕТ СН'!$F$9+СВЦЭМ!$D$10+'СЕТ СН'!$F$6-'СЕТ СН'!$F$19</f>
        <v>509.15481766000005</v>
      </c>
    </row>
    <row r="30" spans="1:25" ht="15.75" x14ac:dyDescent="0.2">
      <c r="A30" s="36">
        <f t="shared" si="0"/>
        <v>43209</v>
      </c>
      <c r="B30" s="37">
        <f>SUMIFS(СВЦЭМ!$C$34:$C$777,СВЦЭМ!$A$34:$A$777,$A30,СВЦЭМ!$B$34:$B$777,B$11)+'СЕТ СН'!$F$9+СВЦЭМ!$D$10+'СЕТ СН'!$F$6-'СЕТ СН'!$F$19</f>
        <v>521.70869508000021</v>
      </c>
      <c r="C30" s="37">
        <f>SUMIFS(СВЦЭМ!$C$34:$C$777,СВЦЭМ!$A$34:$A$777,$A30,СВЦЭМ!$B$34:$B$777,C$11)+'СЕТ СН'!$F$9+СВЦЭМ!$D$10+'СЕТ СН'!$F$6-'СЕТ СН'!$F$19</f>
        <v>540.00357701000019</v>
      </c>
      <c r="D30" s="37">
        <f>SUMIFS(СВЦЭМ!$C$34:$C$777,СВЦЭМ!$A$34:$A$777,$A30,СВЦЭМ!$B$34:$B$777,D$11)+'СЕТ СН'!$F$9+СВЦЭМ!$D$10+'СЕТ СН'!$F$6-'СЕТ СН'!$F$19</f>
        <v>602.80787128999998</v>
      </c>
      <c r="E30" s="37">
        <f>SUMIFS(СВЦЭМ!$C$34:$C$777,СВЦЭМ!$A$34:$A$777,$A30,СВЦЭМ!$B$34:$B$777,E$11)+'СЕТ СН'!$F$9+СВЦЭМ!$D$10+'СЕТ СН'!$F$6-'СЕТ СН'!$F$19</f>
        <v>612.08672697000009</v>
      </c>
      <c r="F30" s="37">
        <f>SUMIFS(СВЦЭМ!$C$34:$C$777,СВЦЭМ!$A$34:$A$777,$A30,СВЦЭМ!$B$34:$B$777,F$11)+'СЕТ СН'!$F$9+СВЦЭМ!$D$10+'СЕТ СН'!$F$6-'СЕТ СН'!$F$19</f>
        <v>612.76500513999997</v>
      </c>
      <c r="G30" s="37">
        <f>SUMIFS(СВЦЭМ!$C$34:$C$777,СВЦЭМ!$A$34:$A$777,$A30,СВЦЭМ!$B$34:$B$777,G$11)+'СЕТ СН'!$F$9+СВЦЭМ!$D$10+'СЕТ СН'!$F$6-'СЕТ СН'!$F$19</f>
        <v>596.78160093000008</v>
      </c>
      <c r="H30" s="37">
        <f>SUMIFS(СВЦЭМ!$C$34:$C$777,СВЦЭМ!$A$34:$A$777,$A30,СВЦЭМ!$B$34:$B$777,H$11)+'СЕТ СН'!$F$9+СВЦЭМ!$D$10+'СЕТ СН'!$F$6-'СЕТ СН'!$F$19</f>
        <v>532.32417119000013</v>
      </c>
      <c r="I30" s="37">
        <f>SUMIFS(СВЦЭМ!$C$34:$C$777,СВЦЭМ!$A$34:$A$777,$A30,СВЦЭМ!$B$34:$B$777,I$11)+'СЕТ СН'!$F$9+СВЦЭМ!$D$10+'СЕТ СН'!$F$6-'СЕТ СН'!$F$19</f>
        <v>461.52998143000002</v>
      </c>
      <c r="J30" s="37">
        <f>SUMIFS(СВЦЭМ!$C$34:$C$777,СВЦЭМ!$A$34:$A$777,$A30,СВЦЭМ!$B$34:$B$777,J$11)+'СЕТ СН'!$F$9+СВЦЭМ!$D$10+'СЕТ СН'!$F$6-'СЕТ СН'!$F$19</f>
        <v>407.05909734999989</v>
      </c>
      <c r="K30" s="37">
        <f>SUMIFS(СВЦЭМ!$C$34:$C$777,СВЦЭМ!$A$34:$A$777,$A30,СВЦЭМ!$B$34:$B$777,K$11)+'СЕТ СН'!$F$9+СВЦЭМ!$D$10+'СЕТ СН'!$F$6-'СЕТ СН'!$F$19</f>
        <v>438.05736213000012</v>
      </c>
      <c r="L30" s="37">
        <f>SUMIFS(СВЦЭМ!$C$34:$C$777,СВЦЭМ!$A$34:$A$777,$A30,СВЦЭМ!$B$34:$B$777,L$11)+'СЕТ СН'!$F$9+СВЦЭМ!$D$10+'СЕТ СН'!$F$6-'СЕТ СН'!$F$19</f>
        <v>437.46109502999991</v>
      </c>
      <c r="M30" s="37">
        <f>SUMIFS(СВЦЭМ!$C$34:$C$777,СВЦЭМ!$A$34:$A$777,$A30,СВЦЭМ!$B$34:$B$777,M$11)+'СЕТ СН'!$F$9+СВЦЭМ!$D$10+'СЕТ СН'!$F$6-'СЕТ СН'!$F$19</f>
        <v>454.33748516999992</v>
      </c>
      <c r="N30" s="37">
        <f>SUMIFS(СВЦЭМ!$C$34:$C$777,СВЦЭМ!$A$34:$A$777,$A30,СВЦЭМ!$B$34:$B$777,N$11)+'СЕТ СН'!$F$9+СВЦЭМ!$D$10+'СЕТ СН'!$F$6-'СЕТ СН'!$F$19</f>
        <v>476.81452115000013</v>
      </c>
      <c r="O30" s="37">
        <f>SUMIFS(СВЦЭМ!$C$34:$C$777,СВЦЭМ!$A$34:$A$777,$A30,СВЦЭМ!$B$34:$B$777,O$11)+'СЕТ СН'!$F$9+СВЦЭМ!$D$10+'СЕТ СН'!$F$6-'СЕТ СН'!$F$19</f>
        <v>466.29687260000003</v>
      </c>
      <c r="P30" s="37">
        <f>SUMIFS(СВЦЭМ!$C$34:$C$777,СВЦЭМ!$A$34:$A$777,$A30,СВЦЭМ!$B$34:$B$777,P$11)+'СЕТ СН'!$F$9+СВЦЭМ!$D$10+'СЕТ СН'!$F$6-'СЕТ СН'!$F$19</f>
        <v>458.78219958000011</v>
      </c>
      <c r="Q30" s="37">
        <f>SUMIFS(СВЦЭМ!$C$34:$C$777,СВЦЭМ!$A$34:$A$777,$A30,СВЦЭМ!$B$34:$B$777,Q$11)+'СЕТ СН'!$F$9+СВЦЭМ!$D$10+'СЕТ СН'!$F$6-'СЕТ СН'!$F$19</f>
        <v>454.19296941000005</v>
      </c>
      <c r="R30" s="37">
        <f>SUMIFS(СВЦЭМ!$C$34:$C$777,СВЦЭМ!$A$34:$A$777,$A30,СВЦЭМ!$B$34:$B$777,R$11)+'СЕТ СН'!$F$9+СВЦЭМ!$D$10+'СЕТ СН'!$F$6-'СЕТ СН'!$F$19</f>
        <v>453.03992698000013</v>
      </c>
      <c r="S30" s="37">
        <f>SUMIFS(СВЦЭМ!$C$34:$C$777,СВЦЭМ!$A$34:$A$777,$A30,СВЦЭМ!$B$34:$B$777,S$11)+'СЕТ СН'!$F$9+СВЦЭМ!$D$10+'СЕТ СН'!$F$6-'СЕТ СН'!$F$19</f>
        <v>463.66351526999995</v>
      </c>
      <c r="T30" s="37">
        <f>SUMIFS(СВЦЭМ!$C$34:$C$777,СВЦЭМ!$A$34:$A$777,$A30,СВЦЭМ!$B$34:$B$777,T$11)+'СЕТ СН'!$F$9+СВЦЭМ!$D$10+'СЕТ СН'!$F$6-'СЕТ СН'!$F$19</f>
        <v>473.07457742000008</v>
      </c>
      <c r="U30" s="37">
        <f>SUMIFS(СВЦЭМ!$C$34:$C$777,СВЦЭМ!$A$34:$A$777,$A30,СВЦЭМ!$B$34:$B$777,U$11)+'СЕТ СН'!$F$9+СВЦЭМ!$D$10+'СЕТ СН'!$F$6-'СЕТ СН'!$F$19</f>
        <v>432.77675891999991</v>
      </c>
      <c r="V30" s="37">
        <f>SUMIFS(СВЦЭМ!$C$34:$C$777,СВЦЭМ!$A$34:$A$777,$A30,СВЦЭМ!$B$34:$B$777,V$11)+'СЕТ СН'!$F$9+СВЦЭМ!$D$10+'СЕТ СН'!$F$6-'СЕТ СН'!$F$19</f>
        <v>428.35422157000005</v>
      </c>
      <c r="W30" s="37">
        <f>SUMIFS(СВЦЭМ!$C$34:$C$777,СВЦЭМ!$A$34:$A$777,$A30,СВЦЭМ!$B$34:$B$777,W$11)+'СЕТ СН'!$F$9+СВЦЭМ!$D$10+'СЕТ СН'!$F$6-'СЕТ СН'!$F$19</f>
        <v>423.13746888000003</v>
      </c>
      <c r="X30" s="37">
        <f>SUMIFS(СВЦЭМ!$C$34:$C$777,СВЦЭМ!$A$34:$A$777,$A30,СВЦЭМ!$B$34:$B$777,X$11)+'СЕТ СН'!$F$9+СВЦЭМ!$D$10+'СЕТ СН'!$F$6-'СЕТ СН'!$F$19</f>
        <v>398.98710635000009</v>
      </c>
      <c r="Y30" s="37">
        <f>SUMIFS(СВЦЭМ!$C$34:$C$777,СВЦЭМ!$A$34:$A$777,$A30,СВЦЭМ!$B$34:$B$777,Y$11)+'СЕТ СН'!$F$9+СВЦЭМ!$D$10+'СЕТ СН'!$F$6-'СЕТ СН'!$F$19</f>
        <v>444.28022036000004</v>
      </c>
    </row>
    <row r="31" spans="1:25" ht="15.75" x14ac:dyDescent="0.2">
      <c r="A31" s="36">
        <f t="shared" si="0"/>
        <v>43210</v>
      </c>
      <c r="B31" s="37">
        <f>SUMIFS(СВЦЭМ!$C$34:$C$777,СВЦЭМ!$A$34:$A$777,$A31,СВЦЭМ!$B$34:$B$777,B$11)+'СЕТ СН'!$F$9+СВЦЭМ!$D$10+'СЕТ СН'!$F$6-'СЕТ СН'!$F$19</f>
        <v>606.98548500999993</v>
      </c>
      <c r="C31" s="37">
        <f>SUMIFS(СВЦЭМ!$C$34:$C$777,СВЦЭМ!$A$34:$A$777,$A31,СВЦЭМ!$B$34:$B$777,C$11)+'СЕТ СН'!$F$9+СВЦЭМ!$D$10+'СЕТ СН'!$F$6-'СЕТ СН'!$F$19</f>
        <v>662.74977775000013</v>
      </c>
      <c r="D31" s="37">
        <f>SUMIFS(СВЦЭМ!$C$34:$C$777,СВЦЭМ!$A$34:$A$777,$A31,СВЦЭМ!$B$34:$B$777,D$11)+'СЕТ СН'!$F$9+СВЦЭМ!$D$10+'СЕТ СН'!$F$6-'СЕТ СН'!$F$19</f>
        <v>721.61843581000028</v>
      </c>
      <c r="E31" s="37">
        <f>SUMIFS(СВЦЭМ!$C$34:$C$777,СВЦЭМ!$A$34:$A$777,$A31,СВЦЭМ!$B$34:$B$777,E$11)+'СЕТ СН'!$F$9+СВЦЭМ!$D$10+'СЕТ СН'!$F$6-'СЕТ СН'!$F$19</f>
        <v>722.99360186999991</v>
      </c>
      <c r="F31" s="37">
        <f>SUMIFS(СВЦЭМ!$C$34:$C$777,СВЦЭМ!$A$34:$A$777,$A31,СВЦЭМ!$B$34:$B$777,F$11)+'СЕТ СН'!$F$9+СВЦЭМ!$D$10+'СЕТ СН'!$F$6-'СЕТ СН'!$F$19</f>
        <v>748.20873904000007</v>
      </c>
      <c r="G31" s="37">
        <f>SUMIFS(СВЦЭМ!$C$34:$C$777,СВЦЭМ!$A$34:$A$777,$A31,СВЦЭМ!$B$34:$B$777,G$11)+'СЕТ СН'!$F$9+СВЦЭМ!$D$10+'СЕТ СН'!$F$6-'СЕТ СН'!$F$19</f>
        <v>728.85813059999998</v>
      </c>
      <c r="H31" s="37">
        <f>SUMIFS(СВЦЭМ!$C$34:$C$777,СВЦЭМ!$A$34:$A$777,$A31,СВЦЭМ!$B$34:$B$777,H$11)+'СЕТ СН'!$F$9+СВЦЭМ!$D$10+'СЕТ СН'!$F$6-'СЕТ СН'!$F$19</f>
        <v>667.66528975000017</v>
      </c>
      <c r="I31" s="37">
        <f>SUMIFS(СВЦЭМ!$C$34:$C$777,СВЦЭМ!$A$34:$A$777,$A31,СВЦЭМ!$B$34:$B$777,I$11)+'СЕТ СН'!$F$9+СВЦЭМ!$D$10+'СЕТ СН'!$F$6-'СЕТ СН'!$F$19</f>
        <v>585.16621979000013</v>
      </c>
      <c r="J31" s="37">
        <f>SUMIFS(СВЦЭМ!$C$34:$C$777,СВЦЭМ!$A$34:$A$777,$A31,СВЦЭМ!$B$34:$B$777,J$11)+'СЕТ СН'!$F$9+СВЦЭМ!$D$10+'СЕТ СН'!$F$6-'СЕТ СН'!$F$19</f>
        <v>511.34373491000008</v>
      </c>
      <c r="K31" s="37">
        <f>SUMIFS(СВЦЭМ!$C$34:$C$777,СВЦЭМ!$A$34:$A$777,$A31,СВЦЭМ!$B$34:$B$777,K$11)+'СЕТ СН'!$F$9+СВЦЭМ!$D$10+'СЕТ СН'!$F$6-'СЕТ СН'!$F$19</f>
        <v>408.19267947999981</v>
      </c>
      <c r="L31" s="37">
        <f>SUMIFS(СВЦЭМ!$C$34:$C$777,СВЦЭМ!$A$34:$A$777,$A31,СВЦЭМ!$B$34:$B$777,L$11)+'СЕТ СН'!$F$9+СВЦЭМ!$D$10+'СЕТ СН'!$F$6-'СЕТ СН'!$F$19</f>
        <v>381.20708879000006</v>
      </c>
      <c r="M31" s="37">
        <f>SUMIFS(СВЦЭМ!$C$34:$C$777,СВЦЭМ!$A$34:$A$777,$A31,СВЦЭМ!$B$34:$B$777,M$11)+'СЕТ СН'!$F$9+СВЦЭМ!$D$10+'СЕТ СН'!$F$6-'СЕТ СН'!$F$19</f>
        <v>392.68217246000006</v>
      </c>
      <c r="N31" s="37">
        <f>SUMIFS(СВЦЭМ!$C$34:$C$777,СВЦЭМ!$A$34:$A$777,$A31,СВЦЭМ!$B$34:$B$777,N$11)+'СЕТ СН'!$F$9+СВЦЭМ!$D$10+'СЕТ СН'!$F$6-'СЕТ СН'!$F$19</f>
        <v>403.71710942999982</v>
      </c>
      <c r="O31" s="37">
        <f>SUMIFS(СВЦЭМ!$C$34:$C$777,СВЦЭМ!$A$34:$A$777,$A31,СВЦЭМ!$B$34:$B$777,O$11)+'СЕТ СН'!$F$9+СВЦЭМ!$D$10+'СЕТ СН'!$F$6-'СЕТ СН'!$F$19</f>
        <v>406.94100904999993</v>
      </c>
      <c r="P31" s="37">
        <f>SUMIFS(СВЦЭМ!$C$34:$C$777,СВЦЭМ!$A$34:$A$777,$A31,СВЦЭМ!$B$34:$B$777,P$11)+'СЕТ СН'!$F$9+СВЦЭМ!$D$10+'СЕТ СН'!$F$6-'СЕТ СН'!$F$19</f>
        <v>424.24046538000005</v>
      </c>
      <c r="Q31" s="37">
        <f>SUMIFS(СВЦЭМ!$C$34:$C$777,СВЦЭМ!$A$34:$A$777,$A31,СВЦЭМ!$B$34:$B$777,Q$11)+'СЕТ СН'!$F$9+СВЦЭМ!$D$10+'СЕТ СН'!$F$6-'СЕТ СН'!$F$19</f>
        <v>411.90530122999996</v>
      </c>
      <c r="R31" s="37">
        <f>SUMIFS(СВЦЭМ!$C$34:$C$777,СВЦЭМ!$A$34:$A$777,$A31,СВЦЭМ!$B$34:$B$777,R$11)+'СЕТ СН'!$F$9+СВЦЭМ!$D$10+'СЕТ СН'!$F$6-'СЕТ СН'!$F$19</f>
        <v>447.21509516999993</v>
      </c>
      <c r="S31" s="37">
        <f>SUMIFS(СВЦЭМ!$C$34:$C$777,СВЦЭМ!$A$34:$A$777,$A31,СВЦЭМ!$B$34:$B$777,S$11)+'СЕТ СН'!$F$9+СВЦЭМ!$D$10+'СЕТ СН'!$F$6-'СЕТ СН'!$F$19</f>
        <v>441.4517966300001</v>
      </c>
      <c r="T31" s="37">
        <f>SUMIFS(СВЦЭМ!$C$34:$C$777,СВЦЭМ!$A$34:$A$777,$A31,СВЦЭМ!$B$34:$B$777,T$11)+'СЕТ СН'!$F$9+СВЦЭМ!$D$10+'СЕТ СН'!$F$6-'СЕТ СН'!$F$19</f>
        <v>409.64552092999986</v>
      </c>
      <c r="U31" s="37">
        <f>SUMIFS(СВЦЭМ!$C$34:$C$777,СВЦЭМ!$A$34:$A$777,$A31,СВЦЭМ!$B$34:$B$777,U$11)+'СЕТ СН'!$F$9+СВЦЭМ!$D$10+'СЕТ СН'!$F$6-'СЕТ СН'!$F$19</f>
        <v>399.83046965999995</v>
      </c>
      <c r="V31" s="37">
        <f>SUMIFS(СВЦЭМ!$C$34:$C$777,СВЦЭМ!$A$34:$A$777,$A31,СВЦЭМ!$B$34:$B$777,V$11)+'СЕТ СН'!$F$9+СВЦЭМ!$D$10+'СЕТ СН'!$F$6-'СЕТ СН'!$F$19</f>
        <v>464.38605898000003</v>
      </c>
      <c r="W31" s="37">
        <f>SUMIFS(СВЦЭМ!$C$34:$C$777,СВЦЭМ!$A$34:$A$777,$A31,СВЦЭМ!$B$34:$B$777,W$11)+'СЕТ СН'!$F$9+СВЦЭМ!$D$10+'СЕТ СН'!$F$6-'СЕТ СН'!$F$19</f>
        <v>370.77844302000005</v>
      </c>
      <c r="X31" s="37">
        <f>SUMIFS(СВЦЭМ!$C$34:$C$777,СВЦЭМ!$A$34:$A$777,$A31,СВЦЭМ!$B$34:$B$777,X$11)+'СЕТ СН'!$F$9+СВЦЭМ!$D$10+'СЕТ СН'!$F$6-'СЕТ СН'!$F$19</f>
        <v>461.8615011600001</v>
      </c>
      <c r="Y31" s="37">
        <f>SUMIFS(СВЦЭМ!$C$34:$C$777,СВЦЭМ!$A$34:$A$777,$A31,СВЦЭМ!$B$34:$B$777,Y$11)+'СЕТ СН'!$F$9+СВЦЭМ!$D$10+'СЕТ СН'!$F$6-'СЕТ СН'!$F$19</f>
        <v>562.09266619000016</v>
      </c>
    </row>
    <row r="32" spans="1:25" ht="15.75" x14ac:dyDescent="0.2">
      <c r="A32" s="36">
        <f t="shared" si="0"/>
        <v>43211</v>
      </c>
      <c r="B32" s="37">
        <f>SUMIFS(СВЦЭМ!$C$34:$C$777,СВЦЭМ!$A$34:$A$777,$A32,СВЦЭМ!$B$34:$B$777,B$11)+'СЕТ СН'!$F$9+СВЦЭМ!$D$10+'СЕТ СН'!$F$6-'СЕТ СН'!$F$19</f>
        <v>571.57724414000006</v>
      </c>
      <c r="C32" s="37">
        <f>SUMIFS(СВЦЭМ!$C$34:$C$777,СВЦЭМ!$A$34:$A$777,$A32,СВЦЭМ!$B$34:$B$777,C$11)+'СЕТ СН'!$F$9+СВЦЭМ!$D$10+'СЕТ СН'!$F$6-'СЕТ СН'!$F$19</f>
        <v>622.54898607000007</v>
      </c>
      <c r="D32" s="37">
        <f>SUMIFS(СВЦЭМ!$C$34:$C$777,СВЦЭМ!$A$34:$A$777,$A32,СВЦЭМ!$B$34:$B$777,D$11)+'СЕТ СН'!$F$9+СВЦЭМ!$D$10+'СЕТ СН'!$F$6-'СЕТ СН'!$F$19</f>
        <v>687.05255878000014</v>
      </c>
      <c r="E32" s="37">
        <f>SUMIFS(СВЦЭМ!$C$34:$C$777,СВЦЭМ!$A$34:$A$777,$A32,СВЦЭМ!$B$34:$B$777,E$11)+'СЕТ СН'!$F$9+СВЦЭМ!$D$10+'СЕТ СН'!$F$6-'СЕТ СН'!$F$19</f>
        <v>698.37962782000011</v>
      </c>
      <c r="F32" s="37">
        <f>SUMIFS(СВЦЭМ!$C$34:$C$777,СВЦЭМ!$A$34:$A$777,$A32,СВЦЭМ!$B$34:$B$777,F$11)+'СЕТ СН'!$F$9+СВЦЭМ!$D$10+'СЕТ СН'!$F$6-'СЕТ СН'!$F$19</f>
        <v>709.9954056600003</v>
      </c>
      <c r="G32" s="37">
        <f>SUMIFS(СВЦЭМ!$C$34:$C$777,СВЦЭМ!$A$34:$A$777,$A32,СВЦЭМ!$B$34:$B$777,G$11)+'СЕТ СН'!$F$9+СВЦЭМ!$D$10+'СЕТ СН'!$F$6-'СЕТ СН'!$F$19</f>
        <v>688.99744228999987</v>
      </c>
      <c r="H32" s="37">
        <f>SUMIFS(СВЦЭМ!$C$34:$C$777,СВЦЭМ!$A$34:$A$777,$A32,СВЦЭМ!$B$34:$B$777,H$11)+'СЕТ СН'!$F$9+СВЦЭМ!$D$10+'СЕТ СН'!$F$6-'СЕТ СН'!$F$19</f>
        <v>668.33367609000004</v>
      </c>
      <c r="I32" s="37">
        <f>SUMIFS(СВЦЭМ!$C$34:$C$777,СВЦЭМ!$A$34:$A$777,$A32,СВЦЭМ!$B$34:$B$777,I$11)+'СЕТ СН'!$F$9+СВЦЭМ!$D$10+'СЕТ СН'!$F$6-'СЕТ СН'!$F$19</f>
        <v>621.7021450200001</v>
      </c>
      <c r="J32" s="37">
        <f>SUMIFS(СВЦЭМ!$C$34:$C$777,СВЦЭМ!$A$34:$A$777,$A32,СВЦЭМ!$B$34:$B$777,J$11)+'СЕТ СН'!$F$9+СВЦЭМ!$D$10+'СЕТ СН'!$F$6-'СЕТ СН'!$F$19</f>
        <v>507.92800017999991</v>
      </c>
      <c r="K32" s="37">
        <f>SUMIFS(СВЦЭМ!$C$34:$C$777,СВЦЭМ!$A$34:$A$777,$A32,СВЦЭМ!$B$34:$B$777,K$11)+'СЕТ СН'!$F$9+СВЦЭМ!$D$10+'СЕТ СН'!$F$6-'СЕТ СН'!$F$19</f>
        <v>401.24306313</v>
      </c>
      <c r="L32" s="37">
        <f>SUMIFS(СВЦЭМ!$C$34:$C$777,СВЦЭМ!$A$34:$A$777,$A32,СВЦЭМ!$B$34:$B$777,L$11)+'СЕТ СН'!$F$9+СВЦЭМ!$D$10+'СЕТ СН'!$F$6-'СЕТ СН'!$F$19</f>
        <v>389.1367730799999</v>
      </c>
      <c r="M32" s="37">
        <f>SUMIFS(СВЦЭМ!$C$34:$C$777,СВЦЭМ!$A$34:$A$777,$A32,СВЦЭМ!$B$34:$B$777,M$11)+'СЕТ СН'!$F$9+СВЦЭМ!$D$10+'СЕТ СН'!$F$6-'СЕТ СН'!$F$19</f>
        <v>381.05179400999998</v>
      </c>
      <c r="N32" s="37">
        <f>SUMIFS(СВЦЭМ!$C$34:$C$777,СВЦЭМ!$A$34:$A$777,$A32,СВЦЭМ!$B$34:$B$777,N$11)+'СЕТ СН'!$F$9+СВЦЭМ!$D$10+'СЕТ СН'!$F$6-'СЕТ СН'!$F$19</f>
        <v>373.78797538999981</v>
      </c>
      <c r="O32" s="37">
        <f>SUMIFS(СВЦЭМ!$C$34:$C$777,СВЦЭМ!$A$34:$A$777,$A32,СВЦЭМ!$B$34:$B$777,O$11)+'СЕТ СН'!$F$9+СВЦЭМ!$D$10+'СЕТ СН'!$F$6-'СЕТ СН'!$F$19</f>
        <v>381.12630593000006</v>
      </c>
      <c r="P32" s="37">
        <f>SUMIFS(СВЦЭМ!$C$34:$C$777,СВЦЭМ!$A$34:$A$777,$A32,СВЦЭМ!$B$34:$B$777,P$11)+'СЕТ СН'!$F$9+СВЦЭМ!$D$10+'СЕТ СН'!$F$6-'СЕТ СН'!$F$19</f>
        <v>416.6174234299998</v>
      </c>
      <c r="Q32" s="37">
        <f>SUMIFS(СВЦЭМ!$C$34:$C$777,СВЦЭМ!$A$34:$A$777,$A32,СВЦЭМ!$B$34:$B$777,Q$11)+'СЕТ СН'!$F$9+СВЦЭМ!$D$10+'СЕТ СН'!$F$6-'СЕТ СН'!$F$19</f>
        <v>426.6361430799999</v>
      </c>
      <c r="R32" s="37">
        <f>SUMIFS(СВЦЭМ!$C$34:$C$777,СВЦЭМ!$A$34:$A$777,$A32,СВЦЭМ!$B$34:$B$777,R$11)+'СЕТ СН'!$F$9+СВЦЭМ!$D$10+'СЕТ СН'!$F$6-'СЕТ СН'!$F$19</f>
        <v>430.10347910999997</v>
      </c>
      <c r="S32" s="37">
        <f>SUMIFS(СВЦЭМ!$C$34:$C$777,СВЦЭМ!$A$34:$A$777,$A32,СВЦЭМ!$B$34:$B$777,S$11)+'СЕТ СН'!$F$9+СВЦЭМ!$D$10+'СЕТ СН'!$F$6-'СЕТ СН'!$F$19</f>
        <v>400.61363681</v>
      </c>
      <c r="T32" s="37">
        <f>SUMIFS(СВЦЭМ!$C$34:$C$777,СВЦЭМ!$A$34:$A$777,$A32,СВЦЭМ!$B$34:$B$777,T$11)+'СЕТ СН'!$F$9+СВЦЭМ!$D$10+'СЕТ СН'!$F$6-'СЕТ СН'!$F$19</f>
        <v>375.81792851000012</v>
      </c>
      <c r="U32" s="37">
        <f>SUMIFS(СВЦЭМ!$C$34:$C$777,СВЦЭМ!$A$34:$A$777,$A32,СВЦЭМ!$B$34:$B$777,U$11)+'СЕТ СН'!$F$9+СВЦЭМ!$D$10+'СЕТ СН'!$F$6-'СЕТ СН'!$F$19</f>
        <v>384.06327481999995</v>
      </c>
      <c r="V32" s="37">
        <f>SUMIFS(СВЦЭМ!$C$34:$C$777,СВЦЭМ!$A$34:$A$777,$A32,СВЦЭМ!$B$34:$B$777,V$11)+'СЕТ СН'!$F$9+СВЦЭМ!$D$10+'СЕТ СН'!$F$6-'СЕТ СН'!$F$19</f>
        <v>409.69280078999998</v>
      </c>
      <c r="W32" s="37">
        <f>SUMIFS(СВЦЭМ!$C$34:$C$777,СВЦЭМ!$A$34:$A$777,$A32,СВЦЭМ!$B$34:$B$777,W$11)+'СЕТ СН'!$F$9+СВЦЭМ!$D$10+'СЕТ СН'!$F$6-'СЕТ СН'!$F$19</f>
        <v>399.82825676999994</v>
      </c>
      <c r="X32" s="37">
        <f>SUMIFS(СВЦЭМ!$C$34:$C$777,СВЦЭМ!$A$34:$A$777,$A32,СВЦЭМ!$B$34:$B$777,X$11)+'СЕТ СН'!$F$9+СВЦЭМ!$D$10+'СЕТ СН'!$F$6-'СЕТ СН'!$F$19</f>
        <v>454.72150767000005</v>
      </c>
      <c r="Y32" s="37">
        <f>SUMIFS(СВЦЭМ!$C$34:$C$777,СВЦЭМ!$A$34:$A$777,$A32,СВЦЭМ!$B$34:$B$777,Y$11)+'СЕТ СН'!$F$9+СВЦЭМ!$D$10+'СЕТ СН'!$F$6-'СЕТ СН'!$F$19</f>
        <v>568.60750710000013</v>
      </c>
    </row>
    <row r="33" spans="1:25" ht="15.75" x14ac:dyDescent="0.2">
      <c r="A33" s="36">
        <f t="shared" si="0"/>
        <v>43212</v>
      </c>
      <c r="B33" s="37">
        <f>SUMIFS(СВЦЭМ!$C$34:$C$777,СВЦЭМ!$A$34:$A$777,$A33,СВЦЭМ!$B$34:$B$777,B$11)+'СЕТ СН'!$F$9+СВЦЭМ!$D$10+'СЕТ СН'!$F$6-'СЕТ СН'!$F$19</f>
        <v>577.44550846000004</v>
      </c>
      <c r="C33" s="37">
        <f>SUMIFS(СВЦЭМ!$C$34:$C$777,СВЦЭМ!$A$34:$A$777,$A33,СВЦЭМ!$B$34:$B$777,C$11)+'СЕТ СН'!$F$9+СВЦЭМ!$D$10+'СЕТ СН'!$F$6-'СЕТ СН'!$F$19</f>
        <v>621.33352294000008</v>
      </c>
      <c r="D33" s="37">
        <f>SUMIFS(СВЦЭМ!$C$34:$C$777,СВЦЭМ!$A$34:$A$777,$A33,СВЦЭМ!$B$34:$B$777,D$11)+'СЕТ СН'!$F$9+СВЦЭМ!$D$10+'СЕТ СН'!$F$6-'СЕТ СН'!$F$19</f>
        <v>666.04017624000005</v>
      </c>
      <c r="E33" s="37">
        <f>SUMIFS(СВЦЭМ!$C$34:$C$777,СВЦЭМ!$A$34:$A$777,$A33,СВЦЭМ!$B$34:$B$777,E$11)+'СЕТ СН'!$F$9+СВЦЭМ!$D$10+'СЕТ СН'!$F$6-'СЕТ СН'!$F$19</f>
        <v>683.03633728000011</v>
      </c>
      <c r="F33" s="37">
        <f>SUMIFS(СВЦЭМ!$C$34:$C$777,СВЦЭМ!$A$34:$A$777,$A33,СВЦЭМ!$B$34:$B$777,F$11)+'СЕТ СН'!$F$9+СВЦЭМ!$D$10+'СЕТ СН'!$F$6-'СЕТ СН'!$F$19</f>
        <v>687.58972758000016</v>
      </c>
      <c r="G33" s="37">
        <f>SUMIFS(СВЦЭМ!$C$34:$C$777,СВЦЭМ!$A$34:$A$777,$A33,СВЦЭМ!$B$34:$B$777,G$11)+'СЕТ СН'!$F$9+СВЦЭМ!$D$10+'СЕТ СН'!$F$6-'СЕТ СН'!$F$19</f>
        <v>676.25422908999997</v>
      </c>
      <c r="H33" s="37">
        <f>SUMIFS(СВЦЭМ!$C$34:$C$777,СВЦЭМ!$A$34:$A$777,$A33,СВЦЭМ!$B$34:$B$777,H$11)+'СЕТ СН'!$F$9+СВЦЭМ!$D$10+'СЕТ СН'!$F$6-'СЕТ СН'!$F$19</f>
        <v>667.48007960000029</v>
      </c>
      <c r="I33" s="37">
        <f>SUMIFS(СВЦЭМ!$C$34:$C$777,СВЦЭМ!$A$34:$A$777,$A33,СВЦЭМ!$B$34:$B$777,I$11)+'СЕТ СН'!$F$9+СВЦЭМ!$D$10+'СЕТ СН'!$F$6-'СЕТ СН'!$F$19</f>
        <v>633.9543649200001</v>
      </c>
      <c r="J33" s="37">
        <f>SUMIFS(СВЦЭМ!$C$34:$C$777,СВЦЭМ!$A$34:$A$777,$A33,СВЦЭМ!$B$34:$B$777,J$11)+'СЕТ СН'!$F$9+СВЦЭМ!$D$10+'СЕТ СН'!$F$6-'СЕТ СН'!$F$19</f>
        <v>530.5501323000002</v>
      </c>
      <c r="K33" s="37">
        <f>SUMIFS(СВЦЭМ!$C$34:$C$777,СВЦЭМ!$A$34:$A$777,$A33,СВЦЭМ!$B$34:$B$777,K$11)+'СЕТ СН'!$F$9+СВЦЭМ!$D$10+'СЕТ СН'!$F$6-'СЕТ СН'!$F$19</f>
        <v>398.88444527000013</v>
      </c>
      <c r="L33" s="37">
        <f>SUMIFS(СВЦЭМ!$C$34:$C$777,СВЦЭМ!$A$34:$A$777,$A33,СВЦЭМ!$B$34:$B$777,L$11)+'СЕТ СН'!$F$9+СВЦЭМ!$D$10+'СЕТ СН'!$F$6-'СЕТ СН'!$F$19</f>
        <v>384.47734662000005</v>
      </c>
      <c r="M33" s="37">
        <f>SUMIFS(СВЦЭМ!$C$34:$C$777,СВЦЭМ!$A$34:$A$777,$A33,СВЦЭМ!$B$34:$B$777,M$11)+'СЕТ СН'!$F$9+СВЦЭМ!$D$10+'СЕТ СН'!$F$6-'СЕТ СН'!$F$19</f>
        <v>380.29380085000014</v>
      </c>
      <c r="N33" s="37">
        <f>SUMIFS(СВЦЭМ!$C$34:$C$777,СВЦЭМ!$A$34:$A$777,$A33,СВЦЭМ!$B$34:$B$777,N$11)+'СЕТ СН'!$F$9+СВЦЭМ!$D$10+'СЕТ СН'!$F$6-'СЕТ СН'!$F$19</f>
        <v>377.76266529999987</v>
      </c>
      <c r="O33" s="37">
        <f>SUMIFS(СВЦЭМ!$C$34:$C$777,СВЦЭМ!$A$34:$A$777,$A33,СВЦЭМ!$B$34:$B$777,O$11)+'СЕТ СН'!$F$9+СВЦЭМ!$D$10+'СЕТ СН'!$F$6-'СЕТ СН'!$F$19</f>
        <v>387.65931317000002</v>
      </c>
      <c r="P33" s="37">
        <f>SUMIFS(СВЦЭМ!$C$34:$C$777,СВЦЭМ!$A$34:$A$777,$A33,СВЦЭМ!$B$34:$B$777,P$11)+'СЕТ СН'!$F$9+СВЦЭМ!$D$10+'СЕТ СН'!$F$6-'СЕТ СН'!$F$19</f>
        <v>399.49013560000014</v>
      </c>
      <c r="Q33" s="37">
        <f>SUMIFS(СВЦЭМ!$C$34:$C$777,СВЦЭМ!$A$34:$A$777,$A33,СВЦЭМ!$B$34:$B$777,Q$11)+'СЕТ СН'!$F$9+СВЦЭМ!$D$10+'СЕТ СН'!$F$6-'СЕТ СН'!$F$19</f>
        <v>401.15917817999991</v>
      </c>
      <c r="R33" s="37">
        <f>SUMIFS(СВЦЭМ!$C$34:$C$777,СВЦЭМ!$A$34:$A$777,$A33,СВЦЭМ!$B$34:$B$777,R$11)+'СЕТ СН'!$F$9+СВЦЭМ!$D$10+'СЕТ СН'!$F$6-'СЕТ СН'!$F$19</f>
        <v>405.85613622999983</v>
      </c>
      <c r="S33" s="37">
        <f>SUMIFS(СВЦЭМ!$C$34:$C$777,СВЦЭМ!$A$34:$A$777,$A33,СВЦЭМ!$B$34:$B$777,S$11)+'СЕТ СН'!$F$9+СВЦЭМ!$D$10+'СЕТ СН'!$F$6-'СЕТ СН'!$F$19</f>
        <v>388.71858243999998</v>
      </c>
      <c r="T33" s="37">
        <f>SUMIFS(СВЦЭМ!$C$34:$C$777,СВЦЭМ!$A$34:$A$777,$A33,СВЦЭМ!$B$34:$B$777,T$11)+'СЕТ СН'!$F$9+СВЦЭМ!$D$10+'СЕТ СН'!$F$6-'СЕТ СН'!$F$19</f>
        <v>381.15686943000003</v>
      </c>
      <c r="U33" s="37">
        <f>SUMIFS(СВЦЭМ!$C$34:$C$777,СВЦЭМ!$A$34:$A$777,$A33,СВЦЭМ!$B$34:$B$777,U$11)+'СЕТ СН'!$F$9+СВЦЭМ!$D$10+'СЕТ СН'!$F$6-'СЕТ СН'!$F$19</f>
        <v>379.90982244000008</v>
      </c>
      <c r="V33" s="37">
        <f>SUMIFS(СВЦЭМ!$C$34:$C$777,СВЦЭМ!$A$34:$A$777,$A33,СВЦЭМ!$B$34:$B$777,V$11)+'СЕТ СН'!$F$9+СВЦЭМ!$D$10+'СЕТ СН'!$F$6-'СЕТ СН'!$F$19</f>
        <v>409.66908612000009</v>
      </c>
      <c r="W33" s="37">
        <f>SUMIFS(СВЦЭМ!$C$34:$C$777,СВЦЭМ!$A$34:$A$777,$A33,СВЦЭМ!$B$34:$B$777,W$11)+'СЕТ СН'!$F$9+СВЦЭМ!$D$10+'СЕТ СН'!$F$6-'СЕТ СН'!$F$19</f>
        <v>401.80474590000006</v>
      </c>
      <c r="X33" s="37">
        <f>SUMIFS(СВЦЭМ!$C$34:$C$777,СВЦЭМ!$A$34:$A$777,$A33,СВЦЭМ!$B$34:$B$777,X$11)+'СЕТ СН'!$F$9+СВЦЭМ!$D$10+'СЕТ СН'!$F$6-'СЕТ СН'!$F$19</f>
        <v>428.73731878000001</v>
      </c>
      <c r="Y33" s="37">
        <f>SUMIFS(СВЦЭМ!$C$34:$C$777,СВЦЭМ!$A$34:$A$777,$A33,СВЦЭМ!$B$34:$B$777,Y$11)+'СЕТ СН'!$F$9+СВЦЭМ!$D$10+'СЕТ СН'!$F$6-'СЕТ СН'!$F$19</f>
        <v>542.9293601600001</v>
      </c>
    </row>
    <row r="34" spans="1:25" ht="15.75" x14ac:dyDescent="0.2">
      <c r="A34" s="36">
        <f t="shared" si="0"/>
        <v>43213</v>
      </c>
      <c r="B34" s="37">
        <f>SUMIFS(СВЦЭМ!$C$34:$C$777,СВЦЭМ!$A$34:$A$777,$A34,СВЦЭМ!$B$34:$B$777,B$11)+'СЕТ СН'!$F$9+СВЦЭМ!$D$10+'СЕТ СН'!$F$6-'СЕТ СН'!$F$19</f>
        <v>526.68582627000012</v>
      </c>
      <c r="C34" s="37">
        <f>SUMIFS(СВЦЭМ!$C$34:$C$777,СВЦЭМ!$A$34:$A$777,$A34,СВЦЭМ!$B$34:$B$777,C$11)+'СЕТ СН'!$F$9+СВЦЭМ!$D$10+'СЕТ СН'!$F$6-'СЕТ СН'!$F$19</f>
        <v>572.14868602000013</v>
      </c>
      <c r="D34" s="37">
        <f>SUMIFS(СВЦЭМ!$C$34:$C$777,СВЦЭМ!$A$34:$A$777,$A34,СВЦЭМ!$B$34:$B$777,D$11)+'СЕТ СН'!$F$9+СВЦЭМ!$D$10+'СЕТ СН'!$F$6-'СЕТ СН'!$F$19</f>
        <v>630.66018134000012</v>
      </c>
      <c r="E34" s="37">
        <f>SUMIFS(СВЦЭМ!$C$34:$C$777,СВЦЭМ!$A$34:$A$777,$A34,СВЦЭМ!$B$34:$B$777,E$11)+'СЕТ СН'!$F$9+СВЦЭМ!$D$10+'СЕТ СН'!$F$6-'СЕТ СН'!$F$19</f>
        <v>646.75036028000011</v>
      </c>
      <c r="F34" s="37">
        <f>SUMIFS(СВЦЭМ!$C$34:$C$777,СВЦЭМ!$A$34:$A$777,$A34,СВЦЭМ!$B$34:$B$777,F$11)+'СЕТ СН'!$F$9+СВЦЭМ!$D$10+'СЕТ СН'!$F$6-'СЕТ СН'!$F$19</f>
        <v>659.79014739999991</v>
      </c>
      <c r="G34" s="37">
        <f>SUMIFS(СВЦЭМ!$C$34:$C$777,СВЦЭМ!$A$34:$A$777,$A34,СВЦЭМ!$B$34:$B$777,G$11)+'СЕТ СН'!$F$9+СВЦЭМ!$D$10+'СЕТ СН'!$F$6-'СЕТ СН'!$F$19</f>
        <v>646.37302492000015</v>
      </c>
      <c r="H34" s="37">
        <f>SUMIFS(СВЦЭМ!$C$34:$C$777,СВЦЭМ!$A$34:$A$777,$A34,СВЦЭМ!$B$34:$B$777,H$11)+'СЕТ СН'!$F$9+СВЦЭМ!$D$10+'СЕТ СН'!$F$6-'СЕТ СН'!$F$19</f>
        <v>587.05904522000026</v>
      </c>
      <c r="I34" s="37">
        <f>SUMIFS(СВЦЭМ!$C$34:$C$777,СВЦЭМ!$A$34:$A$777,$A34,СВЦЭМ!$B$34:$B$777,I$11)+'СЕТ СН'!$F$9+СВЦЭМ!$D$10+'СЕТ СН'!$F$6-'СЕТ СН'!$F$19</f>
        <v>500.67716012999983</v>
      </c>
      <c r="J34" s="37">
        <f>SUMIFS(СВЦЭМ!$C$34:$C$777,СВЦЭМ!$A$34:$A$777,$A34,СВЦЭМ!$B$34:$B$777,J$11)+'СЕТ СН'!$F$9+СВЦЭМ!$D$10+'СЕТ СН'!$F$6-'СЕТ СН'!$F$19</f>
        <v>442.84732995000002</v>
      </c>
      <c r="K34" s="37">
        <f>SUMIFS(СВЦЭМ!$C$34:$C$777,СВЦЭМ!$A$34:$A$777,$A34,СВЦЭМ!$B$34:$B$777,K$11)+'СЕТ СН'!$F$9+СВЦЭМ!$D$10+'СЕТ СН'!$F$6-'СЕТ СН'!$F$19</f>
        <v>351.79839985000001</v>
      </c>
      <c r="L34" s="37">
        <f>SUMIFS(СВЦЭМ!$C$34:$C$777,СВЦЭМ!$A$34:$A$777,$A34,СВЦЭМ!$B$34:$B$777,L$11)+'СЕТ СН'!$F$9+СВЦЭМ!$D$10+'СЕТ СН'!$F$6-'СЕТ СН'!$F$19</f>
        <v>331.41025601000013</v>
      </c>
      <c r="M34" s="37">
        <f>SUMIFS(СВЦЭМ!$C$34:$C$777,СВЦЭМ!$A$34:$A$777,$A34,СВЦЭМ!$B$34:$B$777,M$11)+'СЕТ СН'!$F$9+СВЦЭМ!$D$10+'СЕТ СН'!$F$6-'СЕТ СН'!$F$19</f>
        <v>334.61514903999989</v>
      </c>
      <c r="N34" s="37">
        <f>SUMIFS(СВЦЭМ!$C$34:$C$777,СВЦЭМ!$A$34:$A$777,$A34,СВЦЭМ!$B$34:$B$777,N$11)+'СЕТ СН'!$F$9+СВЦЭМ!$D$10+'СЕТ СН'!$F$6-'СЕТ СН'!$F$19</f>
        <v>333.29847978000009</v>
      </c>
      <c r="O34" s="37">
        <f>SUMIFS(СВЦЭМ!$C$34:$C$777,СВЦЭМ!$A$34:$A$777,$A34,СВЦЭМ!$B$34:$B$777,O$11)+'СЕТ СН'!$F$9+СВЦЭМ!$D$10+'СЕТ СН'!$F$6-'СЕТ СН'!$F$19</f>
        <v>353.93994510000005</v>
      </c>
      <c r="P34" s="37">
        <f>SUMIFS(СВЦЭМ!$C$34:$C$777,СВЦЭМ!$A$34:$A$777,$A34,СВЦЭМ!$B$34:$B$777,P$11)+'СЕТ СН'!$F$9+СВЦЭМ!$D$10+'СЕТ СН'!$F$6-'СЕТ СН'!$F$19</f>
        <v>353.51660749999985</v>
      </c>
      <c r="Q34" s="37">
        <f>SUMIFS(СВЦЭМ!$C$34:$C$777,СВЦЭМ!$A$34:$A$777,$A34,СВЦЭМ!$B$34:$B$777,Q$11)+'СЕТ СН'!$F$9+СВЦЭМ!$D$10+'СЕТ СН'!$F$6-'СЕТ СН'!$F$19</f>
        <v>359.55845886999998</v>
      </c>
      <c r="R34" s="37">
        <f>SUMIFS(СВЦЭМ!$C$34:$C$777,СВЦЭМ!$A$34:$A$777,$A34,СВЦЭМ!$B$34:$B$777,R$11)+'СЕТ СН'!$F$9+СВЦЭМ!$D$10+'СЕТ СН'!$F$6-'СЕТ СН'!$F$19</f>
        <v>355.7906452200001</v>
      </c>
      <c r="S34" s="37">
        <f>SUMIFS(СВЦЭМ!$C$34:$C$777,СВЦЭМ!$A$34:$A$777,$A34,СВЦЭМ!$B$34:$B$777,S$11)+'СЕТ СН'!$F$9+СВЦЭМ!$D$10+'СЕТ СН'!$F$6-'СЕТ СН'!$F$19</f>
        <v>368.72472053000013</v>
      </c>
      <c r="T34" s="37">
        <f>SUMIFS(СВЦЭМ!$C$34:$C$777,СВЦЭМ!$A$34:$A$777,$A34,СВЦЭМ!$B$34:$B$777,T$11)+'СЕТ СН'!$F$9+СВЦЭМ!$D$10+'СЕТ СН'!$F$6-'СЕТ СН'!$F$19</f>
        <v>349.62142340999992</v>
      </c>
      <c r="U34" s="37">
        <f>SUMIFS(СВЦЭМ!$C$34:$C$777,СВЦЭМ!$A$34:$A$777,$A34,СВЦЭМ!$B$34:$B$777,U$11)+'СЕТ СН'!$F$9+СВЦЭМ!$D$10+'СЕТ СН'!$F$6-'СЕТ СН'!$F$19</f>
        <v>341.03737260999981</v>
      </c>
      <c r="V34" s="37">
        <f>SUMIFS(СВЦЭМ!$C$34:$C$777,СВЦЭМ!$A$34:$A$777,$A34,СВЦЭМ!$B$34:$B$777,V$11)+'СЕТ СН'!$F$9+СВЦЭМ!$D$10+'СЕТ СН'!$F$6-'СЕТ СН'!$F$19</f>
        <v>344.26673828000014</v>
      </c>
      <c r="W34" s="37">
        <f>SUMIFS(СВЦЭМ!$C$34:$C$777,СВЦЭМ!$A$34:$A$777,$A34,СВЦЭМ!$B$34:$B$777,W$11)+'СЕТ СН'!$F$9+СВЦЭМ!$D$10+'СЕТ СН'!$F$6-'СЕТ СН'!$F$19</f>
        <v>355.05736252999998</v>
      </c>
      <c r="X34" s="37">
        <f>SUMIFS(СВЦЭМ!$C$34:$C$777,СВЦЭМ!$A$34:$A$777,$A34,СВЦЭМ!$B$34:$B$777,X$11)+'СЕТ СН'!$F$9+СВЦЭМ!$D$10+'СЕТ СН'!$F$6-'СЕТ СН'!$F$19</f>
        <v>418.14274080999996</v>
      </c>
      <c r="Y34" s="37">
        <f>SUMIFS(СВЦЭМ!$C$34:$C$777,СВЦЭМ!$A$34:$A$777,$A34,СВЦЭМ!$B$34:$B$777,Y$11)+'СЕТ СН'!$F$9+СВЦЭМ!$D$10+'СЕТ СН'!$F$6-'СЕТ СН'!$F$19</f>
        <v>515.58961768999995</v>
      </c>
    </row>
    <row r="35" spans="1:25" ht="15.75" x14ac:dyDescent="0.2">
      <c r="A35" s="36">
        <f t="shared" si="0"/>
        <v>43214</v>
      </c>
      <c r="B35" s="37">
        <f>SUMIFS(СВЦЭМ!$C$34:$C$777,СВЦЭМ!$A$34:$A$777,$A35,СВЦЭМ!$B$34:$B$777,B$11)+'СЕТ СН'!$F$9+СВЦЭМ!$D$10+'СЕТ СН'!$F$6-'СЕТ СН'!$F$19</f>
        <v>515.64740603999996</v>
      </c>
      <c r="C35" s="37">
        <f>SUMIFS(СВЦЭМ!$C$34:$C$777,СВЦЭМ!$A$34:$A$777,$A35,СВЦЭМ!$B$34:$B$777,C$11)+'СЕТ СН'!$F$9+СВЦЭМ!$D$10+'СЕТ СН'!$F$6-'СЕТ СН'!$F$19</f>
        <v>562.89894650000008</v>
      </c>
      <c r="D35" s="37">
        <f>SUMIFS(СВЦЭМ!$C$34:$C$777,СВЦЭМ!$A$34:$A$777,$A35,СВЦЭМ!$B$34:$B$777,D$11)+'СЕТ СН'!$F$9+СВЦЭМ!$D$10+'СЕТ СН'!$F$6-'СЕТ СН'!$F$19</f>
        <v>621.81496563999997</v>
      </c>
      <c r="E35" s="37">
        <f>SUMIFS(СВЦЭМ!$C$34:$C$777,СВЦЭМ!$A$34:$A$777,$A35,СВЦЭМ!$B$34:$B$777,E$11)+'СЕТ СН'!$F$9+СВЦЭМ!$D$10+'СЕТ СН'!$F$6-'СЕТ СН'!$F$19</f>
        <v>638.64782382999999</v>
      </c>
      <c r="F35" s="37">
        <f>SUMIFS(СВЦЭМ!$C$34:$C$777,СВЦЭМ!$A$34:$A$777,$A35,СВЦЭМ!$B$34:$B$777,F$11)+'СЕТ СН'!$F$9+СВЦЭМ!$D$10+'СЕТ СН'!$F$6-'СЕТ СН'!$F$19</f>
        <v>649.09313443999997</v>
      </c>
      <c r="G35" s="37">
        <f>SUMIFS(СВЦЭМ!$C$34:$C$777,СВЦЭМ!$A$34:$A$777,$A35,СВЦЭМ!$B$34:$B$777,G$11)+'СЕТ СН'!$F$9+СВЦЭМ!$D$10+'СЕТ СН'!$F$6-'СЕТ СН'!$F$19</f>
        <v>613.40039211999999</v>
      </c>
      <c r="H35" s="37">
        <f>SUMIFS(СВЦЭМ!$C$34:$C$777,СВЦЭМ!$A$34:$A$777,$A35,СВЦЭМ!$B$34:$B$777,H$11)+'СЕТ СН'!$F$9+СВЦЭМ!$D$10+'СЕТ СН'!$F$6-'СЕТ СН'!$F$19</f>
        <v>575.47068324999998</v>
      </c>
      <c r="I35" s="37">
        <f>SUMIFS(СВЦЭМ!$C$34:$C$777,СВЦЭМ!$A$34:$A$777,$A35,СВЦЭМ!$B$34:$B$777,I$11)+'СЕТ СН'!$F$9+СВЦЭМ!$D$10+'СЕТ СН'!$F$6-'СЕТ СН'!$F$19</f>
        <v>452.97817928000006</v>
      </c>
      <c r="J35" s="37">
        <f>SUMIFS(СВЦЭМ!$C$34:$C$777,СВЦЭМ!$A$34:$A$777,$A35,СВЦЭМ!$B$34:$B$777,J$11)+'СЕТ СН'!$F$9+СВЦЭМ!$D$10+'СЕТ СН'!$F$6-'СЕТ СН'!$F$19</f>
        <v>373.37608836999982</v>
      </c>
      <c r="K35" s="37">
        <f>SUMIFS(СВЦЭМ!$C$34:$C$777,СВЦЭМ!$A$34:$A$777,$A35,СВЦЭМ!$B$34:$B$777,K$11)+'СЕТ СН'!$F$9+СВЦЭМ!$D$10+'СЕТ СН'!$F$6-'СЕТ СН'!$F$19</f>
        <v>339.41647686999988</v>
      </c>
      <c r="L35" s="37">
        <f>SUMIFS(СВЦЭМ!$C$34:$C$777,СВЦЭМ!$A$34:$A$777,$A35,СВЦЭМ!$B$34:$B$777,L$11)+'СЕТ СН'!$F$9+СВЦЭМ!$D$10+'СЕТ СН'!$F$6-'СЕТ СН'!$F$19</f>
        <v>349.36827888999994</v>
      </c>
      <c r="M35" s="37">
        <f>SUMIFS(СВЦЭМ!$C$34:$C$777,СВЦЭМ!$A$34:$A$777,$A35,СВЦЭМ!$B$34:$B$777,M$11)+'СЕТ СН'!$F$9+СВЦЭМ!$D$10+'СЕТ СН'!$F$6-'СЕТ СН'!$F$19</f>
        <v>335.45491903999994</v>
      </c>
      <c r="N35" s="37">
        <f>SUMIFS(СВЦЭМ!$C$34:$C$777,СВЦЭМ!$A$34:$A$777,$A35,СВЦЭМ!$B$34:$B$777,N$11)+'СЕТ СН'!$F$9+СВЦЭМ!$D$10+'СЕТ СН'!$F$6-'СЕТ СН'!$F$19</f>
        <v>332.82094276999999</v>
      </c>
      <c r="O35" s="37">
        <f>SUMIFS(СВЦЭМ!$C$34:$C$777,СВЦЭМ!$A$34:$A$777,$A35,СВЦЭМ!$B$34:$B$777,O$11)+'СЕТ СН'!$F$9+СВЦЭМ!$D$10+'СЕТ СН'!$F$6-'СЕТ СН'!$F$19</f>
        <v>335.15898677000007</v>
      </c>
      <c r="P35" s="37">
        <f>SUMIFS(СВЦЭМ!$C$34:$C$777,СВЦЭМ!$A$34:$A$777,$A35,СВЦЭМ!$B$34:$B$777,P$11)+'СЕТ СН'!$F$9+СВЦЭМ!$D$10+'СЕТ СН'!$F$6-'СЕТ СН'!$F$19</f>
        <v>348.60795088999987</v>
      </c>
      <c r="Q35" s="37">
        <f>SUMIFS(СВЦЭМ!$C$34:$C$777,СВЦЭМ!$A$34:$A$777,$A35,СВЦЭМ!$B$34:$B$777,Q$11)+'СЕТ СН'!$F$9+СВЦЭМ!$D$10+'СЕТ СН'!$F$6-'СЕТ СН'!$F$19</f>
        <v>353.69993895999994</v>
      </c>
      <c r="R35" s="37">
        <f>SUMIFS(СВЦЭМ!$C$34:$C$777,СВЦЭМ!$A$34:$A$777,$A35,СВЦЭМ!$B$34:$B$777,R$11)+'СЕТ СН'!$F$9+СВЦЭМ!$D$10+'СЕТ СН'!$F$6-'СЕТ СН'!$F$19</f>
        <v>344.52003763999994</v>
      </c>
      <c r="S35" s="37">
        <f>SUMIFS(СВЦЭМ!$C$34:$C$777,СВЦЭМ!$A$34:$A$777,$A35,СВЦЭМ!$B$34:$B$777,S$11)+'СЕТ СН'!$F$9+СВЦЭМ!$D$10+'СЕТ СН'!$F$6-'СЕТ СН'!$F$19</f>
        <v>345.27188059999992</v>
      </c>
      <c r="T35" s="37">
        <f>SUMIFS(СВЦЭМ!$C$34:$C$777,СВЦЭМ!$A$34:$A$777,$A35,СВЦЭМ!$B$34:$B$777,T$11)+'СЕТ СН'!$F$9+СВЦЭМ!$D$10+'СЕТ СН'!$F$6-'СЕТ СН'!$F$19</f>
        <v>329.52336394999986</v>
      </c>
      <c r="U35" s="37">
        <f>SUMIFS(СВЦЭМ!$C$34:$C$777,СВЦЭМ!$A$34:$A$777,$A35,СВЦЭМ!$B$34:$B$777,U$11)+'СЕТ СН'!$F$9+СВЦЭМ!$D$10+'СЕТ СН'!$F$6-'СЕТ СН'!$F$19</f>
        <v>336.32075997000004</v>
      </c>
      <c r="V35" s="37">
        <f>SUMIFS(СВЦЭМ!$C$34:$C$777,СВЦЭМ!$A$34:$A$777,$A35,СВЦЭМ!$B$34:$B$777,V$11)+'СЕТ СН'!$F$9+СВЦЭМ!$D$10+'СЕТ СН'!$F$6-'СЕТ СН'!$F$19</f>
        <v>362.94956594999996</v>
      </c>
      <c r="W35" s="37">
        <f>SUMIFS(СВЦЭМ!$C$34:$C$777,СВЦЭМ!$A$34:$A$777,$A35,СВЦЭМ!$B$34:$B$777,W$11)+'СЕТ СН'!$F$9+СВЦЭМ!$D$10+'СЕТ СН'!$F$6-'СЕТ СН'!$F$19</f>
        <v>363.29668203999984</v>
      </c>
      <c r="X35" s="37">
        <f>SUMIFS(СВЦЭМ!$C$34:$C$777,СВЦЭМ!$A$34:$A$777,$A35,СВЦЭМ!$B$34:$B$777,X$11)+'СЕТ СН'!$F$9+СВЦЭМ!$D$10+'СЕТ СН'!$F$6-'СЕТ СН'!$F$19</f>
        <v>379.24510754000005</v>
      </c>
      <c r="Y35" s="37">
        <f>SUMIFS(СВЦЭМ!$C$34:$C$777,СВЦЭМ!$A$34:$A$777,$A35,СВЦЭМ!$B$34:$B$777,Y$11)+'СЕТ СН'!$F$9+СВЦЭМ!$D$10+'СЕТ СН'!$F$6-'СЕТ СН'!$F$19</f>
        <v>464.92917120000004</v>
      </c>
    </row>
    <row r="36" spans="1:25" ht="15.75" x14ac:dyDescent="0.2">
      <c r="A36" s="36">
        <f t="shared" si="0"/>
        <v>43215</v>
      </c>
      <c r="B36" s="37">
        <f>SUMIFS(СВЦЭМ!$C$34:$C$777,СВЦЭМ!$A$34:$A$777,$A36,СВЦЭМ!$B$34:$B$777,B$11)+'СЕТ СН'!$F$9+СВЦЭМ!$D$10+'СЕТ СН'!$F$6-'СЕТ СН'!$F$19</f>
        <v>463.08933646000003</v>
      </c>
      <c r="C36" s="37">
        <f>SUMIFS(СВЦЭМ!$C$34:$C$777,СВЦЭМ!$A$34:$A$777,$A36,СВЦЭМ!$B$34:$B$777,C$11)+'СЕТ СН'!$F$9+СВЦЭМ!$D$10+'СЕТ СН'!$F$6-'СЕТ СН'!$F$19</f>
        <v>531.98547238000003</v>
      </c>
      <c r="D36" s="37">
        <f>SUMIFS(СВЦЭМ!$C$34:$C$777,СВЦЭМ!$A$34:$A$777,$A36,СВЦЭМ!$B$34:$B$777,D$11)+'СЕТ СН'!$F$9+СВЦЭМ!$D$10+'СЕТ СН'!$F$6-'СЕТ СН'!$F$19</f>
        <v>626.39023576000011</v>
      </c>
      <c r="E36" s="37">
        <f>SUMIFS(СВЦЭМ!$C$34:$C$777,СВЦЭМ!$A$34:$A$777,$A36,СВЦЭМ!$B$34:$B$777,E$11)+'СЕТ СН'!$F$9+СВЦЭМ!$D$10+'СЕТ СН'!$F$6-'СЕТ СН'!$F$19</f>
        <v>661.06714324000029</v>
      </c>
      <c r="F36" s="37">
        <f>SUMIFS(СВЦЭМ!$C$34:$C$777,СВЦЭМ!$A$34:$A$777,$A36,СВЦЭМ!$B$34:$B$777,F$11)+'СЕТ СН'!$F$9+СВЦЭМ!$D$10+'СЕТ СН'!$F$6-'СЕТ СН'!$F$19</f>
        <v>661.30373346000022</v>
      </c>
      <c r="G36" s="37">
        <f>SUMIFS(СВЦЭМ!$C$34:$C$777,СВЦЭМ!$A$34:$A$777,$A36,СВЦЭМ!$B$34:$B$777,G$11)+'СЕТ СН'!$F$9+СВЦЭМ!$D$10+'СЕТ СН'!$F$6-'СЕТ СН'!$F$19</f>
        <v>634.27505452999992</v>
      </c>
      <c r="H36" s="37">
        <f>SUMIFS(СВЦЭМ!$C$34:$C$777,СВЦЭМ!$A$34:$A$777,$A36,СВЦЭМ!$B$34:$B$777,H$11)+'СЕТ СН'!$F$9+СВЦЭМ!$D$10+'СЕТ СН'!$F$6-'СЕТ СН'!$F$19</f>
        <v>559.88441649000004</v>
      </c>
      <c r="I36" s="37">
        <f>SUMIFS(СВЦЭМ!$C$34:$C$777,СВЦЭМ!$A$34:$A$777,$A36,СВЦЭМ!$B$34:$B$777,I$11)+'СЕТ СН'!$F$9+СВЦЭМ!$D$10+'СЕТ СН'!$F$6-'СЕТ СН'!$F$19</f>
        <v>453.01793992</v>
      </c>
      <c r="J36" s="37">
        <f>SUMIFS(СВЦЭМ!$C$34:$C$777,СВЦЭМ!$A$34:$A$777,$A36,СВЦЭМ!$B$34:$B$777,J$11)+'СЕТ СН'!$F$9+СВЦЭМ!$D$10+'СЕТ СН'!$F$6-'СЕТ СН'!$F$19</f>
        <v>402.25488655999982</v>
      </c>
      <c r="K36" s="37">
        <f>SUMIFS(СВЦЭМ!$C$34:$C$777,СВЦЭМ!$A$34:$A$777,$A36,СВЦЭМ!$B$34:$B$777,K$11)+'СЕТ СН'!$F$9+СВЦЭМ!$D$10+'СЕТ СН'!$F$6-'СЕТ СН'!$F$19</f>
        <v>419.06523647999995</v>
      </c>
      <c r="L36" s="37">
        <f>SUMIFS(СВЦЭМ!$C$34:$C$777,СВЦЭМ!$A$34:$A$777,$A36,СВЦЭМ!$B$34:$B$777,L$11)+'СЕТ СН'!$F$9+СВЦЭМ!$D$10+'СЕТ СН'!$F$6-'СЕТ СН'!$F$19</f>
        <v>433.06287267999994</v>
      </c>
      <c r="M36" s="37">
        <f>SUMIFS(СВЦЭМ!$C$34:$C$777,СВЦЭМ!$A$34:$A$777,$A36,СВЦЭМ!$B$34:$B$777,M$11)+'СЕТ СН'!$F$9+СВЦЭМ!$D$10+'СЕТ СН'!$F$6-'СЕТ СН'!$F$19</f>
        <v>424.82587272000012</v>
      </c>
      <c r="N36" s="37">
        <f>SUMIFS(СВЦЭМ!$C$34:$C$777,СВЦЭМ!$A$34:$A$777,$A36,СВЦЭМ!$B$34:$B$777,N$11)+'СЕТ СН'!$F$9+СВЦЭМ!$D$10+'СЕТ СН'!$F$6-'СЕТ СН'!$F$19</f>
        <v>425.48136752999983</v>
      </c>
      <c r="O36" s="37">
        <f>SUMIFS(СВЦЭМ!$C$34:$C$777,СВЦЭМ!$A$34:$A$777,$A36,СВЦЭМ!$B$34:$B$777,O$11)+'СЕТ СН'!$F$9+СВЦЭМ!$D$10+'СЕТ СН'!$F$6-'СЕТ СН'!$F$19</f>
        <v>424.157239</v>
      </c>
      <c r="P36" s="37">
        <f>SUMIFS(СВЦЭМ!$C$34:$C$777,СВЦЭМ!$A$34:$A$777,$A36,СВЦЭМ!$B$34:$B$777,P$11)+'СЕТ СН'!$F$9+СВЦЭМ!$D$10+'СЕТ СН'!$F$6-'СЕТ СН'!$F$19</f>
        <v>417.65954548000002</v>
      </c>
      <c r="Q36" s="37">
        <f>SUMIFS(СВЦЭМ!$C$34:$C$777,СВЦЭМ!$A$34:$A$777,$A36,СВЦЭМ!$B$34:$B$777,Q$11)+'СЕТ СН'!$F$9+СВЦЭМ!$D$10+'СЕТ СН'!$F$6-'СЕТ СН'!$F$19</f>
        <v>411.95968520999998</v>
      </c>
      <c r="R36" s="37">
        <f>SUMIFS(СВЦЭМ!$C$34:$C$777,СВЦЭМ!$A$34:$A$777,$A36,СВЦЭМ!$B$34:$B$777,R$11)+'СЕТ СН'!$F$9+СВЦЭМ!$D$10+'СЕТ СН'!$F$6-'СЕТ СН'!$F$19</f>
        <v>417.20173540000008</v>
      </c>
      <c r="S36" s="37">
        <f>SUMIFS(СВЦЭМ!$C$34:$C$777,СВЦЭМ!$A$34:$A$777,$A36,СВЦЭМ!$B$34:$B$777,S$11)+'СЕТ СН'!$F$9+СВЦЭМ!$D$10+'СЕТ СН'!$F$6-'СЕТ СН'!$F$19</f>
        <v>405.37809398000002</v>
      </c>
      <c r="T36" s="37">
        <f>SUMIFS(СВЦЭМ!$C$34:$C$777,СВЦЭМ!$A$34:$A$777,$A36,СВЦЭМ!$B$34:$B$777,T$11)+'СЕТ СН'!$F$9+СВЦЭМ!$D$10+'СЕТ СН'!$F$6-'СЕТ СН'!$F$19</f>
        <v>388.99631362999992</v>
      </c>
      <c r="U36" s="37">
        <f>SUMIFS(СВЦЭМ!$C$34:$C$777,СВЦЭМ!$A$34:$A$777,$A36,СВЦЭМ!$B$34:$B$777,U$11)+'СЕТ СН'!$F$9+СВЦЭМ!$D$10+'СЕТ СН'!$F$6-'СЕТ СН'!$F$19</f>
        <v>378.13013581999996</v>
      </c>
      <c r="V36" s="37">
        <f>SUMIFS(СВЦЭМ!$C$34:$C$777,СВЦЭМ!$A$34:$A$777,$A36,СВЦЭМ!$B$34:$B$777,V$11)+'СЕТ СН'!$F$9+СВЦЭМ!$D$10+'СЕТ СН'!$F$6-'СЕТ СН'!$F$19</f>
        <v>409.04851170999984</v>
      </c>
      <c r="W36" s="37">
        <f>SUMIFS(СВЦЭМ!$C$34:$C$777,СВЦЭМ!$A$34:$A$777,$A36,СВЦЭМ!$B$34:$B$777,W$11)+'СЕТ СН'!$F$9+СВЦЭМ!$D$10+'СЕТ СН'!$F$6-'СЕТ СН'!$F$19</f>
        <v>405.63153511999997</v>
      </c>
      <c r="X36" s="37">
        <f>SUMIFS(СВЦЭМ!$C$34:$C$777,СВЦЭМ!$A$34:$A$777,$A36,СВЦЭМ!$B$34:$B$777,X$11)+'СЕТ СН'!$F$9+СВЦЭМ!$D$10+'СЕТ СН'!$F$6-'СЕТ СН'!$F$19</f>
        <v>387.88437425999984</v>
      </c>
      <c r="Y36" s="37">
        <f>SUMIFS(СВЦЭМ!$C$34:$C$777,СВЦЭМ!$A$34:$A$777,$A36,СВЦЭМ!$B$34:$B$777,Y$11)+'СЕТ СН'!$F$9+СВЦЭМ!$D$10+'СЕТ СН'!$F$6-'СЕТ СН'!$F$19</f>
        <v>443.53403759000014</v>
      </c>
    </row>
    <row r="37" spans="1:25" ht="15.75" x14ac:dyDescent="0.2">
      <c r="A37" s="36">
        <f t="shared" si="0"/>
        <v>43216</v>
      </c>
      <c r="B37" s="37">
        <f>SUMIFS(СВЦЭМ!$C$34:$C$777,СВЦЭМ!$A$34:$A$777,$A37,СВЦЭМ!$B$34:$B$777,B$11)+'СЕТ СН'!$F$9+СВЦЭМ!$D$10+'СЕТ СН'!$F$6-'СЕТ СН'!$F$19</f>
        <v>618.82013582000025</v>
      </c>
      <c r="C37" s="37">
        <f>SUMIFS(СВЦЭМ!$C$34:$C$777,СВЦЭМ!$A$34:$A$777,$A37,СВЦЭМ!$B$34:$B$777,C$11)+'СЕТ СН'!$F$9+СВЦЭМ!$D$10+'СЕТ СН'!$F$6-'СЕТ СН'!$F$19</f>
        <v>656.24755119000008</v>
      </c>
      <c r="D37" s="37">
        <f>SUMIFS(СВЦЭМ!$C$34:$C$777,СВЦЭМ!$A$34:$A$777,$A37,СВЦЭМ!$B$34:$B$777,D$11)+'СЕТ СН'!$F$9+СВЦЭМ!$D$10+'СЕТ СН'!$F$6-'СЕТ СН'!$F$19</f>
        <v>707.04640825000013</v>
      </c>
      <c r="E37" s="37">
        <f>SUMIFS(СВЦЭМ!$C$34:$C$777,СВЦЭМ!$A$34:$A$777,$A37,СВЦЭМ!$B$34:$B$777,E$11)+'СЕТ СН'!$F$9+СВЦЭМ!$D$10+'СЕТ СН'!$F$6-'СЕТ СН'!$F$19</f>
        <v>714.77468160000024</v>
      </c>
      <c r="F37" s="37">
        <f>SUMIFS(СВЦЭМ!$C$34:$C$777,СВЦЭМ!$A$34:$A$777,$A37,СВЦЭМ!$B$34:$B$777,F$11)+'СЕТ СН'!$F$9+СВЦЭМ!$D$10+'СЕТ СН'!$F$6-'СЕТ СН'!$F$19</f>
        <v>712.61557224000023</v>
      </c>
      <c r="G37" s="37">
        <f>SUMIFS(СВЦЭМ!$C$34:$C$777,СВЦЭМ!$A$34:$A$777,$A37,СВЦЭМ!$B$34:$B$777,G$11)+'СЕТ СН'!$F$9+СВЦЭМ!$D$10+'СЕТ СН'!$F$6-'СЕТ СН'!$F$19</f>
        <v>694.12105947999987</v>
      </c>
      <c r="H37" s="37">
        <f>SUMIFS(СВЦЭМ!$C$34:$C$777,СВЦЭМ!$A$34:$A$777,$A37,СВЦЭМ!$B$34:$B$777,H$11)+'СЕТ СН'!$F$9+СВЦЭМ!$D$10+'СЕТ СН'!$F$6-'СЕТ СН'!$F$19</f>
        <v>626.74699093000015</v>
      </c>
      <c r="I37" s="37">
        <f>SUMIFS(СВЦЭМ!$C$34:$C$777,СВЦЭМ!$A$34:$A$777,$A37,СВЦЭМ!$B$34:$B$777,I$11)+'СЕТ СН'!$F$9+СВЦЭМ!$D$10+'СЕТ СН'!$F$6-'СЕТ СН'!$F$19</f>
        <v>527.33259908000025</v>
      </c>
      <c r="J37" s="37">
        <f>SUMIFS(СВЦЭМ!$C$34:$C$777,СВЦЭМ!$A$34:$A$777,$A37,СВЦЭМ!$B$34:$B$777,J$11)+'СЕТ СН'!$F$9+СВЦЭМ!$D$10+'СЕТ СН'!$F$6-'СЕТ СН'!$F$19</f>
        <v>504.21169292000002</v>
      </c>
      <c r="K37" s="37">
        <f>SUMIFS(СВЦЭМ!$C$34:$C$777,СВЦЭМ!$A$34:$A$777,$A37,СВЦЭМ!$B$34:$B$777,K$11)+'СЕТ СН'!$F$9+СВЦЭМ!$D$10+'СЕТ СН'!$F$6-'СЕТ СН'!$F$19</f>
        <v>468.16464039999994</v>
      </c>
      <c r="L37" s="37">
        <f>SUMIFS(СВЦЭМ!$C$34:$C$777,СВЦЭМ!$A$34:$A$777,$A37,СВЦЭМ!$B$34:$B$777,L$11)+'СЕТ СН'!$F$9+СВЦЭМ!$D$10+'СЕТ СН'!$F$6-'СЕТ СН'!$F$19</f>
        <v>439.86672351999994</v>
      </c>
      <c r="M37" s="37">
        <f>SUMIFS(СВЦЭМ!$C$34:$C$777,СВЦЭМ!$A$34:$A$777,$A37,СВЦЭМ!$B$34:$B$777,M$11)+'СЕТ СН'!$F$9+СВЦЭМ!$D$10+'СЕТ СН'!$F$6-'СЕТ СН'!$F$19</f>
        <v>440.7368065500001</v>
      </c>
      <c r="N37" s="37">
        <f>SUMIFS(СВЦЭМ!$C$34:$C$777,СВЦЭМ!$A$34:$A$777,$A37,СВЦЭМ!$B$34:$B$777,N$11)+'СЕТ СН'!$F$9+СВЦЭМ!$D$10+'СЕТ СН'!$F$6-'СЕТ СН'!$F$19</f>
        <v>458.69810267000014</v>
      </c>
      <c r="O37" s="37">
        <f>SUMIFS(СВЦЭМ!$C$34:$C$777,СВЦЭМ!$A$34:$A$777,$A37,СВЦЭМ!$B$34:$B$777,O$11)+'СЕТ СН'!$F$9+СВЦЭМ!$D$10+'СЕТ СН'!$F$6-'СЕТ СН'!$F$19</f>
        <v>466.32145548999995</v>
      </c>
      <c r="P37" s="37">
        <f>SUMIFS(СВЦЭМ!$C$34:$C$777,СВЦЭМ!$A$34:$A$777,$A37,СВЦЭМ!$B$34:$B$777,P$11)+'СЕТ СН'!$F$9+СВЦЭМ!$D$10+'СЕТ СН'!$F$6-'СЕТ СН'!$F$19</f>
        <v>482.42759748999981</v>
      </c>
      <c r="Q37" s="37">
        <f>SUMIFS(СВЦЭМ!$C$34:$C$777,СВЦЭМ!$A$34:$A$777,$A37,СВЦЭМ!$B$34:$B$777,Q$11)+'СЕТ СН'!$F$9+СВЦЭМ!$D$10+'СЕТ СН'!$F$6-'СЕТ СН'!$F$19</f>
        <v>497.20509755</v>
      </c>
      <c r="R37" s="37">
        <f>SUMIFS(СВЦЭМ!$C$34:$C$777,СВЦЭМ!$A$34:$A$777,$A37,СВЦЭМ!$B$34:$B$777,R$11)+'СЕТ СН'!$F$9+СВЦЭМ!$D$10+'СЕТ СН'!$F$6-'СЕТ СН'!$F$19</f>
        <v>493.35471216000008</v>
      </c>
      <c r="S37" s="37">
        <f>SUMIFS(СВЦЭМ!$C$34:$C$777,СВЦЭМ!$A$34:$A$777,$A37,СВЦЭМ!$B$34:$B$777,S$11)+'СЕТ СН'!$F$9+СВЦЭМ!$D$10+'СЕТ СН'!$F$6-'СЕТ СН'!$F$19</f>
        <v>467.15662837000002</v>
      </c>
      <c r="T37" s="37">
        <f>SUMIFS(СВЦЭМ!$C$34:$C$777,СВЦЭМ!$A$34:$A$777,$A37,СВЦЭМ!$B$34:$B$777,T$11)+'СЕТ СН'!$F$9+СВЦЭМ!$D$10+'СЕТ СН'!$F$6-'СЕТ СН'!$F$19</f>
        <v>450.28559518999998</v>
      </c>
      <c r="U37" s="37">
        <f>SUMIFS(СВЦЭМ!$C$34:$C$777,СВЦЭМ!$A$34:$A$777,$A37,СВЦЭМ!$B$34:$B$777,U$11)+'СЕТ СН'!$F$9+СВЦЭМ!$D$10+'СЕТ СН'!$F$6-'СЕТ СН'!$F$19</f>
        <v>445.0112326499999</v>
      </c>
      <c r="V37" s="37">
        <f>SUMIFS(СВЦЭМ!$C$34:$C$777,СВЦЭМ!$A$34:$A$777,$A37,СВЦЭМ!$B$34:$B$777,V$11)+'СЕТ СН'!$F$9+СВЦЭМ!$D$10+'СЕТ СН'!$F$6-'СЕТ СН'!$F$19</f>
        <v>383.23644483999999</v>
      </c>
      <c r="W37" s="37">
        <f>SUMIFS(СВЦЭМ!$C$34:$C$777,СВЦЭМ!$A$34:$A$777,$A37,СВЦЭМ!$B$34:$B$777,W$11)+'СЕТ СН'!$F$9+СВЦЭМ!$D$10+'СЕТ СН'!$F$6-'СЕТ СН'!$F$19</f>
        <v>391.95129392999991</v>
      </c>
      <c r="X37" s="37">
        <f>SUMIFS(СВЦЭМ!$C$34:$C$777,СВЦЭМ!$A$34:$A$777,$A37,СВЦЭМ!$B$34:$B$777,X$11)+'СЕТ СН'!$F$9+СВЦЭМ!$D$10+'СЕТ СН'!$F$6-'СЕТ СН'!$F$19</f>
        <v>506.60462724999991</v>
      </c>
      <c r="Y37" s="37">
        <f>SUMIFS(СВЦЭМ!$C$34:$C$777,СВЦЭМ!$A$34:$A$777,$A37,СВЦЭМ!$B$34:$B$777,Y$11)+'СЕТ СН'!$F$9+СВЦЭМ!$D$10+'СЕТ СН'!$F$6-'СЕТ СН'!$F$19</f>
        <v>537.38033808000012</v>
      </c>
    </row>
    <row r="38" spans="1:25" ht="15.75" x14ac:dyDescent="0.2">
      <c r="A38" s="36">
        <f t="shared" si="0"/>
        <v>43217</v>
      </c>
      <c r="B38" s="37">
        <f>SUMIFS(СВЦЭМ!$C$34:$C$777,СВЦЭМ!$A$34:$A$777,$A38,СВЦЭМ!$B$34:$B$777,B$11)+'СЕТ СН'!$F$9+СВЦЭМ!$D$10+'СЕТ СН'!$F$6-'СЕТ СН'!$F$19</f>
        <v>545.1400692200001</v>
      </c>
      <c r="C38" s="37">
        <f>SUMIFS(СВЦЭМ!$C$34:$C$777,СВЦЭМ!$A$34:$A$777,$A38,СВЦЭМ!$B$34:$B$777,C$11)+'СЕТ СН'!$F$9+СВЦЭМ!$D$10+'СЕТ СН'!$F$6-'СЕТ СН'!$F$19</f>
        <v>575.58667094000009</v>
      </c>
      <c r="D38" s="37">
        <f>SUMIFS(СВЦЭМ!$C$34:$C$777,СВЦЭМ!$A$34:$A$777,$A38,СВЦЭМ!$B$34:$B$777,D$11)+'СЕТ СН'!$F$9+СВЦЭМ!$D$10+'СЕТ СН'!$F$6-'СЕТ СН'!$F$19</f>
        <v>643.57057413000018</v>
      </c>
      <c r="E38" s="37">
        <f>SUMIFS(СВЦЭМ!$C$34:$C$777,СВЦЭМ!$A$34:$A$777,$A38,СВЦЭМ!$B$34:$B$777,E$11)+'СЕТ СН'!$F$9+СВЦЭМ!$D$10+'СЕТ СН'!$F$6-'СЕТ СН'!$F$19</f>
        <v>648.90596209000012</v>
      </c>
      <c r="F38" s="37">
        <f>SUMIFS(СВЦЭМ!$C$34:$C$777,СВЦЭМ!$A$34:$A$777,$A38,СВЦЭМ!$B$34:$B$777,F$11)+'СЕТ СН'!$F$9+СВЦЭМ!$D$10+'СЕТ СН'!$F$6-'СЕТ СН'!$F$19</f>
        <v>642.59555388000024</v>
      </c>
      <c r="G38" s="37">
        <f>SUMIFS(СВЦЭМ!$C$34:$C$777,СВЦЭМ!$A$34:$A$777,$A38,СВЦЭМ!$B$34:$B$777,G$11)+'СЕТ СН'!$F$9+СВЦЭМ!$D$10+'СЕТ СН'!$F$6-'СЕТ СН'!$F$19</f>
        <v>634.96098509000001</v>
      </c>
      <c r="H38" s="37">
        <f>SUMIFS(СВЦЭМ!$C$34:$C$777,СВЦЭМ!$A$34:$A$777,$A38,СВЦЭМ!$B$34:$B$777,H$11)+'СЕТ СН'!$F$9+СВЦЭМ!$D$10+'СЕТ СН'!$F$6-'СЕТ СН'!$F$19</f>
        <v>593.2585521100001</v>
      </c>
      <c r="I38" s="37">
        <f>SUMIFS(СВЦЭМ!$C$34:$C$777,СВЦЭМ!$A$34:$A$777,$A38,СВЦЭМ!$B$34:$B$777,I$11)+'СЕТ СН'!$F$9+СВЦЭМ!$D$10+'СЕТ СН'!$F$6-'СЕТ СН'!$F$19</f>
        <v>512.1347724200001</v>
      </c>
      <c r="J38" s="37">
        <f>SUMIFS(СВЦЭМ!$C$34:$C$777,СВЦЭМ!$A$34:$A$777,$A38,СВЦЭМ!$B$34:$B$777,J$11)+'СЕТ СН'!$F$9+СВЦЭМ!$D$10+'СЕТ СН'!$F$6-'СЕТ СН'!$F$19</f>
        <v>481.01265334999982</v>
      </c>
      <c r="K38" s="37">
        <f>SUMIFS(СВЦЭМ!$C$34:$C$777,СВЦЭМ!$A$34:$A$777,$A38,СВЦЭМ!$B$34:$B$777,K$11)+'СЕТ СН'!$F$9+СВЦЭМ!$D$10+'СЕТ СН'!$F$6-'СЕТ СН'!$F$19</f>
        <v>446.40441195999995</v>
      </c>
      <c r="L38" s="37">
        <f>SUMIFS(СВЦЭМ!$C$34:$C$777,СВЦЭМ!$A$34:$A$777,$A38,СВЦЭМ!$B$34:$B$777,L$11)+'СЕТ СН'!$F$9+СВЦЭМ!$D$10+'СЕТ СН'!$F$6-'СЕТ СН'!$F$19</f>
        <v>414.96508219999998</v>
      </c>
      <c r="M38" s="37">
        <f>SUMIFS(СВЦЭМ!$C$34:$C$777,СВЦЭМ!$A$34:$A$777,$A38,СВЦЭМ!$B$34:$B$777,M$11)+'СЕТ СН'!$F$9+СВЦЭМ!$D$10+'СЕТ СН'!$F$6-'СЕТ СН'!$F$19</f>
        <v>416.09968563999985</v>
      </c>
      <c r="N38" s="37">
        <f>SUMIFS(СВЦЭМ!$C$34:$C$777,СВЦЭМ!$A$34:$A$777,$A38,СВЦЭМ!$B$34:$B$777,N$11)+'СЕТ СН'!$F$9+СВЦЭМ!$D$10+'СЕТ СН'!$F$6-'СЕТ СН'!$F$19</f>
        <v>424.64151200999993</v>
      </c>
      <c r="O38" s="37">
        <f>SUMIFS(СВЦЭМ!$C$34:$C$777,СВЦЭМ!$A$34:$A$777,$A38,СВЦЭМ!$B$34:$B$777,O$11)+'СЕТ СН'!$F$9+СВЦЭМ!$D$10+'СЕТ СН'!$F$6-'СЕТ СН'!$F$19</f>
        <v>420.99711299000012</v>
      </c>
      <c r="P38" s="37">
        <f>SUMIFS(СВЦЭМ!$C$34:$C$777,СВЦЭМ!$A$34:$A$777,$A38,СВЦЭМ!$B$34:$B$777,P$11)+'СЕТ СН'!$F$9+СВЦЭМ!$D$10+'СЕТ СН'!$F$6-'СЕТ СН'!$F$19</f>
        <v>435.94717933000004</v>
      </c>
      <c r="Q38" s="37">
        <f>SUMIFS(СВЦЭМ!$C$34:$C$777,СВЦЭМ!$A$34:$A$777,$A38,СВЦЭМ!$B$34:$B$777,Q$11)+'СЕТ СН'!$F$9+СВЦЭМ!$D$10+'СЕТ СН'!$F$6-'СЕТ СН'!$F$19</f>
        <v>440.58718542999998</v>
      </c>
      <c r="R38" s="37">
        <f>SUMIFS(СВЦЭМ!$C$34:$C$777,СВЦЭМ!$A$34:$A$777,$A38,СВЦЭМ!$B$34:$B$777,R$11)+'СЕТ СН'!$F$9+СВЦЭМ!$D$10+'СЕТ СН'!$F$6-'СЕТ СН'!$F$19</f>
        <v>433.03543774999991</v>
      </c>
      <c r="S38" s="37">
        <f>SUMIFS(СВЦЭМ!$C$34:$C$777,СВЦЭМ!$A$34:$A$777,$A38,СВЦЭМ!$B$34:$B$777,S$11)+'СЕТ СН'!$F$9+СВЦЭМ!$D$10+'СЕТ СН'!$F$6-'СЕТ СН'!$F$19</f>
        <v>424.08408947999999</v>
      </c>
      <c r="T38" s="37">
        <f>SUMIFS(СВЦЭМ!$C$34:$C$777,СВЦЭМ!$A$34:$A$777,$A38,СВЦЭМ!$B$34:$B$777,T$11)+'СЕТ СН'!$F$9+СВЦЭМ!$D$10+'СЕТ СН'!$F$6-'СЕТ СН'!$F$19</f>
        <v>401.24200013999996</v>
      </c>
      <c r="U38" s="37">
        <f>SUMIFS(СВЦЭМ!$C$34:$C$777,СВЦЭМ!$A$34:$A$777,$A38,СВЦЭМ!$B$34:$B$777,U$11)+'СЕТ СН'!$F$9+СВЦЭМ!$D$10+'СЕТ СН'!$F$6-'СЕТ СН'!$F$19</f>
        <v>376.39197575999981</v>
      </c>
      <c r="V38" s="37">
        <f>SUMIFS(СВЦЭМ!$C$34:$C$777,СВЦЭМ!$A$34:$A$777,$A38,СВЦЭМ!$B$34:$B$777,V$11)+'СЕТ СН'!$F$9+СВЦЭМ!$D$10+'СЕТ СН'!$F$6-'СЕТ СН'!$F$19</f>
        <v>378.53770468000005</v>
      </c>
      <c r="W38" s="37">
        <f>SUMIFS(СВЦЭМ!$C$34:$C$777,СВЦЭМ!$A$34:$A$777,$A38,СВЦЭМ!$B$34:$B$777,W$11)+'СЕТ СН'!$F$9+СВЦЭМ!$D$10+'СЕТ СН'!$F$6-'СЕТ СН'!$F$19</f>
        <v>435.64615657000002</v>
      </c>
      <c r="X38" s="37">
        <f>SUMIFS(СВЦЭМ!$C$34:$C$777,СВЦЭМ!$A$34:$A$777,$A38,СВЦЭМ!$B$34:$B$777,X$11)+'СЕТ СН'!$F$9+СВЦЭМ!$D$10+'СЕТ СН'!$F$6-'СЕТ СН'!$F$19</f>
        <v>452.33077938000008</v>
      </c>
      <c r="Y38" s="37">
        <f>SUMIFS(СВЦЭМ!$C$34:$C$777,СВЦЭМ!$A$34:$A$777,$A38,СВЦЭМ!$B$34:$B$777,Y$11)+'СЕТ СН'!$F$9+СВЦЭМ!$D$10+'СЕТ СН'!$F$6-'СЕТ СН'!$F$19</f>
        <v>485.38435289999995</v>
      </c>
    </row>
    <row r="39" spans="1:25" ht="15.75" x14ac:dyDescent="0.2">
      <c r="A39" s="36">
        <f t="shared" si="0"/>
        <v>43218</v>
      </c>
      <c r="B39" s="37">
        <f>SUMIFS(СВЦЭМ!$C$34:$C$777,СВЦЭМ!$A$34:$A$777,$A39,СВЦЭМ!$B$34:$B$777,B$11)+'СЕТ СН'!$F$9+СВЦЭМ!$D$10+'СЕТ СН'!$F$6-'СЕТ СН'!$F$19</f>
        <v>507.18243751000011</v>
      </c>
      <c r="C39" s="37">
        <f>SUMIFS(СВЦЭМ!$C$34:$C$777,СВЦЭМ!$A$34:$A$777,$A39,СВЦЭМ!$B$34:$B$777,C$11)+'СЕТ СН'!$F$9+СВЦЭМ!$D$10+'СЕТ СН'!$F$6-'СЕТ СН'!$F$19</f>
        <v>559.81660326999997</v>
      </c>
      <c r="D39" s="37">
        <f>SUMIFS(СВЦЭМ!$C$34:$C$777,СВЦЭМ!$A$34:$A$777,$A39,СВЦЭМ!$B$34:$B$777,D$11)+'СЕТ СН'!$F$9+СВЦЭМ!$D$10+'СЕТ СН'!$F$6-'СЕТ СН'!$F$19</f>
        <v>646.9592134799999</v>
      </c>
      <c r="E39" s="37">
        <f>SUMIFS(СВЦЭМ!$C$34:$C$777,СВЦЭМ!$A$34:$A$777,$A39,СВЦЭМ!$B$34:$B$777,E$11)+'СЕТ СН'!$F$9+СВЦЭМ!$D$10+'СЕТ СН'!$F$6-'СЕТ СН'!$F$19</f>
        <v>647.20221432000005</v>
      </c>
      <c r="F39" s="37">
        <f>SUMIFS(СВЦЭМ!$C$34:$C$777,СВЦЭМ!$A$34:$A$777,$A39,СВЦЭМ!$B$34:$B$777,F$11)+'СЕТ СН'!$F$9+СВЦЭМ!$D$10+'СЕТ СН'!$F$6-'СЕТ СН'!$F$19</f>
        <v>645.5305811500001</v>
      </c>
      <c r="G39" s="37">
        <f>SUMIFS(СВЦЭМ!$C$34:$C$777,СВЦЭМ!$A$34:$A$777,$A39,СВЦЭМ!$B$34:$B$777,G$11)+'СЕТ СН'!$F$9+СВЦЭМ!$D$10+'СЕТ СН'!$F$6-'СЕТ СН'!$F$19</f>
        <v>615.05743946000018</v>
      </c>
      <c r="H39" s="37">
        <f>SUMIFS(СВЦЭМ!$C$34:$C$777,СВЦЭМ!$A$34:$A$777,$A39,СВЦЭМ!$B$34:$B$777,H$11)+'СЕТ СН'!$F$9+СВЦЭМ!$D$10+'СЕТ СН'!$F$6-'СЕТ СН'!$F$19</f>
        <v>549.77829452999993</v>
      </c>
      <c r="I39" s="37">
        <f>SUMIFS(СВЦЭМ!$C$34:$C$777,СВЦЭМ!$A$34:$A$777,$A39,СВЦЭМ!$B$34:$B$777,I$11)+'СЕТ СН'!$F$9+СВЦЭМ!$D$10+'СЕТ СН'!$F$6-'СЕТ СН'!$F$19</f>
        <v>467.24370811999995</v>
      </c>
      <c r="J39" s="37">
        <f>SUMIFS(СВЦЭМ!$C$34:$C$777,СВЦЭМ!$A$34:$A$777,$A39,СВЦЭМ!$B$34:$B$777,J$11)+'СЕТ СН'!$F$9+СВЦЭМ!$D$10+'СЕТ СН'!$F$6-'СЕТ СН'!$F$19</f>
        <v>453.30107289999989</v>
      </c>
      <c r="K39" s="37">
        <f>SUMIFS(СВЦЭМ!$C$34:$C$777,СВЦЭМ!$A$34:$A$777,$A39,СВЦЭМ!$B$34:$B$777,K$11)+'СЕТ СН'!$F$9+СВЦЭМ!$D$10+'СЕТ СН'!$F$6-'СЕТ СН'!$F$19</f>
        <v>405.35920397999996</v>
      </c>
      <c r="L39" s="37">
        <f>SUMIFS(СВЦЭМ!$C$34:$C$777,СВЦЭМ!$A$34:$A$777,$A39,СВЦЭМ!$B$34:$B$777,L$11)+'СЕТ СН'!$F$9+СВЦЭМ!$D$10+'СЕТ СН'!$F$6-'СЕТ СН'!$F$19</f>
        <v>396.00218559999996</v>
      </c>
      <c r="M39" s="37">
        <f>SUMIFS(СВЦЭМ!$C$34:$C$777,СВЦЭМ!$A$34:$A$777,$A39,СВЦЭМ!$B$34:$B$777,M$11)+'СЕТ СН'!$F$9+СВЦЭМ!$D$10+'СЕТ СН'!$F$6-'СЕТ СН'!$F$19</f>
        <v>399.1253337899999</v>
      </c>
      <c r="N39" s="37">
        <f>SUMIFS(СВЦЭМ!$C$34:$C$777,СВЦЭМ!$A$34:$A$777,$A39,СВЦЭМ!$B$34:$B$777,N$11)+'СЕТ СН'!$F$9+СВЦЭМ!$D$10+'СЕТ СН'!$F$6-'СЕТ СН'!$F$19</f>
        <v>399.87068050999994</v>
      </c>
      <c r="O39" s="37">
        <f>SUMIFS(СВЦЭМ!$C$34:$C$777,СВЦЭМ!$A$34:$A$777,$A39,СВЦЭМ!$B$34:$B$777,O$11)+'СЕТ СН'!$F$9+СВЦЭМ!$D$10+'СЕТ СН'!$F$6-'СЕТ СН'!$F$19</f>
        <v>379.42077592999988</v>
      </c>
      <c r="P39" s="37">
        <f>SUMIFS(СВЦЭМ!$C$34:$C$777,СВЦЭМ!$A$34:$A$777,$A39,СВЦЭМ!$B$34:$B$777,P$11)+'СЕТ СН'!$F$9+СВЦЭМ!$D$10+'СЕТ СН'!$F$6-'СЕТ СН'!$F$19</f>
        <v>380.81615665999982</v>
      </c>
      <c r="Q39" s="37">
        <f>SUMIFS(СВЦЭМ!$C$34:$C$777,СВЦЭМ!$A$34:$A$777,$A39,СВЦЭМ!$B$34:$B$777,Q$11)+'СЕТ СН'!$F$9+СВЦЭМ!$D$10+'СЕТ СН'!$F$6-'СЕТ СН'!$F$19</f>
        <v>382.79544601000009</v>
      </c>
      <c r="R39" s="37">
        <f>SUMIFS(СВЦЭМ!$C$34:$C$777,СВЦЭМ!$A$34:$A$777,$A39,СВЦЭМ!$B$34:$B$777,R$11)+'СЕТ СН'!$F$9+СВЦЭМ!$D$10+'СЕТ СН'!$F$6-'СЕТ СН'!$F$19</f>
        <v>383.75179685000001</v>
      </c>
      <c r="S39" s="37">
        <f>SUMIFS(СВЦЭМ!$C$34:$C$777,СВЦЭМ!$A$34:$A$777,$A39,СВЦЭМ!$B$34:$B$777,S$11)+'СЕТ СН'!$F$9+СВЦЭМ!$D$10+'СЕТ СН'!$F$6-'СЕТ СН'!$F$19</f>
        <v>380.60808960999987</v>
      </c>
      <c r="T39" s="37">
        <f>SUMIFS(СВЦЭМ!$C$34:$C$777,СВЦЭМ!$A$34:$A$777,$A39,СВЦЭМ!$B$34:$B$777,T$11)+'СЕТ СН'!$F$9+СВЦЭМ!$D$10+'СЕТ СН'!$F$6-'СЕТ СН'!$F$19</f>
        <v>392.21756892999986</v>
      </c>
      <c r="U39" s="37">
        <f>SUMIFS(СВЦЭМ!$C$34:$C$777,СВЦЭМ!$A$34:$A$777,$A39,СВЦЭМ!$B$34:$B$777,U$11)+'СЕТ СН'!$F$9+СВЦЭМ!$D$10+'СЕТ СН'!$F$6-'СЕТ СН'!$F$19</f>
        <v>395.52075825999998</v>
      </c>
      <c r="V39" s="37">
        <f>SUMIFS(СВЦЭМ!$C$34:$C$777,СВЦЭМ!$A$34:$A$777,$A39,СВЦЭМ!$B$34:$B$777,V$11)+'СЕТ СН'!$F$9+СВЦЭМ!$D$10+'СЕТ СН'!$F$6-'СЕТ СН'!$F$19</f>
        <v>408.5658259600001</v>
      </c>
      <c r="W39" s="37">
        <f>SUMIFS(СВЦЭМ!$C$34:$C$777,СВЦЭМ!$A$34:$A$777,$A39,СВЦЭМ!$B$34:$B$777,W$11)+'СЕТ СН'!$F$9+СВЦЭМ!$D$10+'СЕТ СН'!$F$6-'СЕТ СН'!$F$19</f>
        <v>419.62078462000011</v>
      </c>
      <c r="X39" s="37">
        <f>SUMIFS(СВЦЭМ!$C$34:$C$777,СВЦЭМ!$A$34:$A$777,$A39,СВЦЭМ!$B$34:$B$777,X$11)+'СЕТ СН'!$F$9+СВЦЭМ!$D$10+'СЕТ СН'!$F$6-'СЕТ СН'!$F$19</f>
        <v>465.12994773999992</v>
      </c>
      <c r="Y39" s="37">
        <f>SUMIFS(СВЦЭМ!$C$34:$C$777,СВЦЭМ!$A$34:$A$777,$A39,СВЦЭМ!$B$34:$B$777,Y$11)+'СЕТ СН'!$F$9+СВЦЭМ!$D$10+'СЕТ СН'!$F$6-'СЕТ СН'!$F$19</f>
        <v>457.34759623000002</v>
      </c>
    </row>
    <row r="40" spans="1:25" ht="15.75" x14ac:dyDescent="0.2">
      <c r="A40" s="36">
        <f t="shared" si="0"/>
        <v>43219</v>
      </c>
      <c r="B40" s="37">
        <f>SUMIFS(СВЦЭМ!$C$34:$C$777,СВЦЭМ!$A$34:$A$777,$A40,СВЦЭМ!$B$34:$B$777,B$11)+'СЕТ СН'!$F$9+СВЦЭМ!$D$10+'СЕТ СН'!$F$6-'СЕТ СН'!$F$19</f>
        <v>506.48277967000001</v>
      </c>
      <c r="C40" s="37">
        <f>SUMIFS(СВЦЭМ!$C$34:$C$777,СВЦЭМ!$A$34:$A$777,$A40,СВЦЭМ!$B$34:$B$777,C$11)+'СЕТ СН'!$F$9+СВЦЭМ!$D$10+'СЕТ СН'!$F$6-'СЕТ СН'!$F$19</f>
        <v>531.63608837000004</v>
      </c>
      <c r="D40" s="37">
        <f>SUMIFS(СВЦЭМ!$C$34:$C$777,СВЦЭМ!$A$34:$A$777,$A40,СВЦЭМ!$B$34:$B$777,D$11)+'СЕТ СН'!$F$9+СВЦЭМ!$D$10+'СЕТ СН'!$F$6-'СЕТ СН'!$F$19</f>
        <v>621.03152385999999</v>
      </c>
      <c r="E40" s="37">
        <f>SUMIFS(СВЦЭМ!$C$34:$C$777,СВЦЭМ!$A$34:$A$777,$A40,СВЦЭМ!$B$34:$B$777,E$11)+'СЕТ СН'!$F$9+СВЦЭМ!$D$10+'СЕТ СН'!$F$6-'СЕТ СН'!$F$19</f>
        <v>619.00841240000011</v>
      </c>
      <c r="F40" s="37">
        <f>SUMIFS(СВЦЭМ!$C$34:$C$777,СВЦЭМ!$A$34:$A$777,$A40,СВЦЭМ!$B$34:$B$777,F$11)+'СЕТ СН'!$F$9+СВЦЭМ!$D$10+'СЕТ СН'!$F$6-'СЕТ СН'!$F$19</f>
        <v>618.59960020000005</v>
      </c>
      <c r="G40" s="37">
        <f>SUMIFS(СВЦЭМ!$C$34:$C$777,СВЦЭМ!$A$34:$A$777,$A40,СВЦЭМ!$B$34:$B$777,G$11)+'СЕТ СН'!$F$9+СВЦЭМ!$D$10+'СЕТ СН'!$F$6-'СЕТ СН'!$F$19</f>
        <v>628.14243946000022</v>
      </c>
      <c r="H40" s="37">
        <f>SUMIFS(СВЦЭМ!$C$34:$C$777,СВЦЭМ!$A$34:$A$777,$A40,СВЦЭМ!$B$34:$B$777,H$11)+'СЕТ СН'!$F$9+СВЦЭМ!$D$10+'СЕТ СН'!$F$6-'СЕТ СН'!$F$19</f>
        <v>629.67542923999997</v>
      </c>
      <c r="I40" s="37">
        <f>SUMIFS(СВЦЭМ!$C$34:$C$777,СВЦЭМ!$A$34:$A$777,$A40,СВЦЭМ!$B$34:$B$777,I$11)+'СЕТ СН'!$F$9+СВЦЭМ!$D$10+'СЕТ СН'!$F$6-'СЕТ СН'!$F$19</f>
        <v>536.26430990999995</v>
      </c>
      <c r="J40" s="37">
        <f>SUMIFS(СВЦЭМ!$C$34:$C$777,СВЦЭМ!$A$34:$A$777,$A40,СВЦЭМ!$B$34:$B$777,J$11)+'СЕТ СН'!$F$9+СВЦЭМ!$D$10+'СЕТ СН'!$F$6-'СЕТ СН'!$F$19</f>
        <v>467.84403544999998</v>
      </c>
      <c r="K40" s="37">
        <f>SUMIFS(СВЦЭМ!$C$34:$C$777,СВЦЭМ!$A$34:$A$777,$A40,СВЦЭМ!$B$34:$B$777,K$11)+'СЕТ СН'!$F$9+СВЦЭМ!$D$10+'СЕТ СН'!$F$6-'СЕТ СН'!$F$19</f>
        <v>342.53978912000014</v>
      </c>
      <c r="L40" s="37">
        <f>SUMIFS(СВЦЭМ!$C$34:$C$777,СВЦЭМ!$A$34:$A$777,$A40,СВЦЭМ!$B$34:$B$777,L$11)+'СЕТ СН'!$F$9+СВЦЭМ!$D$10+'СЕТ СН'!$F$6-'СЕТ СН'!$F$19</f>
        <v>325.05209342000001</v>
      </c>
      <c r="M40" s="37">
        <f>SUMIFS(СВЦЭМ!$C$34:$C$777,СВЦЭМ!$A$34:$A$777,$A40,СВЦЭМ!$B$34:$B$777,M$11)+'СЕТ СН'!$F$9+СВЦЭМ!$D$10+'СЕТ СН'!$F$6-'СЕТ СН'!$F$19</f>
        <v>346.05172344000005</v>
      </c>
      <c r="N40" s="37">
        <f>SUMIFS(СВЦЭМ!$C$34:$C$777,СВЦЭМ!$A$34:$A$777,$A40,СВЦЭМ!$B$34:$B$777,N$11)+'СЕТ СН'!$F$9+СВЦЭМ!$D$10+'СЕТ СН'!$F$6-'СЕТ СН'!$F$19</f>
        <v>365.63036732000012</v>
      </c>
      <c r="O40" s="37">
        <f>SUMIFS(СВЦЭМ!$C$34:$C$777,СВЦЭМ!$A$34:$A$777,$A40,СВЦЭМ!$B$34:$B$777,O$11)+'СЕТ СН'!$F$9+СВЦЭМ!$D$10+'СЕТ СН'!$F$6-'СЕТ СН'!$F$19</f>
        <v>365.18116122000004</v>
      </c>
      <c r="P40" s="37">
        <f>SUMIFS(СВЦЭМ!$C$34:$C$777,СВЦЭМ!$A$34:$A$777,$A40,СВЦЭМ!$B$34:$B$777,P$11)+'СЕТ СН'!$F$9+СВЦЭМ!$D$10+'СЕТ СН'!$F$6-'СЕТ СН'!$F$19</f>
        <v>347.61511647999998</v>
      </c>
      <c r="Q40" s="37">
        <f>SUMIFS(СВЦЭМ!$C$34:$C$777,СВЦЭМ!$A$34:$A$777,$A40,СВЦЭМ!$B$34:$B$777,Q$11)+'СЕТ СН'!$F$9+СВЦЭМ!$D$10+'СЕТ СН'!$F$6-'СЕТ СН'!$F$19</f>
        <v>358.92263015999981</v>
      </c>
      <c r="R40" s="37">
        <f>SUMIFS(СВЦЭМ!$C$34:$C$777,СВЦЭМ!$A$34:$A$777,$A40,СВЦЭМ!$B$34:$B$777,R$11)+'СЕТ СН'!$F$9+СВЦЭМ!$D$10+'СЕТ СН'!$F$6-'СЕТ СН'!$F$19</f>
        <v>342.23116180999989</v>
      </c>
      <c r="S40" s="37">
        <f>SUMIFS(СВЦЭМ!$C$34:$C$777,СВЦЭМ!$A$34:$A$777,$A40,СВЦЭМ!$B$34:$B$777,S$11)+'СЕТ СН'!$F$9+СВЦЭМ!$D$10+'СЕТ СН'!$F$6-'СЕТ СН'!$F$19</f>
        <v>341.05005301999984</v>
      </c>
      <c r="T40" s="37">
        <f>SUMIFS(СВЦЭМ!$C$34:$C$777,СВЦЭМ!$A$34:$A$777,$A40,СВЦЭМ!$B$34:$B$777,T$11)+'СЕТ СН'!$F$9+СВЦЭМ!$D$10+'СЕТ СН'!$F$6-'СЕТ СН'!$F$19</f>
        <v>366.28811129000007</v>
      </c>
      <c r="U40" s="37">
        <f>SUMIFS(СВЦЭМ!$C$34:$C$777,СВЦЭМ!$A$34:$A$777,$A40,СВЦЭМ!$B$34:$B$777,U$11)+'СЕТ СН'!$F$9+СВЦЭМ!$D$10+'СЕТ СН'!$F$6-'СЕТ СН'!$F$19</f>
        <v>367.93929778999984</v>
      </c>
      <c r="V40" s="37">
        <f>SUMIFS(СВЦЭМ!$C$34:$C$777,СВЦЭМ!$A$34:$A$777,$A40,СВЦЭМ!$B$34:$B$777,V$11)+'СЕТ СН'!$F$9+СВЦЭМ!$D$10+'СЕТ СН'!$F$6-'СЕТ СН'!$F$19</f>
        <v>322.48203203000014</v>
      </c>
      <c r="W40" s="37">
        <f>SUMIFS(СВЦЭМ!$C$34:$C$777,СВЦЭМ!$A$34:$A$777,$A40,СВЦЭМ!$B$34:$B$777,W$11)+'СЕТ СН'!$F$9+СВЦЭМ!$D$10+'СЕТ СН'!$F$6-'СЕТ СН'!$F$19</f>
        <v>310.29891521999991</v>
      </c>
      <c r="X40" s="37">
        <f>SUMIFS(СВЦЭМ!$C$34:$C$777,СВЦЭМ!$A$34:$A$777,$A40,СВЦЭМ!$B$34:$B$777,X$11)+'СЕТ СН'!$F$9+СВЦЭМ!$D$10+'СЕТ СН'!$F$6-'СЕТ СН'!$F$19</f>
        <v>348.75036011999998</v>
      </c>
      <c r="Y40" s="37">
        <f>SUMIFS(СВЦЭМ!$C$34:$C$777,СВЦЭМ!$A$34:$A$777,$A40,СВЦЭМ!$B$34:$B$777,Y$11)+'СЕТ СН'!$F$9+СВЦЭМ!$D$10+'СЕТ СН'!$F$6-'СЕТ СН'!$F$19</f>
        <v>427.90170296999997</v>
      </c>
    </row>
    <row r="41" spans="1:25" ht="15.75" x14ac:dyDescent="0.2">
      <c r="A41" s="36">
        <f t="shared" si="0"/>
        <v>43220</v>
      </c>
      <c r="B41" s="37">
        <f>SUMIFS(СВЦЭМ!$C$34:$C$777,СВЦЭМ!$A$34:$A$777,$A41,СВЦЭМ!$B$34:$B$777,B$11)+'СЕТ СН'!$F$9+СВЦЭМ!$D$10+'СЕТ СН'!$F$6-'СЕТ СН'!$F$19</f>
        <v>459.06221177000009</v>
      </c>
      <c r="C41" s="37">
        <f>SUMIFS(СВЦЭМ!$C$34:$C$777,СВЦЭМ!$A$34:$A$777,$A41,СВЦЭМ!$B$34:$B$777,C$11)+'СЕТ СН'!$F$9+СВЦЭМ!$D$10+'СЕТ СН'!$F$6-'СЕТ СН'!$F$19</f>
        <v>485.10731537000004</v>
      </c>
      <c r="D41" s="37">
        <f>SUMIFS(СВЦЭМ!$C$34:$C$777,СВЦЭМ!$A$34:$A$777,$A41,СВЦЭМ!$B$34:$B$777,D$11)+'СЕТ СН'!$F$9+СВЦЭМ!$D$10+'СЕТ СН'!$F$6-'СЕТ СН'!$F$19</f>
        <v>508.65031519000001</v>
      </c>
      <c r="E41" s="37">
        <f>SUMIFS(СВЦЭМ!$C$34:$C$777,СВЦЭМ!$A$34:$A$777,$A41,СВЦЭМ!$B$34:$B$777,E$11)+'СЕТ СН'!$F$9+СВЦЭМ!$D$10+'СЕТ СН'!$F$6-'СЕТ СН'!$F$19</f>
        <v>524.21400627000014</v>
      </c>
      <c r="F41" s="37">
        <f>SUMIFS(СВЦЭМ!$C$34:$C$777,СВЦЭМ!$A$34:$A$777,$A41,СВЦЭМ!$B$34:$B$777,F$11)+'СЕТ СН'!$F$9+СВЦЭМ!$D$10+'СЕТ СН'!$F$6-'СЕТ СН'!$F$19</f>
        <v>531.11413860000005</v>
      </c>
      <c r="G41" s="37">
        <f>SUMIFS(СВЦЭМ!$C$34:$C$777,СВЦЭМ!$A$34:$A$777,$A41,СВЦЭМ!$B$34:$B$777,G$11)+'СЕТ СН'!$F$9+СВЦЭМ!$D$10+'СЕТ СН'!$F$6-'СЕТ СН'!$F$19</f>
        <v>515.56696909999994</v>
      </c>
      <c r="H41" s="37">
        <f>SUMIFS(СВЦЭМ!$C$34:$C$777,СВЦЭМ!$A$34:$A$777,$A41,СВЦЭМ!$B$34:$B$777,H$11)+'СЕТ СН'!$F$9+СВЦЭМ!$D$10+'СЕТ СН'!$F$6-'СЕТ СН'!$F$19</f>
        <v>495.52375625000002</v>
      </c>
      <c r="I41" s="37">
        <f>SUMIFS(СВЦЭМ!$C$34:$C$777,СВЦЭМ!$A$34:$A$777,$A41,СВЦЭМ!$B$34:$B$777,I$11)+'СЕТ СН'!$F$9+СВЦЭМ!$D$10+'СЕТ СН'!$F$6-'СЕТ СН'!$F$19</f>
        <v>427.39373168999998</v>
      </c>
      <c r="J41" s="37">
        <f>SUMIFS(СВЦЭМ!$C$34:$C$777,СВЦЭМ!$A$34:$A$777,$A41,СВЦЭМ!$B$34:$B$777,J$11)+'СЕТ СН'!$F$9+СВЦЭМ!$D$10+'СЕТ СН'!$F$6-'СЕТ СН'!$F$19</f>
        <v>385.19743925</v>
      </c>
      <c r="K41" s="37">
        <f>SUMIFS(СВЦЭМ!$C$34:$C$777,СВЦЭМ!$A$34:$A$777,$A41,СВЦЭМ!$B$34:$B$777,K$11)+'СЕТ СН'!$F$9+СВЦЭМ!$D$10+'СЕТ СН'!$F$6-'СЕТ СН'!$F$19</f>
        <v>281.20449285999996</v>
      </c>
      <c r="L41" s="37">
        <f>SUMIFS(СВЦЭМ!$C$34:$C$777,СВЦЭМ!$A$34:$A$777,$A41,СВЦЭМ!$B$34:$B$777,L$11)+'СЕТ СН'!$F$9+СВЦЭМ!$D$10+'СЕТ СН'!$F$6-'СЕТ СН'!$F$19</f>
        <v>264.59636069999999</v>
      </c>
      <c r="M41" s="37">
        <f>SUMIFS(СВЦЭМ!$C$34:$C$777,СВЦЭМ!$A$34:$A$777,$A41,СВЦЭМ!$B$34:$B$777,M$11)+'СЕТ СН'!$F$9+СВЦЭМ!$D$10+'СЕТ СН'!$F$6-'СЕТ СН'!$F$19</f>
        <v>266.39439729000003</v>
      </c>
      <c r="N41" s="37">
        <f>SUMIFS(СВЦЭМ!$C$34:$C$777,СВЦЭМ!$A$34:$A$777,$A41,СВЦЭМ!$B$34:$B$777,N$11)+'СЕТ СН'!$F$9+СВЦЭМ!$D$10+'СЕТ СН'!$F$6-'СЕТ СН'!$F$19</f>
        <v>257.61222956999984</v>
      </c>
      <c r="O41" s="37">
        <f>SUMIFS(СВЦЭМ!$C$34:$C$777,СВЦЭМ!$A$34:$A$777,$A41,СВЦЭМ!$B$34:$B$777,O$11)+'СЕТ СН'!$F$9+СВЦЭМ!$D$10+'СЕТ СН'!$F$6-'СЕТ СН'!$F$19</f>
        <v>254.56241977000002</v>
      </c>
      <c r="P41" s="37">
        <f>SUMIFS(СВЦЭМ!$C$34:$C$777,СВЦЭМ!$A$34:$A$777,$A41,СВЦЭМ!$B$34:$B$777,P$11)+'СЕТ СН'!$F$9+СВЦЭМ!$D$10+'СЕТ СН'!$F$6-'СЕТ СН'!$F$19</f>
        <v>322.94286646000012</v>
      </c>
      <c r="Q41" s="37">
        <f>SUMIFS(СВЦЭМ!$C$34:$C$777,СВЦЭМ!$A$34:$A$777,$A41,СВЦЭМ!$B$34:$B$777,Q$11)+'СЕТ СН'!$F$9+СВЦЭМ!$D$10+'СЕТ СН'!$F$6-'СЕТ СН'!$F$19</f>
        <v>320.78330665999999</v>
      </c>
      <c r="R41" s="37">
        <f>SUMIFS(СВЦЭМ!$C$34:$C$777,СВЦЭМ!$A$34:$A$777,$A41,СВЦЭМ!$B$34:$B$777,R$11)+'СЕТ СН'!$F$9+СВЦЭМ!$D$10+'СЕТ СН'!$F$6-'СЕТ СН'!$F$19</f>
        <v>318.12294196999994</v>
      </c>
      <c r="S41" s="37">
        <f>SUMIFS(СВЦЭМ!$C$34:$C$777,СВЦЭМ!$A$34:$A$777,$A41,СВЦЭМ!$B$34:$B$777,S$11)+'СЕТ СН'!$F$9+СВЦЭМ!$D$10+'СЕТ СН'!$F$6-'СЕТ СН'!$F$19</f>
        <v>325.39415531999987</v>
      </c>
      <c r="T41" s="37">
        <f>SUMIFS(СВЦЭМ!$C$34:$C$777,СВЦЭМ!$A$34:$A$777,$A41,СВЦЭМ!$B$34:$B$777,T$11)+'СЕТ СН'!$F$9+СВЦЭМ!$D$10+'СЕТ СН'!$F$6-'СЕТ СН'!$F$19</f>
        <v>264.67611034999993</v>
      </c>
      <c r="U41" s="37">
        <f>SUMIFS(СВЦЭМ!$C$34:$C$777,СВЦЭМ!$A$34:$A$777,$A41,СВЦЭМ!$B$34:$B$777,U$11)+'СЕТ СН'!$F$9+СВЦЭМ!$D$10+'СЕТ СН'!$F$6-'СЕТ СН'!$F$19</f>
        <v>264.55655420999994</v>
      </c>
      <c r="V41" s="37">
        <f>SUMIFS(СВЦЭМ!$C$34:$C$777,СВЦЭМ!$A$34:$A$777,$A41,СВЦЭМ!$B$34:$B$777,V$11)+'СЕТ СН'!$F$9+СВЦЭМ!$D$10+'СЕТ СН'!$F$6-'СЕТ СН'!$F$19</f>
        <v>265.73984460999998</v>
      </c>
      <c r="W41" s="37">
        <f>SUMIFS(СВЦЭМ!$C$34:$C$777,СВЦЭМ!$A$34:$A$777,$A41,СВЦЭМ!$B$34:$B$777,W$11)+'СЕТ СН'!$F$9+СВЦЭМ!$D$10+'СЕТ СН'!$F$6-'СЕТ СН'!$F$19</f>
        <v>258.41100107</v>
      </c>
      <c r="X41" s="37">
        <f>SUMIFS(СВЦЭМ!$C$34:$C$777,СВЦЭМ!$A$34:$A$777,$A41,СВЦЭМ!$B$34:$B$777,X$11)+'СЕТ СН'!$F$9+СВЦЭМ!$D$10+'СЕТ СН'!$F$6-'СЕТ СН'!$F$19</f>
        <v>312.31090706999987</v>
      </c>
      <c r="Y41" s="37">
        <f>SUMIFS(СВЦЭМ!$C$34:$C$777,СВЦЭМ!$A$34:$A$777,$A41,СВЦЭМ!$B$34:$B$777,Y$11)+'СЕТ СН'!$F$9+СВЦЭМ!$D$10+'СЕТ СН'!$F$6-'СЕТ СН'!$F$19</f>
        <v>394.83303544000012</v>
      </c>
    </row>
    <row r="42" spans="1:25" ht="15.75" hidden="1" x14ac:dyDescent="0.2">
      <c r="A42" s="36">
        <f t="shared" si="0"/>
        <v>43221</v>
      </c>
      <c r="B42" s="37">
        <f>SUMIFS(СВЦЭМ!$C$34:$C$777,СВЦЭМ!$A$34:$A$777,$A42,СВЦЭМ!$B$34:$B$777,B$11)+'СЕТ СН'!$F$9+СВЦЭМ!$D$10+'СЕТ СН'!$F$6-'СЕТ СН'!$F$19</f>
        <v>-389.93792008000003</v>
      </c>
      <c r="C42" s="37">
        <f>SUMIFS(СВЦЭМ!$C$34:$C$777,СВЦЭМ!$A$34:$A$777,$A42,СВЦЭМ!$B$34:$B$777,C$11)+'СЕТ СН'!$F$9+СВЦЭМ!$D$10+'СЕТ СН'!$F$6-'СЕТ СН'!$F$19</f>
        <v>-389.93792008000003</v>
      </c>
      <c r="D42" s="37">
        <f>SUMIFS(СВЦЭМ!$C$34:$C$777,СВЦЭМ!$A$34:$A$777,$A42,СВЦЭМ!$B$34:$B$777,D$11)+'СЕТ СН'!$F$9+СВЦЭМ!$D$10+'СЕТ СН'!$F$6-'СЕТ СН'!$F$19</f>
        <v>-389.93792008000003</v>
      </c>
      <c r="E42" s="37">
        <f>SUMIFS(СВЦЭМ!$C$34:$C$777,СВЦЭМ!$A$34:$A$777,$A42,СВЦЭМ!$B$34:$B$777,E$11)+'СЕТ СН'!$F$9+СВЦЭМ!$D$10+'СЕТ СН'!$F$6-'СЕТ СН'!$F$19</f>
        <v>-389.93792008000003</v>
      </c>
      <c r="F42" s="37">
        <f>SUMIFS(СВЦЭМ!$C$34:$C$777,СВЦЭМ!$A$34:$A$777,$A42,СВЦЭМ!$B$34:$B$777,F$11)+'СЕТ СН'!$F$9+СВЦЭМ!$D$10+'СЕТ СН'!$F$6-'СЕТ СН'!$F$19</f>
        <v>-389.93792008000003</v>
      </c>
      <c r="G42" s="37">
        <f>SUMIFS(СВЦЭМ!$C$34:$C$777,СВЦЭМ!$A$34:$A$777,$A42,СВЦЭМ!$B$34:$B$777,G$11)+'СЕТ СН'!$F$9+СВЦЭМ!$D$10+'СЕТ СН'!$F$6-'СЕТ СН'!$F$19</f>
        <v>-389.93792008000003</v>
      </c>
      <c r="H42" s="37">
        <f>SUMIFS(СВЦЭМ!$C$34:$C$777,СВЦЭМ!$A$34:$A$777,$A42,СВЦЭМ!$B$34:$B$777,H$11)+'СЕТ СН'!$F$9+СВЦЭМ!$D$10+'СЕТ СН'!$F$6-'СЕТ СН'!$F$19</f>
        <v>-389.93792008000003</v>
      </c>
      <c r="I42" s="37">
        <f>SUMIFS(СВЦЭМ!$C$34:$C$777,СВЦЭМ!$A$34:$A$777,$A42,СВЦЭМ!$B$34:$B$777,I$11)+'СЕТ СН'!$F$9+СВЦЭМ!$D$10+'СЕТ СН'!$F$6-'СЕТ СН'!$F$19</f>
        <v>-389.93792008000003</v>
      </c>
      <c r="J42" s="37">
        <f>SUMIFS(СВЦЭМ!$C$34:$C$777,СВЦЭМ!$A$34:$A$777,$A42,СВЦЭМ!$B$34:$B$777,J$11)+'СЕТ СН'!$F$9+СВЦЭМ!$D$10+'СЕТ СН'!$F$6-'СЕТ СН'!$F$19</f>
        <v>-389.93792008000003</v>
      </c>
      <c r="K42" s="37">
        <f>SUMIFS(СВЦЭМ!$C$34:$C$777,СВЦЭМ!$A$34:$A$777,$A42,СВЦЭМ!$B$34:$B$777,K$11)+'СЕТ СН'!$F$9+СВЦЭМ!$D$10+'СЕТ СН'!$F$6-'СЕТ СН'!$F$19</f>
        <v>-389.93792008000003</v>
      </c>
      <c r="L42" s="37">
        <f>SUMIFS(СВЦЭМ!$C$34:$C$777,СВЦЭМ!$A$34:$A$777,$A42,СВЦЭМ!$B$34:$B$777,L$11)+'СЕТ СН'!$F$9+СВЦЭМ!$D$10+'СЕТ СН'!$F$6-'СЕТ СН'!$F$19</f>
        <v>-389.93792008000003</v>
      </c>
      <c r="M42" s="37">
        <f>SUMIFS(СВЦЭМ!$C$34:$C$777,СВЦЭМ!$A$34:$A$777,$A42,СВЦЭМ!$B$34:$B$777,M$11)+'СЕТ СН'!$F$9+СВЦЭМ!$D$10+'СЕТ СН'!$F$6-'СЕТ СН'!$F$19</f>
        <v>-389.93792008000003</v>
      </c>
      <c r="N42" s="37">
        <f>SUMIFS(СВЦЭМ!$C$34:$C$777,СВЦЭМ!$A$34:$A$777,$A42,СВЦЭМ!$B$34:$B$777,N$11)+'СЕТ СН'!$F$9+СВЦЭМ!$D$10+'СЕТ СН'!$F$6-'СЕТ СН'!$F$19</f>
        <v>-389.93792008000003</v>
      </c>
      <c r="O42" s="37">
        <f>SUMIFS(СВЦЭМ!$C$34:$C$777,СВЦЭМ!$A$34:$A$777,$A42,СВЦЭМ!$B$34:$B$777,O$11)+'СЕТ СН'!$F$9+СВЦЭМ!$D$10+'СЕТ СН'!$F$6-'СЕТ СН'!$F$19</f>
        <v>-389.93792008000003</v>
      </c>
      <c r="P42" s="37">
        <f>SUMIFS(СВЦЭМ!$C$34:$C$777,СВЦЭМ!$A$34:$A$777,$A42,СВЦЭМ!$B$34:$B$777,P$11)+'СЕТ СН'!$F$9+СВЦЭМ!$D$10+'СЕТ СН'!$F$6-'СЕТ СН'!$F$19</f>
        <v>-389.93792008000003</v>
      </c>
      <c r="Q42" s="37">
        <f>SUMIFS(СВЦЭМ!$C$34:$C$777,СВЦЭМ!$A$34:$A$777,$A42,СВЦЭМ!$B$34:$B$777,Q$11)+'СЕТ СН'!$F$9+СВЦЭМ!$D$10+'СЕТ СН'!$F$6-'СЕТ СН'!$F$19</f>
        <v>-389.93792008000003</v>
      </c>
      <c r="R42" s="37">
        <f>SUMIFS(СВЦЭМ!$C$34:$C$777,СВЦЭМ!$A$34:$A$777,$A42,СВЦЭМ!$B$34:$B$777,R$11)+'СЕТ СН'!$F$9+СВЦЭМ!$D$10+'СЕТ СН'!$F$6-'СЕТ СН'!$F$19</f>
        <v>-389.93792008000003</v>
      </c>
      <c r="S42" s="37">
        <f>SUMIFS(СВЦЭМ!$C$34:$C$777,СВЦЭМ!$A$34:$A$777,$A42,СВЦЭМ!$B$34:$B$777,S$11)+'СЕТ СН'!$F$9+СВЦЭМ!$D$10+'СЕТ СН'!$F$6-'СЕТ СН'!$F$19</f>
        <v>-389.93792008000003</v>
      </c>
      <c r="T42" s="37">
        <f>SUMIFS(СВЦЭМ!$C$34:$C$777,СВЦЭМ!$A$34:$A$777,$A42,СВЦЭМ!$B$34:$B$777,T$11)+'СЕТ СН'!$F$9+СВЦЭМ!$D$10+'СЕТ СН'!$F$6-'СЕТ СН'!$F$19</f>
        <v>-389.93792008000003</v>
      </c>
      <c r="U42" s="37">
        <f>SUMIFS(СВЦЭМ!$C$34:$C$777,СВЦЭМ!$A$34:$A$777,$A42,СВЦЭМ!$B$34:$B$777,U$11)+'СЕТ СН'!$F$9+СВЦЭМ!$D$10+'СЕТ СН'!$F$6-'СЕТ СН'!$F$19</f>
        <v>-389.93792008000003</v>
      </c>
      <c r="V42" s="37">
        <f>SUMIFS(СВЦЭМ!$C$34:$C$777,СВЦЭМ!$A$34:$A$777,$A42,СВЦЭМ!$B$34:$B$777,V$11)+'СЕТ СН'!$F$9+СВЦЭМ!$D$10+'СЕТ СН'!$F$6-'СЕТ СН'!$F$19</f>
        <v>-389.93792008000003</v>
      </c>
      <c r="W42" s="37">
        <f>SUMIFS(СВЦЭМ!$C$34:$C$777,СВЦЭМ!$A$34:$A$777,$A42,СВЦЭМ!$B$34:$B$777,W$11)+'СЕТ СН'!$F$9+СВЦЭМ!$D$10+'СЕТ СН'!$F$6-'СЕТ СН'!$F$19</f>
        <v>-389.93792008000003</v>
      </c>
      <c r="X42" s="37">
        <f>SUMIFS(СВЦЭМ!$C$34:$C$777,СВЦЭМ!$A$34:$A$777,$A42,СВЦЭМ!$B$34:$B$777,X$11)+'СЕТ СН'!$F$9+СВЦЭМ!$D$10+'СЕТ СН'!$F$6-'СЕТ СН'!$F$19</f>
        <v>-389.93792008000003</v>
      </c>
      <c r="Y42" s="37">
        <f>SUMIFS(СВЦЭМ!$C$34:$C$777,СВЦЭМ!$A$34:$A$777,$A42,СВЦЭМ!$B$34:$B$777,Y$11)+'СЕТ СН'!$F$9+СВЦЭМ!$D$10+'СЕТ СН'!$F$6-'СЕТ СН'!$F$19</f>
        <v>-389.93792008000003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01.04.2018</v>
      </c>
      <c r="B48" s="37">
        <f>SUMIFS(СВЦЭМ!$C$34:$C$777,СВЦЭМ!$A$34:$A$777,$A48,СВЦЭМ!$B$34:$B$777,B$47)+'СЕТ СН'!$G$9+СВЦЭМ!$D$10+'СЕТ СН'!$G$6-'СЕТ СН'!$G$19</f>
        <v>839.77524252000023</v>
      </c>
      <c r="C48" s="37">
        <f>SUMIFS(СВЦЭМ!$C$34:$C$777,СВЦЭМ!$A$34:$A$777,$A48,СВЦЭМ!$B$34:$B$777,C$47)+'СЕТ СН'!$G$9+СВЦЭМ!$D$10+'СЕТ СН'!$G$6-'СЕТ СН'!$G$19</f>
        <v>887.31484812000019</v>
      </c>
      <c r="D48" s="37">
        <f>SUMIFS(СВЦЭМ!$C$34:$C$777,СВЦЭМ!$A$34:$A$777,$A48,СВЦЭМ!$B$34:$B$777,D$47)+'СЕТ СН'!$G$9+СВЦЭМ!$D$10+'СЕТ СН'!$G$6-'СЕТ СН'!$G$19</f>
        <v>930.13679835000005</v>
      </c>
      <c r="E48" s="37">
        <f>SUMIFS(СВЦЭМ!$C$34:$C$777,СВЦЭМ!$A$34:$A$777,$A48,СВЦЭМ!$B$34:$B$777,E$47)+'СЕТ СН'!$G$9+СВЦЭМ!$D$10+'СЕТ СН'!$G$6-'СЕТ СН'!$G$19</f>
        <v>939.65508831999989</v>
      </c>
      <c r="F48" s="37">
        <f>SUMIFS(СВЦЭМ!$C$34:$C$777,СВЦЭМ!$A$34:$A$777,$A48,СВЦЭМ!$B$34:$B$777,F$47)+'СЕТ СН'!$G$9+СВЦЭМ!$D$10+'СЕТ СН'!$G$6-'СЕТ СН'!$G$19</f>
        <v>945.54353133999996</v>
      </c>
      <c r="G48" s="37">
        <f>SUMIFS(СВЦЭМ!$C$34:$C$777,СВЦЭМ!$A$34:$A$777,$A48,СВЦЭМ!$B$34:$B$777,G$47)+'СЕТ СН'!$G$9+СВЦЭМ!$D$10+'СЕТ СН'!$G$6-'СЕТ СН'!$G$19</f>
        <v>926.9199307099999</v>
      </c>
      <c r="H48" s="37">
        <f>SUMIFS(СВЦЭМ!$C$34:$C$777,СВЦЭМ!$A$34:$A$777,$A48,СВЦЭМ!$B$34:$B$777,H$47)+'СЕТ СН'!$G$9+СВЦЭМ!$D$10+'СЕТ СН'!$G$6-'СЕТ СН'!$G$19</f>
        <v>912.72555075999992</v>
      </c>
      <c r="I48" s="37">
        <f>SUMIFS(СВЦЭМ!$C$34:$C$777,СВЦЭМ!$A$34:$A$777,$A48,СВЦЭМ!$B$34:$B$777,I$47)+'СЕТ СН'!$G$9+СВЦЭМ!$D$10+'СЕТ СН'!$G$6-'СЕТ СН'!$G$19</f>
        <v>862.33511554000017</v>
      </c>
      <c r="J48" s="37">
        <f>SUMIFS(СВЦЭМ!$C$34:$C$777,СВЦЭМ!$A$34:$A$777,$A48,СВЦЭМ!$B$34:$B$777,J$47)+'СЕТ СН'!$G$9+СВЦЭМ!$D$10+'СЕТ СН'!$G$6-'СЕТ СН'!$G$19</f>
        <v>779.11653294000018</v>
      </c>
      <c r="K48" s="37">
        <f>SUMIFS(СВЦЭМ!$C$34:$C$777,СВЦЭМ!$A$34:$A$777,$A48,СВЦЭМ!$B$34:$B$777,K$47)+'СЕТ СН'!$G$9+СВЦЭМ!$D$10+'СЕТ СН'!$G$6-'СЕТ СН'!$G$19</f>
        <v>649.04030180999996</v>
      </c>
      <c r="L48" s="37">
        <f>SUMIFS(СВЦЭМ!$C$34:$C$777,СВЦЭМ!$A$34:$A$777,$A48,СВЦЭМ!$B$34:$B$777,L$47)+'СЕТ СН'!$G$9+СВЦЭМ!$D$10+'СЕТ СН'!$G$6-'СЕТ СН'!$G$19</f>
        <v>609.13990004999994</v>
      </c>
      <c r="M48" s="37">
        <f>SUMIFS(СВЦЭМ!$C$34:$C$777,СВЦЭМ!$A$34:$A$777,$A48,СВЦЭМ!$B$34:$B$777,M$47)+'СЕТ СН'!$G$9+СВЦЭМ!$D$10+'СЕТ СН'!$G$6-'СЕТ СН'!$G$19</f>
        <v>602.31735201000004</v>
      </c>
      <c r="N48" s="37">
        <f>SUMIFS(СВЦЭМ!$C$34:$C$777,СВЦЭМ!$A$34:$A$777,$A48,СВЦЭМ!$B$34:$B$777,N$47)+'СЕТ СН'!$G$9+СВЦЭМ!$D$10+'СЕТ СН'!$G$6-'СЕТ СН'!$G$19</f>
        <v>607.67983412000001</v>
      </c>
      <c r="O48" s="37">
        <f>SUMIFS(СВЦЭМ!$C$34:$C$777,СВЦЭМ!$A$34:$A$777,$A48,СВЦЭМ!$B$34:$B$777,O$47)+'СЕТ СН'!$G$9+СВЦЭМ!$D$10+'СЕТ СН'!$G$6-'СЕТ СН'!$G$19</f>
        <v>602.78872496999986</v>
      </c>
      <c r="P48" s="37">
        <f>SUMIFS(СВЦЭМ!$C$34:$C$777,СВЦЭМ!$A$34:$A$777,$A48,СВЦЭМ!$B$34:$B$777,P$47)+'СЕТ СН'!$G$9+СВЦЭМ!$D$10+'СЕТ СН'!$G$6-'СЕТ СН'!$G$19</f>
        <v>601.88977077999982</v>
      </c>
      <c r="Q48" s="37">
        <f>SUMIFS(СВЦЭМ!$C$34:$C$777,СВЦЭМ!$A$34:$A$777,$A48,СВЦЭМ!$B$34:$B$777,Q$47)+'СЕТ СН'!$G$9+СВЦЭМ!$D$10+'СЕТ СН'!$G$6-'СЕТ СН'!$G$19</f>
        <v>605.83342608999999</v>
      </c>
      <c r="R48" s="37">
        <f>SUMIFS(СВЦЭМ!$C$34:$C$777,СВЦЭМ!$A$34:$A$777,$A48,СВЦЭМ!$B$34:$B$777,R$47)+'СЕТ СН'!$G$9+СВЦЭМ!$D$10+'СЕТ СН'!$G$6-'СЕТ СН'!$G$19</f>
        <v>613.7391598800001</v>
      </c>
      <c r="S48" s="37">
        <f>SUMIFS(СВЦЭМ!$C$34:$C$777,СВЦЭМ!$A$34:$A$777,$A48,СВЦЭМ!$B$34:$B$777,S$47)+'СЕТ СН'!$G$9+СВЦЭМ!$D$10+'СЕТ СН'!$G$6-'СЕТ СН'!$G$19</f>
        <v>625.07067504999998</v>
      </c>
      <c r="T48" s="37">
        <f>SUMIFS(СВЦЭМ!$C$34:$C$777,СВЦЭМ!$A$34:$A$777,$A48,СВЦЭМ!$B$34:$B$777,T$47)+'СЕТ СН'!$G$9+СВЦЭМ!$D$10+'СЕТ СН'!$G$6-'СЕТ СН'!$G$19</f>
        <v>648.79122281999992</v>
      </c>
      <c r="U48" s="37">
        <f>SUMIFS(СВЦЭМ!$C$34:$C$777,СВЦЭМ!$A$34:$A$777,$A48,СВЦЭМ!$B$34:$B$777,U$47)+'СЕТ СН'!$G$9+СВЦЭМ!$D$10+'СЕТ СН'!$G$6-'СЕТ СН'!$G$19</f>
        <v>648.16782150999995</v>
      </c>
      <c r="V48" s="37">
        <f>SUMIFS(СВЦЭМ!$C$34:$C$777,СВЦЭМ!$A$34:$A$777,$A48,СВЦЭМ!$B$34:$B$777,V$47)+'СЕТ СН'!$G$9+СВЦЭМ!$D$10+'СЕТ СН'!$G$6-'СЕТ СН'!$G$19</f>
        <v>654.72449143000006</v>
      </c>
      <c r="W48" s="37">
        <f>SUMIFS(СВЦЭМ!$C$34:$C$777,СВЦЭМ!$A$34:$A$777,$A48,СВЦЭМ!$B$34:$B$777,W$47)+'СЕТ СН'!$G$9+СВЦЭМ!$D$10+'СЕТ СН'!$G$6-'СЕТ СН'!$G$19</f>
        <v>687.21121965999998</v>
      </c>
      <c r="X48" s="37">
        <f>SUMIFS(СВЦЭМ!$C$34:$C$777,СВЦЭМ!$A$34:$A$777,$A48,СВЦЭМ!$B$34:$B$777,X$47)+'СЕТ СН'!$G$9+СВЦЭМ!$D$10+'СЕТ СН'!$G$6-'СЕТ СН'!$G$19</f>
        <v>717.85979280000004</v>
      </c>
      <c r="Y48" s="37">
        <f>SUMIFS(СВЦЭМ!$C$34:$C$777,СВЦЭМ!$A$34:$A$777,$A48,СВЦЭМ!$B$34:$B$777,Y$47)+'СЕТ СН'!$G$9+СВЦЭМ!$D$10+'СЕТ СН'!$G$6-'СЕТ СН'!$G$19</f>
        <v>800.46310056000004</v>
      </c>
    </row>
    <row r="49" spans="1:25" ht="15.75" x14ac:dyDescent="0.2">
      <c r="A49" s="36">
        <f>A48+1</f>
        <v>43192</v>
      </c>
      <c r="B49" s="37">
        <f>SUMIFS(СВЦЭМ!$C$34:$C$777,СВЦЭМ!$A$34:$A$777,$A49,СВЦЭМ!$B$34:$B$777,B$47)+'СЕТ СН'!$G$9+СВЦЭМ!$D$10+'СЕТ СН'!$G$6-'СЕТ СН'!$G$19</f>
        <v>855.43910213000015</v>
      </c>
      <c r="C49" s="37">
        <f>SUMIFS(СВЦЭМ!$C$34:$C$777,СВЦЭМ!$A$34:$A$777,$A49,СВЦЭМ!$B$34:$B$777,C$47)+'СЕТ СН'!$G$9+СВЦЭМ!$D$10+'СЕТ СН'!$G$6-'СЕТ СН'!$G$19</f>
        <v>893.24516262999998</v>
      </c>
      <c r="D49" s="37">
        <f>SUMIFS(СВЦЭМ!$C$34:$C$777,СВЦЭМ!$A$34:$A$777,$A49,СВЦЭМ!$B$34:$B$777,D$47)+'СЕТ СН'!$G$9+СВЦЭМ!$D$10+'СЕТ СН'!$G$6-'СЕТ СН'!$G$19</f>
        <v>936.25459077000016</v>
      </c>
      <c r="E49" s="37">
        <f>SUMIFS(СВЦЭМ!$C$34:$C$777,СВЦЭМ!$A$34:$A$777,$A49,СВЦЭМ!$B$34:$B$777,E$47)+'СЕТ СН'!$G$9+СВЦЭМ!$D$10+'СЕТ СН'!$G$6-'СЕТ СН'!$G$19</f>
        <v>951.64825609999991</v>
      </c>
      <c r="F49" s="37">
        <f>SUMIFS(СВЦЭМ!$C$34:$C$777,СВЦЭМ!$A$34:$A$777,$A49,СВЦЭМ!$B$34:$B$777,F$47)+'СЕТ СН'!$G$9+СВЦЭМ!$D$10+'СЕТ СН'!$G$6-'СЕТ СН'!$G$19</f>
        <v>941.52289944999995</v>
      </c>
      <c r="G49" s="37">
        <f>SUMIFS(СВЦЭМ!$C$34:$C$777,СВЦЭМ!$A$34:$A$777,$A49,СВЦЭМ!$B$34:$B$777,G$47)+'СЕТ СН'!$G$9+СВЦЭМ!$D$10+'СЕТ СН'!$G$6-'СЕТ СН'!$G$19</f>
        <v>930.87205649000009</v>
      </c>
      <c r="H49" s="37">
        <f>SUMIFS(СВЦЭМ!$C$34:$C$777,СВЦЭМ!$A$34:$A$777,$A49,СВЦЭМ!$B$34:$B$777,H$47)+'СЕТ СН'!$G$9+СВЦЭМ!$D$10+'СЕТ СН'!$G$6-'СЕТ СН'!$G$19</f>
        <v>884.8168603700002</v>
      </c>
      <c r="I49" s="37">
        <f>SUMIFS(СВЦЭМ!$C$34:$C$777,СВЦЭМ!$A$34:$A$777,$A49,СВЦЭМ!$B$34:$B$777,I$47)+'СЕТ СН'!$G$9+СВЦЭМ!$D$10+'СЕТ СН'!$G$6-'СЕТ СН'!$G$19</f>
        <v>813.48484383000016</v>
      </c>
      <c r="J49" s="37">
        <f>SUMIFS(СВЦЭМ!$C$34:$C$777,СВЦЭМ!$A$34:$A$777,$A49,СВЦЭМ!$B$34:$B$777,J$47)+'СЕТ СН'!$G$9+СВЦЭМ!$D$10+'СЕТ СН'!$G$6-'СЕТ СН'!$G$19</f>
        <v>773.71342210000023</v>
      </c>
      <c r="K49" s="37">
        <f>SUMIFS(СВЦЭМ!$C$34:$C$777,СВЦЭМ!$A$34:$A$777,$A49,СВЦЭМ!$B$34:$B$777,K$47)+'СЕТ СН'!$G$9+СВЦЭМ!$D$10+'СЕТ СН'!$G$6-'СЕТ СН'!$G$19</f>
        <v>671.87689430000012</v>
      </c>
      <c r="L49" s="37">
        <f>SUMIFS(СВЦЭМ!$C$34:$C$777,СВЦЭМ!$A$34:$A$777,$A49,СВЦЭМ!$B$34:$B$777,L$47)+'СЕТ СН'!$G$9+СВЦЭМ!$D$10+'СЕТ СН'!$G$6-'СЕТ СН'!$G$19</f>
        <v>693.55429975999994</v>
      </c>
      <c r="M49" s="37">
        <f>SUMIFS(СВЦЭМ!$C$34:$C$777,СВЦЭМ!$A$34:$A$777,$A49,СВЦЭМ!$B$34:$B$777,M$47)+'СЕТ СН'!$G$9+СВЦЭМ!$D$10+'СЕТ СН'!$G$6-'СЕТ СН'!$G$19</f>
        <v>695.05959120999989</v>
      </c>
      <c r="N49" s="37">
        <f>SUMIFS(СВЦЭМ!$C$34:$C$777,СВЦЭМ!$A$34:$A$777,$A49,СВЦЭМ!$B$34:$B$777,N$47)+'СЕТ СН'!$G$9+СВЦЭМ!$D$10+'СЕТ СН'!$G$6-'СЕТ СН'!$G$19</f>
        <v>629.21660394999992</v>
      </c>
      <c r="O49" s="37">
        <f>SUMIFS(СВЦЭМ!$C$34:$C$777,СВЦЭМ!$A$34:$A$777,$A49,СВЦЭМ!$B$34:$B$777,O$47)+'СЕТ СН'!$G$9+СВЦЭМ!$D$10+'СЕТ СН'!$G$6-'СЕТ СН'!$G$19</f>
        <v>640.86420250999993</v>
      </c>
      <c r="P49" s="37">
        <f>SUMIFS(СВЦЭМ!$C$34:$C$777,СВЦЭМ!$A$34:$A$777,$A49,СВЦЭМ!$B$34:$B$777,P$47)+'СЕТ СН'!$G$9+СВЦЭМ!$D$10+'СЕТ СН'!$G$6-'СЕТ СН'!$G$19</f>
        <v>639.85360331000004</v>
      </c>
      <c r="Q49" s="37">
        <f>SUMIFS(СВЦЭМ!$C$34:$C$777,СВЦЭМ!$A$34:$A$777,$A49,СВЦЭМ!$B$34:$B$777,Q$47)+'СЕТ СН'!$G$9+СВЦЭМ!$D$10+'СЕТ СН'!$G$6-'СЕТ СН'!$G$19</f>
        <v>644.59943602999999</v>
      </c>
      <c r="R49" s="37">
        <f>SUMIFS(СВЦЭМ!$C$34:$C$777,СВЦЭМ!$A$34:$A$777,$A49,СВЦЭМ!$B$34:$B$777,R$47)+'СЕТ СН'!$G$9+СВЦЭМ!$D$10+'СЕТ СН'!$G$6-'СЕТ СН'!$G$19</f>
        <v>647.19904778000011</v>
      </c>
      <c r="S49" s="37">
        <f>SUMIFS(СВЦЭМ!$C$34:$C$777,СВЦЭМ!$A$34:$A$777,$A49,СВЦЭМ!$B$34:$B$777,S$47)+'СЕТ СН'!$G$9+СВЦЭМ!$D$10+'СЕТ СН'!$G$6-'СЕТ СН'!$G$19</f>
        <v>643.58939312999985</v>
      </c>
      <c r="T49" s="37">
        <f>SUMIFS(СВЦЭМ!$C$34:$C$777,СВЦЭМ!$A$34:$A$777,$A49,СВЦЭМ!$B$34:$B$777,T$47)+'СЕТ СН'!$G$9+СВЦЭМ!$D$10+'СЕТ СН'!$G$6-'СЕТ СН'!$G$19</f>
        <v>639.83246188999999</v>
      </c>
      <c r="U49" s="37">
        <f>SUMIFS(СВЦЭМ!$C$34:$C$777,СВЦЭМ!$A$34:$A$777,$A49,СВЦЭМ!$B$34:$B$777,U$47)+'СЕТ СН'!$G$9+СВЦЭМ!$D$10+'СЕТ СН'!$G$6-'СЕТ СН'!$G$19</f>
        <v>635.77716711999994</v>
      </c>
      <c r="V49" s="37">
        <f>SUMIFS(СВЦЭМ!$C$34:$C$777,СВЦЭМ!$A$34:$A$777,$A49,СВЦЭМ!$B$34:$B$777,V$47)+'СЕТ СН'!$G$9+СВЦЭМ!$D$10+'СЕТ СН'!$G$6-'СЕТ СН'!$G$19</f>
        <v>643.3242175900001</v>
      </c>
      <c r="W49" s="37">
        <f>SUMIFS(СВЦЭМ!$C$34:$C$777,СВЦЭМ!$A$34:$A$777,$A49,СВЦЭМ!$B$34:$B$777,W$47)+'СЕТ СН'!$G$9+СВЦЭМ!$D$10+'СЕТ СН'!$G$6-'СЕТ СН'!$G$19</f>
        <v>687.53152344000011</v>
      </c>
      <c r="X49" s="37">
        <f>SUMIFS(СВЦЭМ!$C$34:$C$777,СВЦЭМ!$A$34:$A$777,$A49,СВЦЭМ!$B$34:$B$777,X$47)+'СЕТ СН'!$G$9+СВЦЭМ!$D$10+'СЕТ СН'!$G$6-'СЕТ СН'!$G$19</f>
        <v>805.20688041999995</v>
      </c>
      <c r="Y49" s="37">
        <f>SUMIFS(СВЦЭМ!$C$34:$C$777,СВЦЭМ!$A$34:$A$777,$A49,СВЦЭМ!$B$34:$B$777,Y$47)+'СЕТ СН'!$G$9+СВЦЭМ!$D$10+'СЕТ СН'!$G$6-'СЕТ СН'!$G$19</f>
        <v>869.91384210000012</v>
      </c>
    </row>
    <row r="50" spans="1:25" ht="15.75" x14ac:dyDescent="0.2">
      <c r="A50" s="36">
        <f t="shared" ref="A50:A78" si="1">A49+1</f>
        <v>43193</v>
      </c>
      <c r="B50" s="37">
        <f>SUMIFS(СВЦЭМ!$C$34:$C$777,СВЦЭМ!$A$34:$A$777,$A50,СВЦЭМ!$B$34:$B$777,B$47)+'СЕТ СН'!$G$9+СВЦЭМ!$D$10+'СЕТ СН'!$G$6-'СЕТ СН'!$G$19</f>
        <v>902.29343656000003</v>
      </c>
      <c r="C50" s="37">
        <f>SUMIFS(СВЦЭМ!$C$34:$C$777,СВЦЭМ!$A$34:$A$777,$A50,СВЦЭМ!$B$34:$B$777,C$47)+'СЕТ СН'!$G$9+СВЦЭМ!$D$10+'СЕТ СН'!$G$6-'СЕТ СН'!$G$19</f>
        <v>950.82034794000003</v>
      </c>
      <c r="D50" s="37">
        <f>SUMIFS(СВЦЭМ!$C$34:$C$777,СВЦЭМ!$A$34:$A$777,$A50,СВЦЭМ!$B$34:$B$777,D$47)+'СЕТ СН'!$G$9+СВЦЭМ!$D$10+'СЕТ СН'!$G$6-'СЕТ СН'!$G$19</f>
        <v>1009.2029586899999</v>
      </c>
      <c r="E50" s="37">
        <f>SUMIFS(СВЦЭМ!$C$34:$C$777,СВЦЭМ!$A$34:$A$777,$A50,СВЦЭМ!$B$34:$B$777,E$47)+'СЕТ СН'!$G$9+СВЦЭМ!$D$10+'СЕТ СН'!$G$6-'СЕТ СН'!$G$19</f>
        <v>1018.7660412000001</v>
      </c>
      <c r="F50" s="37">
        <f>SUMIFS(СВЦЭМ!$C$34:$C$777,СВЦЭМ!$A$34:$A$777,$A50,СВЦЭМ!$B$34:$B$777,F$47)+'СЕТ СН'!$G$9+СВЦЭМ!$D$10+'СЕТ СН'!$G$6-'СЕТ СН'!$G$19</f>
        <v>1013.5719999700001</v>
      </c>
      <c r="G50" s="37">
        <f>SUMIFS(СВЦЭМ!$C$34:$C$777,СВЦЭМ!$A$34:$A$777,$A50,СВЦЭМ!$B$34:$B$777,G$47)+'СЕТ СН'!$G$9+СВЦЭМ!$D$10+'СЕТ СН'!$G$6-'СЕТ СН'!$G$19</f>
        <v>996.92066964000026</v>
      </c>
      <c r="H50" s="37">
        <f>SUMIFS(СВЦЭМ!$C$34:$C$777,СВЦЭМ!$A$34:$A$777,$A50,СВЦЭМ!$B$34:$B$777,H$47)+'СЕТ СН'!$G$9+СВЦЭМ!$D$10+'СЕТ СН'!$G$6-'СЕТ СН'!$G$19</f>
        <v>945.97709423000026</v>
      </c>
      <c r="I50" s="37">
        <f>SUMIFS(СВЦЭМ!$C$34:$C$777,СВЦЭМ!$A$34:$A$777,$A50,СВЦЭМ!$B$34:$B$777,I$47)+'СЕТ СН'!$G$9+СВЦЭМ!$D$10+'СЕТ СН'!$G$6-'СЕТ СН'!$G$19</f>
        <v>862.25429367000027</v>
      </c>
      <c r="J50" s="37">
        <f>SUMIFS(СВЦЭМ!$C$34:$C$777,СВЦЭМ!$A$34:$A$777,$A50,СВЦЭМ!$B$34:$B$777,J$47)+'СЕТ СН'!$G$9+СВЦЭМ!$D$10+'СЕТ СН'!$G$6-'СЕТ СН'!$G$19</f>
        <v>800.32839569000009</v>
      </c>
      <c r="K50" s="37">
        <f>SUMIFS(СВЦЭМ!$C$34:$C$777,СВЦЭМ!$A$34:$A$777,$A50,СВЦЭМ!$B$34:$B$777,K$47)+'СЕТ СН'!$G$9+СВЦЭМ!$D$10+'СЕТ СН'!$G$6-'СЕТ СН'!$G$19</f>
        <v>714.90981226999986</v>
      </c>
      <c r="L50" s="37">
        <f>SUMIFS(СВЦЭМ!$C$34:$C$777,СВЦЭМ!$A$34:$A$777,$A50,СВЦЭМ!$B$34:$B$777,L$47)+'СЕТ СН'!$G$9+СВЦЭМ!$D$10+'СЕТ СН'!$G$6-'СЕТ СН'!$G$19</f>
        <v>635.03292883000006</v>
      </c>
      <c r="M50" s="37">
        <f>SUMIFS(СВЦЭМ!$C$34:$C$777,СВЦЭМ!$A$34:$A$777,$A50,СВЦЭМ!$B$34:$B$777,M$47)+'СЕТ СН'!$G$9+СВЦЭМ!$D$10+'СЕТ СН'!$G$6-'СЕТ СН'!$G$19</f>
        <v>619.4403004699999</v>
      </c>
      <c r="N50" s="37">
        <f>SUMIFS(СВЦЭМ!$C$34:$C$777,СВЦЭМ!$A$34:$A$777,$A50,СВЦЭМ!$B$34:$B$777,N$47)+'СЕТ СН'!$G$9+СВЦЭМ!$D$10+'СЕТ СН'!$G$6-'СЕТ СН'!$G$19</f>
        <v>635.36872546999996</v>
      </c>
      <c r="O50" s="37">
        <f>SUMIFS(СВЦЭМ!$C$34:$C$777,СВЦЭМ!$A$34:$A$777,$A50,СВЦЭМ!$B$34:$B$777,O$47)+'СЕТ СН'!$G$9+СВЦЭМ!$D$10+'СЕТ СН'!$G$6-'СЕТ СН'!$G$19</f>
        <v>642.862436</v>
      </c>
      <c r="P50" s="37">
        <f>SUMIFS(СВЦЭМ!$C$34:$C$777,СВЦЭМ!$A$34:$A$777,$A50,СВЦЭМ!$B$34:$B$777,P$47)+'СЕТ СН'!$G$9+СВЦЭМ!$D$10+'СЕТ СН'!$G$6-'СЕТ СН'!$G$19</f>
        <v>650.14296038999998</v>
      </c>
      <c r="Q50" s="37">
        <f>SUMIFS(СВЦЭМ!$C$34:$C$777,СВЦЭМ!$A$34:$A$777,$A50,СВЦЭМ!$B$34:$B$777,Q$47)+'СЕТ СН'!$G$9+СВЦЭМ!$D$10+'СЕТ СН'!$G$6-'СЕТ СН'!$G$19</f>
        <v>706.4425242399999</v>
      </c>
      <c r="R50" s="37">
        <f>SUMIFS(СВЦЭМ!$C$34:$C$777,СВЦЭМ!$A$34:$A$777,$A50,СВЦЭМ!$B$34:$B$777,R$47)+'СЕТ СН'!$G$9+СВЦЭМ!$D$10+'СЕТ СН'!$G$6-'СЕТ СН'!$G$19</f>
        <v>717.08240188000002</v>
      </c>
      <c r="S50" s="37">
        <f>SUMIFS(СВЦЭМ!$C$34:$C$777,СВЦЭМ!$A$34:$A$777,$A50,СВЦЭМ!$B$34:$B$777,S$47)+'СЕТ СН'!$G$9+СВЦЭМ!$D$10+'СЕТ СН'!$G$6-'СЕТ СН'!$G$19</f>
        <v>712.66125720999992</v>
      </c>
      <c r="T50" s="37">
        <f>SUMIFS(СВЦЭМ!$C$34:$C$777,СВЦЭМ!$A$34:$A$777,$A50,СВЦЭМ!$B$34:$B$777,T$47)+'СЕТ СН'!$G$9+СВЦЭМ!$D$10+'СЕТ СН'!$G$6-'СЕТ СН'!$G$19</f>
        <v>683.09534829999996</v>
      </c>
      <c r="U50" s="37">
        <f>SUMIFS(СВЦЭМ!$C$34:$C$777,СВЦЭМ!$A$34:$A$777,$A50,СВЦЭМ!$B$34:$B$777,U$47)+'СЕТ СН'!$G$9+СВЦЭМ!$D$10+'СЕТ СН'!$G$6-'СЕТ СН'!$G$19</f>
        <v>655.47929424999995</v>
      </c>
      <c r="V50" s="37">
        <f>SUMIFS(СВЦЭМ!$C$34:$C$777,СВЦЭМ!$A$34:$A$777,$A50,СВЦЭМ!$B$34:$B$777,V$47)+'СЕТ СН'!$G$9+СВЦЭМ!$D$10+'СЕТ СН'!$G$6-'СЕТ СН'!$G$19</f>
        <v>652.58101748999991</v>
      </c>
      <c r="W50" s="37">
        <f>SUMIFS(СВЦЭМ!$C$34:$C$777,СВЦЭМ!$A$34:$A$777,$A50,СВЦЭМ!$B$34:$B$777,W$47)+'СЕТ СН'!$G$9+СВЦЭМ!$D$10+'СЕТ СН'!$G$6-'СЕТ СН'!$G$19</f>
        <v>721.37195282000005</v>
      </c>
      <c r="X50" s="37">
        <f>SUMIFS(СВЦЭМ!$C$34:$C$777,СВЦЭМ!$A$34:$A$777,$A50,СВЦЭМ!$B$34:$B$777,X$47)+'СЕТ СН'!$G$9+СВЦЭМ!$D$10+'СЕТ СН'!$G$6-'СЕТ СН'!$G$19</f>
        <v>810.47117243000014</v>
      </c>
      <c r="Y50" s="37">
        <f>SUMIFS(СВЦЭМ!$C$34:$C$777,СВЦЭМ!$A$34:$A$777,$A50,СВЦЭМ!$B$34:$B$777,Y$47)+'СЕТ СН'!$G$9+СВЦЭМ!$D$10+'СЕТ СН'!$G$6-'СЕТ СН'!$G$19</f>
        <v>897.68109361000018</v>
      </c>
    </row>
    <row r="51" spans="1:25" ht="15.75" x14ac:dyDescent="0.2">
      <c r="A51" s="36">
        <f t="shared" si="1"/>
        <v>43194</v>
      </c>
      <c r="B51" s="37">
        <f>SUMIFS(СВЦЭМ!$C$34:$C$777,СВЦЭМ!$A$34:$A$777,$A51,СВЦЭМ!$B$34:$B$777,B$47)+'СЕТ СН'!$G$9+СВЦЭМ!$D$10+'СЕТ СН'!$G$6-'СЕТ СН'!$G$19</f>
        <v>917.04908945999989</v>
      </c>
      <c r="C51" s="37">
        <f>SUMIFS(СВЦЭМ!$C$34:$C$777,СВЦЭМ!$A$34:$A$777,$A51,СВЦЭМ!$B$34:$B$777,C$47)+'СЕТ СН'!$G$9+СВЦЭМ!$D$10+'СЕТ СН'!$G$6-'СЕТ СН'!$G$19</f>
        <v>961.63531073000024</v>
      </c>
      <c r="D51" s="37">
        <f>SUMIFS(СВЦЭМ!$C$34:$C$777,СВЦЭМ!$A$34:$A$777,$A51,СВЦЭМ!$B$34:$B$777,D$47)+'СЕТ СН'!$G$9+СВЦЭМ!$D$10+'СЕТ СН'!$G$6-'СЕТ СН'!$G$19</f>
        <v>1017.8518148899999</v>
      </c>
      <c r="E51" s="37">
        <f>SUMIFS(СВЦЭМ!$C$34:$C$777,СВЦЭМ!$A$34:$A$777,$A51,СВЦЭМ!$B$34:$B$777,E$47)+'СЕТ СН'!$G$9+СВЦЭМ!$D$10+'СЕТ СН'!$G$6-'СЕТ СН'!$G$19</f>
        <v>1014.9290957300001</v>
      </c>
      <c r="F51" s="37">
        <f>SUMIFS(СВЦЭМ!$C$34:$C$777,СВЦЭМ!$A$34:$A$777,$A51,СВЦЭМ!$B$34:$B$777,F$47)+'СЕТ СН'!$G$9+СВЦЭМ!$D$10+'СЕТ СН'!$G$6-'СЕТ СН'!$G$19</f>
        <v>1012.9980144900002</v>
      </c>
      <c r="G51" s="37">
        <f>SUMIFS(СВЦЭМ!$C$34:$C$777,СВЦЭМ!$A$34:$A$777,$A51,СВЦЭМ!$B$34:$B$777,G$47)+'СЕТ СН'!$G$9+СВЦЭМ!$D$10+'СЕТ СН'!$G$6-'СЕТ СН'!$G$19</f>
        <v>1016.89990254</v>
      </c>
      <c r="H51" s="37">
        <f>SUMIFS(СВЦЭМ!$C$34:$C$777,СВЦЭМ!$A$34:$A$777,$A51,СВЦЭМ!$B$34:$B$777,H$47)+'СЕТ СН'!$G$9+СВЦЭМ!$D$10+'СЕТ СН'!$G$6-'СЕТ СН'!$G$19</f>
        <v>951.81278411000005</v>
      </c>
      <c r="I51" s="37">
        <f>SUMIFS(СВЦЭМ!$C$34:$C$777,СВЦЭМ!$A$34:$A$777,$A51,СВЦЭМ!$B$34:$B$777,I$47)+'СЕТ СН'!$G$9+СВЦЭМ!$D$10+'СЕТ СН'!$G$6-'СЕТ СН'!$G$19</f>
        <v>851.0507687600001</v>
      </c>
      <c r="J51" s="37">
        <f>SUMIFS(СВЦЭМ!$C$34:$C$777,СВЦЭМ!$A$34:$A$777,$A51,СВЦЭМ!$B$34:$B$777,J$47)+'СЕТ СН'!$G$9+СВЦЭМ!$D$10+'СЕТ СН'!$G$6-'СЕТ СН'!$G$19</f>
        <v>798.56847111000013</v>
      </c>
      <c r="K51" s="37">
        <f>SUMIFS(СВЦЭМ!$C$34:$C$777,СВЦЭМ!$A$34:$A$777,$A51,СВЦЭМ!$B$34:$B$777,K$47)+'СЕТ СН'!$G$9+СВЦЭМ!$D$10+'СЕТ СН'!$G$6-'СЕТ СН'!$G$19</f>
        <v>725.61946537999995</v>
      </c>
      <c r="L51" s="37">
        <f>SUMIFS(СВЦЭМ!$C$34:$C$777,СВЦЭМ!$A$34:$A$777,$A51,СВЦЭМ!$B$34:$B$777,L$47)+'СЕТ СН'!$G$9+СВЦЭМ!$D$10+'СЕТ СН'!$G$6-'СЕТ СН'!$G$19</f>
        <v>694.30173153999988</v>
      </c>
      <c r="M51" s="37">
        <f>SUMIFS(СВЦЭМ!$C$34:$C$777,СВЦЭМ!$A$34:$A$777,$A51,СВЦЭМ!$B$34:$B$777,M$47)+'СЕТ СН'!$G$9+СВЦЭМ!$D$10+'СЕТ СН'!$G$6-'СЕТ СН'!$G$19</f>
        <v>691.55706197999996</v>
      </c>
      <c r="N51" s="37">
        <f>SUMIFS(СВЦЭМ!$C$34:$C$777,СВЦЭМ!$A$34:$A$777,$A51,СВЦЭМ!$B$34:$B$777,N$47)+'СЕТ СН'!$G$9+СВЦЭМ!$D$10+'СЕТ СН'!$G$6-'СЕТ СН'!$G$19</f>
        <v>689.76766798999995</v>
      </c>
      <c r="O51" s="37">
        <f>SUMIFS(СВЦЭМ!$C$34:$C$777,СВЦЭМ!$A$34:$A$777,$A51,СВЦЭМ!$B$34:$B$777,O$47)+'СЕТ СН'!$G$9+СВЦЭМ!$D$10+'СЕТ СН'!$G$6-'СЕТ СН'!$G$19</f>
        <v>687.62151920999997</v>
      </c>
      <c r="P51" s="37">
        <f>SUMIFS(СВЦЭМ!$C$34:$C$777,СВЦЭМ!$A$34:$A$777,$A51,СВЦЭМ!$B$34:$B$777,P$47)+'СЕТ СН'!$G$9+СВЦЭМ!$D$10+'СЕТ СН'!$G$6-'СЕТ СН'!$G$19</f>
        <v>683.68470214000001</v>
      </c>
      <c r="Q51" s="37">
        <f>SUMIFS(СВЦЭМ!$C$34:$C$777,СВЦЭМ!$A$34:$A$777,$A51,СВЦЭМ!$B$34:$B$777,Q$47)+'СЕТ СН'!$G$9+СВЦЭМ!$D$10+'СЕТ СН'!$G$6-'СЕТ СН'!$G$19</f>
        <v>685.7874115599999</v>
      </c>
      <c r="R51" s="37">
        <f>SUMIFS(СВЦЭМ!$C$34:$C$777,СВЦЭМ!$A$34:$A$777,$A51,СВЦЭМ!$B$34:$B$777,R$47)+'СЕТ СН'!$G$9+СВЦЭМ!$D$10+'СЕТ СН'!$G$6-'СЕТ СН'!$G$19</f>
        <v>680.21909009000012</v>
      </c>
      <c r="S51" s="37">
        <f>SUMIFS(СВЦЭМ!$C$34:$C$777,СВЦЭМ!$A$34:$A$777,$A51,СВЦЭМ!$B$34:$B$777,S$47)+'СЕТ СН'!$G$9+СВЦЭМ!$D$10+'СЕТ СН'!$G$6-'СЕТ СН'!$G$19</f>
        <v>686.06270763999999</v>
      </c>
      <c r="T51" s="37">
        <f>SUMIFS(СВЦЭМ!$C$34:$C$777,СВЦЭМ!$A$34:$A$777,$A51,СВЦЭМ!$B$34:$B$777,T$47)+'СЕТ СН'!$G$9+СВЦЭМ!$D$10+'СЕТ СН'!$G$6-'СЕТ СН'!$G$19</f>
        <v>671.06311358999994</v>
      </c>
      <c r="U51" s="37">
        <f>SUMIFS(СВЦЭМ!$C$34:$C$777,СВЦЭМ!$A$34:$A$777,$A51,СВЦЭМ!$B$34:$B$777,U$47)+'СЕТ СН'!$G$9+СВЦЭМ!$D$10+'СЕТ СН'!$G$6-'СЕТ СН'!$G$19</f>
        <v>624.23181540999997</v>
      </c>
      <c r="V51" s="37">
        <f>SUMIFS(СВЦЭМ!$C$34:$C$777,СВЦЭМ!$A$34:$A$777,$A51,СВЦЭМ!$B$34:$B$777,V$47)+'СЕТ СН'!$G$9+СВЦЭМ!$D$10+'СЕТ СН'!$G$6-'СЕТ СН'!$G$19</f>
        <v>634.97194006999996</v>
      </c>
      <c r="W51" s="37">
        <f>SUMIFS(СВЦЭМ!$C$34:$C$777,СВЦЭМ!$A$34:$A$777,$A51,СВЦЭМ!$B$34:$B$777,W$47)+'СЕТ СН'!$G$9+СВЦЭМ!$D$10+'СЕТ СН'!$G$6-'СЕТ СН'!$G$19</f>
        <v>695.21057239999993</v>
      </c>
      <c r="X51" s="37">
        <f>SUMIFS(СВЦЭМ!$C$34:$C$777,СВЦЭМ!$A$34:$A$777,$A51,СВЦЭМ!$B$34:$B$777,X$47)+'СЕТ СН'!$G$9+СВЦЭМ!$D$10+'СЕТ СН'!$G$6-'СЕТ СН'!$G$19</f>
        <v>775.75977341000009</v>
      </c>
      <c r="Y51" s="37">
        <f>SUMIFS(СВЦЭМ!$C$34:$C$777,СВЦЭМ!$A$34:$A$777,$A51,СВЦЭМ!$B$34:$B$777,Y$47)+'СЕТ СН'!$G$9+СВЦЭМ!$D$10+'СЕТ СН'!$G$6-'СЕТ СН'!$G$19</f>
        <v>875.45085660999996</v>
      </c>
    </row>
    <row r="52" spans="1:25" ht="15.75" x14ac:dyDescent="0.2">
      <c r="A52" s="36">
        <f t="shared" si="1"/>
        <v>43195</v>
      </c>
      <c r="B52" s="37">
        <f>SUMIFS(СВЦЭМ!$C$34:$C$777,СВЦЭМ!$A$34:$A$777,$A52,СВЦЭМ!$B$34:$B$777,B$47)+'СЕТ СН'!$G$9+СВЦЭМ!$D$10+'СЕТ СН'!$G$6-'СЕТ СН'!$G$19</f>
        <v>973.84301461999996</v>
      </c>
      <c r="C52" s="37">
        <f>SUMIFS(СВЦЭМ!$C$34:$C$777,СВЦЭМ!$A$34:$A$777,$A52,СВЦЭМ!$B$34:$B$777,C$47)+'СЕТ СН'!$G$9+СВЦЭМ!$D$10+'СЕТ СН'!$G$6-'СЕТ СН'!$G$19</f>
        <v>973.02694840000015</v>
      </c>
      <c r="D52" s="37">
        <f>SUMIFS(СВЦЭМ!$C$34:$C$777,СВЦЭМ!$A$34:$A$777,$A52,СВЦЭМ!$B$34:$B$777,D$47)+'СЕТ СН'!$G$9+СВЦЭМ!$D$10+'СЕТ СН'!$G$6-'СЕТ СН'!$G$19</f>
        <v>1016.99543203</v>
      </c>
      <c r="E52" s="37">
        <f>SUMIFS(СВЦЭМ!$C$34:$C$777,СВЦЭМ!$A$34:$A$777,$A52,СВЦЭМ!$B$34:$B$777,E$47)+'СЕТ СН'!$G$9+СВЦЭМ!$D$10+'СЕТ СН'!$G$6-'СЕТ СН'!$G$19</f>
        <v>1009.8600272800001</v>
      </c>
      <c r="F52" s="37">
        <f>SUMIFS(СВЦЭМ!$C$34:$C$777,СВЦЭМ!$A$34:$A$777,$A52,СВЦЭМ!$B$34:$B$777,F$47)+'СЕТ СН'!$G$9+СВЦЭМ!$D$10+'СЕТ СН'!$G$6-'СЕТ СН'!$G$19</f>
        <v>1010.1316922800003</v>
      </c>
      <c r="G52" s="37">
        <f>SUMIFS(СВЦЭМ!$C$34:$C$777,СВЦЭМ!$A$34:$A$777,$A52,СВЦЭМ!$B$34:$B$777,G$47)+'СЕТ СН'!$G$9+СВЦЭМ!$D$10+'СЕТ СН'!$G$6-'СЕТ СН'!$G$19</f>
        <v>1016.0774012600001</v>
      </c>
      <c r="H52" s="37">
        <f>SUMIFS(СВЦЭМ!$C$34:$C$777,СВЦЭМ!$A$34:$A$777,$A52,СВЦЭМ!$B$34:$B$777,H$47)+'СЕТ СН'!$G$9+СВЦЭМ!$D$10+'СЕТ СН'!$G$6-'СЕТ СН'!$G$19</f>
        <v>982.1344814700002</v>
      </c>
      <c r="I52" s="37">
        <f>SUMIFS(СВЦЭМ!$C$34:$C$777,СВЦЭМ!$A$34:$A$777,$A52,СВЦЭМ!$B$34:$B$777,I$47)+'СЕТ СН'!$G$9+СВЦЭМ!$D$10+'СЕТ СН'!$G$6-'СЕТ СН'!$G$19</f>
        <v>909.70365717000016</v>
      </c>
      <c r="J52" s="37">
        <f>SUMIFS(СВЦЭМ!$C$34:$C$777,СВЦЭМ!$A$34:$A$777,$A52,СВЦЭМ!$B$34:$B$777,J$47)+'СЕТ СН'!$G$9+СВЦЭМ!$D$10+'СЕТ СН'!$G$6-'СЕТ СН'!$G$19</f>
        <v>844.6567060000001</v>
      </c>
      <c r="K52" s="37">
        <f>SUMIFS(СВЦЭМ!$C$34:$C$777,СВЦЭМ!$A$34:$A$777,$A52,СВЦЭМ!$B$34:$B$777,K$47)+'СЕТ СН'!$G$9+СВЦЭМ!$D$10+'СЕТ СН'!$G$6-'СЕТ СН'!$G$19</f>
        <v>758.03659744999993</v>
      </c>
      <c r="L52" s="37">
        <f>SUMIFS(СВЦЭМ!$C$34:$C$777,СВЦЭМ!$A$34:$A$777,$A52,СВЦЭМ!$B$34:$B$777,L$47)+'СЕТ СН'!$G$9+СВЦЭМ!$D$10+'СЕТ СН'!$G$6-'СЕТ СН'!$G$19</f>
        <v>694.55390232000002</v>
      </c>
      <c r="M52" s="37">
        <f>SUMIFS(СВЦЭМ!$C$34:$C$777,СВЦЭМ!$A$34:$A$777,$A52,СВЦЭМ!$B$34:$B$777,M$47)+'СЕТ СН'!$G$9+СВЦЭМ!$D$10+'СЕТ СН'!$G$6-'СЕТ СН'!$G$19</f>
        <v>681.08185928</v>
      </c>
      <c r="N52" s="37">
        <f>SUMIFS(СВЦЭМ!$C$34:$C$777,СВЦЭМ!$A$34:$A$777,$A52,СВЦЭМ!$B$34:$B$777,N$47)+'СЕТ СН'!$G$9+СВЦЭМ!$D$10+'СЕТ СН'!$G$6-'СЕТ СН'!$G$19</f>
        <v>680.15472465999994</v>
      </c>
      <c r="O52" s="37">
        <f>SUMIFS(СВЦЭМ!$C$34:$C$777,СВЦЭМ!$A$34:$A$777,$A52,СВЦЭМ!$B$34:$B$777,O$47)+'СЕТ СН'!$G$9+СВЦЭМ!$D$10+'СЕТ СН'!$G$6-'СЕТ СН'!$G$19</f>
        <v>688.95246994999991</v>
      </c>
      <c r="P52" s="37">
        <f>SUMIFS(СВЦЭМ!$C$34:$C$777,СВЦЭМ!$A$34:$A$777,$A52,СВЦЭМ!$B$34:$B$777,P$47)+'СЕТ СН'!$G$9+СВЦЭМ!$D$10+'СЕТ СН'!$G$6-'СЕТ СН'!$G$19</f>
        <v>690.44766158000004</v>
      </c>
      <c r="Q52" s="37">
        <f>SUMIFS(СВЦЭМ!$C$34:$C$777,СВЦЭМ!$A$34:$A$777,$A52,СВЦЭМ!$B$34:$B$777,Q$47)+'СЕТ СН'!$G$9+СВЦЭМ!$D$10+'СЕТ СН'!$G$6-'СЕТ СН'!$G$19</f>
        <v>694.50734462999992</v>
      </c>
      <c r="R52" s="37">
        <f>SUMIFS(СВЦЭМ!$C$34:$C$777,СВЦЭМ!$A$34:$A$777,$A52,СВЦЭМ!$B$34:$B$777,R$47)+'СЕТ СН'!$G$9+СВЦЭМ!$D$10+'СЕТ СН'!$G$6-'СЕТ СН'!$G$19</f>
        <v>692.60678292</v>
      </c>
      <c r="S52" s="37">
        <f>SUMIFS(СВЦЭМ!$C$34:$C$777,СВЦЭМ!$A$34:$A$777,$A52,СВЦЭМ!$B$34:$B$777,S$47)+'СЕТ СН'!$G$9+СВЦЭМ!$D$10+'СЕТ СН'!$G$6-'СЕТ СН'!$G$19</f>
        <v>684.42127812000001</v>
      </c>
      <c r="T52" s="37">
        <f>SUMIFS(СВЦЭМ!$C$34:$C$777,СВЦЭМ!$A$34:$A$777,$A52,СВЦЭМ!$B$34:$B$777,T$47)+'СЕТ СН'!$G$9+СВЦЭМ!$D$10+'СЕТ СН'!$G$6-'СЕТ СН'!$G$19</f>
        <v>682.28374455999995</v>
      </c>
      <c r="U52" s="37">
        <f>SUMIFS(СВЦЭМ!$C$34:$C$777,СВЦЭМ!$A$34:$A$777,$A52,СВЦЭМ!$B$34:$B$777,U$47)+'СЕТ СН'!$G$9+СВЦЭМ!$D$10+'СЕТ СН'!$G$6-'СЕТ СН'!$G$19</f>
        <v>652.73550340999998</v>
      </c>
      <c r="V52" s="37">
        <f>SUMIFS(СВЦЭМ!$C$34:$C$777,СВЦЭМ!$A$34:$A$777,$A52,СВЦЭМ!$B$34:$B$777,V$47)+'СЕТ СН'!$G$9+СВЦЭМ!$D$10+'СЕТ СН'!$G$6-'СЕТ СН'!$G$19</f>
        <v>655.35215084999993</v>
      </c>
      <c r="W52" s="37">
        <f>SUMIFS(СВЦЭМ!$C$34:$C$777,СВЦЭМ!$A$34:$A$777,$A52,СВЦЭМ!$B$34:$B$777,W$47)+'СЕТ СН'!$G$9+СВЦЭМ!$D$10+'СЕТ СН'!$G$6-'СЕТ СН'!$G$19</f>
        <v>717.78853139</v>
      </c>
      <c r="X52" s="37">
        <f>SUMIFS(СВЦЭМ!$C$34:$C$777,СВЦЭМ!$A$34:$A$777,$A52,СВЦЭМ!$B$34:$B$777,X$47)+'СЕТ СН'!$G$9+СВЦЭМ!$D$10+'СЕТ СН'!$G$6-'СЕТ СН'!$G$19</f>
        <v>812.05722745000014</v>
      </c>
      <c r="Y52" s="37">
        <f>SUMIFS(СВЦЭМ!$C$34:$C$777,СВЦЭМ!$A$34:$A$777,$A52,СВЦЭМ!$B$34:$B$777,Y$47)+'СЕТ СН'!$G$9+СВЦЭМ!$D$10+'СЕТ СН'!$G$6-'СЕТ СН'!$G$19</f>
        <v>898.58655305000013</v>
      </c>
    </row>
    <row r="53" spans="1:25" ht="15.75" x14ac:dyDescent="0.2">
      <c r="A53" s="36">
        <f t="shared" si="1"/>
        <v>43196</v>
      </c>
      <c r="B53" s="37">
        <f>SUMIFS(СВЦЭМ!$C$34:$C$777,СВЦЭМ!$A$34:$A$777,$A53,СВЦЭМ!$B$34:$B$777,B$47)+'СЕТ СН'!$G$9+СВЦЭМ!$D$10+'СЕТ СН'!$G$6-'СЕТ СН'!$G$19</f>
        <v>880.18399902000021</v>
      </c>
      <c r="C53" s="37">
        <f>SUMIFS(СВЦЭМ!$C$34:$C$777,СВЦЭМ!$A$34:$A$777,$A53,СВЦЭМ!$B$34:$B$777,C$47)+'СЕТ СН'!$G$9+СВЦЭМ!$D$10+'СЕТ СН'!$G$6-'СЕТ СН'!$G$19</f>
        <v>938.49482019000027</v>
      </c>
      <c r="D53" s="37">
        <f>SUMIFS(СВЦЭМ!$C$34:$C$777,СВЦЭМ!$A$34:$A$777,$A53,СВЦЭМ!$B$34:$B$777,D$47)+'СЕТ СН'!$G$9+СВЦЭМ!$D$10+'СЕТ СН'!$G$6-'СЕТ СН'!$G$19</f>
        <v>1013.7857448300002</v>
      </c>
      <c r="E53" s="37">
        <f>SUMIFS(СВЦЭМ!$C$34:$C$777,СВЦЭМ!$A$34:$A$777,$A53,СВЦЭМ!$B$34:$B$777,E$47)+'СЕТ СН'!$G$9+СВЦЭМ!$D$10+'СЕТ СН'!$G$6-'СЕТ СН'!$G$19</f>
        <v>1009.56203771</v>
      </c>
      <c r="F53" s="37">
        <f>SUMIFS(СВЦЭМ!$C$34:$C$777,СВЦЭМ!$A$34:$A$777,$A53,СВЦЭМ!$B$34:$B$777,F$47)+'СЕТ СН'!$G$9+СВЦЭМ!$D$10+'СЕТ СН'!$G$6-'СЕТ СН'!$G$19</f>
        <v>1010.1481161500002</v>
      </c>
      <c r="G53" s="37">
        <f>SUMIFS(СВЦЭМ!$C$34:$C$777,СВЦЭМ!$A$34:$A$777,$A53,СВЦЭМ!$B$34:$B$777,G$47)+'СЕТ СН'!$G$9+СВЦЭМ!$D$10+'СЕТ СН'!$G$6-'СЕТ СН'!$G$19</f>
        <v>1017.1495215700003</v>
      </c>
      <c r="H53" s="37">
        <f>SUMIFS(СВЦЭМ!$C$34:$C$777,СВЦЭМ!$A$34:$A$777,$A53,СВЦЭМ!$B$34:$B$777,H$47)+'СЕТ СН'!$G$9+СВЦЭМ!$D$10+'СЕТ СН'!$G$6-'СЕТ СН'!$G$19</f>
        <v>983.48149092999995</v>
      </c>
      <c r="I53" s="37">
        <f>SUMIFS(СВЦЭМ!$C$34:$C$777,СВЦЭМ!$A$34:$A$777,$A53,СВЦЭМ!$B$34:$B$777,I$47)+'СЕТ СН'!$G$9+СВЦЭМ!$D$10+'СЕТ СН'!$G$6-'СЕТ СН'!$G$19</f>
        <v>930.56609855999989</v>
      </c>
      <c r="J53" s="37">
        <f>SUMIFS(СВЦЭМ!$C$34:$C$777,СВЦЭМ!$A$34:$A$777,$A53,СВЦЭМ!$B$34:$B$777,J$47)+'СЕТ СН'!$G$9+СВЦЭМ!$D$10+'СЕТ СН'!$G$6-'СЕТ СН'!$G$19</f>
        <v>881.94298762000005</v>
      </c>
      <c r="K53" s="37">
        <f>SUMIFS(СВЦЭМ!$C$34:$C$777,СВЦЭМ!$A$34:$A$777,$A53,СВЦЭМ!$B$34:$B$777,K$47)+'СЕТ СН'!$G$9+СВЦЭМ!$D$10+'СЕТ СН'!$G$6-'СЕТ СН'!$G$19</f>
        <v>790.95355249000011</v>
      </c>
      <c r="L53" s="37">
        <f>SUMIFS(СВЦЭМ!$C$34:$C$777,СВЦЭМ!$A$34:$A$777,$A53,СВЦЭМ!$B$34:$B$777,L$47)+'СЕТ СН'!$G$9+СВЦЭМ!$D$10+'СЕТ СН'!$G$6-'СЕТ СН'!$G$19</f>
        <v>739.21620977999999</v>
      </c>
      <c r="M53" s="37">
        <f>SUMIFS(СВЦЭМ!$C$34:$C$777,СВЦЭМ!$A$34:$A$777,$A53,СВЦЭМ!$B$34:$B$777,M$47)+'СЕТ СН'!$G$9+СВЦЭМ!$D$10+'СЕТ СН'!$G$6-'СЕТ СН'!$G$19</f>
        <v>731.63666415</v>
      </c>
      <c r="N53" s="37">
        <f>SUMIFS(СВЦЭМ!$C$34:$C$777,СВЦЭМ!$A$34:$A$777,$A53,СВЦЭМ!$B$34:$B$777,N$47)+'СЕТ СН'!$G$9+СВЦЭМ!$D$10+'СЕТ СН'!$G$6-'СЕТ СН'!$G$19</f>
        <v>737.63898346999997</v>
      </c>
      <c r="O53" s="37">
        <f>SUMIFS(СВЦЭМ!$C$34:$C$777,СВЦЭМ!$A$34:$A$777,$A53,СВЦЭМ!$B$34:$B$777,O$47)+'СЕТ СН'!$G$9+СВЦЭМ!$D$10+'СЕТ СН'!$G$6-'СЕТ СН'!$G$19</f>
        <v>742.65926714</v>
      </c>
      <c r="P53" s="37">
        <f>SUMIFS(СВЦЭМ!$C$34:$C$777,СВЦЭМ!$A$34:$A$777,$A53,СВЦЭМ!$B$34:$B$777,P$47)+'СЕТ СН'!$G$9+СВЦЭМ!$D$10+'СЕТ СН'!$G$6-'СЕТ СН'!$G$19</f>
        <v>733.52874177000001</v>
      </c>
      <c r="Q53" s="37">
        <f>SUMIFS(СВЦЭМ!$C$34:$C$777,СВЦЭМ!$A$34:$A$777,$A53,СВЦЭМ!$B$34:$B$777,Q$47)+'СЕТ СН'!$G$9+СВЦЭМ!$D$10+'СЕТ СН'!$G$6-'СЕТ СН'!$G$19</f>
        <v>734.97190878999993</v>
      </c>
      <c r="R53" s="37">
        <f>SUMIFS(СВЦЭМ!$C$34:$C$777,СВЦЭМ!$A$34:$A$777,$A53,СВЦЭМ!$B$34:$B$777,R$47)+'СЕТ СН'!$G$9+СВЦЭМ!$D$10+'СЕТ СН'!$G$6-'СЕТ СН'!$G$19</f>
        <v>734.18303070000013</v>
      </c>
      <c r="S53" s="37">
        <f>SUMIFS(СВЦЭМ!$C$34:$C$777,СВЦЭМ!$A$34:$A$777,$A53,СВЦЭМ!$B$34:$B$777,S$47)+'СЕТ СН'!$G$9+СВЦЭМ!$D$10+'СЕТ СН'!$G$6-'СЕТ СН'!$G$19</f>
        <v>731.64925854000001</v>
      </c>
      <c r="T53" s="37">
        <f>SUMIFS(СВЦЭМ!$C$34:$C$777,СВЦЭМ!$A$34:$A$777,$A53,СВЦЭМ!$B$34:$B$777,T$47)+'СЕТ СН'!$G$9+СВЦЭМ!$D$10+'СЕТ СН'!$G$6-'СЕТ СН'!$G$19</f>
        <v>734.02563515999998</v>
      </c>
      <c r="U53" s="37">
        <f>SUMIFS(СВЦЭМ!$C$34:$C$777,СВЦЭМ!$A$34:$A$777,$A53,СВЦЭМ!$B$34:$B$777,U$47)+'СЕТ СН'!$G$9+СВЦЭМ!$D$10+'СЕТ СН'!$G$6-'СЕТ СН'!$G$19</f>
        <v>697.66767966999998</v>
      </c>
      <c r="V53" s="37">
        <f>SUMIFS(СВЦЭМ!$C$34:$C$777,СВЦЭМ!$A$34:$A$777,$A53,СВЦЭМ!$B$34:$B$777,V$47)+'СЕТ СН'!$G$9+СВЦЭМ!$D$10+'СЕТ СН'!$G$6-'СЕТ СН'!$G$19</f>
        <v>702.56920477000006</v>
      </c>
      <c r="W53" s="37">
        <f>SUMIFS(СВЦЭМ!$C$34:$C$777,СВЦЭМ!$A$34:$A$777,$A53,СВЦЭМ!$B$34:$B$777,W$47)+'СЕТ СН'!$G$9+СВЦЭМ!$D$10+'СЕТ СН'!$G$6-'СЕТ СН'!$G$19</f>
        <v>761.58146268999997</v>
      </c>
      <c r="X53" s="37">
        <f>SUMIFS(СВЦЭМ!$C$34:$C$777,СВЦЭМ!$A$34:$A$777,$A53,СВЦЭМ!$B$34:$B$777,X$47)+'СЕТ СН'!$G$9+СВЦЭМ!$D$10+'СЕТ СН'!$G$6-'СЕТ СН'!$G$19</f>
        <v>827.62532374000023</v>
      </c>
      <c r="Y53" s="37">
        <f>SUMIFS(СВЦЭМ!$C$34:$C$777,СВЦЭМ!$A$34:$A$777,$A53,СВЦЭМ!$B$34:$B$777,Y$47)+'СЕТ СН'!$G$9+СВЦЭМ!$D$10+'СЕТ СН'!$G$6-'СЕТ СН'!$G$19</f>
        <v>848.35639759000026</v>
      </c>
    </row>
    <row r="54" spans="1:25" ht="15.75" x14ac:dyDescent="0.2">
      <c r="A54" s="36">
        <f t="shared" si="1"/>
        <v>43197</v>
      </c>
      <c r="B54" s="37">
        <f>SUMIFS(СВЦЭМ!$C$34:$C$777,СВЦЭМ!$A$34:$A$777,$A54,СВЦЭМ!$B$34:$B$777,B$47)+'СЕТ СН'!$G$9+СВЦЭМ!$D$10+'СЕТ СН'!$G$6-'СЕТ СН'!$G$19</f>
        <v>894.70248021000009</v>
      </c>
      <c r="C54" s="37">
        <f>SUMIFS(СВЦЭМ!$C$34:$C$777,СВЦЭМ!$A$34:$A$777,$A54,СВЦЭМ!$B$34:$B$777,C$47)+'СЕТ СН'!$G$9+СВЦЭМ!$D$10+'СЕТ СН'!$G$6-'СЕТ СН'!$G$19</f>
        <v>921.31908897000005</v>
      </c>
      <c r="D54" s="37">
        <f>SUMIFS(СВЦЭМ!$C$34:$C$777,СВЦЭМ!$A$34:$A$777,$A54,СВЦЭМ!$B$34:$B$777,D$47)+'СЕТ СН'!$G$9+СВЦЭМ!$D$10+'СЕТ СН'!$G$6-'СЕТ СН'!$G$19</f>
        <v>992.52604749000022</v>
      </c>
      <c r="E54" s="37">
        <f>SUMIFS(СВЦЭМ!$C$34:$C$777,СВЦЭМ!$A$34:$A$777,$A54,СВЦЭМ!$B$34:$B$777,E$47)+'СЕТ СН'!$G$9+СВЦЭМ!$D$10+'СЕТ СН'!$G$6-'СЕТ СН'!$G$19</f>
        <v>1011.37096334</v>
      </c>
      <c r="F54" s="37">
        <f>SUMIFS(СВЦЭМ!$C$34:$C$777,СВЦЭМ!$A$34:$A$777,$A54,СВЦЭМ!$B$34:$B$777,F$47)+'СЕТ СН'!$G$9+СВЦЭМ!$D$10+'СЕТ СН'!$G$6-'СЕТ СН'!$G$19</f>
        <v>1011.4956657399999</v>
      </c>
      <c r="G54" s="37">
        <f>SUMIFS(СВЦЭМ!$C$34:$C$777,СВЦЭМ!$A$34:$A$777,$A54,СВЦЭМ!$B$34:$B$777,G$47)+'СЕТ СН'!$G$9+СВЦЭМ!$D$10+'СЕТ СН'!$G$6-'СЕТ СН'!$G$19</f>
        <v>1006.8932392200001</v>
      </c>
      <c r="H54" s="37">
        <f>SUMIFS(СВЦЭМ!$C$34:$C$777,СВЦЭМ!$A$34:$A$777,$A54,СВЦЭМ!$B$34:$B$777,H$47)+'СЕТ СН'!$G$9+СВЦЭМ!$D$10+'СЕТ СН'!$G$6-'СЕТ СН'!$G$19</f>
        <v>967.93799531000025</v>
      </c>
      <c r="I54" s="37">
        <f>SUMIFS(СВЦЭМ!$C$34:$C$777,СВЦЭМ!$A$34:$A$777,$A54,СВЦЭМ!$B$34:$B$777,I$47)+'СЕТ СН'!$G$9+СВЦЭМ!$D$10+'СЕТ СН'!$G$6-'СЕТ СН'!$G$19</f>
        <v>899.25788348000026</v>
      </c>
      <c r="J54" s="37">
        <f>SUMIFS(СВЦЭМ!$C$34:$C$777,СВЦЭМ!$A$34:$A$777,$A54,СВЦЭМ!$B$34:$B$777,J$47)+'СЕТ СН'!$G$9+СВЦЭМ!$D$10+'СЕТ СН'!$G$6-'СЕТ СН'!$G$19</f>
        <v>858.5871794200001</v>
      </c>
      <c r="K54" s="37">
        <f>SUMIFS(СВЦЭМ!$C$34:$C$777,СВЦЭМ!$A$34:$A$777,$A54,СВЦЭМ!$B$34:$B$777,K$47)+'СЕТ СН'!$G$9+СВЦЭМ!$D$10+'СЕТ СН'!$G$6-'СЕТ СН'!$G$19</f>
        <v>768.31051252000009</v>
      </c>
      <c r="L54" s="37">
        <f>SUMIFS(СВЦЭМ!$C$34:$C$777,СВЦЭМ!$A$34:$A$777,$A54,СВЦЭМ!$B$34:$B$777,L$47)+'СЕТ СН'!$G$9+СВЦЭМ!$D$10+'СЕТ СН'!$G$6-'СЕТ СН'!$G$19</f>
        <v>717.07109224999988</v>
      </c>
      <c r="M54" s="37">
        <f>SUMIFS(СВЦЭМ!$C$34:$C$777,СВЦЭМ!$A$34:$A$777,$A54,СВЦЭМ!$B$34:$B$777,M$47)+'СЕТ СН'!$G$9+СВЦЭМ!$D$10+'СЕТ СН'!$G$6-'СЕТ СН'!$G$19</f>
        <v>705.72582866999994</v>
      </c>
      <c r="N54" s="37">
        <f>SUMIFS(СВЦЭМ!$C$34:$C$777,СВЦЭМ!$A$34:$A$777,$A54,СВЦЭМ!$B$34:$B$777,N$47)+'СЕТ СН'!$G$9+СВЦЭМ!$D$10+'СЕТ СН'!$G$6-'СЕТ СН'!$G$19</f>
        <v>717.16629217000002</v>
      </c>
      <c r="O54" s="37">
        <f>SUMIFS(СВЦЭМ!$C$34:$C$777,СВЦЭМ!$A$34:$A$777,$A54,СВЦЭМ!$B$34:$B$777,O$47)+'СЕТ СН'!$G$9+СВЦЭМ!$D$10+'СЕТ СН'!$G$6-'СЕТ СН'!$G$19</f>
        <v>721.76036521000003</v>
      </c>
      <c r="P54" s="37">
        <f>SUMIFS(СВЦЭМ!$C$34:$C$777,СВЦЭМ!$A$34:$A$777,$A54,СВЦЭМ!$B$34:$B$777,P$47)+'СЕТ СН'!$G$9+СВЦЭМ!$D$10+'СЕТ СН'!$G$6-'СЕТ СН'!$G$19</f>
        <v>724.71576185000015</v>
      </c>
      <c r="Q54" s="37">
        <f>SUMIFS(СВЦЭМ!$C$34:$C$777,СВЦЭМ!$A$34:$A$777,$A54,СВЦЭМ!$B$34:$B$777,Q$47)+'СЕТ СН'!$G$9+СВЦЭМ!$D$10+'СЕТ СН'!$G$6-'СЕТ СН'!$G$19</f>
        <v>722.00064141999985</v>
      </c>
      <c r="R54" s="37">
        <f>SUMIFS(СВЦЭМ!$C$34:$C$777,СВЦЭМ!$A$34:$A$777,$A54,СВЦЭМ!$B$34:$B$777,R$47)+'СЕТ СН'!$G$9+СВЦЭМ!$D$10+'СЕТ СН'!$G$6-'СЕТ СН'!$G$19</f>
        <v>720.02700651999987</v>
      </c>
      <c r="S54" s="37">
        <f>SUMIFS(СВЦЭМ!$C$34:$C$777,СВЦЭМ!$A$34:$A$777,$A54,СВЦЭМ!$B$34:$B$777,S$47)+'СЕТ СН'!$G$9+СВЦЭМ!$D$10+'СЕТ СН'!$G$6-'СЕТ СН'!$G$19</f>
        <v>725.06037215999993</v>
      </c>
      <c r="T54" s="37">
        <f>SUMIFS(СВЦЭМ!$C$34:$C$777,СВЦЭМ!$A$34:$A$777,$A54,СВЦЭМ!$B$34:$B$777,T$47)+'СЕТ СН'!$G$9+СВЦЭМ!$D$10+'СЕТ СН'!$G$6-'СЕТ СН'!$G$19</f>
        <v>721.25892089999991</v>
      </c>
      <c r="U54" s="37">
        <f>SUMIFS(СВЦЭМ!$C$34:$C$777,СВЦЭМ!$A$34:$A$777,$A54,СВЦЭМ!$B$34:$B$777,U$47)+'СЕТ СН'!$G$9+СВЦЭМ!$D$10+'СЕТ СН'!$G$6-'СЕТ СН'!$G$19</f>
        <v>693.70422852000013</v>
      </c>
      <c r="V54" s="37">
        <f>SUMIFS(СВЦЭМ!$C$34:$C$777,СВЦЭМ!$A$34:$A$777,$A54,СВЦЭМ!$B$34:$B$777,V$47)+'СЕТ СН'!$G$9+СВЦЭМ!$D$10+'СЕТ СН'!$G$6-'СЕТ СН'!$G$19</f>
        <v>700.54888390999997</v>
      </c>
      <c r="W54" s="37">
        <f>SUMIFS(СВЦЭМ!$C$34:$C$777,СВЦЭМ!$A$34:$A$777,$A54,СВЦЭМ!$B$34:$B$777,W$47)+'СЕТ СН'!$G$9+СВЦЭМ!$D$10+'СЕТ СН'!$G$6-'СЕТ СН'!$G$19</f>
        <v>767.84650149999982</v>
      </c>
      <c r="X54" s="37">
        <f>SUMIFS(СВЦЭМ!$C$34:$C$777,СВЦЭМ!$A$34:$A$777,$A54,СВЦЭМ!$B$34:$B$777,X$47)+'СЕТ СН'!$G$9+СВЦЭМ!$D$10+'СЕТ СН'!$G$6-'СЕТ СН'!$G$19</f>
        <v>828.96149547000016</v>
      </c>
      <c r="Y54" s="37">
        <f>SUMIFS(СВЦЭМ!$C$34:$C$777,СВЦЭМ!$A$34:$A$777,$A54,СВЦЭМ!$B$34:$B$777,Y$47)+'СЕТ СН'!$G$9+СВЦЭМ!$D$10+'СЕТ СН'!$G$6-'СЕТ СН'!$G$19</f>
        <v>877.58047784000007</v>
      </c>
    </row>
    <row r="55" spans="1:25" ht="15.75" x14ac:dyDescent="0.2">
      <c r="A55" s="36">
        <f t="shared" si="1"/>
        <v>43198</v>
      </c>
      <c r="B55" s="37">
        <f>SUMIFS(СВЦЭМ!$C$34:$C$777,СВЦЭМ!$A$34:$A$777,$A55,СВЦЭМ!$B$34:$B$777,B$47)+'СЕТ СН'!$G$9+СВЦЭМ!$D$10+'СЕТ СН'!$G$6-'СЕТ СН'!$G$19</f>
        <v>899.71104857000012</v>
      </c>
      <c r="C55" s="37">
        <f>SUMIFS(СВЦЭМ!$C$34:$C$777,СВЦЭМ!$A$34:$A$777,$A55,СВЦЭМ!$B$34:$B$777,C$47)+'СЕТ СН'!$G$9+СВЦЭМ!$D$10+'СЕТ СН'!$G$6-'СЕТ СН'!$G$19</f>
        <v>942.81631275000029</v>
      </c>
      <c r="D55" s="37">
        <f>SUMIFS(СВЦЭМ!$C$34:$C$777,СВЦЭМ!$A$34:$A$777,$A55,СВЦЭМ!$B$34:$B$777,D$47)+'СЕТ СН'!$G$9+СВЦЭМ!$D$10+'СЕТ СН'!$G$6-'СЕТ СН'!$G$19</f>
        <v>1004.1515951800003</v>
      </c>
      <c r="E55" s="37">
        <f>SUMIFS(СВЦЭМ!$C$34:$C$777,СВЦЭМ!$A$34:$A$777,$A55,СВЦЭМ!$B$34:$B$777,E$47)+'СЕТ СН'!$G$9+СВЦЭМ!$D$10+'СЕТ СН'!$G$6-'СЕТ СН'!$G$19</f>
        <v>1031.4927304899998</v>
      </c>
      <c r="F55" s="37">
        <f>SUMIFS(СВЦЭМ!$C$34:$C$777,СВЦЭМ!$A$34:$A$777,$A55,СВЦЭМ!$B$34:$B$777,F$47)+'СЕТ СН'!$G$9+СВЦЭМ!$D$10+'СЕТ СН'!$G$6-'СЕТ СН'!$G$19</f>
        <v>1028.6034483799999</v>
      </c>
      <c r="G55" s="37">
        <f>SUMIFS(СВЦЭМ!$C$34:$C$777,СВЦЭМ!$A$34:$A$777,$A55,СВЦЭМ!$B$34:$B$777,G$47)+'СЕТ СН'!$G$9+СВЦЭМ!$D$10+'СЕТ СН'!$G$6-'СЕТ СН'!$G$19</f>
        <v>1031.7783959200001</v>
      </c>
      <c r="H55" s="37">
        <f>SUMIFS(СВЦЭМ!$C$34:$C$777,СВЦЭМ!$A$34:$A$777,$A55,СВЦЭМ!$B$34:$B$777,H$47)+'СЕТ СН'!$G$9+СВЦЭМ!$D$10+'СЕТ СН'!$G$6-'СЕТ СН'!$G$19</f>
        <v>1011.31400068</v>
      </c>
      <c r="I55" s="37">
        <f>SUMIFS(СВЦЭМ!$C$34:$C$777,СВЦЭМ!$A$34:$A$777,$A55,СВЦЭМ!$B$34:$B$777,I$47)+'СЕТ СН'!$G$9+СВЦЭМ!$D$10+'СЕТ СН'!$G$6-'СЕТ СН'!$G$19</f>
        <v>921.30334015000028</v>
      </c>
      <c r="J55" s="37">
        <f>SUMIFS(СВЦЭМ!$C$34:$C$777,СВЦЭМ!$A$34:$A$777,$A55,СВЦЭМ!$B$34:$B$777,J$47)+'СЕТ СН'!$G$9+СВЦЭМ!$D$10+'СЕТ СН'!$G$6-'СЕТ СН'!$G$19</f>
        <v>814.76294271000017</v>
      </c>
      <c r="K55" s="37">
        <f>SUMIFS(СВЦЭМ!$C$34:$C$777,СВЦЭМ!$A$34:$A$777,$A55,СВЦЭМ!$B$34:$B$777,K$47)+'СЕТ СН'!$G$9+СВЦЭМ!$D$10+'СЕТ СН'!$G$6-'СЕТ СН'!$G$19</f>
        <v>704.25164073999997</v>
      </c>
      <c r="L55" s="37">
        <f>SUMIFS(СВЦЭМ!$C$34:$C$777,СВЦЭМ!$A$34:$A$777,$A55,СВЦЭМ!$B$34:$B$777,L$47)+'СЕТ СН'!$G$9+СВЦЭМ!$D$10+'СЕТ СН'!$G$6-'СЕТ СН'!$G$19</f>
        <v>645.80040393999991</v>
      </c>
      <c r="M55" s="37">
        <f>SUMIFS(СВЦЭМ!$C$34:$C$777,СВЦЭМ!$A$34:$A$777,$A55,СВЦЭМ!$B$34:$B$777,M$47)+'СЕТ СН'!$G$9+СВЦЭМ!$D$10+'СЕТ СН'!$G$6-'СЕТ СН'!$G$19</f>
        <v>611.41936967000004</v>
      </c>
      <c r="N55" s="37">
        <f>SUMIFS(СВЦЭМ!$C$34:$C$777,СВЦЭМ!$A$34:$A$777,$A55,СВЦЭМ!$B$34:$B$777,N$47)+'СЕТ СН'!$G$9+СВЦЭМ!$D$10+'СЕТ СН'!$G$6-'СЕТ СН'!$G$19</f>
        <v>602.79427146</v>
      </c>
      <c r="O55" s="37">
        <f>SUMIFS(СВЦЭМ!$C$34:$C$777,СВЦЭМ!$A$34:$A$777,$A55,СВЦЭМ!$B$34:$B$777,O$47)+'СЕТ СН'!$G$9+СВЦЭМ!$D$10+'СЕТ СН'!$G$6-'СЕТ СН'!$G$19</f>
        <v>608.15738239999985</v>
      </c>
      <c r="P55" s="37">
        <f>SUMIFS(СВЦЭМ!$C$34:$C$777,СВЦЭМ!$A$34:$A$777,$A55,СВЦЭМ!$B$34:$B$777,P$47)+'СЕТ СН'!$G$9+СВЦЭМ!$D$10+'СЕТ СН'!$G$6-'СЕТ СН'!$G$19</f>
        <v>619.31878859999995</v>
      </c>
      <c r="Q55" s="37">
        <f>SUMIFS(СВЦЭМ!$C$34:$C$777,СВЦЭМ!$A$34:$A$777,$A55,СВЦЭМ!$B$34:$B$777,Q$47)+'СЕТ СН'!$G$9+СВЦЭМ!$D$10+'СЕТ СН'!$G$6-'СЕТ СН'!$G$19</f>
        <v>623.18020356</v>
      </c>
      <c r="R55" s="37">
        <f>SUMIFS(СВЦЭМ!$C$34:$C$777,СВЦЭМ!$A$34:$A$777,$A55,СВЦЭМ!$B$34:$B$777,R$47)+'СЕТ СН'!$G$9+СВЦЭМ!$D$10+'СЕТ СН'!$G$6-'СЕТ СН'!$G$19</f>
        <v>673.74698855000008</v>
      </c>
      <c r="S55" s="37">
        <f>SUMIFS(СВЦЭМ!$C$34:$C$777,СВЦЭМ!$A$34:$A$777,$A55,СВЦЭМ!$B$34:$B$777,S$47)+'СЕТ СН'!$G$9+СВЦЭМ!$D$10+'СЕТ СН'!$G$6-'СЕТ СН'!$G$19</f>
        <v>644.86843641000007</v>
      </c>
      <c r="T55" s="37">
        <f>SUMIFS(СВЦЭМ!$C$34:$C$777,СВЦЭМ!$A$34:$A$777,$A55,СВЦЭМ!$B$34:$B$777,T$47)+'СЕТ СН'!$G$9+СВЦЭМ!$D$10+'СЕТ СН'!$G$6-'СЕТ СН'!$G$19</f>
        <v>603.53277775000004</v>
      </c>
      <c r="U55" s="37">
        <f>SUMIFS(СВЦЭМ!$C$34:$C$777,СВЦЭМ!$A$34:$A$777,$A55,СВЦЭМ!$B$34:$B$777,U$47)+'СЕТ СН'!$G$9+СВЦЭМ!$D$10+'СЕТ СН'!$G$6-'СЕТ СН'!$G$19</f>
        <v>599.88547628000003</v>
      </c>
      <c r="V55" s="37">
        <f>SUMIFS(СВЦЭМ!$C$34:$C$777,СВЦЭМ!$A$34:$A$777,$A55,СВЦЭМ!$B$34:$B$777,V$47)+'СЕТ СН'!$G$9+СВЦЭМ!$D$10+'СЕТ СН'!$G$6-'СЕТ СН'!$G$19</f>
        <v>600.16662331999999</v>
      </c>
      <c r="W55" s="37">
        <f>SUMIFS(СВЦЭМ!$C$34:$C$777,СВЦЭМ!$A$34:$A$777,$A55,СВЦЭМ!$B$34:$B$777,W$47)+'СЕТ СН'!$G$9+СВЦЭМ!$D$10+'СЕТ СН'!$G$6-'СЕТ СН'!$G$19</f>
        <v>644.17687383999998</v>
      </c>
      <c r="X55" s="37">
        <f>SUMIFS(СВЦЭМ!$C$34:$C$777,СВЦЭМ!$A$34:$A$777,$A55,СВЦЭМ!$B$34:$B$777,X$47)+'СЕТ СН'!$G$9+СВЦЭМ!$D$10+'СЕТ СН'!$G$6-'СЕТ СН'!$G$19</f>
        <v>733.95219585999996</v>
      </c>
      <c r="Y55" s="37">
        <f>SUMIFS(СВЦЭМ!$C$34:$C$777,СВЦЭМ!$A$34:$A$777,$A55,СВЦЭМ!$B$34:$B$777,Y$47)+'СЕТ СН'!$G$9+СВЦЭМ!$D$10+'СЕТ СН'!$G$6-'СЕТ СН'!$G$19</f>
        <v>827.64534710000009</v>
      </c>
    </row>
    <row r="56" spans="1:25" ht="15.75" x14ac:dyDescent="0.2">
      <c r="A56" s="36">
        <f t="shared" si="1"/>
        <v>43199</v>
      </c>
      <c r="B56" s="37">
        <f>SUMIFS(СВЦЭМ!$C$34:$C$777,СВЦЭМ!$A$34:$A$777,$A56,СВЦЭМ!$B$34:$B$777,B$47)+'СЕТ СН'!$G$9+СВЦЭМ!$D$10+'СЕТ СН'!$G$6-'СЕТ СН'!$G$19</f>
        <v>919.06784320000008</v>
      </c>
      <c r="C56" s="37">
        <f>SUMIFS(СВЦЭМ!$C$34:$C$777,СВЦЭМ!$A$34:$A$777,$A56,СВЦЭМ!$B$34:$B$777,C$47)+'СЕТ СН'!$G$9+СВЦЭМ!$D$10+'СЕТ СН'!$G$6-'СЕТ СН'!$G$19</f>
        <v>929.02352125000027</v>
      </c>
      <c r="D56" s="37">
        <f>SUMIFS(СВЦЭМ!$C$34:$C$777,СВЦЭМ!$A$34:$A$777,$A56,СВЦЭМ!$B$34:$B$777,D$47)+'СЕТ СН'!$G$9+СВЦЭМ!$D$10+'СЕТ СН'!$G$6-'СЕТ СН'!$G$19</f>
        <v>1011.1706275299999</v>
      </c>
      <c r="E56" s="37">
        <f>SUMIFS(СВЦЭМ!$C$34:$C$777,СВЦЭМ!$A$34:$A$777,$A56,СВЦЭМ!$B$34:$B$777,E$47)+'СЕТ СН'!$G$9+СВЦЭМ!$D$10+'СЕТ СН'!$G$6-'СЕТ СН'!$G$19</f>
        <v>1017.73109472</v>
      </c>
      <c r="F56" s="37">
        <f>SUMIFS(СВЦЭМ!$C$34:$C$777,СВЦЭМ!$A$34:$A$777,$A56,СВЦЭМ!$B$34:$B$777,F$47)+'СЕТ СН'!$G$9+СВЦЭМ!$D$10+'СЕТ СН'!$G$6-'СЕТ СН'!$G$19</f>
        <v>1017.43414086</v>
      </c>
      <c r="G56" s="37">
        <f>SUMIFS(СВЦЭМ!$C$34:$C$777,СВЦЭМ!$A$34:$A$777,$A56,СВЦЭМ!$B$34:$B$777,G$47)+'СЕТ СН'!$G$9+СВЦЭМ!$D$10+'СЕТ СН'!$G$6-'СЕТ СН'!$G$19</f>
        <v>1024.3118344</v>
      </c>
      <c r="H56" s="37">
        <f>SUMIFS(СВЦЭМ!$C$34:$C$777,СВЦЭМ!$A$34:$A$777,$A56,СВЦЭМ!$B$34:$B$777,H$47)+'СЕТ СН'!$G$9+СВЦЭМ!$D$10+'СЕТ СН'!$G$6-'СЕТ СН'!$G$19</f>
        <v>977.68221922000032</v>
      </c>
      <c r="I56" s="37">
        <f>SUMIFS(СВЦЭМ!$C$34:$C$777,СВЦЭМ!$A$34:$A$777,$A56,СВЦЭМ!$B$34:$B$777,I$47)+'СЕТ СН'!$G$9+СВЦЭМ!$D$10+'СЕТ СН'!$G$6-'СЕТ СН'!$G$19</f>
        <v>876.41437174000009</v>
      </c>
      <c r="J56" s="37">
        <f>SUMIFS(СВЦЭМ!$C$34:$C$777,СВЦЭМ!$A$34:$A$777,$A56,СВЦЭМ!$B$34:$B$777,J$47)+'СЕТ СН'!$G$9+СВЦЭМ!$D$10+'СЕТ СН'!$G$6-'СЕТ СН'!$G$19</f>
        <v>818.9252289100001</v>
      </c>
      <c r="K56" s="37">
        <f>SUMIFS(СВЦЭМ!$C$34:$C$777,СВЦЭМ!$A$34:$A$777,$A56,СВЦЭМ!$B$34:$B$777,K$47)+'СЕТ СН'!$G$9+СВЦЭМ!$D$10+'СЕТ СН'!$G$6-'СЕТ СН'!$G$19</f>
        <v>729.12968634999982</v>
      </c>
      <c r="L56" s="37">
        <f>SUMIFS(СВЦЭМ!$C$34:$C$777,СВЦЭМ!$A$34:$A$777,$A56,СВЦЭМ!$B$34:$B$777,L$47)+'СЕТ СН'!$G$9+СВЦЭМ!$D$10+'СЕТ СН'!$G$6-'СЕТ СН'!$G$19</f>
        <v>653.03561610999998</v>
      </c>
      <c r="M56" s="37">
        <f>SUMIFS(СВЦЭМ!$C$34:$C$777,СВЦЭМ!$A$34:$A$777,$A56,СВЦЭМ!$B$34:$B$777,M$47)+'СЕТ СН'!$G$9+СВЦЭМ!$D$10+'СЕТ СН'!$G$6-'СЕТ СН'!$G$19</f>
        <v>643.03788112999985</v>
      </c>
      <c r="N56" s="37">
        <f>SUMIFS(СВЦЭМ!$C$34:$C$777,СВЦЭМ!$A$34:$A$777,$A56,СВЦЭМ!$B$34:$B$777,N$47)+'СЕТ СН'!$G$9+СВЦЭМ!$D$10+'СЕТ СН'!$G$6-'СЕТ СН'!$G$19</f>
        <v>639.07844239999997</v>
      </c>
      <c r="O56" s="37">
        <f>SUMIFS(СВЦЭМ!$C$34:$C$777,СВЦЭМ!$A$34:$A$777,$A56,СВЦЭМ!$B$34:$B$777,O$47)+'СЕТ СН'!$G$9+СВЦЭМ!$D$10+'СЕТ СН'!$G$6-'СЕТ СН'!$G$19</f>
        <v>645.14482925999994</v>
      </c>
      <c r="P56" s="37">
        <f>SUMIFS(СВЦЭМ!$C$34:$C$777,СВЦЭМ!$A$34:$A$777,$A56,СВЦЭМ!$B$34:$B$777,P$47)+'СЕТ СН'!$G$9+СВЦЭМ!$D$10+'СЕТ СН'!$G$6-'СЕТ СН'!$G$19</f>
        <v>664.50357662999988</v>
      </c>
      <c r="Q56" s="37">
        <f>SUMIFS(СВЦЭМ!$C$34:$C$777,СВЦЭМ!$A$34:$A$777,$A56,СВЦЭМ!$B$34:$B$777,Q$47)+'СЕТ СН'!$G$9+СВЦЭМ!$D$10+'СЕТ СН'!$G$6-'СЕТ СН'!$G$19</f>
        <v>684.68128992999993</v>
      </c>
      <c r="R56" s="37">
        <f>SUMIFS(СВЦЭМ!$C$34:$C$777,СВЦЭМ!$A$34:$A$777,$A56,СВЦЭМ!$B$34:$B$777,R$47)+'СЕТ СН'!$G$9+СВЦЭМ!$D$10+'СЕТ СН'!$G$6-'СЕТ СН'!$G$19</f>
        <v>679.53535092000004</v>
      </c>
      <c r="S56" s="37">
        <f>SUMIFS(СВЦЭМ!$C$34:$C$777,СВЦЭМ!$A$34:$A$777,$A56,СВЦЭМ!$B$34:$B$777,S$47)+'СЕТ СН'!$G$9+СВЦЭМ!$D$10+'СЕТ СН'!$G$6-'СЕТ СН'!$G$19</f>
        <v>673.92327399999988</v>
      </c>
      <c r="T56" s="37">
        <f>SUMIFS(СВЦЭМ!$C$34:$C$777,СВЦЭМ!$A$34:$A$777,$A56,СВЦЭМ!$B$34:$B$777,T$47)+'СЕТ СН'!$G$9+СВЦЭМ!$D$10+'СЕТ СН'!$G$6-'СЕТ СН'!$G$19</f>
        <v>645.9467272600001</v>
      </c>
      <c r="U56" s="37">
        <f>SUMIFS(СВЦЭМ!$C$34:$C$777,СВЦЭМ!$A$34:$A$777,$A56,СВЦЭМ!$B$34:$B$777,U$47)+'СЕТ СН'!$G$9+СВЦЭМ!$D$10+'СЕТ СН'!$G$6-'СЕТ СН'!$G$19</f>
        <v>628.08910758000013</v>
      </c>
      <c r="V56" s="37">
        <f>SUMIFS(СВЦЭМ!$C$34:$C$777,СВЦЭМ!$A$34:$A$777,$A56,СВЦЭМ!$B$34:$B$777,V$47)+'СЕТ СН'!$G$9+СВЦЭМ!$D$10+'СЕТ СН'!$G$6-'СЕТ СН'!$G$19</f>
        <v>638.44870911999999</v>
      </c>
      <c r="W56" s="37">
        <f>SUMIFS(СВЦЭМ!$C$34:$C$777,СВЦЭМ!$A$34:$A$777,$A56,СВЦЭМ!$B$34:$B$777,W$47)+'СЕТ СН'!$G$9+СВЦЭМ!$D$10+'СЕТ СН'!$G$6-'СЕТ СН'!$G$19</f>
        <v>701.14698371999987</v>
      </c>
      <c r="X56" s="37">
        <f>SUMIFS(СВЦЭМ!$C$34:$C$777,СВЦЭМ!$A$34:$A$777,$A56,СВЦЭМ!$B$34:$B$777,X$47)+'СЕТ СН'!$G$9+СВЦЭМ!$D$10+'СЕТ СН'!$G$6-'СЕТ СН'!$G$19</f>
        <v>790.51264479000008</v>
      </c>
      <c r="Y56" s="37">
        <f>SUMIFS(СВЦЭМ!$C$34:$C$777,СВЦЭМ!$A$34:$A$777,$A56,СВЦЭМ!$B$34:$B$777,Y$47)+'СЕТ СН'!$G$9+СВЦЭМ!$D$10+'СЕТ СН'!$G$6-'СЕТ СН'!$G$19</f>
        <v>881.82501478000006</v>
      </c>
    </row>
    <row r="57" spans="1:25" ht="15.75" x14ac:dyDescent="0.2">
      <c r="A57" s="36">
        <f t="shared" si="1"/>
        <v>43200</v>
      </c>
      <c r="B57" s="37">
        <f>SUMIFS(СВЦЭМ!$C$34:$C$777,СВЦЭМ!$A$34:$A$777,$A57,СВЦЭМ!$B$34:$B$777,B$47)+'СЕТ СН'!$G$9+СВЦЭМ!$D$10+'СЕТ СН'!$G$6-'СЕТ СН'!$G$19</f>
        <v>919.85532156000011</v>
      </c>
      <c r="C57" s="37">
        <f>SUMIFS(СВЦЭМ!$C$34:$C$777,СВЦЭМ!$A$34:$A$777,$A57,СВЦЭМ!$B$34:$B$777,C$47)+'СЕТ СН'!$G$9+СВЦЭМ!$D$10+'СЕТ СН'!$G$6-'СЕТ СН'!$G$19</f>
        <v>968.76350104000005</v>
      </c>
      <c r="D57" s="37">
        <f>SUMIFS(СВЦЭМ!$C$34:$C$777,СВЦЭМ!$A$34:$A$777,$A57,СВЦЭМ!$B$34:$B$777,D$47)+'СЕТ СН'!$G$9+СВЦЭМ!$D$10+'СЕТ СН'!$G$6-'СЕТ СН'!$G$19</f>
        <v>997.32303414</v>
      </c>
      <c r="E57" s="37">
        <f>SUMIFS(СВЦЭМ!$C$34:$C$777,СВЦЭМ!$A$34:$A$777,$A57,СВЦЭМ!$B$34:$B$777,E$47)+'СЕТ СН'!$G$9+СВЦЭМ!$D$10+'СЕТ СН'!$G$6-'СЕТ СН'!$G$19</f>
        <v>1001.5986692800003</v>
      </c>
      <c r="F57" s="37">
        <f>SUMIFS(СВЦЭМ!$C$34:$C$777,СВЦЭМ!$A$34:$A$777,$A57,СВЦЭМ!$B$34:$B$777,F$47)+'СЕТ СН'!$G$9+СВЦЭМ!$D$10+'СЕТ СН'!$G$6-'СЕТ СН'!$G$19</f>
        <v>1001.3208617900001</v>
      </c>
      <c r="G57" s="37">
        <f>SUMIFS(СВЦЭМ!$C$34:$C$777,СВЦЭМ!$A$34:$A$777,$A57,СВЦЭМ!$B$34:$B$777,G$47)+'СЕТ СН'!$G$9+СВЦЭМ!$D$10+'СЕТ СН'!$G$6-'СЕТ СН'!$G$19</f>
        <v>1007.1833218799999</v>
      </c>
      <c r="H57" s="37">
        <f>SUMIFS(СВЦЭМ!$C$34:$C$777,СВЦЭМ!$A$34:$A$777,$A57,СВЦЭМ!$B$34:$B$777,H$47)+'СЕТ СН'!$G$9+СВЦЭМ!$D$10+'СЕТ СН'!$G$6-'СЕТ СН'!$G$19</f>
        <v>966.73155696000015</v>
      </c>
      <c r="I57" s="37">
        <f>SUMIFS(СВЦЭМ!$C$34:$C$777,СВЦЭМ!$A$34:$A$777,$A57,СВЦЭМ!$B$34:$B$777,I$47)+'СЕТ СН'!$G$9+СВЦЭМ!$D$10+'СЕТ СН'!$G$6-'СЕТ СН'!$G$19</f>
        <v>872.24653619000003</v>
      </c>
      <c r="J57" s="37">
        <f>SUMIFS(СВЦЭМ!$C$34:$C$777,СВЦЭМ!$A$34:$A$777,$A57,СВЦЭМ!$B$34:$B$777,J$47)+'СЕТ СН'!$G$9+СВЦЭМ!$D$10+'СЕТ СН'!$G$6-'СЕТ СН'!$G$19</f>
        <v>825.0319643900001</v>
      </c>
      <c r="K57" s="37">
        <f>SUMIFS(СВЦЭМ!$C$34:$C$777,СВЦЭМ!$A$34:$A$777,$A57,СВЦЭМ!$B$34:$B$777,K$47)+'СЕТ СН'!$G$9+СВЦЭМ!$D$10+'СЕТ СН'!$G$6-'СЕТ СН'!$G$19</f>
        <v>731.92540230999987</v>
      </c>
      <c r="L57" s="37">
        <f>SUMIFS(СВЦЭМ!$C$34:$C$777,СВЦЭМ!$A$34:$A$777,$A57,СВЦЭМ!$B$34:$B$777,L$47)+'СЕТ СН'!$G$9+СВЦЭМ!$D$10+'СЕТ СН'!$G$6-'СЕТ СН'!$G$19</f>
        <v>686.32328771000005</v>
      </c>
      <c r="M57" s="37">
        <f>SUMIFS(СВЦЭМ!$C$34:$C$777,СВЦЭМ!$A$34:$A$777,$A57,СВЦЭМ!$B$34:$B$777,M$47)+'СЕТ СН'!$G$9+СВЦЭМ!$D$10+'СЕТ СН'!$G$6-'СЕТ СН'!$G$19</f>
        <v>681.25702289999992</v>
      </c>
      <c r="N57" s="37">
        <f>SUMIFS(СВЦЭМ!$C$34:$C$777,СВЦЭМ!$A$34:$A$777,$A57,СВЦЭМ!$B$34:$B$777,N$47)+'СЕТ СН'!$G$9+СВЦЭМ!$D$10+'СЕТ СН'!$G$6-'СЕТ СН'!$G$19</f>
        <v>680.48201170999994</v>
      </c>
      <c r="O57" s="37">
        <f>SUMIFS(СВЦЭМ!$C$34:$C$777,СВЦЭМ!$A$34:$A$777,$A57,СВЦЭМ!$B$34:$B$777,O$47)+'СЕТ СН'!$G$9+СВЦЭМ!$D$10+'СЕТ СН'!$G$6-'СЕТ СН'!$G$19</f>
        <v>680.8705378599999</v>
      </c>
      <c r="P57" s="37">
        <f>SUMIFS(СВЦЭМ!$C$34:$C$777,СВЦЭМ!$A$34:$A$777,$A57,СВЦЭМ!$B$34:$B$777,P$47)+'СЕТ СН'!$G$9+СВЦЭМ!$D$10+'СЕТ СН'!$G$6-'СЕТ СН'!$G$19</f>
        <v>679.59838260000004</v>
      </c>
      <c r="Q57" s="37">
        <f>SUMIFS(СВЦЭМ!$C$34:$C$777,СВЦЭМ!$A$34:$A$777,$A57,СВЦЭМ!$B$34:$B$777,Q$47)+'СЕТ СН'!$G$9+СВЦЭМ!$D$10+'СЕТ СН'!$G$6-'СЕТ СН'!$G$19</f>
        <v>702.35550328000011</v>
      </c>
      <c r="R57" s="37">
        <f>SUMIFS(СВЦЭМ!$C$34:$C$777,СВЦЭМ!$A$34:$A$777,$A57,СВЦЭМ!$B$34:$B$777,R$47)+'СЕТ СН'!$G$9+СВЦЭМ!$D$10+'СЕТ СН'!$G$6-'СЕТ СН'!$G$19</f>
        <v>698.24625721999985</v>
      </c>
      <c r="S57" s="37">
        <f>SUMIFS(СВЦЭМ!$C$34:$C$777,СВЦЭМ!$A$34:$A$777,$A57,СВЦЭМ!$B$34:$B$777,S$47)+'СЕТ СН'!$G$9+СВЦЭМ!$D$10+'СЕТ СН'!$G$6-'СЕТ СН'!$G$19</f>
        <v>686.51444117999984</v>
      </c>
      <c r="T57" s="37">
        <f>SUMIFS(СВЦЭМ!$C$34:$C$777,СВЦЭМ!$A$34:$A$777,$A57,СВЦЭМ!$B$34:$B$777,T$47)+'СЕТ СН'!$G$9+СВЦЭМ!$D$10+'СЕТ СН'!$G$6-'СЕТ СН'!$G$19</f>
        <v>652.77368746000013</v>
      </c>
      <c r="U57" s="37">
        <f>SUMIFS(СВЦЭМ!$C$34:$C$777,СВЦЭМ!$A$34:$A$777,$A57,СВЦЭМ!$B$34:$B$777,U$47)+'СЕТ СН'!$G$9+СВЦЭМ!$D$10+'СЕТ СН'!$G$6-'СЕТ СН'!$G$19</f>
        <v>621.96716876999983</v>
      </c>
      <c r="V57" s="37">
        <f>SUMIFS(СВЦЭМ!$C$34:$C$777,СВЦЭМ!$A$34:$A$777,$A57,СВЦЭМ!$B$34:$B$777,V$47)+'СЕТ СН'!$G$9+СВЦЭМ!$D$10+'СЕТ СН'!$G$6-'СЕТ СН'!$G$19</f>
        <v>628.35652877999985</v>
      </c>
      <c r="W57" s="37">
        <f>SUMIFS(СВЦЭМ!$C$34:$C$777,СВЦЭМ!$A$34:$A$777,$A57,СВЦЭМ!$B$34:$B$777,W$47)+'СЕТ СН'!$G$9+СВЦЭМ!$D$10+'СЕТ СН'!$G$6-'СЕТ СН'!$G$19</f>
        <v>685.05379056999993</v>
      </c>
      <c r="X57" s="37">
        <f>SUMIFS(СВЦЭМ!$C$34:$C$777,СВЦЭМ!$A$34:$A$777,$A57,СВЦЭМ!$B$34:$B$777,X$47)+'СЕТ СН'!$G$9+СВЦЭМ!$D$10+'СЕТ СН'!$G$6-'СЕТ СН'!$G$19</f>
        <v>775.96402980000005</v>
      </c>
      <c r="Y57" s="37">
        <f>SUMIFS(СВЦЭМ!$C$34:$C$777,СВЦЭМ!$A$34:$A$777,$A57,СВЦЭМ!$B$34:$B$777,Y$47)+'СЕТ СН'!$G$9+СВЦЭМ!$D$10+'СЕТ СН'!$G$6-'СЕТ СН'!$G$19</f>
        <v>870.35773875999996</v>
      </c>
    </row>
    <row r="58" spans="1:25" ht="15.75" x14ac:dyDescent="0.2">
      <c r="A58" s="36">
        <f t="shared" si="1"/>
        <v>43201</v>
      </c>
      <c r="B58" s="37">
        <f>SUMIFS(СВЦЭМ!$C$34:$C$777,СВЦЭМ!$A$34:$A$777,$A58,СВЦЭМ!$B$34:$B$777,B$47)+'СЕТ СН'!$G$9+СВЦЭМ!$D$10+'СЕТ СН'!$G$6-'СЕТ СН'!$G$19</f>
        <v>878.62573282999995</v>
      </c>
      <c r="C58" s="37">
        <f>SUMIFS(СВЦЭМ!$C$34:$C$777,СВЦЭМ!$A$34:$A$777,$A58,СВЦЭМ!$B$34:$B$777,C$47)+'СЕТ СН'!$G$9+СВЦЭМ!$D$10+'СЕТ СН'!$G$6-'СЕТ СН'!$G$19</f>
        <v>911.10494219000032</v>
      </c>
      <c r="D58" s="37">
        <f>SUMIFS(СВЦЭМ!$C$34:$C$777,СВЦЭМ!$A$34:$A$777,$A58,СВЦЭМ!$B$34:$B$777,D$47)+'СЕТ СН'!$G$9+СВЦЭМ!$D$10+'СЕТ СН'!$G$6-'СЕТ СН'!$G$19</f>
        <v>990.72892447000015</v>
      </c>
      <c r="E58" s="37">
        <f>SUMIFS(СВЦЭМ!$C$34:$C$777,СВЦЭМ!$A$34:$A$777,$A58,СВЦЭМ!$B$34:$B$777,E$47)+'СЕТ СН'!$G$9+СВЦЭМ!$D$10+'СЕТ СН'!$G$6-'СЕТ СН'!$G$19</f>
        <v>1006.1539613700003</v>
      </c>
      <c r="F58" s="37">
        <f>SUMIFS(СВЦЭМ!$C$34:$C$777,СВЦЭМ!$A$34:$A$777,$A58,СВЦЭМ!$B$34:$B$777,F$47)+'СЕТ СН'!$G$9+СВЦЭМ!$D$10+'СЕТ СН'!$G$6-'СЕТ СН'!$G$19</f>
        <v>1006.1135365400002</v>
      </c>
      <c r="G58" s="37">
        <f>SUMIFS(СВЦЭМ!$C$34:$C$777,СВЦЭМ!$A$34:$A$777,$A58,СВЦЭМ!$B$34:$B$777,G$47)+'СЕТ СН'!$G$9+СВЦЭМ!$D$10+'СЕТ СН'!$G$6-'СЕТ СН'!$G$19</f>
        <v>1012.75683416</v>
      </c>
      <c r="H58" s="37">
        <f>SUMIFS(СВЦЭМ!$C$34:$C$777,СВЦЭМ!$A$34:$A$777,$A58,СВЦЭМ!$B$34:$B$777,H$47)+'СЕТ СН'!$G$9+СВЦЭМ!$D$10+'СЕТ СН'!$G$6-'СЕТ СН'!$G$19</f>
        <v>990.62551554999993</v>
      </c>
      <c r="I58" s="37">
        <f>SUMIFS(СВЦЭМ!$C$34:$C$777,СВЦЭМ!$A$34:$A$777,$A58,СВЦЭМ!$B$34:$B$777,I$47)+'СЕТ СН'!$G$9+СВЦЭМ!$D$10+'СЕТ СН'!$G$6-'СЕТ СН'!$G$19</f>
        <v>871.97885856999994</v>
      </c>
      <c r="J58" s="37">
        <f>SUMIFS(СВЦЭМ!$C$34:$C$777,СВЦЭМ!$A$34:$A$777,$A58,СВЦЭМ!$B$34:$B$777,J$47)+'СЕТ СН'!$G$9+СВЦЭМ!$D$10+'СЕТ СН'!$G$6-'СЕТ СН'!$G$19</f>
        <v>821.22866407999993</v>
      </c>
      <c r="K58" s="37">
        <f>SUMIFS(СВЦЭМ!$C$34:$C$777,СВЦЭМ!$A$34:$A$777,$A58,СВЦЭМ!$B$34:$B$777,K$47)+'СЕТ СН'!$G$9+СВЦЭМ!$D$10+'СЕТ СН'!$G$6-'СЕТ СН'!$G$19</f>
        <v>734.97900347999996</v>
      </c>
      <c r="L58" s="37">
        <f>SUMIFS(СВЦЭМ!$C$34:$C$777,СВЦЭМ!$A$34:$A$777,$A58,СВЦЭМ!$B$34:$B$777,L$47)+'СЕТ СН'!$G$9+СВЦЭМ!$D$10+'СЕТ СН'!$G$6-'СЕТ СН'!$G$19</f>
        <v>674.80275790000007</v>
      </c>
      <c r="M58" s="37">
        <f>SUMIFS(СВЦЭМ!$C$34:$C$777,СВЦЭМ!$A$34:$A$777,$A58,СВЦЭМ!$B$34:$B$777,M$47)+'СЕТ СН'!$G$9+СВЦЭМ!$D$10+'СЕТ СН'!$G$6-'СЕТ СН'!$G$19</f>
        <v>671.95120082999995</v>
      </c>
      <c r="N58" s="37">
        <f>SUMIFS(СВЦЭМ!$C$34:$C$777,СВЦЭМ!$A$34:$A$777,$A58,СВЦЭМ!$B$34:$B$777,N$47)+'СЕТ СН'!$G$9+СВЦЭМ!$D$10+'СЕТ СН'!$G$6-'СЕТ СН'!$G$19</f>
        <v>664.37851006999983</v>
      </c>
      <c r="O58" s="37">
        <f>SUMIFS(СВЦЭМ!$C$34:$C$777,СВЦЭМ!$A$34:$A$777,$A58,СВЦЭМ!$B$34:$B$777,O$47)+'СЕТ СН'!$G$9+СВЦЭМ!$D$10+'СЕТ СН'!$G$6-'СЕТ СН'!$G$19</f>
        <v>660.73979583999983</v>
      </c>
      <c r="P58" s="37">
        <f>SUMIFS(СВЦЭМ!$C$34:$C$777,СВЦЭМ!$A$34:$A$777,$A58,СВЦЭМ!$B$34:$B$777,P$47)+'СЕТ СН'!$G$9+СВЦЭМ!$D$10+'СЕТ СН'!$G$6-'СЕТ СН'!$G$19</f>
        <v>657.53991114999997</v>
      </c>
      <c r="Q58" s="37">
        <f>SUMIFS(СВЦЭМ!$C$34:$C$777,СВЦЭМ!$A$34:$A$777,$A58,СВЦЭМ!$B$34:$B$777,Q$47)+'СЕТ СН'!$G$9+СВЦЭМ!$D$10+'СЕТ СН'!$G$6-'СЕТ СН'!$G$19</f>
        <v>659.82002774</v>
      </c>
      <c r="R58" s="37">
        <f>SUMIFS(СВЦЭМ!$C$34:$C$777,СВЦЭМ!$A$34:$A$777,$A58,СВЦЭМ!$B$34:$B$777,R$47)+'СЕТ СН'!$G$9+СВЦЭМ!$D$10+'СЕТ СН'!$G$6-'СЕТ СН'!$G$19</f>
        <v>657.76411541999994</v>
      </c>
      <c r="S58" s="37">
        <f>SUMIFS(СВЦЭМ!$C$34:$C$777,СВЦЭМ!$A$34:$A$777,$A58,СВЦЭМ!$B$34:$B$777,S$47)+'СЕТ СН'!$G$9+СВЦЭМ!$D$10+'СЕТ СН'!$G$6-'СЕТ СН'!$G$19</f>
        <v>657.63619808999999</v>
      </c>
      <c r="T58" s="37">
        <f>SUMIFS(СВЦЭМ!$C$34:$C$777,СВЦЭМ!$A$34:$A$777,$A58,СВЦЭМ!$B$34:$B$777,T$47)+'СЕТ СН'!$G$9+СВЦЭМ!$D$10+'СЕТ СН'!$G$6-'СЕТ СН'!$G$19</f>
        <v>640.94699935999995</v>
      </c>
      <c r="U58" s="37">
        <f>SUMIFS(СВЦЭМ!$C$34:$C$777,СВЦЭМ!$A$34:$A$777,$A58,СВЦЭМ!$B$34:$B$777,U$47)+'СЕТ СН'!$G$9+СВЦЭМ!$D$10+'СЕТ СН'!$G$6-'СЕТ СН'!$G$19</f>
        <v>614.07113116999983</v>
      </c>
      <c r="V58" s="37">
        <f>SUMIFS(СВЦЭМ!$C$34:$C$777,СВЦЭМ!$A$34:$A$777,$A58,СВЦЭМ!$B$34:$B$777,V$47)+'СЕТ СН'!$G$9+СВЦЭМ!$D$10+'СЕТ СН'!$G$6-'СЕТ СН'!$G$19</f>
        <v>625.41190531999985</v>
      </c>
      <c r="W58" s="37">
        <f>SUMIFS(СВЦЭМ!$C$34:$C$777,СВЦЭМ!$A$34:$A$777,$A58,СВЦЭМ!$B$34:$B$777,W$47)+'СЕТ СН'!$G$9+СВЦЭМ!$D$10+'СЕТ СН'!$G$6-'СЕТ СН'!$G$19</f>
        <v>696.32441784000014</v>
      </c>
      <c r="X58" s="37">
        <f>SUMIFS(СВЦЭМ!$C$34:$C$777,СВЦЭМ!$A$34:$A$777,$A58,СВЦЭМ!$B$34:$B$777,X$47)+'СЕТ СН'!$G$9+СВЦЭМ!$D$10+'СЕТ СН'!$G$6-'СЕТ СН'!$G$19</f>
        <v>786.18619031000014</v>
      </c>
      <c r="Y58" s="37">
        <f>SUMIFS(СВЦЭМ!$C$34:$C$777,СВЦЭМ!$A$34:$A$777,$A58,СВЦЭМ!$B$34:$B$777,Y$47)+'СЕТ СН'!$G$9+СВЦЭМ!$D$10+'СЕТ СН'!$G$6-'СЕТ СН'!$G$19</f>
        <v>817.27804986000012</v>
      </c>
    </row>
    <row r="59" spans="1:25" ht="15.75" x14ac:dyDescent="0.2">
      <c r="A59" s="36">
        <f t="shared" si="1"/>
        <v>43202</v>
      </c>
      <c r="B59" s="37">
        <f>SUMIFS(СВЦЭМ!$C$34:$C$777,СВЦЭМ!$A$34:$A$777,$A59,СВЦЭМ!$B$34:$B$777,B$47)+'СЕТ СН'!$G$9+СВЦЭМ!$D$10+'СЕТ СН'!$G$6-'СЕТ СН'!$G$19</f>
        <v>901.9391136800001</v>
      </c>
      <c r="C59" s="37">
        <f>SUMIFS(СВЦЭМ!$C$34:$C$777,СВЦЭМ!$A$34:$A$777,$A59,СВЦЭМ!$B$34:$B$777,C$47)+'СЕТ СН'!$G$9+СВЦЭМ!$D$10+'СЕТ СН'!$G$6-'СЕТ СН'!$G$19</f>
        <v>953.82613404000006</v>
      </c>
      <c r="D59" s="37">
        <f>SUMIFS(СВЦЭМ!$C$34:$C$777,СВЦЭМ!$A$34:$A$777,$A59,СВЦЭМ!$B$34:$B$777,D$47)+'СЕТ СН'!$G$9+СВЦЭМ!$D$10+'СЕТ СН'!$G$6-'СЕТ СН'!$G$19</f>
        <v>1011.32928319</v>
      </c>
      <c r="E59" s="37">
        <f>SUMIFS(СВЦЭМ!$C$34:$C$777,СВЦЭМ!$A$34:$A$777,$A59,СВЦЭМ!$B$34:$B$777,E$47)+'СЕТ СН'!$G$9+СВЦЭМ!$D$10+'СЕТ СН'!$G$6-'СЕТ СН'!$G$19</f>
        <v>1024.1251281700002</v>
      </c>
      <c r="F59" s="37">
        <f>SUMIFS(СВЦЭМ!$C$34:$C$777,СВЦЭМ!$A$34:$A$777,$A59,СВЦЭМ!$B$34:$B$777,F$47)+'СЕТ СН'!$G$9+СВЦЭМ!$D$10+'СЕТ СН'!$G$6-'СЕТ СН'!$G$19</f>
        <v>1035.7389360399998</v>
      </c>
      <c r="G59" s="37">
        <f>SUMIFS(СВЦЭМ!$C$34:$C$777,СВЦЭМ!$A$34:$A$777,$A59,СВЦЭМ!$B$34:$B$777,G$47)+'СЕТ СН'!$G$9+СВЦЭМ!$D$10+'СЕТ СН'!$G$6-'СЕТ СН'!$G$19</f>
        <v>1042.12362248</v>
      </c>
      <c r="H59" s="37">
        <f>SUMIFS(СВЦЭМ!$C$34:$C$777,СВЦЭМ!$A$34:$A$777,$A59,СВЦЭМ!$B$34:$B$777,H$47)+'СЕТ СН'!$G$9+СВЦЭМ!$D$10+'СЕТ СН'!$G$6-'СЕТ СН'!$G$19</f>
        <v>1011.1343505700003</v>
      </c>
      <c r="I59" s="37">
        <f>SUMIFS(СВЦЭМ!$C$34:$C$777,СВЦЭМ!$A$34:$A$777,$A59,СВЦЭМ!$B$34:$B$777,I$47)+'СЕТ СН'!$G$9+СВЦЭМ!$D$10+'СЕТ СН'!$G$6-'СЕТ СН'!$G$19</f>
        <v>907.49194935000025</v>
      </c>
      <c r="J59" s="37">
        <f>SUMIFS(СВЦЭМ!$C$34:$C$777,СВЦЭМ!$A$34:$A$777,$A59,СВЦЭМ!$B$34:$B$777,J$47)+'СЕТ СН'!$G$9+СВЦЭМ!$D$10+'СЕТ СН'!$G$6-'СЕТ СН'!$G$19</f>
        <v>860.2767737700002</v>
      </c>
      <c r="K59" s="37">
        <f>SUMIFS(СВЦЭМ!$C$34:$C$777,СВЦЭМ!$A$34:$A$777,$A59,СВЦЭМ!$B$34:$B$777,K$47)+'СЕТ СН'!$G$9+СВЦЭМ!$D$10+'СЕТ СН'!$G$6-'СЕТ СН'!$G$19</f>
        <v>775.65285209000024</v>
      </c>
      <c r="L59" s="37">
        <f>SUMIFS(СВЦЭМ!$C$34:$C$777,СВЦЭМ!$A$34:$A$777,$A59,СВЦЭМ!$B$34:$B$777,L$47)+'СЕТ СН'!$G$9+СВЦЭМ!$D$10+'СЕТ СН'!$G$6-'СЕТ СН'!$G$19</f>
        <v>703.95903264999981</v>
      </c>
      <c r="M59" s="37">
        <f>SUMIFS(СВЦЭМ!$C$34:$C$777,СВЦЭМ!$A$34:$A$777,$A59,СВЦЭМ!$B$34:$B$777,M$47)+'СЕТ СН'!$G$9+СВЦЭМ!$D$10+'СЕТ СН'!$G$6-'СЕТ СН'!$G$19</f>
        <v>682.27132305999987</v>
      </c>
      <c r="N59" s="37">
        <f>SUMIFS(СВЦЭМ!$C$34:$C$777,СВЦЭМ!$A$34:$A$777,$A59,СВЦЭМ!$B$34:$B$777,N$47)+'СЕТ СН'!$G$9+СВЦЭМ!$D$10+'СЕТ СН'!$G$6-'СЕТ СН'!$G$19</f>
        <v>679.05475072999991</v>
      </c>
      <c r="O59" s="37">
        <f>SUMIFS(СВЦЭМ!$C$34:$C$777,СВЦЭМ!$A$34:$A$777,$A59,СВЦЭМ!$B$34:$B$777,O$47)+'СЕТ СН'!$G$9+СВЦЭМ!$D$10+'СЕТ СН'!$G$6-'СЕТ СН'!$G$19</f>
        <v>687.28350654999997</v>
      </c>
      <c r="P59" s="37">
        <f>SUMIFS(СВЦЭМ!$C$34:$C$777,СВЦЭМ!$A$34:$A$777,$A59,СВЦЭМ!$B$34:$B$777,P$47)+'СЕТ СН'!$G$9+СВЦЭМ!$D$10+'СЕТ СН'!$G$6-'СЕТ СН'!$G$19</f>
        <v>694.28741189999994</v>
      </c>
      <c r="Q59" s="37">
        <f>SUMIFS(СВЦЭМ!$C$34:$C$777,СВЦЭМ!$A$34:$A$777,$A59,СВЦЭМ!$B$34:$B$777,Q$47)+'СЕТ СН'!$G$9+СВЦЭМ!$D$10+'СЕТ СН'!$G$6-'СЕТ СН'!$G$19</f>
        <v>703.73350949000007</v>
      </c>
      <c r="R59" s="37">
        <f>SUMIFS(СВЦЭМ!$C$34:$C$777,СВЦЭМ!$A$34:$A$777,$A59,СВЦЭМ!$B$34:$B$777,R$47)+'СЕТ СН'!$G$9+СВЦЭМ!$D$10+'СЕТ СН'!$G$6-'СЕТ СН'!$G$19</f>
        <v>706.91209872000002</v>
      </c>
      <c r="S59" s="37">
        <f>SUMIFS(СВЦЭМ!$C$34:$C$777,СВЦЭМ!$A$34:$A$777,$A59,СВЦЭМ!$B$34:$B$777,S$47)+'СЕТ СН'!$G$9+СВЦЭМ!$D$10+'СЕТ СН'!$G$6-'СЕТ СН'!$G$19</f>
        <v>700.45402983999986</v>
      </c>
      <c r="T59" s="37">
        <f>SUMIFS(СВЦЭМ!$C$34:$C$777,СВЦЭМ!$A$34:$A$777,$A59,СВЦЭМ!$B$34:$B$777,T$47)+'СЕТ СН'!$G$9+СВЦЭМ!$D$10+'СЕТ СН'!$G$6-'СЕТ СН'!$G$19</f>
        <v>683.8454097099999</v>
      </c>
      <c r="U59" s="37">
        <f>SUMIFS(СВЦЭМ!$C$34:$C$777,СВЦЭМ!$A$34:$A$777,$A59,СВЦЭМ!$B$34:$B$777,U$47)+'СЕТ СН'!$G$9+СВЦЭМ!$D$10+'СЕТ СН'!$G$6-'СЕТ СН'!$G$19</f>
        <v>667.21555832000001</v>
      </c>
      <c r="V59" s="37">
        <f>SUMIFS(СВЦЭМ!$C$34:$C$777,СВЦЭМ!$A$34:$A$777,$A59,СВЦЭМ!$B$34:$B$777,V$47)+'СЕТ СН'!$G$9+СВЦЭМ!$D$10+'СЕТ СН'!$G$6-'СЕТ СН'!$G$19</f>
        <v>671.37122577000002</v>
      </c>
      <c r="W59" s="37">
        <f>SUMIFS(СВЦЭМ!$C$34:$C$777,СВЦЭМ!$A$34:$A$777,$A59,СВЦЭМ!$B$34:$B$777,W$47)+'СЕТ СН'!$G$9+СВЦЭМ!$D$10+'СЕТ СН'!$G$6-'СЕТ СН'!$G$19</f>
        <v>736.74263721999989</v>
      </c>
      <c r="X59" s="37">
        <f>SUMIFS(СВЦЭМ!$C$34:$C$777,СВЦЭМ!$A$34:$A$777,$A59,СВЦЭМ!$B$34:$B$777,X$47)+'СЕТ СН'!$G$9+СВЦЭМ!$D$10+'СЕТ СН'!$G$6-'СЕТ СН'!$G$19</f>
        <v>821.02177528999994</v>
      </c>
      <c r="Y59" s="37">
        <f>SUMIFS(СВЦЭМ!$C$34:$C$777,СВЦЭМ!$A$34:$A$777,$A59,СВЦЭМ!$B$34:$B$777,Y$47)+'СЕТ СН'!$G$9+СВЦЭМ!$D$10+'СЕТ СН'!$G$6-'СЕТ СН'!$G$19</f>
        <v>821.11210456000015</v>
      </c>
    </row>
    <row r="60" spans="1:25" ht="15.75" x14ac:dyDescent="0.2">
      <c r="A60" s="36">
        <f t="shared" si="1"/>
        <v>43203</v>
      </c>
      <c r="B60" s="37">
        <f>SUMIFS(СВЦЭМ!$C$34:$C$777,СВЦЭМ!$A$34:$A$777,$A60,СВЦЭМ!$B$34:$B$777,B$47)+'СЕТ СН'!$G$9+СВЦЭМ!$D$10+'СЕТ СН'!$G$6-'СЕТ СН'!$G$19</f>
        <v>894.0485590100003</v>
      </c>
      <c r="C60" s="37">
        <f>SUMIFS(СВЦЭМ!$C$34:$C$777,СВЦЭМ!$A$34:$A$777,$A60,СВЦЭМ!$B$34:$B$777,C$47)+'СЕТ СН'!$G$9+СВЦЭМ!$D$10+'СЕТ СН'!$G$6-'СЕТ СН'!$G$19</f>
        <v>956.26585738000006</v>
      </c>
      <c r="D60" s="37">
        <f>SUMIFS(СВЦЭМ!$C$34:$C$777,СВЦЭМ!$A$34:$A$777,$A60,СВЦЭМ!$B$34:$B$777,D$47)+'СЕТ СН'!$G$9+СВЦЭМ!$D$10+'СЕТ СН'!$G$6-'СЕТ СН'!$G$19</f>
        <v>1012.6442518099999</v>
      </c>
      <c r="E60" s="37">
        <f>SUMIFS(СВЦЭМ!$C$34:$C$777,СВЦЭМ!$A$34:$A$777,$A60,СВЦЭМ!$B$34:$B$777,E$47)+'СЕТ СН'!$G$9+СВЦЭМ!$D$10+'СЕТ СН'!$G$6-'СЕТ СН'!$G$19</f>
        <v>1022.6757455200001</v>
      </c>
      <c r="F60" s="37">
        <f>SUMIFS(СВЦЭМ!$C$34:$C$777,СВЦЭМ!$A$34:$A$777,$A60,СВЦЭМ!$B$34:$B$777,F$47)+'СЕТ СН'!$G$9+СВЦЭМ!$D$10+'СЕТ СН'!$G$6-'СЕТ СН'!$G$19</f>
        <v>1025.6945218299998</v>
      </c>
      <c r="G60" s="37">
        <f>SUMIFS(СВЦЭМ!$C$34:$C$777,СВЦЭМ!$A$34:$A$777,$A60,СВЦЭМ!$B$34:$B$777,G$47)+'СЕТ СН'!$G$9+СВЦЭМ!$D$10+'СЕТ СН'!$G$6-'СЕТ СН'!$G$19</f>
        <v>1032.0292804300002</v>
      </c>
      <c r="H60" s="37">
        <f>SUMIFS(СВЦЭМ!$C$34:$C$777,СВЦЭМ!$A$34:$A$777,$A60,СВЦЭМ!$B$34:$B$777,H$47)+'СЕТ СН'!$G$9+СВЦЭМ!$D$10+'СЕТ СН'!$G$6-'СЕТ СН'!$G$19</f>
        <v>1013.1127490200003</v>
      </c>
      <c r="I60" s="37">
        <f>SUMIFS(СВЦЭМ!$C$34:$C$777,СВЦЭМ!$A$34:$A$777,$A60,СВЦЭМ!$B$34:$B$777,I$47)+'СЕТ СН'!$G$9+СВЦЭМ!$D$10+'СЕТ СН'!$G$6-'СЕТ СН'!$G$19</f>
        <v>899.61527492000016</v>
      </c>
      <c r="J60" s="37">
        <f>SUMIFS(СВЦЭМ!$C$34:$C$777,СВЦЭМ!$A$34:$A$777,$A60,СВЦЭМ!$B$34:$B$777,J$47)+'СЕТ СН'!$G$9+СВЦЭМ!$D$10+'СЕТ СН'!$G$6-'СЕТ СН'!$G$19</f>
        <v>856.87847217000001</v>
      </c>
      <c r="K60" s="37">
        <f>SUMIFS(СВЦЭМ!$C$34:$C$777,СВЦЭМ!$A$34:$A$777,$A60,СВЦЭМ!$B$34:$B$777,K$47)+'СЕТ СН'!$G$9+СВЦЭМ!$D$10+'СЕТ СН'!$G$6-'СЕТ СН'!$G$19</f>
        <v>760.40555980000011</v>
      </c>
      <c r="L60" s="37">
        <f>SUMIFS(СВЦЭМ!$C$34:$C$777,СВЦЭМ!$A$34:$A$777,$A60,СВЦЭМ!$B$34:$B$777,L$47)+'СЕТ СН'!$G$9+СВЦЭМ!$D$10+'СЕТ СН'!$G$6-'СЕТ СН'!$G$19</f>
        <v>687.76833241999987</v>
      </c>
      <c r="M60" s="37">
        <f>SUMIFS(СВЦЭМ!$C$34:$C$777,СВЦЭМ!$A$34:$A$777,$A60,СВЦЭМ!$B$34:$B$777,M$47)+'СЕТ СН'!$G$9+СВЦЭМ!$D$10+'СЕТ СН'!$G$6-'СЕТ СН'!$G$19</f>
        <v>693.44944513999997</v>
      </c>
      <c r="N60" s="37">
        <f>SUMIFS(СВЦЭМ!$C$34:$C$777,СВЦЭМ!$A$34:$A$777,$A60,СВЦЭМ!$B$34:$B$777,N$47)+'СЕТ СН'!$G$9+СВЦЭМ!$D$10+'СЕТ СН'!$G$6-'СЕТ СН'!$G$19</f>
        <v>674.21629016000009</v>
      </c>
      <c r="O60" s="37">
        <f>SUMIFS(СВЦЭМ!$C$34:$C$777,СВЦЭМ!$A$34:$A$777,$A60,СВЦЭМ!$B$34:$B$777,O$47)+'СЕТ СН'!$G$9+СВЦЭМ!$D$10+'СЕТ СН'!$G$6-'СЕТ СН'!$G$19</f>
        <v>680.24198858000011</v>
      </c>
      <c r="P60" s="37">
        <f>SUMIFS(СВЦЭМ!$C$34:$C$777,СВЦЭМ!$A$34:$A$777,$A60,СВЦЭМ!$B$34:$B$777,P$47)+'СЕТ СН'!$G$9+СВЦЭМ!$D$10+'СЕТ СН'!$G$6-'СЕТ СН'!$G$19</f>
        <v>683.09826643999997</v>
      </c>
      <c r="Q60" s="37">
        <f>SUMIFS(СВЦЭМ!$C$34:$C$777,СВЦЭМ!$A$34:$A$777,$A60,СВЦЭМ!$B$34:$B$777,Q$47)+'СЕТ СН'!$G$9+СВЦЭМ!$D$10+'СЕТ СН'!$G$6-'СЕТ СН'!$G$19</f>
        <v>685.40699458999995</v>
      </c>
      <c r="R60" s="37">
        <f>SUMIFS(СВЦЭМ!$C$34:$C$777,СВЦЭМ!$A$34:$A$777,$A60,СВЦЭМ!$B$34:$B$777,R$47)+'СЕТ СН'!$G$9+СВЦЭМ!$D$10+'СЕТ СН'!$G$6-'СЕТ СН'!$G$19</f>
        <v>691.72341891999997</v>
      </c>
      <c r="S60" s="37">
        <f>SUMIFS(СВЦЭМ!$C$34:$C$777,СВЦЭМ!$A$34:$A$777,$A60,СВЦЭМ!$B$34:$B$777,S$47)+'СЕТ СН'!$G$9+СВЦЭМ!$D$10+'СЕТ СН'!$G$6-'СЕТ СН'!$G$19</f>
        <v>701.54925227000001</v>
      </c>
      <c r="T60" s="37">
        <f>SUMIFS(СВЦЭМ!$C$34:$C$777,СВЦЭМ!$A$34:$A$777,$A60,СВЦЭМ!$B$34:$B$777,T$47)+'СЕТ СН'!$G$9+СВЦЭМ!$D$10+'СЕТ СН'!$G$6-'СЕТ СН'!$G$19</f>
        <v>686.92380973000002</v>
      </c>
      <c r="U60" s="37">
        <f>SUMIFS(СВЦЭМ!$C$34:$C$777,СВЦЭМ!$A$34:$A$777,$A60,СВЦЭМ!$B$34:$B$777,U$47)+'СЕТ СН'!$G$9+СВЦЭМ!$D$10+'СЕТ СН'!$G$6-'СЕТ СН'!$G$19</f>
        <v>689.46270564000008</v>
      </c>
      <c r="V60" s="37">
        <f>SUMIFS(СВЦЭМ!$C$34:$C$777,СВЦЭМ!$A$34:$A$777,$A60,СВЦЭМ!$B$34:$B$777,V$47)+'СЕТ СН'!$G$9+СВЦЭМ!$D$10+'СЕТ СН'!$G$6-'СЕТ СН'!$G$19</f>
        <v>689.14048098000001</v>
      </c>
      <c r="W60" s="37">
        <f>SUMIFS(СВЦЭМ!$C$34:$C$777,СВЦЭМ!$A$34:$A$777,$A60,СВЦЭМ!$B$34:$B$777,W$47)+'СЕТ СН'!$G$9+СВЦЭМ!$D$10+'СЕТ СН'!$G$6-'СЕТ СН'!$G$19</f>
        <v>730.57612260000008</v>
      </c>
      <c r="X60" s="37">
        <f>SUMIFS(СВЦЭМ!$C$34:$C$777,СВЦЭМ!$A$34:$A$777,$A60,СВЦЭМ!$B$34:$B$777,X$47)+'СЕТ СН'!$G$9+СВЦЭМ!$D$10+'СЕТ СН'!$G$6-'СЕТ СН'!$G$19</f>
        <v>830.15777581000009</v>
      </c>
      <c r="Y60" s="37">
        <f>SUMIFS(СВЦЭМ!$C$34:$C$777,СВЦЭМ!$A$34:$A$777,$A60,СВЦЭМ!$B$34:$B$777,Y$47)+'СЕТ СН'!$G$9+СВЦЭМ!$D$10+'СЕТ СН'!$G$6-'СЕТ СН'!$G$19</f>
        <v>877.18509333000009</v>
      </c>
    </row>
    <row r="61" spans="1:25" ht="15.75" x14ac:dyDescent="0.2">
      <c r="A61" s="36">
        <f t="shared" si="1"/>
        <v>43204</v>
      </c>
      <c r="B61" s="37">
        <f>SUMIFS(СВЦЭМ!$C$34:$C$777,СВЦЭМ!$A$34:$A$777,$A61,СВЦЭМ!$B$34:$B$777,B$47)+'СЕТ СН'!$G$9+СВЦЭМ!$D$10+'СЕТ СН'!$G$6-'СЕТ СН'!$G$19</f>
        <v>906.73914991000004</v>
      </c>
      <c r="C61" s="37">
        <f>SUMIFS(СВЦЭМ!$C$34:$C$777,СВЦЭМ!$A$34:$A$777,$A61,СВЦЭМ!$B$34:$B$777,C$47)+'СЕТ СН'!$G$9+СВЦЭМ!$D$10+'СЕТ СН'!$G$6-'СЕТ СН'!$G$19</f>
        <v>966.36231305000013</v>
      </c>
      <c r="D61" s="37">
        <f>SUMIFS(СВЦЭМ!$C$34:$C$777,СВЦЭМ!$A$34:$A$777,$A61,СВЦЭМ!$B$34:$B$777,D$47)+'СЕТ СН'!$G$9+СВЦЭМ!$D$10+'СЕТ СН'!$G$6-'СЕТ СН'!$G$19</f>
        <v>1011.9011143100003</v>
      </c>
      <c r="E61" s="37">
        <f>SUMIFS(СВЦЭМ!$C$34:$C$777,СВЦЭМ!$A$34:$A$777,$A61,СВЦЭМ!$B$34:$B$777,E$47)+'СЕТ СН'!$G$9+СВЦЭМ!$D$10+'СЕТ СН'!$G$6-'СЕТ СН'!$G$19</f>
        <v>1023.0070061900002</v>
      </c>
      <c r="F61" s="37">
        <f>SUMIFS(СВЦЭМ!$C$34:$C$777,СВЦЭМ!$A$34:$A$777,$A61,СВЦЭМ!$B$34:$B$777,F$47)+'СЕТ СН'!$G$9+СВЦЭМ!$D$10+'СЕТ СН'!$G$6-'СЕТ СН'!$G$19</f>
        <v>1022.40237799</v>
      </c>
      <c r="G61" s="37">
        <f>SUMIFS(СВЦЭМ!$C$34:$C$777,СВЦЭМ!$A$34:$A$777,$A61,СВЦЭМ!$B$34:$B$777,G$47)+'СЕТ СН'!$G$9+СВЦЭМ!$D$10+'СЕТ СН'!$G$6-'СЕТ СН'!$G$19</f>
        <v>1026.3173573899999</v>
      </c>
      <c r="H61" s="37">
        <f>SUMIFS(СВЦЭМ!$C$34:$C$777,СВЦЭМ!$A$34:$A$777,$A61,СВЦЭМ!$B$34:$B$777,H$47)+'СЕТ СН'!$G$9+СВЦЭМ!$D$10+'СЕТ СН'!$G$6-'СЕТ СН'!$G$19</f>
        <v>1001.7799460800003</v>
      </c>
      <c r="I61" s="37">
        <f>SUMIFS(СВЦЭМ!$C$34:$C$777,СВЦЭМ!$A$34:$A$777,$A61,СВЦЭМ!$B$34:$B$777,I$47)+'СЕТ СН'!$G$9+СВЦЭМ!$D$10+'СЕТ СН'!$G$6-'СЕТ СН'!$G$19</f>
        <v>936.72945380000021</v>
      </c>
      <c r="J61" s="37">
        <f>SUMIFS(СВЦЭМ!$C$34:$C$777,СВЦЭМ!$A$34:$A$777,$A61,СВЦЭМ!$B$34:$B$777,J$47)+'СЕТ СН'!$G$9+СВЦЭМ!$D$10+'СЕТ СН'!$G$6-'СЕТ СН'!$G$19</f>
        <v>822.09658547000015</v>
      </c>
      <c r="K61" s="37">
        <f>SUMIFS(СВЦЭМ!$C$34:$C$777,СВЦЭМ!$A$34:$A$777,$A61,СВЦЭМ!$B$34:$B$777,K$47)+'СЕТ СН'!$G$9+СВЦЭМ!$D$10+'СЕТ СН'!$G$6-'СЕТ СН'!$G$19</f>
        <v>798.92183213999999</v>
      </c>
      <c r="L61" s="37">
        <f>SUMIFS(СВЦЭМ!$C$34:$C$777,СВЦЭМ!$A$34:$A$777,$A61,СВЦЭМ!$B$34:$B$777,L$47)+'СЕТ СН'!$G$9+СВЦЭМ!$D$10+'СЕТ СН'!$G$6-'СЕТ СН'!$G$19</f>
        <v>740.38351367000007</v>
      </c>
      <c r="M61" s="37">
        <f>SUMIFS(СВЦЭМ!$C$34:$C$777,СВЦЭМ!$A$34:$A$777,$A61,СВЦЭМ!$B$34:$B$777,M$47)+'СЕТ СН'!$G$9+СВЦЭМ!$D$10+'СЕТ СН'!$G$6-'СЕТ СН'!$G$19</f>
        <v>724.67118427000003</v>
      </c>
      <c r="N61" s="37">
        <f>SUMIFS(СВЦЭМ!$C$34:$C$777,СВЦЭМ!$A$34:$A$777,$A61,СВЦЭМ!$B$34:$B$777,N$47)+'СЕТ СН'!$G$9+СВЦЭМ!$D$10+'СЕТ СН'!$G$6-'СЕТ СН'!$G$19</f>
        <v>722.99600481999994</v>
      </c>
      <c r="O61" s="37">
        <f>SUMIFS(СВЦЭМ!$C$34:$C$777,СВЦЭМ!$A$34:$A$777,$A61,СВЦЭМ!$B$34:$B$777,O$47)+'СЕТ СН'!$G$9+СВЦЭМ!$D$10+'СЕТ СН'!$G$6-'СЕТ СН'!$G$19</f>
        <v>753.27697075000003</v>
      </c>
      <c r="P61" s="37">
        <f>SUMIFS(СВЦЭМ!$C$34:$C$777,СВЦЭМ!$A$34:$A$777,$A61,СВЦЭМ!$B$34:$B$777,P$47)+'СЕТ СН'!$G$9+СВЦЭМ!$D$10+'СЕТ СН'!$G$6-'СЕТ СН'!$G$19</f>
        <v>770.74758523000003</v>
      </c>
      <c r="Q61" s="37">
        <f>SUMIFS(СВЦЭМ!$C$34:$C$777,СВЦЭМ!$A$34:$A$777,$A61,СВЦЭМ!$B$34:$B$777,Q$47)+'СЕТ СН'!$G$9+СВЦЭМ!$D$10+'СЕТ СН'!$G$6-'СЕТ СН'!$G$19</f>
        <v>771.19228403</v>
      </c>
      <c r="R61" s="37">
        <f>SUMIFS(СВЦЭМ!$C$34:$C$777,СВЦЭМ!$A$34:$A$777,$A61,СВЦЭМ!$B$34:$B$777,R$47)+'СЕТ СН'!$G$9+СВЦЭМ!$D$10+'СЕТ СН'!$G$6-'СЕТ СН'!$G$19</f>
        <v>771.96912916000008</v>
      </c>
      <c r="S61" s="37">
        <f>SUMIFS(СВЦЭМ!$C$34:$C$777,СВЦЭМ!$A$34:$A$777,$A61,СВЦЭМ!$B$34:$B$777,S$47)+'СЕТ СН'!$G$9+СВЦЭМ!$D$10+'СЕТ СН'!$G$6-'СЕТ СН'!$G$19</f>
        <v>764.4207145900001</v>
      </c>
      <c r="T61" s="37">
        <f>SUMIFS(СВЦЭМ!$C$34:$C$777,СВЦЭМ!$A$34:$A$777,$A61,СВЦЭМ!$B$34:$B$777,T$47)+'СЕТ СН'!$G$9+СВЦЭМ!$D$10+'СЕТ СН'!$G$6-'СЕТ СН'!$G$19</f>
        <v>726.96224903999985</v>
      </c>
      <c r="U61" s="37">
        <f>SUMIFS(СВЦЭМ!$C$34:$C$777,СВЦЭМ!$A$34:$A$777,$A61,СВЦЭМ!$B$34:$B$777,U$47)+'СЕТ СН'!$G$9+СВЦЭМ!$D$10+'СЕТ СН'!$G$6-'СЕТ СН'!$G$19</f>
        <v>721.17278340999985</v>
      </c>
      <c r="V61" s="37">
        <f>SUMIFS(СВЦЭМ!$C$34:$C$777,СВЦЭМ!$A$34:$A$777,$A61,СВЦЭМ!$B$34:$B$777,V$47)+'СЕТ СН'!$G$9+СВЦЭМ!$D$10+'СЕТ СН'!$G$6-'СЕТ СН'!$G$19</f>
        <v>724.13381077999986</v>
      </c>
      <c r="W61" s="37">
        <f>SUMIFS(СВЦЭМ!$C$34:$C$777,СВЦЭМ!$A$34:$A$777,$A61,СВЦЭМ!$B$34:$B$777,W$47)+'СЕТ СН'!$G$9+СВЦЭМ!$D$10+'СЕТ СН'!$G$6-'СЕТ СН'!$G$19</f>
        <v>779.09353979000014</v>
      </c>
      <c r="X61" s="37">
        <f>SUMIFS(СВЦЭМ!$C$34:$C$777,СВЦЭМ!$A$34:$A$777,$A61,СВЦЭМ!$B$34:$B$777,X$47)+'СЕТ СН'!$G$9+СВЦЭМ!$D$10+'СЕТ СН'!$G$6-'СЕТ СН'!$G$19</f>
        <v>785.05038840999998</v>
      </c>
      <c r="Y61" s="37">
        <f>SUMIFS(СВЦЭМ!$C$34:$C$777,СВЦЭМ!$A$34:$A$777,$A61,СВЦЭМ!$B$34:$B$777,Y$47)+'СЕТ СН'!$G$9+СВЦЭМ!$D$10+'СЕТ СН'!$G$6-'СЕТ СН'!$G$19</f>
        <v>861.54231302000005</v>
      </c>
    </row>
    <row r="62" spans="1:25" ht="15.75" x14ac:dyDescent="0.2">
      <c r="A62" s="36">
        <f t="shared" si="1"/>
        <v>43205</v>
      </c>
      <c r="B62" s="37">
        <f>SUMIFS(СВЦЭМ!$C$34:$C$777,СВЦЭМ!$A$34:$A$777,$A62,СВЦЭМ!$B$34:$B$777,B$47)+'СЕТ СН'!$G$9+СВЦЭМ!$D$10+'СЕТ СН'!$G$6-'СЕТ СН'!$G$19</f>
        <v>906.17848943999991</v>
      </c>
      <c r="C62" s="37">
        <f>SUMIFS(СВЦЭМ!$C$34:$C$777,СВЦЭМ!$A$34:$A$777,$A62,СВЦЭМ!$B$34:$B$777,C$47)+'СЕТ СН'!$G$9+СВЦЭМ!$D$10+'СЕТ СН'!$G$6-'СЕТ СН'!$G$19</f>
        <v>973.78238255000008</v>
      </c>
      <c r="D62" s="37">
        <f>SUMIFS(СВЦЭМ!$C$34:$C$777,СВЦЭМ!$A$34:$A$777,$A62,СВЦЭМ!$B$34:$B$777,D$47)+'СЕТ СН'!$G$9+СВЦЭМ!$D$10+'СЕТ СН'!$G$6-'СЕТ СН'!$G$19</f>
        <v>1007.1420811600002</v>
      </c>
      <c r="E62" s="37">
        <f>SUMIFS(СВЦЭМ!$C$34:$C$777,СВЦЭМ!$A$34:$A$777,$A62,СВЦЭМ!$B$34:$B$777,E$47)+'СЕТ СН'!$G$9+СВЦЭМ!$D$10+'СЕТ СН'!$G$6-'СЕТ СН'!$G$19</f>
        <v>1018.7710127900001</v>
      </c>
      <c r="F62" s="37">
        <f>SUMIFS(СВЦЭМ!$C$34:$C$777,СВЦЭМ!$A$34:$A$777,$A62,СВЦЭМ!$B$34:$B$777,F$47)+'СЕТ СН'!$G$9+СВЦЭМ!$D$10+'СЕТ СН'!$G$6-'СЕТ СН'!$G$19</f>
        <v>1018.1830646899999</v>
      </c>
      <c r="G62" s="37">
        <f>SUMIFS(СВЦЭМ!$C$34:$C$777,СВЦЭМ!$A$34:$A$777,$A62,СВЦЭМ!$B$34:$B$777,G$47)+'СЕТ СН'!$G$9+СВЦЭМ!$D$10+'СЕТ СН'!$G$6-'СЕТ СН'!$G$19</f>
        <v>1023.0254439900001</v>
      </c>
      <c r="H62" s="37">
        <f>SUMIFS(СВЦЭМ!$C$34:$C$777,СВЦЭМ!$A$34:$A$777,$A62,СВЦЭМ!$B$34:$B$777,H$47)+'СЕТ СН'!$G$9+СВЦЭМ!$D$10+'СЕТ СН'!$G$6-'СЕТ СН'!$G$19</f>
        <v>1011.9822316199999</v>
      </c>
      <c r="I62" s="37">
        <f>SUMIFS(СВЦЭМ!$C$34:$C$777,СВЦЭМ!$A$34:$A$777,$A62,СВЦЭМ!$B$34:$B$777,I$47)+'СЕТ СН'!$G$9+СВЦЭМ!$D$10+'СЕТ СН'!$G$6-'СЕТ СН'!$G$19</f>
        <v>952.45019560000003</v>
      </c>
      <c r="J62" s="37">
        <f>SUMIFS(СВЦЭМ!$C$34:$C$777,СВЦЭМ!$A$34:$A$777,$A62,СВЦЭМ!$B$34:$B$777,J$47)+'СЕТ СН'!$G$9+СВЦЭМ!$D$10+'СЕТ СН'!$G$6-'СЕТ СН'!$G$19</f>
        <v>864.44473070000015</v>
      </c>
      <c r="K62" s="37">
        <f>SUMIFS(СВЦЭМ!$C$34:$C$777,СВЦЭМ!$A$34:$A$777,$A62,СВЦЭМ!$B$34:$B$777,K$47)+'СЕТ СН'!$G$9+СВЦЭМ!$D$10+'СЕТ СН'!$G$6-'СЕТ СН'!$G$19</f>
        <v>808.90482190000023</v>
      </c>
      <c r="L62" s="37">
        <f>SUMIFS(СВЦЭМ!$C$34:$C$777,СВЦЭМ!$A$34:$A$777,$A62,СВЦЭМ!$B$34:$B$777,L$47)+'СЕТ СН'!$G$9+СВЦЭМ!$D$10+'СЕТ СН'!$G$6-'СЕТ СН'!$G$19</f>
        <v>764.77696260999994</v>
      </c>
      <c r="M62" s="37">
        <f>SUMIFS(СВЦЭМ!$C$34:$C$777,СВЦЭМ!$A$34:$A$777,$A62,СВЦЭМ!$B$34:$B$777,M$47)+'СЕТ СН'!$G$9+СВЦЭМ!$D$10+'СЕТ СН'!$G$6-'СЕТ СН'!$G$19</f>
        <v>712.98491737000006</v>
      </c>
      <c r="N62" s="37">
        <f>SUMIFS(СВЦЭМ!$C$34:$C$777,СВЦЭМ!$A$34:$A$777,$A62,СВЦЭМ!$B$34:$B$777,N$47)+'СЕТ СН'!$G$9+СВЦЭМ!$D$10+'СЕТ СН'!$G$6-'СЕТ СН'!$G$19</f>
        <v>711.65374247000011</v>
      </c>
      <c r="O62" s="37">
        <f>SUMIFS(СВЦЭМ!$C$34:$C$777,СВЦЭМ!$A$34:$A$777,$A62,СВЦЭМ!$B$34:$B$777,O$47)+'СЕТ СН'!$G$9+СВЦЭМ!$D$10+'СЕТ СН'!$G$6-'СЕТ СН'!$G$19</f>
        <v>713.09929604000001</v>
      </c>
      <c r="P62" s="37">
        <f>SUMIFS(СВЦЭМ!$C$34:$C$777,СВЦЭМ!$A$34:$A$777,$A62,СВЦЭМ!$B$34:$B$777,P$47)+'СЕТ СН'!$G$9+СВЦЭМ!$D$10+'СЕТ СН'!$G$6-'СЕТ СН'!$G$19</f>
        <v>719.61387051999998</v>
      </c>
      <c r="Q62" s="37">
        <f>SUMIFS(СВЦЭМ!$C$34:$C$777,СВЦЭМ!$A$34:$A$777,$A62,СВЦЭМ!$B$34:$B$777,Q$47)+'СЕТ СН'!$G$9+СВЦЭМ!$D$10+'СЕТ СН'!$G$6-'СЕТ СН'!$G$19</f>
        <v>720.47685515000001</v>
      </c>
      <c r="R62" s="37">
        <f>SUMIFS(СВЦЭМ!$C$34:$C$777,СВЦЭМ!$A$34:$A$777,$A62,СВЦЭМ!$B$34:$B$777,R$47)+'СЕТ СН'!$G$9+СВЦЭМ!$D$10+'СЕТ СН'!$G$6-'СЕТ СН'!$G$19</f>
        <v>726.40096544999994</v>
      </c>
      <c r="S62" s="37">
        <f>SUMIFS(СВЦЭМ!$C$34:$C$777,СВЦЭМ!$A$34:$A$777,$A62,СВЦЭМ!$B$34:$B$777,S$47)+'СЕТ СН'!$G$9+СВЦЭМ!$D$10+'СЕТ СН'!$G$6-'СЕТ СН'!$G$19</f>
        <v>716.42939790999992</v>
      </c>
      <c r="T62" s="37">
        <f>SUMIFS(СВЦЭМ!$C$34:$C$777,СВЦЭМ!$A$34:$A$777,$A62,СВЦЭМ!$B$34:$B$777,T$47)+'СЕТ СН'!$G$9+СВЦЭМ!$D$10+'СЕТ СН'!$G$6-'СЕТ СН'!$G$19</f>
        <v>714.44502982999995</v>
      </c>
      <c r="U62" s="37">
        <f>SUMIFS(СВЦЭМ!$C$34:$C$777,СВЦЭМ!$A$34:$A$777,$A62,СВЦЭМ!$B$34:$B$777,U$47)+'СЕТ СН'!$G$9+СВЦЭМ!$D$10+'СЕТ СН'!$G$6-'СЕТ СН'!$G$19</f>
        <v>704.35866171000009</v>
      </c>
      <c r="V62" s="37">
        <f>SUMIFS(СВЦЭМ!$C$34:$C$777,СВЦЭМ!$A$34:$A$777,$A62,СВЦЭМ!$B$34:$B$777,V$47)+'СЕТ СН'!$G$9+СВЦЭМ!$D$10+'СЕТ СН'!$G$6-'СЕТ СН'!$G$19</f>
        <v>710.48854970000014</v>
      </c>
      <c r="W62" s="37">
        <f>SUMIFS(СВЦЭМ!$C$34:$C$777,СВЦЭМ!$A$34:$A$777,$A62,СВЦЭМ!$B$34:$B$777,W$47)+'СЕТ СН'!$G$9+СВЦЭМ!$D$10+'СЕТ СН'!$G$6-'СЕТ СН'!$G$19</f>
        <v>773.01202892999993</v>
      </c>
      <c r="X62" s="37">
        <f>SUMIFS(СВЦЭМ!$C$34:$C$777,СВЦЭМ!$A$34:$A$777,$A62,СВЦЭМ!$B$34:$B$777,X$47)+'СЕТ СН'!$G$9+СВЦЭМ!$D$10+'СЕТ СН'!$G$6-'СЕТ СН'!$G$19</f>
        <v>799.37533623000002</v>
      </c>
      <c r="Y62" s="37">
        <f>SUMIFS(СВЦЭМ!$C$34:$C$777,СВЦЭМ!$A$34:$A$777,$A62,СВЦЭМ!$B$34:$B$777,Y$47)+'СЕТ СН'!$G$9+СВЦЭМ!$D$10+'СЕТ СН'!$G$6-'СЕТ СН'!$G$19</f>
        <v>863.79445644999998</v>
      </c>
    </row>
    <row r="63" spans="1:25" ht="15.75" x14ac:dyDescent="0.2">
      <c r="A63" s="36">
        <f t="shared" si="1"/>
        <v>43206</v>
      </c>
      <c r="B63" s="37">
        <f>SUMIFS(СВЦЭМ!$C$34:$C$777,СВЦЭМ!$A$34:$A$777,$A63,СВЦЭМ!$B$34:$B$777,B$47)+'СЕТ СН'!$G$9+СВЦЭМ!$D$10+'СЕТ СН'!$G$6-'СЕТ СН'!$G$19</f>
        <v>930.21043692000023</v>
      </c>
      <c r="C63" s="37">
        <f>SUMIFS(СВЦЭМ!$C$34:$C$777,СВЦЭМ!$A$34:$A$777,$A63,СВЦЭМ!$B$34:$B$777,C$47)+'СЕТ СН'!$G$9+СВЦЭМ!$D$10+'СЕТ СН'!$G$6-'СЕТ СН'!$G$19</f>
        <v>985.46910364000007</v>
      </c>
      <c r="D63" s="37">
        <f>SUMIFS(СВЦЭМ!$C$34:$C$777,СВЦЭМ!$A$34:$A$777,$A63,СВЦЭМ!$B$34:$B$777,D$47)+'СЕТ СН'!$G$9+СВЦЭМ!$D$10+'СЕТ СН'!$G$6-'СЕТ СН'!$G$19</f>
        <v>1066.9400015299998</v>
      </c>
      <c r="E63" s="37">
        <f>SUMIFS(СВЦЭМ!$C$34:$C$777,СВЦЭМ!$A$34:$A$777,$A63,СВЦЭМ!$B$34:$B$777,E$47)+'СЕТ СН'!$G$9+СВЦЭМ!$D$10+'СЕТ СН'!$G$6-'СЕТ СН'!$G$19</f>
        <v>1090.1242039499998</v>
      </c>
      <c r="F63" s="37">
        <f>SUMIFS(СВЦЭМ!$C$34:$C$777,СВЦЭМ!$A$34:$A$777,$A63,СВЦЭМ!$B$34:$B$777,F$47)+'СЕТ СН'!$G$9+СВЦЭМ!$D$10+'СЕТ СН'!$G$6-'СЕТ СН'!$G$19</f>
        <v>1077.8315677699998</v>
      </c>
      <c r="G63" s="37">
        <f>SUMIFS(СВЦЭМ!$C$34:$C$777,СВЦЭМ!$A$34:$A$777,$A63,СВЦЭМ!$B$34:$B$777,G$47)+'СЕТ СН'!$G$9+СВЦЭМ!$D$10+'СЕТ СН'!$G$6-'СЕТ СН'!$G$19</f>
        <v>1087.9624640799998</v>
      </c>
      <c r="H63" s="37">
        <f>SUMIFS(СВЦЭМ!$C$34:$C$777,СВЦЭМ!$A$34:$A$777,$A63,СВЦЭМ!$B$34:$B$777,H$47)+'СЕТ СН'!$G$9+СВЦЭМ!$D$10+'СЕТ СН'!$G$6-'СЕТ СН'!$G$19</f>
        <v>1016.6719615200001</v>
      </c>
      <c r="I63" s="37">
        <f>SUMIFS(СВЦЭМ!$C$34:$C$777,СВЦЭМ!$A$34:$A$777,$A63,СВЦЭМ!$B$34:$B$777,I$47)+'СЕТ СН'!$G$9+СВЦЭМ!$D$10+'СЕТ СН'!$G$6-'СЕТ СН'!$G$19</f>
        <v>904.1651566300003</v>
      </c>
      <c r="J63" s="37">
        <f>SUMIFS(СВЦЭМ!$C$34:$C$777,СВЦЭМ!$A$34:$A$777,$A63,СВЦЭМ!$B$34:$B$777,J$47)+'СЕТ СН'!$G$9+СВЦЭМ!$D$10+'СЕТ СН'!$G$6-'СЕТ СН'!$G$19</f>
        <v>836.28775693</v>
      </c>
      <c r="K63" s="37">
        <f>SUMIFS(СВЦЭМ!$C$34:$C$777,СВЦЭМ!$A$34:$A$777,$A63,СВЦЭМ!$B$34:$B$777,K$47)+'СЕТ СН'!$G$9+СВЦЭМ!$D$10+'СЕТ СН'!$G$6-'СЕТ СН'!$G$19</f>
        <v>752.8081132399999</v>
      </c>
      <c r="L63" s="37">
        <f>SUMIFS(СВЦЭМ!$C$34:$C$777,СВЦЭМ!$A$34:$A$777,$A63,СВЦЭМ!$B$34:$B$777,L$47)+'СЕТ СН'!$G$9+СВЦЭМ!$D$10+'СЕТ СН'!$G$6-'СЕТ СН'!$G$19</f>
        <v>703.09685489000015</v>
      </c>
      <c r="M63" s="37">
        <f>SUMIFS(СВЦЭМ!$C$34:$C$777,СВЦЭМ!$A$34:$A$777,$A63,СВЦЭМ!$B$34:$B$777,M$47)+'СЕТ СН'!$G$9+СВЦЭМ!$D$10+'СЕТ СН'!$G$6-'СЕТ СН'!$G$19</f>
        <v>685.31423101999997</v>
      </c>
      <c r="N63" s="37">
        <f>SUMIFS(СВЦЭМ!$C$34:$C$777,СВЦЭМ!$A$34:$A$777,$A63,СВЦЭМ!$B$34:$B$777,N$47)+'СЕТ СН'!$G$9+СВЦЭМ!$D$10+'СЕТ СН'!$G$6-'СЕТ СН'!$G$19</f>
        <v>697.49833219999994</v>
      </c>
      <c r="O63" s="37">
        <f>SUMIFS(СВЦЭМ!$C$34:$C$777,СВЦЭМ!$A$34:$A$777,$A63,СВЦЭМ!$B$34:$B$777,O$47)+'СЕТ СН'!$G$9+СВЦЭМ!$D$10+'СЕТ СН'!$G$6-'СЕТ СН'!$G$19</f>
        <v>701.1972697299999</v>
      </c>
      <c r="P63" s="37">
        <f>SUMIFS(СВЦЭМ!$C$34:$C$777,СВЦЭМ!$A$34:$A$777,$A63,СВЦЭМ!$B$34:$B$777,P$47)+'СЕТ СН'!$G$9+СВЦЭМ!$D$10+'СЕТ СН'!$G$6-'СЕТ СН'!$G$19</f>
        <v>711.22074179999993</v>
      </c>
      <c r="Q63" s="37">
        <f>SUMIFS(СВЦЭМ!$C$34:$C$777,СВЦЭМ!$A$34:$A$777,$A63,СВЦЭМ!$B$34:$B$777,Q$47)+'СЕТ СН'!$G$9+СВЦЭМ!$D$10+'СЕТ СН'!$G$6-'СЕТ СН'!$G$19</f>
        <v>719.04669242000011</v>
      </c>
      <c r="R63" s="37">
        <f>SUMIFS(СВЦЭМ!$C$34:$C$777,СВЦЭМ!$A$34:$A$777,$A63,СВЦЭМ!$B$34:$B$777,R$47)+'СЕТ СН'!$G$9+СВЦЭМ!$D$10+'СЕТ СН'!$G$6-'СЕТ СН'!$G$19</f>
        <v>723.62597647999985</v>
      </c>
      <c r="S63" s="37">
        <f>SUMIFS(СВЦЭМ!$C$34:$C$777,СВЦЭМ!$A$34:$A$777,$A63,СВЦЭМ!$B$34:$B$777,S$47)+'СЕТ СН'!$G$9+СВЦЭМ!$D$10+'СЕТ СН'!$G$6-'СЕТ СН'!$G$19</f>
        <v>734.7567945699999</v>
      </c>
      <c r="T63" s="37">
        <f>SUMIFS(СВЦЭМ!$C$34:$C$777,СВЦЭМ!$A$34:$A$777,$A63,СВЦЭМ!$B$34:$B$777,T$47)+'СЕТ СН'!$G$9+СВЦЭМ!$D$10+'СЕТ СН'!$G$6-'СЕТ СН'!$G$19</f>
        <v>722.10632993000002</v>
      </c>
      <c r="U63" s="37">
        <f>SUMIFS(СВЦЭМ!$C$34:$C$777,СВЦЭМ!$A$34:$A$777,$A63,СВЦЭМ!$B$34:$B$777,U$47)+'СЕТ СН'!$G$9+СВЦЭМ!$D$10+'СЕТ СН'!$G$6-'СЕТ СН'!$G$19</f>
        <v>686.99012344999994</v>
      </c>
      <c r="V63" s="37">
        <f>SUMIFS(СВЦЭМ!$C$34:$C$777,СВЦЭМ!$A$34:$A$777,$A63,СВЦЭМ!$B$34:$B$777,V$47)+'СЕТ СН'!$G$9+СВЦЭМ!$D$10+'СЕТ СН'!$G$6-'СЕТ СН'!$G$19</f>
        <v>695.69093297999996</v>
      </c>
      <c r="W63" s="37">
        <f>SUMIFS(СВЦЭМ!$C$34:$C$777,СВЦЭМ!$A$34:$A$777,$A63,СВЦЭМ!$B$34:$B$777,W$47)+'СЕТ СН'!$G$9+СВЦЭМ!$D$10+'СЕТ СН'!$G$6-'СЕТ СН'!$G$19</f>
        <v>758.71249749999981</v>
      </c>
      <c r="X63" s="37">
        <f>SUMIFS(СВЦЭМ!$C$34:$C$777,СВЦЭМ!$A$34:$A$777,$A63,СВЦЭМ!$B$34:$B$777,X$47)+'СЕТ СН'!$G$9+СВЦЭМ!$D$10+'СЕТ СН'!$G$6-'СЕТ СН'!$G$19</f>
        <v>847.00966999000013</v>
      </c>
      <c r="Y63" s="37">
        <f>SUMIFS(СВЦЭМ!$C$34:$C$777,СВЦЭМ!$A$34:$A$777,$A63,СВЦЭМ!$B$34:$B$777,Y$47)+'СЕТ СН'!$G$9+СВЦЭМ!$D$10+'СЕТ СН'!$G$6-'СЕТ СН'!$G$19</f>
        <v>934.62306159999991</v>
      </c>
    </row>
    <row r="64" spans="1:25" ht="15.75" x14ac:dyDescent="0.2">
      <c r="A64" s="36">
        <f t="shared" si="1"/>
        <v>43207</v>
      </c>
      <c r="B64" s="37">
        <f>SUMIFS(СВЦЭМ!$C$34:$C$777,СВЦЭМ!$A$34:$A$777,$A64,СВЦЭМ!$B$34:$B$777,B$47)+'СЕТ СН'!$G$9+СВЦЭМ!$D$10+'СЕТ СН'!$G$6-'СЕТ СН'!$G$19</f>
        <v>830.71492363000004</v>
      </c>
      <c r="C64" s="37">
        <f>SUMIFS(СВЦЭМ!$C$34:$C$777,СВЦЭМ!$A$34:$A$777,$A64,СВЦЭМ!$B$34:$B$777,C$47)+'СЕТ СН'!$G$9+СВЦЭМ!$D$10+'СЕТ СН'!$G$6-'СЕТ СН'!$G$19</f>
        <v>870.46860905000005</v>
      </c>
      <c r="D64" s="37">
        <f>SUMIFS(СВЦЭМ!$C$34:$C$777,СВЦЭМ!$A$34:$A$777,$A64,СВЦЭМ!$B$34:$B$777,D$47)+'СЕТ СН'!$G$9+СВЦЭМ!$D$10+'СЕТ СН'!$G$6-'СЕТ СН'!$G$19</f>
        <v>943.23803489000022</v>
      </c>
      <c r="E64" s="37">
        <f>SUMIFS(СВЦЭМ!$C$34:$C$777,СВЦЭМ!$A$34:$A$777,$A64,СВЦЭМ!$B$34:$B$777,E$47)+'СЕТ СН'!$G$9+СВЦЭМ!$D$10+'СЕТ СН'!$G$6-'СЕТ СН'!$G$19</f>
        <v>955.44708733000027</v>
      </c>
      <c r="F64" s="37">
        <f>SUMIFS(СВЦЭМ!$C$34:$C$777,СВЦЭМ!$A$34:$A$777,$A64,СВЦЭМ!$B$34:$B$777,F$47)+'СЕТ СН'!$G$9+СВЦЭМ!$D$10+'СЕТ СН'!$G$6-'СЕТ СН'!$G$19</f>
        <v>960.34895499000015</v>
      </c>
      <c r="G64" s="37">
        <f>SUMIFS(СВЦЭМ!$C$34:$C$777,СВЦЭМ!$A$34:$A$777,$A64,СВЦЭМ!$B$34:$B$777,G$47)+'СЕТ СН'!$G$9+СВЦЭМ!$D$10+'СЕТ СН'!$G$6-'СЕТ СН'!$G$19</f>
        <v>947.48741058000007</v>
      </c>
      <c r="H64" s="37">
        <f>SUMIFS(СВЦЭМ!$C$34:$C$777,СВЦЭМ!$A$34:$A$777,$A64,СВЦЭМ!$B$34:$B$777,H$47)+'СЕТ СН'!$G$9+СВЦЭМ!$D$10+'СЕТ СН'!$G$6-'СЕТ СН'!$G$19</f>
        <v>845.64594045000024</v>
      </c>
      <c r="I64" s="37">
        <f>SUMIFS(СВЦЭМ!$C$34:$C$777,СВЦЭМ!$A$34:$A$777,$A64,СВЦЭМ!$B$34:$B$777,I$47)+'СЕТ СН'!$G$9+СВЦЭМ!$D$10+'СЕТ СН'!$G$6-'СЕТ СН'!$G$19</f>
        <v>742.25889651</v>
      </c>
      <c r="J64" s="37">
        <f>SUMIFS(СВЦЭМ!$C$34:$C$777,СВЦЭМ!$A$34:$A$777,$A64,СВЦЭМ!$B$34:$B$777,J$47)+'СЕТ СН'!$G$9+СВЦЭМ!$D$10+'СЕТ СН'!$G$6-'СЕТ СН'!$G$19</f>
        <v>736.08803261000014</v>
      </c>
      <c r="K64" s="37">
        <f>SUMIFS(СВЦЭМ!$C$34:$C$777,СВЦЭМ!$A$34:$A$777,$A64,СВЦЭМ!$B$34:$B$777,K$47)+'СЕТ СН'!$G$9+СВЦЭМ!$D$10+'СЕТ СН'!$G$6-'СЕТ СН'!$G$19</f>
        <v>710.94187252999984</v>
      </c>
      <c r="L64" s="37">
        <f>SUMIFS(СВЦЭМ!$C$34:$C$777,СВЦЭМ!$A$34:$A$777,$A64,СВЦЭМ!$B$34:$B$777,L$47)+'СЕТ СН'!$G$9+СВЦЭМ!$D$10+'СЕТ СН'!$G$6-'СЕТ СН'!$G$19</f>
        <v>725.45894108999994</v>
      </c>
      <c r="M64" s="37">
        <f>SUMIFS(СВЦЭМ!$C$34:$C$777,СВЦЭМ!$A$34:$A$777,$A64,СВЦЭМ!$B$34:$B$777,M$47)+'СЕТ СН'!$G$9+СВЦЭМ!$D$10+'СЕТ СН'!$G$6-'СЕТ СН'!$G$19</f>
        <v>715.06267504999994</v>
      </c>
      <c r="N64" s="37">
        <f>SUMIFS(СВЦЭМ!$C$34:$C$777,СВЦЭМ!$A$34:$A$777,$A64,СВЦЭМ!$B$34:$B$777,N$47)+'СЕТ СН'!$G$9+СВЦЭМ!$D$10+'СЕТ СН'!$G$6-'СЕТ СН'!$G$19</f>
        <v>714.51375655999993</v>
      </c>
      <c r="O64" s="37">
        <f>SUMIFS(СВЦЭМ!$C$34:$C$777,СВЦЭМ!$A$34:$A$777,$A64,СВЦЭМ!$B$34:$B$777,O$47)+'СЕТ СН'!$G$9+СВЦЭМ!$D$10+'СЕТ СН'!$G$6-'СЕТ СН'!$G$19</f>
        <v>709.76745738000011</v>
      </c>
      <c r="P64" s="37">
        <f>SUMIFS(СВЦЭМ!$C$34:$C$777,СВЦЭМ!$A$34:$A$777,$A64,СВЦЭМ!$B$34:$B$777,P$47)+'СЕТ СН'!$G$9+СВЦЭМ!$D$10+'СЕТ СН'!$G$6-'СЕТ СН'!$G$19</f>
        <v>708.42640182000002</v>
      </c>
      <c r="Q64" s="37">
        <f>SUMIFS(СВЦЭМ!$C$34:$C$777,СВЦЭМ!$A$34:$A$777,$A64,СВЦЭМ!$B$34:$B$777,Q$47)+'СЕТ СН'!$G$9+СВЦЭМ!$D$10+'СЕТ СН'!$G$6-'СЕТ СН'!$G$19</f>
        <v>701.84190439999986</v>
      </c>
      <c r="R64" s="37">
        <f>SUMIFS(СВЦЭМ!$C$34:$C$777,СВЦЭМ!$A$34:$A$777,$A64,СВЦЭМ!$B$34:$B$777,R$47)+'СЕТ СН'!$G$9+СВЦЭМ!$D$10+'СЕТ СН'!$G$6-'СЕТ СН'!$G$19</f>
        <v>708.95212473999993</v>
      </c>
      <c r="S64" s="37">
        <f>SUMIFS(СВЦЭМ!$C$34:$C$777,СВЦЭМ!$A$34:$A$777,$A64,СВЦЭМ!$B$34:$B$777,S$47)+'СЕТ СН'!$G$9+СВЦЭМ!$D$10+'СЕТ СН'!$G$6-'СЕТ СН'!$G$19</f>
        <v>718.22401948999993</v>
      </c>
      <c r="T64" s="37">
        <f>SUMIFS(СВЦЭМ!$C$34:$C$777,СВЦЭМ!$A$34:$A$777,$A64,СВЦЭМ!$B$34:$B$777,T$47)+'СЕТ СН'!$G$9+СВЦЭМ!$D$10+'СЕТ СН'!$G$6-'СЕТ СН'!$G$19</f>
        <v>723.93506395999987</v>
      </c>
      <c r="U64" s="37">
        <f>SUMIFS(СВЦЭМ!$C$34:$C$777,СВЦЭМ!$A$34:$A$777,$A64,СВЦЭМ!$B$34:$B$777,U$47)+'СЕТ СН'!$G$9+СВЦЭМ!$D$10+'СЕТ СН'!$G$6-'СЕТ СН'!$G$19</f>
        <v>730.10274068999991</v>
      </c>
      <c r="V64" s="37">
        <f>SUMIFS(СВЦЭМ!$C$34:$C$777,СВЦЭМ!$A$34:$A$777,$A64,СВЦЭМ!$B$34:$B$777,V$47)+'СЕТ СН'!$G$9+СВЦЭМ!$D$10+'СЕТ СН'!$G$6-'СЕТ СН'!$G$19</f>
        <v>743.07935370000007</v>
      </c>
      <c r="W64" s="37">
        <f>SUMIFS(СВЦЭМ!$C$34:$C$777,СВЦЭМ!$A$34:$A$777,$A64,СВЦЭМ!$B$34:$B$777,W$47)+'СЕТ СН'!$G$9+СВЦЭМ!$D$10+'СЕТ СН'!$G$6-'СЕТ СН'!$G$19</f>
        <v>737.54682005000006</v>
      </c>
      <c r="X64" s="37">
        <f>SUMIFS(СВЦЭМ!$C$34:$C$777,СВЦЭМ!$A$34:$A$777,$A64,СВЦЭМ!$B$34:$B$777,X$47)+'СЕТ СН'!$G$9+СВЦЭМ!$D$10+'СЕТ СН'!$G$6-'СЕТ СН'!$G$19</f>
        <v>739.72087006000004</v>
      </c>
      <c r="Y64" s="37">
        <f>SUMIFS(СВЦЭМ!$C$34:$C$777,СВЦЭМ!$A$34:$A$777,$A64,СВЦЭМ!$B$34:$B$777,Y$47)+'СЕТ СН'!$G$9+СВЦЭМ!$D$10+'СЕТ СН'!$G$6-'СЕТ СН'!$G$19</f>
        <v>815.20267853000007</v>
      </c>
    </row>
    <row r="65" spans="1:27" ht="15.75" x14ac:dyDescent="0.2">
      <c r="A65" s="36">
        <f t="shared" si="1"/>
        <v>43208</v>
      </c>
      <c r="B65" s="37">
        <f>SUMIFS(СВЦЭМ!$C$34:$C$777,СВЦЭМ!$A$34:$A$777,$A65,СВЦЭМ!$B$34:$B$777,B$47)+'СЕТ СН'!$G$9+СВЦЭМ!$D$10+'СЕТ СН'!$G$6-'СЕТ СН'!$G$19</f>
        <v>826.24459136000007</v>
      </c>
      <c r="C65" s="37">
        <f>SUMIFS(СВЦЭМ!$C$34:$C$777,СВЦЭМ!$A$34:$A$777,$A65,СВЦЭМ!$B$34:$B$777,C$47)+'СЕТ СН'!$G$9+СВЦЭМ!$D$10+'СЕТ СН'!$G$6-'СЕТ СН'!$G$19</f>
        <v>848.10596210999995</v>
      </c>
      <c r="D65" s="37">
        <f>SUMIFS(СВЦЭМ!$C$34:$C$777,СВЦЭМ!$A$34:$A$777,$A65,СВЦЭМ!$B$34:$B$777,D$47)+'СЕТ СН'!$G$9+СВЦЭМ!$D$10+'СЕТ СН'!$G$6-'СЕТ СН'!$G$19</f>
        <v>898.4030688500003</v>
      </c>
      <c r="E65" s="37">
        <f>SUMIFS(СВЦЭМ!$C$34:$C$777,СВЦЭМ!$A$34:$A$777,$A65,СВЦЭМ!$B$34:$B$777,E$47)+'СЕТ СН'!$G$9+СВЦЭМ!$D$10+'СЕТ СН'!$G$6-'СЕТ СН'!$G$19</f>
        <v>913.23529821000022</v>
      </c>
      <c r="F65" s="37">
        <f>SUMIFS(СВЦЭМ!$C$34:$C$777,СВЦЭМ!$A$34:$A$777,$A65,СВЦЭМ!$B$34:$B$777,F$47)+'СЕТ СН'!$G$9+СВЦЭМ!$D$10+'СЕТ СН'!$G$6-'СЕТ СН'!$G$19</f>
        <v>913.28024847000017</v>
      </c>
      <c r="G65" s="37">
        <f>SUMIFS(СВЦЭМ!$C$34:$C$777,СВЦЭМ!$A$34:$A$777,$A65,СВЦЭМ!$B$34:$B$777,G$47)+'СЕТ СН'!$G$9+СВЦЭМ!$D$10+'СЕТ СН'!$G$6-'СЕТ СН'!$G$19</f>
        <v>894.28699491999998</v>
      </c>
      <c r="H65" s="37">
        <f>SUMIFS(СВЦЭМ!$C$34:$C$777,СВЦЭМ!$A$34:$A$777,$A65,СВЦЭМ!$B$34:$B$777,H$47)+'СЕТ СН'!$G$9+СВЦЭМ!$D$10+'СЕТ СН'!$G$6-'СЕТ СН'!$G$19</f>
        <v>827.33491708000008</v>
      </c>
      <c r="I65" s="37">
        <f>SUMIFS(СВЦЭМ!$C$34:$C$777,СВЦЭМ!$A$34:$A$777,$A65,СВЦЭМ!$B$34:$B$777,I$47)+'СЕТ СН'!$G$9+СВЦЭМ!$D$10+'СЕТ СН'!$G$6-'СЕТ СН'!$G$19</f>
        <v>742.52598653999996</v>
      </c>
      <c r="J65" s="37">
        <f>SUMIFS(СВЦЭМ!$C$34:$C$777,СВЦЭМ!$A$34:$A$777,$A65,СВЦЭМ!$B$34:$B$777,J$47)+'СЕТ СН'!$G$9+СВЦЭМ!$D$10+'СЕТ СН'!$G$6-'СЕТ СН'!$G$19</f>
        <v>686.98832596</v>
      </c>
      <c r="K65" s="37">
        <f>SUMIFS(СВЦЭМ!$C$34:$C$777,СВЦЭМ!$A$34:$A$777,$A65,СВЦЭМ!$B$34:$B$777,K$47)+'СЕТ СН'!$G$9+СВЦЭМ!$D$10+'СЕТ СН'!$G$6-'СЕТ СН'!$G$19</f>
        <v>619.16585155999985</v>
      </c>
      <c r="L65" s="37">
        <f>SUMIFS(СВЦЭМ!$C$34:$C$777,СВЦЭМ!$A$34:$A$777,$A65,СВЦЭМ!$B$34:$B$777,L$47)+'СЕТ СН'!$G$9+СВЦЭМ!$D$10+'СЕТ СН'!$G$6-'СЕТ СН'!$G$19</f>
        <v>625.24773242000003</v>
      </c>
      <c r="M65" s="37">
        <f>SUMIFS(СВЦЭМ!$C$34:$C$777,СВЦЭМ!$A$34:$A$777,$A65,СВЦЭМ!$B$34:$B$777,M$47)+'СЕТ СН'!$G$9+СВЦЭМ!$D$10+'СЕТ СН'!$G$6-'СЕТ СН'!$G$19</f>
        <v>702.72585756000001</v>
      </c>
      <c r="N65" s="37">
        <f>SUMIFS(СВЦЭМ!$C$34:$C$777,СВЦЭМ!$A$34:$A$777,$A65,СВЦЭМ!$B$34:$B$777,N$47)+'СЕТ СН'!$G$9+СВЦЭМ!$D$10+'СЕТ СН'!$G$6-'СЕТ СН'!$G$19</f>
        <v>692.6836464700001</v>
      </c>
      <c r="O65" s="37">
        <f>SUMIFS(СВЦЭМ!$C$34:$C$777,СВЦЭМ!$A$34:$A$777,$A65,СВЦЭМ!$B$34:$B$777,O$47)+'СЕТ СН'!$G$9+СВЦЭМ!$D$10+'СЕТ СН'!$G$6-'СЕТ СН'!$G$19</f>
        <v>701.78078458999983</v>
      </c>
      <c r="P65" s="37">
        <f>SUMIFS(СВЦЭМ!$C$34:$C$777,СВЦЭМ!$A$34:$A$777,$A65,СВЦЭМ!$B$34:$B$777,P$47)+'СЕТ СН'!$G$9+СВЦЭМ!$D$10+'СЕТ СН'!$G$6-'СЕТ СН'!$G$19</f>
        <v>711.84200204999991</v>
      </c>
      <c r="Q65" s="37">
        <f>SUMIFS(СВЦЭМ!$C$34:$C$777,СВЦЭМ!$A$34:$A$777,$A65,СВЦЭМ!$B$34:$B$777,Q$47)+'СЕТ СН'!$G$9+СВЦЭМ!$D$10+'СЕТ СН'!$G$6-'СЕТ СН'!$G$19</f>
        <v>706.97829538999997</v>
      </c>
      <c r="R65" s="37">
        <f>SUMIFS(СВЦЭМ!$C$34:$C$777,СВЦЭМ!$A$34:$A$777,$A65,СВЦЭМ!$B$34:$B$777,R$47)+'СЕТ СН'!$G$9+СВЦЭМ!$D$10+'СЕТ СН'!$G$6-'СЕТ СН'!$G$19</f>
        <v>704.92856904999996</v>
      </c>
      <c r="S65" s="37">
        <f>SUMIFS(СВЦЭМ!$C$34:$C$777,СВЦЭМ!$A$34:$A$777,$A65,СВЦЭМ!$B$34:$B$777,S$47)+'СЕТ СН'!$G$9+СВЦЭМ!$D$10+'СЕТ СН'!$G$6-'СЕТ СН'!$G$19</f>
        <v>710.73694295000007</v>
      </c>
      <c r="T65" s="37">
        <f>SUMIFS(СВЦЭМ!$C$34:$C$777,СВЦЭМ!$A$34:$A$777,$A65,СВЦЭМ!$B$34:$B$777,T$47)+'СЕТ СН'!$G$9+СВЦЭМ!$D$10+'СЕТ СН'!$G$6-'СЕТ СН'!$G$19</f>
        <v>685.27789367000003</v>
      </c>
      <c r="U65" s="37">
        <f>SUMIFS(СВЦЭМ!$C$34:$C$777,СВЦЭМ!$A$34:$A$777,$A65,СВЦЭМ!$B$34:$B$777,U$47)+'СЕТ СН'!$G$9+СВЦЭМ!$D$10+'СЕТ СН'!$G$6-'СЕТ СН'!$G$19</f>
        <v>687.07865719999984</v>
      </c>
      <c r="V65" s="37">
        <f>SUMIFS(СВЦЭМ!$C$34:$C$777,СВЦЭМ!$A$34:$A$777,$A65,СВЦЭМ!$B$34:$B$777,V$47)+'СЕТ СН'!$G$9+СВЦЭМ!$D$10+'СЕТ СН'!$G$6-'СЕТ СН'!$G$19</f>
        <v>681.80513155999995</v>
      </c>
      <c r="W65" s="37">
        <f>SUMIFS(СВЦЭМ!$C$34:$C$777,СВЦЭМ!$A$34:$A$777,$A65,СВЦЭМ!$B$34:$B$777,W$47)+'СЕТ СН'!$G$9+СВЦЭМ!$D$10+'СЕТ СН'!$G$6-'СЕТ СН'!$G$19</f>
        <v>672.67495930999996</v>
      </c>
      <c r="X65" s="37">
        <f>SUMIFS(СВЦЭМ!$C$34:$C$777,СВЦЭМ!$A$34:$A$777,$A65,СВЦЭМ!$B$34:$B$777,X$47)+'СЕТ СН'!$G$9+СВЦЭМ!$D$10+'СЕТ СН'!$G$6-'СЕТ СН'!$G$19</f>
        <v>715.91025404999993</v>
      </c>
      <c r="Y65" s="37">
        <f>SUMIFS(СВЦЭМ!$C$34:$C$777,СВЦЭМ!$A$34:$A$777,$A65,СВЦЭМ!$B$34:$B$777,Y$47)+'СЕТ СН'!$G$9+СВЦЭМ!$D$10+'СЕТ СН'!$G$6-'СЕТ СН'!$G$19</f>
        <v>766.14481765999983</v>
      </c>
    </row>
    <row r="66" spans="1:27" ht="15.75" x14ac:dyDescent="0.2">
      <c r="A66" s="36">
        <f t="shared" si="1"/>
        <v>43209</v>
      </c>
      <c r="B66" s="37">
        <f>SUMIFS(СВЦЭМ!$C$34:$C$777,СВЦЭМ!$A$34:$A$777,$A66,СВЦЭМ!$B$34:$B$777,B$47)+'СЕТ СН'!$G$9+СВЦЭМ!$D$10+'СЕТ СН'!$G$6-'СЕТ СН'!$G$19</f>
        <v>778.69869508000022</v>
      </c>
      <c r="C66" s="37">
        <f>SUMIFS(СВЦЭМ!$C$34:$C$777,СВЦЭМ!$A$34:$A$777,$A66,СВЦЭМ!$B$34:$B$777,C$47)+'СЕТ СН'!$G$9+СВЦЭМ!$D$10+'СЕТ СН'!$G$6-'СЕТ СН'!$G$19</f>
        <v>796.99357701000019</v>
      </c>
      <c r="D66" s="37">
        <f>SUMIFS(СВЦЭМ!$C$34:$C$777,СВЦЭМ!$A$34:$A$777,$A66,СВЦЭМ!$B$34:$B$777,D$47)+'СЕТ СН'!$G$9+СВЦЭМ!$D$10+'СЕТ СН'!$G$6-'СЕТ СН'!$G$19</f>
        <v>859.79787128999999</v>
      </c>
      <c r="E66" s="37">
        <f>SUMIFS(СВЦЭМ!$C$34:$C$777,СВЦЭМ!$A$34:$A$777,$A66,СВЦЭМ!$B$34:$B$777,E$47)+'СЕТ СН'!$G$9+СВЦЭМ!$D$10+'СЕТ СН'!$G$6-'СЕТ СН'!$G$19</f>
        <v>869.0767269700001</v>
      </c>
      <c r="F66" s="37">
        <f>SUMIFS(СВЦЭМ!$C$34:$C$777,СВЦЭМ!$A$34:$A$777,$A66,СВЦЭМ!$B$34:$B$777,F$47)+'СЕТ СН'!$G$9+СВЦЭМ!$D$10+'СЕТ СН'!$G$6-'СЕТ СН'!$G$19</f>
        <v>869.75500513999998</v>
      </c>
      <c r="G66" s="37">
        <f>SUMIFS(СВЦЭМ!$C$34:$C$777,СВЦЭМ!$A$34:$A$777,$A66,СВЦЭМ!$B$34:$B$777,G$47)+'СЕТ СН'!$G$9+СВЦЭМ!$D$10+'СЕТ СН'!$G$6-'СЕТ СН'!$G$19</f>
        <v>853.77160093000009</v>
      </c>
      <c r="H66" s="37">
        <f>SUMIFS(СВЦЭМ!$C$34:$C$777,СВЦЭМ!$A$34:$A$777,$A66,СВЦЭМ!$B$34:$B$777,H$47)+'СЕТ СН'!$G$9+СВЦЭМ!$D$10+'СЕТ СН'!$G$6-'СЕТ СН'!$G$19</f>
        <v>789.31417119000014</v>
      </c>
      <c r="I66" s="37">
        <f>SUMIFS(СВЦЭМ!$C$34:$C$777,СВЦЭМ!$A$34:$A$777,$A66,СВЦЭМ!$B$34:$B$777,I$47)+'СЕТ СН'!$G$9+СВЦЭМ!$D$10+'СЕТ СН'!$G$6-'СЕТ СН'!$G$19</f>
        <v>718.51998143000003</v>
      </c>
      <c r="J66" s="37">
        <f>SUMIFS(СВЦЭМ!$C$34:$C$777,СВЦЭМ!$A$34:$A$777,$A66,СВЦЭМ!$B$34:$B$777,J$47)+'СЕТ СН'!$G$9+СВЦЭМ!$D$10+'СЕТ СН'!$G$6-'СЕТ СН'!$G$19</f>
        <v>664.04909735000012</v>
      </c>
      <c r="K66" s="37">
        <f>SUMIFS(СВЦЭМ!$C$34:$C$777,СВЦЭМ!$A$34:$A$777,$A66,СВЦЭМ!$B$34:$B$777,K$47)+'СЕТ СН'!$G$9+СВЦЭМ!$D$10+'СЕТ СН'!$G$6-'СЕТ СН'!$G$19</f>
        <v>695.0473621299999</v>
      </c>
      <c r="L66" s="37">
        <f>SUMIFS(СВЦЭМ!$C$34:$C$777,СВЦЭМ!$A$34:$A$777,$A66,СВЦЭМ!$B$34:$B$777,L$47)+'СЕТ СН'!$G$9+СВЦЭМ!$D$10+'СЕТ СН'!$G$6-'СЕТ СН'!$G$19</f>
        <v>694.45109503000015</v>
      </c>
      <c r="M66" s="37">
        <f>SUMIFS(СВЦЭМ!$C$34:$C$777,СВЦЭМ!$A$34:$A$777,$A66,СВЦЭМ!$B$34:$B$777,M$47)+'СЕТ СН'!$G$9+СВЦЭМ!$D$10+'СЕТ СН'!$G$6-'СЕТ СН'!$G$19</f>
        <v>711.32748516999993</v>
      </c>
      <c r="N66" s="37">
        <f>SUMIFS(СВЦЭМ!$C$34:$C$777,СВЦЭМ!$A$34:$A$777,$A66,СВЦЭМ!$B$34:$B$777,N$47)+'СЕТ СН'!$G$9+СВЦЭМ!$D$10+'СЕТ СН'!$G$6-'СЕТ СН'!$G$19</f>
        <v>733.80452114999991</v>
      </c>
      <c r="O66" s="37">
        <f>SUMIFS(СВЦЭМ!$C$34:$C$777,СВЦЭМ!$A$34:$A$777,$A66,СВЦЭМ!$B$34:$B$777,O$47)+'СЕТ СН'!$G$9+СВЦЭМ!$D$10+'СЕТ СН'!$G$6-'СЕТ СН'!$G$19</f>
        <v>723.28687260000004</v>
      </c>
      <c r="P66" s="37">
        <f>SUMIFS(СВЦЭМ!$C$34:$C$777,СВЦЭМ!$A$34:$A$777,$A66,СВЦЭМ!$B$34:$B$777,P$47)+'СЕТ СН'!$G$9+СВЦЭМ!$D$10+'СЕТ СН'!$G$6-'СЕТ СН'!$G$19</f>
        <v>715.77219957999989</v>
      </c>
      <c r="Q66" s="37">
        <f>SUMIFS(СВЦЭМ!$C$34:$C$777,СВЦЭМ!$A$34:$A$777,$A66,СВЦЭМ!$B$34:$B$777,Q$47)+'СЕТ СН'!$G$9+СВЦЭМ!$D$10+'СЕТ СН'!$G$6-'СЕТ СН'!$G$19</f>
        <v>711.18296940999983</v>
      </c>
      <c r="R66" s="37">
        <f>SUMIFS(СВЦЭМ!$C$34:$C$777,СВЦЭМ!$A$34:$A$777,$A66,СВЦЭМ!$B$34:$B$777,R$47)+'СЕТ СН'!$G$9+СВЦЭМ!$D$10+'СЕТ СН'!$G$6-'СЕТ СН'!$G$19</f>
        <v>710.02992697999991</v>
      </c>
      <c r="S66" s="37">
        <f>SUMIFS(СВЦЭМ!$C$34:$C$777,СВЦЭМ!$A$34:$A$777,$A66,СВЦЭМ!$B$34:$B$777,S$47)+'СЕТ СН'!$G$9+СВЦЭМ!$D$10+'СЕТ СН'!$G$6-'СЕТ СН'!$G$19</f>
        <v>720.65351526999996</v>
      </c>
      <c r="T66" s="37">
        <f>SUMIFS(СВЦЭМ!$C$34:$C$777,СВЦЭМ!$A$34:$A$777,$A66,СВЦЭМ!$B$34:$B$777,T$47)+'СЕТ СН'!$G$9+СВЦЭМ!$D$10+'СЕТ СН'!$G$6-'СЕТ СН'!$G$19</f>
        <v>730.06457741999986</v>
      </c>
      <c r="U66" s="37">
        <f>SUMIFS(СВЦЭМ!$C$34:$C$777,СВЦЭМ!$A$34:$A$777,$A66,СВЦЭМ!$B$34:$B$777,U$47)+'СЕТ СН'!$G$9+СВЦЭМ!$D$10+'СЕТ СН'!$G$6-'СЕТ СН'!$G$19</f>
        <v>689.76675892000014</v>
      </c>
      <c r="V66" s="37">
        <f>SUMIFS(СВЦЭМ!$C$34:$C$777,СВЦЭМ!$A$34:$A$777,$A66,СВЦЭМ!$B$34:$B$777,V$47)+'СЕТ СН'!$G$9+СВЦЭМ!$D$10+'СЕТ СН'!$G$6-'СЕТ СН'!$G$19</f>
        <v>685.34422156999983</v>
      </c>
      <c r="W66" s="37">
        <f>SUMIFS(СВЦЭМ!$C$34:$C$777,СВЦЭМ!$A$34:$A$777,$A66,СВЦЭМ!$B$34:$B$777,W$47)+'СЕТ СН'!$G$9+СВЦЭМ!$D$10+'СЕТ СН'!$G$6-'СЕТ СН'!$G$19</f>
        <v>680.12746888000004</v>
      </c>
      <c r="X66" s="37">
        <f>SUMIFS(СВЦЭМ!$C$34:$C$777,СВЦЭМ!$A$34:$A$777,$A66,СВЦЭМ!$B$34:$B$777,X$47)+'СЕТ СН'!$G$9+СВЦЭМ!$D$10+'СЕТ СН'!$G$6-'СЕТ СН'!$G$19</f>
        <v>655.97710634999987</v>
      </c>
      <c r="Y66" s="37">
        <f>SUMIFS(СВЦЭМ!$C$34:$C$777,СВЦЭМ!$A$34:$A$777,$A66,СВЦЭМ!$B$34:$B$777,Y$47)+'СЕТ СН'!$G$9+СВЦЭМ!$D$10+'СЕТ СН'!$G$6-'СЕТ СН'!$G$19</f>
        <v>701.27022035999983</v>
      </c>
    </row>
    <row r="67" spans="1:27" ht="15.75" x14ac:dyDescent="0.2">
      <c r="A67" s="36">
        <f t="shared" si="1"/>
        <v>43210</v>
      </c>
      <c r="B67" s="37">
        <f>SUMIFS(СВЦЭМ!$C$34:$C$777,СВЦЭМ!$A$34:$A$777,$A67,СВЦЭМ!$B$34:$B$777,B$47)+'СЕТ СН'!$G$9+СВЦЭМ!$D$10+'СЕТ СН'!$G$6-'СЕТ СН'!$G$19</f>
        <v>863.97548500999994</v>
      </c>
      <c r="C67" s="37">
        <f>SUMIFS(СВЦЭМ!$C$34:$C$777,СВЦЭМ!$A$34:$A$777,$A67,СВЦЭМ!$B$34:$B$777,C$47)+'СЕТ СН'!$G$9+СВЦЭМ!$D$10+'СЕТ СН'!$G$6-'СЕТ СН'!$G$19</f>
        <v>919.73977775000014</v>
      </c>
      <c r="D67" s="37">
        <f>SUMIFS(СВЦЭМ!$C$34:$C$777,СВЦЭМ!$A$34:$A$777,$A67,СВЦЭМ!$B$34:$B$777,D$47)+'СЕТ СН'!$G$9+СВЦЭМ!$D$10+'СЕТ СН'!$G$6-'СЕТ СН'!$G$19</f>
        <v>978.60843581000029</v>
      </c>
      <c r="E67" s="37">
        <f>SUMIFS(СВЦЭМ!$C$34:$C$777,СВЦЭМ!$A$34:$A$777,$A67,СВЦЭМ!$B$34:$B$777,E$47)+'СЕТ СН'!$G$9+СВЦЭМ!$D$10+'СЕТ СН'!$G$6-'СЕТ СН'!$G$19</f>
        <v>979.98360186999992</v>
      </c>
      <c r="F67" s="37">
        <f>SUMIFS(СВЦЭМ!$C$34:$C$777,СВЦЭМ!$A$34:$A$777,$A67,СВЦЭМ!$B$34:$B$777,F$47)+'СЕТ СН'!$G$9+СВЦЭМ!$D$10+'СЕТ СН'!$G$6-'СЕТ СН'!$G$19</f>
        <v>1005.1987390400001</v>
      </c>
      <c r="G67" s="37">
        <f>SUMIFS(СВЦЭМ!$C$34:$C$777,СВЦЭМ!$A$34:$A$777,$A67,СВЦЭМ!$B$34:$B$777,G$47)+'СЕТ СН'!$G$9+СВЦЭМ!$D$10+'СЕТ СН'!$G$6-'СЕТ СН'!$G$19</f>
        <v>985.84813059999999</v>
      </c>
      <c r="H67" s="37">
        <f>SUMIFS(СВЦЭМ!$C$34:$C$777,СВЦЭМ!$A$34:$A$777,$A67,СВЦЭМ!$B$34:$B$777,H$47)+'СЕТ СН'!$G$9+СВЦЭМ!$D$10+'СЕТ СН'!$G$6-'СЕТ СН'!$G$19</f>
        <v>924.65528975000018</v>
      </c>
      <c r="I67" s="37">
        <f>SUMIFS(СВЦЭМ!$C$34:$C$777,СВЦЭМ!$A$34:$A$777,$A67,СВЦЭМ!$B$34:$B$777,I$47)+'СЕТ СН'!$G$9+СВЦЭМ!$D$10+'СЕТ СН'!$G$6-'СЕТ СН'!$G$19</f>
        <v>842.15621979000014</v>
      </c>
      <c r="J67" s="37">
        <f>SUMIFS(СВЦЭМ!$C$34:$C$777,СВЦЭМ!$A$34:$A$777,$A67,СВЦЭМ!$B$34:$B$777,J$47)+'СЕТ СН'!$G$9+СВЦЭМ!$D$10+'СЕТ СН'!$G$6-'СЕТ СН'!$G$19</f>
        <v>768.33373490999986</v>
      </c>
      <c r="K67" s="37">
        <f>SUMIFS(СВЦЭМ!$C$34:$C$777,СВЦЭМ!$A$34:$A$777,$A67,СВЦЭМ!$B$34:$B$777,K$47)+'СЕТ СН'!$G$9+СВЦЭМ!$D$10+'СЕТ СН'!$G$6-'СЕТ СН'!$G$19</f>
        <v>665.18267948000005</v>
      </c>
      <c r="L67" s="37">
        <f>SUMIFS(СВЦЭМ!$C$34:$C$777,СВЦЭМ!$A$34:$A$777,$A67,СВЦЭМ!$B$34:$B$777,L$47)+'СЕТ СН'!$G$9+СВЦЭМ!$D$10+'СЕТ СН'!$G$6-'СЕТ СН'!$G$19</f>
        <v>638.19708878999984</v>
      </c>
      <c r="M67" s="37">
        <f>SUMIFS(СВЦЭМ!$C$34:$C$777,СВЦЭМ!$A$34:$A$777,$A67,СВЦЭМ!$B$34:$B$777,M$47)+'СЕТ СН'!$G$9+СВЦЭМ!$D$10+'СЕТ СН'!$G$6-'СЕТ СН'!$G$19</f>
        <v>649.67217245999984</v>
      </c>
      <c r="N67" s="37">
        <f>SUMIFS(СВЦЭМ!$C$34:$C$777,СВЦЭМ!$A$34:$A$777,$A67,СВЦЭМ!$B$34:$B$777,N$47)+'СЕТ СН'!$G$9+СВЦЭМ!$D$10+'СЕТ СН'!$G$6-'СЕТ СН'!$G$19</f>
        <v>660.70710943000006</v>
      </c>
      <c r="O67" s="37">
        <f>SUMIFS(СВЦЭМ!$C$34:$C$777,СВЦЭМ!$A$34:$A$777,$A67,СВЦЭМ!$B$34:$B$777,O$47)+'СЕТ СН'!$G$9+СВЦЭМ!$D$10+'СЕТ СН'!$G$6-'СЕТ СН'!$G$19</f>
        <v>663.93100904999994</v>
      </c>
      <c r="P67" s="37">
        <f>SUMIFS(СВЦЭМ!$C$34:$C$777,СВЦЭМ!$A$34:$A$777,$A67,СВЦЭМ!$B$34:$B$777,P$47)+'СЕТ СН'!$G$9+СВЦЭМ!$D$10+'СЕТ СН'!$G$6-'СЕТ СН'!$G$19</f>
        <v>681.23046537999983</v>
      </c>
      <c r="Q67" s="37">
        <f>SUMIFS(СВЦЭМ!$C$34:$C$777,СВЦЭМ!$A$34:$A$777,$A67,СВЦЭМ!$B$34:$B$777,Q$47)+'СЕТ СН'!$G$9+СВЦЭМ!$D$10+'СЕТ СН'!$G$6-'СЕТ СН'!$G$19</f>
        <v>668.89530122999997</v>
      </c>
      <c r="R67" s="37">
        <f>SUMIFS(СВЦЭМ!$C$34:$C$777,СВЦЭМ!$A$34:$A$777,$A67,СВЦЭМ!$B$34:$B$777,R$47)+'СЕТ СН'!$G$9+СВЦЭМ!$D$10+'СЕТ СН'!$G$6-'СЕТ СН'!$G$19</f>
        <v>704.20509516999994</v>
      </c>
      <c r="S67" s="37">
        <f>SUMIFS(СВЦЭМ!$C$34:$C$777,СВЦЭМ!$A$34:$A$777,$A67,СВЦЭМ!$B$34:$B$777,S$47)+'СЕТ СН'!$G$9+СВЦЭМ!$D$10+'СЕТ СН'!$G$6-'СЕТ СН'!$G$19</f>
        <v>698.44179662999989</v>
      </c>
      <c r="T67" s="37">
        <f>SUMIFS(СВЦЭМ!$C$34:$C$777,СВЦЭМ!$A$34:$A$777,$A67,СВЦЭМ!$B$34:$B$777,T$47)+'СЕТ СН'!$G$9+СВЦЭМ!$D$10+'СЕТ СН'!$G$6-'СЕТ СН'!$G$19</f>
        <v>666.6355209300001</v>
      </c>
      <c r="U67" s="37">
        <f>SUMIFS(СВЦЭМ!$C$34:$C$777,СВЦЭМ!$A$34:$A$777,$A67,СВЦЭМ!$B$34:$B$777,U$47)+'СЕТ СН'!$G$9+СВЦЭМ!$D$10+'СЕТ СН'!$G$6-'СЕТ СН'!$G$19</f>
        <v>656.82046965999996</v>
      </c>
      <c r="V67" s="37">
        <f>SUMIFS(СВЦЭМ!$C$34:$C$777,СВЦЭМ!$A$34:$A$777,$A67,СВЦЭМ!$B$34:$B$777,V$47)+'СЕТ СН'!$G$9+СВЦЭМ!$D$10+'СЕТ СН'!$G$6-'СЕТ СН'!$G$19</f>
        <v>721.37605898000004</v>
      </c>
      <c r="W67" s="37">
        <f>SUMIFS(СВЦЭМ!$C$34:$C$777,СВЦЭМ!$A$34:$A$777,$A67,СВЦЭМ!$B$34:$B$777,W$47)+'СЕТ СН'!$G$9+СВЦЭМ!$D$10+'СЕТ СН'!$G$6-'СЕТ СН'!$G$19</f>
        <v>627.76844301999984</v>
      </c>
      <c r="X67" s="37">
        <f>SUMIFS(СВЦЭМ!$C$34:$C$777,СВЦЭМ!$A$34:$A$777,$A67,СВЦЭМ!$B$34:$B$777,X$47)+'СЕТ СН'!$G$9+СВЦЭМ!$D$10+'СЕТ СН'!$G$6-'СЕТ СН'!$G$19</f>
        <v>718.85150115999988</v>
      </c>
      <c r="Y67" s="37">
        <f>SUMIFS(СВЦЭМ!$C$34:$C$777,СВЦЭМ!$A$34:$A$777,$A67,СВЦЭМ!$B$34:$B$777,Y$47)+'СЕТ СН'!$G$9+СВЦЭМ!$D$10+'СЕТ СН'!$G$6-'СЕТ СН'!$G$19</f>
        <v>819.08266619000017</v>
      </c>
    </row>
    <row r="68" spans="1:27" ht="15.75" x14ac:dyDescent="0.2">
      <c r="A68" s="36">
        <f t="shared" si="1"/>
        <v>43211</v>
      </c>
      <c r="B68" s="37">
        <f>SUMIFS(СВЦЭМ!$C$34:$C$777,СВЦЭМ!$A$34:$A$777,$A68,СВЦЭМ!$B$34:$B$777,B$47)+'СЕТ СН'!$G$9+СВЦЭМ!$D$10+'СЕТ СН'!$G$6-'СЕТ СН'!$G$19</f>
        <v>828.56724414000007</v>
      </c>
      <c r="C68" s="37">
        <f>SUMIFS(СВЦЭМ!$C$34:$C$777,СВЦЭМ!$A$34:$A$777,$A68,СВЦЭМ!$B$34:$B$777,C$47)+'СЕТ СН'!$G$9+СВЦЭМ!$D$10+'СЕТ СН'!$G$6-'СЕТ СН'!$G$19</f>
        <v>879.53898607000008</v>
      </c>
      <c r="D68" s="37">
        <f>SUMIFS(СВЦЭМ!$C$34:$C$777,СВЦЭМ!$A$34:$A$777,$A68,СВЦЭМ!$B$34:$B$777,D$47)+'СЕТ СН'!$G$9+СВЦЭМ!$D$10+'СЕТ СН'!$G$6-'СЕТ СН'!$G$19</f>
        <v>944.04255878000015</v>
      </c>
      <c r="E68" s="37">
        <f>SUMIFS(СВЦЭМ!$C$34:$C$777,СВЦЭМ!$A$34:$A$777,$A68,СВЦЭМ!$B$34:$B$777,E$47)+'СЕТ СН'!$G$9+СВЦЭМ!$D$10+'СЕТ СН'!$G$6-'СЕТ СН'!$G$19</f>
        <v>955.36962782000012</v>
      </c>
      <c r="F68" s="37">
        <f>SUMIFS(СВЦЭМ!$C$34:$C$777,СВЦЭМ!$A$34:$A$777,$A68,СВЦЭМ!$B$34:$B$777,F$47)+'СЕТ СН'!$G$9+СВЦЭМ!$D$10+'СЕТ СН'!$G$6-'СЕТ СН'!$G$19</f>
        <v>966.98540566000031</v>
      </c>
      <c r="G68" s="37">
        <f>SUMIFS(СВЦЭМ!$C$34:$C$777,СВЦЭМ!$A$34:$A$777,$A68,СВЦЭМ!$B$34:$B$777,G$47)+'СЕТ СН'!$G$9+СВЦЭМ!$D$10+'СЕТ СН'!$G$6-'СЕТ СН'!$G$19</f>
        <v>945.98744228999988</v>
      </c>
      <c r="H68" s="37">
        <f>SUMIFS(СВЦЭМ!$C$34:$C$777,СВЦЭМ!$A$34:$A$777,$A68,СВЦЭМ!$B$34:$B$777,H$47)+'СЕТ СН'!$G$9+СВЦЭМ!$D$10+'СЕТ СН'!$G$6-'СЕТ СН'!$G$19</f>
        <v>925.32367609000005</v>
      </c>
      <c r="I68" s="37">
        <f>SUMIFS(СВЦЭМ!$C$34:$C$777,СВЦЭМ!$A$34:$A$777,$A68,СВЦЭМ!$B$34:$B$777,I$47)+'СЕТ СН'!$G$9+СВЦЭМ!$D$10+'СЕТ СН'!$G$6-'СЕТ СН'!$G$19</f>
        <v>878.69214502000011</v>
      </c>
      <c r="J68" s="37">
        <f>SUMIFS(СВЦЭМ!$C$34:$C$777,СВЦЭМ!$A$34:$A$777,$A68,СВЦЭМ!$B$34:$B$777,J$47)+'СЕТ СН'!$G$9+СВЦЭМ!$D$10+'СЕТ СН'!$G$6-'СЕТ СН'!$G$19</f>
        <v>764.91800018000015</v>
      </c>
      <c r="K68" s="37">
        <f>SUMIFS(СВЦЭМ!$C$34:$C$777,СВЦЭМ!$A$34:$A$777,$A68,СВЦЭМ!$B$34:$B$777,K$47)+'СЕТ СН'!$G$9+СВЦЭМ!$D$10+'СЕТ СН'!$G$6-'СЕТ СН'!$G$19</f>
        <v>658.23306313000001</v>
      </c>
      <c r="L68" s="37">
        <f>SUMIFS(СВЦЭМ!$C$34:$C$777,СВЦЭМ!$A$34:$A$777,$A68,СВЦЭМ!$B$34:$B$777,L$47)+'СЕТ СН'!$G$9+СВЦЭМ!$D$10+'СЕТ СН'!$G$6-'СЕТ СН'!$G$19</f>
        <v>646.12677308000013</v>
      </c>
      <c r="M68" s="37">
        <f>SUMIFS(СВЦЭМ!$C$34:$C$777,СВЦЭМ!$A$34:$A$777,$A68,СВЦЭМ!$B$34:$B$777,M$47)+'СЕТ СН'!$G$9+СВЦЭМ!$D$10+'СЕТ СН'!$G$6-'СЕТ СН'!$G$19</f>
        <v>638.04179400999999</v>
      </c>
      <c r="N68" s="37">
        <f>SUMIFS(СВЦЭМ!$C$34:$C$777,СВЦЭМ!$A$34:$A$777,$A68,СВЦЭМ!$B$34:$B$777,N$47)+'СЕТ СН'!$G$9+СВЦЭМ!$D$10+'СЕТ СН'!$G$6-'СЕТ СН'!$G$19</f>
        <v>630.77797539000005</v>
      </c>
      <c r="O68" s="37">
        <f>SUMIFS(СВЦЭМ!$C$34:$C$777,СВЦЭМ!$A$34:$A$777,$A68,СВЦЭМ!$B$34:$B$777,O$47)+'СЕТ СН'!$G$9+СВЦЭМ!$D$10+'СЕТ СН'!$G$6-'СЕТ СН'!$G$19</f>
        <v>638.11630592999984</v>
      </c>
      <c r="P68" s="37">
        <f>SUMIFS(СВЦЭМ!$C$34:$C$777,СВЦЭМ!$A$34:$A$777,$A68,СВЦЭМ!$B$34:$B$777,P$47)+'СЕТ СН'!$G$9+СВЦЭМ!$D$10+'СЕТ СН'!$G$6-'СЕТ СН'!$G$19</f>
        <v>673.60742343000004</v>
      </c>
      <c r="Q68" s="37">
        <f>SUMIFS(СВЦЭМ!$C$34:$C$777,СВЦЭМ!$A$34:$A$777,$A68,СВЦЭМ!$B$34:$B$777,Q$47)+'СЕТ СН'!$G$9+СВЦЭМ!$D$10+'СЕТ СН'!$G$6-'СЕТ СН'!$G$19</f>
        <v>683.62614308000013</v>
      </c>
      <c r="R68" s="37">
        <f>SUMIFS(СВЦЭМ!$C$34:$C$777,СВЦЭМ!$A$34:$A$777,$A68,СВЦЭМ!$B$34:$B$777,R$47)+'СЕТ СН'!$G$9+СВЦЭМ!$D$10+'СЕТ СН'!$G$6-'СЕТ СН'!$G$19</f>
        <v>687.09347910999998</v>
      </c>
      <c r="S68" s="37">
        <f>SUMIFS(СВЦЭМ!$C$34:$C$777,СВЦЭМ!$A$34:$A$777,$A68,СВЦЭМ!$B$34:$B$777,S$47)+'СЕТ СН'!$G$9+СВЦЭМ!$D$10+'СЕТ СН'!$G$6-'СЕТ СН'!$G$19</f>
        <v>657.60363681000001</v>
      </c>
      <c r="T68" s="37">
        <f>SUMIFS(СВЦЭМ!$C$34:$C$777,СВЦЭМ!$A$34:$A$777,$A68,СВЦЭМ!$B$34:$B$777,T$47)+'СЕТ СН'!$G$9+СВЦЭМ!$D$10+'СЕТ СН'!$G$6-'СЕТ СН'!$G$19</f>
        <v>632.8079285099999</v>
      </c>
      <c r="U68" s="37">
        <f>SUMIFS(СВЦЭМ!$C$34:$C$777,СВЦЭМ!$A$34:$A$777,$A68,СВЦЭМ!$B$34:$B$777,U$47)+'СЕТ СН'!$G$9+СВЦЭМ!$D$10+'СЕТ СН'!$G$6-'СЕТ СН'!$G$19</f>
        <v>641.05327481999996</v>
      </c>
      <c r="V68" s="37">
        <f>SUMIFS(СВЦЭМ!$C$34:$C$777,СВЦЭМ!$A$34:$A$777,$A68,СВЦЭМ!$B$34:$B$777,V$47)+'СЕТ СН'!$G$9+СВЦЭМ!$D$10+'СЕТ СН'!$G$6-'СЕТ СН'!$G$19</f>
        <v>666.68280078999999</v>
      </c>
      <c r="W68" s="37">
        <f>SUMIFS(СВЦЭМ!$C$34:$C$777,СВЦЭМ!$A$34:$A$777,$A68,СВЦЭМ!$B$34:$B$777,W$47)+'СЕТ СН'!$G$9+СВЦЭМ!$D$10+'СЕТ СН'!$G$6-'СЕТ СН'!$G$19</f>
        <v>656.81825676999995</v>
      </c>
      <c r="X68" s="37">
        <f>SUMIFS(СВЦЭМ!$C$34:$C$777,СВЦЭМ!$A$34:$A$777,$A68,СВЦЭМ!$B$34:$B$777,X$47)+'СЕТ СН'!$G$9+СВЦЭМ!$D$10+'СЕТ СН'!$G$6-'СЕТ СН'!$G$19</f>
        <v>711.71150766999983</v>
      </c>
      <c r="Y68" s="37">
        <f>SUMIFS(СВЦЭМ!$C$34:$C$777,СВЦЭМ!$A$34:$A$777,$A68,СВЦЭМ!$B$34:$B$777,Y$47)+'СЕТ СН'!$G$9+СВЦЭМ!$D$10+'СЕТ СН'!$G$6-'СЕТ СН'!$G$19</f>
        <v>825.59750710000014</v>
      </c>
    </row>
    <row r="69" spans="1:27" ht="15.75" x14ac:dyDescent="0.2">
      <c r="A69" s="36">
        <f t="shared" si="1"/>
        <v>43212</v>
      </c>
      <c r="B69" s="37">
        <f>SUMIFS(СВЦЭМ!$C$34:$C$777,СВЦЭМ!$A$34:$A$777,$A69,СВЦЭМ!$B$34:$B$777,B$47)+'СЕТ СН'!$G$9+СВЦЭМ!$D$10+'СЕТ СН'!$G$6-'СЕТ СН'!$G$19</f>
        <v>834.43550846000005</v>
      </c>
      <c r="C69" s="37">
        <f>SUMIFS(СВЦЭМ!$C$34:$C$777,СВЦЭМ!$A$34:$A$777,$A69,СВЦЭМ!$B$34:$B$777,C$47)+'СЕТ СН'!$G$9+СВЦЭМ!$D$10+'СЕТ СН'!$G$6-'СЕТ СН'!$G$19</f>
        <v>878.32352294000009</v>
      </c>
      <c r="D69" s="37">
        <f>SUMIFS(СВЦЭМ!$C$34:$C$777,СВЦЭМ!$A$34:$A$777,$A69,СВЦЭМ!$B$34:$B$777,D$47)+'СЕТ СН'!$G$9+СВЦЭМ!$D$10+'СЕТ СН'!$G$6-'СЕТ СН'!$G$19</f>
        <v>923.03017624000006</v>
      </c>
      <c r="E69" s="37">
        <f>SUMIFS(СВЦЭМ!$C$34:$C$777,СВЦЭМ!$A$34:$A$777,$A69,СВЦЭМ!$B$34:$B$777,E$47)+'СЕТ СН'!$G$9+СВЦЭМ!$D$10+'СЕТ СН'!$G$6-'СЕТ СН'!$G$19</f>
        <v>940.02633728000012</v>
      </c>
      <c r="F69" s="37">
        <f>SUMIFS(СВЦЭМ!$C$34:$C$777,СВЦЭМ!$A$34:$A$777,$A69,СВЦЭМ!$B$34:$B$777,F$47)+'СЕТ СН'!$G$9+СВЦЭМ!$D$10+'СЕТ СН'!$G$6-'СЕТ СН'!$G$19</f>
        <v>944.57972758000017</v>
      </c>
      <c r="G69" s="37">
        <f>SUMIFS(СВЦЭМ!$C$34:$C$777,СВЦЭМ!$A$34:$A$777,$A69,СВЦЭМ!$B$34:$B$777,G$47)+'СЕТ СН'!$G$9+СВЦЭМ!$D$10+'СЕТ СН'!$G$6-'СЕТ СН'!$G$19</f>
        <v>933.24422908999998</v>
      </c>
      <c r="H69" s="37">
        <f>SUMIFS(СВЦЭМ!$C$34:$C$777,СВЦЭМ!$A$34:$A$777,$A69,СВЦЭМ!$B$34:$B$777,H$47)+'СЕТ СН'!$G$9+СВЦЭМ!$D$10+'СЕТ СН'!$G$6-'СЕТ СН'!$G$19</f>
        <v>924.4700796000003</v>
      </c>
      <c r="I69" s="37">
        <f>SUMIFS(СВЦЭМ!$C$34:$C$777,СВЦЭМ!$A$34:$A$777,$A69,СВЦЭМ!$B$34:$B$777,I$47)+'СЕТ СН'!$G$9+СВЦЭМ!$D$10+'СЕТ СН'!$G$6-'СЕТ СН'!$G$19</f>
        <v>890.94436492000011</v>
      </c>
      <c r="J69" s="37">
        <f>SUMIFS(СВЦЭМ!$C$34:$C$777,СВЦЭМ!$A$34:$A$777,$A69,СВЦЭМ!$B$34:$B$777,J$47)+'СЕТ СН'!$G$9+СВЦЭМ!$D$10+'СЕТ СН'!$G$6-'СЕТ СН'!$G$19</f>
        <v>787.54013230000021</v>
      </c>
      <c r="K69" s="37">
        <f>SUMIFS(СВЦЭМ!$C$34:$C$777,СВЦЭМ!$A$34:$A$777,$A69,СВЦЭМ!$B$34:$B$777,K$47)+'СЕТ СН'!$G$9+СВЦЭМ!$D$10+'СЕТ СН'!$G$6-'СЕТ СН'!$G$19</f>
        <v>655.87444526999991</v>
      </c>
      <c r="L69" s="37">
        <f>SUMIFS(СВЦЭМ!$C$34:$C$777,СВЦЭМ!$A$34:$A$777,$A69,СВЦЭМ!$B$34:$B$777,L$47)+'СЕТ СН'!$G$9+СВЦЭМ!$D$10+'СЕТ СН'!$G$6-'СЕТ СН'!$G$19</f>
        <v>641.46734661999983</v>
      </c>
      <c r="M69" s="37">
        <f>SUMIFS(СВЦЭМ!$C$34:$C$777,СВЦЭМ!$A$34:$A$777,$A69,СВЦЭМ!$B$34:$B$777,M$47)+'СЕТ СН'!$G$9+СВЦЭМ!$D$10+'СЕТ СН'!$G$6-'СЕТ СН'!$G$19</f>
        <v>637.28380084999992</v>
      </c>
      <c r="N69" s="37">
        <f>SUMIFS(СВЦЭМ!$C$34:$C$777,СВЦЭМ!$A$34:$A$777,$A69,СВЦЭМ!$B$34:$B$777,N$47)+'СЕТ СН'!$G$9+СВЦЭМ!$D$10+'СЕТ СН'!$G$6-'СЕТ СН'!$G$19</f>
        <v>634.7526653000001</v>
      </c>
      <c r="O69" s="37">
        <f>SUMIFS(СВЦЭМ!$C$34:$C$777,СВЦЭМ!$A$34:$A$777,$A69,СВЦЭМ!$B$34:$B$777,O$47)+'СЕТ СН'!$G$9+СВЦЭМ!$D$10+'СЕТ СН'!$G$6-'СЕТ СН'!$G$19</f>
        <v>644.64931317000003</v>
      </c>
      <c r="P69" s="37">
        <f>SUMIFS(СВЦЭМ!$C$34:$C$777,СВЦЭМ!$A$34:$A$777,$A69,СВЦЭМ!$B$34:$B$777,P$47)+'СЕТ СН'!$G$9+СВЦЭМ!$D$10+'СЕТ СН'!$G$6-'СЕТ СН'!$G$19</f>
        <v>656.48013559999993</v>
      </c>
      <c r="Q69" s="37">
        <f>SUMIFS(СВЦЭМ!$C$34:$C$777,СВЦЭМ!$A$34:$A$777,$A69,СВЦЭМ!$B$34:$B$777,Q$47)+'СЕТ СН'!$G$9+СВЦЭМ!$D$10+'СЕТ СН'!$G$6-'СЕТ СН'!$G$19</f>
        <v>658.14917818000015</v>
      </c>
      <c r="R69" s="37">
        <f>SUMIFS(СВЦЭМ!$C$34:$C$777,СВЦЭМ!$A$34:$A$777,$A69,СВЦЭМ!$B$34:$B$777,R$47)+'СЕТ СН'!$G$9+СВЦЭМ!$D$10+'СЕТ СН'!$G$6-'СЕТ СН'!$G$19</f>
        <v>662.84613623000007</v>
      </c>
      <c r="S69" s="37">
        <f>SUMIFS(СВЦЭМ!$C$34:$C$777,СВЦЭМ!$A$34:$A$777,$A69,СВЦЭМ!$B$34:$B$777,S$47)+'СЕТ СН'!$G$9+СВЦЭМ!$D$10+'СЕТ СН'!$G$6-'СЕТ СН'!$G$19</f>
        <v>645.70858243999999</v>
      </c>
      <c r="T69" s="37">
        <f>SUMIFS(СВЦЭМ!$C$34:$C$777,СВЦЭМ!$A$34:$A$777,$A69,СВЦЭМ!$B$34:$B$777,T$47)+'СЕТ СН'!$G$9+СВЦЭМ!$D$10+'СЕТ СН'!$G$6-'СЕТ СН'!$G$19</f>
        <v>638.14686943000004</v>
      </c>
      <c r="U69" s="37">
        <f>SUMIFS(СВЦЭМ!$C$34:$C$777,СВЦЭМ!$A$34:$A$777,$A69,СВЦЭМ!$B$34:$B$777,U$47)+'СЕТ СН'!$G$9+СВЦЭМ!$D$10+'СЕТ СН'!$G$6-'СЕТ СН'!$G$19</f>
        <v>636.89982243999987</v>
      </c>
      <c r="V69" s="37">
        <f>SUMIFS(СВЦЭМ!$C$34:$C$777,СВЦЭМ!$A$34:$A$777,$A69,СВЦЭМ!$B$34:$B$777,V$47)+'СЕТ СН'!$G$9+СВЦЭМ!$D$10+'СЕТ СН'!$G$6-'СЕТ СН'!$G$19</f>
        <v>666.65908611999987</v>
      </c>
      <c r="W69" s="37">
        <f>SUMIFS(СВЦЭМ!$C$34:$C$777,СВЦЭМ!$A$34:$A$777,$A69,СВЦЭМ!$B$34:$B$777,W$47)+'СЕТ СН'!$G$9+СВЦЭМ!$D$10+'СЕТ СН'!$G$6-'СЕТ СН'!$G$19</f>
        <v>658.79474589999984</v>
      </c>
      <c r="X69" s="37">
        <f>SUMIFS(СВЦЭМ!$C$34:$C$777,СВЦЭМ!$A$34:$A$777,$A69,СВЦЭМ!$B$34:$B$777,X$47)+'СЕТ СН'!$G$9+СВЦЭМ!$D$10+'СЕТ СН'!$G$6-'СЕТ СН'!$G$19</f>
        <v>685.72731878000002</v>
      </c>
      <c r="Y69" s="37">
        <f>SUMIFS(СВЦЭМ!$C$34:$C$777,СВЦЭМ!$A$34:$A$777,$A69,СВЦЭМ!$B$34:$B$777,Y$47)+'СЕТ СН'!$G$9+СВЦЭМ!$D$10+'СЕТ СН'!$G$6-'СЕТ СН'!$G$19</f>
        <v>799.91936016000011</v>
      </c>
    </row>
    <row r="70" spans="1:27" ht="15.75" x14ac:dyDescent="0.2">
      <c r="A70" s="36">
        <f t="shared" si="1"/>
        <v>43213</v>
      </c>
      <c r="B70" s="37">
        <f>SUMIFS(СВЦЭМ!$C$34:$C$777,СВЦЭМ!$A$34:$A$777,$A70,СВЦЭМ!$B$34:$B$777,B$47)+'СЕТ СН'!$G$9+СВЦЭМ!$D$10+'СЕТ СН'!$G$6-'СЕТ СН'!$G$19</f>
        <v>783.67582627000013</v>
      </c>
      <c r="C70" s="37">
        <f>SUMIFS(СВЦЭМ!$C$34:$C$777,СВЦЭМ!$A$34:$A$777,$A70,СВЦЭМ!$B$34:$B$777,C$47)+'СЕТ СН'!$G$9+СВЦЭМ!$D$10+'СЕТ СН'!$G$6-'СЕТ СН'!$G$19</f>
        <v>829.13868602000014</v>
      </c>
      <c r="D70" s="37">
        <f>SUMIFS(СВЦЭМ!$C$34:$C$777,СВЦЭМ!$A$34:$A$777,$A70,СВЦЭМ!$B$34:$B$777,D$47)+'СЕТ СН'!$G$9+СВЦЭМ!$D$10+'СЕТ СН'!$G$6-'СЕТ СН'!$G$19</f>
        <v>887.65018134000013</v>
      </c>
      <c r="E70" s="37">
        <f>SUMIFS(СВЦЭМ!$C$34:$C$777,СВЦЭМ!$A$34:$A$777,$A70,СВЦЭМ!$B$34:$B$777,E$47)+'СЕТ СН'!$G$9+СВЦЭМ!$D$10+'СЕТ СН'!$G$6-'СЕТ СН'!$G$19</f>
        <v>903.74036028000012</v>
      </c>
      <c r="F70" s="37">
        <f>SUMIFS(СВЦЭМ!$C$34:$C$777,СВЦЭМ!$A$34:$A$777,$A70,СВЦЭМ!$B$34:$B$777,F$47)+'СЕТ СН'!$G$9+СВЦЭМ!$D$10+'СЕТ СН'!$G$6-'СЕТ СН'!$G$19</f>
        <v>916.78014739999992</v>
      </c>
      <c r="G70" s="37">
        <f>SUMIFS(СВЦЭМ!$C$34:$C$777,СВЦЭМ!$A$34:$A$777,$A70,СВЦЭМ!$B$34:$B$777,G$47)+'СЕТ СН'!$G$9+СВЦЭМ!$D$10+'СЕТ СН'!$G$6-'СЕТ СН'!$G$19</f>
        <v>903.36302492000016</v>
      </c>
      <c r="H70" s="37">
        <f>SUMIFS(СВЦЭМ!$C$34:$C$777,СВЦЭМ!$A$34:$A$777,$A70,СВЦЭМ!$B$34:$B$777,H$47)+'СЕТ СН'!$G$9+СВЦЭМ!$D$10+'СЕТ СН'!$G$6-'СЕТ СН'!$G$19</f>
        <v>844.04904522000027</v>
      </c>
      <c r="I70" s="37">
        <f>SUMIFS(СВЦЭМ!$C$34:$C$777,СВЦЭМ!$A$34:$A$777,$A70,СВЦЭМ!$B$34:$B$777,I$47)+'СЕТ СН'!$G$9+СВЦЭМ!$D$10+'СЕТ СН'!$G$6-'СЕТ СН'!$G$19</f>
        <v>757.66716013000007</v>
      </c>
      <c r="J70" s="37">
        <f>SUMIFS(СВЦЭМ!$C$34:$C$777,СВЦЭМ!$A$34:$A$777,$A70,СВЦЭМ!$B$34:$B$777,J$47)+'СЕТ СН'!$G$9+СВЦЭМ!$D$10+'СЕТ СН'!$G$6-'СЕТ СН'!$G$19</f>
        <v>699.83732995000003</v>
      </c>
      <c r="K70" s="37">
        <f>SUMIFS(СВЦЭМ!$C$34:$C$777,СВЦЭМ!$A$34:$A$777,$A70,СВЦЭМ!$B$34:$B$777,K$47)+'СЕТ СН'!$G$9+СВЦЭМ!$D$10+'СЕТ СН'!$G$6-'СЕТ СН'!$G$19</f>
        <v>608.78839985000002</v>
      </c>
      <c r="L70" s="37">
        <f>SUMIFS(СВЦЭМ!$C$34:$C$777,СВЦЭМ!$A$34:$A$777,$A70,СВЦЭМ!$B$34:$B$777,L$47)+'СЕТ СН'!$G$9+СВЦЭМ!$D$10+'СЕТ СН'!$G$6-'СЕТ СН'!$G$19</f>
        <v>588.40025600999991</v>
      </c>
      <c r="M70" s="37">
        <f>SUMIFS(СВЦЭМ!$C$34:$C$777,СВЦЭМ!$A$34:$A$777,$A70,СВЦЭМ!$B$34:$B$777,M$47)+'СЕТ СН'!$G$9+СВЦЭМ!$D$10+'СЕТ СН'!$G$6-'СЕТ СН'!$G$19</f>
        <v>591.60514904000013</v>
      </c>
      <c r="N70" s="37">
        <f>SUMIFS(СВЦЭМ!$C$34:$C$777,СВЦЭМ!$A$34:$A$777,$A70,СВЦЭМ!$B$34:$B$777,N$47)+'СЕТ СН'!$G$9+СВЦЭМ!$D$10+'СЕТ СН'!$G$6-'СЕТ СН'!$G$19</f>
        <v>590.28847977999988</v>
      </c>
      <c r="O70" s="37">
        <f>SUMIFS(СВЦЭМ!$C$34:$C$777,СВЦЭМ!$A$34:$A$777,$A70,СВЦЭМ!$B$34:$B$777,O$47)+'СЕТ СН'!$G$9+СВЦЭМ!$D$10+'СЕТ СН'!$G$6-'СЕТ СН'!$G$19</f>
        <v>610.92994509999983</v>
      </c>
      <c r="P70" s="37">
        <f>SUMIFS(СВЦЭМ!$C$34:$C$777,СВЦЭМ!$A$34:$A$777,$A70,СВЦЭМ!$B$34:$B$777,P$47)+'СЕТ СН'!$G$9+СВЦЭМ!$D$10+'СЕТ СН'!$G$6-'СЕТ СН'!$G$19</f>
        <v>610.50660750000009</v>
      </c>
      <c r="Q70" s="37">
        <f>SUMIFS(СВЦЭМ!$C$34:$C$777,СВЦЭМ!$A$34:$A$777,$A70,СВЦЭМ!$B$34:$B$777,Q$47)+'СЕТ СН'!$G$9+СВЦЭМ!$D$10+'СЕТ СН'!$G$6-'СЕТ СН'!$G$19</f>
        <v>616.54845886999999</v>
      </c>
      <c r="R70" s="37">
        <f>SUMIFS(СВЦЭМ!$C$34:$C$777,СВЦЭМ!$A$34:$A$777,$A70,СВЦЭМ!$B$34:$B$777,R$47)+'СЕТ СН'!$G$9+СВЦЭМ!$D$10+'СЕТ СН'!$G$6-'СЕТ СН'!$G$19</f>
        <v>612.78064521999988</v>
      </c>
      <c r="S70" s="37">
        <f>SUMIFS(СВЦЭМ!$C$34:$C$777,СВЦЭМ!$A$34:$A$777,$A70,СВЦЭМ!$B$34:$B$777,S$47)+'СЕТ СН'!$G$9+СВЦЭМ!$D$10+'СЕТ СН'!$G$6-'СЕТ СН'!$G$19</f>
        <v>625.71472052999991</v>
      </c>
      <c r="T70" s="37">
        <f>SUMIFS(СВЦЭМ!$C$34:$C$777,СВЦЭМ!$A$34:$A$777,$A70,СВЦЭМ!$B$34:$B$777,T$47)+'СЕТ СН'!$G$9+СВЦЭМ!$D$10+'СЕТ СН'!$G$6-'СЕТ СН'!$G$19</f>
        <v>606.61142340999993</v>
      </c>
      <c r="U70" s="37">
        <f>SUMIFS(СВЦЭМ!$C$34:$C$777,СВЦЭМ!$A$34:$A$777,$A70,СВЦЭМ!$B$34:$B$777,U$47)+'СЕТ СН'!$G$9+СВЦЭМ!$D$10+'СЕТ СН'!$G$6-'СЕТ СН'!$G$19</f>
        <v>598.02737261000004</v>
      </c>
      <c r="V70" s="37">
        <f>SUMIFS(СВЦЭМ!$C$34:$C$777,СВЦЭМ!$A$34:$A$777,$A70,СВЦЭМ!$B$34:$B$777,V$47)+'СЕТ СН'!$G$9+СВЦЭМ!$D$10+'СЕТ СН'!$G$6-'СЕТ СН'!$G$19</f>
        <v>601.25673827999992</v>
      </c>
      <c r="W70" s="37">
        <f>SUMIFS(СВЦЭМ!$C$34:$C$777,СВЦЭМ!$A$34:$A$777,$A70,СВЦЭМ!$B$34:$B$777,W$47)+'СЕТ СН'!$G$9+СВЦЭМ!$D$10+'СЕТ СН'!$G$6-'СЕТ СН'!$G$19</f>
        <v>612.04736252999999</v>
      </c>
      <c r="X70" s="37">
        <f>SUMIFS(СВЦЭМ!$C$34:$C$777,СВЦЭМ!$A$34:$A$777,$A70,СВЦЭМ!$B$34:$B$777,X$47)+'СЕТ СН'!$G$9+СВЦЭМ!$D$10+'СЕТ СН'!$G$6-'СЕТ СН'!$G$19</f>
        <v>675.13274080999997</v>
      </c>
      <c r="Y70" s="37">
        <f>SUMIFS(СВЦЭМ!$C$34:$C$777,СВЦЭМ!$A$34:$A$777,$A70,СВЦЭМ!$B$34:$B$777,Y$47)+'СЕТ СН'!$G$9+СВЦЭМ!$D$10+'СЕТ СН'!$G$6-'СЕТ СН'!$G$19</f>
        <v>772.57961768999996</v>
      </c>
    </row>
    <row r="71" spans="1:27" ht="15.75" x14ac:dyDescent="0.2">
      <c r="A71" s="36">
        <f t="shared" si="1"/>
        <v>43214</v>
      </c>
      <c r="B71" s="37">
        <f>SUMIFS(СВЦЭМ!$C$34:$C$777,СВЦЭМ!$A$34:$A$777,$A71,СВЦЭМ!$B$34:$B$777,B$47)+'СЕТ СН'!$G$9+СВЦЭМ!$D$10+'СЕТ СН'!$G$6-'СЕТ СН'!$G$19</f>
        <v>772.63740603999997</v>
      </c>
      <c r="C71" s="37">
        <f>SUMIFS(СВЦЭМ!$C$34:$C$777,СВЦЭМ!$A$34:$A$777,$A71,СВЦЭМ!$B$34:$B$777,C$47)+'СЕТ СН'!$G$9+СВЦЭМ!$D$10+'СЕТ СН'!$G$6-'СЕТ СН'!$G$19</f>
        <v>819.88894650000009</v>
      </c>
      <c r="D71" s="37">
        <f>SUMIFS(СВЦЭМ!$C$34:$C$777,СВЦЭМ!$A$34:$A$777,$A71,СВЦЭМ!$B$34:$B$777,D$47)+'СЕТ СН'!$G$9+СВЦЭМ!$D$10+'СЕТ СН'!$G$6-'СЕТ СН'!$G$19</f>
        <v>878.80496563999998</v>
      </c>
      <c r="E71" s="37">
        <f>SUMIFS(СВЦЭМ!$C$34:$C$777,СВЦЭМ!$A$34:$A$777,$A71,СВЦЭМ!$B$34:$B$777,E$47)+'СЕТ СН'!$G$9+СВЦЭМ!$D$10+'СЕТ СН'!$G$6-'СЕТ СН'!$G$19</f>
        <v>895.63782383</v>
      </c>
      <c r="F71" s="37">
        <f>SUMIFS(СВЦЭМ!$C$34:$C$777,СВЦЭМ!$A$34:$A$777,$A71,СВЦЭМ!$B$34:$B$777,F$47)+'СЕТ СН'!$G$9+СВЦЭМ!$D$10+'СЕТ СН'!$G$6-'СЕТ СН'!$G$19</f>
        <v>906.08313443999998</v>
      </c>
      <c r="G71" s="37">
        <f>SUMIFS(СВЦЭМ!$C$34:$C$777,СВЦЭМ!$A$34:$A$777,$A71,СВЦЭМ!$B$34:$B$777,G$47)+'СЕТ СН'!$G$9+СВЦЭМ!$D$10+'СЕТ СН'!$G$6-'СЕТ СН'!$G$19</f>
        <v>870.39039212</v>
      </c>
      <c r="H71" s="37">
        <f>SUMIFS(СВЦЭМ!$C$34:$C$777,СВЦЭМ!$A$34:$A$777,$A71,СВЦЭМ!$B$34:$B$777,H$47)+'СЕТ СН'!$G$9+СВЦЭМ!$D$10+'СЕТ СН'!$G$6-'СЕТ СН'!$G$19</f>
        <v>832.46068324999999</v>
      </c>
      <c r="I71" s="37">
        <f>SUMIFS(СВЦЭМ!$C$34:$C$777,СВЦЭМ!$A$34:$A$777,$A71,СВЦЭМ!$B$34:$B$777,I$47)+'СЕТ СН'!$G$9+СВЦЭМ!$D$10+'СЕТ СН'!$G$6-'СЕТ СН'!$G$19</f>
        <v>709.96817927999984</v>
      </c>
      <c r="J71" s="37">
        <f>SUMIFS(СВЦЭМ!$C$34:$C$777,СВЦЭМ!$A$34:$A$777,$A71,СВЦЭМ!$B$34:$B$777,J$47)+'СЕТ СН'!$G$9+СВЦЭМ!$D$10+'СЕТ СН'!$G$6-'СЕТ СН'!$G$19</f>
        <v>630.36608837000006</v>
      </c>
      <c r="K71" s="37">
        <f>SUMIFS(СВЦЭМ!$C$34:$C$777,СВЦЭМ!$A$34:$A$777,$A71,СВЦЭМ!$B$34:$B$777,K$47)+'СЕТ СН'!$G$9+СВЦЭМ!$D$10+'СЕТ СН'!$G$6-'СЕТ СН'!$G$19</f>
        <v>596.40647687000012</v>
      </c>
      <c r="L71" s="37">
        <f>SUMIFS(СВЦЭМ!$C$34:$C$777,СВЦЭМ!$A$34:$A$777,$A71,СВЦЭМ!$B$34:$B$777,L$47)+'СЕТ СН'!$G$9+СВЦЭМ!$D$10+'СЕТ СН'!$G$6-'СЕТ СН'!$G$19</f>
        <v>606.35827888999995</v>
      </c>
      <c r="M71" s="37">
        <f>SUMIFS(СВЦЭМ!$C$34:$C$777,СВЦЭМ!$A$34:$A$777,$A71,СВЦЭМ!$B$34:$B$777,M$47)+'СЕТ СН'!$G$9+СВЦЭМ!$D$10+'СЕТ СН'!$G$6-'СЕТ СН'!$G$19</f>
        <v>592.44491903999995</v>
      </c>
      <c r="N71" s="37">
        <f>SUMIFS(СВЦЭМ!$C$34:$C$777,СВЦЭМ!$A$34:$A$777,$A71,СВЦЭМ!$B$34:$B$777,N$47)+'СЕТ СН'!$G$9+СВЦЭМ!$D$10+'СЕТ СН'!$G$6-'СЕТ СН'!$G$19</f>
        <v>589.81094277</v>
      </c>
      <c r="O71" s="37">
        <f>SUMIFS(СВЦЭМ!$C$34:$C$777,СВЦЭМ!$A$34:$A$777,$A71,СВЦЭМ!$B$34:$B$777,O$47)+'СЕТ СН'!$G$9+СВЦЭМ!$D$10+'СЕТ СН'!$G$6-'СЕТ СН'!$G$19</f>
        <v>592.14898676999985</v>
      </c>
      <c r="P71" s="37">
        <f>SUMIFS(СВЦЭМ!$C$34:$C$777,СВЦЭМ!$A$34:$A$777,$A71,СВЦЭМ!$B$34:$B$777,P$47)+'СЕТ СН'!$G$9+СВЦЭМ!$D$10+'СЕТ СН'!$G$6-'СЕТ СН'!$G$19</f>
        <v>605.59795089000011</v>
      </c>
      <c r="Q71" s="37">
        <f>SUMIFS(СВЦЭМ!$C$34:$C$777,СВЦЭМ!$A$34:$A$777,$A71,СВЦЭМ!$B$34:$B$777,Q$47)+'СЕТ СН'!$G$9+СВЦЭМ!$D$10+'СЕТ СН'!$G$6-'СЕТ СН'!$G$19</f>
        <v>610.68993895999995</v>
      </c>
      <c r="R71" s="37">
        <f>SUMIFS(СВЦЭМ!$C$34:$C$777,СВЦЭМ!$A$34:$A$777,$A71,СВЦЭМ!$B$34:$B$777,R$47)+'СЕТ СН'!$G$9+СВЦЭМ!$D$10+'СЕТ СН'!$G$6-'СЕТ СН'!$G$19</f>
        <v>601.51003763999995</v>
      </c>
      <c r="S71" s="37">
        <f>SUMIFS(СВЦЭМ!$C$34:$C$777,СВЦЭМ!$A$34:$A$777,$A71,СВЦЭМ!$B$34:$B$777,S$47)+'СЕТ СН'!$G$9+СВЦЭМ!$D$10+'СЕТ СН'!$G$6-'СЕТ СН'!$G$19</f>
        <v>602.26188059999993</v>
      </c>
      <c r="T71" s="37">
        <f>SUMIFS(СВЦЭМ!$C$34:$C$777,СВЦЭМ!$A$34:$A$777,$A71,СВЦЭМ!$B$34:$B$777,T$47)+'СЕТ СН'!$G$9+СВЦЭМ!$D$10+'СЕТ СН'!$G$6-'СЕТ СН'!$G$19</f>
        <v>586.5133639500001</v>
      </c>
      <c r="U71" s="37">
        <f>SUMIFS(СВЦЭМ!$C$34:$C$777,СВЦЭМ!$A$34:$A$777,$A71,СВЦЭМ!$B$34:$B$777,U$47)+'СЕТ СН'!$G$9+СВЦЭМ!$D$10+'СЕТ СН'!$G$6-'СЕТ СН'!$G$19</f>
        <v>593.31075996999982</v>
      </c>
      <c r="V71" s="37">
        <f>SUMIFS(СВЦЭМ!$C$34:$C$777,СВЦЭМ!$A$34:$A$777,$A71,СВЦЭМ!$B$34:$B$777,V$47)+'СЕТ СН'!$G$9+СВЦЭМ!$D$10+'СЕТ СН'!$G$6-'СЕТ СН'!$G$19</f>
        <v>619.93956594999997</v>
      </c>
      <c r="W71" s="37">
        <f>SUMIFS(СВЦЭМ!$C$34:$C$777,СВЦЭМ!$A$34:$A$777,$A71,СВЦЭМ!$B$34:$B$777,W$47)+'СЕТ СН'!$G$9+СВЦЭМ!$D$10+'СЕТ СН'!$G$6-'СЕТ СН'!$G$19</f>
        <v>620.28668204000007</v>
      </c>
      <c r="X71" s="37">
        <f>SUMIFS(СВЦЭМ!$C$34:$C$777,СВЦЭМ!$A$34:$A$777,$A71,СВЦЭМ!$B$34:$B$777,X$47)+'СЕТ СН'!$G$9+СВЦЭМ!$D$10+'СЕТ СН'!$G$6-'СЕТ СН'!$G$19</f>
        <v>636.23510753999983</v>
      </c>
      <c r="Y71" s="37">
        <f>SUMIFS(СВЦЭМ!$C$34:$C$777,СВЦЭМ!$A$34:$A$777,$A71,СВЦЭМ!$B$34:$B$777,Y$47)+'СЕТ СН'!$G$9+СВЦЭМ!$D$10+'СЕТ СН'!$G$6-'СЕТ СН'!$G$19</f>
        <v>721.91917119999982</v>
      </c>
    </row>
    <row r="72" spans="1:27" ht="15.75" x14ac:dyDescent="0.2">
      <c r="A72" s="36">
        <f t="shared" si="1"/>
        <v>43215</v>
      </c>
      <c r="B72" s="37">
        <f>SUMIFS(СВЦЭМ!$C$34:$C$777,СВЦЭМ!$A$34:$A$777,$A72,СВЦЭМ!$B$34:$B$777,B$47)+'СЕТ СН'!$G$9+СВЦЭМ!$D$10+'СЕТ СН'!$G$6-'СЕТ СН'!$G$19</f>
        <v>720.07933646000004</v>
      </c>
      <c r="C72" s="37">
        <f>SUMIFS(СВЦЭМ!$C$34:$C$777,СВЦЭМ!$A$34:$A$777,$A72,СВЦЭМ!$B$34:$B$777,C$47)+'СЕТ СН'!$G$9+СВЦЭМ!$D$10+'СЕТ СН'!$G$6-'СЕТ СН'!$G$19</f>
        <v>788.97547238000004</v>
      </c>
      <c r="D72" s="37">
        <f>SUMIFS(СВЦЭМ!$C$34:$C$777,СВЦЭМ!$A$34:$A$777,$A72,СВЦЭМ!$B$34:$B$777,D$47)+'СЕТ СН'!$G$9+СВЦЭМ!$D$10+'СЕТ СН'!$G$6-'СЕТ СН'!$G$19</f>
        <v>883.38023576000012</v>
      </c>
      <c r="E72" s="37">
        <f>SUMIFS(СВЦЭМ!$C$34:$C$777,СВЦЭМ!$A$34:$A$777,$A72,СВЦЭМ!$B$34:$B$777,E$47)+'СЕТ СН'!$G$9+СВЦЭМ!$D$10+'СЕТ СН'!$G$6-'СЕТ СН'!$G$19</f>
        <v>918.0571432400003</v>
      </c>
      <c r="F72" s="37">
        <f>SUMIFS(СВЦЭМ!$C$34:$C$777,СВЦЭМ!$A$34:$A$777,$A72,СВЦЭМ!$B$34:$B$777,F$47)+'СЕТ СН'!$G$9+СВЦЭМ!$D$10+'СЕТ СН'!$G$6-'СЕТ СН'!$G$19</f>
        <v>918.29373346000023</v>
      </c>
      <c r="G72" s="37">
        <f>SUMIFS(СВЦЭМ!$C$34:$C$777,СВЦЭМ!$A$34:$A$777,$A72,СВЦЭМ!$B$34:$B$777,G$47)+'СЕТ СН'!$G$9+СВЦЭМ!$D$10+'СЕТ СН'!$G$6-'СЕТ СН'!$G$19</f>
        <v>891.26505452999993</v>
      </c>
      <c r="H72" s="37">
        <f>SUMIFS(СВЦЭМ!$C$34:$C$777,СВЦЭМ!$A$34:$A$777,$A72,СВЦЭМ!$B$34:$B$777,H$47)+'СЕТ СН'!$G$9+СВЦЭМ!$D$10+'СЕТ СН'!$G$6-'СЕТ СН'!$G$19</f>
        <v>816.87441649000004</v>
      </c>
      <c r="I72" s="37">
        <f>SUMIFS(СВЦЭМ!$C$34:$C$777,СВЦЭМ!$A$34:$A$777,$A72,СВЦЭМ!$B$34:$B$777,I$47)+'СЕТ СН'!$G$9+СВЦЭМ!$D$10+'СЕТ СН'!$G$6-'СЕТ СН'!$G$19</f>
        <v>710.00793992000001</v>
      </c>
      <c r="J72" s="37">
        <f>SUMIFS(СВЦЭМ!$C$34:$C$777,СВЦЭМ!$A$34:$A$777,$A72,СВЦЭМ!$B$34:$B$777,J$47)+'СЕТ СН'!$G$9+СВЦЭМ!$D$10+'СЕТ СН'!$G$6-'СЕТ СН'!$G$19</f>
        <v>659.24488656000005</v>
      </c>
      <c r="K72" s="37">
        <f>SUMIFS(СВЦЭМ!$C$34:$C$777,СВЦЭМ!$A$34:$A$777,$A72,СВЦЭМ!$B$34:$B$777,K$47)+'СЕТ СН'!$G$9+СВЦЭМ!$D$10+'СЕТ СН'!$G$6-'СЕТ СН'!$G$19</f>
        <v>676.05523647999996</v>
      </c>
      <c r="L72" s="37">
        <f>SUMIFS(СВЦЭМ!$C$34:$C$777,СВЦЭМ!$A$34:$A$777,$A72,СВЦЭМ!$B$34:$B$777,L$47)+'СЕТ СН'!$G$9+СВЦЭМ!$D$10+'СЕТ СН'!$G$6-'СЕТ СН'!$G$19</f>
        <v>690.05287267999995</v>
      </c>
      <c r="M72" s="37">
        <f>SUMIFS(СВЦЭМ!$C$34:$C$777,СВЦЭМ!$A$34:$A$777,$A72,СВЦЭМ!$B$34:$B$777,M$47)+'СЕТ СН'!$G$9+СВЦЭМ!$D$10+'СЕТ СН'!$G$6-'СЕТ СН'!$G$19</f>
        <v>681.8158727199999</v>
      </c>
      <c r="N72" s="37">
        <f>SUMIFS(СВЦЭМ!$C$34:$C$777,СВЦЭМ!$A$34:$A$777,$A72,СВЦЭМ!$B$34:$B$777,N$47)+'СЕТ СН'!$G$9+СВЦЭМ!$D$10+'СЕТ СН'!$G$6-'СЕТ СН'!$G$19</f>
        <v>682.47136753000007</v>
      </c>
      <c r="O72" s="37">
        <f>SUMIFS(СВЦЭМ!$C$34:$C$777,СВЦЭМ!$A$34:$A$777,$A72,СВЦЭМ!$B$34:$B$777,O$47)+'СЕТ СН'!$G$9+СВЦЭМ!$D$10+'СЕТ СН'!$G$6-'СЕТ СН'!$G$19</f>
        <v>681.14723900000001</v>
      </c>
      <c r="P72" s="37">
        <f>SUMIFS(СВЦЭМ!$C$34:$C$777,СВЦЭМ!$A$34:$A$777,$A72,СВЦЭМ!$B$34:$B$777,P$47)+'СЕТ СН'!$G$9+СВЦЭМ!$D$10+'СЕТ СН'!$G$6-'СЕТ СН'!$G$19</f>
        <v>674.64954548000003</v>
      </c>
      <c r="Q72" s="37">
        <f>SUMIFS(СВЦЭМ!$C$34:$C$777,СВЦЭМ!$A$34:$A$777,$A72,СВЦЭМ!$B$34:$B$777,Q$47)+'СЕТ СН'!$G$9+СВЦЭМ!$D$10+'СЕТ СН'!$G$6-'СЕТ СН'!$G$19</f>
        <v>668.94968520999998</v>
      </c>
      <c r="R72" s="37">
        <f>SUMIFS(СВЦЭМ!$C$34:$C$777,СВЦЭМ!$A$34:$A$777,$A72,СВЦЭМ!$B$34:$B$777,R$47)+'СЕТ СН'!$G$9+СВЦЭМ!$D$10+'СЕТ СН'!$G$6-'СЕТ СН'!$G$19</f>
        <v>674.19173539999986</v>
      </c>
      <c r="S72" s="37">
        <f>SUMIFS(СВЦЭМ!$C$34:$C$777,СВЦЭМ!$A$34:$A$777,$A72,СВЦЭМ!$B$34:$B$777,S$47)+'СЕТ СН'!$G$9+СВЦЭМ!$D$10+'СЕТ СН'!$G$6-'СЕТ СН'!$G$19</f>
        <v>662.36809398000003</v>
      </c>
      <c r="T72" s="37">
        <f>SUMIFS(СВЦЭМ!$C$34:$C$777,СВЦЭМ!$A$34:$A$777,$A72,СВЦЭМ!$B$34:$B$777,T$47)+'СЕТ СН'!$G$9+СВЦЭМ!$D$10+'СЕТ СН'!$G$6-'СЕТ СН'!$G$19</f>
        <v>645.98631362999993</v>
      </c>
      <c r="U72" s="37">
        <f>SUMIFS(СВЦЭМ!$C$34:$C$777,СВЦЭМ!$A$34:$A$777,$A72,СВЦЭМ!$B$34:$B$777,U$47)+'СЕТ СН'!$G$9+СВЦЭМ!$D$10+'СЕТ СН'!$G$6-'СЕТ СН'!$G$19</f>
        <v>635.12013581999997</v>
      </c>
      <c r="V72" s="37">
        <f>SUMIFS(СВЦЭМ!$C$34:$C$777,СВЦЭМ!$A$34:$A$777,$A72,СВЦЭМ!$B$34:$B$777,V$47)+'СЕТ СН'!$G$9+СВЦЭМ!$D$10+'СЕТ СН'!$G$6-'СЕТ СН'!$G$19</f>
        <v>666.03851171000008</v>
      </c>
      <c r="W72" s="37">
        <f>SUMIFS(СВЦЭМ!$C$34:$C$777,СВЦЭМ!$A$34:$A$777,$A72,СВЦЭМ!$B$34:$B$777,W$47)+'СЕТ СН'!$G$9+СВЦЭМ!$D$10+'СЕТ СН'!$G$6-'СЕТ СН'!$G$19</f>
        <v>662.62153511999998</v>
      </c>
      <c r="X72" s="37">
        <f>SUMIFS(СВЦЭМ!$C$34:$C$777,СВЦЭМ!$A$34:$A$777,$A72,СВЦЭМ!$B$34:$B$777,X$47)+'СЕТ СН'!$G$9+СВЦЭМ!$D$10+'СЕТ СН'!$G$6-'СЕТ СН'!$G$19</f>
        <v>644.87437426000008</v>
      </c>
      <c r="Y72" s="37">
        <f>SUMIFS(СВЦЭМ!$C$34:$C$777,СВЦЭМ!$A$34:$A$777,$A72,СВЦЭМ!$B$34:$B$777,Y$47)+'СЕТ СН'!$G$9+СВЦЭМ!$D$10+'СЕТ СН'!$G$6-'СЕТ СН'!$G$19</f>
        <v>700.52403758999992</v>
      </c>
    </row>
    <row r="73" spans="1:27" ht="15.75" x14ac:dyDescent="0.2">
      <c r="A73" s="36">
        <f t="shared" si="1"/>
        <v>43216</v>
      </c>
      <c r="B73" s="37">
        <f>SUMIFS(СВЦЭМ!$C$34:$C$777,СВЦЭМ!$A$34:$A$777,$A73,СВЦЭМ!$B$34:$B$777,B$47)+'СЕТ СН'!$G$9+СВЦЭМ!$D$10+'СЕТ СН'!$G$6-'СЕТ СН'!$G$19</f>
        <v>875.81013582000026</v>
      </c>
      <c r="C73" s="37">
        <f>SUMIFS(СВЦЭМ!$C$34:$C$777,СВЦЭМ!$A$34:$A$777,$A73,СВЦЭМ!$B$34:$B$777,C$47)+'СЕТ СН'!$G$9+СВЦЭМ!$D$10+'СЕТ СН'!$G$6-'СЕТ СН'!$G$19</f>
        <v>913.23755119000009</v>
      </c>
      <c r="D73" s="37">
        <f>SUMIFS(СВЦЭМ!$C$34:$C$777,СВЦЭМ!$A$34:$A$777,$A73,СВЦЭМ!$B$34:$B$777,D$47)+'СЕТ СН'!$G$9+СВЦЭМ!$D$10+'СЕТ СН'!$G$6-'СЕТ СН'!$G$19</f>
        <v>964.03640825000014</v>
      </c>
      <c r="E73" s="37">
        <f>SUMIFS(СВЦЭМ!$C$34:$C$777,СВЦЭМ!$A$34:$A$777,$A73,СВЦЭМ!$B$34:$B$777,E$47)+'СЕТ СН'!$G$9+СВЦЭМ!$D$10+'СЕТ СН'!$G$6-'СЕТ СН'!$G$19</f>
        <v>971.76468160000024</v>
      </c>
      <c r="F73" s="37">
        <f>SUMIFS(СВЦЭМ!$C$34:$C$777,СВЦЭМ!$A$34:$A$777,$A73,СВЦЭМ!$B$34:$B$777,F$47)+'СЕТ СН'!$G$9+СВЦЭМ!$D$10+'СЕТ СН'!$G$6-'СЕТ СН'!$G$19</f>
        <v>969.60557224000024</v>
      </c>
      <c r="G73" s="37">
        <f>SUMIFS(СВЦЭМ!$C$34:$C$777,СВЦЭМ!$A$34:$A$777,$A73,СВЦЭМ!$B$34:$B$777,G$47)+'СЕТ СН'!$G$9+СВЦЭМ!$D$10+'СЕТ СН'!$G$6-'СЕТ СН'!$G$19</f>
        <v>951.11105947999988</v>
      </c>
      <c r="H73" s="37">
        <f>SUMIFS(СВЦЭМ!$C$34:$C$777,СВЦЭМ!$A$34:$A$777,$A73,СВЦЭМ!$B$34:$B$777,H$47)+'СЕТ СН'!$G$9+СВЦЭМ!$D$10+'СЕТ СН'!$G$6-'СЕТ СН'!$G$19</f>
        <v>883.73699093000016</v>
      </c>
      <c r="I73" s="37">
        <f>SUMIFS(СВЦЭМ!$C$34:$C$777,СВЦЭМ!$A$34:$A$777,$A73,СВЦЭМ!$B$34:$B$777,I$47)+'СЕТ СН'!$G$9+СВЦЭМ!$D$10+'СЕТ СН'!$G$6-'СЕТ СН'!$G$19</f>
        <v>784.32259908000026</v>
      </c>
      <c r="J73" s="37">
        <f>SUMIFS(СВЦЭМ!$C$34:$C$777,СВЦЭМ!$A$34:$A$777,$A73,СВЦЭМ!$B$34:$B$777,J$47)+'СЕТ СН'!$G$9+СВЦЭМ!$D$10+'СЕТ СН'!$G$6-'СЕТ СН'!$G$19</f>
        <v>761.20169292000003</v>
      </c>
      <c r="K73" s="37">
        <f>SUMIFS(СВЦЭМ!$C$34:$C$777,СВЦЭМ!$A$34:$A$777,$A73,СВЦЭМ!$B$34:$B$777,K$47)+'СЕТ СН'!$G$9+СВЦЭМ!$D$10+'СЕТ СН'!$G$6-'СЕТ СН'!$G$19</f>
        <v>725.15464039999995</v>
      </c>
      <c r="L73" s="37">
        <f>SUMIFS(СВЦЭМ!$C$34:$C$777,СВЦЭМ!$A$34:$A$777,$A73,СВЦЭМ!$B$34:$B$777,L$47)+'СЕТ СН'!$G$9+СВЦЭМ!$D$10+'СЕТ СН'!$G$6-'СЕТ СН'!$G$19</f>
        <v>696.85672351999995</v>
      </c>
      <c r="M73" s="37">
        <f>SUMIFS(СВЦЭМ!$C$34:$C$777,СВЦЭМ!$A$34:$A$777,$A73,СВЦЭМ!$B$34:$B$777,M$47)+'СЕТ СН'!$G$9+СВЦЭМ!$D$10+'СЕТ СН'!$G$6-'СЕТ СН'!$G$19</f>
        <v>697.72680654999988</v>
      </c>
      <c r="N73" s="37">
        <f>SUMIFS(СВЦЭМ!$C$34:$C$777,СВЦЭМ!$A$34:$A$777,$A73,СВЦЭМ!$B$34:$B$777,N$47)+'СЕТ СН'!$G$9+СВЦЭМ!$D$10+'СЕТ СН'!$G$6-'СЕТ СН'!$G$19</f>
        <v>715.68810266999992</v>
      </c>
      <c r="O73" s="37">
        <f>SUMIFS(СВЦЭМ!$C$34:$C$777,СВЦЭМ!$A$34:$A$777,$A73,СВЦЭМ!$B$34:$B$777,O$47)+'СЕТ СН'!$G$9+СВЦЭМ!$D$10+'СЕТ СН'!$G$6-'СЕТ СН'!$G$19</f>
        <v>723.31145548999996</v>
      </c>
      <c r="P73" s="37">
        <f>SUMIFS(СВЦЭМ!$C$34:$C$777,СВЦЭМ!$A$34:$A$777,$A73,СВЦЭМ!$B$34:$B$777,P$47)+'СЕТ СН'!$G$9+СВЦЭМ!$D$10+'СЕТ СН'!$G$6-'СЕТ СН'!$G$19</f>
        <v>739.41759749000005</v>
      </c>
      <c r="Q73" s="37">
        <f>SUMIFS(СВЦЭМ!$C$34:$C$777,СВЦЭМ!$A$34:$A$777,$A73,СВЦЭМ!$B$34:$B$777,Q$47)+'СЕТ СН'!$G$9+СВЦЭМ!$D$10+'СЕТ СН'!$G$6-'СЕТ СН'!$G$19</f>
        <v>754.19509755000001</v>
      </c>
      <c r="R73" s="37">
        <f>SUMIFS(СВЦЭМ!$C$34:$C$777,СВЦЭМ!$A$34:$A$777,$A73,СВЦЭМ!$B$34:$B$777,R$47)+'СЕТ СН'!$G$9+СВЦЭМ!$D$10+'СЕТ СН'!$G$6-'СЕТ СН'!$G$19</f>
        <v>750.34471215999986</v>
      </c>
      <c r="S73" s="37">
        <f>SUMIFS(СВЦЭМ!$C$34:$C$777,СВЦЭМ!$A$34:$A$777,$A73,СВЦЭМ!$B$34:$B$777,S$47)+'СЕТ СН'!$G$9+СВЦЭМ!$D$10+'СЕТ СН'!$G$6-'СЕТ СН'!$G$19</f>
        <v>724.14662837000003</v>
      </c>
      <c r="T73" s="37">
        <f>SUMIFS(СВЦЭМ!$C$34:$C$777,СВЦЭМ!$A$34:$A$777,$A73,СВЦЭМ!$B$34:$B$777,T$47)+'СЕТ СН'!$G$9+СВЦЭМ!$D$10+'СЕТ СН'!$G$6-'СЕТ СН'!$G$19</f>
        <v>707.27559518999999</v>
      </c>
      <c r="U73" s="37">
        <f>SUMIFS(СВЦЭМ!$C$34:$C$777,СВЦЭМ!$A$34:$A$777,$A73,СВЦЭМ!$B$34:$B$777,U$47)+'СЕТ СН'!$G$9+СВЦЭМ!$D$10+'СЕТ СН'!$G$6-'СЕТ СН'!$G$19</f>
        <v>702.00123265000013</v>
      </c>
      <c r="V73" s="37">
        <f>SUMIFS(СВЦЭМ!$C$34:$C$777,СВЦЭМ!$A$34:$A$777,$A73,СВЦЭМ!$B$34:$B$777,V$47)+'СЕТ СН'!$G$9+СВЦЭМ!$D$10+'СЕТ СН'!$G$6-'СЕТ СН'!$G$19</f>
        <v>640.22644484</v>
      </c>
      <c r="W73" s="37">
        <f>SUMIFS(СВЦЭМ!$C$34:$C$777,СВЦЭМ!$A$34:$A$777,$A73,СВЦЭМ!$B$34:$B$777,W$47)+'СЕТ СН'!$G$9+СВЦЭМ!$D$10+'СЕТ СН'!$G$6-'СЕТ СН'!$G$19</f>
        <v>648.94129393000014</v>
      </c>
      <c r="X73" s="37">
        <f>SUMIFS(СВЦЭМ!$C$34:$C$777,СВЦЭМ!$A$34:$A$777,$A73,СВЦЭМ!$B$34:$B$777,X$47)+'СЕТ СН'!$G$9+СВЦЭМ!$D$10+'СЕТ СН'!$G$6-'СЕТ СН'!$G$19</f>
        <v>763.59462725000014</v>
      </c>
      <c r="Y73" s="37">
        <f>SUMIFS(СВЦЭМ!$C$34:$C$777,СВЦЭМ!$A$34:$A$777,$A73,СВЦЭМ!$B$34:$B$777,Y$47)+'СЕТ СН'!$G$9+СВЦЭМ!$D$10+'СЕТ СН'!$G$6-'СЕТ СН'!$G$19</f>
        <v>794.37033808000012</v>
      </c>
    </row>
    <row r="74" spans="1:27" ht="15.75" x14ac:dyDescent="0.2">
      <c r="A74" s="36">
        <f t="shared" si="1"/>
        <v>43217</v>
      </c>
      <c r="B74" s="37">
        <f>SUMIFS(СВЦЭМ!$C$34:$C$777,СВЦЭМ!$A$34:$A$777,$A74,СВЦЭМ!$B$34:$B$777,B$47)+'СЕТ СН'!$G$9+СВЦЭМ!$D$10+'СЕТ СН'!$G$6-'СЕТ СН'!$G$19</f>
        <v>802.13006922000011</v>
      </c>
      <c r="C74" s="37">
        <f>SUMIFS(СВЦЭМ!$C$34:$C$777,СВЦЭМ!$A$34:$A$777,$A74,СВЦЭМ!$B$34:$B$777,C$47)+'СЕТ СН'!$G$9+СВЦЭМ!$D$10+'СЕТ СН'!$G$6-'СЕТ СН'!$G$19</f>
        <v>832.5766709400001</v>
      </c>
      <c r="D74" s="37">
        <f>SUMIFS(СВЦЭМ!$C$34:$C$777,СВЦЭМ!$A$34:$A$777,$A74,СВЦЭМ!$B$34:$B$777,D$47)+'СЕТ СН'!$G$9+СВЦЭМ!$D$10+'СЕТ СН'!$G$6-'СЕТ СН'!$G$19</f>
        <v>900.56057413000019</v>
      </c>
      <c r="E74" s="37">
        <f>SUMIFS(СВЦЭМ!$C$34:$C$777,СВЦЭМ!$A$34:$A$777,$A74,СВЦЭМ!$B$34:$B$777,E$47)+'СЕТ СН'!$G$9+СВЦЭМ!$D$10+'СЕТ СН'!$G$6-'СЕТ СН'!$G$19</f>
        <v>905.89596209000013</v>
      </c>
      <c r="F74" s="37">
        <f>SUMIFS(СВЦЭМ!$C$34:$C$777,СВЦЭМ!$A$34:$A$777,$A74,СВЦЭМ!$B$34:$B$777,F$47)+'СЕТ СН'!$G$9+СВЦЭМ!$D$10+'СЕТ СН'!$G$6-'СЕТ СН'!$G$19</f>
        <v>899.58555388000025</v>
      </c>
      <c r="G74" s="37">
        <f>SUMIFS(СВЦЭМ!$C$34:$C$777,СВЦЭМ!$A$34:$A$777,$A74,СВЦЭМ!$B$34:$B$777,G$47)+'СЕТ СН'!$G$9+СВЦЭМ!$D$10+'СЕТ СН'!$G$6-'СЕТ СН'!$G$19</f>
        <v>891.95098509000002</v>
      </c>
      <c r="H74" s="37">
        <f>SUMIFS(СВЦЭМ!$C$34:$C$777,СВЦЭМ!$A$34:$A$777,$A74,СВЦЭМ!$B$34:$B$777,H$47)+'СЕТ СН'!$G$9+СВЦЭМ!$D$10+'СЕТ СН'!$G$6-'СЕТ СН'!$G$19</f>
        <v>850.24855211000011</v>
      </c>
      <c r="I74" s="37">
        <f>SUMIFS(СВЦЭМ!$C$34:$C$777,СВЦЭМ!$A$34:$A$777,$A74,СВЦЭМ!$B$34:$B$777,I$47)+'СЕТ СН'!$G$9+СВЦЭМ!$D$10+'СЕТ СН'!$G$6-'СЕТ СН'!$G$19</f>
        <v>769.12477241999989</v>
      </c>
      <c r="J74" s="37">
        <f>SUMIFS(СВЦЭМ!$C$34:$C$777,СВЦЭМ!$A$34:$A$777,$A74,СВЦЭМ!$B$34:$B$777,J$47)+'СЕТ СН'!$G$9+СВЦЭМ!$D$10+'СЕТ СН'!$G$6-'СЕТ СН'!$G$19</f>
        <v>738.00265335000006</v>
      </c>
      <c r="K74" s="37">
        <f>SUMIFS(СВЦЭМ!$C$34:$C$777,СВЦЭМ!$A$34:$A$777,$A74,СВЦЭМ!$B$34:$B$777,K$47)+'СЕТ СН'!$G$9+СВЦЭМ!$D$10+'СЕТ СН'!$G$6-'СЕТ СН'!$G$19</f>
        <v>703.39441195999996</v>
      </c>
      <c r="L74" s="37">
        <f>SUMIFS(СВЦЭМ!$C$34:$C$777,СВЦЭМ!$A$34:$A$777,$A74,СВЦЭМ!$B$34:$B$777,L$47)+'СЕТ СН'!$G$9+СВЦЭМ!$D$10+'СЕТ СН'!$G$6-'СЕТ СН'!$G$19</f>
        <v>671.95508219999999</v>
      </c>
      <c r="M74" s="37">
        <f>SUMIFS(СВЦЭМ!$C$34:$C$777,СВЦЭМ!$A$34:$A$777,$A74,СВЦЭМ!$B$34:$B$777,M$47)+'СЕТ СН'!$G$9+СВЦЭМ!$D$10+'СЕТ СН'!$G$6-'СЕТ СН'!$G$19</f>
        <v>673.08968564000008</v>
      </c>
      <c r="N74" s="37">
        <f>SUMIFS(СВЦЭМ!$C$34:$C$777,СВЦЭМ!$A$34:$A$777,$A74,СВЦЭМ!$B$34:$B$777,N$47)+'СЕТ СН'!$G$9+СВЦЭМ!$D$10+'СЕТ СН'!$G$6-'СЕТ СН'!$G$19</f>
        <v>681.63151200999994</v>
      </c>
      <c r="O74" s="37">
        <f>SUMIFS(СВЦЭМ!$C$34:$C$777,СВЦЭМ!$A$34:$A$777,$A74,СВЦЭМ!$B$34:$B$777,O$47)+'СЕТ СН'!$G$9+СВЦЭМ!$D$10+'СЕТ СН'!$G$6-'СЕТ СН'!$G$19</f>
        <v>677.9871129899999</v>
      </c>
      <c r="P74" s="37">
        <f>SUMIFS(СВЦЭМ!$C$34:$C$777,СВЦЭМ!$A$34:$A$777,$A74,СВЦЭМ!$B$34:$B$777,P$47)+'СЕТ СН'!$G$9+СВЦЭМ!$D$10+'СЕТ СН'!$G$6-'СЕТ СН'!$G$19</f>
        <v>692.93717932999982</v>
      </c>
      <c r="Q74" s="37">
        <f>SUMIFS(СВЦЭМ!$C$34:$C$777,СВЦЭМ!$A$34:$A$777,$A74,СВЦЭМ!$B$34:$B$777,Q$47)+'СЕТ СН'!$G$9+СВЦЭМ!$D$10+'СЕТ СН'!$G$6-'СЕТ СН'!$G$19</f>
        <v>697.57718542999999</v>
      </c>
      <c r="R74" s="37">
        <f>SUMIFS(СВЦЭМ!$C$34:$C$777,СВЦЭМ!$A$34:$A$777,$A74,СВЦЭМ!$B$34:$B$777,R$47)+'СЕТ СН'!$G$9+СВЦЭМ!$D$10+'СЕТ СН'!$G$6-'СЕТ СН'!$G$19</f>
        <v>690.02543775000015</v>
      </c>
      <c r="S74" s="37">
        <f>SUMIFS(СВЦЭМ!$C$34:$C$777,СВЦЭМ!$A$34:$A$777,$A74,СВЦЭМ!$B$34:$B$777,S$47)+'СЕТ СН'!$G$9+СВЦЭМ!$D$10+'СЕТ СН'!$G$6-'СЕТ СН'!$G$19</f>
        <v>681.07408948</v>
      </c>
      <c r="T74" s="37">
        <f>SUMIFS(СВЦЭМ!$C$34:$C$777,СВЦЭМ!$A$34:$A$777,$A74,СВЦЭМ!$B$34:$B$777,T$47)+'СЕТ СН'!$G$9+СВЦЭМ!$D$10+'СЕТ СН'!$G$6-'СЕТ СН'!$G$19</f>
        <v>658.23200013999997</v>
      </c>
      <c r="U74" s="37">
        <f>SUMIFS(СВЦЭМ!$C$34:$C$777,СВЦЭМ!$A$34:$A$777,$A74,СВЦЭМ!$B$34:$B$777,U$47)+'СЕТ СН'!$G$9+СВЦЭМ!$D$10+'СЕТ СН'!$G$6-'СЕТ СН'!$G$19</f>
        <v>633.38197576000005</v>
      </c>
      <c r="V74" s="37">
        <f>SUMIFS(СВЦЭМ!$C$34:$C$777,СВЦЭМ!$A$34:$A$777,$A74,СВЦЭМ!$B$34:$B$777,V$47)+'СЕТ СН'!$G$9+СВЦЭМ!$D$10+'СЕТ СН'!$G$6-'СЕТ СН'!$G$19</f>
        <v>635.52770467999983</v>
      </c>
      <c r="W74" s="37">
        <f>SUMIFS(СВЦЭМ!$C$34:$C$777,СВЦЭМ!$A$34:$A$777,$A74,СВЦЭМ!$B$34:$B$777,W$47)+'СЕТ СН'!$G$9+СВЦЭМ!$D$10+'СЕТ СН'!$G$6-'СЕТ СН'!$G$19</f>
        <v>692.63615657000003</v>
      </c>
      <c r="X74" s="37">
        <f>SUMIFS(СВЦЭМ!$C$34:$C$777,СВЦЭМ!$A$34:$A$777,$A74,СВЦЭМ!$B$34:$B$777,X$47)+'СЕТ СН'!$G$9+СВЦЭМ!$D$10+'СЕТ СН'!$G$6-'СЕТ СН'!$G$19</f>
        <v>709.32077937999986</v>
      </c>
      <c r="Y74" s="37">
        <f>SUMIFS(СВЦЭМ!$C$34:$C$777,СВЦЭМ!$A$34:$A$777,$A74,СВЦЭМ!$B$34:$B$777,Y$47)+'СЕТ СН'!$G$9+СВЦЭМ!$D$10+'СЕТ СН'!$G$6-'СЕТ СН'!$G$19</f>
        <v>742.37435289999996</v>
      </c>
    </row>
    <row r="75" spans="1:27" ht="15.75" x14ac:dyDescent="0.2">
      <c r="A75" s="36">
        <f t="shared" si="1"/>
        <v>43218</v>
      </c>
      <c r="B75" s="37">
        <f>SUMIFS(СВЦЭМ!$C$34:$C$777,СВЦЭМ!$A$34:$A$777,$A75,СВЦЭМ!$B$34:$B$777,B$47)+'СЕТ СН'!$G$9+СВЦЭМ!$D$10+'СЕТ СН'!$G$6-'СЕТ СН'!$G$19</f>
        <v>764.1724375099999</v>
      </c>
      <c r="C75" s="37">
        <f>SUMIFS(СВЦЭМ!$C$34:$C$777,СВЦЭМ!$A$34:$A$777,$A75,СВЦЭМ!$B$34:$B$777,C$47)+'СЕТ СН'!$G$9+СВЦЭМ!$D$10+'СЕТ СН'!$G$6-'СЕТ СН'!$G$19</f>
        <v>816.80660326999998</v>
      </c>
      <c r="D75" s="37">
        <f>SUMIFS(СВЦЭМ!$C$34:$C$777,СВЦЭМ!$A$34:$A$777,$A75,СВЦЭМ!$B$34:$B$777,D$47)+'СЕТ СН'!$G$9+СВЦЭМ!$D$10+'СЕТ СН'!$G$6-'СЕТ СН'!$G$19</f>
        <v>903.94921347999991</v>
      </c>
      <c r="E75" s="37">
        <f>SUMIFS(СВЦЭМ!$C$34:$C$777,СВЦЭМ!$A$34:$A$777,$A75,СВЦЭМ!$B$34:$B$777,E$47)+'СЕТ СН'!$G$9+СВЦЭМ!$D$10+'СЕТ СН'!$G$6-'СЕТ СН'!$G$19</f>
        <v>904.19221432000006</v>
      </c>
      <c r="F75" s="37">
        <f>SUMIFS(СВЦЭМ!$C$34:$C$777,СВЦЭМ!$A$34:$A$777,$A75,СВЦЭМ!$B$34:$B$777,F$47)+'СЕТ СН'!$G$9+СВЦЭМ!$D$10+'СЕТ СН'!$G$6-'СЕТ СН'!$G$19</f>
        <v>902.52058115000011</v>
      </c>
      <c r="G75" s="37">
        <f>SUMIFS(СВЦЭМ!$C$34:$C$777,СВЦЭМ!$A$34:$A$777,$A75,СВЦЭМ!$B$34:$B$777,G$47)+'СЕТ СН'!$G$9+СВЦЭМ!$D$10+'СЕТ СН'!$G$6-'СЕТ СН'!$G$19</f>
        <v>872.04743946000019</v>
      </c>
      <c r="H75" s="37">
        <f>SUMIFS(СВЦЭМ!$C$34:$C$777,СВЦЭМ!$A$34:$A$777,$A75,СВЦЭМ!$B$34:$B$777,H$47)+'СЕТ СН'!$G$9+СВЦЭМ!$D$10+'СЕТ СН'!$G$6-'СЕТ СН'!$G$19</f>
        <v>806.76829452999993</v>
      </c>
      <c r="I75" s="37">
        <f>SUMIFS(СВЦЭМ!$C$34:$C$777,СВЦЭМ!$A$34:$A$777,$A75,СВЦЭМ!$B$34:$B$777,I$47)+'СЕТ СН'!$G$9+СВЦЭМ!$D$10+'СЕТ СН'!$G$6-'СЕТ СН'!$G$19</f>
        <v>724.23370811999996</v>
      </c>
      <c r="J75" s="37">
        <f>SUMIFS(СВЦЭМ!$C$34:$C$777,СВЦЭМ!$A$34:$A$777,$A75,СВЦЭМ!$B$34:$B$777,J$47)+'СЕТ СН'!$G$9+СВЦЭМ!$D$10+'СЕТ СН'!$G$6-'СЕТ СН'!$G$19</f>
        <v>710.29107290000013</v>
      </c>
      <c r="K75" s="37">
        <f>SUMIFS(СВЦЭМ!$C$34:$C$777,СВЦЭМ!$A$34:$A$777,$A75,СВЦЭМ!$B$34:$B$777,K$47)+'СЕТ СН'!$G$9+СВЦЭМ!$D$10+'СЕТ СН'!$G$6-'СЕТ СН'!$G$19</f>
        <v>662.34920397999997</v>
      </c>
      <c r="L75" s="37">
        <f>SUMIFS(СВЦЭМ!$C$34:$C$777,СВЦЭМ!$A$34:$A$777,$A75,СВЦЭМ!$B$34:$B$777,L$47)+'СЕТ СН'!$G$9+СВЦЭМ!$D$10+'СЕТ СН'!$G$6-'СЕТ СН'!$G$19</f>
        <v>652.99218559999997</v>
      </c>
      <c r="M75" s="37">
        <f>SUMIFS(СВЦЭМ!$C$34:$C$777,СВЦЭМ!$A$34:$A$777,$A75,СВЦЭМ!$B$34:$B$777,M$47)+'СЕТ СН'!$G$9+СВЦЭМ!$D$10+'СЕТ СН'!$G$6-'СЕТ СН'!$G$19</f>
        <v>656.11533379000014</v>
      </c>
      <c r="N75" s="37">
        <f>SUMIFS(СВЦЭМ!$C$34:$C$777,СВЦЭМ!$A$34:$A$777,$A75,СВЦЭМ!$B$34:$B$777,N$47)+'СЕТ СН'!$G$9+СВЦЭМ!$D$10+'СЕТ СН'!$G$6-'СЕТ СН'!$G$19</f>
        <v>656.86068050999995</v>
      </c>
      <c r="O75" s="37">
        <f>SUMIFS(СВЦЭМ!$C$34:$C$777,СВЦЭМ!$A$34:$A$777,$A75,СВЦЭМ!$B$34:$B$777,O$47)+'СЕТ СН'!$G$9+СВЦЭМ!$D$10+'СЕТ СН'!$G$6-'СЕТ СН'!$G$19</f>
        <v>636.41077593000011</v>
      </c>
      <c r="P75" s="37">
        <f>SUMIFS(СВЦЭМ!$C$34:$C$777,СВЦЭМ!$A$34:$A$777,$A75,СВЦЭМ!$B$34:$B$777,P$47)+'СЕТ СН'!$G$9+СВЦЭМ!$D$10+'СЕТ СН'!$G$6-'СЕТ СН'!$G$19</f>
        <v>637.80615666000006</v>
      </c>
      <c r="Q75" s="37">
        <f>SUMIFS(СВЦЭМ!$C$34:$C$777,СВЦЭМ!$A$34:$A$777,$A75,СВЦЭМ!$B$34:$B$777,Q$47)+'СЕТ СН'!$G$9+СВЦЭМ!$D$10+'СЕТ СН'!$G$6-'СЕТ СН'!$G$19</f>
        <v>639.78544600999987</v>
      </c>
      <c r="R75" s="37">
        <f>SUMIFS(СВЦЭМ!$C$34:$C$777,СВЦЭМ!$A$34:$A$777,$A75,СВЦЭМ!$B$34:$B$777,R$47)+'СЕТ СН'!$G$9+СВЦЭМ!$D$10+'СЕТ СН'!$G$6-'СЕТ СН'!$G$19</f>
        <v>640.74179685000001</v>
      </c>
      <c r="S75" s="37">
        <f>SUMIFS(СВЦЭМ!$C$34:$C$777,СВЦЭМ!$A$34:$A$777,$A75,СВЦЭМ!$B$34:$B$777,S$47)+'СЕТ СН'!$G$9+СВЦЭМ!$D$10+'СЕТ СН'!$G$6-'СЕТ СН'!$G$19</f>
        <v>637.5980896100001</v>
      </c>
      <c r="T75" s="37">
        <f>SUMIFS(СВЦЭМ!$C$34:$C$777,СВЦЭМ!$A$34:$A$777,$A75,СВЦЭМ!$B$34:$B$777,T$47)+'СЕТ СН'!$G$9+СВЦЭМ!$D$10+'СЕТ СН'!$G$6-'СЕТ СН'!$G$19</f>
        <v>649.20756893000009</v>
      </c>
      <c r="U75" s="37">
        <f>SUMIFS(СВЦЭМ!$C$34:$C$777,СВЦЭМ!$A$34:$A$777,$A75,СВЦЭМ!$B$34:$B$777,U$47)+'СЕТ СН'!$G$9+СВЦЭМ!$D$10+'СЕТ СН'!$G$6-'СЕТ СН'!$G$19</f>
        <v>652.51075825999999</v>
      </c>
      <c r="V75" s="37">
        <f>SUMIFS(СВЦЭМ!$C$34:$C$777,СВЦЭМ!$A$34:$A$777,$A75,СВЦЭМ!$B$34:$B$777,V$47)+'СЕТ СН'!$G$9+СВЦЭМ!$D$10+'СЕТ СН'!$G$6-'СЕТ СН'!$G$19</f>
        <v>665.55582595999988</v>
      </c>
      <c r="W75" s="37">
        <f>SUMIFS(СВЦЭМ!$C$34:$C$777,СВЦЭМ!$A$34:$A$777,$A75,СВЦЭМ!$B$34:$B$777,W$47)+'СЕТ СН'!$G$9+СВЦЭМ!$D$10+'СЕТ СН'!$G$6-'СЕТ СН'!$G$19</f>
        <v>676.61078461999989</v>
      </c>
      <c r="X75" s="37">
        <f>SUMIFS(СВЦЭМ!$C$34:$C$777,СВЦЭМ!$A$34:$A$777,$A75,СВЦЭМ!$B$34:$B$777,X$47)+'СЕТ СН'!$G$9+СВЦЭМ!$D$10+'СЕТ СН'!$G$6-'СЕТ СН'!$G$19</f>
        <v>722.11994773999993</v>
      </c>
      <c r="Y75" s="37">
        <f>SUMIFS(СВЦЭМ!$C$34:$C$777,СВЦЭМ!$A$34:$A$777,$A75,СВЦЭМ!$B$34:$B$777,Y$47)+'СЕТ СН'!$G$9+СВЦЭМ!$D$10+'СЕТ СН'!$G$6-'СЕТ СН'!$G$19</f>
        <v>714.33759623000003</v>
      </c>
    </row>
    <row r="76" spans="1:27" ht="15.75" x14ac:dyDescent="0.2">
      <c r="A76" s="36">
        <f t="shared" si="1"/>
        <v>43219</v>
      </c>
      <c r="B76" s="37">
        <f>SUMIFS(СВЦЭМ!$C$34:$C$777,СВЦЭМ!$A$34:$A$777,$A76,СВЦЭМ!$B$34:$B$777,B$47)+'СЕТ СН'!$G$9+СВЦЭМ!$D$10+'СЕТ СН'!$G$6-'СЕТ СН'!$G$19</f>
        <v>763.47277967000002</v>
      </c>
      <c r="C76" s="37">
        <f>SUMIFS(СВЦЭМ!$C$34:$C$777,СВЦЭМ!$A$34:$A$777,$A76,СВЦЭМ!$B$34:$B$777,C$47)+'СЕТ СН'!$G$9+СВЦЭМ!$D$10+'СЕТ СН'!$G$6-'СЕТ СН'!$G$19</f>
        <v>788.62608837000005</v>
      </c>
      <c r="D76" s="37">
        <f>SUMIFS(СВЦЭМ!$C$34:$C$777,СВЦЭМ!$A$34:$A$777,$A76,СВЦЭМ!$B$34:$B$777,D$47)+'СЕТ СН'!$G$9+СВЦЭМ!$D$10+'СЕТ СН'!$G$6-'СЕТ СН'!$G$19</f>
        <v>878.02152386</v>
      </c>
      <c r="E76" s="37">
        <f>SUMIFS(СВЦЭМ!$C$34:$C$777,СВЦЭМ!$A$34:$A$777,$A76,СВЦЭМ!$B$34:$B$777,E$47)+'СЕТ СН'!$G$9+СВЦЭМ!$D$10+'СЕТ СН'!$G$6-'СЕТ СН'!$G$19</f>
        <v>875.99841240000012</v>
      </c>
      <c r="F76" s="37">
        <f>SUMIFS(СВЦЭМ!$C$34:$C$777,СВЦЭМ!$A$34:$A$777,$A76,СВЦЭМ!$B$34:$B$777,F$47)+'СЕТ СН'!$G$9+СВЦЭМ!$D$10+'СЕТ СН'!$G$6-'СЕТ СН'!$G$19</f>
        <v>875.58960020000006</v>
      </c>
      <c r="G76" s="37">
        <f>SUMIFS(СВЦЭМ!$C$34:$C$777,СВЦЭМ!$A$34:$A$777,$A76,СВЦЭМ!$B$34:$B$777,G$47)+'СЕТ СН'!$G$9+СВЦЭМ!$D$10+'СЕТ СН'!$G$6-'СЕТ СН'!$G$19</f>
        <v>885.13243946000023</v>
      </c>
      <c r="H76" s="37">
        <f>SUMIFS(СВЦЭМ!$C$34:$C$777,СВЦЭМ!$A$34:$A$777,$A76,СВЦЭМ!$B$34:$B$777,H$47)+'СЕТ СН'!$G$9+СВЦЭМ!$D$10+'СЕТ СН'!$G$6-'СЕТ СН'!$G$19</f>
        <v>886.66542923999998</v>
      </c>
      <c r="I76" s="37">
        <f>SUMIFS(СВЦЭМ!$C$34:$C$777,СВЦЭМ!$A$34:$A$777,$A76,СВЦЭМ!$B$34:$B$777,I$47)+'СЕТ СН'!$G$9+СВЦЭМ!$D$10+'СЕТ СН'!$G$6-'СЕТ СН'!$G$19</f>
        <v>793.25430990999996</v>
      </c>
      <c r="J76" s="37">
        <f>SUMIFS(СВЦЭМ!$C$34:$C$777,СВЦЭМ!$A$34:$A$777,$A76,СВЦЭМ!$B$34:$B$777,J$47)+'СЕТ СН'!$G$9+СВЦЭМ!$D$10+'СЕТ СН'!$G$6-'СЕТ СН'!$G$19</f>
        <v>724.83403544999999</v>
      </c>
      <c r="K76" s="37">
        <f>SUMIFS(СВЦЭМ!$C$34:$C$777,СВЦЭМ!$A$34:$A$777,$A76,СВЦЭМ!$B$34:$B$777,K$47)+'СЕТ СН'!$G$9+СВЦЭМ!$D$10+'СЕТ СН'!$G$6-'СЕТ СН'!$G$19</f>
        <v>599.52978911999992</v>
      </c>
      <c r="L76" s="37">
        <f>SUMIFS(СВЦЭМ!$C$34:$C$777,СВЦЭМ!$A$34:$A$777,$A76,СВЦЭМ!$B$34:$B$777,L$47)+'СЕТ СН'!$G$9+СВЦЭМ!$D$10+'СЕТ СН'!$G$6-'СЕТ СН'!$G$19</f>
        <v>582.04209342000001</v>
      </c>
      <c r="M76" s="37">
        <f>SUMIFS(СВЦЭМ!$C$34:$C$777,СВЦЭМ!$A$34:$A$777,$A76,СВЦЭМ!$B$34:$B$777,M$47)+'СЕТ СН'!$G$9+СВЦЭМ!$D$10+'СЕТ СН'!$G$6-'СЕТ СН'!$G$19</f>
        <v>603.04172343999983</v>
      </c>
      <c r="N76" s="37">
        <f>SUMIFS(СВЦЭМ!$C$34:$C$777,СВЦЭМ!$A$34:$A$777,$A76,СВЦЭМ!$B$34:$B$777,N$47)+'СЕТ СН'!$G$9+СВЦЭМ!$D$10+'СЕТ СН'!$G$6-'СЕТ СН'!$G$19</f>
        <v>622.6203673199999</v>
      </c>
      <c r="O76" s="37">
        <f>SUMIFS(СВЦЭМ!$C$34:$C$777,СВЦЭМ!$A$34:$A$777,$A76,СВЦЭМ!$B$34:$B$777,O$47)+'СЕТ СН'!$G$9+СВЦЭМ!$D$10+'СЕТ СН'!$G$6-'СЕТ СН'!$G$19</f>
        <v>622.17116121999982</v>
      </c>
      <c r="P76" s="37">
        <f>SUMIFS(СВЦЭМ!$C$34:$C$777,СВЦЭМ!$A$34:$A$777,$A76,СВЦЭМ!$B$34:$B$777,P$47)+'СЕТ СН'!$G$9+СВЦЭМ!$D$10+'СЕТ СН'!$G$6-'СЕТ СН'!$G$19</f>
        <v>604.60511647999999</v>
      </c>
      <c r="Q76" s="37">
        <f>SUMIFS(СВЦЭМ!$C$34:$C$777,СВЦЭМ!$A$34:$A$777,$A76,СВЦЭМ!$B$34:$B$777,Q$47)+'СЕТ СН'!$G$9+СВЦЭМ!$D$10+'СЕТ СН'!$G$6-'СЕТ СН'!$G$19</f>
        <v>615.91263016000005</v>
      </c>
      <c r="R76" s="37">
        <f>SUMIFS(СВЦЭМ!$C$34:$C$777,СВЦЭМ!$A$34:$A$777,$A76,СВЦЭМ!$B$34:$B$777,R$47)+'СЕТ СН'!$G$9+СВЦЭМ!$D$10+'СЕТ СН'!$G$6-'СЕТ СН'!$G$19</f>
        <v>599.22116181000013</v>
      </c>
      <c r="S76" s="37">
        <f>SUMIFS(СВЦЭМ!$C$34:$C$777,СВЦЭМ!$A$34:$A$777,$A76,СВЦЭМ!$B$34:$B$777,S$47)+'СЕТ СН'!$G$9+СВЦЭМ!$D$10+'СЕТ СН'!$G$6-'СЕТ СН'!$G$19</f>
        <v>598.04005302000007</v>
      </c>
      <c r="T76" s="37">
        <f>SUMIFS(СВЦЭМ!$C$34:$C$777,СВЦЭМ!$A$34:$A$777,$A76,СВЦЭМ!$B$34:$B$777,T$47)+'СЕТ СН'!$G$9+СВЦЭМ!$D$10+'СЕТ СН'!$G$6-'СЕТ СН'!$G$19</f>
        <v>623.27811128999986</v>
      </c>
      <c r="U76" s="37">
        <f>SUMIFS(СВЦЭМ!$C$34:$C$777,СВЦЭМ!$A$34:$A$777,$A76,СВЦЭМ!$B$34:$B$777,U$47)+'СЕТ СН'!$G$9+СВЦЭМ!$D$10+'СЕТ СН'!$G$6-'СЕТ СН'!$G$19</f>
        <v>624.92929779000008</v>
      </c>
      <c r="V76" s="37">
        <f>SUMIFS(СВЦЭМ!$C$34:$C$777,СВЦЭМ!$A$34:$A$777,$A76,СВЦЭМ!$B$34:$B$777,V$47)+'СЕТ СН'!$G$9+СВЦЭМ!$D$10+'СЕТ СН'!$G$6-'СЕТ СН'!$G$19</f>
        <v>579.47203202999992</v>
      </c>
      <c r="W76" s="37">
        <f>SUMIFS(СВЦЭМ!$C$34:$C$777,СВЦЭМ!$A$34:$A$777,$A76,СВЦЭМ!$B$34:$B$777,W$47)+'СЕТ СН'!$G$9+СВЦЭМ!$D$10+'СЕТ СН'!$G$6-'СЕТ СН'!$G$19</f>
        <v>567.28891522000015</v>
      </c>
      <c r="X76" s="37">
        <f>SUMIFS(СВЦЭМ!$C$34:$C$777,СВЦЭМ!$A$34:$A$777,$A76,СВЦЭМ!$B$34:$B$777,X$47)+'СЕТ СН'!$G$9+СВЦЭМ!$D$10+'СЕТ СН'!$G$6-'СЕТ СН'!$G$19</f>
        <v>605.74036011999999</v>
      </c>
      <c r="Y76" s="37">
        <f>SUMIFS(СВЦЭМ!$C$34:$C$777,СВЦЭМ!$A$34:$A$777,$A76,СВЦЭМ!$B$34:$B$777,Y$47)+'СЕТ СН'!$G$9+СВЦЭМ!$D$10+'СЕТ СН'!$G$6-'СЕТ СН'!$G$19</f>
        <v>684.89170296999998</v>
      </c>
    </row>
    <row r="77" spans="1:27" ht="15.75" x14ac:dyDescent="0.2">
      <c r="A77" s="36">
        <f t="shared" si="1"/>
        <v>43220</v>
      </c>
      <c r="B77" s="37">
        <f>SUMIFS(СВЦЭМ!$C$34:$C$777,СВЦЭМ!$A$34:$A$777,$A77,СВЦЭМ!$B$34:$B$777,B$47)+'СЕТ СН'!$G$9+СВЦЭМ!$D$10+'СЕТ СН'!$G$6-'СЕТ СН'!$G$19</f>
        <v>716.05221176999987</v>
      </c>
      <c r="C77" s="37">
        <f>SUMIFS(СВЦЭМ!$C$34:$C$777,СВЦЭМ!$A$34:$A$777,$A77,СВЦЭМ!$B$34:$B$777,C$47)+'СЕТ СН'!$G$9+СВЦЭМ!$D$10+'СЕТ СН'!$G$6-'СЕТ СН'!$G$19</f>
        <v>742.09731536999982</v>
      </c>
      <c r="D77" s="37">
        <f>SUMIFS(СВЦЭМ!$C$34:$C$777,СВЦЭМ!$A$34:$A$777,$A77,СВЦЭМ!$B$34:$B$777,D$47)+'СЕТ СН'!$G$9+СВЦЭМ!$D$10+'СЕТ СН'!$G$6-'СЕТ СН'!$G$19</f>
        <v>765.64031519000002</v>
      </c>
      <c r="E77" s="37">
        <f>SUMIFS(СВЦЭМ!$C$34:$C$777,СВЦЭМ!$A$34:$A$777,$A77,СВЦЭМ!$B$34:$B$777,E$47)+'СЕТ СН'!$G$9+СВЦЭМ!$D$10+'СЕТ СН'!$G$6-'СЕТ СН'!$G$19</f>
        <v>781.20400627000015</v>
      </c>
      <c r="F77" s="37">
        <f>SUMIFS(СВЦЭМ!$C$34:$C$777,СВЦЭМ!$A$34:$A$777,$A77,СВЦЭМ!$B$34:$B$777,F$47)+'СЕТ СН'!$G$9+СВЦЭМ!$D$10+'СЕТ СН'!$G$6-'СЕТ СН'!$G$19</f>
        <v>788.10413860000006</v>
      </c>
      <c r="G77" s="37">
        <f>SUMIFS(СВЦЭМ!$C$34:$C$777,СВЦЭМ!$A$34:$A$777,$A77,СВЦЭМ!$B$34:$B$777,G$47)+'СЕТ СН'!$G$9+СВЦЭМ!$D$10+'СЕТ СН'!$G$6-'СЕТ СН'!$G$19</f>
        <v>772.55696909999995</v>
      </c>
      <c r="H77" s="37">
        <f>SUMIFS(СВЦЭМ!$C$34:$C$777,СВЦЭМ!$A$34:$A$777,$A77,СВЦЭМ!$B$34:$B$777,H$47)+'СЕТ СН'!$G$9+СВЦЭМ!$D$10+'СЕТ СН'!$G$6-'СЕТ СН'!$G$19</f>
        <v>752.51375625000003</v>
      </c>
      <c r="I77" s="37">
        <f>SUMIFS(СВЦЭМ!$C$34:$C$777,СВЦЭМ!$A$34:$A$777,$A77,СВЦЭМ!$B$34:$B$777,I$47)+'СЕТ СН'!$G$9+СВЦЭМ!$D$10+'СЕТ СН'!$G$6-'СЕТ СН'!$G$19</f>
        <v>684.38373168999999</v>
      </c>
      <c r="J77" s="37">
        <f>SUMIFS(СВЦЭМ!$C$34:$C$777,СВЦЭМ!$A$34:$A$777,$A77,СВЦЭМ!$B$34:$B$777,J$47)+'СЕТ СН'!$G$9+СВЦЭМ!$D$10+'СЕТ СН'!$G$6-'СЕТ СН'!$G$19</f>
        <v>642.18743925000001</v>
      </c>
      <c r="K77" s="37">
        <f>SUMIFS(СВЦЭМ!$C$34:$C$777,СВЦЭМ!$A$34:$A$777,$A77,СВЦЭМ!$B$34:$B$777,K$47)+'СЕТ СН'!$G$9+СВЦЭМ!$D$10+'СЕТ СН'!$G$6-'СЕТ СН'!$G$19</f>
        <v>538.19449285999997</v>
      </c>
      <c r="L77" s="37">
        <f>SUMIFS(СВЦЭМ!$C$34:$C$777,СВЦЭМ!$A$34:$A$777,$A77,СВЦЭМ!$B$34:$B$777,L$47)+'СЕТ СН'!$G$9+СВЦЭМ!$D$10+'СЕТ СН'!$G$6-'СЕТ СН'!$G$19</f>
        <v>521.5863607</v>
      </c>
      <c r="M77" s="37">
        <f>SUMIFS(СВЦЭМ!$C$34:$C$777,СВЦЭМ!$A$34:$A$777,$A77,СВЦЭМ!$B$34:$B$777,M$47)+'СЕТ СН'!$G$9+СВЦЭМ!$D$10+'СЕТ СН'!$G$6-'СЕТ СН'!$G$19</f>
        <v>523.38439729000004</v>
      </c>
      <c r="N77" s="37">
        <f>SUMIFS(СВЦЭМ!$C$34:$C$777,СВЦЭМ!$A$34:$A$777,$A77,СВЦЭМ!$B$34:$B$777,N$47)+'СЕТ СН'!$G$9+СВЦЭМ!$D$10+'СЕТ СН'!$G$6-'СЕТ СН'!$G$19</f>
        <v>514.60222957000008</v>
      </c>
      <c r="O77" s="37">
        <f>SUMIFS(СВЦЭМ!$C$34:$C$777,СВЦЭМ!$A$34:$A$777,$A77,СВЦЭМ!$B$34:$B$777,O$47)+'СЕТ СН'!$G$9+СВЦЭМ!$D$10+'СЕТ СН'!$G$6-'СЕТ СН'!$G$19</f>
        <v>511.55241977000003</v>
      </c>
      <c r="P77" s="37">
        <f>SUMIFS(СВЦЭМ!$C$34:$C$777,СВЦЭМ!$A$34:$A$777,$A77,СВЦЭМ!$B$34:$B$777,P$47)+'СЕТ СН'!$G$9+СВЦЭМ!$D$10+'СЕТ СН'!$G$6-'СЕТ СН'!$G$19</f>
        <v>579.9328664599999</v>
      </c>
      <c r="Q77" s="37">
        <f>SUMIFS(СВЦЭМ!$C$34:$C$777,СВЦЭМ!$A$34:$A$777,$A77,СВЦЭМ!$B$34:$B$777,Q$47)+'СЕТ СН'!$G$9+СВЦЭМ!$D$10+'СЕТ СН'!$G$6-'СЕТ СН'!$G$19</f>
        <v>577.77330666</v>
      </c>
      <c r="R77" s="37">
        <f>SUMIFS(СВЦЭМ!$C$34:$C$777,СВЦЭМ!$A$34:$A$777,$A77,СВЦЭМ!$B$34:$B$777,R$47)+'СЕТ СН'!$G$9+СВЦЭМ!$D$10+'СЕТ СН'!$G$6-'СЕТ СН'!$G$19</f>
        <v>575.11294196999995</v>
      </c>
      <c r="S77" s="37">
        <f>SUMIFS(СВЦЭМ!$C$34:$C$777,СВЦЭМ!$A$34:$A$777,$A77,СВЦЭМ!$B$34:$B$777,S$47)+'СЕТ СН'!$G$9+СВЦЭМ!$D$10+'СЕТ СН'!$G$6-'СЕТ СН'!$G$19</f>
        <v>582.3841553200001</v>
      </c>
      <c r="T77" s="37">
        <f>SUMIFS(СВЦЭМ!$C$34:$C$777,СВЦЭМ!$A$34:$A$777,$A77,СВЦЭМ!$B$34:$B$777,T$47)+'СЕТ СН'!$G$9+СВЦЭМ!$D$10+'СЕТ СН'!$G$6-'СЕТ СН'!$G$19</f>
        <v>521.66611034999994</v>
      </c>
      <c r="U77" s="37">
        <f>SUMIFS(СВЦЭМ!$C$34:$C$777,СВЦЭМ!$A$34:$A$777,$A77,СВЦЭМ!$B$34:$B$777,U$47)+'СЕТ СН'!$G$9+СВЦЭМ!$D$10+'СЕТ СН'!$G$6-'СЕТ СН'!$G$19</f>
        <v>521.54655420999995</v>
      </c>
      <c r="V77" s="37">
        <f>SUMIFS(СВЦЭМ!$C$34:$C$777,СВЦЭМ!$A$34:$A$777,$A77,СВЦЭМ!$B$34:$B$777,V$47)+'СЕТ СН'!$G$9+СВЦЭМ!$D$10+'СЕТ СН'!$G$6-'СЕТ СН'!$G$19</f>
        <v>522.72984460999999</v>
      </c>
      <c r="W77" s="37">
        <f>SUMIFS(СВЦЭМ!$C$34:$C$777,СВЦЭМ!$A$34:$A$777,$A77,СВЦЭМ!$B$34:$B$777,W$47)+'СЕТ СН'!$G$9+СВЦЭМ!$D$10+'СЕТ СН'!$G$6-'СЕТ СН'!$G$19</f>
        <v>515.40100107000001</v>
      </c>
      <c r="X77" s="37">
        <f>SUMIFS(СВЦЭМ!$C$34:$C$777,СВЦЭМ!$A$34:$A$777,$A77,СВЦЭМ!$B$34:$B$777,X$47)+'СЕТ СН'!$G$9+СВЦЭМ!$D$10+'СЕТ СН'!$G$6-'СЕТ СН'!$G$19</f>
        <v>569.30090707000011</v>
      </c>
      <c r="Y77" s="37">
        <f>SUMIFS(СВЦЭМ!$C$34:$C$777,СВЦЭМ!$A$34:$A$777,$A77,СВЦЭМ!$B$34:$B$777,Y$47)+'СЕТ СН'!$G$9+СВЦЭМ!$D$10+'СЕТ СН'!$G$6-'СЕТ СН'!$G$19</f>
        <v>651.8230354399999</v>
      </c>
      <c r="AA77" s="38"/>
    </row>
    <row r="78" spans="1:27" ht="15.75" hidden="1" x14ac:dyDescent="0.2">
      <c r="A78" s="36">
        <f t="shared" si="1"/>
        <v>43221</v>
      </c>
      <c r="B78" s="37">
        <f>SUMIFS(СВЦЭМ!$C$34:$C$777,СВЦЭМ!$A$34:$A$777,$A78,СВЦЭМ!$B$34:$B$777,B$47)+'СЕТ СН'!$G$9+СВЦЭМ!$D$10+'СЕТ СН'!$G$6-'СЕТ СН'!$G$19</f>
        <v>-132.94792008000002</v>
      </c>
      <c r="C78" s="37">
        <f>SUMIFS(СВЦЭМ!$C$34:$C$777,СВЦЭМ!$A$34:$A$777,$A78,СВЦЭМ!$B$34:$B$777,C$47)+'СЕТ СН'!$G$9+СВЦЭМ!$D$10+'СЕТ СН'!$G$6-'СЕТ СН'!$G$19</f>
        <v>-132.94792008000002</v>
      </c>
      <c r="D78" s="37">
        <f>SUMIFS(СВЦЭМ!$C$34:$C$777,СВЦЭМ!$A$34:$A$777,$A78,СВЦЭМ!$B$34:$B$777,D$47)+'СЕТ СН'!$G$9+СВЦЭМ!$D$10+'СЕТ СН'!$G$6-'СЕТ СН'!$G$19</f>
        <v>-132.94792008000002</v>
      </c>
      <c r="E78" s="37">
        <f>SUMIFS(СВЦЭМ!$C$34:$C$777,СВЦЭМ!$A$34:$A$777,$A78,СВЦЭМ!$B$34:$B$777,E$47)+'СЕТ СН'!$G$9+СВЦЭМ!$D$10+'СЕТ СН'!$G$6-'СЕТ СН'!$G$19</f>
        <v>-132.94792008000002</v>
      </c>
      <c r="F78" s="37">
        <f>SUMIFS(СВЦЭМ!$C$34:$C$777,СВЦЭМ!$A$34:$A$777,$A78,СВЦЭМ!$B$34:$B$777,F$47)+'СЕТ СН'!$G$9+СВЦЭМ!$D$10+'СЕТ СН'!$G$6-'СЕТ СН'!$G$19</f>
        <v>-132.94792008000002</v>
      </c>
      <c r="G78" s="37">
        <f>SUMIFS(СВЦЭМ!$C$34:$C$777,СВЦЭМ!$A$34:$A$777,$A78,СВЦЭМ!$B$34:$B$777,G$47)+'СЕТ СН'!$G$9+СВЦЭМ!$D$10+'СЕТ СН'!$G$6-'СЕТ СН'!$G$19</f>
        <v>-132.94792008000002</v>
      </c>
      <c r="H78" s="37">
        <f>SUMIFS(СВЦЭМ!$C$34:$C$777,СВЦЭМ!$A$34:$A$777,$A78,СВЦЭМ!$B$34:$B$777,H$47)+'СЕТ СН'!$G$9+СВЦЭМ!$D$10+'СЕТ СН'!$G$6-'СЕТ СН'!$G$19</f>
        <v>-132.94792008000002</v>
      </c>
      <c r="I78" s="37">
        <f>SUMIFS(СВЦЭМ!$C$34:$C$777,СВЦЭМ!$A$34:$A$777,$A78,СВЦЭМ!$B$34:$B$777,I$47)+'СЕТ СН'!$G$9+СВЦЭМ!$D$10+'СЕТ СН'!$G$6-'СЕТ СН'!$G$19</f>
        <v>-132.94792008000002</v>
      </c>
      <c r="J78" s="37">
        <f>SUMIFS(СВЦЭМ!$C$34:$C$777,СВЦЭМ!$A$34:$A$777,$A78,СВЦЭМ!$B$34:$B$777,J$47)+'СЕТ СН'!$G$9+СВЦЭМ!$D$10+'СЕТ СН'!$G$6-'СЕТ СН'!$G$19</f>
        <v>-132.94792008000002</v>
      </c>
      <c r="K78" s="37">
        <f>SUMIFS(СВЦЭМ!$C$34:$C$777,СВЦЭМ!$A$34:$A$777,$A78,СВЦЭМ!$B$34:$B$777,K$47)+'СЕТ СН'!$G$9+СВЦЭМ!$D$10+'СЕТ СН'!$G$6-'СЕТ СН'!$G$19</f>
        <v>-132.94792008000002</v>
      </c>
      <c r="L78" s="37">
        <f>SUMIFS(СВЦЭМ!$C$34:$C$777,СВЦЭМ!$A$34:$A$777,$A78,СВЦЭМ!$B$34:$B$777,L$47)+'СЕТ СН'!$G$9+СВЦЭМ!$D$10+'СЕТ СН'!$G$6-'СЕТ СН'!$G$19</f>
        <v>-132.94792008000002</v>
      </c>
      <c r="M78" s="37">
        <f>SUMIFS(СВЦЭМ!$C$34:$C$777,СВЦЭМ!$A$34:$A$777,$A78,СВЦЭМ!$B$34:$B$777,M$47)+'СЕТ СН'!$G$9+СВЦЭМ!$D$10+'СЕТ СН'!$G$6-'СЕТ СН'!$G$19</f>
        <v>-132.94792008000002</v>
      </c>
      <c r="N78" s="37">
        <f>SUMIFS(СВЦЭМ!$C$34:$C$777,СВЦЭМ!$A$34:$A$777,$A78,СВЦЭМ!$B$34:$B$777,N$47)+'СЕТ СН'!$G$9+СВЦЭМ!$D$10+'СЕТ СН'!$G$6-'СЕТ СН'!$G$19</f>
        <v>-132.94792008000002</v>
      </c>
      <c r="O78" s="37">
        <f>SUMIFS(СВЦЭМ!$C$34:$C$777,СВЦЭМ!$A$34:$A$777,$A78,СВЦЭМ!$B$34:$B$777,O$47)+'СЕТ СН'!$G$9+СВЦЭМ!$D$10+'СЕТ СН'!$G$6-'СЕТ СН'!$G$19</f>
        <v>-132.94792008000002</v>
      </c>
      <c r="P78" s="37">
        <f>SUMIFS(СВЦЭМ!$C$34:$C$777,СВЦЭМ!$A$34:$A$777,$A78,СВЦЭМ!$B$34:$B$777,P$47)+'СЕТ СН'!$G$9+СВЦЭМ!$D$10+'СЕТ СН'!$G$6-'СЕТ СН'!$G$19</f>
        <v>-132.94792008000002</v>
      </c>
      <c r="Q78" s="37">
        <f>SUMIFS(СВЦЭМ!$C$34:$C$777,СВЦЭМ!$A$34:$A$777,$A78,СВЦЭМ!$B$34:$B$777,Q$47)+'СЕТ СН'!$G$9+СВЦЭМ!$D$10+'СЕТ СН'!$G$6-'СЕТ СН'!$G$19</f>
        <v>-132.94792008000002</v>
      </c>
      <c r="R78" s="37">
        <f>SUMIFS(СВЦЭМ!$C$34:$C$777,СВЦЭМ!$A$34:$A$777,$A78,СВЦЭМ!$B$34:$B$777,R$47)+'СЕТ СН'!$G$9+СВЦЭМ!$D$10+'СЕТ СН'!$G$6-'СЕТ СН'!$G$19</f>
        <v>-132.94792008000002</v>
      </c>
      <c r="S78" s="37">
        <f>SUMIFS(СВЦЭМ!$C$34:$C$777,СВЦЭМ!$A$34:$A$777,$A78,СВЦЭМ!$B$34:$B$777,S$47)+'СЕТ СН'!$G$9+СВЦЭМ!$D$10+'СЕТ СН'!$G$6-'СЕТ СН'!$G$19</f>
        <v>-132.94792008000002</v>
      </c>
      <c r="T78" s="37">
        <f>SUMIFS(СВЦЭМ!$C$34:$C$777,СВЦЭМ!$A$34:$A$777,$A78,СВЦЭМ!$B$34:$B$777,T$47)+'СЕТ СН'!$G$9+СВЦЭМ!$D$10+'СЕТ СН'!$G$6-'СЕТ СН'!$G$19</f>
        <v>-132.94792008000002</v>
      </c>
      <c r="U78" s="37">
        <f>SUMIFS(СВЦЭМ!$C$34:$C$777,СВЦЭМ!$A$34:$A$777,$A78,СВЦЭМ!$B$34:$B$777,U$47)+'СЕТ СН'!$G$9+СВЦЭМ!$D$10+'СЕТ СН'!$G$6-'СЕТ СН'!$G$19</f>
        <v>-132.94792008000002</v>
      </c>
      <c r="V78" s="37">
        <f>SUMIFS(СВЦЭМ!$C$34:$C$777,СВЦЭМ!$A$34:$A$777,$A78,СВЦЭМ!$B$34:$B$777,V$47)+'СЕТ СН'!$G$9+СВЦЭМ!$D$10+'СЕТ СН'!$G$6-'СЕТ СН'!$G$19</f>
        <v>-132.94792008000002</v>
      </c>
      <c r="W78" s="37">
        <f>SUMIFS(СВЦЭМ!$C$34:$C$777,СВЦЭМ!$A$34:$A$777,$A78,СВЦЭМ!$B$34:$B$777,W$47)+'СЕТ СН'!$G$9+СВЦЭМ!$D$10+'СЕТ СН'!$G$6-'СЕТ СН'!$G$19</f>
        <v>-132.94792008000002</v>
      </c>
      <c r="X78" s="37">
        <f>SUMIFS(СВЦЭМ!$C$34:$C$777,СВЦЭМ!$A$34:$A$777,$A78,СВЦЭМ!$B$34:$B$777,X$47)+'СЕТ СН'!$G$9+СВЦЭМ!$D$10+'СЕТ СН'!$G$6-'СЕТ СН'!$G$19</f>
        <v>-132.94792008000002</v>
      </c>
      <c r="Y78" s="37">
        <f>SUMIFS(СВЦЭМ!$C$34:$C$777,СВЦЭМ!$A$34:$A$777,$A78,СВЦЭМ!$B$34:$B$777,Y$47)+'СЕТ СН'!$G$9+СВЦЭМ!$D$10+'СЕТ СН'!$G$6-'СЕТ СН'!$G$19</f>
        <v>-132.94792008000002</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01.04.2018</v>
      </c>
      <c r="B84" s="37">
        <f>SUMIFS(СВЦЭМ!$C$34:$C$777,СВЦЭМ!$A$34:$A$777,$A84,СВЦЭМ!$B$34:$B$777,B$83)+'СЕТ СН'!$H$9+СВЦЭМ!$D$10+'СЕТ СН'!$H$6-'СЕТ СН'!$H$19</f>
        <v>910.67524252000032</v>
      </c>
      <c r="C84" s="37">
        <f>SUMIFS(СВЦЭМ!$C$34:$C$777,СВЦЭМ!$A$34:$A$777,$A84,СВЦЭМ!$B$34:$B$777,C$83)+'СЕТ СН'!$H$9+СВЦЭМ!$D$10+'СЕТ СН'!$H$6-'СЕТ СН'!$H$19</f>
        <v>958.21484812000028</v>
      </c>
      <c r="D84" s="37">
        <f>SUMIFS(СВЦЭМ!$C$34:$C$777,СВЦЭМ!$A$34:$A$777,$A84,СВЦЭМ!$B$34:$B$777,D$83)+'СЕТ СН'!$H$9+СВЦЭМ!$D$10+'СЕТ СН'!$H$6-'СЕТ СН'!$H$19</f>
        <v>1001.0367983500001</v>
      </c>
      <c r="E84" s="37">
        <f>SUMIFS(СВЦЭМ!$C$34:$C$777,СВЦЭМ!$A$34:$A$777,$A84,СВЦЭМ!$B$34:$B$777,E$83)+'СЕТ СН'!$H$9+СВЦЭМ!$D$10+'СЕТ СН'!$H$6-'СЕТ СН'!$H$19</f>
        <v>1010.55508832</v>
      </c>
      <c r="F84" s="37">
        <f>SUMIFS(СВЦЭМ!$C$34:$C$777,СВЦЭМ!$A$34:$A$777,$A84,СВЦЭМ!$B$34:$B$777,F$83)+'СЕТ СН'!$H$9+СВЦЭМ!$D$10+'СЕТ СН'!$H$6-'СЕТ СН'!$H$19</f>
        <v>1016.44353134</v>
      </c>
      <c r="G84" s="37">
        <f>SUMIFS(СВЦЭМ!$C$34:$C$777,СВЦЭМ!$A$34:$A$777,$A84,СВЦЭМ!$B$34:$B$777,G$83)+'СЕТ СН'!$H$9+СВЦЭМ!$D$10+'СЕТ СН'!$H$6-'СЕТ СН'!$H$19</f>
        <v>997.81993070999999</v>
      </c>
      <c r="H84" s="37">
        <f>SUMIFS(СВЦЭМ!$C$34:$C$777,СВЦЭМ!$A$34:$A$777,$A84,СВЦЭМ!$B$34:$B$777,H$83)+'СЕТ СН'!$H$9+СВЦЭМ!$D$10+'СЕТ СН'!$H$6-'СЕТ СН'!$H$19</f>
        <v>983.62555076000001</v>
      </c>
      <c r="I84" s="37">
        <f>SUMIFS(СВЦЭМ!$C$34:$C$777,СВЦЭМ!$A$34:$A$777,$A84,СВЦЭМ!$B$34:$B$777,I$83)+'СЕТ СН'!$H$9+СВЦЭМ!$D$10+'СЕТ СН'!$H$6-'СЕТ СН'!$H$19</f>
        <v>933.23511554000027</v>
      </c>
      <c r="J84" s="37">
        <f>SUMIFS(СВЦЭМ!$C$34:$C$777,СВЦЭМ!$A$34:$A$777,$A84,СВЦЭМ!$B$34:$B$777,J$83)+'СЕТ СН'!$H$9+СВЦЭМ!$D$10+'СЕТ СН'!$H$6-'СЕТ СН'!$H$19</f>
        <v>850.01653294000027</v>
      </c>
      <c r="K84" s="37">
        <f>SUMIFS(СВЦЭМ!$C$34:$C$777,СВЦЭМ!$A$34:$A$777,$A84,СВЦЭМ!$B$34:$B$777,K$83)+'СЕТ СН'!$H$9+СВЦЭМ!$D$10+'СЕТ СН'!$H$6-'СЕТ СН'!$H$19</f>
        <v>719.94030180999982</v>
      </c>
      <c r="L84" s="37">
        <f>SUMIFS(СВЦЭМ!$C$34:$C$777,СВЦЭМ!$A$34:$A$777,$A84,СВЦЭМ!$B$34:$B$777,L$83)+'СЕТ СН'!$H$9+СВЦЭМ!$D$10+'СЕТ СН'!$H$6-'СЕТ СН'!$H$19</f>
        <v>680.0399000499998</v>
      </c>
      <c r="M84" s="37">
        <f>SUMIFS(СВЦЭМ!$C$34:$C$777,СВЦЭМ!$A$34:$A$777,$A84,СВЦЭМ!$B$34:$B$777,M$83)+'СЕТ СН'!$H$9+СВЦЭМ!$D$10+'СЕТ СН'!$H$6-'СЕТ СН'!$H$19</f>
        <v>673.21735201000013</v>
      </c>
      <c r="N84" s="37">
        <f>SUMIFS(СВЦЭМ!$C$34:$C$777,СВЦЭМ!$A$34:$A$777,$A84,СВЦЭМ!$B$34:$B$777,N$83)+'СЕТ СН'!$H$9+СВЦЭМ!$D$10+'СЕТ СН'!$H$6-'СЕТ СН'!$H$19</f>
        <v>678.57983411999987</v>
      </c>
      <c r="O84" s="37">
        <f>SUMIFS(СВЦЭМ!$C$34:$C$777,СВЦЭМ!$A$34:$A$777,$A84,СВЦЭМ!$B$34:$B$777,O$83)+'СЕТ СН'!$H$9+СВЦЭМ!$D$10+'СЕТ СН'!$H$6-'СЕТ СН'!$H$19</f>
        <v>673.68872496999995</v>
      </c>
      <c r="P84" s="37">
        <f>SUMIFS(СВЦЭМ!$C$34:$C$777,СВЦЭМ!$A$34:$A$777,$A84,СВЦЭМ!$B$34:$B$777,P$83)+'СЕТ СН'!$H$9+СВЦЭМ!$D$10+'СЕТ СН'!$H$6-'СЕТ СН'!$H$19</f>
        <v>672.78977077999991</v>
      </c>
      <c r="Q84" s="37">
        <f>SUMIFS(СВЦЭМ!$C$34:$C$777,СВЦЭМ!$A$34:$A$777,$A84,СВЦЭМ!$B$34:$B$777,Q$83)+'СЕТ СН'!$H$9+СВЦЭМ!$D$10+'СЕТ СН'!$H$6-'СЕТ СН'!$H$19</f>
        <v>676.73342608999985</v>
      </c>
      <c r="R84" s="37">
        <f>SUMIFS(СВЦЭМ!$C$34:$C$777,СВЦЭМ!$A$34:$A$777,$A84,СВЦЭМ!$B$34:$B$777,R$83)+'СЕТ СН'!$H$9+СВЦЭМ!$D$10+'СЕТ СН'!$H$6-'СЕТ СН'!$H$19</f>
        <v>684.63915987999997</v>
      </c>
      <c r="S84" s="37">
        <f>SUMIFS(СВЦЭМ!$C$34:$C$777,СВЦЭМ!$A$34:$A$777,$A84,СВЦЭМ!$B$34:$B$777,S$83)+'СЕТ СН'!$H$9+СВЦЭМ!$D$10+'СЕТ СН'!$H$6-'СЕТ СН'!$H$19</f>
        <v>695.97067505000007</v>
      </c>
      <c r="T84" s="37">
        <f>SUMIFS(СВЦЭМ!$C$34:$C$777,СВЦЭМ!$A$34:$A$777,$A84,СВЦЭМ!$B$34:$B$777,T$83)+'СЕТ СН'!$H$9+СВЦЭМ!$D$10+'СЕТ СН'!$H$6-'СЕТ СН'!$H$19</f>
        <v>719.69122282000001</v>
      </c>
      <c r="U84" s="37">
        <f>SUMIFS(СВЦЭМ!$C$34:$C$777,СВЦЭМ!$A$34:$A$777,$A84,СВЦЭМ!$B$34:$B$777,U$83)+'СЕТ СН'!$H$9+СВЦЭМ!$D$10+'СЕТ СН'!$H$6-'СЕТ СН'!$H$19</f>
        <v>719.06782150999982</v>
      </c>
      <c r="V84" s="37">
        <f>SUMIFS(СВЦЭМ!$C$34:$C$777,СВЦЭМ!$A$34:$A$777,$A84,СВЦЭМ!$B$34:$B$777,V$83)+'СЕТ СН'!$H$9+СВЦЭМ!$D$10+'СЕТ СН'!$H$6-'СЕТ СН'!$H$19</f>
        <v>725.62449142999992</v>
      </c>
      <c r="W84" s="37">
        <f>SUMIFS(СВЦЭМ!$C$34:$C$777,СВЦЭМ!$A$34:$A$777,$A84,СВЦЭМ!$B$34:$B$777,W$83)+'СЕТ СН'!$H$9+СВЦЭМ!$D$10+'СЕТ СН'!$H$6-'СЕТ СН'!$H$19</f>
        <v>758.11121965999985</v>
      </c>
      <c r="X84" s="37">
        <f>SUMIFS(СВЦЭМ!$C$34:$C$777,СВЦЭМ!$A$34:$A$777,$A84,СВЦЭМ!$B$34:$B$777,X$83)+'СЕТ СН'!$H$9+СВЦЭМ!$D$10+'СЕТ СН'!$H$6-'СЕТ СН'!$H$19</f>
        <v>788.75979280000013</v>
      </c>
      <c r="Y84" s="37">
        <f>SUMIFS(СВЦЭМ!$C$34:$C$777,СВЦЭМ!$A$34:$A$777,$A84,СВЦЭМ!$B$34:$B$777,Y$83)+'СЕТ СН'!$H$9+СВЦЭМ!$D$10+'СЕТ СН'!$H$6-'СЕТ СН'!$H$19</f>
        <v>871.36310056000013</v>
      </c>
    </row>
    <row r="85" spans="1:25" ht="15.75" x14ac:dyDescent="0.2">
      <c r="A85" s="36">
        <f>A84+1</f>
        <v>43192</v>
      </c>
      <c r="B85" s="37">
        <f>SUMIFS(СВЦЭМ!$C$34:$C$777,СВЦЭМ!$A$34:$A$777,$A85,СВЦЭМ!$B$34:$B$777,B$83)+'СЕТ СН'!$H$9+СВЦЭМ!$D$10+'СЕТ СН'!$H$6-'СЕТ СН'!$H$19</f>
        <v>926.33910213000001</v>
      </c>
      <c r="C85" s="37">
        <f>SUMIFS(СВЦЭМ!$C$34:$C$777,СВЦЭМ!$A$34:$A$777,$A85,СВЦЭМ!$B$34:$B$777,C$83)+'СЕТ СН'!$H$9+СВЦЭМ!$D$10+'СЕТ СН'!$H$6-'СЕТ СН'!$H$19</f>
        <v>964.14516263000007</v>
      </c>
      <c r="D85" s="37">
        <f>SUMIFS(СВЦЭМ!$C$34:$C$777,СВЦЭМ!$A$34:$A$777,$A85,СВЦЭМ!$B$34:$B$777,D$83)+'СЕТ СН'!$H$9+СВЦЭМ!$D$10+'СЕТ СН'!$H$6-'СЕТ СН'!$H$19</f>
        <v>1007.1545907700003</v>
      </c>
      <c r="E85" s="37">
        <f>SUMIFS(СВЦЭМ!$C$34:$C$777,СВЦЭМ!$A$34:$A$777,$A85,СВЦЭМ!$B$34:$B$777,E$83)+'СЕТ СН'!$H$9+СВЦЭМ!$D$10+'СЕТ СН'!$H$6-'СЕТ СН'!$H$19</f>
        <v>1022.5482561</v>
      </c>
      <c r="F85" s="37">
        <f>SUMIFS(СВЦЭМ!$C$34:$C$777,СВЦЭМ!$A$34:$A$777,$A85,СВЦЭМ!$B$34:$B$777,F$83)+'СЕТ СН'!$H$9+СВЦЭМ!$D$10+'СЕТ СН'!$H$6-'СЕТ СН'!$H$19</f>
        <v>1012.42289945</v>
      </c>
      <c r="G85" s="37">
        <f>SUMIFS(СВЦЭМ!$C$34:$C$777,СВЦЭМ!$A$34:$A$777,$A85,СВЦЭМ!$B$34:$B$777,G$83)+'СЕТ СН'!$H$9+СВЦЭМ!$D$10+'СЕТ СН'!$H$6-'СЕТ СН'!$H$19</f>
        <v>1001.7720564900002</v>
      </c>
      <c r="H85" s="37">
        <f>SUMIFS(СВЦЭМ!$C$34:$C$777,СВЦЭМ!$A$34:$A$777,$A85,СВЦЭМ!$B$34:$B$777,H$83)+'СЕТ СН'!$H$9+СВЦЭМ!$D$10+'СЕТ СН'!$H$6-'СЕТ СН'!$H$19</f>
        <v>955.71686037000029</v>
      </c>
      <c r="I85" s="37">
        <f>SUMIFS(СВЦЭМ!$C$34:$C$777,СВЦЭМ!$A$34:$A$777,$A85,СВЦЭМ!$B$34:$B$777,I$83)+'СЕТ СН'!$H$9+СВЦЭМ!$D$10+'СЕТ СН'!$H$6-'СЕТ СН'!$H$19</f>
        <v>884.38484383000025</v>
      </c>
      <c r="J85" s="37">
        <f>SUMIFS(СВЦЭМ!$C$34:$C$777,СВЦЭМ!$A$34:$A$777,$A85,СВЦЭМ!$B$34:$B$777,J$83)+'СЕТ СН'!$H$9+СВЦЭМ!$D$10+'СЕТ СН'!$H$6-'СЕТ СН'!$H$19</f>
        <v>844.61342210000032</v>
      </c>
      <c r="K85" s="37">
        <f>SUMIFS(СВЦЭМ!$C$34:$C$777,СВЦЭМ!$A$34:$A$777,$A85,СВЦЭМ!$B$34:$B$777,K$83)+'СЕТ СН'!$H$9+СВЦЭМ!$D$10+'СЕТ СН'!$H$6-'СЕТ СН'!$H$19</f>
        <v>742.77689429999998</v>
      </c>
      <c r="L85" s="37">
        <f>SUMIFS(СВЦЭМ!$C$34:$C$777,СВЦЭМ!$A$34:$A$777,$A85,СВЦЭМ!$B$34:$B$777,L$83)+'СЕТ СН'!$H$9+СВЦЭМ!$D$10+'СЕТ СН'!$H$6-'СЕТ СН'!$H$19</f>
        <v>764.4542997599998</v>
      </c>
      <c r="M85" s="37">
        <f>SUMIFS(СВЦЭМ!$C$34:$C$777,СВЦЭМ!$A$34:$A$777,$A85,СВЦЭМ!$B$34:$B$777,M$83)+'СЕТ СН'!$H$9+СВЦЭМ!$D$10+'СЕТ СН'!$H$6-'СЕТ СН'!$H$19</f>
        <v>765.95959120999999</v>
      </c>
      <c r="N85" s="37">
        <f>SUMIFS(СВЦЭМ!$C$34:$C$777,СВЦЭМ!$A$34:$A$777,$A85,СВЦЭМ!$B$34:$B$777,N$83)+'СЕТ СН'!$H$9+СВЦЭМ!$D$10+'СЕТ СН'!$H$6-'СЕТ СН'!$H$19</f>
        <v>700.11660395000001</v>
      </c>
      <c r="O85" s="37">
        <f>SUMIFS(СВЦЭМ!$C$34:$C$777,СВЦЭМ!$A$34:$A$777,$A85,СВЦЭМ!$B$34:$B$777,O$83)+'СЕТ СН'!$H$9+СВЦЭМ!$D$10+'СЕТ СН'!$H$6-'СЕТ СН'!$H$19</f>
        <v>711.76420251000002</v>
      </c>
      <c r="P85" s="37">
        <f>SUMIFS(СВЦЭМ!$C$34:$C$777,СВЦЭМ!$A$34:$A$777,$A85,СВЦЭМ!$B$34:$B$777,P$83)+'СЕТ СН'!$H$9+СВЦЭМ!$D$10+'СЕТ СН'!$H$6-'СЕТ СН'!$H$19</f>
        <v>710.75360331000013</v>
      </c>
      <c r="Q85" s="37">
        <f>SUMIFS(СВЦЭМ!$C$34:$C$777,СВЦЭМ!$A$34:$A$777,$A85,СВЦЭМ!$B$34:$B$777,Q$83)+'СЕТ СН'!$H$9+СВЦЭМ!$D$10+'СЕТ СН'!$H$6-'СЕТ СН'!$H$19</f>
        <v>715.49943602999986</v>
      </c>
      <c r="R85" s="37">
        <f>SUMIFS(СВЦЭМ!$C$34:$C$777,СВЦЭМ!$A$34:$A$777,$A85,СВЦЭМ!$B$34:$B$777,R$83)+'СЕТ СН'!$H$9+СВЦЭМ!$D$10+'СЕТ СН'!$H$6-'СЕТ СН'!$H$19</f>
        <v>718.09904777999998</v>
      </c>
      <c r="S85" s="37">
        <f>SUMIFS(СВЦЭМ!$C$34:$C$777,СВЦЭМ!$A$34:$A$777,$A85,СВЦЭМ!$B$34:$B$777,S$83)+'СЕТ СН'!$H$9+СВЦЭМ!$D$10+'СЕТ СН'!$H$6-'СЕТ СН'!$H$19</f>
        <v>714.48939312999994</v>
      </c>
      <c r="T85" s="37">
        <f>SUMIFS(СВЦЭМ!$C$34:$C$777,СВЦЭМ!$A$34:$A$777,$A85,СВЦЭМ!$B$34:$B$777,T$83)+'СЕТ СН'!$H$9+СВЦЭМ!$D$10+'СЕТ СН'!$H$6-'СЕТ СН'!$H$19</f>
        <v>710.73246188999985</v>
      </c>
      <c r="U85" s="37">
        <f>SUMIFS(СВЦЭМ!$C$34:$C$777,СВЦЭМ!$A$34:$A$777,$A85,СВЦЭМ!$B$34:$B$777,U$83)+'СЕТ СН'!$H$9+СВЦЭМ!$D$10+'СЕТ СН'!$H$6-'СЕТ СН'!$H$19</f>
        <v>706.67716712000004</v>
      </c>
      <c r="V85" s="37">
        <f>SUMIFS(СВЦЭМ!$C$34:$C$777,СВЦЭМ!$A$34:$A$777,$A85,СВЦЭМ!$B$34:$B$777,V$83)+'СЕТ СН'!$H$9+СВЦЭМ!$D$10+'СЕТ СН'!$H$6-'СЕТ СН'!$H$19</f>
        <v>714.22421758999997</v>
      </c>
      <c r="W85" s="37">
        <f>SUMIFS(СВЦЭМ!$C$34:$C$777,СВЦЭМ!$A$34:$A$777,$A85,СВЦЭМ!$B$34:$B$777,W$83)+'СЕТ СН'!$H$9+СВЦЭМ!$D$10+'СЕТ СН'!$H$6-'СЕТ СН'!$H$19</f>
        <v>758.43152343999998</v>
      </c>
      <c r="X85" s="37">
        <f>SUMIFS(СВЦЭМ!$C$34:$C$777,СВЦЭМ!$A$34:$A$777,$A85,СВЦЭМ!$B$34:$B$777,X$83)+'СЕТ СН'!$H$9+СВЦЭМ!$D$10+'СЕТ СН'!$H$6-'СЕТ СН'!$H$19</f>
        <v>876.10688042000004</v>
      </c>
      <c r="Y85" s="37">
        <f>SUMIFS(СВЦЭМ!$C$34:$C$777,СВЦЭМ!$A$34:$A$777,$A85,СВЦЭМ!$B$34:$B$777,Y$83)+'СЕТ СН'!$H$9+СВЦЭМ!$D$10+'СЕТ СН'!$H$6-'СЕТ СН'!$H$19</f>
        <v>940.81384209999999</v>
      </c>
    </row>
    <row r="86" spans="1:25" ht="15.75" x14ac:dyDescent="0.2">
      <c r="A86" s="36">
        <f t="shared" ref="A86:A114" si="2">A85+1</f>
        <v>43193</v>
      </c>
      <c r="B86" s="37">
        <f>SUMIFS(СВЦЭМ!$C$34:$C$777,СВЦЭМ!$A$34:$A$777,$A86,СВЦЭМ!$B$34:$B$777,B$83)+'СЕТ СН'!$H$9+СВЦЭМ!$D$10+'СЕТ СН'!$H$6-'СЕТ СН'!$H$19</f>
        <v>973.19343656000012</v>
      </c>
      <c r="C86" s="37">
        <f>SUMIFS(СВЦЭМ!$C$34:$C$777,СВЦЭМ!$A$34:$A$777,$A86,СВЦЭМ!$B$34:$B$777,C$83)+'СЕТ СН'!$H$9+СВЦЭМ!$D$10+'СЕТ СН'!$H$6-'СЕТ СН'!$H$19</f>
        <v>1021.7203479400001</v>
      </c>
      <c r="D86" s="37">
        <f>SUMIFS(СВЦЭМ!$C$34:$C$777,СВЦЭМ!$A$34:$A$777,$A86,СВЦЭМ!$B$34:$B$777,D$83)+'СЕТ СН'!$H$9+СВЦЭМ!$D$10+'СЕТ СН'!$H$6-'СЕТ СН'!$H$19</f>
        <v>1080.1029586899999</v>
      </c>
      <c r="E86" s="37">
        <f>SUMIFS(СВЦЭМ!$C$34:$C$777,СВЦЭМ!$A$34:$A$777,$A86,СВЦЭМ!$B$34:$B$777,E$83)+'СЕТ СН'!$H$9+СВЦЭМ!$D$10+'СЕТ СН'!$H$6-'СЕТ СН'!$H$19</f>
        <v>1089.6660412000001</v>
      </c>
      <c r="F86" s="37">
        <f>SUMIFS(СВЦЭМ!$C$34:$C$777,СВЦЭМ!$A$34:$A$777,$A86,СВЦЭМ!$B$34:$B$777,F$83)+'СЕТ СН'!$H$9+СВЦЭМ!$D$10+'СЕТ СН'!$H$6-'СЕТ СН'!$H$19</f>
        <v>1084.4719999700001</v>
      </c>
      <c r="G86" s="37">
        <f>SUMIFS(СВЦЭМ!$C$34:$C$777,СВЦЭМ!$A$34:$A$777,$A86,СВЦЭМ!$B$34:$B$777,G$83)+'СЕТ СН'!$H$9+СВЦЭМ!$D$10+'СЕТ СН'!$H$6-'СЕТ СН'!$H$19</f>
        <v>1067.8206696400002</v>
      </c>
      <c r="H86" s="37">
        <f>SUMIFS(СВЦЭМ!$C$34:$C$777,СВЦЭМ!$A$34:$A$777,$A86,СВЦЭМ!$B$34:$B$777,H$83)+'СЕТ СН'!$H$9+СВЦЭМ!$D$10+'СЕТ СН'!$H$6-'СЕТ СН'!$H$19</f>
        <v>1016.8770942300004</v>
      </c>
      <c r="I86" s="37">
        <f>SUMIFS(СВЦЭМ!$C$34:$C$777,СВЦЭМ!$A$34:$A$777,$A86,СВЦЭМ!$B$34:$B$777,I$83)+'СЕТ СН'!$H$9+СВЦЭМ!$D$10+'СЕТ СН'!$H$6-'СЕТ СН'!$H$19</f>
        <v>933.15429367000036</v>
      </c>
      <c r="J86" s="37">
        <f>SUMIFS(СВЦЭМ!$C$34:$C$777,СВЦЭМ!$A$34:$A$777,$A86,СВЦЭМ!$B$34:$B$777,J$83)+'СЕТ СН'!$H$9+СВЦЭМ!$D$10+'СЕТ СН'!$H$6-'СЕТ СН'!$H$19</f>
        <v>871.22839569000018</v>
      </c>
      <c r="K86" s="37">
        <f>SUMIFS(СВЦЭМ!$C$34:$C$777,СВЦЭМ!$A$34:$A$777,$A86,СВЦЭМ!$B$34:$B$777,K$83)+'СЕТ СН'!$H$9+СВЦЭМ!$D$10+'СЕТ СН'!$H$6-'СЕТ СН'!$H$19</f>
        <v>785.80981226999995</v>
      </c>
      <c r="L86" s="37">
        <f>SUMIFS(СВЦЭМ!$C$34:$C$777,СВЦЭМ!$A$34:$A$777,$A86,СВЦЭМ!$B$34:$B$777,L$83)+'СЕТ СН'!$H$9+СВЦЭМ!$D$10+'СЕТ СН'!$H$6-'СЕТ СН'!$H$19</f>
        <v>705.93292882999992</v>
      </c>
      <c r="M86" s="37">
        <f>SUMIFS(СВЦЭМ!$C$34:$C$777,СВЦЭМ!$A$34:$A$777,$A86,СВЦЭМ!$B$34:$B$777,M$83)+'СЕТ СН'!$H$9+СВЦЭМ!$D$10+'СЕТ СН'!$H$6-'СЕТ СН'!$H$19</f>
        <v>690.34030046999999</v>
      </c>
      <c r="N86" s="37">
        <f>SUMIFS(СВЦЭМ!$C$34:$C$777,СВЦЭМ!$A$34:$A$777,$A86,СВЦЭМ!$B$34:$B$777,N$83)+'СЕТ СН'!$H$9+СВЦЭМ!$D$10+'СЕТ СН'!$H$6-'СЕТ СН'!$H$19</f>
        <v>706.26872547000005</v>
      </c>
      <c r="O86" s="37">
        <f>SUMIFS(СВЦЭМ!$C$34:$C$777,СВЦЭМ!$A$34:$A$777,$A86,СВЦЭМ!$B$34:$B$777,O$83)+'СЕТ СН'!$H$9+СВЦЭМ!$D$10+'СЕТ СН'!$H$6-'СЕТ СН'!$H$19</f>
        <v>713.76243600000009</v>
      </c>
      <c r="P86" s="37">
        <f>SUMIFS(СВЦЭМ!$C$34:$C$777,СВЦЭМ!$A$34:$A$777,$A86,СВЦЭМ!$B$34:$B$777,P$83)+'СЕТ СН'!$H$9+СВЦЭМ!$D$10+'СЕТ СН'!$H$6-'СЕТ СН'!$H$19</f>
        <v>721.04296038999985</v>
      </c>
      <c r="Q86" s="37">
        <f>SUMIFS(СВЦЭМ!$C$34:$C$777,СВЦЭМ!$A$34:$A$777,$A86,СВЦЭМ!$B$34:$B$777,Q$83)+'СЕТ СН'!$H$9+СВЦЭМ!$D$10+'СЕТ СН'!$H$6-'СЕТ СН'!$H$19</f>
        <v>777.34252423999999</v>
      </c>
      <c r="R86" s="37">
        <f>SUMIFS(СВЦЭМ!$C$34:$C$777,СВЦЭМ!$A$34:$A$777,$A86,СВЦЭМ!$B$34:$B$777,R$83)+'СЕТ СН'!$H$9+СВЦЭМ!$D$10+'СЕТ СН'!$H$6-'СЕТ СН'!$H$19</f>
        <v>787.98240188000011</v>
      </c>
      <c r="S86" s="37">
        <f>SUMIFS(СВЦЭМ!$C$34:$C$777,СВЦЭМ!$A$34:$A$777,$A86,СВЦЭМ!$B$34:$B$777,S$83)+'СЕТ СН'!$H$9+СВЦЭМ!$D$10+'СЕТ СН'!$H$6-'СЕТ СН'!$H$19</f>
        <v>783.56125721000001</v>
      </c>
      <c r="T86" s="37">
        <f>SUMIFS(СВЦЭМ!$C$34:$C$777,СВЦЭМ!$A$34:$A$777,$A86,СВЦЭМ!$B$34:$B$777,T$83)+'СЕТ СН'!$H$9+СВЦЭМ!$D$10+'СЕТ СН'!$H$6-'СЕТ СН'!$H$19</f>
        <v>753.99534830000005</v>
      </c>
      <c r="U86" s="37">
        <f>SUMIFS(СВЦЭМ!$C$34:$C$777,СВЦЭМ!$A$34:$A$777,$A86,СВЦЭМ!$B$34:$B$777,U$83)+'СЕТ СН'!$H$9+СВЦЭМ!$D$10+'СЕТ СН'!$H$6-'СЕТ СН'!$H$19</f>
        <v>726.37929425000004</v>
      </c>
      <c r="V86" s="37">
        <f>SUMIFS(СВЦЭМ!$C$34:$C$777,СВЦЭМ!$A$34:$A$777,$A86,СВЦЭМ!$B$34:$B$777,V$83)+'СЕТ СН'!$H$9+СВЦЭМ!$D$10+'СЕТ СН'!$H$6-'СЕТ СН'!$H$19</f>
        <v>723.48101749</v>
      </c>
      <c r="W86" s="37">
        <f>SUMIFS(СВЦЭМ!$C$34:$C$777,СВЦЭМ!$A$34:$A$777,$A86,СВЦЭМ!$B$34:$B$777,W$83)+'СЕТ СН'!$H$9+СВЦЭМ!$D$10+'СЕТ СН'!$H$6-'СЕТ СН'!$H$19</f>
        <v>792.27195281999991</v>
      </c>
      <c r="X86" s="37">
        <f>SUMIFS(СВЦЭМ!$C$34:$C$777,СВЦЭМ!$A$34:$A$777,$A86,СВЦЭМ!$B$34:$B$777,X$83)+'СЕТ СН'!$H$9+СВЦЭМ!$D$10+'СЕТ СН'!$H$6-'СЕТ СН'!$H$19</f>
        <v>881.37117243000023</v>
      </c>
      <c r="Y86" s="37">
        <f>SUMIFS(СВЦЭМ!$C$34:$C$777,СВЦЭМ!$A$34:$A$777,$A86,СВЦЭМ!$B$34:$B$777,Y$83)+'СЕТ СН'!$H$9+СВЦЭМ!$D$10+'СЕТ СН'!$H$6-'СЕТ СН'!$H$19</f>
        <v>968.58109361000027</v>
      </c>
    </row>
    <row r="87" spans="1:25" ht="15.75" x14ac:dyDescent="0.2">
      <c r="A87" s="36">
        <f t="shared" si="2"/>
        <v>43194</v>
      </c>
      <c r="B87" s="37">
        <f>SUMIFS(СВЦЭМ!$C$34:$C$777,СВЦЭМ!$A$34:$A$777,$A87,СВЦЭМ!$B$34:$B$777,B$83)+'СЕТ СН'!$H$9+СВЦЭМ!$D$10+'СЕТ СН'!$H$6-'СЕТ СН'!$H$19</f>
        <v>987.94908945999998</v>
      </c>
      <c r="C87" s="37">
        <f>SUMIFS(СВЦЭМ!$C$34:$C$777,СВЦЭМ!$A$34:$A$777,$A87,СВЦЭМ!$B$34:$B$777,C$83)+'СЕТ СН'!$H$9+СВЦЭМ!$D$10+'СЕТ СН'!$H$6-'СЕТ СН'!$H$19</f>
        <v>1032.5353107300002</v>
      </c>
      <c r="D87" s="37">
        <f>SUMIFS(СВЦЭМ!$C$34:$C$777,СВЦЭМ!$A$34:$A$777,$A87,СВЦЭМ!$B$34:$B$777,D$83)+'СЕТ СН'!$H$9+СВЦЭМ!$D$10+'СЕТ СН'!$H$6-'СЕТ СН'!$H$19</f>
        <v>1088.7518148899999</v>
      </c>
      <c r="E87" s="37">
        <f>SUMIFS(СВЦЭМ!$C$34:$C$777,СВЦЭМ!$A$34:$A$777,$A87,СВЦЭМ!$B$34:$B$777,E$83)+'СЕТ СН'!$H$9+СВЦЭМ!$D$10+'СЕТ СН'!$H$6-'СЕТ СН'!$H$19</f>
        <v>1085.8290957300001</v>
      </c>
      <c r="F87" s="37">
        <f>SUMIFS(СВЦЭМ!$C$34:$C$777,СВЦЭМ!$A$34:$A$777,$A87,СВЦЭМ!$B$34:$B$777,F$83)+'СЕТ СН'!$H$9+СВЦЭМ!$D$10+'СЕТ СН'!$H$6-'СЕТ СН'!$H$19</f>
        <v>1083.8980144900002</v>
      </c>
      <c r="G87" s="37">
        <f>SUMIFS(СВЦЭМ!$C$34:$C$777,СВЦЭМ!$A$34:$A$777,$A87,СВЦЭМ!$B$34:$B$777,G$83)+'СЕТ СН'!$H$9+СВЦЭМ!$D$10+'СЕТ СН'!$H$6-'СЕТ СН'!$H$19</f>
        <v>1087.7999025399999</v>
      </c>
      <c r="H87" s="37">
        <f>SUMIFS(СВЦЭМ!$C$34:$C$777,СВЦЭМ!$A$34:$A$777,$A87,СВЦЭМ!$B$34:$B$777,H$83)+'СЕТ СН'!$H$9+СВЦЭМ!$D$10+'СЕТ СН'!$H$6-'СЕТ СН'!$H$19</f>
        <v>1022.7127841100001</v>
      </c>
      <c r="I87" s="37">
        <f>SUMIFS(СВЦЭМ!$C$34:$C$777,СВЦЭМ!$A$34:$A$777,$A87,СВЦЭМ!$B$34:$B$777,I$83)+'СЕТ СН'!$H$9+СВЦЭМ!$D$10+'СЕТ СН'!$H$6-'СЕТ СН'!$H$19</f>
        <v>921.95076875999996</v>
      </c>
      <c r="J87" s="37">
        <f>SUMIFS(СВЦЭМ!$C$34:$C$777,СВЦЭМ!$A$34:$A$777,$A87,СВЦЭМ!$B$34:$B$777,J$83)+'СЕТ СН'!$H$9+СВЦЭМ!$D$10+'СЕТ СН'!$H$6-'СЕТ СН'!$H$19</f>
        <v>869.46847111</v>
      </c>
      <c r="K87" s="37">
        <f>SUMIFS(СВЦЭМ!$C$34:$C$777,СВЦЭМ!$A$34:$A$777,$A87,СВЦЭМ!$B$34:$B$777,K$83)+'СЕТ СН'!$H$9+СВЦЭМ!$D$10+'СЕТ СН'!$H$6-'СЕТ СН'!$H$19</f>
        <v>796.51946538000004</v>
      </c>
      <c r="L87" s="37">
        <f>SUMIFS(СВЦЭМ!$C$34:$C$777,СВЦЭМ!$A$34:$A$777,$A87,СВЦЭМ!$B$34:$B$777,L$83)+'СЕТ СН'!$H$9+СВЦЭМ!$D$10+'СЕТ СН'!$H$6-'СЕТ СН'!$H$19</f>
        <v>765.20173153999997</v>
      </c>
      <c r="M87" s="37">
        <f>SUMIFS(СВЦЭМ!$C$34:$C$777,СВЦЭМ!$A$34:$A$777,$A87,СВЦЭМ!$B$34:$B$777,M$83)+'СЕТ СН'!$H$9+СВЦЭМ!$D$10+'СЕТ СН'!$H$6-'СЕТ СН'!$H$19</f>
        <v>762.45706197999982</v>
      </c>
      <c r="N87" s="37">
        <f>SUMIFS(СВЦЭМ!$C$34:$C$777,СВЦЭМ!$A$34:$A$777,$A87,СВЦЭМ!$B$34:$B$777,N$83)+'СЕТ СН'!$H$9+СВЦЭМ!$D$10+'СЕТ СН'!$H$6-'СЕТ СН'!$H$19</f>
        <v>760.66766798999981</v>
      </c>
      <c r="O87" s="37">
        <f>SUMIFS(СВЦЭМ!$C$34:$C$777,СВЦЭМ!$A$34:$A$777,$A87,СВЦЭМ!$B$34:$B$777,O$83)+'СЕТ СН'!$H$9+СВЦЭМ!$D$10+'СЕТ СН'!$H$6-'СЕТ СН'!$H$19</f>
        <v>758.52151921000006</v>
      </c>
      <c r="P87" s="37">
        <f>SUMIFS(СВЦЭМ!$C$34:$C$777,СВЦЭМ!$A$34:$A$777,$A87,СВЦЭМ!$B$34:$B$777,P$83)+'СЕТ СН'!$H$9+СВЦЭМ!$D$10+'СЕТ СН'!$H$6-'СЕТ СН'!$H$19</f>
        <v>754.5847021400001</v>
      </c>
      <c r="Q87" s="37">
        <f>SUMIFS(СВЦЭМ!$C$34:$C$777,СВЦЭМ!$A$34:$A$777,$A87,СВЦЭМ!$B$34:$B$777,Q$83)+'СЕТ СН'!$H$9+СВЦЭМ!$D$10+'СЕТ СН'!$H$6-'СЕТ СН'!$H$19</f>
        <v>756.68741155999999</v>
      </c>
      <c r="R87" s="37">
        <f>SUMIFS(СВЦЭМ!$C$34:$C$777,СВЦЭМ!$A$34:$A$777,$A87,СВЦЭМ!$B$34:$B$777,R$83)+'СЕТ СН'!$H$9+СВЦЭМ!$D$10+'СЕТ СН'!$H$6-'СЕТ СН'!$H$19</f>
        <v>751.11909008999999</v>
      </c>
      <c r="S87" s="37">
        <f>SUMIFS(СВЦЭМ!$C$34:$C$777,СВЦЭМ!$A$34:$A$777,$A87,СВЦЭМ!$B$34:$B$777,S$83)+'СЕТ СН'!$H$9+СВЦЭМ!$D$10+'СЕТ СН'!$H$6-'СЕТ СН'!$H$19</f>
        <v>756.96270763999985</v>
      </c>
      <c r="T87" s="37">
        <f>SUMIFS(СВЦЭМ!$C$34:$C$777,СВЦЭМ!$A$34:$A$777,$A87,СВЦЭМ!$B$34:$B$777,T$83)+'СЕТ СН'!$H$9+СВЦЭМ!$D$10+'СЕТ СН'!$H$6-'СЕТ СН'!$H$19</f>
        <v>741.96311359000003</v>
      </c>
      <c r="U87" s="37">
        <f>SUMIFS(СВЦЭМ!$C$34:$C$777,СВЦЭМ!$A$34:$A$777,$A87,СВЦЭМ!$B$34:$B$777,U$83)+'СЕТ СН'!$H$9+СВЦЭМ!$D$10+'СЕТ СН'!$H$6-'СЕТ СН'!$H$19</f>
        <v>695.13181541000006</v>
      </c>
      <c r="V87" s="37">
        <f>SUMIFS(СВЦЭМ!$C$34:$C$777,СВЦЭМ!$A$34:$A$777,$A87,СВЦЭМ!$B$34:$B$777,V$83)+'СЕТ СН'!$H$9+СВЦЭМ!$D$10+'СЕТ СН'!$H$6-'СЕТ СН'!$H$19</f>
        <v>705.87194006999982</v>
      </c>
      <c r="W87" s="37">
        <f>SUMIFS(СВЦЭМ!$C$34:$C$777,СВЦЭМ!$A$34:$A$777,$A87,СВЦЭМ!$B$34:$B$777,W$83)+'СЕТ СН'!$H$9+СВЦЭМ!$D$10+'СЕТ СН'!$H$6-'СЕТ СН'!$H$19</f>
        <v>766.11057240000002</v>
      </c>
      <c r="X87" s="37">
        <f>SUMIFS(СВЦЭМ!$C$34:$C$777,СВЦЭМ!$A$34:$A$777,$A87,СВЦЭМ!$B$34:$B$777,X$83)+'СЕТ СН'!$H$9+СВЦЭМ!$D$10+'СЕТ СН'!$H$6-'СЕТ СН'!$H$19</f>
        <v>846.65977341000018</v>
      </c>
      <c r="Y87" s="37">
        <f>SUMIFS(СВЦЭМ!$C$34:$C$777,СВЦЭМ!$A$34:$A$777,$A87,СВЦЭМ!$B$34:$B$777,Y$83)+'СЕТ СН'!$H$9+СВЦЭМ!$D$10+'СЕТ СН'!$H$6-'СЕТ СН'!$H$19</f>
        <v>946.35085661000005</v>
      </c>
    </row>
    <row r="88" spans="1:25" ht="15.75" x14ac:dyDescent="0.2">
      <c r="A88" s="36">
        <f t="shared" si="2"/>
        <v>43195</v>
      </c>
      <c r="B88" s="37">
        <f>SUMIFS(СВЦЭМ!$C$34:$C$777,СВЦЭМ!$A$34:$A$777,$A88,СВЦЭМ!$B$34:$B$777,B$83)+'СЕТ СН'!$H$9+СВЦЭМ!$D$10+'СЕТ СН'!$H$6-'СЕТ СН'!$H$19</f>
        <v>1044.7430146199999</v>
      </c>
      <c r="C88" s="37">
        <f>SUMIFS(СВЦЭМ!$C$34:$C$777,СВЦЭМ!$A$34:$A$777,$A88,СВЦЭМ!$B$34:$B$777,C$83)+'СЕТ СН'!$H$9+СВЦЭМ!$D$10+'СЕТ СН'!$H$6-'СЕТ СН'!$H$19</f>
        <v>1043.9269484000001</v>
      </c>
      <c r="D88" s="37">
        <f>SUMIFS(СВЦЭМ!$C$34:$C$777,СВЦЭМ!$A$34:$A$777,$A88,СВЦЭМ!$B$34:$B$777,D$83)+'СЕТ СН'!$H$9+СВЦЭМ!$D$10+'СЕТ СН'!$H$6-'СЕТ СН'!$H$19</f>
        <v>1087.8954320299999</v>
      </c>
      <c r="E88" s="37">
        <f>SUMIFS(СВЦЭМ!$C$34:$C$777,СВЦЭМ!$A$34:$A$777,$A88,СВЦЭМ!$B$34:$B$777,E$83)+'СЕТ СН'!$H$9+СВЦЭМ!$D$10+'СЕТ СН'!$H$6-'СЕТ СН'!$H$19</f>
        <v>1080.76002728</v>
      </c>
      <c r="F88" s="37">
        <f>SUMIFS(СВЦЭМ!$C$34:$C$777,СВЦЭМ!$A$34:$A$777,$A88,СВЦЭМ!$B$34:$B$777,F$83)+'СЕТ СН'!$H$9+СВЦЭМ!$D$10+'СЕТ СН'!$H$6-'СЕТ СН'!$H$19</f>
        <v>1081.0316922800002</v>
      </c>
      <c r="G88" s="37">
        <f>SUMIFS(СВЦЭМ!$C$34:$C$777,СВЦЭМ!$A$34:$A$777,$A88,СВЦЭМ!$B$34:$B$777,G$83)+'СЕТ СН'!$H$9+СВЦЭМ!$D$10+'СЕТ СН'!$H$6-'СЕТ СН'!$H$19</f>
        <v>1086.9774012600001</v>
      </c>
      <c r="H88" s="37">
        <f>SUMIFS(СВЦЭМ!$C$34:$C$777,СВЦЭМ!$A$34:$A$777,$A88,СВЦЭМ!$B$34:$B$777,H$83)+'СЕТ СН'!$H$9+СВЦЭМ!$D$10+'СЕТ СН'!$H$6-'СЕТ СН'!$H$19</f>
        <v>1053.0344814700002</v>
      </c>
      <c r="I88" s="37">
        <f>SUMIFS(СВЦЭМ!$C$34:$C$777,СВЦЭМ!$A$34:$A$777,$A88,СВЦЭМ!$B$34:$B$777,I$83)+'СЕТ СН'!$H$9+СВЦЭМ!$D$10+'СЕТ СН'!$H$6-'СЕТ СН'!$H$19</f>
        <v>980.60365717000025</v>
      </c>
      <c r="J88" s="37">
        <f>SUMIFS(СВЦЭМ!$C$34:$C$777,СВЦЭМ!$A$34:$A$777,$A88,СВЦЭМ!$B$34:$B$777,J$83)+'СЕТ СН'!$H$9+СВЦЭМ!$D$10+'СЕТ СН'!$H$6-'СЕТ СН'!$H$19</f>
        <v>915.55670599999996</v>
      </c>
      <c r="K88" s="37">
        <f>SUMIFS(СВЦЭМ!$C$34:$C$777,СВЦЭМ!$A$34:$A$777,$A88,СВЦЭМ!$B$34:$B$777,K$83)+'СЕТ СН'!$H$9+СВЦЭМ!$D$10+'СЕТ СН'!$H$6-'СЕТ СН'!$H$19</f>
        <v>828.93659744999979</v>
      </c>
      <c r="L88" s="37">
        <f>SUMIFS(СВЦЭМ!$C$34:$C$777,СВЦЭМ!$A$34:$A$777,$A88,СВЦЭМ!$B$34:$B$777,L$83)+'СЕТ СН'!$H$9+СВЦЭМ!$D$10+'СЕТ СН'!$H$6-'СЕТ СН'!$H$19</f>
        <v>765.45390232000011</v>
      </c>
      <c r="M88" s="37">
        <f>SUMIFS(СВЦЭМ!$C$34:$C$777,СВЦЭМ!$A$34:$A$777,$A88,СВЦЭМ!$B$34:$B$777,M$83)+'СЕТ СН'!$H$9+СВЦЭМ!$D$10+'СЕТ СН'!$H$6-'СЕТ СН'!$H$19</f>
        <v>751.98185927999987</v>
      </c>
      <c r="N88" s="37">
        <f>SUMIFS(СВЦЭМ!$C$34:$C$777,СВЦЭМ!$A$34:$A$777,$A88,СВЦЭМ!$B$34:$B$777,N$83)+'СЕТ СН'!$H$9+СВЦЭМ!$D$10+'СЕТ СН'!$H$6-'СЕТ СН'!$H$19</f>
        <v>751.05472466000003</v>
      </c>
      <c r="O88" s="37">
        <f>SUMIFS(СВЦЭМ!$C$34:$C$777,СВЦЭМ!$A$34:$A$777,$A88,СВЦЭМ!$B$34:$B$777,O$83)+'СЕТ СН'!$H$9+СВЦЭМ!$D$10+'СЕТ СН'!$H$6-'СЕТ СН'!$H$19</f>
        <v>759.85246995</v>
      </c>
      <c r="P88" s="37">
        <f>SUMIFS(СВЦЭМ!$C$34:$C$777,СВЦЭМ!$A$34:$A$777,$A88,СВЦЭМ!$B$34:$B$777,P$83)+'СЕТ СН'!$H$9+СВЦЭМ!$D$10+'СЕТ СН'!$H$6-'СЕТ СН'!$H$19</f>
        <v>761.34766157999991</v>
      </c>
      <c r="Q88" s="37">
        <f>SUMIFS(СВЦЭМ!$C$34:$C$777,СВЦЭМ!$A$34:$A$777,$A88,СВЦЭМ!$B$34:$B$777,Q$83)+'СЕТ СН'!$H$9+СВЦЭМ!$D$10+'СЕТ СН'!$H$6-'СЕТ СН'!$H$19</f>
        <v>765.40734463000001</v>
      </c>
      <c r="R88" s="37">
        <f>SUMIFS(СВЦЭМ!$C$34:$C$777,СВЦЭМ!$A$34:$A$777,$A88,СВЦЭМ!$B$34:$B$777,R$83)+'СЕТ СН'!$H$9+СВЦЭМ!$D$10+'СЕТ СН'!$H$6-'СЕТ СН'!$H$19</f>
        <v>763.50678291999986</v>
      </c>
      <c r="S88" s="37">
        <f>SUMIFS(СВЦЭМ!$C$34:$C$777,СВЦЭМ!$A$34:$A$777,$A88,СВЦЭМ!$B$34:$B$777,S$83)+'СЕТ СН'!$H$9+СВЦЭМ!$D$10+'СЕТ СН'!$H$6-'СЕТ СН'!$H$19</f>
        <v>755.3212781200001</v>
      </c>
      <c r="T88" s="37">
        <f>SUMIFS(СВЦЭМ!$C$34:$C$777,СВЦЭМ!$A$34:$A$777,$A88,СВЦЭМ!$B$34:$B$777,T$83)+'СЕТ СН'!$H$9+СВЦЭМ!$D$10+'СЕТ СН'!$H$6-'СЕТ СН'!$H$19</f>
        <v>753.18374456000004</v>
      </c>
      <c r="U88" s="37">
        <f>SUMIFS(СВЦЭМ!$C$34:$C$777,СВЦЭМ!$A$34:$A$777,$A88,СВЦЭМ!$B$34:$B$777,U$83)+'СЕТ СН'!$H$9+СВЦЭМ!$D$10+'СЕТ СН'!$H$6-'СЕТ СН'!$H$19</f>
        <v>723.63550340999984</v>
      </c>
      <c r="V88" s="37">
        <f>SUMIFS(СВЦЭМ!$C$34:$C$777,СВЦЭМ!$A$34:$A$777,$A88,СВЦЭМ!$B$34:$B$777,V$83)+'СЕТ СН'!$H$9+СВЦЭМ!$D$10+'СЕТ СН'!$H$6-'СЕТ СН'!$H$19</f>
        <v>726.25215085000002</v>
      </c>
      <c r="W88" s="37">
        <f>SUMIFS(СВЦЭМ!$C$34:$C$777,СВЦЭМ!$A$34:$A$777,$A88,СВЦЭМ!$B$34:$B$777,W$83)+'СЕТ СН'!$H$9+СВЦЭМ!$D$10+'СЕТ СН'!$H$6-'СЕТ СН'!$H$19</f>
        <v>788.68853138999987</v>
      </c>
      <c r="X88" s="37">
        <f>SUMIFS(СВЦЭМ!$C$34:$C$777,СВЦЭМ!$A$34:$A$777,$A88,СВЦЭМ!$B$34:$B$777,X$83)+'СЕТ СН'!$H$9+СВЦЭМ!$D$10+'СЕТ СН'!$H$6-'СЕТ СН'!$H$19</f>
        <v>882.95722745000023</v>
      </c>
      <c r="Y88" s="37">
        <f>SUMIFS(СВЦЭМ!$C$34:$C$777,СВЦЭМ!$A$34:$A$777,$A88,СВЦЭМ!$B$34:$B$777,Y$83)+'СЕТ СН'!$H$9+СВЦЭМ!$D$10+'СЕТ СН'!$H$6-'СЕТ СН'!$H$19</f>
        <v>969.48655305000023</v>
      </c>
    </row>
    <row r="89" spans="1:25" ht="15.75" x14ac:dyDescent="0.2">
      <c r="A89" s="36">
        <f t="shared" si="2"/>
        <v>43196</v>
      </c>
      <c r="B89" s="37">
        <f>SUMIFS(СВЦЭМ!$C$34:$C$777,СВЦЭМ!$A$34:$A$777,$A89,СВЦЭМ!$B$34:$B$777,B$83)+'СЕТ СН'!$H$9+СВЦЭМ!$D$10+'СЕТ СН'!$H$6-'СЕТ СН'!$H$19</f>
        <v>951.08399902000031</v>
      </c>
      <c r="C89" s="37">
        <f>SUMIFS(СВЦЭМ!$C$34:$C$777,СВЦЭМ!$A$34:$A$777,$A89,СВЦЭМ!$B$34:$B$777,C$83)+'СЕТ СН'!$H$9+СВЦЭМ!$D$10+'СЕТ СН'!$H$6-'СЕТ СН'!$H$19</f>
        <v>1009.3948201900004</v>
      </c>
      <c r="D89" s="37">
        <f>SUMIFS(СВЦЭМ!$C$34:$C$777,СВЦЭМ!$A$34:$A$777,$A89,СВЦЭМ!$B$34:$B$777,D$83)+'СЕТ СН'!$H$9+СВЦЭМ!$D$10+'СЕТ СН'!$H$6-'СЕТ СН'!$H$19</f>
        <v>1084.6857448300002</v>
      </c>
      <c r="E89" s="37">
        <f>SUMIFS(СВЦЭМ!$C$34:$C$777,СВЦЭМ!$A$34:$A$777,$A89,СВЦЭМ!$B$34:$B$777,E$83)+'СЕТ СН'!$H$9+СВЦЭМ!$D$10+'СЕТ СН'!$H$6-'СЕТ СН'!$H$19</f>
        <v>1080.46203771</v>
      </c>
      <c r="F89" s="37">
        <f>SUMIFS(СВЦЭМ!$C$34:$C$777,СВЦЭМ!$A$34:$A$777,$A89,СВЦЭМ!$B$34:$B$777,F$83)+'СЕТ СН'!$H$9+СВЦЭМ!$D$10+'СЕТ СН'!$H$6-'СЕТ СН'!$H$19</f>
        <v>1081.0481161500002</v>
      </c>
      <c r="G89" s="37">
        <f>SUMIFS(СВЦЭМ!$C$34:$C$777,СВЦЭМ!$A$34:$A$777,$A89,СВЦЭМ!$B$34:$B$777,G$83)+'СЕТ СН'!$H$9+СВЦЭМ!$D$10+'СЕТ СН'!$H$6-'СЕТ СН'!$H$19</f>
        <v>1088.0495215700003</v>
      </c>
      <c r="H89" s="37">
        <f>SUMIFS(СВЦЭМ!$C$34:$C$777,СВЦЭМ!$A$34:$A$777,$A89,СВЦЭМ!$B$34:$B$777,H$83)+'СЕТ СН'!$H$9+СВЦЭМ!$D$10+'СЕТ СН'!$H$6-'СЕТ СН'!$H$19</f>
        <v>1054.3814909299999</v>
      </c>
      <c r="I89" s="37">
        <f>SUMIFS(СВЦЭМ!$C$34:$C$777,СВЦЭМ!$A$34:$A$777,$A89,СВЦЭМ!$B$34:$B$777,I$83)+'СЕТ СН'!$H$9+СВЦЭМ!$D$10+'СЕТ СН'!$H$6-'СЕТ СН'!$H$19</f>
        <v>1001.46609856</v>
      </c>
      <c r="J89" s="37">
        <f>SUMIFS(СВЦЭМ!$C$34:$C$777,СВЦЭМ!$A$34:$A$777,$A89,СВЦЭМ!$B$34:$B$777,J$83)+'СЕТ СН'!$H$9+СВЦЭМ!$D$10+'СЕТ СН'!$H$6-'СЕТ СН'!$H$19</f>
        <v>952.84298761999992</v>
      </c>
      <c r="K89" s="37">
        <f>SUMIFS(СВЦЭМ!$C$34:$C$777,СВЦЭМ!$A$34:$A$777,$A89,СВЦЭМ!$B$34:$B$777,K$83)+'СЕТ СН'!$H$9+СВЦЭМ!$D$10+'СЕТ СН'!$H$6-'СЕТ СН'!$H$19</f>
        <v>861.85355248999997</v>
      </c>
      <c r="L89" s="37">
        <f>SUMIFS(СВЦЭМ!$C$34:$C$777,СВЦЭМ!$A$34:$A$777,$A89,СВЦЭМ!$B$34:$B$777,L$83)+'СЕТ СН'!$H$9+СВЦЭМ!$D$10+'СЕТ СН'!$H$6-'СЕТ СН'!$H$19</f>
        <v>810.11620977999985</v>
      </c>
      <c r="M89" s="37">
        <f>SUMIFS(СВЦЭМ!$C$34:$C$777,СВЦЭМ!$A$34:$A$777,$A89,СВЦЭМ!$B$34:$B$777,M$83)+'СЕТ СН'!$H$9+СВЦЭМ!$D$10+'СЕТ СН'!$H$6-'СЕТ СН'!$H$19</f>
        <v>802.53666415000009</v>
      </c>
      <c r="N89" s="37">
        <f>SUMIFS(СВЦЭМ!$C$34:$C$777,СВЦЭМ!$A$34:$A$777,$A89,СВЦЭМ!$B$34:$B$777,N$83)+'СЕТ СН'!$H$9+СВЦЭМ!$D$10+'СЕТ СН'!$H$6-'СЕТ СН'!$H$19</f>
        <v>808.53898347000006</v>
      </c>
      <c r="O89" s="37">
        <f>SUMIFS(СВЦЭМ!$C$34:$C$777,СВЦЭМ!$A$34:$A$777,$A89,СВЦЭМ!$B$34:$B$777,O$83)+'СЕТ СН'!$H$9+СВЦЭМ!$D$10+'СЕТ СН'!$H$6-'СЕТ СН'!$H$19</f>
        <v>813.55926714000009</v>
      </c>
      <c r="P89" s="37">
        <f>SUMIFS(СВЦЭМ!$C$34:$C$777,СВЦЭМ!$A$34:$A$777,$A89,СВЦЭМ!$B$34:$B$777,P$83)+'СЕТ СН'!$H$9+СВЦЭМ!$D$10+'СЕТ СН'!$H$6-'СЕТ СН'!$H$19</f>
        <v>804.42874176999987</v>
      </c>
      <c r="Q89" s="37">
        <f>SUMIFS(СВЦЭМ!$C$34:$C$777,СВЦЭМ!$A$34:$A$777,$A89,СВЦЭМ!$B$34:$B$777,Q$83)+'СЕТ СН'!$H$9+СВЦЭМ!$D$10+'СЕТ СН'!$H$6-'СЕТ СН'!$H$19</f>
        <v>805.87190879000002</v>
      </c>
      <c r="R89" s="37">
        <f>SUMIFS(СВЦЭМ!$C$34:$C$777,СВЦЭМ!$A$34:$A$777,$A89,СВЦЭМ!$B$34:$B$777,R$83)+'СЕТ СН'!$H$9+СВЦЭМ!$D$10+'СЕТ СН'!$H$6-'СЕТ СН'!$H$19</f>
        <v>805.08303069999999</v>
      </c>
      <c r="S89" s="37">
        <f>SUMIFS(СВЦЭМ!$C$34:$C$777,СВЦЭМ!$A$34:$A$777,$A89,СВЦЭМ!$B$34:$B$777,S$83)+'СЕТ СН'!$H$9+СВЦЭМ!$D$10+'СЕТ СН'!$H$6-'СЕТ СН'!$H$19</f>
        <v>802.54925853999987</v>
      </c>
      <c r="T89" s="37">
        <f>SUMIFS(СВЦЭМ!$C$34:$C$777,СВЦЭМ!$A$34:$A$777,$A89,СВЦЭМ!$B$34:$B$777,T$83)+'СЕТ СН'!$H$9+СВЦЭМ!$D$10+'СЕТ СН'!$H$6-'СЕТ СН'!$H$19</f>
        <v>804.92563515999984</v>
      </c>
      <c r="U89" s="37">
        <f>SUMIFS(СВЦЭМ!$C$34:$C$777,СВЦЭМ!$A$34:$A$777,$A89,СВЦЭМ!$B$34:$B$777,U$83)+'СЕТ СН'!$H$9+СВЦЭМ!$D$10+'СЕТ СН'!$H$6-'СЕТ СН'!$H$19</f>
        <v>768.56767967000008</v>
      </c>
      <c r="V89" s="37">
        <f>SUMIFS(СВЦЭМ!$C$34:$C$777,СВЦЭМ!$A$34:$A$777,$A89,СВЦЭМ!$B$34:$B$777,V$83)+'СЕТ СН'!$H$9+СВЦЭМ!$D$10+'СЕТ СН'!$H$6-'СЕТ СН'!$H$19</f>
        <v>773.46920476999992</v>
      </c>
      <c r="W89" s="37">
        <f>SUMIFS(СВЦЭМ!$C$34:$C$777,СВЦЭМ!$A$34:$A$777,$A89,СВЦЭМ!$B$34:$B$777,W$83)+'СЕТ СН'!$H$9+СВЦЭМ!$D$10+'СЕТ СН'!$H$6-'СЕТ СН'!$H$19</f>
        <v>832.48146268999983</v>
      </c>
      <c r="X89" s="37">
        <f>SUMIFS(СВЦЭМ!$C$34:$C$777,СВЦЭМ!$A$34:$A$777,$A89,СВЦЭМ!$B$34:$B$777,X$83)+'СЕТ СН'!$H$9+СВЦЭМ!$D$10+'СЕТ СН'!$H$6-'СЕТ СН'!$H$19</f>
        <v>898.52532374000032</v>
      </c>
      <c r="Y89" s="37">
        <f>SUMIFS(СВЦЭМ!$C$34:$C$777,СВЦЭМ!$A$34:$A$777,$A89,СВЦЭМ!$B$34:$B$777,Y$83)+'СЕТ СН'!$H$9+СВЦЭМ!$D$10+'СЕТ СН'!$H$6-'СЕТ СН'!$H$19</f>
        <v>919.25639759000035</v>
      </c>
    </row>
    <row r="90" spans="1:25" ht="15.75" x14ac:dyDescent="0.2">
      <c r="A90" s="36">
        <f t="shared" si="2"/>
        <v>43197</v>
      </c>
      <c r="B90" s="37">
        <f>SUMIFS(СВЦЭМ!$C$34:$C$777,СВЦЭМ!$A$34:$A$777,$A90,СВЦЭМ!$B$34:$B$777,B$83)+'СЕТ СН'!$H$9+СВЦЭМ!$D$10+'СЕТ СН'!$H$6-'СЕТ СН'!$H$19</f>
        <v>965.60248021000018</v>
      </c>
      <c r="C90" s="37">
        <f>SUMIFS(СВЦЭМ!$C$34:$C$777,СВЦЭМ!$A$34:$A$777,$A90,СВЦЭМ!$B$34:$B$777,C$83)+'СЕТ СН'!$H$9+СВЦЭМ!$D$10+'СЕТ СН'!$H$6-'СЕТ СН'!$H$19</f>
        <v>992.21908897000014</v>
      </c>
      <c r="D90" s="37">
        <f>SUMIFS(СВЦЭМ!$C$34:$C$777,СВЦЭМ!$A$34:$A$777,$A90,СВЦЭМ!$B$34:$B$777,D$83)+'СЕТ СН'!$H$9+СВЦЭМ!$D$10+'СЕТ СН'!$H$6-'СЕТ СН'!$H$19</f>
        <v>1063.4260474900002</v>
      </c>
      <c r="E90" s="37">
        <f>SUMIFS(СВЦЭМ!$C$34:$C$777,СВЦЭМ!$A$34:$A$777,$A90,СВЦЭМ!$B$34:$B$777,E$83)+'СЕТ СН'!$H$9+СВЦЭМ!$D$10+'СЕТ СН'!$H$6-'СЕТ СН'!$H$19</f>
        <v>1082.27096334</v>
      </c>
      <c r="F90" s="37">
        <f>SUMIFS(СВЦЭМ!$C$34:$C$777,СВЦЭМ!$A$34:$A$777,$A90,СВЦЭМ!$B$34:$B$777,F$83)+'СЕТ СН'!$H$9+СВЦЭМ!$D$10+'СЕТ СН'!$H$6-'СЕТ СН'!$H$19</f>
        <v>1082.3956657399999</v>
      </c>
      <c r="G90" s="37">
        <f>SUMIFS(СВЦЭМ!$C$34:$C$777,СВЦЭМ!$A$34:$A$777,$A90,СВЦЭМ!$B$34:$B$777,G$83)+'СЕТ СН'!$H$9+СВЦЭМ!$D$10+'СЕТ СН'!$H$6-'СЕТ СН'!$H$19</f>
        <v>1077.79323922</v>
      </c>
      <c r="H90" s="37">
        <f>SUMIFS(СВЦЭМ!$C$34:$C$777,СВЦЭМ!$A$34:$A$777,$A90,СВЦЭМ!$B$34:$B$777,H$83)+'СЕТ СН'!$H$9+СВЦЭМ!$D$10+'СЕТ СН'!$H$6-'СЕТ СН'!$H$19</f>
        <v>1038.8379953100002</v>
      </c>
      <c r="I90" s="37">
        <f>SUMIFS(СВЦЭМ!$C$34:$C$777,СВЦЭМ!$A$34:$A$777,$A90,СВЦЭМ!$B$34:$B$777,I$83)+'СЕТ СН'!$H$9+СВЦЭМ!$D$10+'СЕТ СН'!$H$6-'СЕТ СН'!$H$19</f>
        <v>970.15788348000035</v>
      </c>
      <c r="J90" s="37">
        <f>SUMIFS(СВЦЭМ!$C$34:$C$777,СВЦЭМ!$A$34:$A$777,$A90,СВЦЭМ!$B$34:$B$777,J$83)+'СЕТ СН'!$H$9+СВЦЭМ!$D$10+'СЕТ СН'!$H$6-'СЕТ СН'!$H$19</f>
        <v>929.48717941999996</v>
      </c>
      <c r="K90" s="37">
        <f>SUMIFS(СВЦЭМ!$C$34:$C$777,СВЦЭМ!$A$34:$A$777,$A90,СВЦЭМ!$B$34:$B$777,K$83)+'СЕТ СН'!$H$9+СВЦЭМ!$D$10+'СЕТ СН'!$H$6-'СЕТ СН'!$H$19</f>
        <v>839.21051251999995</v>
      </c>
      <c r="L90" s="37">
        <f>SUMIFS(СВЦЭМ!$C$34:$C$777,СВЦЭМ!$A$34:$A$777,$A90,СВЦЭМ!$B$34:$B$777,L$83)+'СЕТ СН'!$H$9+СВЦЭМ!$D$10+'СЕТ СН'!$H$6-'СЕТ СН'!$H$19</f>
        <v>787.97109224999997</v>
      </c>
      <c r="M90" s="37">
        <f>SUMIFS(СВЦЭМ!$C$34:$C$777,СВЦЭМ!$A$34:$A$777,$A90,СВЦЭМ!$B$34:$B$777,M$83)+'СЕТ СН'!$H$9+СВЦЭМ!$D$10+'СЕТ СН'!$H$6-'СЕТ СН'!$H$19</f>
        <v>776.62582867000003</v>
      </c>
      <c r="N90" s="37">
        <f>SUMIFS(СВЦЭМ!$C$34:$C$777,СВЦЭМ!$A$34:$A$777,$A90,СВЦЭМ!$B$34:$B$777,N$83)+'СЕТ СН'!$H$9+СВЦЭМ!$D$10+'СЕТ СН'!$H$6-'СЕТ СН'!$H$19</f>
        <v>788.06629217000011</v>
      </c>
      <c r="O90" s="37">
        <f>SUMIFS(СВЦЭМ!$C$34:$C$777,СВЦЭМ!$A$34:$A$777,$A90,СВЦЭМ!$B$34:$B$777,O$83)+'СЕТ СН'!$H$9+СВЦЭМ!$D$10+'СЕТ СН'!$H$6-'СЕТ СН'!$H$19</f>
        <v>792.6603652099999</v>
      </c>
      <c r="P90" s="37">
        <f>SUMIFS(СВЦЭМ!$C$34:$C$777,СВЦЭМ!$A$34:$A$777,$A90,СВЦЭМ!$B$34:$B$777,P$83)+'СЕТ СН'!$H$9+СВЦЭМ!$D$10+'СЕТ СН'!$H$6-'СЕТ СН'!$H$19</f>
        <v>795.61576185000001</v>
      </c>
      <c r="Q90" s="37">
        <f>SUMIFS(СВЦЭМ!$C$34:$C$777,СВЦЭМ!$A$34:$A$777,$A90,СВЦЭМ!$B$34:$B$777,Q$83)+'СЕТ СН'!$H$9+СВЦЭМ!$D$10+'СЕТ СН'!$H$6-'СЕТ СН'!$H$19</f>
        <v>792.90064141999994</v>
      </c>
      <c r="R90" s="37">
        <f>SUMIFS(СВЦЭМ!$C$34:$C$777,СВЦЭМ!$A$34:$A$777,$A90,СВЦЭМ!$B$34:$B$777,R$83)+'СЕТ СН'!$H$9+СВЦЭМ!$D$10+'СЕТ СН'!$H$6-'СЕТ СН'!$H$19</f>
        <v>790.92700651999996</v>
      </c>
      <c r="S90" s="37">
        <f>SUMIFS(СВЦЭМ!$C$34:$C$777,СВЦЭМ!$A$34:$A$777,$A90,СВЦЭМ!$B$34:$B$777,S$83)+'СЕТ СН'!$H$9+СВЦЭМ!$D$10+'СЕТ СН'!$H$6-'СЕТ СН'!$H$19</f>
        <v>795.96037215999979</v>
      </c>
      <c r="T90" s="37">
        <f>SUMIFS(СВЦЭМ!$C$34:$C$777,СВЦЭМ!$A$34:$A$777,$A90,СВЦЭМ!$B$34:$B$777,T$83)+'СЕТ СН'!$H$9+СВЦЭМ!$D$10+'СЕТ СН'!$H$6-'СЕТ СН'!$H$19</f>
        <v>792.1589209</v>
      </c>
      <c r="U90" s="37">
        <f>SUMIFS(СВЦЭМ!$C$34:$C$777,СВЦЭМ!$A$34:$A$777,$A90,СВЦЭМ!$B$34:$B$777,U$83)+'СЕТ СН'!$H$9+СВЦЭМ!$D$10+'СЕТ СН'!$H$6-'СЕТ СН'!$H$19</f>
        <v>764.60422851999999</v>
      </c>
      <c r="V90" s="37">
        <f>SUMIFS(СВЦЭМ!$C$34:$C$777,СВЦЭМ!$A$34:$A$777,$A90,СВЦЭМ!$B$34:$B$777,V$83)+'СЕТ СН'!$H$9+СВЦЭМ!$D$10+'СЕТ СН'!$H$6-'СЕТ СН'!$H$19</f>
        <v>771.44888391000006</v>
      </c>
      <c r="W90" s="37">
        <f>SUMIFS(СВЦЭМ!$C$34:$C$777,СВЦЭМ!$A$34:$A$777,$A90,СВЦЭМ!$B$34:$B$777,W$83)+'СЕТ СН'!$H$9+СВЦЭМ!$D$10+'СЕТ СН'!$H$6-'СЕТ СН'!$H$19</f>
        <v>838.74650149999991</v>
      </c>
      <c r="X90" s="37">
        <f>SUMIFS(СВЦЭМ!$C$34:$C$777,СВЦЭМ!$A$34:$A$777,$A90,СВЦЭМ!$B$34:$B$777,X$83)+'СЕТ СН'!$H$9+СВЦЭМ!$D$10+'СЕТ СН'!$H$6-'СЕТ СН'!$H$19</f>
        <v>899.86149547000025</v>
      </c>
      <c r="Y90" s="37">
        <f>SUMIFS(СВЦЭМ!$C$34:$C$777,СВЦЭМ!$A$34:$A$777,$A90,СВЦЭМ!$B$34:$B$777,Y$83)+'СЕТ СН'!$H$9+СВЦЭМ!$D$10+'СЕТ СН'!$H$6-'СЕТ СН'!$H$19</f>
        <v>948.48047783999993</v>
      </c>
    </row>
    <row r="91" spans="1:25" ht="15.75" x14ac:dyDescent="0.2">
      <c r="A91" s="36">
        <f t="shared" si="2"/>
        <v>43198</v>
      </c>
      <c r="B91" s="37">
        <f>SUMIFS(СВЦЭМ!$C$34:$C$777,СВЦЭМ!$A$34:$A$777,$A91,СВЦЭМ!$B$34:$B$777,B$83)+'СЕТ СН'!$H$9+СВЦЭМ!$D$10+'СЕТ СН'!$H$6-'СЕТ СН'!$H$19</f>
        <v>970.61104857000021</v>
      </c>
      <c r="C91" s="37">
        <f>SUMIFS(СВЦЭМ!$C$34:$C$777,СВЦЭМ!$A$34:$A$777,$A91,СВЦЭМ!$B$34:$B$777,C$83)+'СЕТ СН'!$H$9+СВЦЭМ!$D$10+'СЕТ СН'!$H$6-'СЕТ СН'!$H$19</f>
        <v>1013.7163127500004</v>
      </c>
      <c r="D91" s="37">
        <f>SUMIFS(СВЦЭМ!$C$34:$C$777,СВЦЭМ!$A$34:$A$777,$A91,СВЦЭМ!$B$34:$B$777,D$83)+'СЕТ СН'!$H$9+СВЦЭМ!$D$10+'СЕТ СН'!$H$6-'СЕТ СН'!$H$19</f>
        <v>1075.0515951800003</v>
      </c>
      <c r="E91" s="37">
        <f>SUMIFS(СВЦЭМ!$C$34:$C$777,СВЦЭМ!$A$34:$A$777,$A91,СВЦЭМ!$B$34:$B$777,E$83)+'СЕТ СН'!$H$9+СВЦЭМ!$D$10+'СЕТ СН'!$H$6-'СЕТ СН'!$H$19</f>
        <v>1102.3927304899998</v>
      </c>
      <c r="F91" s="37">
        <f>SUMIFS(СВЦЭМ!$C$34:$C$777,СВЦЭМ!$A$34:$A$777,$A91,СВЦЭМ!$B$34:$B$777,F$83)+'СЕТ СН'!$H$9+СВЦЭМ!$D$10+'СЕТ СН'!$H$6-'СЕТ СН'!$H$19</f>
        <v>1099.50344838</v>
      </c>
      <c r="G91" s="37">
        <f>SUMIFS(СВЦЭМ!$C$34:$C$777,СВЦЭМ!$A$34:$A$777,$A91,СВЦЭМ!$B$34:$B$777,G$83)+'СЕТ СН'!$H$9+СВЦЭМ!$D$10+'СЕТ СН'!$H$6-'СЕТ СН'!$H$19</f>
        <v>1102.6783959200002</v>
      </c>
      <c r="H91" s="37">
        <f>SUMIFS(СВЦЭМ!$C$34:$C$777,СВЦЭМ!$A$34:$A$777,$A91,СВЦЭМ!$B$34:$B$777,H$83)+'СЕТ СН'!$H$9+СВЦЭМ!$D$10+'СЕТ СН'!$H$6-'СЕТ СН'!$H$19</f>
        <v>1082.21400068</v>
      </c>
      <c r="I91" s="37">
        <f>SUMIFS(СВЦЭМ!$C$34:$C$777,СВЦЭМ!$A$34:$A$777,$A91,СВЦЭМ!$B$34:$B$777,I$83)+'СЕТ СН'!$H$9+СВЦЭМ!$D$10+'СЕТ СН'!$H$6-'СЕТ СН'!$H$19</f>
        <v>992.20334015000037</v>
      </c>
      <c r="J91" s="37">
        <f>SUMIFS(СВЦЭМ!$C$34:$C$777,СВЦЭМ!$A$34:$A$777,$A91,СВЦЭМ!$B$34:$B$777,J$83)+'СЕТ СН'!$H$9+СВЦЭМ!$D$10+'СЕТ СН'!$H$6-'СЕТ СН'!$H$19</f>
        <v>885.66294271000027</v>
      </c>
      <c r="K91" s="37">
        <f>SUMIFS(СВЦЭМ!$C$34:$C$777,СВЦЭМ!$A$34:$A$777,$A91,СВЦЭМ!$B$34:$B$777,K$83)+'СЕТ СН'!$H$9+СВЦЭМ!$D$10+'СЕТ СН'!$H$6-'СЕТ СН'!$H$19</f>
        <v>775.15164074000006</v>
      </c>
      <c r="L91" s="37">
        <f>SUMIFS(СВЦЭМ!$C$34:$C$777,СВЦЭМ!$A$34:$A$777,$A91,СВЦЭМ!$B$34:$B$777,L$83)+'СЕТ СН'!$H$9+СВЦЭМ!$D$10+'СЕТ СН'!$H$6-'СЕТ СН'!$H$19</f>
        <v>716.70040394</v>
      </c>
      <c r="M91" s="37">
        <f>SUMIFS(СВЦЭМ!$C$34:$C$777,СВЦЭМ!$A$34:$A$777,$A91,СВЦЭМ!$B$34:$B$777,M$83)+'СЕТ СН'!$H$9+СВЦЭМ!$D$10+'СЕТ СН'!$H$6-'СЕТ СН'!$H$19</f>
        <v>682.31936967000013</v>
      </c>
      <c r="N91" s="37">
        <f>SUMIFS(СВЦЭМ!$C$34:$C$777,СВЦЭМ!$A$34:$A$777,$A91,СВЦЭМ!$B$34:$B$777,N$83)+'СЕТ СН'!$H$9+СВЦЭМ!$D$10+'СЕТ СН'!$H$6-'СЕТ СН'!$H$19</f>
        <v>673.6942714600001</v>
      </c>
      <c r="O91" s="37">
        <f>SUMIFS(СВЦЭМ!$C$34:$C$777,СВЦЭМ!$A$34:$A$777,$A91,СВЦЭМ!$B$34:$B$777,O$83)+'СЕТ СН'!$H$9+СВЦЭМ!$D$10+'СЕТ СН'!$H$6-'СЕТ СН'!$H$19</f>
        <v>679.05738239999994</v>
      </c>
      <c r="P91" s="37">
        <f>SUMIFS(СВЦЭМ!$C$34:$C$777,СВЦЭМ!$A$34:$A$777,$A91,СВЦЭМ!$B$34:$B$777,P$83)+'СЕТ СН'!$H$9+СВЦЭМ!$D$10+'СЕТ СН'!$H$6-'СЕТ СН'!$H$19</f>
        <v>690.21878859999981</v>
      </c>
      <c r="Q91" s="37">
        <f>SUMIFS(СВЦЭМ!$C$34:$C$777,СВЦЭМ!$A$34:$A$777,$A91,СВЦЭМ!$B$34:$B$777,Q$83)+'СЕТ СН'!$H$9+СВЦЭМ!$D$10+'СЕТ СН'!$H$6-'СЕТ СН'!$H$19</f>
        <v>694.08020356000009</v>
      </c>
      <c r="R91" s="37">
        <f>SUMIFS(СВЦЭМ!$C$34:$C$777,СВЦЭМ!$A$34:$A$777,$A91,СВЦЭМ!$B$34:$B$777,R$83)+'СЕТ СН'!$H$9+СВЦЭМ!$D$10+'СЕТ СН'!$H$6-'СЕТ СН'!$H$19</f>
        <v>744.64698854999995</v>
      </c>
      <c r="S91" s="37">
        <f>SUMIFS(СВЦЭМ!$C$34:$C$777,СВЦЭМ!$A$34:$A$777,$A91,СВЦЭМ!$B$34:$B$777,S$83)+'СЕТ СН'!$H$9+СВЦЭМ!$D$10+'СЕТ СН'!$H$6-'СЕТ СН'!$H$19</f>
        <v>715.76843640999994</v>
      </c>
      <c r="T91" s="37">
        <f>SUMIFS(СВЦЭМ!$C$34:$C$777,СВЦЭМ!$A$34:$A$777,$A91,СВЦЭМ!$B$34:$B$777,T$83)+'СЕТ СН'!$H$9+СВЦЭМ!$D$10+'СЕТ СН'!$H$6-'СЕТ СН'!$H$19</f>
        <v>674.4327777499999</v>
      </c>
      <c r="U91" s="37">
        <f>SUMIFS(СВЦЭМ!$C$34:$C$777,СВЦЭМ!$A$34:$A$777,$A91,СВЦЭМ!$B$34:$B$777,U$83)+'СЕТ СН'!$H$9+СВЦЭМ!$D$10+'СЕТ СН'!$H$6-'СЕТ СН'!$H$19</f>
        <v>670.7854762799999</v>
      </c>
      <c r="V91" s="37">
        <f>SUMIFS(СВЦЭМ!$C$34:$C$777,СВЦЭМ!$A$34:$A$777,$A91,СВЦЭМ!$B$34:$B$777,V$83)+'СЕТ СН'!$H$9+СВЦЭМ!$D$10+'СЕТ СН'!$H$6-'СЕТ СН'!$H$19</f>
        <v>671.06662332000008</v>
      </c>
      <c r="W91" s="37">
        <f>SUMIFS(СВЦЭМ!$C$34:$C$777,СВЦЭМ!$A$34:$A$777,$A91,СВЦЭМ!$B$34:$B$777,W$83)+'СЕТ СН'!$H$9+СВЦЭМ!$D$10+'СЕТ СН'!$H$6-'СЕТ СН'!$H$19</f>
        <v>715.07687383999985</v>
      </c>
      <c r="X91" s="37">
        <f>SUMIFS(СВЦЭМ!$C$34:$C$777,СВЦЭМ!$A$34:$A$777,$A91,СВЦЭМ!$B$34:$B$777,X$83)+'СЕТ СН'!$H$9+СВЦЭМ!$D$10+'СЕТ СН'!$H$6-'СЕТ СН'!$H$19</f>
        <v>804.85219586000005</v>
      </c>
      <c r="Y91" s="37">
        <f>SUMIFS(СВЦЭМ!$C$34:$C$777,СВЦЭМ!$A$34:$A$777,$A91,СВЦЭМ!$B$34:$B$777,Y$83)+'СЕТ СН'!$H$9+СВЦЭМ!$D$10+'СЕТ СН'!$H$6-'СЕТ СН'!$H$19</f>
        <v>898.54534710000019</v>
      </c>
    </row>
    <row r="92" spans="1:25" ht="15.75" x14ac:dyDescent="0.2">
      <c r="A92" s="36">
        <f t="shared" si="2"/>
        <v>43199</v>
      </c>
      <c r="B92" s="37">
        <f>SUMIFS(СВЦЭМ!$C$34:$C$777,СВЦЭМ!$A$34:$A$777,$A92,СВЦЭМ!$B$34:$B$777,B$83)+'СЕТ СН'!$H$9+СВЦЭМ!$D$10+'СЕТ СН'!$H$6-'СЕТ СН'!$H$19</f>
        <v>989.96784320000017</v>
      </c>
      <c r="C92" s="37">
        <f>SUMIFS(СВЦЭМ!$C$34:$C$777,СВЦЭМ!$A$34:$A$777,$A92,СВЦЭМ!$B$34:$B$777,C$83)+'СЕТ СН'!$H$9+СВЦЭМ!$D$10+'СЕТ СН'!$H$6-'СЕТ СН'!$H$19</f>
        <v>999.92352125000036</v>
      </c>
      <c r="D92" s="37">
        <f>SUMIFS(СВЦЭМ!$C$34:$C$777,СВЦЭМ!$A$34:$A$777,$A92,СВЦЭМ!$B$34:$B$777,D$83)+'СЕТ СН'!$H$9+СВЦЭМ!$D$10+'СЕТ СН'!$H$6-'СЕТ СН'!$H$19</f>
        <v>1082.0706275299999</v>
      </c>
      <c r="E92" s="37">
        <f>SUMIFS(СВЦЭМ!$C$34:$C$777,СВЦЭМ!$A$34:$A$777,$A92,СВЦЭМ!$B$34:$B$777,E$83)+'СЕТ СН'!$H$9+СВЦЭМ!$D$10+'СЕТ СН'!$H$6-'СЕТ СН'!$H$19</f>
        <v>1088.63109472</v>
      </c>
      <c r="F92" s="37">
        <f>SUMIFS(СВЦЭМ!$C$34:$C$777,СВЦЭМ!$A$34:$A$777,$A92,СВЦЭМ!$B$34:$B$777,F$83)+'СЕТ СН'!$H$9+СВЦЭМ!$D$10+'СЕТ СН'!$H$6-'СЕТ СН'!$H$19</f>
        <v>1088.3341408599999</v>
      </c>
      <c r="G92" s="37">
        <f>SUMIFS(СВЦЭМ!$C$34:$C$777,СВЦЭМ!$A$34:$A$777,$A92,СВЦЭМ!$B$34:$B$777,G$83)+'СЕТ СН'!$H$9+СВЦЭМ!$D$10+'СЕТ СН'!$H$6-'СЕТ СН'!$H$19</f>
        <v>1095.2118344</v>
      </c>
      <c r="H92" s="37">
        <f>SUMIFS(СВЦЭМ!$C$34:$C$777,СВЦЭМ!$A$34:$A$777,$A92,СВЦЭМ!$B$34:$B$777,H$83)+'СЕТ СН'!$H$9+СВЦЭМ!$D$10+'СЕТ СН'!$H$6-'СЕТ СН'!$H$19</f>
        <v>1048.5822192200003</v>
      </c>
      <c r="I92" s="37">
        <f>SUMIFS(СВЦЭМ!$C$34:$C$777,СВЦЭМ!$A$34:$A$777,$A92,СВЦЭМ!$B$34:$B$777,I$83)+'СЕТ СН'!$H$9+СВЦЭМ!$D$10+'СЕТ СН'!$H$6-'СЕТ СН'!$H$19</f>
        <v>947.31437173999996</v>
      </c>
      <c r="J92" s="37">
        <f>SUMIFS(СВЦЭМ!$C$34:$C$777,СВЦЭМ!$A$34:$A$777,$A92,СВЦЭМ!$B$34:$B$777,J$83)+'СЕТ СН'!$H$9+СВЦЭМ!$D$10+'СЕТ СН'!$H$6-'СЕТ СН'!$H$19</f>
        <v>889.82522891000019</v>
      </c>
      <c r="K92" s="37">
        <f>SUMIFS(СВЦЭМ!$C$34:$C$777,СВЦЭМ!$A$34:$A$777,$A92,СВЦЭМ!$B$34:$B$777,K$83)+'СЕТ СН'!$H$9+СВЦЭМ!$D$10+'СЕТ СН'!$H$6-'СЕТ СН'!$H$19</f>
        <v>800.02968634999991</v>
      </c>
      <c r="L92" s="37">
        <f>SUMIFS(СВЦЭМ!$C$34:$C$777,СВЦЭМ!$A$34:$A$777,$A92,СВЦЭМ!$B$34:$B$777,L$83)+'СЕТ СН'!$H$9+СВЦЭМ!$D$10+'СЕТ СН'!$H$6-'СЕТ СН'!$H$19</f>
        <v>723.93561611000007</v>
      </c>
      <c r="M92" s="37">
        <f>SUMIFS(СВЦЭМ!$C$34:$C$777,СВЦЭМ!$A$34:$A$777,$A92,СВЦЭМ!$B$34:$B$777,M$83)+'СЕТ СН'!$H$9+СВЦЭМ!$D$10+'СЕТ СН'!$H$6-'СЕТ СН'!$H$19</f>
        <v>713.93788112999994</v>
      </c>
      <c r="N92" s="37">
        <f>SUMIFS(СВЦЭМ!$C$34:$C$777,СВЦЭМ!$A$34:$A$777,$A92,СВЦЭМ!$B$34:$B$777,N$83)+'СЕТ СН'!$H$9+СВЦЭМ!$D$10+'СЕТ СН'!$H$6-'СЕТ СН'!$H$19</f>
        <v>709.97844240000006</v>
      </c>
      <c r="O92" s="37">
        <f>SUMIFS(СВЦЭМ!$C$34:$C$777,СВЦЭМ!$A$34:$A$777,$A92,СВЦЭМ!$B$34:$B$777,O$83)+'СЕТ СН'!$H$9+СВЦЭМ!$D$10+'СЕТ СН'!$H$6-'СЕТ СН'!$H$19</f>
        <v>716.04482926000003</v>
      </c>
      <c r="P92" s="37">
        <f>SUMIFS(СВЦЭМ!$C$34:$C$777,СВЦЭМ!$A$34:$A$777,$A92,СВЦЭМ!$B$34:$B$777,P$83)+'СЕТ СН'!$H$9+СВЦЭМ!$D$10+'СЕТ СН'!$H$6-'СЕТ СН'!$H$19</f>
        <v>735.40357662999998</v>
      </c>
      <c r="Q92" s="37">
        <f>SUMIFS(СВЦЭМ!$C$34:$C$777,СВЦЭМ!$A$34:$A$777,$A92,СВЦЭМ!$B$34:$B$777,Q$83)+'СЕТ СН'!$H$9+СВЦЭМ!$D$10+'СЕТ СН'!$H$6-'СЕТ СН'!$H$19</f>
        <v>755.58128993000003</v>
      </c>
      <c r="R92" s="37">
        <f>SUMIFS(СВЦЭМ!$C$34:$C$777,СВЦЭМ!$A$34:$A$777,$A92,СВЦЭМ!$B$34:$B$777,R$83)+'СЕТ СН'!$H$9+СВЦЭМ!$D$10+'СЕТ СН'!$H$6-'СЕТ СН'!$H$19</f>
        <v>750.43535091999991</v>
      </c>
      <c r="S92" s="37">
        <f>SUMIFS(СВЦЭМ!$C$34:$C$777,СВЦЭМ!$A$34:$A$777,$A92,СВЦЭМ!$B$34:$B$777,S$83)+'СЕТ СН'!$H$9+СВЦЭМ!$D$10+'СЕТ СН'!$H$6-'СЕТ СН'!$H$19</f>
        <v>744.82327399999997</v>
      </c>
      <c r="T92" s="37">
        <f>SUMIFS(СВЦЭМ!$C$34:$C$777,СВЦЭМ!$A$34:$A$777,$A92,СВЦЭМ!$B$34:$B$777,T$83)+'СЕТ СН'!$H$9+СВЦЭМ!$D$10+'СЕТ СН'!$H$6-'СЕТ СН'!$H$19</f>
        <v>716.84672725999997</v>
      </c>
      <c r="U92" s="37">
        <f>SUMIFS(СВЦЭМ!$C$34:$C$777,СВЦЭМ!$A$34:$A$777,$A92,СВЦЭМ!$B$34:$B$777,U$83)+'СЕТ СН'!$H$9+СВЦЭМ!$D$10+'СЕТ СН'!$H$6-'СЕТ СН'!$H$19</f>
        <v>698.98910758</v>
      </c>
      <c r="V92" s="37">
        <f>SUMIFS(СВЦЭМ!$C$34:$C$777,СВЦЭМ!$A$34:$A$777,$A92,СВЦЭМ!$B$34:$B$777,V$83)+'СЕТ СН'!$H$9+СВЦЭМ!$D$10+'СЕТ СН'!$H$6-'СЕТ СН'!$H$19</f>
        <v>709.34870912000008</v>
      </c>
      <c r="W92" s="37">
        <f>SUMIFS(СВЦЭМ!$C$34:$C$777,СВЦЭМ!$A$34:$A$777,$A92,СВЦЭМ!$B$34:$B$777,W$83)+'СЕТ СН'!$H$9+СВЦЭМ!$D$10+'СЕТ СН'!$H$6-'СЕТ СН'!$H$19</f>
        <v>772.04698371999996</v>
      </c>
      <c r="X92" s="37">
        <f>SUMIFS(СВЦЭМ!$C$34:$C$777,СВЦЭМ!$A$34:$A$777,$A92,СВЦЭМ!$B$34:$B$777,X$83)+'СЕТ СН'!$H$9+СВЦЭМ!$D$10+'СЕТ СН'!$H$6-'СЕТ СН'!$H$19</f>
        <v>861.41264478999994</v>
      </c>
      <c r="Y92" s="37">
        <f>SUMIFS(СВЦЭМ!$C$34:$C$777,СВЦЭМ!$A$34:$A$777,$A92,СВЦЭМ!$B$34:$B$777,Y$83)+'СЕТ СН'!$H$9+СВЦЭМ!$D$10+'СЕТ СН'!$H$6-'СЕТ СН'!$H$19</f>
        <v>952.72501478000015</v>
      </c>
    </row>
    <row r="93" spans="1:25" ht="15.75" x14ac:dyDescent="0.2">
      <c r="A93" s="36">
        <f t="shared" si="2"/>
        <v>43200</v>
      </c>
      <c r="B93" s="37">
        <f>SUMIFS(СВЦЭМ!$C$34:$C$777,СВЦЭМ!$A$34:$A$777,$A93,СВЦЭМ!$B$34:$B$777,B$83)+'СЕТ СН'!$H$9+СВЦЭМ!$D$10+'СЕТ СН'!$H$6-'СЕТ СН'!$H$19</f>
        <v>990.7553215600002</v>
      </c>
      <c r="C93" s="37">
        <f>SUMIFS(СВЦЭМ!$C$34:$C$777,СВЦЭМ!$A$34:$A$777,$A93,СВЦЭМ!$B$34:$B$777,C$83)+'СЕТ СН'!$H$9+СВЦЭМ!$D$10+'СЕТ СН'!$H$6-'СЕТ СН'!$H$19</f>
        <v>1039.66350104</v>
      </c>
      <c r="D93" s="37">
        <f>SUMIFS(СВЦЭМ!$C$34:$C$777,СВЦЭМ!$A$34:$A$777,$A93,СВЦЭМ!$B$34:$B$777,D$83)+'СЕТ СН'!$H$9+СВЦЭМ!$D$10+'СЕТ СН'!$H$6-'СЕТ СН'!$H$19</f>
        <v>1068.22303414</v>
      </c>
      <c r="E93" s="37">
        <f>SUMIFS(СВЦЭМ!$C$34:$C$777,СВЦЭМ!$A$34:$A$777,$A93,СВЦЭМ!$B$34:$B$777,E$83)+'СЕТ СН'!$H$9+СВЦЭМ!$D$10+'СЕТ СН'!$H$6-'СЕТ СН'!$H$19</f>
        <v>1072.4986692800003</v>
      </c>
      <c r="F93" s="37">
        <f>SUMIFS(СВЦЭМ!$C$34:$C$777,СВЦЭМ!$A$34:$A$777,$A93,СВЦЭМ!$B$34:$B$777,F$83)+'СЕТ СН'!$H$9+СВЦЭМ!$D$10+'СЕТ СН'!$H$6-'СЕТ СН'!$H$19</f>
        <v>1072.2208617900001</v>
      </c>
      <c r="G93" s="37">
        <f>SUMIFS(СВЦЭМ!$C$34:$C$777,СВЦЭМ!$A$34:$A$777,$A93,СВЦЭМ!$B$34:$B$777,G$83)+'СЕТ СН'!$H$9+СВЦЭМ!$D$10+'СЕТ СН'!$H$6-'СЕТ СН'!$H$19</f>
        <v>1078.0833218799999</v>
      </c>
      <c r="H93" s="37">
        <f>SUMIFS(СВЦЭМ!$C$34:$C$777,СВЦЭМ!$A$34:$A$777,$A93,СВЦЭМ!$B$34:$B$777,H$83)+'СЕТ СН'!$H$9+СВЦЭМ!$D$10+'СЕТ СН'!$H$6-'СЕТ СН'!$H$19</f>
        <v>1037.6315569600001</v>
      </c>
      <c r="I93" s="37">
        <f>SUMIFS(СВЦЭМ!$C$34:$C$777,СВЦЭМ!$A$34:$A$777,$A93,СВЦЭМ!$B$34:$B$777,I$83)+'СЕТ СН'!$H$9+СВЦЭМ!$D$10+'СЕТ СН'!$H$6-'СЕТ СН'!$H$19</f>
        <v>943.14653619000012</v>
      </c>
      <c r="J93" s="37">
        <f>SUMIFS(СВЦЭМ!$C$34:$C$777,СВЦЭМ!$A$34:$A$777,$A93,СВЦЭМ!$B$34:$B$777,J$83)+'СЕТ СН'!$H$9+СВЦЭМ!$D$10+'СЕТ СН'!$H$6-'СЕТ СН'!$H$19</f>
        <v>895.93196438999996</v>
      </c>
      <c r="K93" s="37">
        <f>SUMIFS(СВЦЭМ!$C$34:$C$777,СВЦЭМ!$A$34:$A$777,$A93,СВЦЭМ!$B$34:$B$777,K$83)+'СЕТ СН'!$H$9+СВЦЭМ!$D$10+'СЕТ СН'!$H$6-'СЕТ СН'!$H$19</f>
        <v>802.82540230999996</v>
      </c>
      <c r="L93" s="37">
        <f>SUMIFS(СВЦЭМ!$C$34:$C$777,СВЦЭМ!$A$34:$A$777,$A93,СВЦЭМ!$B$34:$B$777,L$83)+'СЕТ СН'!$H$9+СВЦЭМ!$D$10+'СЕТ СН'!$H$6-'СЕТ СН'!$H$19</f>
        <v>757.22328770999991</v>
      </c>
      <c r="M93" s="37">
        <f>SUMIFS(СВЦЭМ!$C$34:$C$777,СВЦЭМ!$A$34:$A$777,$A93,СВЦЭМ!$B$34:$B$777,M$83)+'СЕТ СН'!$H$9+СВЦЭМ!$D$10+'СЕТ СН'!$H$6-'СЕТ СН'!$H$19</f>
        <v>752.15702290000002</v>
      </c>
      <c r="N93" s="37">
        <f>SUMIFS(СВЦЭМ!$C$34:$C$777,СВЦЭМ!$A$34:$A$777,$A93,СВЦЭМ!$B$34:$B$777,N$83)+'СЕТ СН'!$H$9+СВЦЭМ!$D$10+'СЕТ СН'!$H$6-'СЕТ СН'!$H$19</f>
        <v>751.38201171000003</v>
      </c>
      <c r="O93" s="37">
        <f>SUMIFS(СВЦЭМ!$C$34:$C$777,СВЦЭМ!$A$34:$A$777,$A93,СВЦЭМ!$B$34:$B$777,O$83)+'СЕТ СН'!$H$9+СВЦЭМ!$D$10+'СЕТ СН'!$H$6-'СЕТ СН'!$H$19</f>
        <v>751.77053785999999</v>
      </c>
      <c r="P93" s="37">
        <f>SUMIFS(СВЦЭМ!$C$34:$C$777,СВЦЭМ!$A$34:$A$777,$A93,СВЦЭМ!$B$34:$B$777,P$83)+'СЕТ СН'!$H$9+СВЦЭМ!$D$10+'СЕТ СН'!$H$6-'СЕТ СН'!$H$19</f>
        <v>750.4983825999999</v>
      </c>
      <c r="Q93" s="37">
        <f>SUMIFS(СВЦЭМ!$C$34:$C$777,СВЦЭМ!$A$34:$A$777,$A93,СВЦЭМ!$B$34:$B$777,Q$83)+'СЕТ СН'!$H$9+СВЦЭМ!$D$10+'СЕТ СН'!$H$6-'СЕТ СН'!$H$19</f>
        <v>773.25550327999997</v>
      </c>
      <c r="R93" s="37">
        <f>SUMIFS(СВЦЭМ!$C$34:$C$777,СВЦЭМ!$A$34:$A$777,$A93,СВЦЭМ!$B$34:$B$777,R$83)+'СЕТ СН'!$H$9+СВЦЭМ!$D$10+'СЕТ СН'!$H$6-'СЕТ СН'!$H$19</f>
        <v>769.14625721999994</v>
      </c>
      <c r="S93" s="37">
        <f>SUMIFS(СВЦЭМ!$C$34:$C$777,СВЦЭМ!$A$34:$A$777,$A93,СВЦЭМ!$B$34:$B$777,S$83)+'СЕТ СН'!$H$9+СВЦЭМ!$D$10+'СЕТ СН'!$H$6-'СЕТ СН'!$H$19</f>
        <v>757.41444117999993</v>
      </c>
      <c r="T93" s="37">
        <f>SUMIFS(СВЦЭМ!$C$34:$C$777,СВЦЭМ!$A$34:$A$777,$A93,СВЦЭМ!$B$34:$B$777,T$83)+'СЕТ СН'!$H$9+СВЦЭМ!$D$10+'СЕТ СН'!$H$6-'СЕТ СН'!$H$19</f>
        <v>723.67368746</v>
      </c>
      <c r="U93" s="37">
        <f>SUMIFS(СВЦЭМ!$C$34:$C$777,СВЦЭМ!$A$34:$A$777,$A93,СВЦЭМ!$B$34:$B$777,U$83)+'СЕТ СН'!$H$9+СВЦЭМ!$D$10+'СЕТ СН'!$H$6-'СЕТ СН'!$H$19</f>
        <v>692.86716876999992</v>
      </c>
      <c r="V93" s="37">
        <f>SUMIFS(СВЦЭМ!$C$34:$C$777,СВЦЭМ!$A$34:$A$777,$A93,СВЦЭМ!$B$34:$B$777,V$83)+'СЕТ СН'!$H$9+СВЦЭМ!$D$10+'СЕТ СН'!$H$6-'СЕТ СН'!$H$19</f>
        <v>699.25652877999994</v>
      </c>
      <c r="W93" s="37">
        <f>SUMIFS(СВЦЭМ!$C$34:$C$777,СВЦЭМ!$A$34:$A$777,$A93,СВЦЭМ!$B$34:$B$777,W$83)+'СЕТ СН'!$H$9+СВЦЭМ!$D$10+'СЕТ СН'!$H$6-'СЕТ СН'!$H$19</f>
        <v>755.95379057000002</v>
      </c>
      <c r="X93" s="37">
        <f>SUMIFS(СВЦЭМ!$C$34:$C$777,СВЦЭМ!$A$34:$A$777,$A93,СВЦЭМ!$B$34:$B$777,X$83)+'СЕТ СН'!$H$9+СВЦЭМ!$D$10+'СЕТ СН'!$H$6-'СЕТ СН'!$H$19</f>
        <v>846.86402980000014</v>
      </c>
      <c r="Y93" s="37">
        <f>SUMIFS(СВЦЭМ!$C$34:$C$777,СВЦЭМ!$A$34:$A$777,$A93,СВЦЭМ!$B$34:$B$777,Y$83)+'СЕТ СН'!$H$9+СВЦЭМ!$D$10+'СЕТ СН'!$H$6-'СЕТ СН'!$H$19</f>
        <v>941.25773876000005</v>
      </c>
    </row>
    <row r="94" spans="1:25" ht="15.75" x14ac:dyDescent="0.2">
      <c r="A94" s="36">
        <f t="shared" si="2"/>
        <v>43201</v>
      </c>
      <c r="B94" s="37">
        <f>SUMIFS(СВЦЭМ!$C$34:$C$777,СВЦЭМ!$A$34:$A$777,$A94,СВЦЭМ!$B$34:$B$777,B$83)+'СЕТ СН'!$H$9+СВЦЭМ!$D$10+'СЕТ СН'!$H$6-'СЕТ СН'!$H$19</f>
        <v>949.52573283000004</v>
      </c>
      <c r="C94" s="37">
        <f>SUMIFS(СВЦЭМ!$C$34:$C$777,СВЦЭМ!$A$34:$A$777,$A94,СВЦЭМ!$B$34:$B$777,C$83)+'СЕТ СН'!$H$9+СВЦЭМ!$D$10+'СЕТ СН'!$H$6-'СЕТ СН'!$H$19</f>
        <v>982.00494219000041</v>
      </c>
      <c r="D94" s="37">
        <f>SUMIFS(СВЦЭМ!$C$34:$C$777,СВЦЭМ!$A$34:$A$777,$A94,СВЦЭМ!$B$34:$B$777,D$83)+'СЕТ СН'!$H$9+СВЦЭМ!$D$10+'СЕТ СН'!$H$6-'СЕТ СН'!$H$19</f>
        <v>1061.6289244700001</v>
      </c>
      <c r="E94" s="37">
        <f>SUMIFS(СВЦЭМ!$C$34:$C$777,СВЦЭМ!$A$34:$A$777,$A94,СВЦЭМ!$B$34:$B$777,E$83)+'СЕТ СН'!$H$9+СВЦЭМ!$D$10+'СЕТ СН'!$H$6-'СЕТ СН'!$H$19</f>
        <v>1077.0539613700003</v>
      </c>
      <c r="F94" s="37">
        <f>SUMIFS(СВЦЭМ!$C$34:$C$777,СВЦЭМ!$A$34:$A$777,$A94,СВЦЭМ!$B$34:$B$777,F$83)+'СЕТ СН'!$H$9+СВЦЭМ!$D$10+'СЕТ СН'!$H$6-'СЕТ СН'!$H$19</f>
        <v>1077.0135365400001</v>
      </c>
      <c r="G94" s="37">
        <f>SUMIFS(СВЦЭМ!$C$34:$C$777,СВЦЭМ!$A$34:$A$777,$A94,СВЦЭМ!$B$34:$B$777,G$83)+'СЕТ СН'!$H$9+СВЦЭМ!$D$10+'СЕТ СН'!$H$6-'СЕТ СН'!$H$19</f>
        <v>1083.65683416</v>
      </c>
      <c r="H94" s="37">
        <f>SUMIFS(СВЦЭМ!$C$34:$C$777,СВЦЭМ!$A$34:$A$777,$A94,СВЦЭМ!$B$34:$B$777,H$83)+'СЕТ СН'!$H$9+СВЦЭМ!$D$10+'СЕТ СН'!$H$6-'СЕТ СН'!$H$19</f>
        <v>1061.5255155499999</v>
      </c>
      <c r="I94" s="37">
        <f>SUMIFS(СВЦЭМ!$C$34:$C$777,СВЦЭМ!$A$34:$A$777,$A94,СВЦЭМ!$B$34:$B$777,I$83)+'СЕТ СН'!$H$9+СВЦЭМ!$D$10+'СЕТ СН'!$H$6-'СЕТ СН'!$H$19</f>
        <v>942.87885857000003</v>
      </c>
      <c r="J94" s="37">
        <f>SUMIFS(СВЦЭМ!$C$34:$C$777,СВЦЭМ!$A$34:$A$777,$A94,СВЦЭМ!$B$34:$B$777,J$83)+'СЕТ СН'!$H$9+СВЦЭМ!$D$10+'СЕТ СН'!$H$6-'СЕТ СН'!$H$19</f>
        <v>892.12866408000002</v>
      </c>
      <c r="K94" s="37">
        <f>SUMIFS(СВЦЭМ!$C$34:$C$777,СВЦЭМ!$A$34:$A$777,$A94,СВЦЭМ!$B$34:$B$777,K$83)+'СЕТ СН'!$H$9+СВЦЭМ!$D$10+'СЕТ СН'!$H$6-'СЕТ СН'!$H$19</f>
        <v>805.87900348000005</v>
      </c>
      <c r="L94" s="37">
        <f>SUMIFS(СВЦЭМ!$C$34:$C$777,СВЦЭМ!$A$34:$A$777,$A94,СВЦЭМ!$B$34:$B$777,L$83)+'СЕТ СН'!$H$9+СВЦЭМ!$D$10+'СЕТ СН'!$H$6-'СЕТ СН'!$H$19</f>
        <v>745.70275789999994</v>
      </c>
      <c r="M94" s="37">
        <f>SUMIFS(СВЦЭМ!$C$34:$C$777,СВЦЭМ!$A$34:$A$777,$A94,СВЦЭМ!$B$34:$B$777,M$83)+'СЕТ СН'!$H$9+СВЦЭМ!$D$10+'СЕТ СН'!$H$6-'СЕТ СН'!$H$19</f>
        <v>742.85120083000004</v>
      </c>
      <c r="N94" s="37">
        <f>SUMIFS(СВЦЭМ!$C$34:$C$777,СВЦЭМ!$A$34:$A$777,$A94,СВЦЭМ!$B$34:$B$777,N$83)+'СЕТ СН'!$H$9+СВЦЭМ!$D$10+'СЕТ СН'!$H$6-'СЕТ СН'!$H$19</f>
        <v>735.27851006999992</v>
      </c>
      <c r="O94" s="37">
        <f>SUMIFS(СВЦЭМ!$C$34:$C$777,СВЦЭМ!$A$34:$A$777,$A94,СВЦЭМ!$B$34:$B$777,O$83)+'СЕТ СН'!$H$9+СВЦЭМ!$D$10+'СЕТ СН'!$H$6-'СЕТ СН'!$H$19</f>
        <v>731.63979583999992</v>
      </c>
      <c r="P94" s="37">
        <f>SUMIFS(СВЦЭМ!$C$34:$C$777,СВЦЭМ!$A$34:$A$777,$A94,СВЦЭМ!$B$34:$B$777,P$83)+'СЕТ СН'!$H$9+СВЦЭМ!$D$10+'СЕТ СН'!$H$6-'СЕТ СН'!$H$19</f>
        <v>728.43991114999983</v>
      </c>
      <c r="Q94" s="37">
        <f>SUMIFS(СВЦЭМ!$C$34:$C$777,СВЦЭМ!$A$34:$A$777,$A94,СВЦЭМ!$B$34:$B$777,Q$83)+'СЕТ СН'!$H$9+СВЦЭМ!$D$10+'СЕТ СН'!$H$6-'СЕТ СН'!$H$19</f>
        <v>730.72002773999986</v>
      </c>
      <c r="R94" s="37">
        <f>SUMIFS(СВЦЭМ!$C$34:$C$777,СВЦЭМ!$A$34:$A$777,$A94,СВЦЭМ!$B$34:$B$777,R$83)+'СЕТ СН'!$H$9+СВЦЭМ!$D$10+'СЕТ СН'!$H$6-'СЕТ СН'!$H$19</f>
        <v>728.6641154199998</v>
      </c>
      <c r="S94" s="37">
        <f>SUMIFS(СВЦЭМ!$C$34:$C$777,СВЦЭМ!$A$34:$A$777,$A94,СВЦЭМ!$B$34:$B$777,S$83)+'СЕТ СН'!$H$9+СВЦЭМ!$D$10+'СЕТ СН'!$H$6-'СЕТ СН'!$H$19</f>
        <v>728.53619808999986</v>
      </c>
      <c r="T94" s="37">
        <f>SUMIFS(СВЦЭМ!$C$34:$C$777,СВЦЭМ!$A$34:$A$777,$A94,СВЦЭМ!$B$34:$B$777,T$83)+'СЕТ СН'!$H$9+СВЦЭМ!$D$10+'СЕТ СН'!$H$6-'СЕТ СН'!$H$19</f>
        <v>711.84699935999981</v>
      </c>
      <c r="U94" s="37">
        <f>SUMIFS(СВЦЭМ!$C$34:$C$777,СВЦЭМ!$A$34:$A$777,$A94,СВЦЭМ!$B$34:$B$777,U$83)+'СЕТ СН'!$H$9+СВЦЭМ!$D$10+'СЕТ СН'!$H$6-'СЕТ СН'!$H$19</f>
        <v>684.97113116999992</v>
      </c>
      <c r="V94" s="37">
        <f>SUMIFS(СВЦЭМ!$C$34:$C$777,СВЦЭМ!$A$34:$A$777,$A94,СВЦЭМ!$B$34:$B$777,V$83)+'СЕТ СН'!$H$9+СВЦЭМ!$D$10+'СЕТ СН'!$H$6-'СЕТ СН'!$H$19</f>
        <v>696.31190531999994</v>
      </c>
      <c r="W94" s="37">
        <f>SUMIFS(СВЦЭМ!$C$34:$C$777,СВЦЭМ!$A$34:$A$777,$A94,СВЦЭМ!$B$34:$B$777,W$83)+'СЕТ СН'!$H$9+СВЦЭМ!$D$10+'СЕТ СН'!$H$6-'СЕТ СН'!$H$19</f>
        <v>767.22441784</v>
      </c>
      <c r="X94" s="37">
        <f>SUMIFS(СВЦЭМ!$C$34:$C$777,СВЦЭМ!$A$34:$A$777,$A94,СВЦЭМ!$B$34:$B$777,X$83)+'СЕТ СН'!$H$9+СВЦЭМ!$D$10+'СЕТ СН'!$H$6-'СЕТ СН'!$H$19</f>
        <v>857.08619031000001</v>
      </c>
      <c r="Y94" s="37">
        <f>SUMIFS(СВЦЭМ!$C$34:$C$777,СВЦЭМ!$A$34:$A$777,$A94,СВЦЭМ!$B$34:$B$777,Y$83)+'СЕТ СН'!$H$9+СВЦЭМ!$D$10+'СЕТ СН'!$H$6-'СЕТ СН'!$H$19</f>
        <v>888.17804986000021</v>
      </c>
    </row>
    <row r="95" spans="1:25" ht="15.75" x14ac:dyDescent="0.2">
      <c r="A95" s="36">
        <f t="shared" si="2"/>
        <v>43202</v>
      </c>
      <c r="B95" s="37">
        <f>SUMIFS(СВЦЭМ!$C$34:$C$777,СВЦЭМ!$A$34:$A$777,$A95,СВЦЭМ!$B$34:$B$777,B$83)+'СЕТ СН'!$H$9+СВЦЭМ!$D$10+'СЕТ СН'!$H$6-'СЕТ СН'!$H$19</f>
        <v>972.8391136800002</v>
      </c>
      <c r="C95" s="37">
        <f>SUMIFS(СВЦЭМ!$C$34:$C$777,СВЦЭМ!$A$34:$A$777,$A95,СВЦЭМ!$B$34:$B$777,C$83)+'СЕТ СН'!$H$9+СВЦЭМ!$D$10+'СЕТ СН'!$H$6-'СЕТ СН'!$H$19</f>
        <v>1024.72613404</v>
      </c>
      <c r="D95" s="37">
        <f>SUMIFS(СВЦЭМ!$C$34:$C$777,СВЦЭМ!$A$34:$A$777,$A95,СВЦЭМ!$B$34:$B$777,D$83)+'СЕТ СН'!$H$9+СВЦЭМ!$D$10+'СЕТ СН'!$H$6-'СЕТ СН'!$H$19</f>
        <v>1082.2292831899999</v>
      </c>
      <c r="E95" s="37">
        <f>SUMIFS(СВЦЭМ!$C$34:$C$777,СВЦЭМ!$A$34:$A$777,$A95,СВЦЭМ!$B$34:$B$777,E$83)+'СЕТ СН'!$H$9+СВЦЭМ!$D$10+'СЕТ СН'!$H$6-'СЕТ СН'!$H$19</f>
        <v>1095.0251281700002</v>
      </c>
      <c r="F95" s="37">
        <f>SUMIFS(СВЦЭМ!$C$34:$C$777,СВЦЭМ!$A$34:$A$777,$A95,СВЦЭМ!$B$34:$B$777,F$83)+'СЕТ СН'!$H$9+СВЦЭМ!$D$10+'СЕТ СН'!$H$6-'СЕТ СН'!$H$19</f>
        <v>1106.6389360399999</v>
      </c>
      <c r="G95" s="37">
        <f>SUMIFS(СВЦЭМ!$C$34:$C$777,СВЦЭМ!$A$34:$A$777,$A95,СВЦЭМ!$B$34:$B$777,G$83)+'СЕТ СН'!$H$9+СВЦЭМ!$D$10+'СЕТ СН'!$H$6-'СЕТ СН'!$H$19</f>
        <v>1113.0236224800001</v>
      </c>
      <c r="H95" s="37">
        <f>SUMIFS(СВЦЭМ!$C$34:$C$777,СВЦЭМ!$A$34:$A$777,$A95,СВЦЭМ!$B$34:$B$777,H$83)+'СЕТ СН'!$H$9+СВЦЭМ!$D$10+'СЕТ СН'!$H$6-'СЕТ СН'!$H$19</f>
        <v>1082.0343505700002</v>
      </c>
      <c r="I95" s="37">
        <f>SUMIFS(СВЦЭМ!$C$34:$C$777,СВЦЭМ!$A$34:$A$777,$A95,СВЦЭМ!$B$34:$B$777,I$83)+'СЕТ СН'!$H$9+СВЦЭМ!$D$10+'СЕТ СН'!$H$6-'СЕТ СН'!$H$19</f>
        <v>978.39194935000035</v>
      </c>
      <c r="J95" s="37">
        <f>SUMIFS(СВЦЭМ!$C$34:$C$777,СВЦЭМ!$A$34:$A$777,$A95,СВЦЭМ!$B$34:$B$777,J$83)+'СЕТ СН'!$H$9+СВЦЭМ!$D$10+'СЕТ СН'!$H$6-'СЕТ СН'!$H$19</f>
        <v>931.1767737700003</v>
      </c>
      <c r="K95" s="37">
        <f>SUMIFS(СВЦЭМ!$C$34:$C$777,СВЦЭМ!$A$34:$A$777,$A95,СВЦЭМ!$B$34:$B$777,K$83)+'СЕТ СН'!$H$9+СВЦЭМ!$D$10+'СЕТ СН'!$H$6-'СЕТ СН'!$H$19</f>
        <v>846.55285209000033</v>
      </c>
      <c r="L95" s="37">
        <f>SUMIFS(СВЦЭМ!$C$34:$C$777,СВЦЭМ!$A$34:$A$777,$A95,СВЦЭМ!$B$34:$B$777,L$83)+'СЕТ СН'!$H$9+СВЦЭМ!$D$10+'СЕТ СН'!$H$6-'СЕТ СН'!$H$19</f>
        <v>774.8590326499999</v>
      </c>
      <c r="M95" s="37">
        <f>SUMIFS(СВЦЭМ!$C$34:$C$777,СВЦЭМ!$A$34:$A$777,$A95,СВЦЭМ!$B$34:$B$777,M$83)+'СЕТ СН'!$H$9+СВЦЭМ!$D$10+'СЕТ СН'!$H$6-'СЕТ СН'!$H$19</f>
        <v>753.17132305999996</v>
      </c>
      <c r="N95" s="37">
        <f>SUMIFS(СВЦЭМ!$C$34:$C$777,СВЦЭМ!$A$34:$A$777,$A95,СВЦЭМ!$B$34:$B$777,N$83)+'СЕТ СН'!$H$9+СВЦЭМ!$D$10+'СЕТ СН'!$H$6-'СЕТ СН'!$H$19</f>
        <v>749.95475073</v>
      </c>
      <c r="O95" s="37">
        <f>SUMIFS(СВЦЭМ!$C$34:$C$777,СВЦЭМ!$A$34:$A$777,$A95,СВЦЭМ!$B$34:$B$777,O$83)+'СЕТ СН'!$H$9+СВЦЭМ!$D$10+'СЕТ СН'!$H$6-'СЕТ СН'!$H$19</f>
        <v>758.18350655000006</v>
      </c>
      <c r="P95" s="37">
        <f>SUMIFS(СВЦЭМ!$C$34:$C$777,СВЦЭМ!$A$34:$A$777,$A95,СВЦЭМ!$B$34:$B$777,P$83)+'СЕТ СН'!$H$9+СВЦЭМ!$D$10+'СЕТ СН'!$H$6-'СЕТ СН'!$H$19</f>
        <v>765.18741190000003</v>
      </c>
      <c r="Q95" s="37">
        <f>SUMIFS(СВЦЭМ!$C$34:$C$777,СВЦЭМ!$A$34:$A$777,$A95,СВЦЭМ!$B$34:$B$777,Q$83)+'СЕТ СН'!$H$9+СВЦЭМ!$D$10+'СЕТ СН'!$H$6-'СЕТ СН'!$H$19</f>
        <v>774.63350948999994</v>
      </c>
      <c r="R95" s="37">
        <f>SUMIFS(СВЦЭМ!$C$34:$C$777,СВЦЭМ!$A$34:$A$777,$A95,СВЦЭМ!$B$34:$B$777,R$83)+'СЕТ СН'!$H$9+СВЦЭМ!$D$10+'СЕТ СН'!$H$6-'СЕТ СН'!$H$19</f>
        <v>777.81209872000011</v>
      </c>
      <c r="S95" s="37">
        <f>SUMIFS(СВЦЭМ!$C$34:$C$777,СВЦЭМ!$A$34:$A$777,$A95,СВЦЭМ!$B$34:$B$777,S$83)+'СЕТ СН'!$H$9+СВЦЭМ!$D$10+'СЕТ СН'!$H$6-'СЕТ СН'!$H$19</f>
        <v>771.35402983999995</v>
      </c>
      <c r="T95" s="37">
        <f>SUMIFS(СВЦЭМ!$C$34:$C$777,СВЦЭМ!$A$34:$A$777,$A95,СВЦЭМ!$B$34:$B$777,T$83)+'СЕТ СН'!$H$9+СВЦЭМ!$D$10+'СЕТ СН'!$H$6-'СЕТ СН'!$H$19</f>
        <v>754.74540970999999</v>
      </c>
      <c r="U95" s="37">
        <f>SUMIFS(СВЦЭМ!$C$34:$C$777,СВЦЭМ!$A$34:$A$777,$A95,СВЦЭМ!$B$34:$B$777,U$83)+'СЕТ СН'!$H$9+СВЦЭМ!$D$10+'СЕТ СН'!$H$6-'СЕТ СН'!$H$19</f>
        <v>738.11555831999988</v>
      </c>
      <c r="V95" s="37">
        <f>SUMIFS(СВЦЭМ!$C$34:$C$777,СВЦЭМ!$A$34:$A$777,$A95,СВЦЭМ!$B$34:$B$777,V$83)+'СЕТ СН'!$H$9+СВЦЭМ!$D$10+'СЕТ СН'!$H$6-'СЕТ СН'!$H$19</f>
        <v>742.27122577000011</v>
      </c>
      <c r="W95" s="37">
        <f>SUMIFS(СВЦЭМ!$C$34:$C$777,СВЦЭМ!$A$34:$A$777,$A95,СВЦЭМ!$B$34:$B$777,W$83)+'СЕТ СН'!$H$9+СВЦЭМ!$D$10+'СЕТ СН'!$H$6-'СЕТ СН'!$H$19</f>
        <v>807.64263721999998</v>
      </c>
      <c r="X95" s="37">
        <f>SUMIFS(СВЦЭМ!$C$34:$C$777,СВЦЭМ!$A$34:$A$777,$A95,СВЦЭМ!$B$34:$B$777,X$83)+'СЕТ СН'!$H$9+СВЦЭМ!$D$10+'СЕТ СН'!$H$6-'СЕТ СН'!$H$19</f>
        <v>891.92177529000003</v>
      </c>
      <c r="Y95" s="37">
        <f>SUMIFS(СВЦЭМ!$C$34:$C$777,СВЦЭМ!$A$34:$A$777,$A95,СВЦЭМ!$B$34:$B$777,Y$83)+'СЕТ СН'!$H$9+СВЦЭМ!$D$10+'СЕТ СН'!$H$6-'СЕТ СН'!$H$19</f>
        <v>892.01210456000001</v>
      </c>
    </row>
    <row r="96" spans="1:25" ht="15.75" x14ac:dyDescent="0.2">
      <c r="A96" s="36">
        <f t="shared" si="2"/>
        <v>43203</v>
      </c>
      <c r="B96" s="37">
        <f>SUMIFS(СВЦЭМ!$C$34:$C$777,СВЦЭМ!$A$34:$A$777,$A96,СВЦЭМ!$B$34:$B$777,B$83)+'СЕТ СН'!$H$9+СВЦЭМ!$D$10+'СЕТ СН'!$H$6-'СЕТ СН'!$H$19</f>
        <v>964.94855901000039</v>
      </c>
      <c r="C96" s="37">
        <f>SUMIFS(СВЦЭМ!$C$34:$C$777,СВЦЭМ!$A$34:$A$777,$A96,СВЦЭМ!$B$34:$B$777,C$83)+'СЕТ СН'!$H$9+СВЦЭМ!$D$10+'СЕТ СН'!$H$6-'СЕТ СН'!$H$19</f>
        <v>1027.16585738</v>
      </c>
      <c r="D96" s="37">
        <f>SUMIFS(СВЦЭМ!$C$34:$C$777,СВЦЭМ!$A$34:$A$777,$A96,СВЦЭМ!$B$34:$B$777,D$83)+'СЕТ СН'!$H$9+СВЦЭМ!$D$10+'СЕТ СН'!$H$6-'СЕТ СН'!$H$19</f>
        <v>1083.5442518099999</v>
      </c>
      <c r="E96" s="37">
        <f>SUMIFS(СВЦЭМ!$C$34:$C$777,СВЦЭМ!$A$34:$A$777,$A96,СВЦЭМ!$B$34:$B$777,E$83)+'СЕТ СН'!$H$9+СВЦЭМ!$D$10+'СЕТ СН'!$H$6-'СЕТ СН'!$H$19</f>
        <v>1093.5757455200001</v>
      </c>
      <c r="F96" s="37">
        <f>SUMIFS(СВЦЭМ!$C$34:$C$777,СВЦЭМ!$A$34:$A$777,$A96,СВЦЭМ!$B$34:$B$777,F$83)+'СЕТ СН'!$H$9+СВЦЭМ!$D$10+'СЕТ СН'!$H$6-'СЕТ СН'!$H$19</f>
        <v>1096.5945218299998</v>
      </c>
      <c r="G96" s="37">
        <f>SUMIFS(СВЦЭМ!$C$34:$C$777,СВЦЭМ!$A$34:$A$777,$A96,СВЦЭМ!$B$34:$B$777,G$83)+'СЕТ СН'!$H$9+СВЦЭМ!$D$10+'СЕТ СН'!$H$6-'СЕТ СН'!$H$19</f>
        <v>1102.9292804300003</v>
      </c>
      <c r="H96" s="37">
        <f>SUMIFS(СВЦЭМ!$C$34:$C$777,СВЦЭМ!$A$34:$A$777,$A96,СВЦЭМ!$B$34:$B$777,H$83)+'СЕТ СН'!$H$9+СВЦЭМ!$D$10+'СЕТ СН'!$H$6-'СЕТ СН'!$H$19</f>
        <v>1084.0127490200002</v>
      </c>
      <c r="I96" s="37">
        <f>SUMIFS(СВЦЭМ!$C$34:$C$777,СВЦЭМ!$A$34:$A$777,$A96,СВЦЭМ!$B$34:$B$777,I$83)+'СЕТ СН'!$H$9+СВЦЭМ!$D$10+'СЕТ СН'!$H$6-'СЕТ СН'!$H$19</f>
        <v>970.51527492000025</v>
      </c>
      <c r="J96" s="37">
        <f>SUMIFS(СВЦЭМ!$C$34:$C$777,СВЦЭМ!$A$34:$A$777,$A96,СВЦЭМ!$B$34:$B$777,J$83)+'СЕТ СН'!$H$9+СВЦЭМ!$D$10+'СЕТ СН'!$H$6-'СЕТ СН'!$H$19</f>
        <v>927.7784721700001</v>
      </c>
      <c r="K96" s="37">
        <f>SUMIFS(СВЦЭМ!$C$34:$C$777,СВЦЭМ!$A$34:$A$777,$A96,СВЦЭМ!$B$34:$B$777,K$83)+'СЕТ СН'!$H$9+СВЦЭМ!$D$10+'СЕТ СН'!$H$6-'СЕТ СН'!$H$19</f>
        <v>831.30555979999997</v>
      </c>
      <c r="L96" s="37">
        <f>SUMIFS(СВЦЭМ!$C$34:$C$777,СВЦЭМ!$A$34:$A$777,$A96,СВЦЭМ!$B$34:$B$777,L$83)+'СЕТ СН'!$H$9+СВЦЭМ!$D$10+'СЕТ СН'!$H$6-'СЕТ СН'!$H$19</f>
        <v>758.66833241999996</v>
      </c>
      <c r="M96" s="37">
        <f>SUMIFS(СВЦЭМ!$C$34:$C$777,СВЦЭМ!$A$34:$A$777,$A96,СВЦЭМ!$B$34:$B$777,M$83)+'СЕТ СН'!$H$9+СВЦЭМ!$D$10+'СЕТ СН'!$H$6-'СЕТ СН'!$H$19</f>
        <v>764.34944513999983</v>
      </c>
      <c r="N96" s="37">
        <f>SUMIFS(СВЦЭМ!$C$34:$C$777,СВЦЭМ!$A$34:$A$777,$A96,СВЦЭМ!$B$34:$B$777,N$83)+'СЕТ СН'!$H$9+СВЦЭМ!$D$10+'СЕТ СН'!$H$6-'СЕТ СН'!$H$19</f>
        <v>745.11629015999995</v>
      </c>
      <c r="O96" s="37">
        <f>SUMIFS(СВЦЭМ!$C$34:$C$777,СВЦЭМ!$A$34:$A$777,$A96,СВЦЭМ!$B$34:$B$777,O$83)+'СЕТ СН'!$H$9+СВЦЭМ!$D$10+'СЕТ СН'!$H$6-'СЕТ СН'!$H$19</f>
        <v>751.14198857999997</v>
      </c>
      <c r="P96" s="37">
        <f>SUMIFS(СВЦЭМ!$C$34:$C$777,СВЦЭМ!$A$34:$A$777,$A96,СВЦЭМ!$B$34:$B$777,P$83)+'СЕТ СН'!$H$9+СВЦЭМ!$D$10+'СЕТ СН'!$H$6-'СЕТ СН'!$H$19</f>
        <v>753.99826644000007</v>
      </c>
      <c r="Q96" s="37">
        <f>SUMIFS(СВЦЭМ!$C$34:$C$777,СВЦЭМ!$A$34:$A$777,$A96,СВЦЭМ!$B$34:$B$777,Q$83)+'СЕТ СН'!$H$9+СВЦЭМ!$D$10+'СЕТ СН'!$H$6-'СЕТ СН'!$H$19</f>
        <v>756.30699458999982</v>
      </c>
      <c r="R96" s="37">
        <f>SUMIFS(СВЦЭМ!$C$34:$C$777,СВЦЭМ!$A$34:$A$777,$A96,СВЦЭМ!$B$34:$B$777,R$83)+'СЕТ СН'!$H$9+СВЦЭМ!$D$10+'СЕТ СН'!$H$6-'СЕТ СН'!$H$19</f>
        <v>762.62341892000006</v>
      </c>
      <c r="S96" s="37">
        <f>SUMIFS(СВЦЭМ!$C$34:$C$777,СВЦЭМ!$A$34:$A$777,$A96,СВЦЭМ!$B$34:$B$777,S$83)+'СЕТ СН'!$H$9+СВЦЭМ!$D$10+'СЕТ СН'!$H$6-'СЕТ СН'!$H$19</f>
        <v>772.44925226999987</v>
      </c>
      <c r="T96" s="37">
        <f>SUMIFS(СВЦЭМ!$C$34:$C$777,СВЦЭМ!$A$34:$A$777,$A96,СВЦЭМ!$B$34:$B$777,T$83)+'СЕТ СН'!$H$9+СВЦЭМ!$D$10+'СЕТ СН'!$H$6-'СЕТ СН'!$H$19</f>
        <v>757.82380973000011</v>
      </c>
      <c r="U96" s="37">
        <f>SUMIFS(СВЦЭМ!$C$34:$C$777,СВЦЭМ!$A$34:$A$777,$A96,СВЦЭМ!$B$34:$B$777,U$83)+'СЕТ СН'!$H$9+СВЦЭМ!$D$10+'СЕТ СН'!$H$6-'СЕТ СН'!$H$19</f>
        <v>760.36270563999994</v>
      </c>
      <c r="V96" s="37">
        <f>SUMIFS(СВЦЭМ!$C$34:$C$777,СВЦЭМ!$A$34:$A$777,$A96,СВЦЭМ!$B$34:$B$777,V$83)+'СЕТ СН'!$H$9+СВЦЭМ!$D$10+'СЕТ СН'!$H$6-'СЕТ СН'!$H$19</f>
        <v>760.04048097999987</v>
      </c>
      <c r="W96" s="37">
        <f>SUMIFS(СВЦЭМ!$C$34:$C$777,СВЦЭМ!$A$34:$A$777,$A96,СВЦЭМ!$B$34:$B$777,W$83)+'СЕТ СН'!$H$9+СВЦЭМ!$D$10+'СЕТ СН'!$H$6-'СЕТ СН'!$H$19</f>
        <v>801.47612259999994</v>
      </c>
      <c r="X96" s="37">
        <f>SUMIFS(СВЦЭМ!$C$34:$C$777,СВЦЭМ!$A$34:$A$777,$A96,СВЦЭМ!$B$34:$B$777,X$83)+'СЕТ СН'!$H$9+СВЦЭМ!$D$10+'СЕТ СН'!$H$6-'СЕТ СН'!$H$19</f>
        <v>901.05777580999995</v>
      </c>
      <c r="Y96" s="37">
        <f>SUMIFS(СВЦЭМ!$C$34:$C$777,СВЦЭМ!$A$34:$A$777,$A96,СВЦЭМ!$B$34:$B$777,Y$83)+'СЕТ СН'!$H$9+СВЦЭМ!$D$10+'СЕТ СН'!$H$6-'СЕТ СН'!$H$19</f>
        <v>948.08509332999995</v>
      </c>
    </row>
    <row r="97" spans="1:25" ht="15.75" x14ac:dyDescent="0.2">
      <c r="A97" s="36">
        <f t="shared" si="2"/>
        <v>43204</v>
      </c>
      <c r="B97" s="37">
        <f>SUMIFS(СВЦЭМ!$C$34:$C$777,СВЦЭМ!$A$34:$A$777,$A97,СВЦЭМ!$B$34:$B$777,B$83)+'СЕТ СН'!$H$9+СВЦЭМ!$D$10+'СЕТ СН'!$H$6-'СЕТ СН'!$H$19</f>
        <v>977.63914991000013</v>
      </c>
      <c r="C97" s="37">
        <f>SUMIFS(СВЦЭМ!$C$34:$C$777,СВЦЭМ!$A$34:$A$777,$A97,СВЦЭМ!$B$34:$B$777,C$83)+'СЕТ СН'!$H$9+СВЦЭМ!$D$10+'СЕТ СН'!$H$6-'СЕТ СН'!$H$19</f>
        <v>1037.2623130500001</v>
      </c>
      <c r="D97" s="37">
        <f>SUMIFS(СВЦЭМ!$C$34:$C$777,СВЦЭМ!$A$34:$A$777,$A97,СВЦЭМ!$B$34:$B$777,D$83)+'СЕТ СН'!$H$9+СВЦЭМ!$D$10+'СЕТ СН'!$H$6-'СЕТ СН'!$H$19</f>
        <v>1082.8011143100002</v>
      </c>
      <c r="E97" s="37">
        <f>SUMIFS(СВЦЭМ!$C$34:$C$777,СВЦЭМ!$A$34:$A$777,$A97,СВЦЭМ!$B$34:$B$777,E$83)+'СЕТ СН'!$H$9+СВЦЭМ!$D$10+'СЕТ СН'!$H$6-'СЕТ СН'!$H$19</f>
        <v>1093.9070061900002</v>
      </c>
      <c r="F97" s="37">
        <f>SUMIFS(СВЦЭМ!$C$34:$C$777,СВЦЭМ!$A$34:$A$777,$A97,СВЦЭМ!$B$34:$B$777,F$83)+'СЕТ СН'!$H$9+СВЦЭМ!$D$10+'СЕТ СН'!$H$6-'СЕТ СН'!$H$19</f>
        <v>1093.30237799</v>
      </c>
      <c r="G97" s="37">
        <f>SUMIFS(СВЦЭМ!$C$34:$C$777,СВЦЭМ!$A$34:$A$777,$A97,СВЦЭМ!$B$34:$B$777,G$83)+'СЕТ СН'!$H$9+СВЦЭМ!$D$10+'СЕТ СН'!$H$6-'СЕТ СН'!$H$19</f>
        <v>1097.21735739</v>
      </c>
      <c r="H97" s="37">
        <f>SUMIFS(СВЦЭМ!$C$34:$C$777,СВЦЭМ!$A$34:$A$777,$A97,СВЦЭМ!$B$34:$B$777,H$83)+'СЕТ СН'!$H$9+СВЦЭМ!$D$10+'СЕТ СН'!$H$6-'СЕТ СН'!$H$19</f>
        <v>1072.6799460800003</v>
      </c>
      <c r="I97" s="37">
        <f>SUMIFS(СВЦЭМ!$C$34:$C$777,СВЦЭМ!$A$34:$A$777,$A97,СВЦЭМ!$B$34:$B$777,I$83)+'СЕТ СН'!$H$9+СВЦЭМ!$D$10+'СЕТ СН'!$H$6-'СЕТ СН'!$H$19</f>
        <v>1007.6294538000003</v>
      </c>
      <c r="J97" s="37">
        <f>SUMIFS(СВЦЭМ!$C$34:$C$777,СВЦЭМ!$A$34:$A$777,$A97,СВЦЭМ!$B$34:$B$777,J$83)+'СЕТ СН'!$H$9+СВЦЭМ!$D$10+'СЕТ СН'!$H$6-'СЕТ СН'!$H$19</f>
        <v>892.99658547000001</v>
      </c>
      <c r="K97" s="37">
        <f>SUMIFS(СВЦЭМ!$C$34:$C$777,СВЦЭМ!$A$34:$A$777,$A97,СВЦЭМ!$B$34:$B$777,K$83)+'СЕТ СН'!$H$9+СВЦЭМ!$D$10+'СЕТ СН'!$H$6-'СЕТ СН'!$H$19</f>
        <v>869.82183214000008</v>
      </c>
      <c r="L97" s="37">
        <f>SUMIFS(СВЦЭМ!$C$34:$C$777,СВЦЭМ!$A$34:$A$777,$A97,СВЦЭМ!$B$34:$B$777,L$83)+'СЕТ СН'!$H$9+СВЦЭМ!$D$10+'СЕТ СН'!$H$6-'СЕТ СН'!$H$19</f>
        <v>811.28351366999993</v>
      </c>
      <c r="M97" s="37">
        <f>SUMIFS(СВЦЭМ!$C$34:$C$777,СВЦЭМ!$A$34:$A$777,$A97,СВЦЭМ!$B$34:$B$777,M$83)+'СЕТ СН'!$H$9+СВЦЭМ!$D$10+'СЕТ СН'!$H$6-'СЕТ СН'!$H$19</f>
        <v>795.57118426999989</v>
      </c>
      <c r="N97" s="37">
        <f>SUMIFS(СВЦЭМ!$C$34:$C$777,СВЦЭМ!$A$34:$A$777,$A97,СВЦЭМ!$B$34:$B$777,N$83)+'СЕТ СН'!$H$9+СВЦЭМ!$D$10+'СЕТ СН'!$H$6-'СЕТ СН'!$H$19</f>
        <v>793.8960048199998</v>
      </c>
      <c r="O97" s="37">
        <f>SUMIFS(СВЦЭМ!$C$34:$C$777,СВЦЭМ!$A$34:$A$777,$A97,СВЦЭМ!$B$34:$B$777,O$83)+'СЕТ СН'!$H$9+СВЦЭМ!$D$10+'СЕТ СН'!$H$6-'СЕТ СН'!$H$19</f>
        <v>824.1769707499999</v>
      </c>
      <c r="P97" s="37">
        <f>SUMIFS(СВЦЭМ!$C$34:$C$777,СВЦЭМ!$A$34:$A$777,$A97,СВЦЭМ!$B$34:$B$777,P$83)+'СЕТ СН'!$H$9+СВЦЭМ!$D$10+'СЕТ СН'!$H$6-'СЕТ СН'!$H$19</f>
        <v>841.64758523000012</v>
      </c>
      <c r="Q97" s="37">
        <f>SUMIFS(СВЦЭМ!$C$34:$C$777,СВЦЭМ!$A$34:$A$777,$A97,СВЦЭМ!$B$34:$B$777,Q$83)+'СЕТ СН'!$H$9+СВЦЭМ!$D$10+'СЕТ СН'!$H$6-'СЕТ СН'!$H$19</f>
        <v>842.09228403000009</v>
      </c>
      <c r="R97" s="37">
        <f>SUMIFS(СВЦЭМ!$C$34:$C$777,СВЦЭМ!$A$34:$A$777,$A97,СВЦЭМ!$B$34:$B$777,R$83)+'СЕТ СН'!$H$9+СВЦЭМ!$D$10+'СЕТ СН'!$H$6-'СЕТ СН'!$H$19</f>
        <v>842.86912915999994</v>
      </c>
      <c r="S97" s="37">
        <f>SUMIFS(СВЦЭМ!$C$34:$C$777,СВЦЭМ!$A$34:$A$777,$A97,СВЦЭМ!$B$34:$B$777,S$83)+'СЕТ СН'!$H$9+СВЦЭМ!$D$10+'СЕТ СН'!$H$6-'СЕТ СН'!$H$19</f>
        <v>835.32071458999997</v>
      </c>
      <c r="T97" s="37">
        <f>SUMIFS(СВЦЭМ!$C$34:$C$777,СВЦЭМ!$A$34:$A$777,$A97,СВЦЭМ!$B$34:$B$777,T$83)+'СЕТ СН'!$H$9+СВЦЭМ!$D$10+'СЕТ СН'!$H$6-'СЕТ СН'!$H$19</f>
        <v>797.86224903999994</v>
      </c>
      <c r="U97" s="37">
        <f>SUMIFS(СВЦЭМ!$C$34:$C$777,СВЦЭМ!$A$34:$A$777,$A97,СВЦЭМ!$B$34:$B$777,U$83)+'СЕТ СН'!$H$9+СВЦЭМ!$D$10+'СЕТ СН'!$H$6-'СЕТ СН'!$H$19</f>
        <v>792.07278340999994</v>
      </c>
      <c r="V97" s="37">
        <f>SUMIFS(СВЦЭМ!$C$34:$C$777,СВЦЭМ!$A$34:$A$777,$A97,СВЦЭМ!$B$34:$B$777,V$83)+'СЕТ СН'!$H$9+СВЦЭМ!$D$10+'СЕТ СН'!$H$6-'СЕТ СН'!$H$19</f>
        <v>795.03381077999995</v>
      </c>
      <c r="W97" s="37">
        <f>SUMIFS(СВЦЭМ!$C$34:$C$777,СВЦЭМ!$A$34:$A$777,$A97,СВЦЭМ!$B$34:$B$777,W$83)+'СЕТ СН'!$H$9+СВЦЭМ!$D$10+'СЕТ СН'!$H$6-'СЕТ СН'!$H$19</f>
        <v>849.99353979</v>
      </c>
      <c r="X97" s="37">
        <f>SUMIFS(СВЦЭМ!$C$34:$C$777,СВЦЭМ!$A$34:$A$777,$A97,СВЦЭМ!$B$34:$B$777,X$83)+'СЕТ СН'!$H$9+СВЦЭМ!$D$10+'СЕТ СН'!$H$6-'СЕТ СН'!$H$19</f>
        <v>855.95038841000007</v>
      </c>
      <c r="Y97" s="37">
        <f>SUMIFS(СВЦЭМ!$C$34:$C$777,СВЦЭМ!$A$34:$A$777,$A97,СВЦЭМ!$B$34:$B$777,Y$83)+'СЕТ СН'!$H$9+СВЦЭМ!$D$10+'СЕТ СН'!$H$6-'СЕТ СН'!$H$19</f>
        <v>932.44231301999992</v>
      </c>
    </row>
    <row r="98" spans="1:25" ht="15.75" x14ac:dyDescent="0.2">
      <c r="A98" s="36">
        <f t="shared" si="2"/>
        <v>43205</v>
      </c>
      <c r="B98" s="37">
        <f>SUMIFS(СВЦЭМ!$C$34:$C$777,СВЦЭМ!$A$34:$A$777,$A98,СВЦЭМ!$B$34:$B$777,B$83)+'СЕТ СН'!$H$9+СВЦЭМ!$D$10+'СЕТ СН'!$H$6-'СЕТ СН'!$H$19</f>
        <v>977.07848944</v>
      </c>
      <c r="C98" s="37">
        <f>SUMIFS(СВЦЭМ!$C$34:$C$777,СВЦЭМ!$A$34:$A$777,$A98,СВЦЭМ!$B$34:$B$777,C$83)+'СЕТ СН'!$H$9+СВЦЭМ!$D$10+'СЕТ СН'!$H$6-'СЕТ СН'!$H$19</f>
        <v>1044.6823825500001</v>
      </c>
      <c r="D98" s="37">
        <f>SUMIFS(СВЦЭМ!$C$34:$C$777,СВЦЭМ!$A$34:$A$777,$A98,СВЦЭМ!$B$34:$B$777,D$83)+'СЕТ СН'!$H$9+СВЦЭМ!$D$10+'СЕТ СН'!$H$6-'СЕТ СН'!$H$19</f>
        <v>1078.0420811600002</v>
      </c>
      <c r="E98" s="37">
        <f>SUMIFS(СВЦЭМ!$C$34:$C$777,СВЦЭМ!$A$34:$A$777,$A98,СВЦЭМ!$B$34:$B$777,E$83)+'СЕТ СН'!$H$9+СВЦЭМ!$D$10+'СЕТ СН'!$H$6-'СЕТ СН'!$H$19</f>
        <v>1089.6710127900001</v>
      </c>
      <c r="F98" s="37">
        <f>SUMIFS(СВЦЭМ!$C$34:$C$777,СВЦЭМ!$A$34:$A$777,$A98,СВЦЭМ!$B$34:$B$777,F$83)+'СЕТ СН'!$H$9+СВЦЭМ!$D$10+'СЕТ СН'!$H$6-'СЕТ СН'!$H$19</f>
        <v>1089.0830646899999</v>
      </c>
      <c r="G98" s="37">
        <f>SUMIFS(СВЦЭМ!$C$34:$C$777,СВЦЭМ!$A$34:$A$777,$A98,СВЦЭМ!$B$34:$B$777,G$83)+'СЕТ СН'!$H$9+СВЦЭМ!$D$10+'СЕТ СН'!$H$6-'СЕТ СН'!$H$19</f>
        <v>1093.9254439900001</v>
      </c>
      <c r="H98" s="37">
        <f>SUMIFS(СВЦЭМ!$C$34:$C$777,СВЦЭМ!$A$34:$A$777,$A98,СВЦЭМ!$B$34:$B$777,H$83)+'СЕТ СН'!$H$9+СВЦЭМ!$D$10+'СЕТ СН'!$H$6-'СЕТ СН'!$H$19</f>
        <v>1082.8822316199999</v>
      </c>
      <c r="I98" s="37">
        <f>SUMIFS(СВЦЭМ!$C$34:$C$777,СВЦЭМ!$A$34:$A$777,$A98,СВЦЭМ!$B$34:$B$777,I$83)+'СЕТ СН'!$H$9+СВЦЭМ!$D$10+'СЕТ СН'!$H$6-'СЕТ СН'!$H$19</f>
        <v>1023.3501956000001</v>
      </c>
      <c r="J98" s="37">
        <f>SUMIFS(СВЦЭМ!$C$34:$C$777,СВЦЭМ!$A$34:$A$777,$A98,СВЦЭМ!$B$34:$B$777,J$83)+'СЕТ СН'!$H$9+СВЦЭМ!$D$10+'СЕТ СН'!$H$6-'СЕТ СН'!$H$19</f>
        <v>935.34473070000024</v>
      </c>
      <c r="K98" s="37">
        <f>SUMIFS(СВЦЭМ!$C$34:$C$777,СВЦЭМ!$A$34:$A$777,$A98,СВЦЭМ!$B$34:$B$777,K$83)+'СЕТ СН'!$H$9+СВЦЭМ!$D$10+'СЕТ СН'!$H$6-'СЕТ СН'!$H$19</f>
        <v>879.80482190000032</v>
      </c>
      <c r="L98" s="37">
        <f>SUMIFS(СВЦЭМ!$C$34:$C$777,СВЦЭМ!$A$34:$A$777,$A98,СВЦЭМ!$B$34:$B$777,L$83)+'СЕТ СН'!$H$9+СВЦЭМ!$D$10+'СЕТ СН'!$H$6-'СЕТ СН'!$H$19</f>
        <v>835.67696261000003</v>
      </c>
      <c r="M98" s="37">
        <f>SUMIFS(СВЦЭМ!$C$34:$C$777,СВЦЭМ!$A$34:$A$777,$A98,СВЦЭМ!$B$34:$B$777,M$83)+'СЕТ СН'!$H$9+СВЦЭМ!$D$10+'СЕТ СН'!$H$6-'СЕТ СН'!$H$19</f>
        <v>783.88491736999993</v>
      </c>
      <c r="N98" s="37">
        <f>SUMIFS(СВЦЭМ!$C$34:$C$777,СВЦЭМ!$A$34:$A$777,$A98,СВЦЭМ!$B$34:$B$777,N$83)+'СЕТ СН'!$H$9+СВЦЭМ!$D$10+'СЕТ СН'!$H$6-'СЕТ СН'!$H$19</f>
        <v>782.55374246999997</v>
      </c>
      <c r="O98" s="37">
        <f>SUMIFS(СВЦЭМ!$C$34:$C$777,СВЦЭМ!$A$34:$A$777,$A98,СВЦЭМ!$B$34:$B$777,O$83)+'СЕТ СН'!$H$9+СВЦЭМ!$D$10+'СЕТ СН'!$H$6-'СЕТ СН'!$H$19</f>
        <v>783.9992960400001</v>
      </c>
      <c r="P98" s="37">
        <f>SUMIFS(СВЦЭМ!$C$34:$C$777,СВЦЭМ!$A$34:$A$777,$A98,СВЦЭМ!$B$34:$B$777,P$83)+'СЕТ СН'!$H$9+СВЦЭМ!$D$10+'СЕТ СН'!$H$6-'СЕТ СН'!$H$19</f>
        <v>790.51387051999984</v>
      </c>
      <c r="Q98" s="37">
        <f>SUMIFS(СВЦЭМ!$C$34:$C$777,СВЦЭМ!$A$34:$A$777,$A98,СВЦЭМ!$B$34:$B$777,Q$83)+'СЕТ СН'!$H$9+СВЦЭМ!$D$10+'СЕТ СН'!$H$6-'СЕТ СН'!$H$19</f>
        <v>791.37685514999987</v>
      </c>
      <c r="R98" s="37">
        <f>SUMIFS(СВЦЭМ!$C$34:$C$777,СВЦЭМ!$A$34:$A$777,$A98,СВЦЭМ!$B$34:$B$777,R$83)+'СЕТ СН'!$H$9+СВЦЭМ!$D$10+'СЕТ СН'!$H$6-'СЕТ СН'!$H$19</f>
        <v>797.30096544999981</v>
      </c>
      <c r="S98" s="37">
        <f>SUMIFS(СВЦЭМ!$C$34:$C$777,СВЦЭМ!$A$34:$A$777,$A98,СВЦЭМ!$B$34:$B$777,S$83)+'СЕТ СН'!$H$9+СВЦЭМ!$D$10+'СЕТ СН'!$H$6-'СЕТ СН'!$H$19</f>
        <v>787.32939791000001</v>
      </c>
      <c r="T98" s="37">
        <f>SUMIFS(СВЦЭМ!$C$34:$C$777,СВЦЭМ!$A$34:$A$777,$A98,СВЦЭМ!$B$34:$B$777,T$83)+'СЕТ СН'!$H$9+СВЦЭМ!$D$10+'СЕТ СН'!$H$6-'СЕТ СН'!$H$19</f>
        <v>785.34502983000004</v>
      </c>
      <c r="U98" s="37">
        <f>SUMIFS(СВЦЭМ!$C$34:$C$777,СВЦЭМ!$A$34:$A$777,$A98,СВЦЭМ!$B$34:$B$777,U$83)+'СЕТ СН'!$H$9+СВЦЭМ!$D$10+'СЕТ СН'!$H$6-'СЕТ СН'!$H$19</f>
        <v>775.25866170999996</v>
      </c>
      <c r="V98" s="37">
        <f>SUMIFS(СВЦЭМ!$C$34:$C$777,СВЦЭМ!$A$34:$A$777,$A98,СВЦЭМ!$B$34:$B$777,V$83)+'СЕТ СН'!$H$9+СВЦЭМ!$D$10+'СЕТ СН'!$H$6-'СЕТ СН'!$H$19</f>
        <v>781.3885497</v>
      </c>
      <c r="W98" s="37">
        <f>SUMIFS(СВЦЭМ!$C$34:$C$777,СВЦЭМ!$A$34:$A$777,$A98,СВЦЭМ!$B$34:$B$777,W$83)+'СЕТ СН'!$H$9+СВЦЭМ!$D$10+'СЕТ СН'!$H$6-'СЕТ СН'!$H$19</f>
        <v>843.91202893000002</v>
      </c>
      <c r="X98" s="37">
        <f>SUMIFS(СВЦЭМ!$C$34:$C$777,СВЦЭМ!$A$34:$A$777,$A98,СВЦЭМ!$B$34:$B$777,X$83)+'СЕТ СН'!$H$9+СВЦЭМ!$D$10+'СЕТ СН'!$H$6-'СЕТ СН'!$H$19</f>
        <v>870.27533623000011</v>
      </c>
      <c r="Y98" s="37">
        <f>SUMIFS(СВЦЭМ!$C$34:$C$777,СВЦЭМ!$A$34:$A$777,$A98,СВЦЭМ!$B$34:$B$777,Y$83)+'СЕТ СН'!$H$9+СВЦЭМ!$D$10+'СЕТ СН'!$H$6-'СЕТ СН'!$H$19</f>
        <v>934.69445645000008</v>
      </c>
    </row>
    <row r="99" spans="1:25" ht="15.75" x14ac:dyDescent="0.2">
      <c r="A99" s="36">
        <f t="shared" si="2"/>
        <v>43206</v>
      </c>
      <c r="B99" s="37">
        <f>SUMIFS(СВЦЭМ!$C$34:$C$777,СВЦЭМ!$A$34:$A$777,$A99,СВЦЭМ!$B$34:$B$777,B$83)+'СЕТ СН'!$H$9+СВЦЭМ!$D$10+'СЕТ СН'!$H$6-'СЕТ СН'!$H$19</f>
        <v>1001.1104369200003</v>
      </c>
      <c r="C99" s="37">
        <f>SUMIFS(СВЦЭМ!$C$34:$C$777,СВЦЭМ!$A$34:$A$777,$A99,СВЦЭМ!$B$34:$B$777,C$83)+'СЕТ СН'!$H$9+СВЦЭМ!$D$10+'СЕТ СН'!$H$6-'СЕТ СН'!$H$19</f>
        <v>1056.36910364</v>
      </c>
      <c r="D99" s="37">
        <f>SUMIFS(СВЦЭМ!$C$34:$C$777,СВЦЭМ!$A$34:$A$777,$A99,СВЦЭМ!$B$34:$B$777,D$83)+'СЕТ СН'!$H$9+СВЦЭМ!$D$10+'СЕТ СН'!$H$6-'СЕТ СН'!$H$19</f>
        <v>1137.8400015299999</v>
      </c>
      <c r="E99" s="37">
        <f>SUMIFS(СВЦЭМ!$C$34:$C$777,СВЦЭМ!$A$34:$A$777,$A99,СВЦЭМ!$B$34:$B$777,E$83)+'СЕТ СН'!$H$9+СВЦЭМ!$D$10+'СЕТ СН'!$H$6-'СЕТ СН'!$H$19</f>
        <v>1161.0242039499999</v>
      </c>
      <c r="F99" s="37">
        <f>SUMIFS(СВЦЭМ!$C$34:$C$777,СВЦЭМ!$A$34:$A$777,$A99,СВЦЭМ!$B$34:$B$777,F$83)+'СЕТ СН'!$H$9+СВЦЭМ!$D$10+'СЕТ СН'!$H$6-'СЕТ СН'!$H$19</f>
        <v>1148.7315677699999</v>
      </c>
      <c r="G99" s="37">
        <f>SUMIFS(СВЦЭМ!$C$34:$C$777,СВЦЭМ!$A$34:$A$777,$A99,СВЦЭМ!$B$34:$B$777,G$83)+'СЕТ СН'!$H$9+СВЦЭМ!$D$10+'СЕТ СН'!$H$6-'СЕТ СН'!$H$19</f>
        <v>1158.8624640799999</v>
      </c>
      <c r="H99" s="37">
        <f>SUMIFS(СВЦЭМ!$C$34:$C$777,СВЦЭМ!$A$34:$A$777,$A99,СВЦЭМ!$B$34:$B$777,H$83)+'СЕТ СН'!$H$9+СВЦЭМ!$D$10+'СЕТ СН'!$H$6-'СЕТ СН'!$H$19</f>
        <v>1087.5719615200001</v>
      </c>
      <c r="I99" s="37">
        <f>SUMIFS(СВЦЭМ!$C$34:$C$777,СВЦЭМ!$A$34:$A$777,$A99,СВЦЭМ!$B$34:$B$777,I$83)+'СЕТ СН'!$H$9+СВЦЭМ!$D$10+'СЕТ СН'!$H$6-'СЕТ СН'!$H$19</f>
        <v>975.06515663000039</v>
      </c>
      <c r="J99" s="37">
        <f>SUMIFS(СВЦЭМ!$C$34:$C$777,СВЦЭМ!$A$34:$A$777,$A99,СВЦЭМ!$B$34:$B$777,J$83)+'СЕТ СН'!$H$9+СВЦЭМ!$D$10+'СЕТ СН'!$H$6-'СЕТ СН'!$H$19</f>
        <v>907.18775693000009</v>
      </c>
      <c r="K99" s="37">
        <f>SUMIFS(СВЦЭМ!$C$34:$C$777,СВЦЭМ!$A$34:$A$777,$A99,СВЦЭМ!$B$34:$B$777,K$83)+'СЕТ СН'!$H$9+СВЦЭМ!$D$10+'СЕТ СН'!$H$6-'СЕТ СН'!$H$19</f>
        <v>823.70811323999999</v>
      </c>
      <c r="L99" s="37">
        <f>SUMIFS(СВЦЭМ!$C$34:$C$777,СВЦЭМ!$A$34:$A$777,$A99,СВЦЭМ!$B$34:$B$777,L$83)+'СЕТ СН'!$H$9+СВЦЭМ!$D$10+'СЕТ СН'!$H$6-'СЕТ СН'!$H$19</f>
        <v>773.99685489000001</v>
      </c>
      <c r="M99" s="37">
        <f>SUMIFS(СВЦЭМ!$C$34:$C$777,СВЦЭМ!$A$34:$A$777,$A99,СВЦЭМ!$B$34:$B$777,M$83)+'СЕТ СН'!$H$9+СВЦЭМ!$D$10+'СЕТ СН'!$H$6-'СЕТ СН'!$H$19</f>
        <v>756.21423101999983</v>
      </c>
      <c r="N99" s="37">
        <f>SUMIFS(СВЦЭМ!$C$34:$C$777,СВЦЭМ!$A$34:$A$777,$A99,СВЦЭМ!$B$34:$B$777,N$83)+'СЕТ СН'!$H$9+СВЦЭМ!$D$10+'СЕТ СН'!$H$6-'СЕТ СН'!$H$19</f>
        <v>768.39833220000003</v>
      </c>
      <c r="O99" s="37">
        <f>SUMIFS(СВЦЭМ!$C$34:$C$777,СВЦЭМ!$A$34:$A$777,$A99,СВЦЭМ!$B$34:$B$777,O$83)+'СЕТ СН'!$H$9+СВЦЭМ!$D$10+'СЕТ СН'!$H$6-'СЕТ СН'!$H$19</f>
        <v>772.09726972999999</v>
      </c>
      <c r="P99" s="37">
        <f>SUMIFS(СВЦЭМ!$C$34:$C$777,СВЦЭМ!$A$34:$A$777,$A99,СВЦЭМ!$B$34:$B$777,P$83)+'СЕТ СН'!$H$9+СВЦЭМ!$D$10+'СЕТ СН'!$H$6-'СЕТ СН'!$H$19</f>
        <v>782.12074180000002</v>
      </c>
      <c r="Q99" s="37">
        <f>SUMIFS(СВЦЭМ!$C$34:$C$777,СВЦЭМ!$A$34:$A$777,$A99,СВЦЭМ!$B$34:$B$777,Q$83)+'СЕТ СН'!$H$9+СВЦЭМ!$D$10+'СЕТ СН'!$H$6-'СЕТ СН'!$H$19</f>
        <v>789.94669241999998</v>
      </c>
      <c r="R99" s="37">
        <f>SUMIFS(СВЦЭМ!$C$34:$C$777,СВЦЭМ!$A$34:$A$777,$A99,СВЦЭМ!$B$34:$B$777,R$83)+'СЕТ СН'!$H$9+СВЦЭМ!$D$10+'СЕТ СН'!$H$6-'СЕТ СН'!$H$19</f>
        <v>794.52597647999994</v>
      </c>
      <c r="S99" s="37">
        <f>SUMIFS(СВЦЭМ!$C$34:$C$777,СВЦЭМ!$A$34:$A$777,$A99,СВЦЭМ!$B$34:$B$777,S$83)+'СЕТ СН'!$H$9+СВЦЭМ!$D$10+'СЕТ СН'!$H$6-'СЕТ СН'!$H$19</f>
        <v>805.65679456999999</v>
      </c>
      <c r="T99" s="37">
        <f>SUMIFS(СВЦЭМ!$C$34:$C$777,СВЦЭМ!$A$34:$A$777,$A99,СВЦЭМ!$B$34:$B$777,T$83)+'СЕТ СН'!$H$9+СВЦЭМ!$D$10+'СЕТ СН'!$H$6-'СЕТ СН'!$H$19</f>
        <v>793.00632993000011</v>
      </c>
      <c r="U99" s="37">
        <f>SUMIFS(СВЦЭМ!$C$34:$C$777,СВЦЭМ!$A$34:$A$777,$A99,СВЦЭМ!$B$34:$B$777,U$83)+'СЕТ СН'!$H$9+СВЦЭМ!$D$10+'СЕТ СН'!$H$6-'СЕТ СН'!$H$19</f>
        <v>757.89012345000003</v>
      </c>
      <c r="V99" s="37">
        <f>SUMIFS(СВЦЭМ!$C$34:$C$777,СВЦЭМ!$A$34:$A$777,$A99,СВЦЭМ!$B$34:$B$777,V$83)+'СЕТ СН'!$H$9+СВЦЭМ!$D$10+'СЕТ СН'!$H$6-'СЕТ СН'!$H$19</f>
        <v>766.59093297999982</v>
      </c>
      <c r="W99" s="37">
        <f>SUMIFS(СВЦЭМ!$C$34:$C$777,СВЦЭМ!$A$34:$A$777,$A99,СВЦЭМ!$B$34:$B$777,W$83)+'СЕТ СН'!$H$9+СВЦЭМ!$D$10+'СЕТ СН'!$H$6-'СЕТ СН'!$H$19</f>
        <v>829.6124974999999</v>
      </c>
      <c r="X99" s="37">
        <f>SUMIFS(СВЦЭМ!$C$34:$C$777,СВЦЭМ!$A$34:$A$777,$A99,СВЦЭМ!$B$34:$B$777,X$83)+'СЕТ СН'!$H$9+СВЦЭМ!$D$10+'СЕТ СН'!$H$6-'СЕТ СН'!$H$19</f>
        <v>917.90966999000022</v>
      </c>
      <c r="Y99" s="37">
        <f>SUMIFS(СВЦЭМ!$C$34:$C$777,СВЦЭМ!$A$34:$A$777,$A99,СВЦЭМ!$B$34:$B$777,Y$83)+'СЕТ СН'!$H$9+СВЦЭМ!$D$10+'СЕТ СН'!$H$6-'СЕТ СН'!$H$19</f>
        <v>1005.5230616</v>
      </c>
    </row>
    <row r="100" spans="1:25" ht="15.75" x14ac:dyDescent="0.2">
      <c r="A100" s="36">
        <f t="shared" si="2"/>
        <v>43207</v>
      </c>
      <c r="B100" s="37">
        <f>SUMIFS(СВЦЭМ!$C$34:$C$777,СВЦЭМ!$A$34:$A$777,$A100,СВЦЭМ!$B$34:$B$777,B$83)+'СЕТ СН'!$H$9+СВЦЭМ!$D$10+'СЕТ СН'!$H$6-'СЕТ СН'!$H$19</f>
        <v>901.61492362999991</v>
      </c>
      <c r="C100" s="37">
        <f>SUMIFS(СВЦЭМ!$C$34:$C$777,СВЦЭМ!$A$34:$A$777,$A100,СВЦЭМ!$B$34:$B$777,C$83)+'СЕТ СН'!$H$9+СВЦЭМ!$D$10+'СЕТ СН'!$H$6-'СЕТ СН'!$H$19</f>
        <v>941.36860905000015</v>
      </c>
      <c r="D100" s="37">
        <f>SUMIFS(СВЦЭМ!$C$34:$C$777,СВЦЭМ!$A$34:$A$777,$A100,СВЦЭМ!$B$34:$B$777,D$83)+'СЕТ СН'!$H$9+СВЦЭМ!$D$10+'СЕТ СН'!$H$6-'СЕТ СН'!$H$19</f>
        <v>1014.1380348900003</v>
      </c>
      <c r="E100" s="37">
        <f>SUMIFS(СВЦЭМ!$C$34:$C$777,СВЦЭМ!$A$34:$A$777,$A100,СВЦЭМ!$B$34:$B$777,E$83)+'СЕТ СН'!$H$9+СВЦЭМ!$D$10+'СЕТ СН'!$H$6-'СЕТ СН'!$H$19</f>
        <v>1026.3470873300002</v>
      </c>
      <c r="F100" s="37">
        <f>SUMIFS(СВЦЭМ!$C$34:$C$777,СВЦЭМ!$A$34:$A$777,$A100,СВЦЭМ!$B$34:$B$777,F$83)+'СЕТ СН'!$H$9+СВЦЭМ!$D$10+'СЕТ СН'!$H$6-'СЕТ СН'!$H$19</f>
        <v>1031.2489549900001</v>
      </c>
      <c r="G100" s="37">
        <f>SUMIFS(СВЦЭМ!$C$34:$C$777,СВЦЭМ!$A$34:$A$777,$A100,СВЦЭМ!$B$34:$B$777,G$83)+'СЕТ СН'!$H$9+СВЦЭМ!$D$10+'СЕТ СН'!$H$6-'СЕТ СН'!$H$19</f>
        <v>1018.3874105800002</v>
      </c>
      <c r="H100" s="37">
        <f>SUMIFS(СВЦЭМ!$C$34:$C$777,СВЦЭМ!$A$34:$A$777,$A100,СВЦЭМ!$B$34:$B$777,H$83)+'СЕТ СН'!$H$9+СВЦЭМ!$D$10+'СЕТ СН'!$H$6-'СЕТ СН'!$H$19</f>
        <v>916.54594045000033</v>
      </c>
      <c r="I100" s="37">
        <f>SUMIFS(СВЦЭМ!$C$34:$C$777,СВЦЭМ!$A$34:$A$777,$A100,СВЦЭМ!$B$34:$B$777,I$83)+'СЕТ СН'!$H$9+СВЦЭМ!$D$10+'СЕТ СН'!$H$6-'СЕТ СН'!$H$19</f>
        <v>813.15889651000009</v>
      </c>
      <c r="J100" s="37">
        <f>SUMIFS(СВЦЭМ!$C$34:$C$777,СВЦЭМ!$A$34:$A$777,$A100,СВЦЭМ!$B$34:$B$777,J$83)+'СЕТ СН'!$H$9+СВЦЭМ!$D$10+'СЕТ СН'!$H$6-'СЕТ СН'!$H$19</f>
        <v>806.98803261</v>
      </c>
      <c r="K100" s="37">
        <f>SUMIFS(СВЦЭМ!$C$34:$C$777,СВЦЭМ!$A$34:$A$777,$A100,СВЦЭМ!$B$34:$B$777,K$83)+'СЕТ СН'!$H$9+СВЦЭМ!$D$10+'СЕТ СН'!$H$6-'СЕТ СН'!$H$19</f>
        <v>781.84187252999993</v>
      </c>
      <c r="L100" s="37">
        <f>SUMIFS(СВЦЭМ!$C$34:$C$777,СВЦЭМ!$A$34:$A$777,$A100,СВЦЭМ!$B$34:$B$777,L$83)+'СЕТ СН'!$H$9+СВЦЭМ!$D$10+'СЕТ СН'!$H$6-'СЕТ СН'!$H$19</f>
        <v>796.35894109000003</v>
      </c>
      <c r="M100" s="37">
        <f>SUMIFS(СВЦЭМ!$C$34:$C$777,СВЦЭМ!$A$34:$A$777,$A100,СВЦЭМ!$B$34:$B$777,M$83)+'СЕТ СН'!$H$9+СВЦЭМ!$D$10+'СЕТ СН'!$H$6-'СЕТ СН'!$H$19</f>
        <v>785.9626750499998</v>
      </c>
      <c r="N100" s="37">
        <f>SUMIFS(СВЦЭМ!$C$34:$C$777,СВЦЭМ!$A$34:$A$777,$A100,СВЦЭМ!$B$34:$B$777,N$83)+'СЕТ СН'!$H$9+СВЦЭМ!$D$10+'СЕТ СН'!$H$6-'СЕТ СН'!$H$19</f>
        <v>785.41375656000002</v>
      </c>
      <c r="O100" s="37">
        <f>SUMIFS(СВЦЭМ!$C$34:$C$777,СВЦЭМ!$A$34:$A$777,$A100,СВЦЭМ!$B$34:$B$777,O$83)+'СЕТ СН'!$H$9+СВЦЭМ!$D$10+'СЕТ СН'!$H$6-'СЕТ СН'!$H$19</f>
        <v>780.66745737999997</v>
      </c>
      <c r="P100" s="37">
        <f>SUMIFS(СВЦЭМ!$C$34:$C$777,СВЦЭМ!$A$34:$A$777,$A100,СВЦЭМ!$B$34:$B$777,P$83)+'СЕТ СН'!$H$9+СВЦЭМ!$D$10+'СЕТ СН'!$H$6-'СЕТ СН'!$H$19</f>
        <v>779.32640181999989</v>
      </c>
      <c r="Q100" s="37">
        <f>SUMIFS(СВЦЭМ!$C$34:$C$777,СВЦЭМ!$A$34:$A$777,$A100,СВЦЭМ!$B$34:$B$777,Q$83)+'СЕТ СН'!$H$9+СВЦЭМ!$D$10+'СЕТ СН'!$H$6-'СЕТ СН'!$H$19</f>
        <v>772.74190439999995</v>
      </c>
      <c r="R100" s="37">
        <f>SUMIFS(СВЦЭМ!$C$34:$C$777,СВЦЭМ!$A$34:$A$777,$A100,СВЦЭМ!$B$34:$B$777,R$83)+'СЕТ СН'!$H$9+СВЦЭМ!$D$10+'СЕТ СН'!$H$6-'СЕТ СН'!$H$19</f>
        <v>779.85212474000002</v>
      </c>
      <c r="S100" s="37">
        <f>SUMIFS(СВЦЭМ!$C$34:$C$777,СВЦЭМ!$A$34:$A$777,$A100,СВЦЭМ!$B$34:$B$777,S$83)+'СЕТ СН'!$H$9+СВЦЭМ!$D$10+'СЕТ СН'!$H$6-'СЕТ СН'!$H$19</f>
        <v>789.1240194899998</v>
      </c>
      <c r="T100" s="37">
        <f>SUMIFS(СВЦЭМ!$C$34:$C$777,СВЦЭМ!$A$34:$A$777,$A100,СВЦЭМ!$B$34:$B$777,T$83)+'СЕТ СН'!$H$9+СВЦЭМ!$D$10+'СЕТ СН'!$H$6-'СЕТ СН'!$H$19</f>
        <v>794.83506395999996</v>
      </c>
      <c r="U100" s="37">
        <f>SUMIFS(СВЦЭМ!$C$34:$C$777,СВЦЭМ!$A$34:$A$777,$A100,СВЦЭМ!$B$34:$B$777,U$83)+'СЕТ СН'!$H$9+СВЦЭМ!$D$10+'СЕТ СН'!$H$6-'СЕТ СН'!$H$19</f>
        <v>801.00274069</v>
      </c>
      <c r="V100" s="37">
        <f>SUMIFS(СВЦЭМ!$C$34:$C$777,СВЦЭМ!$A$34:$A$777,$A100,СВЦЭМ!$B$34:$B$777,V$83)+'СЕТ СН'!$H$9+СВЦЭМ!$D$10+'СЕТ СН'!$H$6-'СЕТ СН'!$H$19</f>
        <v>813.97935369999993</v>
      </c>
      <c r="W100" s="37">
        <f>SUMIFS(СВЦЭМ!$C$34:$C$777,СВЦЭМ!$A$34:$A$777,$A100,СВЦЭМ!$B$34:$B$777,W$83)+'СЕТ СН'!$H$9+СВЦЭМ!$D$10+'СЕТ СН'!$H$6-'СЕТ СН'!$H$19</f>
        <v>808.44682004999993</v>
      </c>
      <c r="X100" s="37">
        <f>SUMIFS(СВЦЭМ!$C$34:$C$777,СВЦЭМ!$A$34:$A$777,$A100,СВЦЭМ!$B$34:$B$777,X$83)+'СЕТ СН'!$H$9+СВЦЭМ!$D$10+'СЕТ СН'!$H$6-'СЕТ СН'!$H$19</f>
        <v>810.62087006000013</v>
      </c>
      <c r="Y100" s="37">
        <f>SUMIFS(СВЦЭМ!$C$34:$C$777,СВЦЭМ!$A$34:$A$777,$A100,СВЦЭМ!$B$34:$B$777,Y$83)+'СЕТ СН'!$H$9+СВЦЭМ!$D$10+'СЕТ СН'!$H$6-'СЕТ СН'!$H$19</f>
        <v>886.10267853000016</v>
      </c>
    </row>
    <row r="101" spans="1:25" ht="15.75" x14ac:dyDescent="0.2">
      <c r="A101" s="36">
        <f t="shared" si="2"/>
        <v>43208</v>
      </c>
      <c r="B101" s="37">
        <f>SUMIFS(СВЦЭМ!$C$34:$C$777,СВЦЭМ!$A$34:$A$777,$A101,СВЦЭМ!$B$34:$B$777,B$83)+'СЕТ СН'!$H$9+СВЦЭМ!$D$10+'СЕТ СН'!$H$6-'СЕТ СН'!$H$19</f>
        <v>897.14459136000016</v>
      </c>
      <c r="C101" s="37">
        <f>SUMIFS(СВЦЭМ!$C$34:$C$777,СВЦЭМ!$A$34:$A$777,$A101,СВЦЭМ!$B$34:$B$777,C$83)+'СЕТ СН'!$H$9+СВЦЭМ!$D$10+'СЕТ СН'!$H$6-'СЕТ СН'!$H$19</f>
        <v>919.00596211000004</v>
      </c>
      <c r="D101" s="37">
        <f>SUMIFS(СВЦЭМ!$C$34:$C$777,СВЦЭМ!$A$34:$A$777,$A101,СВЦЭМ!$B$34:$B$777,D$83)+'СЕТ СН'!$H$9+СВЦЭМ!$D$10+'СЕТ СН'!$H$6-'СЕТ СН'!$H$19</f>
        <v>969.30306885000039</v>
      </c>
      <c r="E101" s="37">
        <f>SUMIFS(СВЦЭМ!$C$34:$C$777,СВЦЭМ!$A$34:$A$777,$A101,СВЦЭМ!$B$34:$B$777,E$83)+'СЕТ СН'!$H$9+СВЦЭМ!$D$10+'СЕТ СН'!$H$6-'СЕТ СН'!$H$19</f>
        <v>984.13529821000031</v>
      </c>
      <c r="F101" s="37">
        <f>SUMIFS(СВЦЭМ!$C$34:$C$777,СВЦЭМ!$A$34:$A$777,$A101,СВЦЭМ!$B$34:$B$777,F$83)+'СЕТ СН'!$H$9+СВЦЭМ!$D$10+'СЕТ СН'!$H$6-'СЕТ СН'!$H$19</f>
        <v>984.18024847000027</v>
      </c>
      <c r="G101" s="37">
        <f>SUMIFS(СВЦЭМ!$C$34:$C$777,СВЦЭМ!$A$34:$A$777,$A101,СВЦЭМ!$B$34:$B$777,G$83)+'СЕТ СН'!$H$9+СВЦЭМ!$D$10+'СЕТ СН'!$H$6-'СЕТ СН'!$H$19</f>
        <v>965.18699492000007</v>
      </c>
      <c r="H101" s="37">
        <f>SUMIFS(СВЦЭМ!$C$34:$C$777,СВЦЭМ!$A$34:$A$777,$A101,СВЦЭМ!$B$34:$B$777,H$83)+'СЕТ СН'!$H$9+СВЦЭМ!$D$10+'СЕТ СН'!$H$6-'СЕТ СН'!$H$19</f>
        <v>898.23491707999995</v>
      </c>
      <c r="I101" s="37">
        <f>SUMIFS(СВЦЭМ!$C$34:$C$777,СВЦЭМ!$A$34:$A$777,$A101,СВЦЭМ!$B$34:$B$777,I$83)+'СЕТ СН'!$H$9+СВЦЭМ!$D$10+'СЕТ СН'!$H$6-'СЕТ СН'!$H$19</f>
        <v>813.42598654000005</v>
      </c>
      <c r="J101" s="37">
        <f>SUMIFS(СВЦЭМ!$C$34:$C$777,СВЦЭМ!$A$34:$A$777,$A101,СВЦЭМ!$B$34:$B$777,J$83)+'СЕТ СН'!$H$9+СВЦЭМ!$D$10+'СЕТ СН'!$H$6-'СЕТ СН'!$H$19</f>
        <v>757.88832595999986</v>
      </c>
      <c r="K101" s="37">
        <f>SUMIFS(СВЦЭМ!$C$34:$C$777,СВЦЭМ!$A$34:$A$777,$A101,СВЦЭМ!$B$34:$B$777,K$83)+'СЕТ СН'!$H$9+СВЦЭМ!$D$10+'СЕТ СН'!$H$6-'СЕТ СН'!$H$19</f>
        <v>690.06585155999994</v>
      </c>
      <c r="L101" s="37">
        <f>SUMIFS(СВЦЭМ!$C$34:$C$777,СВЦЭМ!$A$34:$A$777,$A101,СВЦЭМ!$B$34:$B$777,L$83)+'СЕТ СН'!$H$9+СВЦЭМ!$D$10+'СЕТ СН'!$H$6-'СЕТ СН'!$H$19</f>
        <v>696.14773242000012</v>
      </c>
      <c r="M101" s="37">
        <f>SUMIFS(СВЦЭМ!$C$34:$C$777,СВЦЭМ!$A$34:$A$777,$A101,СВЦЭМ!$B$34:$B$777,M$83)+'СЕТ СН'!$H$9+СВЦЭМ!$D$10+'СЕТ СН'!$H$6-'СЕТ СН'!$H$19</f>
        <v>773.6258575600001</v>
      </c>
      <c r="N101" s="37">
        <f>SUMIFS(СВЦЭМ!$C$34:$C$777,СВЦЭМ!$A$34:$A$777,$A101,СВЦЭМ!$B$34:$B$777,N$83)+'СЕТ СН'!$H$9+СВЦЭМ!$D$10+'СЕТ СН'!$H$6-'СЕТ СН'!$H$19</f>
        <v>763.58364646999996</v>
      </c>
      <c r="O101" s="37">
        <f>SUMIFS(СВЦЭМ!$C$34:$C$777,СВЦЭМ!$A$34:$A$777,$A101,СВЦЭМ!$B$34:$B$777,O$83)+'СЕТ СН'!$H$9+СВЦЭМ!$D$10+'СЕТ СН'!$H$6-'СЕТ СН'!$H$19</f>
        <v>772.68078458999992</v>
      </c>
      <c r="P101" s="37">
        <f>SUMIFS(СВЦЭМ!$C$34:$C$777,СВЦЭМ!$A$34:$A$777,$A101,СВЦЭМ!$B$34:$B$777,P$83)+'СЕТ СН'!$H$9+СВЦЭМ!$D$10+'СЕТ СН'!$H$6-'СЕТ СН'!$H$19</f>
        <v>782.74200205</v>
      </c>
      <c r="Q101" s="37">
        <f>SUMIFS(СВЦЭМ!$C$34:$C$777,СВЦЭМ!$A$34:$A$777,$A101,СВЦЭМ!$B$34:$B$777,Q$83)+'СЕТ СН'!$H$9+СВЦЭМ!$D$10+'СЕТ СН'!$H$6-'СЕТ СН'!$H$19</f>
        <v>777.87829539000006</v>
      </c>
      <c r="R101" s="37">
        <f>SUMIFS(СВЦЭМ!$C$34:$C$777,СВЦЭМ!$A$34:$A$777,$A101,СВЦЭМ!$B$34:$B$777,R$83)+'СЕТ СН'!$H$9+СВЦЭМ!$D$10+'СЕТ СН'!$H$6-'СЕТ СН'!$H$19</f>
        <v>775.82856904999983</v>
      </c>
      <c r="S101" s="37">
        <f>SUMIFS(СВЦЭМ!$C$34:$C$777,СВЦЭМ!$A$34:$A$777,$A101,СВЦЭМ!$B$34:$B$777,S$83)+'СЕТ СН'!$H$9+СВЦЭМ!$D$10+'СЕТ СН'!$H$6-'СЕТ СН'!$H$19</f>
        <v>781.63694294999993</v>
      </c>
      <c r="T101" s="37">
        <f>SUMIFS(СВЦЭМ!$C$34:$C$777,СВЦЭМ!$A$34:$A$777,$A101,СВЦЭМ!$B$34:$B$777,T$83)+'СЕТ СН'!$H$9+СВЦЭМ!$D$10+'СЕТ СН'!$H$6-'СЕТ СН'!$H$19</f>
        <v>756.17789366999989</v>
      </c>
      <c r="U101" s="37">
        <f>SUMIFS(СВЦЭМ!$C$34:$C$777,СВЦЭМ!$A$34:$A$777,$A101,СВЦЭМ!$B$34:$B$777,U$83)+'СЕТ СН'!$H$9+СВЦЭМ!$D$10+'СЕТ СН'!$H$6-'СЕТ СН'!$H$19</f>
        <v>757.97865719999993</v>
      </c>
      <c r="V101" s="37">
        <f>SUMIFS(СВЦЭМ!$C$34:$C$777,СВЦЭМ!$A$34:$A$777,$A101,СВЦЭМ!$B$34:$B$777,V$83)+'СЕТ СН'!$H$9+СВЦЭМ!$D$10+'СЕТ СН'!$H$6-'СЕТ СН'!$H$19</f>
        <v>752.70513155999981</v>
      </c>
      <c r="W101" s="37">
        <f>SUMIFS(СВЦЭМ!$C$34:$C$777,СВЦЭМ!$A$34:$A$777,$A101,СВЦЭМ!$B$34:$B$777,W$83)+'СЕТ СН'!$H$9+СВЦЭМ!$D$10+'СЕТ СН'!$H$6-'СЕТ СН'!$H$19</f>
        <v>743.57495931000005</v>
      </c>
      <c r="X101" s="37">
        <f>SUMIFS(СВЦЭМ!$C$34:$C$777,СВЦЭМ!$A$34:$A$777,$A101,СВЦЭМ!$B$34:$B$777,X$83)+'СЕТ СН'!$H$9+СВЦЭМ!$D$10+'СЕТ СН'!$H$6-'СЕТ СН'!$H$19</f>
        <v>786.81025405000003</v>
      </c>
      <c r="Y101" s="37">
        <f>SUMIFS(СВЦЭМ!$C$34:$C$777,СВЦЭМ!$A$34:$A$777,$A101,СВЦЭМ!$B$34:$B$777,Y$83)+'СЕТ СН'!$H$9+СВЦЭМ!$D$10+'СЕТ СН'!$H$6-'СЕТ СН'!$H$19</f>
        <v>837.04481765999992</v>
      </c>
    </row>
    <row r="102" spans="1:25" ht="15.75" x14ac:dyDescent="0.2">
      <c r="A102" s="36">
        <f t="shared" si="2"/>
        <v>43209</v>
      </c>
      <c r="B102" s="37">
        <f>SUMIFS(СВЦЭМ!$C$34:$C$777,СВЦЭМ!$A$34:$A$777,$A102,СВЦЭМ!$B$34:$B$777,B$83)+'СЕТ СН'!$H$9+СВЦЭМ!$D$10+'СЕТ СН'!$H$6-'СЕТ СН'!$H$19</f>
        <v>849.59869508000031</v>
      </c>
      <c r="C102" s="37">
        <f>SUMIFS(СВЦЭМ!$C$34:$C$777,СВЦЭМ!$A$34:$A$777,$A102,СВЦЭМ!$B$34:$B$777,C$83)+'СЕТ СН'!$H$9+СВЦЭМ!$D$10+'СЕТ СН'!$H$6-'СЕТ СН'!$H$19</f>
        <v>867.89357701000029</v>
      </c>
      <c r="D102" s="37">
        <f>SUMIFS(СВЦЭМ!$C$34:$C$777,СВЦЭМ!$A$34:$A$777,$A102,СВЦЭМ!$B$34:$B$777,D$83)+'СЕТ СН'!$H$9+СВЦЭМ!$D$10+'СЕТ СН'!$H$6-'СЕТ СН'!$H$19</f>
        <v>930.69787129000008</v>
      </c>
      <c r="E102" s="37">
        <f>SUMIFS(СВЦЭМ!$C$34:$C$777,СВЦЭМ!$A$34:$A$777,$A102,СВЦЭМ!$B$34:$B$777,E$83)+'СЕТ СН'!$H$9+СВЦЭМ!$D$10+'СЕТ СН'!$H$6-'СЕТ СН'!$H$19</f>
        <v>939.97672697000019</v>
      </c>
      <c r="F102" s="37">
        <f>SUMIFS(СВЦЭМ!$C$34:$C$777,СВЦЭМ!$A$34:$A$777,$A102,СВЦЭМ!$B$34:$B$777,F$83)+'СЕТ СН'!$H$9+СВЦЭМ!$D$10+'СЕТ СН'!$H$6-'СЕТ СН'!$H$19</f>
        <v>940.65500514000007</v>
      </c>
      <c r="G102" s="37">
        <f>SUMIFS(СВЦЭМ!$C$34:$C$777,СВЦЭМ!$A$34:$A$777,$A102,СВЦЭМ!$B$34:$B$777,G$83)+'СЕТ СН'!$H$9+СВЦЭМ!$D$10+'СЕТ СН'!$H$6-'СЕТ СН'!$H$19</f>
        <v>924.67160092999995</v>
      </c>
      <c r="H102" s="37">
        <f>SUMIFS(СВЦЭМ!$C$34:$C$777,СВЦЭМ!$A$34:$A$777,$A102,СВЦЭМ!$B$34:$B$777,H$83)+'СЕТ СН'!$H$9+СВЦЭМ!$D$10+'СЕТ СН'!$H$6-'СЕТ СН'!$H$19</f>
        <v>860.21417119</v>
      </c>
      <c r="I102" s="37">
        <f>SUMIFS(СВЦЭМ!$C$34:$C$777,СВЦЭМ!$A$34:$A$777,$A102,СВЦЭМ!$B$34:$B$777,I$83)+'СЕТ СН'!$H$9+СВЦЭМ!$D$10+'СЕТ СН'!$H$6-'СЕТ СН'!$H$19</f>
        <v>789.41998143000012</v>
      </c>
      <c r="J102" s="37">
        <f>SUMIFS(СВЦЭМ!$C$34:$C$777,СВЦЭМ!$A$34:$A$777,$A102,СВЦЭМ!$B$34:$B$777,J$83)+'СЕТ СН'!$H$9+СВЦЭМ!$D$10+'СЕТ СН'!$H$6-'СЕТ СН'!$H$19</f>
        <v>734.94909734999999</v>
      </c>
      <c r="K102" s="37">
        <f>SUMIFS(СВЦЭМ!$C$34:$C$777,СВЦЭМ!$A$34:$A$777,$A102,СВЦЭМ!$B$34:$B$777,K$83)+'СЕТ СН'!$H$9+СВЦЭМ!$D$10+'СЕТ СН'!$H$6-'СЕТ СН'!$H$19</f>
        <v>765.94736212999999</v>
      </c>
      <c r="L102" s="37">
        <f>SUMIFS(СВЦЭМ!$C$34:$C$777,СВЦЭМ!$A$34:$A$777,$A102,СВЦЭМ!$B$34:$B$777,L$83)+'СЕТ СН'!$H$9+СВЦЭМ!$D$10+'СЕТ СН'!$H$6-'СЕТ СН'!$H$19</f>
        <v>765.35109503000001</v>
      </c>
      <c r="M102" s="37">
        <f>SUMIFS(СВЦЭМ!$C$34:$C$777,СВЦЭМ!$A$34:$A$777,$A102,СВЦЭМ!$B$34:$B$777,M$83)+'СЕТ СН'!$H$9+СВЦЭМ!$D$10+'СЕТ СН'!$H$6-'СЕТ СН'!$H$19</f>
        <v>782.22748517000002</v>
      </c>
      <c r="N102" s="37">
        <f>SUMIFS(СВЦЭМ!$C$34:$C$777,СВЦЭМ!$A$34:$A$777,$A102,СВЦЭМ!$B$34:$B$777,N$83)+'СЕТ СН'!$H$9+СВЦЭМ!$D$10+'СЕТ СН'!$H$6-'СЕТ СН'!$H$19</f>
        <v>804.70452115000001</v>
      </c>
      <c r="O102" s="37">
        <f>SUMIFS(СВЦЭМ!$C$34:$C$777,СВЦЭМ!$A$34:$A$777,$A102,СВЦЭМ!$B$34:$B$777,O$83)+'СЕТ СН'!$H$9+СВЦЭМ!$D$10+'СЕТ СН'!$H$6-'СЕТ СН'!$H$19</f>
        <v>794.1868725999999</v>
      </c>
      <c r="P102" s="37">
        <f>SUMIFS(СВЦЭМ!$C$34:$C$777,СВЦЭМ!$A$34:$A$777,$A102,СВЦЭМ!$B$34:$B$777,P$83)+'СЕТ СН'!$H$9+СВЦЭМ!$D$10+'СЕТ СН'!$H$6-'СЕТ СН'!$H$19</f>
        <v>786.67219957999998</v>
      </c>
      <c r="Q102" s="37">
        <f>SUMIFS(СВЦЭМ!$C$34:$C$777,СВЦЭМ!$A$34:$A$777,$A102,СВЦЭМ!$B$34:$B$777,Q$83)+'СЕТ СН'!$H$9+СВЦЭМ!$D$10+'СЕТ СН'!$H$6-'СЕТ СН'!$H$19</f>
        <v>782.08296940999992</v>
      </c>
      <c r="R102" s="37">
        <f>SUMIFS(СВЦЭМ!$C$34:$C$777,СВЦЭМ!$A$34:$A$777,$A102,СВЦЭМ!$B$34:$B$777,R$83)+'СЕТ СН'!$H$9+СВЦЭМ!$D$10+'СЕТ СН'!$H$6-'СЕТ СН'!$H$19</f>
        <v>780.92992698</v>
      </c>
      <c r="S102" s="37">
        <f>SUMIFS(СВЦЭМ!$C$34:$C$777,СВЦЭМ!$A$34:$A$777,$A102,СВЦЭМ!$B$34:$B$777,S$83)+'СЕТ СН'!$H$9+СВЦЭМ!$D$10+'СЕТ СН'!$H$6-'СЕТ СН'!$H$19</f>
        <v>791.55351527000005</v>
      </c>
      <c r="T102" s="37">
        <f>SUMIFS(СВЦЭМ!$C$34:$C$777,СВЦЭМ!$A$34:$A$777,$A102,СВЦЭМ!$B$34:$B$777,T$83)+'СЕТ СН'!$H$9+СВЦЭМ!$D$10+'СЕТ СН'!$H$6-'СЕТ СН'!$H$19</f>
        <v>800.96457741999996</v>
      </c>
      <c r="U102" s="37">
        <f>SUMIFS(СВЦЭМ!$C$34:$C$777,СВЦЭМ!$A$34:$A$777,$A102,СВЦЭМ!$B$34:$B$777,U$83)+'СЕТ СН'!$H$9+СВЦЭМ!$D$10+'СЕТ СН'!$H$6-'СЕТ СН'!$H$19</f>
        <v>760.66675892000001</v>
      </c>
      <c r="V102" s="37">
        <f>SUMIFS(СВЦЭМ!$C$34:$C$777,СВЦЭМ!$A$34:$A$777,$A102,СВЦЭМ!$B$34:$B$777,V$83)+'СЕТ СН'!$H$9+СВЦЭМ!$D$10+'СЕТ СН'!$H$6-'СЕТ СН'!$H$19</f>
        <v>756.24422156999992</v>
      </c>
      <c r="W102" s="37">
        <f>SUMIFS(СВЦЭМ!$C$34:$C$777,СВЦЭМ!$A$34:$A$777,$A102,СВЦЭМ!$B$34:$B$777,W$83)+'СЕТ СН'!$H$9+СВЦЭМ!$D$10+'СЕТ СН'!$H$6-'СЕТ СН'!$H$19</f>
        <v>751.02746888000013</v>
      </c>
      <c r="X102" s="37">
        <f>SUMIFS(СВЦЭМ!$C$34:$C$777,СВЦЭМ!$A$34:$A$777,$A102,СВЦЭМ!$B$34:$B$777,X$83)+'СЕТ СН'!$H$9+СВЦЭМ!$D$10+'СЕТ СН'!$H$6-'СЕТ СН'!$H$19</f>
        <v>726.87710634999996</v>
      </c>
      <c r="Y102" s="37">
        <f>SUMIFS(СВЦЭМ!$C$34:$C$777,СВЦЭМ!$A$34:$A$777,$A102,СВЦЭМ!$B$34:$B$777,Y$83)+'СЕТ СН'!$H$9+СВЦЭМ!$D$10+'СЕТ СН'!$H$6-'СЕТ СН'!$H$19</f>
        <v>772.17022035999992</v>
      </c>
    </row>
    <row r="103" spans="1:25" ht="15.75" x14ac:dyDescent="0.2">
      <c r="A103" s="36">
        <f t="shared" si="2"/>
        <v>43210</v>
      </c>
      <c r="B103" s="37">
        <f>SUMIFS(СВЦЭМ!$C$34:$C$777,СВЦЭМ!$A$34:$A$777,$A103,СВЦЭМ!$B$34:$B$777,B$83)+'СЕТ СН'!$H$9+СВЦЭМ!$D$10+'СЕТ СН'!$H$6-'СЕТ СН'!$H$19</f>
        <v>934.87548501000003</v>
      </c>
      <c r="C103" s="37">
        <f>SUMIFS(СВЦЭМ!$C$34:$C$777,СВЦЭМ!$A$34:$A$777,$A103,СВЦЭМ!$B$34:$B$777,C$83)+'СЕТ СН'!$H$9+СВЦЭМ!$D$10+'СЕТ СН'!$H$6-'СЕТ СН'!$H$19</f>
        <v>990.63977775000023</v>
      </c>
      <c r="D103" s="37">
        <f>SUMIFS(СВЦЭМ!$C$34:$C$777,СВЦЭМ!$A$34:$A$777,$A103,СВЦЭМ!$B$34:$B$777,D$83)+'СЕТ СН'!$H$9+СВЦЭМ!$D$10+'СЕТ СН'!$H$6-'СЕТ СН'!$H$19</f>
        <v>1049.5084358100003</v>
      </c>
      <c r="E103" s="37">
        <f>SUMIFS(СВЦЭМ!$C$34:$C$777,СВЦЭМ!$A$34:$A$777,$A103,СВЦЭМ!$B$34:$B$777,E$83)+'СЕТ СН'!$H$9+СВЦЭМ!$D$10+'СЕТ СН'!$H$6-'СЕТ СН'!$H$19</f>
        <v>1050.8836018699999</v>
      </c>
      <c r="F103" s="37">
        <f>SUMIFS(СВЦЭМ!$C$34:$C$777,СВЦЭМ!$A$34:$A$777,$A103,СВЦЭМ!$B$34:$B$777,F$83)+'СЕТ СН'!$H$9+СВЦЭМ!$D$10+'СЕТ СН'!$H$6-'СЕТ СН'!$H$19</f>
        <v>1076.0987390400001</v>
      </c>
      <c r="G103" s="37">
        <f>SUMIFS(СВЦЭМ!$C$34:$C$777,СВЦЭМ!$A$34:$A$777,$A103,СВЦЭМ!$B$34:$B$777,G$83)+'СЕТ СН'!$H$9+СВЦЭМ!$D$10+'СЕТ СН'!$H$6-'СЕТ СН'!$H$19</f>
        <v>1056.7481306</v>
      </c>
      <c r="H103" s="37">
        <f>SUMIFS(СВЦЭМ!$C$34:$C$777,СВЦЭМ!$A$34:$A$777,$A103,СВЦЭМ!$B$34:$B$777,H$83)+'СЕТ СН'!$H$9+СВЦЭМ!$D$10+'СЕТ СН'!$H$6-'СЕТ СН'!$H$19</f>
        <v>995.55528975000027</v>
      </c>
      <c r="I103" s="37">
        <f>SUMIFS(СВЦЭМ!$C$34:$C$777,СВЦЭМ!$A$34:$A$777,$A103,СВЦЭМ!$B$34:$B$777,I$83)+'СЕТ СН'!$H$9+СВЦЭМ!$D$10+'СЕТ СН'!$H$6-'СЕТ СН'!$H$19</f>
        <v>913.05621979</v>
      </c>
      <c r="J103" s="37">
        <f>SUMIFS(СВЦЭМ!$C$34:$C$777,СВЦЭМ!$A$34:$A$777,$A103,СВЦЭМ!$B$34:$B$777,J$83)+'СЕТ СН'!$H$9+СВЦЭМ!$D$10+'СЕТ СН'!$H$6-'СЕТ СН'!$H$19</f>
        <v>839.23373490999995</v>
      </c>
      <c r="K103" s="37">
        <f>SUMIFS(СВЦЭМ!$C$34:$C$777,СВЦЭМ!$A$34:$A$777,$A103,СВЦЭМ!$B$34:$B$777,K$83)+'СЕТ СН'!$H$9+СВЦЭМ!$D$10+'СЕТ СН'!$H$6-'СЕТ СН'!$H$19</f>
        <v>736.08267947999991</v>
      </c>
      <c r="L103" s="37">
        <f>SUMIFS(СВЦЭМ!$C$34:$C$777,СВЦЭМ!$A$34:$A$777,$A103,СВЦЭМ!$B$34:$B$777,L$83)+'СЕТ СН'!$H$9+СВЦЭМ!$D$10+'СЕТ СН'!$H$6-'СЕТ СН'!$H$19</f>
        <v>709.09708878999993</v>
      </c>
      <c r="M103" s="37">
        <f>SUMIFS(СВЦЭМ!$C$34:$C$777,СВЦЭМ!$A$34:$A$777,$A103,СВЦЭМ!$B$34:$B$777,M$83)+'СЕТ СН'!$H$9+СВЦЭМ!$D$10+'СЕТ СН'!$H$6-'СЕТ СН'!$H$19</f>
        <v>720.57217245999993</v>
      </c>
      <c r="N103" s="37">
        <f>SUMIFS(СВЦЭМ!$C$34:$C$777,СВЦЭМ!$A$34:$A$777,$A103,СВЦЭМ!$B$34:$B$777,N$83)+'СЕТ СН'!$H$9+СВЦЭМ!$D$10+'СЕТ СН'!$H$6-'СЕТ СН'!$H$19</f>
        <v>731.60710942999992</v>
      </c>
      <c r="O103" s="37">
        <f>SUMIFS(СВЦЭМ!$C$34:$C$777,СВЦЭМ!$A$34:$A$777,$A103,СВЦЭМ!$B$34:$B$777,O$83)+'СЕТ СН'!$H$9+СВЦЭМ!$D$10+'СЕТ СН'!$H$6-'СЕТ СН'!$H$19</f>
        <v>734.83100905000003</v>
      </c>
      <c r="P103" s="37">
        <f>SUMIFS(СВЦЭМ!$C$34:$C$777,СВЦЭМ!$A$34:$A$777,$A103,СВЦЭМ!$B$34:$B$777,P$83)+'СЕТ СН'!$H$9+СВЦЭМ!$D$10+'СЕТ СН'!$H$6-'СЕТ СН'!$H$19</f>
        <v>752.13046537999992</v>
      </c>
      <c r="Q103" s="37">
        <f>SUMIFS(СВЦЭМ!$C$34:$C$777,СВЦЭМ!$A$34:$A$777,$A103,СВЦЭМ!$B$34:$B$777,Q$83)+'СЕТ СН'!$H$9+СВЦЭМ!$D$10+'СЕТ СН'!$H$6-'СЕТ СН'!$H$19</f>
        <v>739.79530123000006</v>
      </c>
      <c r="R103" s="37">
        <f>SUMIFS(СВЦЭМ!$C$34:$C$777,СВЦЭМ!$A$34:$A$777,$A103,СВЦЭМ!$B$34:$B$777,R$83)+'СЕТ СН'!$H$9+СВЦЭМ!$D$10+'СЕТ СН'!$H$6-'СЕТ СН'!$H$19</f>
        <v>775.10509517000003</v>
      </c>
      <c r="S103" s="37">
        <f>SUMIFS(СВЦЭМ!$C$34:$C$777,СВЦЭМ!$A$34:$A$777,$A103,СВЦЭМ!$B$34:$B$777,S$83)+'СЕТ СН'!$H$9+СВЦЭМ!$D$10+'СЕТ СН'!$H$6-'СЕТ СН'!$H$19</f>
        <v>769.34179662999998</v>
      </c>
      <c r="T103" s="37">
        <f>SUMIFS(СВЦЭМ!$C$34:$C$777,СВЦЭМ!$A$34:$A$777,$A103,СВЦЭМ!$B$34:$B$777,T$83)+'СЕТ СН'!$H$9+СВЦЭМ!$D$10+'СЕТ СН'!$H$6-'СЕТ СН'!$H$19</f>
        <v>737.53552092999996</v>
      </c>
      <c r="U103" s="37">
        <f>SUMIFS(СВЦЭМ!$C$34:$C$777,СВЦЭМ!$A$34:$A$777,$A103,СВЦЭМ!$B$34:$B$777,U$83)+'СЕТ СН'!$H$9+СВЦЭМ!$D$10+'СЕТ СН'!$H$6-'СЕТ СН'!$H$19</f>
        <v>727.72046965999982</v>
      </c>
      <c r="V103" s="37">
        <f>SUMIFS(СВЦЭМ!$C$34:$C$777,СВЦЭМ!$A$34:$A$777,$A103,СВЦЭМ!$B$34:$B$777,V$83)+'СЕТ СН'!$H$9+СВЦЭМ!$D$10+'СЕТ СН'!$H$6-'СЕТ СН'!$H$19</f>
        <v>792.27605898000013</v>
      </c>
      <c r="W103" s="37">
        <f>SUMIFS(СВЦЭМ!$C$34:$C$777,СВЦЭМ!$A$34:$A$777,$A103,СВЦЭМ!$B$34:$B$777,W$83)+'СЕТ СН'!$H$9+СВЦЭМ!$D$10+'СЕТ СН'!$H$6-'СЕТ СН'!$H$19</f>
        <v>698.66844301999993</v>
      </c>
      <c r="X103" s="37">
        <f>SUMIFS(СВЦЭМ!$C$34:$C$777,СВЦЭМ!$A$34:$A$777,$A103,СВЦЭМ!$B$34:$B$777,X$83)+'СЕТ СН'!$H$9+СВЦЭМ!$D$10+'СЕТ СН'!$H$6-'СЕТ СН'!$H$19</f>
        <v>789.75150115999998</v>
      </c>
      <c r="Y103" s="37">
        <f>SUMIFS(СВЦЭМ!$C$34:$C$777,СВЦЭМ!$A$34:$A$777,$A103,СВЦЭМ!$B$34:$B$777,Y$83)+'СЕТ СН'!$H$9+СВЦЭМ!$D$10+'СЕТ СН'!$H$6-'СЕТ СН'!$H$19</f>
        <v>889.98266619000026</v>
      </c>
    </row>
    <row r="104" spans="1:25" ht="15.75" x14ac:dyDescent="0.2">
      <c r="A104" s="36">
        <f t="shared" si="2"/>
        <v>43211</v>
      </c>
      <c r="B104" s="37">
        <f>SUMIFS(СВЦЭМ!$C$34:$C$777,СВЦЭМ!$A$34:$A$777,$A104,СВЦЭМ!$B$34:$B$777,B$83)+'СЕТ СН'!$H$9+СВЦЭМ!$D$10+'СЕТ СН'!$H$6-'СЕТ СН'!$H$19</f>
        <v>899.46724413999993</v>
      </c>
      <c r="C104" s="37">
        <f>SUMIFS(СВЦЭМ!$C$34:$C$777,СВЦЭМ!$A$34:$A$777,$A104,СВЦЭМ!$B$34:$B$777,C$83)+'СЕТ СН'!$H$9+СВЦЭМ!$D$10+'СЕТ СН'!$H$6-'СЕТ СН'!$H$19</f>
        <v>950.43898606999994</v>
      </c>
      <c r="D104" s="37">
        <f>SUMIFS(СВЦЭМ!$C$34:$C$777,СВЦЭМ!$A$34:$A$777,$A104,СВЦЭМ!$B$34:$B$777,D$83)+'СЕТ СН'!$H$9+СВЦЭМ!$D$10+'СЕТ СН'!$H$6-'СЕТ СН'!$H$19</f>
        <v>1014.9425587800002</v>
      </c>
      <c r="E104" s="37">
        <f>SUMIFS(СВЦЭМ!$C$34:$C$777,СВЦЭМ!$A$34:$A$777,$A104,СВЦЭМ!$B$34:$B$777,E$83)+'СЕТ СН'!$H$9+СВЦЭМ!$D$10+'СЕТ СН'!$H$6-'СЕТ СН'!$H$19</f>
        <v>1026.2696278200001</v>
      </c>
      <c r="F104" s="37">
        <f>SUMIFS(СВЦЭМ!$C$34:$C$777,СВЦЭМ!$A$34:$A$777,$A104,СВЦЭМ!$B$34:$B$777,F$83)+'СЕТ СН'!$H$9+СВЦЭМ!$D$10+'СЕТ СН'!$H$6-'СЕТ СН'!$H$19</f>
        <v>1037.8854056600003</v>
      </c>
      <c r="G104" s="37">
        <f>SUMIFS(СВЦЭМ!$C$34:$C$777,СВЦЭМ!$A$34:$A$777,$A104,СВЦЭМ!$B$34:$B$777,G$83)+'СЕТ СН'!$H$9+СВЦЭМ!$D$10+'СЕТ СН'!$H$6-'СЕТ СН'!$H$19</f>
        <v>1016.88744229</v>
      </c>
      <c r="H104" s="37">
        <f>SUMIFS(СВЦЭМ!$C$34:$C$777,СВЦЭМ!$A$34:$A$777,$A104,СВЦЭМ!$B$34:$B$777,H$83)+'СЕТ СН'!$H$9+СВЦЭМ!$D$10+'СЕТ СН'!$H$6-'СЕТ СН'!$H$19</f>
        <v>996.22367609000014</v>
      </c>
      <c r="I104" s="37">
        <f>SUMIFS(СВЦЭМ!$C$34:$C$777,СВЦЭМ!$A$34:$A$777,$A104,СВЦЭМ!$B$34:$B$777,I$83)+'СЕТ СН'!$H$9+СВЦЭМ!$D$10+'СЕТ СН'!$H$6-'СЕТ СН'!$H$19</f>
        <v>949.59214501999998</v>
      </c>
      <c r="J104" s="37">
        <f>SUMIFS(СВЦЭМ!$C$34:$C$777,СВЦЭМ!$A$34:$A$777,$A104,СВЦЭМ!$B$34:$B$777,J$83)+'СЕТ СН'!$H$9+СВЦЭМ!$D$10+'СЕТ СН'!$H$6-'СЕТ СН'!$H$19</f>
        <v>835.81800018000001</v>
      </c>
      <c r="K104" s="37">
        <f>SUMIFS(СВЦЭМ!$C$34:$C$777,СВЦЭМ!$A$34:$A$777,$A104,СВЦЭМ!$B$34:$B$777,K$83)+'СЕТ СН'!$H$9+СВЦЭМ!$D$10+'СЕТ СН'!$H$6-'СЕТ СН'!$H$19</f>
        <v>729.13306312999987</v>
      </c>
      <c r="L104" s="37">
        <f>SUMIFS(СВЦЭМ!$C$34:$C$777,СВЦЭМ!$A$34:$A$777,$A104,СВЦЭМ!$B$34:$B$777,L$83)+'СЕТ СН'!$H$9+СВЦЭМ!$D$10+'СЕТ СН'!$H$6-'СЕТ СН'!$H$19</f>
        <v>717.02677308</v>
      </c>
      <c r="M104" s="37">
        <f>SUMIFS(СВЦЭМ!$C$34:$C$777,СВЦЭМ!$A$34:$A$777,$A104,СВЦЭМ!$B$34:$B$777,M$83)+'СЕТ СН'!$H$9+СВЦЭМ!$D$10+'СЕТ СН'!$H$6-'СЕТ СН'!$H$19</f>
        <v>708.94179400999985</v>
      </c>
      <c r="N104" s="37">
        <f>SUMIFS(СВЦЭМ!$C$34:$C$777,СВЦЭМ!$A$34:$A$777,$A104,СВЦЭМ!$B$34:$B$777,N$83)+'СЕТ СН'!$H$9+СВЦЭМ!$D$10+'СЕТ СН'!$H$6-'СЕТ СН'!$H$19</f>
        <v>701.67797538999992</v>
      </c>
      <c r="O104" s="37">
        <f>SUMIFS(СВЦЭМ!$C$34:$C$777,СВЦЭМ!$A$34:$A$777,$A104,СВЦЭМ!$B$34:$B$777,O$83)+'СЕТ СН'!$H$9+СВЦЭМ!$D$10+'СЕТ СН'!$H$6-'СЕТ СН'!$H$19</f>
        <v>709.01630592999993</v>
      </c>
      <c r="P104" s="37">
        <f>SUMIFS(СВЦЭМ!$C$34:$C$777,СВЦЭМ!$A$34:$A$777,$A104,СВЦЭМ!$B$34:$B$777,P$83)+'СЕТ СН'!$H$9+СВЦЭМ!$D$10+'СЕТ СН'!$H$6-'СЕТ СН'!$H$19</f>
        <v>744.5074234299999</v>
      </c>
      <c r="Q104" s="37">
        <f>SUMIFS(СВЦЭМ!$C$34:$C$777,СВЦЭМ!$A$34:$A$777,$A104,СВЦЭМ!$B$34:$B$777,Q$83)+'СЕТ СН'!$H$9+СВЦЭМ!$D$10+'СЕТ СН'!$H$6-'СЕТ СН'!$H$19</f>
        <v>754.52614308</v>
      </c>
      <c r="R104" s="37">
        <f>SUMIFS(СВЦЭМ!$C$34:$C$777,СВЦЭМ!$A$34:$A$777,$A104,СВЦЭМ!$B$34:$B$777,R$83)+'СЕТ СН'!$H$9+СВЦЭМ!$D$10+'СЕТ СН'!$H$6-'СЕТ СН'!$H$19</f>
        <v>757.99347911000007</v>
      </c>
      <c r="S104" s="37">
        <f>SUMIFS(СВЦЭМ!$C$34:$C$777,СВЦЭМ!$A$34:$A$777,$A104,СВЦЭМ!$B$34:$B$777,S$83)+'СЕТ СН'!$H$9+СВЦЭМ!$D$10+'СЕТ СН'!$H$6-'СЕТ СН'!$H$19</f>
        <v>728.5036368100001</v>
      </c>
      <c r="T104" s="37">
        <f>SUMIFS(СВЦЭМ!$C$34:$C$777,СВЦЭМ!$A$34:$A$777,$A104,СВЦЭМ!$B$34:$B$777,T$83)+'СЕТ СН'!$H$9+СВЦЭМ!$D$10+'СЕТ СН'!$H$6-'СЕТ СН'!$H$19</f>
        <v>703.70792850999999</v>
      </c>
      <c r="U104" s="37">
        <f>SUMIFS(СВЦЭМ!$C$34:$C$777,СВЦЭМ!$A$34:$A$777,$A104,СВЦЭМ!$B$34:$B$777,U$83)+'СЕТ СН'!$H$9+СВЦЭМ!$D$10+'СЕТ СН'!$H$6-'СЕТ СН'!$H$19</f>
        <v>711.95327482000005</v>
      </c>
      <c r="V104" s="37">
        <f>SUMIFS(СВЦЭМ!$C$34:$C$777,СВЦЭМ!$A$34:$A$777,$A104,СВЦЭМ!$B$34:$B$777,V$83)+'СЕТ СН'!$H$9+СВЦЭМ!$D$10+'СЕТ СН'!$H$6-'СЕТ СН'!$H$19</f>
        <v>737.58280079000008</v>
      </c>
      <c r="W104" s="37">
        <f>SUMIFS(СВЦЭМ!$C$34:$C$777,СВЦЭМ!$A$34:$A$777,$A104,СВЦЭМ!$B$34:$B$777,W$83)+'СЕТ СН'!$H$9+СВЦЭМ!$D$10+'СЕТ СН'!$H$6-'СЕТ СН'!$H$19</f>
        <v>727.71825676999981</v>
      </c>
      <c r="X104" s="37">
        <f>SUMIFS(СВЦЭМ!$C$34:$C$777,СВЦЭМ!$A$34:$A$777,$A104,СВЦЭМ!$B$34:$B$777,X$83)+'СЕТ СН'!$H$9+СВЦЭМ!$D$10+'СЕТ СН'!$H$6-'СЕТ СН'!$H$19</f>
        <v>782.61150766999992</v>
      </c>
      <c r="Y104" s="37">
        <f>SUMIFS(СВЦЭМ!$C$34:$C$777,СВЦЭМ!$A$34:$A$777,$A104,СВЦЭМ!$B$34:$B$777,Y$83)+'СЕТ СН'!$H$9+СВЦЭМ!$D$10+'СЕТ СН'!$H$6-'СЕТ СН'!$H$19</f>
        <v>896.49750710000001</v>
      </c>
    </row>
    <row r="105" spans="1:25" ht="15.75" x14ac:dyDescent="0.2">
      <c r="A105" s="36">
        <f t="shared" si="2"/>
        <v>43212</v>
      </c>
      <c r="B105" s="37">
        <f>SUMIFS(СВЦЭМ!$C$34:$C$777,СВЦЭМ!$A$34:$A$777,$A105,СВЦЭМ!$B$34:$B$777,B$83)+'СЕТ СН'!$H$9+СВЦЭМ!$D$10+'СЕТ СН'!$H$6-'СЕТ СН'!$H$19</f>
        <v>905.33550845999991</v>
      </c>
      <c r="C105" s="37">
        <f>SUMIFS(СВЦЭМ!$C$34:$C$777,СВЦЭМ!$A$34:$A$777,$A105,СВЦЭМ!$B$34:$B$777,C$83)+'СЕТ СН'!$H$9+СВЦЭМ!$D$10+'СЕТ СН'!$H$6-'СЕТ СН'!$H$19</f>
        <v>949.22352293999995</v>
      </c>
      <c r="D105" s="37">
        <f>SUMIFS(СВЦЭМ!$C$34:$C$777,СВЦЭМ!$A$34:$A$777,$A105,СВЦЭМ!$B$34:$B$777,D$83)+'СЕТ СН'!$H$9+СВЦЭМ!$D$10+'СЕТ СН'!$H$6-'СЕТ СН'!$H$19</f>
        <v>993.93017624000015</v>
      </c>
      <c r="E105" s="37">
        <f>SUMIFS(СВЦЭМ!$C$34:$C$777,СВЦЭМ!$A$34:$A$777,$A105,СВЦЭМ!$B$34:$B$777,E$83)+'СЕТ СН'!$H$9+СВЦЭМ!$D$10+'СЕТ СН'!$H$6-'СЕТ СН'!$H$19</f>
        <v>1010.9263372800002</v>
      </c>
      <c r="F105" s="37">
        <f>SUMIFS(СВЦЭМ!$C$34:$C$777,СВЦЭМ!$A$34:$A$777,$A105,СВЦЭМ!$B$34:$B$777,F$83)+'СЕТ СН'!$H$9+СВЦЭМ!$D$10+'СЕТ СН'!$H$6-'СЕТ СН'!$H$19</f>
        <v>1015.4797275800003</v>
      </c>
      <c r="G105" s="37">
        <f>SUMIFS(СВЦЭМ!$C$34:$C$777,СВЦЭМ!$A$34:$A$777,$A105,СВЦЭМ!$B$34:$B$777,G$83)+'СЕТ СН'!$H$9+СВЦЭМ!$D$10+'СЕТ СН'!$H$6-'СЕТ СН'!$H$19</f>
        <v>1004.1442290900001</v>
      </c>
      <c r="H105" s="37">
        <f>SUMIFS(СВЦЭМ!$C$34:$C$777,СВЦЭМ!$A$34:$A$777,$A105,СВЦЭМ!$B$34:$B$777,H$83)+'СЕТ СН'!$H$9+СВЦЭМ!$D$10+'СЕТ СН'!$H$6-'СЕТ СН'!$H$19</f>
        <v>995.37007960000039</v>
      </c>
      <c r="I105" s="37">
        <f>SUMIFS(СВЦЭМ!$C$34:$C$777,СВЦЭМ!$A$34:$A$777,$A105,СВЦЭМ!$B$34:$B$777,I$83)+'СЕТ СН'!$H$9+СВЦЭМ!$D$10+'СЕТ СН'!$H$6-'СЕТ СН'!$H$19</f>
        <v>961.84436491999998</v>
      </c>
      <c r="J105" s="37">
        <f>SUMIFS(СВЦЭМ!$C$34:$C$777,СВЦЭМ!$A$34:$A$777,$A105,СВЦЭМ!$B$34:$B$777,J$83)+'СЕТ СН'!$H$9+СВЦЭМ!$D$10+'СЕТ СН'!$H$6-'СЕТ СН'!$H$19</f>
        <v>858.4401323000003</v>
      </c>
      <c r="K105" s="37">
        <f>SUMIFS(СВЦЭМ!$C$34:$C$777,СВЦЭМ!$A$34:$A$777,$A105,СВЦЭМ!$B$34:$B$777,K$83)+'СЕТ СН'!$H$9+СВЦЭМ!$D$10+'СЕТ СН'!$H$6-'СЕТ СН'!$H$19</f>
        <v>726.77444527</v>
      </c>
      <c r="L105" s="37">
        <f>SUMIFS(СВЦЭМ!$C$34:$C$777,СВЦЭМ!$A$34:$A$777,$A105,СВЦЭМ!$B$34:$B$777,L$83)+'СЕТ СН'!$H$9+СВЦЭМ!$D$10+'СЕТ СН'!$H$6-'СЕТ СН'!$H$19</f>
        <v>712.36734661999992</v>
      </c>
      <c r="M105" s="37">
        <f>SUMIFS(СВЦЭМ!$C$34:$C$777,СВЦЭМ!$A$34:$A$777,$A105,СВЦЭМ!$B$34:$B$777,M$83)+'СЕТ СН'!$H$9+СВЦЭМ!$D$10+'СЕТ СН'!$H$6-'СЕТ СН'!$H$19</f>
        <v>708.18380085000001</v>
      </c>
      <c r="N105" s="37">
        <f>SUMIFS(СВЦЭМ!$C$34:$C$777,СВЦЭМ!$A$34:$A$777,$A105,СВЦЭМ!$B$34:$B$777,N$83)+'СЕТ СН'!$H$9+СВЦЭМ!$D$10+'СЕТ СН'!$H$6-'СЕТ СН'!$H$19</f>
        <v>705.65266529999997</v>
      </c>
      <c r="O105" s="37">
        <f>SUMIFS(СВЦЭМ!$C$34:$C$777,СВЦЭМ!$A$34:$A$777,$A105,СВЦЭМ!$B$34:$B$777,O$83)+'СЕТ СН'!$H$9+СВЦЭМ!$D$10+'СЕТ СН'!$H$6-'СЕТ СН'!$H$19</f>
        <v>715.54931317000012</v>
      </c>
      <c r="P105" s="37">
        <f>SUMIFS(СВЦЭМ!$C$34:$C$777,СВЦЭМ!$A$34:$A$777,$A105,СВЦЭМ!$B$34:$B$777,P$83)+'СЕТ СН'!$H$9+СВЦЭМ!$D$10+'СЕТ СН'!$H$6-'СЕТ СН'!$H$19</f>
        <v>727.38013560000002</v>
      </c>
      <c r="Q105" s="37">
        <f>SUMIFS(СВЦЭМ!$C$34:$C$777,СВЦЭМ!$A$34:$A$777,$A105,СВЦЭМ!$B$34:$B$777,Q$83)+'СЕТ СН'!$H$9+СВЦЭМ!$D$10+'СЕТ СН'!$H$6-'СЕТ СН'!$H$19</f>
        <v>729.04917818000001</v>
      </c>
      <c r="R105" s="37">
        <f>SUMIFS(СВЦЭМ!$C$34:$C$777,СВЦЭМ!$A$34:$A$777,$A105,СВЦЭМ!$B$34:$B$777,R$83)+'СЕТ СН'!$H$9+СВЦЭМ!$D$10+'СЕТ СН'!$H$6-'СЕТ СН'!$H$19</f>
        <v>733.74613622999993</v>
      </c>
      <c r="S105" s="37">
        <f>SUMIFS(СВЦЭМ!$C$34:$C$777,СВЦЭМ!$A$34:$A$777,$A105,СВЦЭМ!$B$34:$B$777,S$83)+'СЕТ СН'!$H$9+СВЦЭМ!$D$10+'СЕТ СН'!$H$6-'СЕТ СН'!$H$19</f>
        <v>716.60858243999985</v>
      </c>
      <c r="T105" s="37">
        <f>SUMIFS(СВЦЭМ!$C$34:$C$777,СВЦЭМ!$A$34:$A$777,$A105,СВЦЭМ!$B$34:$B$777,T$83)+'СЕТ СН'!$H$9+СВЦЭМ!$D$10+'СЕТ СН'!$H$6-'СЕТ СН'!$H$19</f>
        <v>709.0468694299999</v>
      </c>
      <c r="U105" s="37">
        <f>SUMIFS(СВЦЭМ!$C$34:$C$777,СВЦЭМ!$A$34:$A$777,$A105,СВЦЭМ!$B$34:$B$777,U$83)+'СЕТ СН'!$H$9+СВЦЭМ!$D$10+'СЕТ СН'!$H$6-'СЕТ СН'!$H$19</f>
        <v>707.79982243999996</v>
      </c>
      <c r="V105" s="37">
        <f>SUMIFS(СВЦЭМ!$C$34:$C$777,СВЦЭМ!$A$34:$A$777,$A105,СВЦЭМ!$B$34:$B$777,V$83)+'СЕТ СН'!$H$9+СВЦЭМ!$D$10+'СЕТ СН'!$H$6-'СЕТ СН'!$H$19</f>
        <v>737.55908611999996</v>
      </c>
      <c r="W105" s="37">
        <f>SUMIFS(СВЦЭМ!$C$34:$C$777,СВЦЭМ!$A$34:$A$777,$A105,СВЦЭМ!$B$34:$B$777,W$83)+'СЕТ СН'!$H$9+СВЦЭМ!$D$10+'СЕТ СН'!$H$6-'СЕТ СН'!$H$19</f>
        <v>729.69474589999993</v>
      </c>
      <c r="X105" s="37">
        <f>SUMIFS(СВЦЭМ!$C$34:$C$777,СВЦЭМ!$A$34:$A$777,$A105,СВЦЭМ!$B$34:$B$777,X$83)+'СЕТ СН'!$H$9+СВЦЭМ!$D$10+'СЕТ СН'!$H$6-'СЕТ СН'!$H$19</f>
        <v>756.62731877999988</v>
      </c>
      <c r="Y105" s="37">
        <f>SUMIFS(СВЦЭМ!$C$34:$C$777,СВЦЭМ!$A$34:$A$777,$A105,СВЦЭМ!$B$34:$B$777,Y$83)+'СЕТ СН'!$H$9+СВЦЭМ!$D$10+'СЕТ СН'!$H$6-'СЕТ СН'!$H$19</f>
        <v>870.8193601600002</v>
      </c>
    </row>
    <row r="106" spans="1:25" ht="15.75" x14ac:dyDescent="0.2">
      <c r="A106" s="36">
        <f t="shared" si="2"/>
        <v>43213</v>
      </c>
      <c r="B106" s="37">
        <f>SUMIFS(СВЦЭМ!$C$34:$C$777,СВЦЭМ!$A$34:$A$777,$A106,СВЦЭМ!$B$34:$B$777,B$83)+'СЕТ СН'!$H$9+СВЦЭМ!$D$10+'СЕТ СН'!$H$6-'СЕТ СН'!$H$19</f>
        <v>854.57582627000022</v>
      </c>
      <c r="C106" s="37">
        <f>SUMIFS(СВЦЭМ!$C$34:$C$777,СВЦЭМ!$A$34:$A$777,$A106,СВЦЭМ!$B$34:$B$777,C$83)+'СЕТ СН'!$H$9+СВЦЭМ!$D$10+'СЕТ СН'!$H$6-'СЕТ СН'!$H$19</f>
        <v>900.03868602000023</v>
      </c>
      <c r="D106" s="37">
        <f>SUMIFS(СВЦЭМ!$C$34:$C$777,СВЦЭМ!$A$34:$A$777,$A106,СВЦЭМ!$B$34:$B$777,D$83)+'СЕТ СН'!$H$9+СВЦЭМ!$D$10+'СЕТ СН'!$H$6-'СЕТ СН'!$H$19</f>
        <v>958.55018134000022</v>
      </c>
      <c r="E106" s="37">
        <f>SUMIFS(СВЦЭМ!$C$34:$C$777,СВЦЭМ!$A$34:$A$777,$A106,СВЦЭМ!$B$34:$B$777,E$83)+'СЕТ СН'!$H$9+СВЦЭМ!$D$10+'СЕТ СН'!$H$6-'СЕТ СН'!$H$19</f>
        <v>974.64036028000021</v>
      </c>
      <c r="F106" s="37">
        <f>SUMIFS(СВЦЭМ!$C$34:$C$777,СВЦЭМ!$A$34:$A$777,$A106,СВЦЭМ!$B$34:$B$777,F$83)+'СЕТ СН'!$H$9+СВЦЭМ!$D$10+'СЕТ СН'!$H$6-'СЕТ СН'!$H$19</f>
        <v>987.68014740000001</v>
      </c>
      <c r="G106" s="37">
        <f>SUMIFS(СВЦЭМ!$C$34:$C$777,СВЦЭМ!$A$34:$A$777,$A106,СВЦЭМ!$B$34:$B$777,G$83)+'СЕТ СН'!$H$9+СВЦЭМ!$D$10+'СЕТ СН'!$H$6-'СЕТ СН'!$H$19</f>
        <v>974.26302492000025</v>
      </c>
      <c r="H106" s="37">
        <f>SUMIFS(СВЦЭМ!$C$34:$C$777,СВЦЭМ!$A$34:$A$777,$A106,СВЦЭМ!$B$34:$B$777,H$83)+'СЕТ СН'!$H$9+СВЦЭМ!$D$10+'СЕТ СН'!$H$6-'СЕТ СН'!$H$19</f>
        <v>914.94904522000036</v>
      </c>
      <c r="I106" s="37">
        <f>SUMIFS(СВЦЭМ!$C$34:$C$777,СВЦЭМ!$A$34:$A$777,$A106,СВЦЭМ!$B$34:$B$777,I$83)+'СЕТ СН'!$H$9+СВЦЭМ!$D$10+'СЕТ СН'!$H$6-'СЕТ СН'!$H$19</f>
        <v>828.56716012999993</v>
      </c>
      <c r="J106" s="37">
        <f>SUMIFS(СВЦЭМ!$C$34:$C$777,СВЦЭМ!$A$34:$A$777,$A106,СВЦЭМ!$B$34:$B$777,J$83)+'СЕТ СН'!$H$9+СВЦЭМ!$D$10+'СЕТ СН'!$H$6-'СЕТ СН'!$H$19</f>
        <v>770.73732995000012</v>
      </c>
      <c r="K106" s="37">
        <f>SUMIFS(СВЦЭМ!$C$34:$C$777,СВЦЭМ!$A$34:$A$777,$A106,СВЦЭМ!$B$34:$B$777,K$83)+'СЕТ СН'!$H$9+СВЦЭМ!$D$10+'СЕТ СН'!$H$6-'СЕТ СН'!$H$19</f>
        <v>679.68839984999988</v>
      </c>
      <c r="L106" s="37">
        <f>SUMIFS(СВЦЭМ!$C$34:$C$777,СВЦЭМ!$A$34:$A$777,$A106,СВЦЭМ!$B$34:$B$777,L$83)+'СЕТ СН'!$H$9+СВЦЭМ!$D$10+'СЕТ СН'!$H$6-'СЕТ СН'!$H$19</f>
        <v>659.30025601</v>
      </c>
      <c r="M106" s="37">
        <f>SUMIFS(СВЦЭМ!$C$34:$C$777,СВЦЭМ!$A$34:$A$777,$A106,СВЦЭМ!$B$34:$B$777,M$83)+'СЕТ СН'!$H$9+СВЦЭМ!$D$10+'СЕТ СН'!$H$6-'СЕТ СН'!$H$19</f>
        <v>662.50514903999999</v>
      </c>
      <c r="N106" s="37">
        <f>SUMIFS(СВЦЭМ!$C$34:$C$777,СВЦЭМ!$A$34:$A$777,$A106,СВЦЭМ!$B$34:$B$777,N$83)+'СЕТ СН'!$H$9+СВЦЭМ!$D$10+'СЕТ СН'!$H$6-'СЕТ СН'!$H$19</f>
        <v>661.18847977999997</v>
      </c>
      <c r="O106" s="37">
        <f>SUMIFS(СВЦЭМ!$C$34:$C$777,СВЦЭМ!$A$34:$A$777,$A106,СВЦЭМ!$B$34:$B$777,O$83)+'СЕТ СН'!$H$9+СВЦЭМ!$D$10+'СЕТ СН'!$H$6-'СЕТ СН'!$H$19</f>
        <v>681.82994509999992</v>
      </c>
      <c r="P106" s="37">
        <f>SUMIFS(СВЦЭМ!$C$34:$C$777,СВЦЭМ!$A$34:$A$777,$A106,СВЦЭМ!$B$34:$B$777,P$83)+'СЕТ СН'!$H$9+СВЦЭМ!$D$10+'СЕТ СН'!$H$6-'СЕТ СН'!$H$19</f>
        <v>681.40660749999995</v>
      </c>
      <c r="Q106" s="37">
        <f>SUMIFS(СВЦЭМ!$C$34:$C$777,СВЦЭМ!$A$34:$A$777,$A106,СВЦЭМ!$B$34:$B$777,Q$83)+'СЕТ СН'!$H$9+СВЦЭМ!$D$10+'СЕТ СН'!$H$6-'СЕТ СН'!$H$19</f>
        <v>687.44845886999985</v>
      </c>
      <c r="R106" s="37">
        <f>SUMIFS(СВЦЭМ!$C$34:$C$777,СВЦЭМ!$A$34:$A$777,$A106,СВЦЭМ!$B$34:$B$777,R$83)+'СЕТ СН'!$H$9+СВЦЭМ!$D$10+'СЕТ СН'!$H$6-'СЕТ СН'!$H$19</f>
        <v>683.68064521999997</v>
      </c>
      <c r="S106" s="37">
        <f>SUMIFS(СВЦЭМ!$C$34:$C$777,СВЦЭМ!$A$34:$A$777,$A106,СВЦЭМ!$B$34:$B$777,S$83)+'СЕТ СН'!$H$9+СВЦЭМ!$D$10+'СЕТ СН'!$H$6-'СЕТ СН'!$H$19</f>
        <v>696.61472053</v>
      </c>
      <c r="T106" s="37">
        <f>SUMIFS(СВЦЭМ!$C$34:$C$777,СВЦЭМ!$A$34:$A$777,$A106,СВЦЭМ!$B$34:$B$777,T$83)+'СЕТ СН'!$H$9+СВЦЭМ!$D$10+'СЕТ СН'!$H$6-'СЕТ СН'!$H$19</f>
        <v>677.51142340999979</v>
      </c>
      <c r="U106" s="37">
        <f>SUMIFS(СВЦЭМ!$C$34:$C$777,СВЦЭМ!$A$34:$A$777,$A106,СВЦЭМ!$B$34:$B$777,U$83)+'СЕТ СН'!$H$9+СВЦЭМ!$D$10+'СЕТ СН'!$H$6-'СЕТ СН'!$H$19</f>
        <v>668.92737260999991</v>
      </c>
      <c r="V106" s="37">
        <f>SUMIFS(СВЦЭМ!$C$34:$C$777,СВЦЭМ!$A$34:$A$777,$A106,СВЦЭМ!$B$34:$B$777,V$83)+'СЕТ СН'!$H$9+СВЦЭМ!$D$10+'СЕТ СН'!$H$6-'СЕТ СН'!$H$19</f>
        <v>672.15673828000001</v>
      </c>
      <c r="W106" s="37">
        <f>SUMIFS(СВЦЭМ!$C$34:$C$777,СВЦЭМ!$A$34:$A$777,$A106,СВЦЭМ!$B$34:$B$777,W$83)+'СЕТ СН'!$H$9+СВЦЭМ!$D$10+'СЕТ СН'!$H$6-'СЕТ СН'!$H$19</f>
        <v>682.94736252999985</v>
      </c>
      <c r="X106" s="37">
        <f>SUMIFS(СВЦЭМ!$C$34:$C$777,СВЦЭМ!$A$34:$A$777,$A106,СВЦЭМ!$B$34:$B$777,X$83)+'СЕТ СН'!$H$9+СВЦЭМ!$D$10+'СЕТ СН'!$H$6-'СЕТ СН'!$H$19</f>
        <v>746.03274080999984</v>
      </c>
      <c r="Y106" s="37">
        <f>SUMIFS(СВЦЭМ!$C$34:$C$777,СВЦЭМ!$A$34:$A$777,$A106,СВЦЭМ!$B$34:$B$777,Y$83)+'СЕТ СН'!$H$9+СВЦЭМ!$D$10+'СЕТ СН'!$H$6-'СЕТ СН'!$H$19</f>
        <v>843.47961769000005</v>
      </c>
    </row>
    <row r="107" spans="1:25" ht="15.75" x14ac:dyDescent="0.2">
      <c r="A107" s="36">
        <f t="shared" si="2"/>
        <v>43214</v>
      </c>
      <c r="B107" s="37">
        <f>SUMIFS(СВЦЭМ!$C$34:$C$777,СВЦЭМ!$A$34:$A$777,$A107,СВЦЭМ!$B$34:$B$777,B$83)+'СЕТ СН'!$H$9+СВЦЭМ!$D$10+'СЕТ СН'!$H$6-'СЕТ СН'!$H$19</f>
        <v>843.53740604000006</v>
      </c>
      <c r="C107" s="37">
        <f>SUMIFS(СВЦЭМ!$C$34:$C$777,СВЦЭМ!$A$34:$A$777,$A107,СВЦЭМ!$B$34:$B$777,C$83)+'СЕТ СН'!$H$9+СВЦЭМ!$D$10+'СЕТ СН'!$H$6-'СЕТ СН'!$H$19</f>
        <v>890.78894649999995</v>
      </c>
      <c r="D107" s="37">
        <f>SUMIFS(СВЦЭМ!$C$34:$C$777,СВЦЭМ!$A$34:$A$777,$A107,СВЦЭМ!$B$34:$B$777,D$83)+'СЕТ СН'!$H$9+СВЦЭМ!$D$10+'СЕТ СН'!$H$6-'СЕТ СН'!$H$19</f>
        <v>949.70496564000007</v>
      </c>
      <c r="E107" s="37">
        <f>SUMIFS(СВЦЭМ!$C$34:$C$777,СВЦЭМ!$A$34:$A$777,$A107,СВЦЭМ!$B$34:$B$777,E$83)+'СЕТ СН'!$H$9+СВЦЭМ!$D$10+'СЕТ СН'!$H$6-'СЕТ СН'!$H$19</f>
        <v>966.53782383000009</v>
      </c>
      <c r="F107" s="37">
        <f>SUMIFS(СВЦЭМ!$C$34:$C$777,СВЦЭМ!$A$34:$A$777,$A107,СВЦЭМ!$B$34:$B$777,F$83)+'СЕТ СН'!$H$9+СВЦЭМ!$D$10+'СЕТ СН'!$H$6-'СЕТ СН'!$H$19</f>
        <v>976.98313444000007</v>
      </c>
      <c r="G107" s="37">
        <f>SUMIFS(СВЦЭМ!$C$34:$C$777,СВЦЭМ!$A$34:$A$777,$A107,СВЦЭМ!$B$34:$B$777,G$83)+'СЕТ СН'!$H$9+СВЦЭМ!$D$10+'СЕТ СН'!$H$6-'СЕТ СН'!$H$19</f>
        <v>941.29039212000009</v>
      </c>
      <c r="H107" s="37">
        <f>SUMIFS(СВЦЭМ!$C$34:$C$777,СВЦЭМ!$A$34:$A$777,$A107,СВЦЭМ!$B$34:$B$777,H$83)+'СЕТ СН'!$H$9+СВЦЭМ!$D$10+'СЕТ СН'!$H$6-'СЕТ СН'!$H$19</f>
        <v>903.36068325000008</v>
      </c>
      <c r="I107" s="37">
        <f>SUMIFS(СВЦЭМ!$C$34:$C$777,СВЦЭМ!$A$34:$A$777,$A107,СВЦЭМ!$B$34:$B$777,I$83)+'СЕТ СН'!$H$9+СВЦЭМ!$D$10+'СЕТ СН'!$H$6-'СЕТ СН'!$H$19</f>
        <v>780.86817927999994</v>
      </c>
      <c r="J107" s="37">
        <f>SUMIFS(СВЦЭМ!$C$34:$C$777,СВЦЭМ!$A$34:$A$777,$A107,СВЦЭМ!$B$34:$B$777,J$83)+'СЕТ СН'!$H$9+СВЦЭМ!$D$10+'СЕТ СН'!$H$6-'СЕТ СН'!$H$19</f>
        <v>701.26608836999992</v>
      </c>
      <c r="K107" s="37">
        <f>SUMIFS(СВЦЭМ!$C$34:$C$777,СВЦЭМ!$A$34:$A$777,$A107,СВЦЭМ!$B$34:$B$777,K$83)+'СЕТ СН'!$H$9+СВЦЭМ!$D$10+'СЕТ СН'!$H$6-'СЕТ СН'!$H$19</f>
        <v>667.30647686999998</v>
      </c>
      <c r="L107" s="37">
        <f>SUMIFS(СВЦЭМ!$C$34:$C$777,СВЦЭМ!$A$34:$A$777,$A107,СВЦЭМ!$B$34:$B$777,L$83)+'СЕТ СН'!$H$9+СВЦЭМ!$D$10+'СЕТ СН'!$H$6-'СЕТ СН'!$H$19</f>
        <v>677.25827889000004</v>
      </c>
      <c r="M107" s="37">
        <f>SUMIFS(СВЦЭМ!$C$34:$C$777,СВЦЭМ!$A$34:$A$777,$A107,СВЦЭМ!$B$34:$B$777,M$83)+'СЕТ СН'!$H$9+СВЦЭМ!$D$10+'СЕТ СН'!$H$6-'СЕТ СН'!$H$19</f>
        <v>663.34491903999981</v>
      </c>
      <c r="N107" s="37">
        <f>SUMIFS(СВЦЭМ!$C$34:$C$777,СВЦЭМ!$A$34:$A$777,$A107,СВЦЭМ!$B$34:$B$777,N$83)+'СЕТ СН'!$H$9+СВЦЭМ!$D$10+'СЕТ СН'!$H$6-'СЕТ СН'!$H$19</f>
        <v>660.71094276999986</v>
      </c>
      <c r="O107" s="37">
        <f>SUMIFS(СВЦЭМ!$C$34:$C$777,СВЦЭМ!$A$34:$A$777,$A107,СВЦЭМ!$B$34:$B$777,O$83)+'СЕТ СН'!$H$9+СВЦЭМ!$D$10+'СЕТ СН'!$H$6-'СЕТ СН'!$H$19</f>
        <v>663.04898676999994</v>
      </c>
      <c r="P107" s="37">
        <f>SUMIFS(СВЦЭМ!$C$34:$C$777,СВЦЭМ!$A$34:$A$777,$A107,СВЦЭМ!$B$34:$B$777,P$83)+'СЕТ СН'!$H$9+СВЦЭМ!$D$10+'СЕТ СН'!$H$6-'СЕТ СН'!$H$19</f>
        <v>676.49795088999997</v>
      </c>
      <c r="Q107" s="37">
        <f>SUMIFS(СВЦЭМ!$C$34:$C$777,СВЦЭМ!$A$34:$A$777,$A107,СВЦЭМ!$B$34:$B$777,Q$83)+'СЕТ СН'!$H$9+СВЦЭМ!$D$10+'СЕТ СН'!$H$6-'СЕТ СН'!$H$19</f>
        <v>681.58993896000004</v>
      </c>
      <c r="R107" s="37">
        <f>SUMIFS(СВЦЭМ!$C$34:$C$777,СВЦЭМ!$A$34:$A$777,$A107,СВЦЭМ!$B$34:$B$777,R$83)+'СЕТ СН'!$H$9+СВЦЭМ!$D$10+'СЕТ СН'!$H$6-'СЕТ СН'!$H$19</f>
        <v>672.41003763999981</v>
      </c>
      <c r="S107" s="37">
        <f>SUMIFS(СВЦЭМ!$C$34:$C$777,СВЦЭМ!$A$34:$A$777,$A107,СВЦЭМ!$B$34:$B$777,S$83)+'СЕТ СН'!$H$9+СВЦЭМ!$D$10+'СЕТ СН'!$H$6-'СЕТ СН'!$H$19</f>
        <v>673.16188059999979</v>
      </c>
      <c r="T107" s="37">
        <f>SUMIFS(СВЦЭМ!$C$34:$C$777,СВЦЭМ!$A$34:$A$777,$A107,СВЦЭМ!$B$34:$B$777,T$83)+'СЕТ СН'!$H$9+СВЦЭМ!$D$10+'СЕТ СН'!$H$6-'СЕТ СН'!$H$19</f>
        <v>657.41336394999996</v>
      </c>
      <c r="U107" s="37">
        <f>SUMIFS(СВЦЭМ!$C$34:$C$777,СВЦЭМ!$A$34:$A$777,$A107,СВЦЭМ!$B$34:$B$777,U$83)+'СЕТ СН'!$H$9+СВЦЭМ!$D$10+'СЕТ СН'!$H$6-'СЕТ СН'!$H$19</f>
        <v>664.21075996999991</v>
      </c>
      <c r="V107" s="37">
        <f>SUMIFS(СВЦЭМ!$C$34:$C$777,СВЦЭМ!$A$34:$A$777,$A107,СВЦЭМ!$B$34:$B$777,V$83)+'СЕТ СН'!$H$9+СВЦЭМ!$D$10+'СЕТ СН'!$H$6-'СЕТ СН'!$H$19</f>
        <v>690.83956594999984</v>
      </c>
      <c r="W107" s="37">
        <f>SUMIFS(СВЦЭМ!$C$34:$C$777,СВЦЭМ!$A$34:$A$777,$A107,СВЦЭМ!$B$34:$B$777,W$83)+'СЕТ СН'!$H$9+СВЦЭМ!$D$10+'СЕТ СН'!$H$6-'СЕТ СН'!$H$19</f>
        <v>691.18668203999994</v>
      </c>
      <c r="X107" s="37">
        <f>SUMIFS(СВЦЭМ!$C$34:$C$777,СВЦЭМ!$A$34:$A$777,$A107,СВЦЭМ!$B$34:$B$777,X$83)+'СЕТ СН'!$H$9+СВЦЭМ!$D$10+'СЕТ СН'!$H$6-'СЕТ СН'!$H$19</f>
        <v>707.13510753999992</v>
      </c>
      <c r="Y107" s="37">
        <f>SUMIFS(СВЦЭМ!$C$34:$C$777,СВЦЭМ!$A$34:$A$777,$A107,СВЦЭМ!$B$34:$B$777,Y$83)+'СЕТ СН'!$H$9+СВЦЭМ!$D$10+'СЕТ СН'!$H$6-'СЕТ СН'!$H$19</f>
        <v>792.81917119999991</v>
      </c>
    </row>
    <row r="108" spans="1:25" ht="15.75" x14ac:dyDescent="0.2">
      <c r="A108" s="36">
        <f t="shared" si="2"/>
        <v>43215</v>
      </c>
      <c r="B108" s="37">
        <f>SUMIFS(СВЦЭМ!$C$34:$C$777,СВЦЭМ!$A$34:$A$777,$A108,СВЦЭМ!$B$34:$B$777,B$83)+'СЕТ СН'!$H$9+СВЦЭМ!$D$10+'СЕТ СН'!$H$6-'СЕТ СН'!$H$19</f>
        <v>790.97933646000013</v>
      </c>
      <c r="C108" s="37">
        <f>SUMIFS(СВЦЭМ!$C$34:$C$777,СВЦЭМ!$A$34:$A$777,$A108,СВЦЭМ!$B$34:$B$777,C$83)+'СЕТ СН'!$H$9+СВЦЭМ!$D$10+'СЕТ СН'!$H$6-'СЕТ СН'!$H$19</f>
        <v>859.87547237999991</v>
      </c>
      <c r="D108" s="37">
        <f>SUMIFS(СВЦЭМ!$C$34:$C$777,СВЦЭМ!$A$34:$A$777,$A108,СВЦЭМ!$B$34:$B$777,D$83)+'СЕТ СН'!$H$9+СВЦЭМ!$D$10+'СЕТ СН'!$H$6-'СЕТ СН'!$H$19</f>
        <v>954.28023575999998</v>
      </c>
      <c r="E108" s="37">
        <f>SUMIFS(СВЦЭМ!$C$34:$C$777,СВЦЭМ!$A$34:$A$777,$A108,СВЦЭМ!$B$34:$B$777,E$83)+'СЕТ СН'!$H$9+СВЦЭМ!$D$10+'СЕТ СН'!$H$6-'СЕТ СН'!$H$19</f>
        <v>988.95714324000039</v>
      </c>
      <c r="F108" s="37">
        <f>SUMIFS(СВЦЭМ!$C$34:$C$777,СВЦЭМ!$A$34:$A$777,$A108,СВЦЭМ!$B$34:$B$777,F$83)+'СЕТ СН'!$H$9+СВЦЭМ!$D$10+'СЕТ СН'!$H$6-'СЕТ СН'!$H$19</f>
        <v>989.19373346000032</v>
      </c>
      <c r="G108" s="37">
        <f>SUMIFS(СВЦЭМ!$C$34:$C$777,СВЦЭМ!$A$34:$A$777,$A108,СВЦЭМ!$B$34:$B$777,G$83)+'СЕТ СН'!$H$9+СВЦЭМ!$D$10+'СЕТ СН'!$H$6-'СЕТ СН'!$H$19</f>
        <v>962.16505453000002</v>
      </c>
      <c r="H108" s="37">
        <f>SUMIFS(СВЦЭМ!$C$34:$C$777,СВЦЭМ!$A$34:$A$777,$A108,СВЦЭМ!$B$34:$B$777,H$83)+'СЕТ СН'!$H$9+СВЦЭМ!$D$10+'СЕТ СН'!$H$6-'СЕТ СН'!$H$19</f>
        <v>887.77441649000014</v>
      </c>
      <c r="I108" s="37">
        <f>SUMIFS(СВЦЭМ!$C$34:$C$777,СВЦЭМ!$A$34:$A$777,$A108,СВЦЭМ!$B$34:$B$777,I$83)+'СЕТ СН'!$H$9+СВЦЭМ!$D$10+'СЕТ СН'!$H$6-'СЕТ СН'!$H$19</f>
        <v>780.9079399200001</v>
      </c>
      <c r="J108" s="37">
        <f>SUMIFS(СВЦЭМ!$C$34:$C$777,СВЦЭМ!$A$34:$A$777,$A108,СВЦЭМ!$B$34:$B$777,J$83)+'СЕТ СН'!$H$9+СВЦЭМ!$D$10+'СЕТ СН'!$H$6-'СЕТ СН'!$H$19</f>
        <v>730.14488655999992</v>
      </c>
      <c r="K108" s="37">
        <f>SUMIFS(СВЦЭМ!$C$34:$C$777,СВЦЭМ!$A$34:$A$777,$A108,СВЦЭМ!$B$34:$B$777,K$83)+'СЕТ СН'!$H$9+СВЦЭМ!$D$10+'СЕТ СН'!$H$6-'СЕТ СН'!$H$19</f>
        <v>746.95523647999983</v>
      </c>
      <c r="L108" s="37">
        <f>SUMIFS(СВЦЭМ!$C$34:$C$777,СВЦЭМ!$A$34:$A$777,$A108,СВЦЭМ!$B$34:$B$777,L$83)+'СЕТ СН'!$H$9+СВЦЭМ!$D$10+'СЕТ СН'!$H$6-'СЕТ СН'!$H$19</f>
        <v>760.95287268000004</v>
      </c>
      <c r="M108" s="37">
        <f>SUMIFS(СВЦЭМ!$C$34:$C$777,СВЦЭМ!$A$34:$A$777,$A108,СВЦЭМ!$B$34:$B$777,M$83)+'СЕТ СН'!$H$9+СВЦЭМ!$D$10+'СЕТ СН'!$H$6-'СЕТ СН'!$H$19</f>
        <v>752.71587271999999</v>
      </c>
      <c r="N108" s="37">
        <f>SUMIFS(СВЦЭМ!$C$34:$C$777,СВЦЭМ!$A$34:$A$777,$A108,СВЦЭМ!$B$34:$B$777,N$83)+'СЕТ СН'!$H$9+СВЦЭМ!$D$10+'СЕТ СН'!$H$6-'СЕТ СН'!$H$19</f>
        <v>753.37136752999993</v>
      </c>
      <c r="O108" s="37">
        <f>SUMIFS(СВЦЭМ!$C$34:$C$777,СВЦЭМ!$A$34:$A$777,$A108,СВЦЭМ!$B$34:$B$777,O$83)+'СЕТ СН'!$H$9+СВЦЭМ!$D$10+'СЕТ СН'!$H$6-'СЕТ СН'!$H$19</f>
        <v>752.0472390000001</v>
      </c>
      <c r="P108" s="37">
        <f>SUMIFS(СВЦЭМ!$C$34:$C$777,СВЦЭМ!$A$34:$A$777,$A108,СВЦЭМ!$B$34:$B$777,P$83)+'СЕТ СН'!$H$9+СВЦЭМ!$D$10+'СЕТ СН'!$H$6-'СЕТ СН'!$H$19</f>
        <v>745.54954547999989</v>
      </c>
      <c r="Q108" s="37">
        <f>SUMIFS(СВЦЭМ!$C$34:$C$777,СВЦЭМ!$A$34:$A$777,$A108,СВЦЭМ!$B$34:$B$777,Q$83)+'СЕТ СН'!$H$9+СВЦЭМ!$D$10+'СЕТ СН'!$H$6-'СЕТ СН'!$H$19</f>
        <v>739.84968520999985</v>
      </c>
      <c r="R108" s="37">
        <f>SUMIFS(СВЦЭМ!$C$34:$C$777,СВЦЭМ!$A$34:$A$777,$A108,СВЦЭМ!$B$34:$B$777,R$83)+'СЕТ СН'!$H$9+СВЦЭМ!$D$10+'СЕТ СН'!$H$6-'СЕТ СН'!$H$19</f>
        <v>745.09173539999995</v>
      </c>
      <c r="S108" s="37">
        <f>SUMIFS(СВЦЭМ!$C$34:$C$777,СВЦЭМ!$A$34:$A$777,$A108,СВЦЭМ!$B$34:$B$777,S$83)+'СЕТ СН'!$H$9+СВЦЭМ!$D$10+'СЕТ СН'!$H$6-'СЕТ СН'!$H$19</f>
        <v>733.26809397999989</v>
      </c>
      <c r="T108" s="37">
        <f>SUMIFS(СВЦЭМ!$C$34:$C$777,СВЦЭМ!$A$34:$A$777,$A108,СВЦЭМ!$B$34:$B$777,T$83)+'СЕТ СН'!$H$9+СВЦЭМ!$D$10+'СЕТ СН'!$H$6-'СЕТ СН'!$H$19</f>
        <v>716.88631362999979</v>
      </c>
      <c r="U108" s="37">
        <f>SUMIFS(СВЦЭМ!$C$34:$C$777,СВЦЭМ!$A$34:$A$777,$A108,СВЦЭМ!$B$34:$B$777,U$83)+'СЕТ СН'!$H$9+СВЦЭМ!$D$10+'СЕТ СН'!$H$6-'СЕТ СН'!$H$19</f>
        <v>706.02013581999984</v>
      </c>
      <c r="V108" s="37">
        <f>SUMIFS(СВЦЭМ!$C$34:$C$777,СВЦЭМ!$A$34:$A$777,$A108,СВЦЭМ!$B$34:$B$777,V$83)+'СЕТ СН'!$H$9+СВЦЭМ!$D$10+'СЕТ СН'!$H$6-'СЕТ СН'!$H$19</f>
        <v>736.93851170999994</v>
      </c>
      <c r="W108" s="37">
        <f>SUMIFS(СВЦЭМ!$C$34:$C$777,СВЦЭМ!$A$34:$A$777,$A108,СВЦЭМ!$B$34:$B$777,W$83)+'СЕТ СН'!$H$9+СВЦЭМ!$D$10+'СЕТ СН'!$H$6-'СЕТ СН'!$H$19</f>
        <v>733.52153512000007</v>
      </c>
      <c r="X108" s="37">
        <f>SUMIFS(СВЦЭМ!$C$34:$C$777,СВЦЭМ!$A$34:$A$777,$A108,СВЦЭМ!$B$34:$B$777,X$83)+'СЕТ СН'!$H$9+СВЦЭМ!$D$10+'СЕТ СН'!$H$6-'СЕТ СН'!$H$19</f>
        <v>715.77437425999995</v>
      </c>
      <c r="Y108" s="37">
        <f>SUMIFS(СВЦЭМ!$C$34:$C$777,СВЦЭМ!$A$34:$A$777,$A108,СВЦЭМ!$B$34:$B$777,Y$83)+'СЕТ СН'!$H$9+СВЦЭМ!$D$10+'СЕТ СН'!$H$6-'СЕТ СН'!$H$19</f>
        <v>771.42403759000001</v>
      </c>
    </row>
    <row r="109" spans="1:25" ht="15.75" x14ac:dyDescent="0.2">
      <c r="A109" s="36">
        <f t="shared" si="2"/>
        <v>43216</v>
      </c>
      <c r="B109" s="37">
        <f>SUMIFS(СВЦЭМ!$C$34:$C$777,СВЦЭМ!$A$34:$A$777,$A109,СВЦЭМ!$B$34:$B$777,B$83)+'СЕТ СН'!$H$9+СВЦЭМ!$D$10+'СЕТ СН'!$H$6-'СЕТ СН'!$H$19</f>
        <v>946.71013582000035</v>
      </c>
      <c r="C109" s="37">
        <f>SUMIFS(СВЦЭМ!$C$34:$C$777,СВЦЭМ!$A$34:$A$777,$A109,СВЦЭМ!$B$34:$B$777,C$83)+'СЕТ СН'!$H$9+СВЦЭМ!$D$10+'СЕТ СН'!$H$6-'СЕТ СН'!$H$19</f>
        <v>984.13755119000018</v>
      </c>
      <c r="D109" s="37">
        <f>SUMIFS(СВЦЭМ!$C$34:$C$777,СВЦЭМ!$A$34:$A$777,$A109,СВЦЭМ!$B$34:$B$777,D$83)+'СЕТ СН'!$H$9+СВЦЭМ!$D$10+'СЕТ СН'!$H$6-'СЕТ СН'!$H$19</f>
        <v>1034.9364082500001</v>
      </c>
      <c r="E109" s="37">
        <f>SUMIFS(СВЦЭМ!$C$34:$C$777,СВЦЭМ!$A$34:$A$777,$A109,СВЦЭМ!$B$34:$B$777,E$83)+'СЕТ СН'!$H$9+СВЦЭМ!$D$10+'СЕТ СН'!$H$6-'СЕТ СН'!$H$19</f>
        <v>1042.6646816000002</v>
      </c>
      <c r="F109" s="37">
        <f>SUMIFS(СВЦЭМ!$C$34:$C$777,СВЦЭМ!$A$34:$A$777,$A109,СВЦЭМ!$B$34:$B$777,F$83)+'СЕТ СН'!$H$9+СВЦЭМ!$D$10+'СЕТ СН'!$H$6-'СЕТ СН'!$H$19</f>
        <v>1040.5055722400002</v>
      </c>
      <c r="G109" s="37">
        <f>SUMIFS(СВЦЭМ!$C$34:$C$777,СВЦЭМ!$A$34:$A$777,$A109,СВЦЭМ!$B$34:$B$777,G$83)+'СЕТ СН'!$H$9+СВЦЭМ!$D$10+'СЕТ СН'!$H$6-'СЕТ СН'!$H$19</f>
        <v>1022.01105948</v>
      </c>
      <c r="H109" s="37">
        <f>SUMIFS(СВЦЭМ!$C$34:$C$777,СВЦЭМ!$A$34:$A$777,$A109,СВЦЭМ!$B$34:$B$777,H$83)+'СЕТ СН'!$H$9+СВЦЭМ!$D$10+'СЕТ СН'!$H$6-'СЕТ СН'!$H$19</f>
        <v>954.63699093000025</v>
      </c>
      <c r="I109" s="37">
        <f>SUMIFS(СВЦЭМ!$C$34:$C$777,СВЦЭМ!$A$34:$A$777,$A109,СВЦЭМ!$B$34:$B$777,I$83)+'СЕТ СН'!$H$9+СВЦЭМ!$D$10+'СЕТ СН'!$H$6-'СЕТ СН'!$H$19</f>
        <v>855.22259908000035</v>
      </c>
      <c r="J109" s="37">
        <f>SUMIFS(СВЦЭМ!$C$34:$C$777,СВЦЭМ!$A$34:$A$777,$A109,СВЦЭМ!$B$34:$B$777,J$83)+'СЕТ СН'!$H$9+СВЦЭМ!$D$10+'СЕТ СН'!$H$6-'СЕТ СН'!$H$19</f>
        <v>832.10169292000012</v>
      </c>
      <c r="K109" s="37">
        <f>SUMIFS(СВЦЭМ!$C$34:$C$777,СВЦЭМ!$A$34:$A$777,$A109,СВЦЭМ!$B$34:$B$777,K$83)+'СЕТ СН'!$H$9+СВЦЭМ!$D$10+'СЕТ СН'!$H$6-'СЕТ СН'!$H$19</f>
        <v>796.05464039999981</v>
      </c>
      <c r="L109" s="37">
        <f>SUMIFS(СВЦЭМ!$C$34:$C$777,СВЦЭМ!$A$34:$A$777,$A109,СВЦЭМ!$B$34:$B$777,L$83)+'СЕТ СН'!$H$9+СВЦЭМ!$D$10+'СЕТ СН'!$H$6-'СЕТ СН'!$H$19</f>
        <v>767.75672352000004</v>
      </c>
      <c r="M109" s="37">
        <f>SUMIFS(СВЦЭМ!$C$34:$C$777,СВЦЭМ!$A$34:$A$777,$A109,СВЦЭМ!$B$34:$B$777,M$83)+'СЕТ СН'!$H$9+СВЦЭМ!$D$10+'СЕТ СН'!$H$6-'СЕТ СН'!$H$19</f>
        <v>768.62680654999997</v>
      </c>
      <c r="N109" s="37">
        <f>SUMIFS(СВЦЭМ!$C$34:$C$777,СВЦЭМ!$A$34:$A$777,$A109,СВЦЭМ!$B$34:$B$777,N$83)+'СЕТ СН'!$H$9+СВЦЭМ!$D$10+'СЕТ СН'!$H$6-'СЕТ СН'!$H$19</f>
        <v>786.58810267000001</v>
      </c>
      <c r="O109" s="37">
        <f>SUMIFS(СВЦЭМ!$C$34:$C$777,СВЦЭМ!$A$34:$A$777,$A109,СВЦЭМ!$B$34:$B$777,O$83)+'СЕТ СН'!$H$9+СВЦЭМ!$D$10+'СЕТ СН'!$H$6-'СЕТ СН'!$H$19</f>
        <v>794.21145549000005</v>
      </c>
      <c r="P109" s="37">
        <f>SUMIFS(СВЦЭМ!$C$34:$C$777,СВЦЭМ!$A$34:$A$777,$A109,СВЦЭМ!$B$34:$B$777,P$83)+'СЕТ СН'!$H$9+СВЦЭМ!$D$10+'СЕТ СН'!$H$6-'СЕТ СН'!$H$19</f>
        <v>810.31759748999991</v>
      </c>
      <c r="Q109" s="37">
        <f>SUMIFS(СВЦЭМ!$C$34:$C$777,СВЦЭМ!$A$34:$A$777,$A109,СВЦЭМ!$B$34:$B$777,Q$83)+'СЕТ СН'!$H$9+СВЦЭМ!$D$10+'СЕТ СН'!$H$6-'СЕТ СН'!$H$19</f>
        <v>825.09509755000011</v>
      </c>
      <c r="R109" s="37">
        <f>SUMIFS(СВЦЭМ!$C$34:$C$777,СВЦЭМ!$A$34:$A$777,$A109,СВЦЭМ!$B$34:$B$777,R$83)+'СЕТ СН'!$H$9+СВЦЭМ!$D$10+'СЕТ СН'!$H$6-'СЕТ СН'!$H$19</f>
        <v>821.24471215999995</v>
      </c>
      <c r="S109" s="37">
        <f>SUMIFS(СВЦЭМ!$C$34:$C$777,СВЦЭМ!$A$34:$A$777,$A109,СВЦЭМ!$B$34:$B$777,S$83)+'СЕТ СН'!$H$9+СВЦЭМ!$D$10+'СЕТ СН'!$H$6-'СЕТ СН'!$H$19</f>
        <v>795.04662836999989</v>
      </c>
      <c r="T109" s="37">
        <f>SUMIFS(СВЦЭМ!$C$34:$C$777,СВЦЭМ!$A$34:$A$777,$A109,СВЦЭМ!$B$34:$B$777,T$83)+'СЕТ СН'!$H$9+СВЦЭМ!$D$10+'СЕТ СН'!$H$6-'СЕТ СН'!$H$19</f>
        <v>778.17559519000008</v>
      </c>
      <c r="U109" s="37">
        <f>SUMIFS(СВЦЭМ!$C$34:$C$777,СВЦЭМ!$A$34:$A$777,$A109,СВЦЭМ!$B$34:$B$777,U$83)+'СЕТ СН'!$H$9+СВЦЭМ!$D$10+'СЕТ СН'!$H$6-'СЕТ СН'!$H$19</f>
        <v>772.90123265</v>
      </c>
      <c r="V109" s="37">
        <f>SUMIFS(СВЦЭМ!$C$34:$C$777,СВЦЭМ!$A$34:$A$777,$A109,СВЦЭМ!$B$34:$B$777,V$83)+'СЕТ СН'!$H$9+СВЦЭМ!$D$10+'СЕТ СН'!$H$6-'СЕТ СН'!$H$19</f>
        <v>711.12644483999986</v>
      </c>
      <c r="W109" s="37">
        <f>SUMIFS(СВЦЭМ!$C$34:$C$777,СВЦЭМ!$A$34:$A$777,$A109,СВЦЭМ!$B$34:$B$777,W$83)+'СЕТ СН'!$H$9+СВЦЭМ!$D$10+'СЕТ СН'!$H$6-'СЕТ СН'!$H$19</f>
        <v>719.84129393000001</v>
      </c>
      <c r="X109" s="37">
        <f>SUMIFS(СВЦЭМ!$C$34:$C$777,СВЦЭМ!$A$34:$A$777,$A109,СВЦЭМ!$B$34:$B$777,X$83)+'СЕТ СН'!$H$9+СВЦЭМ!$D$10+'СЕТ СН'!$H$6-'СЕТ СН'!$H$19</f>
        <v>834.49462725000001</v>
      </c>
      <c r="Y109" s="37">
        <f>SUMIFS(СВЦЭМ!$C$34:$C$777,СВЦЭМ!$A$34:$A$777,$A109,СВЦЭМ!$B$34:$B$777,Y$83)+'СЕТ СН'!$H$9+СВЦЭМ!$D$10+'СЕТ СН'!$H$6-'СЕТ СН'!$H$19</f>
        <v>865.27033807999999</v>
      </c>
    </row>
    <row r="110" spans="1:25" ht="15.75" x14ac:dyDescent="0.2">
      <c r="A110" s="36">
        <f t="shared" si="2"/>
        <v>43217</v>
      </c>
      <c r="B110" s="37">
        <f>SUMIFS(СВЦЭМ!$C$34:$C$777,СВЦЭМ!$A$34:$A$777,$A110,СВЦЭМ!$B$34:$B$777,B$83)+'СЕТ СН'!$H$9+СВЦЭМ!$D$10+'СЕТ СН'!$H$6-'СЕТ СН'!$H$19</f>
        <v>873.03006921999997</v>
      </c>
      <c r="C110" s="37">
        <f>SUMIFS(СВЦЭМ!$C$34:$C$777,СВЦЭМ!$A$34:$A$777,$A110,СВЦЭМ!$B$34:$B$777,C$83)+'СЕТ СН'!$H$9+СВЦЭМ!$D$10+'СЕТ СН'!$H$6-'СЕТ СН'!$H$19</f>
        <v>903.47667094000019</v>
      </c>
      <c r="D110" s="37">
        <f>SUMIFS(СВЦЭМ!$C$34:$C$777,СВЦЭМ!$A$34:$A$777,$A110,СВЦЭМ!$B$34:$B$777,D$83)+'СЕТ СН'!$H$9+СВЦЭМ!$D$10+'СЕТ СН'!$H$6-'СЕТ СН'!$H$19</f>
        <v>971.46057413000028</v>
      </c>
      <c r="E110" s="37">
        <f>SUMIFS(СВЦЭМ!$C$34:$C$777,СВЦЭМ!$A$34:$A$777,$A110,СВЦЭМ!$B$34:$B$777,E$83)+'СЕТ СН'!$H$9+СВЦЭМ!$D$10+'СЕТ СН'!$H$6-'СЕТ СН'!$H$19</f>
        <v>976.79596209000022</v>
      </c>
      <c r="F110" s="37">
        <f>SUMIFS(СВЦЭМ!$C$34:$C$777,СВЦЭМ!$A$34:$A$777,$A110,СВЦЭМ!$B$34:$B$777,F$83)+'СЕТ СН'!$H$9+СВЦЭМ!$D$10+'СЕТ СН'!$H$6-'СЕТ СН'!$H$19</f>
        <v>970.48555388000034</v>
      </c>
      <c r="G110" s="37">
        <f>SUMIFS(СВЦЭМ!$C$34:$C$777,СВЦЭМ!$A$34:$A$777,$A110,СВЦЭМ!$B$34:$B$777,G$83)+'СЕТ СН'!$H$9+СВЦЭМ!$D$10+'СЕТ СН'!$H$6-'СЕТ СН'!$H$19</f>
        <v>962.85098509000011</v>
      </c>
      <c r="H110" s="37">
        <f>SUMIFS(СВЦЭМ!$C$34:$C$777,СВЦЭМ!$A$34:$A$777,$A110,СВЦЭМ!$B$34:$B$777,H$83)+'СЕТ СН'!$H$9+СВЦЭМ!$D$10+'СЕТ СН'!$H$6-'СЕТ СН'!$H$19</f>
        <v>921.14855210999997</v>
      </c>
      <c r="I110" s="37">
        <f>SUMIFS(СВЦЭМ!$C$34:$C$777,СВЦЭМ!$A$34:$A$777,$A110,СВЦЭМ!$B$34:$B$777,I$83)+'СЕТ СН'!$H$9+СВЦЭМ!$D$10+'СЕТ СН'!$H$6-'СЕТ СН'!$H$19</f>
        <v>840.02477241999998</v>
      </c>
      <c r="J110" s="37">
        <f>SUMIFS(СВЦЭМ!$C$34:$C$777,СВЦЭМ!$A$34:$A$777,$A110,СВЦЭМ!$B$34:$B$777,J$83)+'СЕТ СН'!$H$9+СВЦЭМ!$D$10+'СЕТ СН'!$H$6-'СЕТ СН'!$H$19</f>
        <v>808.90265334999992</v>
      </c>
      <c r="K110" s="37">
        <f>SUMIFS(СВЦЭМ!$C$34:$C$777,СВЦЭМ!$A$34:$A$777,$A110,СВЦЭМ!$B$34:$B$777,K$83)+'СЕТ СН'!$H$9+СВЦЭМ!$D$10+'СЕТ СН'!$H$6-'СЕТ СН'!$H$19</f>
        <v>774.29441195999982</v>
      </c>
      <c r="L110" s="37">
        <f>SUMIFS(СВЦЭМ!$C$34:$C$777,СВЦЭМ!$A$34:$A$777,$A110,СВЦЭМ!$B$34:$B$777,L$83)+'СЕТ СН'!$H$9+СВЦЭМ!$D$10+'СЕТ СН'!$H$6-'СЕТ СН'!$H$19</f>
        <v>742.85508219999986</v>
      </c>
      <c r="M110" s="37">
        <f>SUMIFS(СВЦЭМ!$C$34:$C$777,СВЦЭМ!$A$34:$A$777,$A110,СВЦЭМ!$B$34:$B$777,M$83)+'СЕТ СН'!$H$9+СВЦЭМ!$D$10+'СЕТ СН'!$H$6-'СЕТ СН'!$H$19</f>
        <v>743.98968563999995</v>
      </c>
      <c r="N110" s="37">
        <f>SUMIFS(СВЦЭМ!$C$34:$C$777,СВЦЭМ!$A$34:$A$777,$A110,СВЦЭМ!$B$34:$B$777,N$83)+'СЕТ СН'!$H$9+СВЦЭМ!$D$10+'СЕТ СН'!$H$6-'СЕТ СН'!$H$19</f>
        <v>752.53151201000003</v>
      </c>
      <c r="O110" s="37">
        <f>SUMIFS(СВЦЭМ!$C$34:$C$777,СВЦЭМ!$A$34:$A$777,$A110,СВЦЭМ!$B$34:$B$777,O$83)+'СЕТ СН'!$H$9+СВЦЭМ!$D$10+'СЕТ СН'!$H$6-'СЕТ СН'!$H$19</f>
        <v>748.88711298999999</v>
      </c>
      <c r="P110" s="37">
        <f>SUMIFS(СВЦЭМ!$C$34:$C$777,СВЦЭМ!$A$34:$A$777,$A110,СВЦЭМ!$B$34:$B$777,P$83)+'СЕТ СН'!$H$9+СВЦЭМ!$D$10+'СЕТ СН'!$H$6-'СЕТ СН'!$H$19</f>
        <v>763.83717932999991</v>
      </c>
      <c r="Q110" s="37">
        <f>SUMIFS(СВЦЭМ!$C$34:$C$777,СВЦЭМ!$A$34:$A$777,$A110,СВЦЭМ!$B$34:$B$777,Q$83)+'СЕТ СН'!$H$9+СВЦЭМ!$D$10+'СЕТ СН'!$H$6-'СЕТ СН'!$H$19</f>
        <v>768.47718542999985</v>
      </c>
      <c r="R110" s="37">
        <f>SUMIFS(СВЦЭМ!$C$34:$C$777,СВЦЭМ!$A$34:$A$777,$A110,СВЦЭМ!$B$34:$B$777,R$83)+'СЕТ СН'!$H$9+СВЦЭМ!$D$10+'СЕТ СН'!$H$6-'СЕТ СН'!$H$19</f>
        <v>760.92543775000001</v>
      </c>
      <c r="S110" s="37">
        <f>SUMIFS(СВЦЭМ!$C$34:$C$777,СВЦЭМ!$A$34:$A$777,$A110,СВЦЭМ!$B$34:$B$777,S$83)+'СЕТ СН'!$H$9+СВЦЭМ!$D$10+'СЕТ СН'!$H$6-'СЕТ СН'!$H$19</f>
        <v>751.97408947999986</v>
      </c>
      <c r="T110" s="37">
        <f>SUMIFS(СВЦЭМ!$C$34:$C$777,СВЦЭМ!$A$34:$A$777,$A110,СВЦЭМ!$B$34:$B$777,T$83)+'СЕТ СН'!$H$9+СВЦЭМ!$D$10+'СЕТ СН'!$H$6-'СЕТ СН'!$H$19</f>
        <v>729.13200014000006</v>
      </c>
      <c r="U110" s="37">
        <f>SUMIFS(СВЦЭМ!$C$34:$C$777,СВЦЭМ!$A$34:$A$777,$A110,СВЦЭМ!$B$34:$B$777,U$83)+'СЕТ СН'!$H$9+СВЦЭМ!$D$10+'СЕТ СН'!$H$6-'СЕТ СН'!$H$19</f>
        <v>704.28197575999991</v>
      </c>
      <c r="V110" s="37">
        <f>SUMIFS(СВЦЭМ!$C$34:$C$777,СВЦЭМ!$A$34:$A$777,$A110,СВЦЭМ!$B$34:$B$777,V$83)+'СЕТ СН'!$H$9+СВЦЭМ!$D$10+'СЕТ СН'!$H$6-'СЕТ СН'!$H$19</f>
        <v>706.42770467999992</v>
      </c>
      <c r="W110" s="37">
        <f>SUMIFS(СВЦЭМ!$C$34:$C$777,СВЦЭМ!$A$34:$A$777,$A110,СВЦЭМ!$B$34:$B$777,W$83)+'СЕТ СН'!$H$9+СВЦЭМ!$D$10+'СЕТ СН'!$H$6-'СЕТ СН'!$H$19</f>
        <v>763.53615657000012</v>
      </c>
      <c r="X110" s="37">
        <f>SUMIFS(СВЦЭМ!$C$34:$C$777,СВЦЭМ!$A$34:$A$777,$A110,СВЦЭМ!$B$34:$B$777,X$83)+'СЕТ СН'!$H$9+СВЦЭМ!$D$10+'СЕТ СН'!$H$6-'СЕТ СН'!$H$19</f>
        <v>780.22077937999995</v>
      </c>
      <c r="Y110" s="37">
        <f>SUMIFS(СВЦЭМ!$C$34:$C$777,СВЦЭМ!$A$34:$A$777,$A110,СВЦЭМ!$B$34:$B$777,Y$83)+'СЕТ СН'!$H$9+СВЦЭМ!$D$10+'СЕТ СН'!$H$6-'СЕТ СН'!$H$19</f>
        <v>813.27435290000005</v>
      </c>
    </row>
    <row r="111" spans="1:25" ht="15.75" x14ac:dyDescent="0.2">
      <c r="A111" s="36">
        <f t="shared" si="2"/>
        <v>43218</v>
      </c>
      <c r="B111" s="37">
        <f>SUMIFS(СВЦЭМ!$C$34:$C$777,СВЦЭМ!$A$34:$A$777,$A111,СВЦЭМ!$B$34:$B$777,B$83)+'СЕТ СН'!$H$9+СВЦЭМ!$D$10+'СЕТ СН'!$H$6-'СЕТ СН'!$H$19</f>
        <v>835.07243750999999</v>
      </c>
      <c r="C111" s="37">
        <f>SUMIFS(СВЦЭМ!$C$34:$C$777,СВЦЭМ!$A$34:$A$777,$A111,СВЦЭМ!$B$34:$B$777,C$83)+'СЕТ СН'!$H$9+СВЦЭМ!$D$10+'СЕТ СН'!$H$6-'СЕТ СН'!$H$19</f>
        <v>887.70660327000007</v>
      </c>
      <c r="D111" s="37">
        <f>SUMIFS(СВЦЭМ!$C$34:$C$777,СВЦЭМ!$A$34:$A$777,$A111,СВЦЭМ!$B$34:$B$777,D$83)+'СЕТ СН'!$H$9+СВЦЭМ!$D$10+'СЕТ СН'!$H$6-'СЕТ СН'!$H$19</f>
        <v>974.84921348</v>
      </c>
      <c r="E111" s="37">
        <f>SUMIFS(СВЦЭМ!$C$34:$C$777,СВЦЭМ!$A$34:$A$777,$A111,СВЦЭМ!$B$34:$B$777,E$83)+'СЕТ СН'!$H$9+СВЦЭМ!$D$10+'СЕТ СН'!$H$6-'СЕТ СН'!$H$19</f>
        <v>975.09221432000015</v>
      </c>
      <c r="F111" s="37">
        <f>SUMIFS(СВЦЭМ!$C$34:$C$777,СВЦЭМ!$A$34:$A$777,$A111,СВЦЭМ!$B$34:$B$777,F$83)+'СЕТ СН'!$H$9+СВЦЭМ!$D$10+'СЕТ СН'!$H$6-'СЕТ СН'!$H$19</f>
        <v>973.4205811500002</v>
      </c>
      <c r="G111" s="37">
        <f>SUMIFS(СВЦЭМ!$C$34:$C$777,СВЦЭМ!$A$34:$A$777,$A111,СВЦЭМ!$B$34:$B$777,G$83)+'СЕТ СН'!$H$9+СВЦЭМ!$D$10+'СЕТ СН'!$H$6-'СЕТ СН'!$H$19</f>
        <v>942.94743946000028</v>
      </c>
      <c r="H111" s="37">
        <f>SUMIFS(СВЦЭМ!$C$34:$C$777,СВЦЭМ!$A$34:$A$777,$A111,СВЦЭМ!$B$34:$B$777,H$83)+'СЕТ СН'!$H$9+СВЦЭМ!$D$10+'СЕТ СН'!$H$6-'СЕТ СН'!$H$19</f>
        <v>877.66829453000003</v>
      </c>
      <c r="I111" s="37">
        <f>SUMIFS(СВЦЭМ!$C$34:$C$777,СВЦЭМ!$A$34:$A$777,$A111,СВЦЭМ!$B$34:$B$777,I$83)+'СЕТ СН'!$H$9+СВЦЭМ!$D$10+'СЕТ СН'!$H$6-'СЕТ СН'!$H$19</f>
        <v>795.13370812000005</v>
      </c>
      <c r="J111" s="37">
        <f>SUMIFS(СВЦЭМ!$C$34:$C$777,СВЦЭМ!$A$34:$A$777,$A111,СВЦЭМ!$B$34:$B$777,J$83)+'СЕТ СН'!$H$9+СВЦЭМ!$D$10+'СЕТ СН'!$H$6-'СЕТ СН'!$H$19</f>
        <v>781.19107289999999</v>
      </c>
      <c r="K111" s="37">
        <f>SUMIFS(СВЦЭМ!$C$34:$C$777,СВЦЭМ!$A$34:$A$777,$A111,СВЦЭМ!$B$34:$B$777,K$83)+'СЕТ СН'!$H$9+СВЦЭМ!$D$10+'СЕТ СН'!$H$6-'СЕТ СН'!$H$19</f>
        <v>733.24920398000006</v>
      </c>
      <c r="L111" s="37">
        <f>SUMIFS(СВЦЭМ!$C$34:$C$777,СВЦЭМ!$A$34:$A$777,$A111,СВЦЭМ!$B$34:$B$777,L$83)+'СЕТ СН'!$H$9+СВЦЭМ!$D$10+'СЕТ СН'!$H$6-'СЕТ СН'!$H$19</f>
        <v>723.89218559999983</v>
      </c>
      <c r="M111" s="37">
        <f>SUMIFS(СВЦЭМ!$C$34:$C$777,СВЦЭМ!$A$34:$A$777,$A111,СВЦЭМ!$B$34:$B$777,M$83)+'СЕТ СН'!$H$9+СВЦЭМ!$D$10+'СЕТ СН'!$H$6-'СЕТ СН'!$H$19</f>
        <v>727.01533379</v>
      </c>
      <c r="N111" s="37">
        <f>SUMIFS(СВЦЭМ!$C$34:$C$777,СВЦЭМ!$A$34:$A$777,$A111,СВЦЭМ!$B$34:$B$777,N$83)+'СЕТ СН'!$H$9+СВЦЭМ!$D$10+'СЕТ СН'!$H$6-'СЕТ СН'!$H$19</f>
        <v>727.76068051000004</v>
      </c>
      <c r="O111" s="37">
        <f>SUMIFS(СВЦЭМ!$C$34:$C$777,СВЦЭМ!$A$34:$A$777,$A111,СВЦЭМ!$B$34:$B$777,O$83)+'СЕТ СН'!$H$9+СВЦЭМ!$D$10+'СЕТ СН'!$H$6-'СЕТ СН'!$H$19</f>
        <v>707.31077592999998</v>
      </c>
      <c r="P111" s="37">
        <f>SUMIFS(СВЦЭМ!$C$34:$C$777,СВЦЭМ!$A$34:$A$777,$A111,СВЦЭМ!$B$34:$B$777,P$83)+'СЕТ СН'!$H$9+СВЦЭМ!$D$10+'СЕТ СН'!$H$6-'СЕТ СН'!$H$19</f>
        <v>708.70615665999992</v>
      </c>
      <c r="Q111" s="37">
        <f>SUMIFS(СВЦЭМ!$C$34:$C$777,СВЦЭМ!$A$34:$A$777,$A111,СВЦЭМ!$B$34:$B$777,Q$83)+'СЕТ СН'!$H$9+СВЦЭМ!$D$10+'СЕТ СН'!$H$6-'СЕТ СН'!$H$19</f>
        <v>710.68544600999996</v>
      </c>
      <c r="R111" s="37">
        <f>SUMIFS(СВЦЭМ!$C$34:$C$777,СВЦЭМ!$A$34:$A$777,$A111,СВЦЭМ!$B$34:$B$777,R$83)+'СЕТ СН'!$H$9+СВЦЭМ!$D$10+'СЕТ СН'!$H$6-'СЕТ СН'!$H$19</f>
        <v>711.64179685000011</v>
      </c>
      <c r="S111" s="37">
        <f>SUMIFS(СВЦЭМ!$C$34:$C$777,СВЦЭМ!$A$34:$A$777,$A111,СВЦЭМ!$B$34:$B$777,S$83)+'СЕТ СН'!$H$9+СВЦЭМ!$D$10+'СЕТ СН'!$H$6-'СЕТ СН'!$H$19</f>
        <v>708.49808960999997</v>
      </c>
      <c r="T111" s="37">
        <f>SUMIFS(СВЦЭМ!$C$34:$C$777,СВЦЭМ!$A$34:$A$777,$A111,СВЦЭМ!$B$34:$B$777,T$83)+'СЕТ СН'!$H$9+СВЦЭМ!$D$10+'СЕТ СН'!$H$6-'СЕТ СН'!$H$19</f>
        <v>720.10756892999996</v>
      </c>
      <c r="U111" s="37">
        <f>SUMIFS(СВЦЭМ!$C$34:$C$777,СВЦЭМ!$A$34:$A$777,$A111,СВЦЭМ!$B$34:$B$777,U$83)+'СЕТ СН'!$H$9+СВЦЭМ!$D$10+'СЕТ СН'!$H$6-'СЕТ СН'!$H$19</f>
        <v>723.41075826000008</v>
      </c>
      <c r="V111" s="37">
        <f>SUMIFS(СВЦЭМ!$C$34:$C$777,СВЦЭМ!$A$34:$A$777,$A111,СВЦЭМ!$B$34:$B$777,V$83)+'СЕТ СН'!$H$9+СВЦЭМ!$D$10+'СЕТ СН'!$H$6-'СЕТ СН'!$H$19</f>
        <v>736.45582595999997</v>
      </c>
      <c r="W111" s="37">
        <f>SUMIFS(СВЦЭМ!$C$34:$C$777,СВЦЭМ!$A$34:$A$777,$A111,СВЦЭМ!$B$34:$B$777,W$83)+'СЕТ СН'!$H$9+СВЦЭМ!$D$10+'СЕТ СН'!$H$6-'СЕТ СН'!$H$19</f>
        <v>747.51078461999998</v>
      </c>
      <c r="X111" s="37">
        <f>SUMIFS(СВЦЭМ!$C$34:$C$777,СВЦЭМ!$A$34:$A$777,$A111,СВЦЭМ!$B$34:$B$777,X$83)+'СЕТ СН'!$H$9+СВЦЭМ!$D$10+'СЕТ СН'!$H$6-'СЕТ СН'!$H$19</f>
        <v>793.01994773999979</v>
      </c>
      <c r="Y111" s="37">
        <f>SUMIFS(СВЦЭМ!$C$34:$C$777,СВЦЭМ!$A$34:$A$777,$A111,СВЦЭМ!$B$34:$B$777,Y$83)+'СЕТ СН'!$H$9+СВЦЭМ!$D$10+'СЕТ СН'!$H$6-'СЕТ СН'!$H$19</f>
        <v>785.23759622999989</v>
      </c>
    </row>
    <row r="112" spans="1:25" ht="15.75" x14ac:dyDescent="0.2">
      <c r="A112" s="36">
        <f t="shared" si="2"/>
        <v>43219</v>
      </c>
      <c r="B112" s="37">
        <f>SUMIFS(СВЦЭМ!$C$34:$C$777,СВЦЭМ!$A$34:$A$777,$A112,СВЦЭМ!$B$34:$B$777,B$83)+'СЕТ СН'!$H$9+СВЦЭМ!$D$10+'СЕТ СН'!$H$6-'СЕТ СН'!$H$19</f>
        <v>834.37277967000011</v>
      </c>
      <c r="C112" s="37">
        <f>SUMIFS(СВЦЭМ!$C$34:$C$777,СВЦЭМ!$A$34:$A$777,$A112,СВЦЭМ!$B$34:$B$777,C$83)+'СЕТ СН'!$H$9+СВЦЭМ!$D$10+'СЕТ СН'!$H$6-'СЕТ СН'!$H$19</f>
        <v>859.52608836999991</v>
      </c>
      <c r="D112" s="37">
        <f>SUMIFS(СВЦЭМ!$C$34:$C$777,СВЦЭМ!$A$34:$A$777,$A112,СВЦЭМ!$B$34:$B$777,D$83)+'СЕТ СН'!$H$9+СВЦЭМ!$D$10+'СЕТ СН'!$H$6-'СЕТ СН'!$H$19</f>
        <v>948.92152386000009</v>
      </c>
      <c r="E112" s="37">
        <f>SUMIFS(СВЦЭМ!$C$34:$C$777,СВЦЭМ!$A$34:$A$777,$A112,СВЦЭМ!$B$34:$B$777,E$83)+'СЕТ СН'!$H$9+СВЦЭМ!$D$10+'СЕТ СН'!$H$6-'СЕТ СН'!$H$19</f>
        <v>946.89841239999998</v>
      </c>
      <c r="F112" s="37">
        <f>SUMIFS(СВЦЭМ!$C$34:$C$777,СВЦЭМ!$A$34:$A$777,$A112,СВЦЭМ!$B$34:$B$777,F$83)+'СЕТ СН'!$H$9+СВЦЭМ!$D$10+'СЕТ СН'!$H$6-'СЕТ СН'!$H$19</f>
        <v>946.48960020000015</v>
      </c>
      <c r="G112" s="37">
        <f>SUMIFS(СВЦЭМ!$C$34:$C$777,СВЦЭМ!$A$34:$A$777,$A112,СВЦЭМ!$B$34:$B$777,G$83)+'СЕТ СН'!$H$9+СВЦЭМ!$D$10+'СЕТ СН'!$H$6-'СЕТ СН'!$H$19</f>
        <v>956.03243946000032</v>
      </c>
      <c r="H112" s="37">
        <f>SUMIFS(СВЦЭМ!$C$34:$C$777,СВЦЭМ!$A$34:$A$777,$A112,СВЦЭМ!$B$34:$B$777,H$83)+'СЕТ СН'!$H$9+СВЦЭМ!$D$10+'СЕТ СН'!$H$6-'СЕТ СН'!$H$19</f>
        <v>957.56542924000007</v>
      </c>
      <c r="I112" s="37">
        <f>SUMIFS(СВЦЭМ!$C$34:$C$777,СВЦЭМ!$A$34:$A$777,$A112,СВЦЭМ!$B$34:$B$777,I$83)+'СЕТ СН'!$H$9+СВЦЭМ!$D$10+'СЕТ СН'!$H$6-'СЕТ СН'!$H$19</f>
        <v>864.15430991000005</v>
      </c>
      <c r="J112" s="37">
        <f>SUMIFS(СВЦЭМ!$C$34:$C$777,СВЦЭМ!$A$34:$A$777,$A112,СВЦЭМ!$B$34:$B$777,J$83)+'СЕТ СН'!$H$9+СВЦЭМ!$D$10+'СЕТ СН'!$H$6-'СЕТ СН'!$H$19</f>
        <v>795.73403544999985</v>
      </c>
      <c r="K112" s="37">
        <f>SUMIFS(СВЦЭМ!$C$34:$C$777,СВЦЭМ!$A$34:$A$777,$A112,СВЦЭМ!$B$34:$B$777,K$83)+'СЕТ СН'!$H$9+СВЦЭМ!$D$10+'СЕТ СН'!$H$6-'СЕТ СН'!$H$19</f>
        <v>670.42978912000001</v>
      </c>
      <c r="L112" s="37">
        <f>SUMIFS(СВЦЭМ!$C$34:$C$777,СВЦЭМ!$A$34:$A$777,$A112,СВЦЭМ!$B$34:$B$777,L$83)+'СЕТ СН'!$H$9+СВЦЭМ!$D$10+'СЕТ СН'!$H$6-'СЕТ СН'!$H$19</f>
        <v>652.94209341999988</v>
      </c>
      <c r="M112" s="37">
        <f>SUMIFS(СВЦЭМ!$C$34:$C$777,СВЦЭМ!$A$34:$A$777,$A112,СВЦЭМ!$B$34:$B$777,M$83)+'СЕТ СН'!$H$9+СВЦЭМ!$D$10+'СЕТ СН'!$H$6-'СЕТ СН'!$H$19</f>
        <v>673.94172343999992</v>
      </c>
      <c r="N112" s="37">
        <f>SUMIFS(СВЦЭМ!$C$34:$C$777,СВЦЭМ!$A$34:$A$777,$A112,СВЦЭМ!$B$34:$B$777,N$83)+'СЕТ СН'!$H$9+СВЦЭМ!$D$10+'СЕТ СН'!$H$6-'СЕТ СН'!$H$19</f>
        <v>693.52036731999999</v>
      </c>
      <c r="O112" s="37">
        <f>SUMIFS(СВЦЭМ!$C$34:$C$777,СВЦЭМ!$A$34:$A$777,$A112,СВЦЭМ!$B$34:$B$777,O$83)+'СЕТ СН'!$H$9+СВЦЭМ!$D$10+'СЕТ СН'!$H$6-'СЕТ СН'!$H$19</f>
        <v>693.07116121999991</v>
      </c>
      <c r="P112" s="37">
        <f>SUMIFS(СВЦЭМ!$C$34:$C$777,СВЦЭМ!$A$34:$A$777,$A112,СВЦЭМ!$B$34:$B$777,P$83)+'СЕТ СН'!$H$9+СВЦЭМ!$D$10+'СЕТ СН'!$H$6-'СЕТ СН'!$H$19</f>
        <v>675.50511647999986</v>
      </c>
      <c r="Q112" s="37">
        <f>SUMIFS(СВЦЭМ!$C$34:$C$777,СВЦЭМ!$A$34:$A$777,$A112,СВЦЭМ!$B$34:$B$777,Q$83)+'СЕТ СН'!$H$9+СВЦЭМ!$D$10+'СЕТ СН'!$H$6-'СЕТ СН'!$H$19</f>
        <v>686.81263015999991</v>
      </c>
      <c r="R112" s="37">
        <f>SUMIFS(СВЦЭМ!$C$34:$C$777,СВЦЭМ!$A$34:$A$777,$A112,СВЦЭМ!$B$34:$B$777,R$83)+'СЕТ СН'!$H$9+СВЦЭМ!$D$10+'СЕТ СН'!$H$6-'СЕТ СН'!$H$19</f>
        <v>670.12116180999999</v>
      </c>
      <c r="S112" s="37">
        <f>SUMIFS(СВЦЭМ!$C$34:$C$777,СВЦЭМ!$A$34:$A$777,$A112,СВЦЭМ!$B$34:$B$777,S$83)+'СЕТ СН'!$H$9+СВЦЭМ!$D$10+'СЕТ СН'!$H$6-'СЕТ СН'!$H$19</f>
        <v>668.94005301999994</v>
      </c>
      <c r="T112" s="37">
        <f>SUMIFS(СВЦЭМ!$C$34:$C$777,СВЦЭМ!$A$34:$A$777,$A112,СВЦЭМ!$B$34:$B$777,T$83)+'СЕТ СН'!$H$9+СВЦЭМ!$D$10+'СЕТ СН'!$H$6-'СЕТ СН'!$H$19</f>
        <v>694.17811128999995</v>
      </c>
      <c r="U112" s="37">
        <f>SUMIFS(СВЦЭМ!$C$34:$C$777,СВЦЭМ!$A$34:$A$777,$A112,СВЦЭМ!$B$34:$B$777,U$83)+'СЕТ СН'!$H$9+СВЦЭМ!$D$10+'СЕТ СН'!$H$6-'СЕТ СН'!$H$19</f>
        <v>695.82929778999994</v>
      </c>
      <c r="V112" s="37">
        <f>SUMIFS(СВЦЭМ!$C$34:$C$777,СВЦЭМ!$A$34:$A$777,$A112,СВЦЭМ!$B$34:$B$777,V$83)+'СЕТ СН'!$H$9+СВЦЭМ!$D$10+'СЕТ СН'!$H$6-'СЕТ СН'!$H$19</f>
        <v>650.37203203000001</v>
      </c>
      <c r="W112" s="37">
        <f>SUMIFS(СВЦЭМ!$C$34:$C$777,СВЦЭМ!$A$34:$A$777,$A112,СВЦЭМ!$B$34:$B$777,W$83)+'СЕТ СН'!$H$9+СВЦЭМ!$D$10+'СЕТ СН'!$H$6-'СЕТ СН'!$H$19</f>
        <v>638.18891522000001</v>
      </c>
      <c r="X112" s="37">
        <f>SUMIFS(СВЦЭМ!$C$34:$C$777,СВЦЭМ!$A$34:$A$777,$A112,СВЦЭМ!$B$34:$B$777,X$83)+'СЕТ СН'!$H$9+СВЦЭМ!$D$10+'СЕТ СН'!$H$6-'СЕТ СН'!$H$19</f>
        <v>676.64036012000008</v>
      </c>
      <c r="Y112" s="37">
        <f>SUMIFS(СВЦЭМ!$C$34:$C$777,СВЦЭМ!$A$34:$A$777,$A112,СВЦЭМ!$B$34:$B$777,Y$83)+'СЕТ СН'!$H$9+СВЦЭМ!$D$10+'СЕТ СН'!$H$6-'СЕТ СН'!$H$19</f>
        <v>755.79170296999985</v>
      </c>
    </row>
    <row r="113" spans="1:27" ht="15.75" x14ac:dyDescent="0.2">
      <c r="A113" s="36">
        <f t="shared" si="2"/>
        <v>43220</v>
      </c>
      <c r="B113" s="37">
        <f>SUMIFS(СВЦЭМ!$C$34:$C$777,СВЦЭМ!$A$34:$A$777,$A113,СВЦЭМ!$B$34:$B$777,B$83)+'СЕТ СН'!$H$9+СВЦЭМ!$D$10+'СЕТ СН'!$H$6-'СЕТ СН'!$H$19</f>
        <v>786.95221176999996</v>
      </c>
      <c r="C113" s="37">
        <f>SUMIFS(СВЦЭМ!$C$34:$C$777,СВЦЭМ!$A$34:$A$777,$A113,СВЦЭМ!$B$34:$B$777,C$83)+'СЕТ СН'!$H$9+СВЦЭМ!$D$10+'СЕТ СН'!$H$6-'СЕТ СН'!$H$19</f>
        <v>812.99731536999991</v>
      </c>
      <c r="D113" s="37">
        <f>SUMIFS(СВЦЭМ!$C$34:$C$777,СВЦЭМ!$A$34:$A$777,$A113,СВЦЭМ!$B$34:$B$777,D$83)+'СЕТ СН'!$H$9+СВЦЭМ!$D$10+'СЕТ СН'!$H$6-'СЕТ СН'!$H$19</f>
        <v>836.54031519000011</v>
      </c>
      <c r="E113" s="37">
        <f>SUMIFS(СВЦЭМ!$C$34:$C$777,СВЦЭМ!$A$34:$A$777,$A113,СВЦЭМ!$B$34:$B$777,E$83)+'СЕТ СН'!$H$9+СВЦЭМ!$D$10+'СЕТ СН'!$H$6-'СЕТ СН'!$H$19</f>
        <v>852.10400627000001</v>
      </c>
      <c r="F113" s="37">
        <f>SUMIFS(СВЦЭМ!$C$34:$C$777,СВЦЭМ!$A$34:$A$777,$A113,СВЦЭМ!$B$34:$B$777,F$83)+'СЕТ СН'!$H$9+СВЦЭМ!$D$10+'СЕТ СН'!$H$6-'СЕТ СН'!$H$19</f>
        <v>859.00413859999992</v>
      </c>
      <c r="G113" s="37">
        <f>SUMIFS(СВЦЭМ!$C$34:$C$777,СВЦЭМ!$A$34:$A$777,$A113,СВЦЭМ!$B$34:$B$777,G$83)+'СЕТ СН'!$H$9+СВЦЭМ!$D$10+'СЕТ СН'!$H$6-'СЕТ СН'!$H$19</f>
        <v>843.45696909999981</v>
      </c>
      <c r="H113" s="37">
        <f>SUMIFS(СВЦЭМ!$C$34:$C$777,СВЦЭМ!$A$34:$A$777,$A113,СВЦЭМ!$B$34:$B$777,H$83)+'СЕТ СН'!$H$9+СВЦЭМ!$D$10+'СЕТ СН'!$H$6-'СЕТ СН'!$H$19</f>
        <v>823.41375625000012</v>
      </c>
      <c r="I113" s="37">
        <f>SUMIFS(СВЦЭМ!$C$34:$C$777,СВЦЭМ!$A$34:$A$777,$A113,СВЦЭМ!$B$34:$B$777,I$83)+'СЕТ СН'!$H$9+СВЦЭМ!$D$10+'СЕТ СН'!$H$6-'СЕТ СН'!$H$19</f>
        <v>755.28373169000008</v>
      </c>
      <c r="J113" s="37">
        <f>SUMIFS(СВЦЭМ!$C$34:$C$777,СВЦЭМ!$A$34:$A$777,$A113,СВЦЭМ!$B$34:$B$777,J$83)+'СЕТ СН'!$H$9+СВЦЭМ!$D$10+'СЕТ СН'!$H$6-'СЕТ СН'!$H$19</f>
        <v>713.0874392500001</v>
      </c>
      <c r="K113" s="37">
        <f>SUMIFS(СВЦЭМ!$C$34:$C$777,СВЦЭМ!$A$34:$A$777,$A113,СВЦЭМ!$B$34:$B$777,K$83)+'СЕТ СН'!$H$9+СВЦЭМ!$D$10+'СЕТ СН'!$H$6-'СЕТ СН'!$H$19</f>
        <v>609.09449285999983</v>
      </c>
      <c r="L113" s="37">
        <f>SUMIFS(СВЦЭМ!$C$34:$C$777,СВЦЭМ!$A$34:$A$777,$A113,СВЦЭМ!$B$34:$B$777,L$83)+'СЕТ СН'!$H$9+СВЦЭМ!$D$10+'СЕТ СН'!$H$6-'СЕТ СН'!$H$19</f>
        <v>592.48636069999986</v>
      </c>
      <c r="M113" s="37">
        <f>SUMIFS(СВЦЭМ!$C$34:$C$777,СВЦЭМ!$A$34:$A$777,$A113,СВЦЭМ!$B$34:$B$777,M$83)+'СЕТ СН'!$H$9+СВЦЭМ!$D$10+'СЕТ СН'!$H$6-'СЕТ СН'!$H$19</f>
        <v>594.28439729000013</v>
      </c>
      <c r="N113" s="37">
        <f>SUMIFS(СВЦЭМ!$C$34:$C$777,СВЦЭМ!$A$34:$A$777,$A113,СВЦЭМ!$B$34:$B$777,N$83)+'СЕТ СН'!$H$9+СВЦЭМ!$D$10+'СЕТ СН'!$H$6-'СЕТ СН'!$H$19</f>
        <v>585.50222956999994</v>
      </c>
      <c r="O113" s="37">
        <f>SUMIFS(СВЦЭМ!$C$34:$C$777,СВЦЭМ!$A$34:$A$777,$A113,СВЦЭМ!$B$34:$B$777,O$83)+'СЕТ СН'!$H$9+СВЦЭМ!$D$10+'СЕТ СН'!$H$6-'СЕТ СН'!$H$19</f>
        <v>582.45241976999989</v>
      </c>
      <c r="P113" s="37">
        <f>SUMIFS(СВЦЭМ!$C$34:$C$777,СВЦЭМ!$A$34:$A$777,$A113,СВЦЭМ!$B$34:$B$777,P$83)+'СЕТ СН'!$H$9+СВЦЭМ!$D$10+'СЕТ СН'!$H$6-'СЕТ СН'!$H$19</f>
        <v>650.83286645999999</v>
      </c>
      <c r="Q113" s="37">
        <f>SUMIFS(СВЦЭМ!$C$34:$C$777,СВЦЭМ!$A$34:$A$777,$A113,СВЦЭМ!$B$34:$B$777,Q$83)+'СЕТ СН'!$H$9+СВЦЭМ!$D$10+'СЕТ СН'!$H$6-'СЕТ СН'!$H$19</f>
        <v>648.67330666000009</v>
      </c>
      <c r="R113" s="37">
        <f>SUMIFS(СВЦЭМ!$C$34:$C$777,СВЦЭМ!$A$34:$A$777,$A113,СВЦЭМ!$B$34:$B$777,R$83)+'СЕТ СН'!$H$9+СВЦЭМ!$D$10+'СЕТ СН'!$H$6-'СЕТ СН'!$H$19</f>
        <v>646.01294196999982</v>
      </c>
      <c r="S113" s="37">
        <f>SUMIFS(СВЦЭМ!$C$34:$C$777,СВЦЭМ!$A$34:$A$777,$A113,СВЦЭМ!$B$34:$B$777,S$83)+'СЕТ СН'!$H$9+СВЦЭМ!$D$10+'СЕТ СН'!$H$6-'СЕТ СН'!$H$19</f>
        <v>653.28415531999997</v>
      </c>
      <c r="T113" s="37">
        <f>SUMIFS(СВЦЭМ!$C$34:$C$777,СВЦЭМ!$A$34:$A$777,$A113,СВЦЭМ!$B$34:$B$777,T$83)+'СЕТ СН'!$H$9+СВЦЭМ!$D$10+'СЕТ СН'!$H$6-'СЕТ СН'!$H$19</f>
        <v>592.5661103499998</v>
      </c>
      <c r="U113" s="37">
        <f>SUMIFS(СВЦЭМ!$C$34:$C$777,СВЦЭМ!$A$34:$A$777,$A113,СВЦЭМ!$B$34:$B$777,U$83)+'СЕТ СН'!$H$9+СВЦЭМ!$D$10+'СЕТ СН'!$H$6-'СЕТ СН'!$H$19</f>
        <v>592.44655420999982</v>
      </c>
      <c r="V113" s="37">
        <f>SUMIFS(СВЦЭМ!$C$34:$C$777,СВЦЭМ!$A$34:$A$777,$A113,СВЦЭМ!$B$34:$B$777,V$83)+'СЕТ СН'!$H$9+СВЦЭМ!$D$10+'СЕТ СН'!$H$6-'СЕТ СН'!$H$19</f>
        <v>593.62984461000008</v>
      </c>
      <c r="W113" s="37">
        <f>SUMIFS(СВЦЭМ!$C$34:$C$777,СВЦЭМ!$A$34:$A$777,$A113,СВЦЭМ!$B$34:$B$777,W$83)+'СЕТ СН'!$H$9+СВЦЭМ!$D$10+'СЕТ СН'!$H$6-'СЕТ СН'!$H$19</f>
        <v>586.3010010700001</v>
      </c>
      <c r="X113" s="37">
        <f>SUMIFS(СВЦЭМ!$C$34:$C$777,СВЦЭМ!$A$34:$A$777,$A113,СВЦЭМ!$B$34:$B$777,X$83)+'СЕТ СН'!$H$9+СВЦЭМ!$D$10+'СЕТ СН'!$H$6-'СЕТ СН'!$H$19</f>
        <v>640.20090706999997</v>
      </c>
      <c r="Y113" s="37">
        <f>SUMIFS(СВЦЭМ!$C$34:$C$777,СВЦЭМ!$A$34:$A$777,$A113,СВЦЭМ!$B$34:$B$777,Y$83)+'СЕТ СН'!$H$9+СВЦЭМ!$D$10+'СЕТ СН'!$H$6-'СЕТ СН'!$H$19</f>
        <v>722.72303543999999</v>
      </c>
      <c r="AA113" s="38"/>
    </row>
    <row r="114" spans="1:27" ht="15.75" hidden="1" x14ac:dyDescent="0.2">
      <c r="A114" s="36">
        <f t="shared" si="2"/>
        <v>43221</v>
      </c>
      <c r="B114" s="37">
        <f>SUMIFS(СВЦЭМ!$C$34:$C$777,СВЦЭМ!$A$34:$A$777,$A114,СВЦЭМ!$B$34:$B$777,B$83)+'СЕТ СН'!$H$9+СВЦЭМ!$D$10+'СЕТ СН'!$H$6-'СЕТ СН'!$H$19</f>
        <v>-62.04792008000004</v>
      </c>
      <c r="C114" s="37">
        <f>SUMIFS(СВЦЭМ!$C$34:$C$777,СВЦЭМ!$A$34:$A$777,$A114,СВЦЭМ!$B$34:$B$777,C$83)+'СЕТ СН'!$H$9+СВЦЭМ!$D$10+'СЕТ СН'!$H$6-'СЕТ СН'!$H$19</f>
        <v>-62.04792008000004</v>
      </c>
      <c r="D114" s="37">
        <f>SUMIFS(СВЦЭМ!$C$34:$C$777,СВЦЭМ!$A$34:$A$777,$A114,СВЦЭМ!$B$34:$B$777,D$83)+'СЕТ СН'!$H$9+СВЦЭМ!$D$10+'СЕТ СН'!$H$6-'СЕТ СН'!$H$19</f>
        <v>-62.04792008000004</v>
      </c>
      <c r="E114" s="37">
        <f>SUMIFS(СВЦЭМ!$C$34:$C$777,СВЦЭМ!$A$34:$A$777,$A114,СВЦЭМ!$B$34:$B$777,E$83)+'СЕТ СН'!$H$9+СВЦЭМ!$D$10+'СЕТ СН'!$H$6-'СЕТ СН'!$H$19</f>
        <v>-62.04792008000004</v>
      </c>
      <c r="F114" s="37">
        <f>SUMIFS(СВЦЭМ!$C$34:$C$777,СВЦЭМ!$A$34:$A$777,$A114,СВЦЭМ!$B$34:$B$777,F$83)+'СЕТ СН'!$H$9+СВЦЭМ!$D$10+'СЕТ СН'!$H$6-'СЕТ СН'!$H$19</f>
        <v>-62.04792008000004</v>
      </c>
      <c r="G114" s="37">
        <f>SUMIFS(СВЦЭМ!$C$34:$C$777,СВЦЭМ!$A$34:$A$777,$A114,СВЦЭМ!$B$34:$B$777,G$83)+'СЕТ СН'!$H$9+СВЦЭМ!$D$10+'СЕТ СН'!$H$6-'СЕТ СН'!$H$19</f>
        <v>-62.04792008000004</v>
      </c>
      <c r="H114" s="37">
        <f>SUMIFS(СВЦЭМ!$C$34:$C$777,СВЦЭМ!$A$34:$A$777,$A114,СВЦЭМ!$B$34:$B$777,H$83)+'СЕТ СН'!$H$9+СВЦЭМ!$D$10+'СЕТ СН'!$H$6-'СЕТ СН'!$H$19</f>
        <v>-62.04792008000004</v>
      </c>
      <c r="I114" s="37">
        <f>SUMIFS(СВЦЭМ!$C$34:$C$777,СВЦЭМ!$A$34:$A$777,$A114,СВЦЭМ!$B$34:$B$777,I$83)+'СЕТ СН'!$H$9+СВЦЭМ!$D$10+'СЕТ СН'!$H$6-'СЕТ СН'!$H$19</f>
        <v>-62.04792008000004</v>
      </c>
      <c r="J114" s="37">
        <f>SUMIFS(СВЦЭМ!$C$34:$C$777,СВЦЭМ!$A$34:$A$777,$A114,СВЦЭМ!$B$34:$B$777,J$83)+'СЕТ СН'!$H$9+СВЦЭМ!$D$10+'СЕТ СН'!$H$6-'СЕТ СН'!$H$19</f>
        <v>-62.04792008000004</v>
      </c>
      <c r="K114" s="37">
        <f>SUMIFS(СВЦЭМ!$C$34:$C$777,СВЦЭМ!$A$34:$A$777,$A114,СВЦЭМ!$B$34:$B$777,K$83)+'СЕТ СН'!$H$9+СВЦЭМ!$D$10+'СЕТ СН'!$H$6-'СЕТ СН'!$H$19</f>
        <v>-62.04792008000004</v>
      </c>
      <c r="L114" s="37">
        <f>SUMIFS(СВЦЭМ!$C$34:$C$777,СВЦЭМ!$A$34:$A$777,$A114,СВЦЭМ!$B$34:$B$777,L$83)+'СЕТ СН'!$H$9+СВЦЭМ!$D$10+'СЕТ СН'!$H$6-'СЕТ СН'!$H$19</f>
        <v>-62.04792008000004</v>
      </c>
      <c r="M114" s="37">
        <f>SUMIFS(СВЦЭМ!$C$34:$C$777,СВЦЭМ!$A$34:$A$777,$A114,СВЦЭМ!$B$34:$B$777,M$83)+'СЕТ СН'!$H$9+СВЦЭМ!$D$10+'СЕТ СН'!$H$6-'СЕТ СН'!$H$19</f>
        <v>-62.04792008000004</v>
      </c>
      <c r="N114" s="37">
        <f>SUMIFS(СВЦЭМ!$C$34:$C$777,СВЦЭМ!$A$34:$A$777,$A114,СВЦЭМ!$B$34:$B$777,N$83)+'СЕТ СН'!$H$9+СВЦЭМ!$D$10+'СЕТ СН'!$H$6-'СЕТ СН'!$H$19</f>
        <v>-62.04792008000004</v>
      </c>
      <c r="O114" s="37">
        <f>SUMIFS(СВЦЭМ!$C$34:$C$777,СВЦЭМ!$A$34:$A$777,$A114,СВЦЭМ!$B$34:$B$777,O$83)+'СЕТ СН'!$H$9+СВЦЭМ!$D$10+'СЕТ СН'!$H$6-'СЕТ СН'!$H$19</f>
        <v>-62.04792008000004</v>
      </c>
      <c r="P114" s="37">
        <f>SUMIFS(СВЦЭМ!$C$34:$C$777,СВЦЭМ!$A$34:$A$777,$A114,СВЦЭМ!$B$34:$B$777,P$83)+'СЕТ СН'!$H$9+СВЦЭМ!$D$10+'СЕТ СН'!$H$6-'СЕТ СН'!$H$19</f>
        <v>-62.04792008000004</v>
      </c>
      <c r="Q114" s="37">
        <f>SUMIFS(СВЦЭМ!$C$34:$C$777,СВЦЭМ!$A$34:$A$777,$A114,СВЦЭМ!$B$34:$B$777,Q$83)+'СЕТ СН'!$H$9+СВЦЭМ!$D$10+'СЕТ СН'!$H$6-'СЕТ СН'!$H$19</f>
        <v>-62.04792008000004</v>
      </c>
      <c r="R114" s="37">
        <f>SUMIFS(СВЦЭМ!$C$34:$C$777,СВЦЭМ!$A$34:$A$777,$A114,СВЦЭМ!$B$34:$B$777,R$83)+'СЕТ СН'!$H$9+СВЦЭМ!$D$10+'СЕТ СН'!$H$6-'СЕТ СН'!$H$19</f>
        <v>-62.04792008000004</v>
      </c>
      <c r="S114" s="37">
        <f>SUMIFS(СВЦЭМ!$C$34:$C$777,СВЦЭМ!$A$34:$A$777,$A114,СВЦЭМ!$B$34:$B$777,S$83)+'СЕТ СН'!$H$9+СВЦЭМ!$D$10+'СЕТ СН'!$H$6-'СЕТ СН'!$H$19</f>
        <v>-62.04792008000004</v>
      </c>
      <c r="T114" s="37">
        <f>SUMIFS(СВЦЭМ!$C$34:$C$777,СВЦЭМ!$A$34:$A$777,$A114,СВЦЭМ!$B$34:$B$777,T$83)+'СЕТ СН'!$H$9+СВЦЭМ!$D$10+'СЕТ СН'!$H$6-'СЕТ СН'!$H$19</f>
        <v>-62.04792008000004</v>
      </c>
      <c r="U114" s="37">
        <f>SUMIFS(СВЦЭМ!$C$34:$C$777,СВЦЭМ!$A$34:$A$777,$A114,СВЦЭМ!$B$34:$B$777,U$83)+'СЕТ СН'!$H$9+СВЦЭМ!$D$10+'СЕТ СН'!$H$6-'СЕТ СН'!$H$19</f>
        <v>-62.04792008000004</v>
      </c>
      <c r="V114" s="37">
        <f>SUMIFS(СВЦЭМ!$C$34:$C$777,СВЦЭМ!$A$34:$A$777,$A114,СВЦЭМ!$B$34:$B$777,V$83)+'СЕТ СН'!$H$9+СВЦЭМ!$D$10+'СЕТ СН'!$H$6-'СЕТ СН'!$H$19</f>
        <v>-62.04792008000004</v>
      </c>
      <c r="W114" s="37">
        <f>SUMIFS(СВЦЭМ!$C$34:$C$777,СВЦЭМ!$A$34:$A$777,$A114,СВЦЭМ!$B$34:$B$777,W$83)+'СЕТ СН'!$H$9+СВЦЭМ!$D$10+'СЕТ СН'!$H$6-'СЕТ СН'!$H$19</f>
        <v>-62.04792008000004</v>
      </c>
      <c r="X114" s="37">
        <f>SUMIFS(СВЦЭМ!$C$34:$C$777,СВЦЭМ!$A$34:$A$777,$A114,СВЦЭМ!$B$34:$B$777,X$83)+'СЕТ СН'!$H$9+СВЦЭМ!$D$10+'СЕТ СН'!$H$6-'СЕТ СН'!$H$19</f>
        <v>-62.04792008000004</v>
      </c>
      <c r="Y114" s="37">
        <f>SUMIFS(СВЦЭМ!$C$34:$C$777,СВЦЭМ!$A$34:$A$777,$A114,СВЦЭМ!$B$34:$B$777,Y$83)+'СЕТ СН'!$H$9+СВЦЭМ!$D$10+'СЕТ СН'!$H$6-'СЕТ СН'!$H$19</f>
        <v>-62.04792008000004</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01.04.2018</v>
      </c>
      <c r="B120" s="37">
        <f>SUMIFS(СВЦЭМ!$C$34:$C$777,СВЦЭМ!$A$34:$A$777,$A120,СВЦЭМ!$B$34:$B$777,B$119)+'СЕТ СН'!$I$9+СВЦЭМ!$D$10+'СЕТ СН'!$I$6-'СЕТ СН'!$I$19</f>
        <v>1418.85524252</v>
      </c>
      <c r="C120" s="37">
        <f>SUMIFS(СВЦЭМ!$C$34:$C$777,СВЦЭМ!$A$34:$A$777,$A120,СВЦЭМ!$B$34:$B$777,C$119)+'СЕТ СН'!$I$9+СВЦЭМ!$D$10+'СЕТ СН'!$I$6-'СЕТ СН'!$I$19</f>
        <v>1466.39484812</v>
      </c>
      <c r="D120" s="37">
        <f>SUMIFS(СВЦЭМ!$C$34:$C$777,СВЦЭМ!$A$34:$A$777,$A120,СВЦЭМ!$B$34:$B$777,D$119)+'СЕТ СН'!$I$9+СВЦЭМ!$D$10+'СЕТ СН'!$I$6-'СЕТ СН'!$I$19</f>
        <v>1509.2167983499999</v>
      </c>
      <c r="E120" s="37">
        <f>SUMIFS(СВЦЭМ!$C$34:$C$777,СВЦЭМ!$A$34:$A$777,$A120,СВЦЭМ!$B$34:$B$777,E$119)+'СЕТ СН'!$I$9+СВЦЭМ!$D$10+'СЕТ СН'!$I$6-'СЕТ СН'!$I$19</f>
        <v>1518.7350883199997</v>
      </c>
      <c r="F120" s="37">
        <f>SUMIFS(СВЦЭМ!$C$34:$C$777,СВЦЭМ!$A$34:$A$777,$A120,СВЦЭМ!$B$34:$B$777,F$119)+'СЕТ СН'!$I$9+СВЦЭМ!$D$10+'СЕТ СН'!$I$6-'СЕТ СН'!$I$19</f>
        <v>1524.6235313399998</v>
      </c>
      <c r="G120" s="37">
        <f>SUMIFS(СВЦЭМ!$C$34:$C$777,СВЦЭМ!$A$34:$A$777,$A120,СВЦЭМ!$B$34:$B$777,G$119)+'СЕТ СН'!$I$9+СВЦЭМ!$D$10+'СЕТ СН'!$I$6-'СЕТ СН'!$I$19</f>
        <v>1505.9999307099997</v>
      </c>
      <c r="H120" s="37">
        <f>SUMIFS(СВЦЭМ!$C$34:$C$777,СВЦЭМ!$A$34:$A$777,$A120,СВЦЭМ!$B$34:$B$777,H$119)+'СЕТ СН'!$I$9+СВЦЭМ!$D$10+'СЕТ СН'!$I$6-'СЕТ СН'!$I$19</f>
        <v>1491.8055507599997</v>
      </c>
      <c r="I120" s="37">
        <f>SUMIFS(СВЦЭМ!$C$34:$C$777,СВЦЭМ!$A$34:$A$777,$A120,СВЦЭМ!$B$34:$B$777,I$119)+'СЕТ СН'!$I$9+СВЦЭМ!$D$10+'СЕТ СН'!$I$6-'СЕТ СН'!$I$19</f>
        <v>1441.41511554</v>
      </c>
      <c r="J120" s="37">
        <f>SUMIFS(СВЦЭМ!$C$34:$C$777,СВЦЭМ!$A$34:$A$777,$A120,СВЦЭМ!$B$34:$B$777,J$119)+'СЕТ СН'!$I$9+СВЦЭМ!$D$10+'СЕТ СН'!$I$6-'СЕТ СН'!$I$19</f>
        <v>1358.19653294</v>
      </c>
      <c r="K120" s="37">
        <f>SUMIFS(СВЦЭМ!$C$34:$C$777,СВЦЭМ!$A$34:$A$777,$A120,СВЦЭМ!$B$34:$B$777,K$119)+'СЕТ СН'!$I$9+СВЦЭМ!$D$10+'СЕТ СН'!$I$6-'СЕТ СН'!$I$19</f>
        <v>1228.12030181</v>
      </c>
      <c r="L120" s="37">
        <f>SUMIFS(СВЦЭМ!$C$34:$C$777,СВЦЭМ!$A$34:$A$777,$A120,СВЦЭМ!$B$34:$B$777,L$119)+'СЕТ СН'!$I$9+СВЦЭМ!$D$10+'СЕТ СН'!$I$6-'СЕТ СН'!$I$19</f>
        <v>1188.21990005</v>
      </c>
      <c r="M120" s="37">
        <f>SUMIFS(СВЦЭМ!$C$34:$C$777,СВЦЭМ!$A$34:$A$777,$A120,СВЦЭМ!$B$34:$B$777,M$119)+'СЕТ СН'!$I$9+СВЦЭМ!$D$10+'СЕТ СН'!$I$6-'СЕТ СН'!$I$19</f>
        <v>1181.3973520099998</v>
      </c>
      <c r="N120" s="37">
        <f>SUMIFS(СВЦЭМ!$C$34:$C$777,СВЦЭМ!$A$34:$A$777,$A120,СВЦЭМ!$B$34:$B$777,N$119)+'СЕТ СН'!$I$9+СВЦЭМ!$D$10+'СЕТ СН'!$I$6-'СЕТ СН'!$I$19</f>
        <v>1186.7598341200001</v>
      </c>
      <c r="O120" s="37">
        <f>SUMIFS(СВЦЭМ!$C$34:$C$777,СВЦЭМ!$A$34:$A$777,$A120,СВЦЭМ!$B$34:$B$777,O$119)+'СЕТ СН'!$I$9+СВЦЭМ!$D$10+'СЕТ СН'!$I$6-'СЕТ СН'!$I$19</f>
        <v>1181.8687249699997</v>
      </c>
      <c r="P120" s="37">
        <f>SUMIFS(СВЦЭМ!$C$34:$C$777,СВЦЭМ!$A$34:$A$777,$A120,СВЦЭМ!$B$34:$B$777,P$119)+'СЕТ СН'!$I$9+СВЦЭМ!$D$10+'СЕТ СН'!$I$6-'СЕТ СН'!$I$19</f>
        <v>1180.9697707799996</v>
      </c>
      <c r="Q120" s="37">
        <f>SUMIFS(СВЦЭМ!$C$34:$C$777,СВЦЭМ!$A$34:$A$777,$A120,СВЦЭМ!$B$34:$B$777,Q$119)+'СЕТ СН'!$I$9+СВЦЭМ!$D$10+'СЕТ СН'!$I$6-'СЕТ СН'!$I$19</f>
        <v>1184.91342609</v>
      </c>
      <c r="R120" s="37">
        <f>SUMIFS(СВЦЭМ!$C$34:$C$777,СВЦЭМ!$A$34:$A$777,$A120,СВЦЭМ!$B$34:$B$777,R$119)+'СЕТ СН'!$I$9+СВЦЭМ!$D$10+'СЕТ СН'!$I$6-'СЕТ СН'!$I$19</f>
        <v>1192.8191598799999</v>
      </c>
      <c r="S120" s="37">
        <f>SUMIFS(СВЦЭМ!$C$34:$C$777,СВЦЭМ!$A$34:$A$777,$A120,СВЦЭМ!$B$34:$B$777,S$119)+'СЕТ СН'!$I$9+СВЦЭМ!$D$10+'СЕТ СН'!$I$6-'СЕТ СН'!$I$19</f>
        <v>1204.1506750499998</v>
      </c>
      <c r="T120" s="37">
        <f>SUMIFS(СВЦЭМ!$C$34:$C$777,СВЦЭМ!$A$34:$A$777,$A120,СВЦЭМ!$B$34:$B$777,T$119)+'СЕТ СН'!$I$9+СВЦЭМ!$D$10+'СЕТ СН'!$I$6-'СЕТ СН'!$I$19</f>
        <v>1227.8712228199997</v>
      </c>
      <c r="U120" s="37">
        <f>SUMIFS(СВЦЭМ!$C$34:$C$777,СВЦЭМ!$A$34:$A$777,$A120,СВЦЭМ!$B$34:$B$777,U$119)+'СЕТ СН'!$I$9+СВЦЭМ!$D$10+'СЕТ СН'!$I$6-'СЕТ СН'!$I$19</f>
        <v>1227.24782151</v>
      </c>
      <c r="V120" s="37">
        <f>SUMIFS(СВЦЭМ!$C$34:$C$777,СВЦЭМ!$A$34:$A$777,$A120,СВЦЭМ!$B$34:$B$777,V$119)+'СЕТ СН'!$I$9+СВЦЭМ!$D$10+'СЕТ СН'!$I$6-'СЕТ СН'!$I$19</f>
        <v>1233.8044914299999</v>
      </c>
      <c r="W120" s="37">
        <f>SUMIFS(СВЦЭМ!$C$34:$C$777,СВЦЭМ!$A$34:$A$777,$A120,СВЦЭМ!$B$34:$B$777,W$119)+'СЕТ СН'!$I$9+СВЦЭМ!$D$10+'СЕТ СН'!$I$6-'СЕТ СН'!$I$19</f>
        <v>1266.2912196599996</v>
      </c>
      <c r="X120" s="37">
        <f>SUMIFS(СВЦЭМ!$C$34:$C$777,СВЦЭМ!$A$34:$A$777,$A120,СВЦЭМ!$B$34:$B$777,X$119)+'СЕТ СН'!$I$9+СВЦЭМ!$D$10+'СЕТ СН'!$I$6-'СЕТ СН'!$I$19</f>
        <v>1296.9397927999999</v>
      </c>
      <c r="Y120" s="37">
        <f>SUMIFS(СВЦЭМ!$C$34:$C$777,СВЦЭМ!$A$34:$A$777,$A120,СВЦЭМ!$B$34:$B$777,Y$119)+'СЕТ СН'!$I$9+СВЦЭМ!$D$10+'СЕТ СН'!$I$6-'СЕТ СН'!$I$19</f>
        <v>1379.5431005599999</v>
      </c>
    </row>
    <row r="121" spans="1:27" ht="15.75" x14ac:dyDescent="0.2">
      <c r="A121" s="36">
        <f>A120+1</f>
        <v>43192</v>
      </c>
      <c r="B121" s="37">
        <f>SUMIFS(СВЦЭМ!$C$34:$C$777,СВЦЭМ!$A$34:$A$777,$A121,СВЦЭМ!$B$34:$B$777,B$119)+'СЕТ СН'!$I$9+СВЦЭМ!$D$10+'СЕТ СН'!$I$6-'СЕТ СН'!$I$19</f>
        <v>1434.5191021300002</v>
      </c>
      <c r="C121" s="37">
        <f>SUMIFS(СВЦЭМ!$C$34:$C$777,СВЦЭМ!$A$34:$A$777,$A121,СВЦЭМ!$B$34:$B$777,C$119)+'СЕТ СН'!$I$9+СВЦЭМ!$D$10+'СЕТ СН'!$I$6-'СЕТ СН'!$I$19</f>
        <v>1472.3251626299998</v>
      </c>
      <c r="D121" s="37">
        <f>SUMIFS(СВЦЭМ!$C$34:$C$777,СВЦЭМ!$A$34:$A$777,$A121,СВЦЭМ!$B$34:$B$777,D$119)+'СЕТ СН'!$I$9+СВЦЭМ!$D$10+'СЕТ СН'!$I$6-'СЕТ СН'!$I$19</f>
        <v>1515.33459077</v>
      </c>
      <c r="E121" s="37">
        <f>SUMIFS(СВЦЭМ!$C$34:$C$777,СВЦЭМ!$A$34:$A$777,$A121,СВЦЭМ!$B$34:$B$777,E$119)+'СЕТ СН'!$I$9+СВЦЭМ!$D$10+'СЕТ СН'!$I$6-'СЕТ СН'!$I$19</f>
        <v>1530.7282560999997</v>
      </c>
      <c r="F121" s="37">
        <f>SUMIFS(СВЦЭМ!$C$34:$C$777,СВЦЭМ!$A$34:$A$777,$A121,СВЦЭМ!$B$34:$B$777,F$119)+'СЕТ СН'!$I$9+СВЦЭМ!$D$10+'СЕТ СН'!$I$6-'СЕТ СН'!$I$19</f>
        <v>1520.6028994499998</v>
      </c>
      <c r="G121" s="37">
        <f>SUMIFS(СВЦЭМ!$C$34:$C$777,СВЦЭМ!$A$34:$A$777,$A121,СВЦЭМ!$B$34:$B$777,G$119)+'СЕТ СН'!$I$9+СВЦЭМ!$D$10+'СЕТ СН'!$I$6-'СЕТ СН'!$I$19</f>
        <v>1509.9520564899999</v>
      </c>
      <c r="H121" s="37">
        <f>SUMIFS(СВЦЭМ!$C$34:$C$777,СВЦЭМ!$A$34:$A$777,$A121,СВЦЭМ!$B$34:$B$777,H$119)+'СЕТ СН'!$I$9+СВЦЭМ!$D$10+'СЕТ СН'!$I$6-'СЕТ СН'!$I$19</f>
        <v>1463.89686037</v>
      </c>
      <c r="I121" s="37">
        <f>SUMIFS(СВЦЭМ!$C$34:$C$777,СВЦЭМ!$A$34:$A$777,$A121,СВЦЭМ!$B$34:$B$777,I$119)+'СЕТ СН'!$I$9+СВЦЭМ!$D$10+'СЕТ СН'!$I$6-'СЕТ СН'!$I$19</f>
        <v>1392.56484383</v>
      </c>
      <c r="J121" s="37">
        <f>SUMIFS(СВЦЭМ!$C$34:$C$777,СВЦЭМ!$A$34:$A$777,$A121,СВЦЭМ!$B$34:$B$777,J$119)+'СЕТ СН'!$I$9+СВЦЭМ!$D$10+'СЕТ СН'!$I$6-'СЕТ СН'!$I$19</f>
        <v>1352.7934221</v>
      </c>
      <c r="K121" s="37">
        <f>SUMIFS(СВЦЭМ!$C$34:$C$777,СВЦЭМ!$A$34:$A$777,$A121,СВЦЭМ!$B$34:$B$777,K$119)+'СЕТ СН'!$I$9+СВЦЭМ!$D$10+'СЕТ СН'!$I$6-'СЕТ СН'!$I$19</f>
        <v>1250.9568942999999</v>
      </c>
      <c r="L121" s="37">
        <f>SUMIFS(СВЦЭМ!$C$34:$C$777,СВЦЭМ!$A$34:$A$777,$A121,СВЦЭМ!$B$34:$B$777,L$119)+'СЕТ СН'!$I$9+СВЦЭМ!$D$10+'СЕТ СН'!$I$6-'СЕТ СН'!$I$19</f>
        <v>1272.63429976</v>
      </c>
      <c r="M121" s="37">
        <f>SUMIFS(СВЦЭМ!$C$34:$C$777,СВЦЭМ!$A$34:$A$777,$A121,СВЦЭМ!$B$34:$B$777,M$119)+'СЕТ СН'!$I$9+СВЦЭМ!$D$10+'СЕТ СН'!$I$6-'СЕТ СН'!$I$19</f>
        <v>1274.1395912099997</v>
      </c>
      <c r="N121" s="37">
        <f>SUMIFS(СВЦЭМ!$C$34:$C$777,СВЦЭМ!$A$34:$A$777,$A121,СВЦЭМ!$B$34:$B$777,N$119)+'СЕТ СН'!$I$9+СВЦЭМ!$D$10+'СЕТ СН'!$I$6-'СЕТ СН'!$I$19</f>
        <v>1208.2966039499997</v>
      </c>
      <c r="O121" s="37">
        <f>SUMIFS(СВЦЭМ!$C$34:$C$777,СВЦЭМ!$A$34:$A$777,$A121,СВЦЭМ!$B$34:$B$777,O$119)+'СЕТ СН'!$I$9+СВЦЭМ!$D$10+'СЕТ СН'!$I$6-'СЕТ СН'!$I$19</f>
        <v>1219.9442025099997</v>
      </c>
      <c r="P121" s="37">
        <f>SUMIFS(СВЦЭМ!$C$34:$C$777,СВЦЭМ!$A$34:$A$777,$A121,СВЦЭМ!$B$34:$B$777,P$119)+'СЕТ СН'!$I$9+СВЦЭМ!$D$10+'СЕТ СН'!$I$6-'СЕТ СН'!$I$19</f>
        <v>1218.9336033099999</v>
      </c>
      <c r="Q121" s="37">
        <f>SUMIFS(СВЦЭМ!$C$34:$C$777,СВЦЭМ!$A$34:$A$777,$A121,СВЦЭМ!$B$34:$B$777,Q$119)+'СЕТ СН'!$I$9+СВЦЭМ!$D$10+'СЕТ СН'!$I$6-'СЕТ СН'!$I$19</f>
        <v>1223.67943603</v>
      </c>
      <c r="R121" s="37">
        <f>SUMIFS(СВЦЭМ!$C$34:$C$777,СВЦЭМ!$A$34:$A$777,$A121,СВЦЭМ!$B$34:$B$777,R$119)+'СЕТ СН'!$I$9+СВЦЭМ!$D$10+'СЕТ СН'!$I$6-'СЕТ СН'!$I$19</f>
        <v>1226.2790477799999</v>
      </c>
      <c r="S121" s="37">
        <f>SUMIFS(СВЦЭМ!$C$34:$C$777,СВЦЭМ!$A$34:$A$777,$A121,СВЦЭМ!$B$34:$B$777,S$119)+'СЕТ СН'!$I$9+СВЦЭМ!$D$10+'СЕТ СН'!$I$6-'СЕТ СН'!$I$19</f>
        <v>1222.6693931299997</v>
      </c>
      <c r="T121" s="37">
        <f>SUMIFS(СВЦЭМ!$C$34:$C$777,СВЦЭМ!$A$34:$A$777,$A121,СВЦЭМ!$B$34:$B$777,T$119)+'СЕТ СН'!$I$9+СВЦЭМ!$D$10+'СЕТ СН'!$I$6-'СЕТ СН'!$I$19</f>
        <v>1218.91246189</v>
      </c>
      <c r="U121" s="37">
        <f>SUMIFS(СВЦЭМ!$C$34:$C$777,СВЦЭМ!$A$34:$A$777,$A121,СВЦЭМ!$B$34:$B$777,U$119)+'СЕТ СН'!$I$9+СВЦЭМ!$D$10+'СЕТ СН'!$I$6-'СЕТ СН'!$I$19</f>
        <v>1214.8571671199998</v>
      </c>
      <c r="V121" s="37">
        <f>SUMIFS(СВЦЭМ!$C$34:$C$777,СВЦЭМ!$A$34:$A$777,$A121,СВЦЭМ!$B$34:$B$777,V$119)+'СЕТ СН'!$I$9+СВЦЭМ!$D$10+'СЕТ СН'!$I$6-'СЕТ СН'!$I$19</f>
        <v>1222.4042175899999</v>
      </c>
      <c r="W121" s="37">
        <f>SUMIFS(СВЦЭМ!$C$34:$C$777,СВЦЭМ!$A$34:$A$777,$A121,СВЦЭМ!$B$34:$B$777,W$119)+'СЕТ СН'!$I$9+СВЦЭМ!$D$10+'СЕТ СН'!$I$6-'СЕТ СН'!$I$19</f>
        <v>1266.6115234399999</v>
      </c>
      <c r="X121" s="37">
        <f>SUMIFS(СВЦЭМ!$C$34:$C$777,СВЦЭМ!$A$34:$A$777,$A121,СВЦЭМ!$B$34:$B$777,X$119)+'СЕТ СН'!$I$9+СВЦЭМ!$D$10+'СЕТ СН'!$I$6-'СЕТ СН'!$I$19</f>
        <v>1384.2868804199998</v>
      </c>
      <c r="Y121" s="37">
        <f>SUMIFS(СВЦЭМ!$C$34:$C$777,СВЦЭМ!$A$34:$A$777,$A121,СВЦЭМ!$B$34:$B$777,Y$119)+'СЕТ СН'!$I$9+СВЦЭМ!$D$10+'СЕТ СН'!$I$6-'СЕТ СН'!$I$19</f>
        <v>1448.9938421000002</v>
      </c>
    </row>
    <row r="122" spans="1:27" ht="15.75" x14ac:dyDescent="0.2">
      <c r="A122" s="36">
        <f t="shared" ref="A122:A150" si="3">A121+1</f>
        <v>43193</v>
      </c>
      <c r="B122" s="37">
        <f>SUMIFS(СВЦЭМ!$C$34:$C$777,СВЦЭМ!$A$34:$A$777,$A122,СВЦЭМ!$B$34:$B$777,B$119)+'СЕТ СН'!$I$9+СВЦЭМ!$D$10+'СЕТ СН'!$I$6-'СЕТ СН'!$I$19</f>
        <v>1481.3734365599998</v>
      </c>
      <c r="C122" s="37">
        <f>SUMIFS(СВЦЭМ!$C$34:$C$777,СВЦЭМ!$A$34:$A$777,$A122,СВЦЭМ!$B$34:$B$777,C$119)+'СЕТ СН'!$I$9+СВЦЭМ!$D$10+'СЕТ СН'!$I$6-'СЕТ СН'!$I$19</f>
        <v>1529.9003479399998</v>
      </c>
      <c r="D122" s="37">
        <f>SUMIFS(СВЦЭМ!$C$34:$C$777,СВЦЭМ!$A$34:$A$777,$A122,СВЦЭМ!$B$34:$B$777,D$119)+'СЕТ СН'!$I$9+СВЦЭМ!$D$10+'СЕТ СН'!$I$6-'СЕТ СН'!$I$19</f>
        <v>1588.2829586899998</v>
      </c>
      <c r="E122" s="37">
        <f>SUMIFS(СВЦЭМ!$C$34:$C$777,СВЦЭМ!$A$34:$A$777,$A122,СВЦЭМ!$B$34:$B$777,E$119)+'СЕТ СН'!$I$9+СВЦЭМ!$D$10+'СЕТ СН'!$I$6-'СЕТ СН'!$I$19</f>
        <v>1597.8460411999999</v>
      </c>
      <c r="F122" s="37">
        <f>SUMIFS(СВЦЭМ!$C$34:$C$777,СВЦЭМ!$A$34:$A$777,$A122,СВЦЭМ!$B$34:$B$777,F$119)+'СЕТ СН'!$I$9+СВЦЭМ!$D$10+'СЕТ СН'!$I$6-'СЕТ СН'!$I$19</f>
        <v>1592.6519999699999</v>
      </c>
      <c r="G122" s="37">
        <f>SUMIFS(СВЦЭМ!$C$34:$C$777,СВЦЭМ!$A$34:$A$777,$A122,СВЦЭМ!$B$34:$B$777,G$119)+'СЕТ СН'!$I$9+СВЦЭМ!$D$10+'СЕТ СН'!$I$6-'СЕТ СН'!$I$19</f>
        <v>1576.0006696400001</v>
      </c>
      <c r="H122" s="37">
        <f>SUMIFS(СВЦЭМ!$C$34:$C$777,СВЦЭМ!$A$34:$A$777,$A122,СВЦЭМ!$B$34:$B$777,H$119)+'СЕТ СН'!$I$9+СВЦЭМ!$D$10+'СЕТ СН'!$I$6-'СЕТ СН'!$I$19</f>
        <v>1525.0570942300001</v>
      </c>
      <c r="I122" s="37">
        <f>SUMIFS(СВЦЭМ!$C$34:$C$777,СВЦЭМ!$A$34:$A$777,$A122,СВЦЭМ!$B$34:$B$777,I$119)+'СЕТ СН'!$I$9+СВЦЭМ!$D$10+'СЕТ СН'!$I$6-'СЕТ СН'!$I$19</f>
        <v>1441.3342936700001</v>
      </c>
      <c r="J122" s="37">
        <f>SUMIFS(СВЦЭМ!$C$34:$C$777,СВЦЭМ!$A$34:$A$777,$A122,СВЦЭМ!$B$34:$B$777,J$119)+'СЕТ СН'!$I$9+СВЦЭМ!$D$10+'СЕТ СН'!$I$6-'СЕТ СН'!$I$19</f>
        <v>1379.4083956899999</v>
      </c>
      <c r="K122" s="37">
        <f>SUMIFS(СВЦЭМ!$C$34:$C$777,СВЦЭМ!$A$34:$A$777,$A122,СВЦЭМ!$B$34:$B$777,K$119)+'СЕТ СН'!$I$9+СВЦЭМ!$D$10+'СЕТ СН'!$I$6-'СЕТ СН'!$I$19</f>
        <v>1293.9898122699997</v>
      </c>
      <c r="L122" s="37">
        <f>SUMIFS(СВЦЭМ!$C$34:$C$777,СВЦЭМ!$A$34:$A$777,$A122,СВЦЭМ!$B$34:$B$777,L$119)+'СЕТ СН'!$I$9+СВЦЭМ!$D$10+'СЕТ СН'!$I$6-'СЕТ СН'!$I$19</f>
        <v>1214.1129288299999</v>
      </c>
      <c r="M122" s="37">
        <f>SUMIFS(СВЦЭМ!$C$34:$C$777,СВЦЭМ!$A$34:$A$777,$A122,СВЦЭМ!$B$34:$B$777,M$119)+'СЕТ СН'!$I$9+СВЦЭМ!$D$10+'СЕТ СН'!$I$6-'СЕТ СН'!$I$19</f>
        <v>1198.5203004699997</v>
      </c>
      <c r="N122" s="37">
        <f>SUMIFS(СВЦЭМ!$C$34:$C$777,СВЦЭМ!$A$34:$A$777,$A122,СВЦЭМ!$B$34:$B$777,N$119)+'СЕТ СН'!$I$9+СВЦЭМ!$D$10+'СЕТ СН'!$I$6-'СЕТ СН'!$I$19</f>
        <v>1214.4487254699998</v>
      </c>
      <c r="O122" s="37">
        <f>SUMIFS(СВЦЭМ!$C$34:$C$777,СВЦЭМ!$A$34:$A$777,$A122,СВЦЭМ!$B$34:$B$777,O$119)+'СЕТ СН'!$I$9+СВЦЭМ!$D$10+'СЕТ СН'!$I$6-'СЕТ СН'!$I$19</f>
        <v>1221.9424359999998</v>
      </c>
      <c r="P122" s="37">
        <f>SUMIFS(СВЦЭМ!$C$34:$C$777,СВЦЭМ!$A$34:$A$777,$A122,СВЦЭМ!$B$34:$B$777,P$119)+'СЕТ СН'!$I$9+СВЦЭМ!$D$10+'СЕТ СН'!$I$6-'СЕТ СН'!$I$19</f>
        <v>1229.22296039</v>
      </c>
      <c r="Q122" s="37">
        <f>SUMIFS(СВЦЭМ!$C$34:$C$777,СВЦЭМ!$A$34:$A$777,$A122,СВЦЭМ!$B$34:$B$777,Q$119)+'СЕТ СН'!$I$9+СВЦЭМ!$D$10+'СЕТ СН'!$I$6-'СЕТ СН'!$I$19</f>
        <v>1285.5225242399997</v>
      </c>
      <c r="R122" s="37">
        <f>SUMIFS(СВЦЭМ!$C$34:$C$777,СВЦЭМ!$A$34:$A$777,$A122,СВЦЭМ!$B$34:$B$777,R$119)+'СЕТ СН'!$I$9+СВЦЭМ!$D$10+'СЕТ СН'!$I$6-'СЕТ СН'!$I$19</f>
        <v>1296.1624018799998</v>
      </c>
      <c r="S122" s="37">
        <f>SUMIFS(СВЦЭМ!$C$34:$C$777,СВЦЭМ!$A$34:$A$777,$A122,СВЦЭМ!$B$34:$B$777,S$119)+'СЕТ СН'!$I$9+СВЦЭМ!$D$10+'СЕТ СН'!$I$6-'СЕТ СН'!$I$19</f>
        <v>1291.7412572099997</v>
      </c>
      <c r="T122" s="37">
        <f>SUMIFS(СВЦЭМ!$C$34:$C$777,СВЦЭМ!$A$34:$A$777,$A122,СВЦЭМ!$B$34:$B$777,T$119)+'СЕТ СН'!$I$9+СВЦЭМ!$D$10+'СЕТ СН'!$I$6-'СЕТ СН'!$I$19</f>
        <v>1262.1753482999998</v>
      </c>
      <c r="U122" s="37">
        <f>SUMIFS(СВЦЭМ!$C$34:$C$777,СВЦЭМ!$A$34:$A$777,$A122,СВЦЭМ!$B$34:$B$777,U$119)+'СЕТ СН'!$I$9+СВЦЭМ!$D$10+'СЕТ СН'!$I$6-'СЕТ СН'!$I$19</f>
        <v>1234.5592942499998</v>
      </c>
      <c r="V122" s="37">
        <f>SUMIFS(СВЦЭМ!$C$34:$C$777,СВЦЭМ!$A$34:$A$777,$A122,СВЦЭМ!$B$34:$B$777,V$119)+'СЕТ СН'!$I$9+СВЦЭМ!$D$10+'СЕТ СН'!$I$6-'СЕТ СН'!$I$19</f>
        <v>1231.6610174899997</v>
      </c>
      <c r="W122" s="37">
        <f>SUMIFS(СВЦЭМ!$C$34:$C$777,СВЦЭМ!$A$34:$A$777,$A122,СВЦЭМ!$B$34:$B$777,W$119)+'СЕТ СН'!$I$9+СВЦЭМ!$D$10+'СЕТ СН'!$I$6-'СЕТ СН'!$I$19</f>
        <v>1300.4519528199999</v>
      </c>
      <c r="X122" s="37">
        <f>SUMIFS(СВЦЭМ!$C$34:$C$777,СВЦЭМ!$A$34:$A$777,$A122,СВЦЭМ!$B$34:$B$777,X$119)+'СЕТ СН'!$I$9+СВЦЭМ!$D$10+'СЕТ СН'!$I$6-'СЕТ СН'!$I$19</f>
        <v>1389.55117243</v>
      </c>
      <c r="Y122" s="37">
        <f>SUMIFS(СВЦЭМ!$C$34:$C$777,СВЦЭМ!$A$34:$A$777,$A122,СВЦЭМ!$B$34:$B$777,Y$119)+'СЕТ СН'!$I$9+СВЦЭМ!$D$10+'СЕТ СН'!$I$6-'СЕТ СН'!$I$19</f>
        <v>1476.76109361</v>
      </c>
    </row>
    <row r="123" spans="1:27" ht="15.75" x14ac:dyDescent="0.2">
      <c r="A123" s="36">
        <f t="shared" si="3"/>
        <v>43194</v>
      </c>
      <c r="B123" s="37">
        <f>SUMIFS(СВЦЭМ!$C$34:$C$777,СВЦЭМ!$A$34:$A$777,$A123,СВЦЭМ!$B$34:$B$777,B$119)+'СЕТ СН'!$I$9+СВЦЭМ!$D$10+'СЕТ СН'!$I$6-'СЕТ СН'!$I$19</f>
        <v>1496.1290894599997</v>
      </c>
      <c r="C123" s="37">
        <f>SUMIFS(СВЦЭМ!$C$34:$C$777,СВЦЭМ!$A$34:$A$777,$A123,СВЦЭМ!$B$34:$B$777,C$119)+'СЕТ СН'!$I$9+СВЦЭМ!$D$10+'СЕТ СН'!$I$6-'СЕТ СН'!$I$19</f>
        <v>1540.7153107300001</v>
      </c>
      <c r="D123" s="37">
        <f>SUMIFS(СВЦЭМ!$C$34:$C$777,СВЦЭМ!$A$34:$A$777,$A123,СВЦЭМ!$B$34:$B$777,D$119)+'СЕТ СН'!$I$9+СВЦЭМ!$D$10+'СЕТ СН'!$I$6-'СЕТ СН'!$I$19</f>
        <v>1596.9318148899997</v>
      </c>
      <c r="E123" s="37">
        <f>SUMIFS(СВЦЭМ!$C$34:$C$777,СВЦЭМ!$A$34:$A$777,$A123,СВЦЭМ!$B$34:$B$777,E$119)+'СЕТ СН'!$I$9+СВЦЭМ!$D$10+'СЕТ СН'!$I$6-'СЕТ СН'!$I$19</f>
        <v>1594.0090957299999</v>
      </c>
      <c r="F123" s="37">
        <f>SUMIFS(СВЦЭМ!$C$34:$C$777,СВЦЭМ!$A$34:$A$777,$A123,СВЦЭМ!$B$34:$B$777,F$119)+'СЕТ СН'!$I$9+СВЦЭМ!$D$10+'СЕТ СН'!$I$6-'СЕТ СН'!$I$19</f>
        <v>1592.07801449</v>
      </c>
      <c r="G123" s="37">
        <f>SUMIFS(СВЦЭМ!$C$34:$C$777,СВЦЭМ!$A$34:$A$777,$A123,СВЦЭМ!$B$34:$B$777,G$119)+'СЕТ СН'!$I$9+СВЦЭМ!$D$10+'СЕТ СН'!$I$6-'СЕТ СН'!$I$19</f>
        <v>1595.9799025399998</v>
      </c>
      <c r="H123" s="37">
        <f>SUMIFS(СВЦЭМ!$C$34:$C$777,СВЦЭМ!$A$34:$A$777,$A123,СВЦЭМ!$B$34:$B$777,H$119)+'СЕТ СН'!$I$9+СВЦЭМ!$D$10+'СЕТ СН'!$I$6-'СЕТ СН'!$I$19</f>
        <v>1530.8927841099999</v>
      </c>
      <c r="I123" s="37">
        <f>SUMIFS(СВЦЭМ!$C$34:$C$777,СВЦЭМ!$A$34:$A$777,$A123,СВЦЭМ!$B$34:$B$777,I$119)+'СЕТ СН'!$I$9+СВЦЭМ!$D$10+'СЕТ СН'!$I$6-'СЕТ СН'!$I$19</f>
        <v>1430.1307687599997</v>
      </c>
      <c r="J123" s="37">
        <f>SUMIFS(СВЦЭМ!$C$34:$C$777,СВЦЭМ!$A$34:$A$777,$A123,СВЦЭМ!$B$34:$B$777,J$119)+'СЕТ СН'!$I$9+СВЦЭМ!$D$10+'СЕТ СН'!$I$6-'СЕТ СН'!$I$19</f>
        <v>1377.6484711099997</v>
      </c>
      <c r="K123" s="37">
        <f>SUMIFS(СВЦЭМ!$C$34:$C$777,СВЦЭМ!$A$34:$A$777,$A123,СВЦЭМ!$B$34:$B$777,K$119)+'СЕТ СН'!$I$9+СВЦЭМ!$D$10+'СЕТ СН'!$I$6-'СЕТ СН'!$I$19</f>
        <v>1304.6994653799998</v>
      </c>
      <c r="L123" s="37">
        <f>SUMIFS(СВЦЭМ!$C$34:$C$777,СВЦЭМ!$A$34:$A$777,$A123,СВЦЭМ!$B$34:$B$777,L$119)+'СЕТ СН'!$I$9+СВЦЭМ!$D$10+'СЕТ СН'!$I$6-'СЕТ СН'!$I$19</f>
        <v>1273.3817315399997</v>
      </c>
      <c r="M123" s="37">
        <f>SUMIFS(СВЦЭМ!$C$34:$C$777,СВЦЭМ!$A$34:$A$777,$A123,СВЦЭМ!$B$34:$B$777,M$119)+'СЕТ СН'!$I$9+СВЦЭМ!$D$10+'СЕТ СН'!$I$6-'СЕТ СН'!$I$19</f>
        <v>1270.6370619799995</v>
      </c>
      <c r="N123" s="37">
        <f>SUMIFS(СВЦЭМ!$C$34:$C$777,СВЦЭМ!$A$34:$A$777,$A123,СВЦЭМ!$B$34:$B$777,N$119)+'СЕТ СН'!$I$9+СВЦЭМ!$D$10+'СЕТ СН'!$I$6-'СЕТ СН'!$I$19</f>
        <v>1268.84766799</v>
      </c>
      <c r="O123" s="37">
        <f>SUMIFS(СВЦЭМ!$C$34:$C$777,СВЦЭМ!$A$34:$A$777,$A123,СВЦЭМ!$B$34:$B$777,O$119)+'СЕТ СН'!$I$9+СВЦЭМ!$D$10+'СЕТ СН'!$I$6-'СЕТ СН'!$I$19</f>
        <v>1266.7015192099998</v>
      </c>
      <c r="P123" s="37">
        <f>SUMIFS(СВЦЭМ!$C$34:$C$777,СВЦЭМ!$A$34:$A$777,$A123,СВЦЭМ!$B$34:$B$777,P$119)+'СЕТ СН'!$I$9+СВЦЭМ!$D$10+'СЕТ СН'!$I$6-'СЕТ СН'!$I$19</f>
        <v>1262.7647021399998</v>
      </c>
      <c r="Q123" s="37">
        <f>SUMIFS(СВЦЭМ!$C$34:$C$777,СВЦЭМ!$A$34:$A$777,$A123,СВЦЭМ!$B$34:$B$777,Q$119)+'СЕТ СН'!$I$9+СВЦЭМ!$D$10+'СЕТ СН'!$I$6-'СЕТ СН'!$I$19</f>
        <v>1264.8674115599997</v>
      </c>
      <c r="R123" s="37">
        <f>SUMIFS(СВЦЭМ!$C$34:$C$777,СВЦЭМ!$A$34:$A$777,$A123,СВЦЭМ!$B$34:$B$777,R$119)+'СЕТ СН'!$I$9+СВЦЭМ!$D$10+'СЕТ СН'!$I$6-'СЕТ СН'!$I$19</f>
        <v>1259.2990900899999</v>
      </c>
      <c r="S123" s="37">
        <f>SUMIFS(СВЦЭМ!$C$34:$C$777,СВЦЭМ!$A$34:$A$777,$A123,СВЦЭМ!$B$34:$B$777,S$119)+'СЕТ СН'!$I$9+СВЦЭМ!$D$10+'СЕТ СН'!$I$6-'СЕТ СН'!$I$19</f>
        <v>1265.14270764</v>
      </c>
      <c r="T123" s="37">
        <f>SUMIFS(СВЦЭМ!$C$34:$C$777,СВЦЭМ!$A$34:$A$777,$A123,СВЦЭМ!$B$34:$B$777,T$119)+'СЕТ СН'!$I$9+СВЦЭМ!$D$10+'СЕТ СН'!$I$6-'СЕТ СН'!$I$19</f>
        <v>1250.1431135899998</v>
      </c>
      <c r="U123" s="37">
        <f>SUMIFS(СВЦЭМ!$C$34:$C$777,СВЦЭМ!$A$34:$A$777,$A123,СВЦЭМ!$B$34:$B$777,U$119)+'СЕТ СН'!$I$9+СВЦЭМ!$D$10+'СЕТ СН'!$I$6-'СЕТ СН'!$I$19</f>
        <v>1203.3118154099998</v>
      </c>
      <c r="V123" s="37">
        <f>SUMIFS(СВЦЭМ!$C$34:$C$777,СВЦЭМ!$A$34:$A$777,$A123,СВЦЭМ!$B$34:$B$777,V$119)+'СЕТ СН'!$I$9+СВЦЭМ!$D$10+'СЕТ СН'!$I$6-'СЕТ СН'!$I$19</f>
        <v>1214.05194007</v>
      </c>
      <c r="W123" s="37">
        <f>SUMIFS(СВЦЭМ!$C$34:$C$777,СВЦЭМ!$A$34:$A$777,$A123,СВЦЭМ!$B$34:$B$777,W$119)+'СЕТ СН'!$I$9+СВЦЭМ!$D$10+'СЕТ СН'!$I$6-'СЕТ СН'!$I$19</f>
        <v>1274.2905723999997</v>
      </c>
      <c r="X123" s="37">
        <f>SUMIFS(СВЦЭМ!$C$34:$C$777,СВЦЭМ!$A$34:$A$777,$A123,СВЦЭМ!$B$34:$B$777,X$119)+'СЕТ СН'!$I$9+СВЦЭМ!$D$10+'СЕТ СН'!$I$6-'СЕТ СН'!$I$19</f>
        <v>1354.8397734099999</v>
      </c>
      <c r="Y123" s="37">
        <f>SUMIFS(СВЦЭМ!$C$34:$C$777,СВЦЭМ!$A$34:$A$777,$A123,СВЦЭМ!$B$34:$B$777,Y$119)+'СЕТ СН'!$I$9+СВЦЭМ!$D$10+'СЕТ СН'!$I$6-'СЕТ СН'!$I$19</f>
        <v>1454.5308566099998</v>
      </c>
    </row>
    <row r="124" spans="1:27" ht="15.75" x14ac:dyDescent="0.2">
      <c r="A124" s="36">
        <f t="shared" si="3"/>
        <v>43195</v>
      </c>
      <c r="B124" s="37">
        <f>SUMIFS(СВЦЭМ!$C$34:$C$777,СВЦЭМ!$A$34:$A$777,$A124,СВЦЭМ!$B$34:$B$777,B$119)+'СЕТ СН'!$I$9+СВЦЭМ!$D$10+'СЕТ СН'!$I$6-'СЕТ СН'!$I$19</f>
        <v>1552.9230146199998</v>
      </c>
      <c r="C124" s="37">
        <f>SUMIFS(СВЦЭМ!$C$34:$C$777,СВЦЭМ!$A$34:$A$777,$A124,СВЦЭМ!$B$34:$B$777,C$119)+'СЕТ СН'!$I$9+СВЦЭМ!$D$10+'СЕТ СН'!$I$6-'СЕТ СН'!$I$19</f>
        <v>1552.1069484</v>
      </c>
      <c r="D124" s="37">
        <f>SUMIFS(СВЦЭМ!$C$34:$C$777,СВЦЭМ!$A$34:$A$777,$A124,СВЦЭМ!$B$34:$B$777,D$119)+'СЕТ СН'!$I$9+СВЦЭМ!$D$10+'СЕТ СН'!$I$6-'СЕТ СН'!$I$19</f>
        <v>1596.0754320299998</v>
      </c>
      <c r="E124" s="37">
        <f>SUMIFS(СВЦЭМ!$C$34:$C$777,СВЦЭМ!$A$34:$A$777,$A124,СВЦЭМ!$B$34:$B$777,E$119)+'СЕТ СН'!$I$9+СВЦЭМ!$D$10+'СЕТ СН'!$I$6-'СЕТ СН'!$I$19</f>
        <v>1588.9400272799999</v>
      </c>
      <c r="F124" s="37">
        <f>SUMIFS(СВЦЭМ!$C$34:$C$777,СВЦЭМ!$A$34:$A$777,$A124,СВЦЭМ!$B$34:$B$777,F$119)+'СЕТ СН'!$I$9+СВЦЭМ!$D$10+'СЕТ СН'!$I$6-'СЕТ СН'!$I$19</f>
        <v>1589.2116922800001</v>
      </c>
      <c r="G124" s="37">
        <f>SUMIFS(СВЦЭМ!$C$34:$C$777,СВЦЭМ!$A$34:$A$777,$A124,СВЦЭМ!$B$34:$B$777,G$119)+'СЕТ СН'!$I$9+СВЦЭМ!$D$10+'СЕТ СН'!$I$6-'СЕТ СН'!$I$19</f>
        <v>1595.1574012599999</v>
      </c>
      <c r="H124" s="37">
        <f>SUMIFS(СВЦЭМ!$C$34:$C$777,СВЦЭМ!$A$34:$A$777,$A124,СВЦЭМ!$B$34:$B$777,H$119)+'СЕТ СН'!$I$9+СВЦЭМ!$D$10+'СЕТ СН'!$I$6-'СЕТ СН'!$I$19</f>
        <v>1561.21448147</v>
      </c>
      <c r="I124" s="37">
        <f>SUMIFS(СВЦЭМ!$C$34:$C$777,СВЦЭМ!$A$34:$A$777,$A124,СВЦЭМ!$B$34:$B$777,I$119)+'СЕТ СН'!$I$9+СВЦЭМ!$D$10+'СЕТ СН'!$I$6-'СЕТ СН'!$I$19</f>
        <v>1488.78365717</v>
      </c>
      <c r="J124" s="37">
        <f>SUMIFS(СВЦЭМ!$C$34:$C$777,СВЦЭМ!$A$34:$A$777,$A124,СВЦЭМ!$B$34:$B$777,J$119)+'СЕТ СН'!$I$9+СВЦЭМ!$D$10+'СЕТ СН'!$I$6-'СЕТ СН'!$I$19</f>
        <v>1423.7367060000001</v>
      </c>
      <c r="K124" s="37">
        <f>SUMIFS(СВЦЭМ!$C$34:$C$777,СВЦЭМ!$A$34:$A$777,$A124,СВЦЭМ!$B$34:$B$777,K$119)+'СЕТ СН'!$I$9+СВЦЭМ!$D$10+'СЕТ СН'!$I$6-'СЕТ СН'!$I$19</f>
        <v>1337.1165974499995</v>
      </c>
      <c r="L124" s="37">
        <f>SUMIFS(СВЦЭМ!$C$34:$C$777,СВЦЭМ!$A$34:$A$777,$A124,СВЦЭМ!$B$34:$B$777,L$119)+'СЕТ СН'!$I$9+СВЦЭМ!$D$10+'СЕТ СН'!$I$6-'СЕТ СН'!$I$19</f>
        <v>1273.6339023199998</v>
      </c>
      <c r="M124" s="37">
        <f>SUMIFS(СВЦЭМ!$C$34:$C$777,СВЦЭМ!$A$34:$A$777,$A124,СВЦЭМ!$B$34:$B$777,M$119)+'СЕТ СН'!$I$9+СВЦЭМ!$D$10+'СЕТ СН'!$I$6-'СЕТ СН'!$I$19</f>
        <v>1260.16185928</v>
      </c>
      <c r="N124" s="37">
        <f>SUMIFS(СВЦЭМ!$C$34:$C$777,СВЦЭМ!$A$34:$A$777,$A124,СВЦЭМ!$B$34:$B$777,N$119)+'СЕТ СН'!$I$9+СВЦЭМ!$D$10+'СЕТ СН'!$I$6-'СЕТ СН'!$I$19</f>
        <v>1259.2347246599998</v>
      </c>
      <c r="O124" s="37">
        <f>SUMIFS(СВЦЭМ!$C$34:$C$777,СВЦЭМ!$A$34:$A$777,$A124,СВЦЭМ!$B$34:$B$777,O$119)+'СЕТ СН'!$I$9+СВЦЭМ!$D$10+'СЕТ СН'!$I$6-'СЕТ СН'!$I$19</f>
        <v>1268.0324699499997</v>
      </c>
      <c r="P124" s="37">
        <f>SUMIFS(СВЦЭМ!$C$34:$C$777,СВЦЭМ!$A$34:$A$777,$A124,СВЦЭМ!$B$34:$B$777,P$119)+'СЕТ СН'!$I$9+СВЦЭМ!$D$10+'СЕТ СН'!$I$6-'СЕТ СН'!$I$19</f>
        <v>1269.5276615799999</v>
      </c>
      <c r="Q124" s="37">
        <f>SUMIFS(СВЦЭМ!$C$34:$C$777,СВЦЭМ!$A$34:$A$777,$A124,СВЦЭМ!$B$34:$B$777,Q$119)+'СЕТ СН'!$I$9+СВЦЭМ!$D$10+'СЕТ СН'!$I$6-'СЕТ СН'!$I$19</f>
        <v>1273.5873446299997</v>
      </c>
      <c r="R124" s="37">
        <f>SUMIFS(СВЦЭМ!$C$34:$C$777,СВЦЭМ!$A$34:$A$777,$A124,СВЦЭМ!$B$34:$B$777,R$119)+'СЕТ СН'!$I$9+СВЦЭМ!$D$10+'СЕТ СН'!$I$6-'СЕТ СН'!$I$19</f>
        <v>1271.6867829199996</v>
      </c>
      <c r="S124" s="37">
        <f>SUMIFS(СВЦЭМ!$C$34:$C$777,СВЦЭМ!$A$34:$A$777,$A124,СВЦЭМ!$B$34:$B$777,S$119)+'СЕТ СН'!$I$9+СВЦЭМ!$D$10+'СЕТ СН'!$I$6-'СЕТ СН'!$I$19</f>
        <v>1263.5012781199998</v>
      </c>
      <c r="T124" s="37">
        <f>SUMIFS(СВЦЭМ!$C$34:$C$777,СВЦЭМ!$A$34:$A$777,$A124,СВЦЭМ!$B$34:$B$777,T$119)+'СЕТ СН'!$I$9+СВЦЭМ!$D$10+'СЕТ СН'!$I$6-'СЕТ СН'!$I$19</f>
        <v>1261.3637445599998</v>
      </c>
      <c r="U124" s="37">
        <f>SUMIFS(СВЦЭМ!$C$34:$C$777,СВЦЭМ!$A$34:$A$777,$A124,СВЦЭМ!$B$34:$B$777,U$119)+'СЕТ СН'!$I$9+СВЦЭМ!$D$10+'СЕТ СН'!$I$6-'СЕТ СН'!$I$19</f>
        <v>1231.81550341</v>
      </c>
      <c r="V124" s="37">
        <f>SUMIFS(СВЦЭМ!$C$34:$C$777,СВЦЭМ!$A$34:$A$777,$A124,СВЦЭМ!$B$34:$B$777,V$119)+'СЕТ СН'!$I$9+СВЦЭМ!$D$10+'СЕТ СН'!$I$6-'СЕТ СН'!$I$19</f>
        <v>1234.4321508499997</v>
      </c>
      <c r="W124" s="37">
        <f>SUMIFS(СВЦЭМ!$C$34:$C$777,СВЦЭМ!$A$34:$A$777,$A124,СВЦЭМ!$B$34:$B$777,W$119)+'СЕТ СН'!$I$9+СВЦЭМ!$D$10+'СЕТ СН'!$I$6-'СЕТ СН'!$I$19</f>
        <v>1296.86853139</v>
      </c>
      <c r="X124" s="37">
        <f>SUMIFS(СВЦЭМ!$C$34:$C$777,СВЦЭМ!$A$34:$A$777,$A124,СВЦЭМ!$B$34:$B$777,X$119)+'СЕТ СН'!$I$9+СВЦЭМ!$D$10+'СЕТ СН'!$I$6-'СЕТ СН'!$I$19</f>
        <v>1391.13722745</v>
      </c>
      <c r="Y124" s="37">
        <f>SUMIFS(СВЦЭМ!$C$34:$C$777,СВЦЭМ!$A$34:$A$777,$A124,СВЦЭМ!$B$34:$B$777,Y$119)+'СЕТ СН'!$I$9+СВЦЭМ!$D$10+'СЕТ СН'!$I$6-'СЕТ СН'!$I$19</f>
        <v>1477.6665530499999</v>
      </c>
    </row>
    <row r="125" spans="1:27" ht="15.75" x14ac:dyDescent="0.2">
      <c r="A125" s="36">
        <f t="shared" si="3"/>
        <v>43196</v>
      </c>
      <c r="B125" s="37">
        <f>SUMIFS(СВЦЭМ!$C$34:$C$777,СВЦЭМ!$A$34:$A$777,$A125,СВЦЭМ!$B$34:$B$777,B$119)+'СЕТ СН'!$I$9+СВЦЭМ!$D$10+'СЕТ СН'!$I$6-'СЕТ СН'!$I$19</f>
        <v>1459.26399902</v>
      </c>
      <c r="C125" s="37">
        <f>SUMIFS(СВЦЭМ!$C$34:$C$777,СВЦЭМ!$A$34:$A$777,$A125,СВЦЭМ!$B$34:$B$777,C$119)+'СЕТ СН'!$I$9+СВЦЭМ!$D$10+'СЕТ СН'!$I$6-'СЕТ СН'!$I$19</f>
        <v>1517.5748201900001</v>
      </c>
      <c r="D125" s="37">
        <f>SUMIFS(СВЦЭМ!$C$34:$C$777,СВЦЭМ!$A$34:$A$777,$A125,СВЦЭМ!$B$34:$B$777,D$119)+'СЕТ СН'!$I$9+СВЦЭМ!$D$10+'СЕТ СН'!$I$6-'СЕТ СН'!$I$19</f>
        <v>1592.86574483</v>
      </c>
      <c r="E125" s="37">
        <f>SUMIFS(СВЦЭМ!$C$34:$C$777,СВЦЭМ!$A$34:$A$777,$A125,СВЦЭМ!$B$34:$B$777,E$119)+'СЕТ СН'!$I$9+СВЦЭМ!$D$10+'СЕТ СН'!$I$6-'СЕТ СН'!$I$19</f>
        <v>1588.6420377099998</v>
      </c>
      <c r="F125" s="37">
        <f>SUMIFS(СВЦЭМ!$C$34:$C$777,СВЦЭМ!$A$34:$A$777,$A125,СВЦЭМ!$B$34:$B$777,F$119)+'СЕТ СН'!$I$9+СВЦЭМ!$D$10+'СЕТ СН'!$I$6-'СЕТ СН'!$I$19</f>
        <v>1589.22811615</v>
      </c>
      <c r="G125" s="37">
        <f>SUMIFS(СВЦЭМ!$C$34:$C$777,СВЦЭМ!$A$34:$A$777,$A125,СВЦЭМ!$B$34:$B$777,G$119)+'СЕТ СН'!$I$9+СВЦЭМ!$D$10+'СЕТ СН'!$I$6-'СЕТ СН'!$I$19</f>
        <v>1596.2295215700001</v>
      </c>
      <c r="H125" s="37">
        <f>SUMIFS(СВЦЭМ!$C$34:$C$777,СВЦЭМ!$A$34:$A$777,$A125,СВЦЭМ!$B$34:$B$777,H$119)+'СЕТ СН'!$I$9+СВЦЭМ!$D$10+'СЕТ СН'!$I$6-'СЕТ СН'!$I$19</f>
        <v>1562.5614909299998</v>
      </c>
      <c r="I125" s="37">
        <f>SUMIFS(СВЦЭМ!$C$34:$C$777,СВЦЭМ!$A$34:$A$777,$A125,СВЦЭМ!$B$34:$B$777,I$119)+'СЕТ СН'!$I$9+СВЦЭМ!$D$10+'СЕТ СН'!$I$6-'СЕТ СН'!$I$19</f>
        <v>1509.6460985599997</v>
      </c>
      <c r="J125" s="37">
        <f>SUMIFS(СВЦЭМ!$C$34:$C$777,СВЦЭМ!$A$34:$A$777,$A125,СВЦЭМ!$B$34:$B$777,J$119)+'СЕТ СН'!$I$9+СВЦЭМ!$D$10+'СЕТ СН'!$I$6-'СЕТ СН'!$I$19</f>
        <v>1461.0229876199996</v>
      </c>
      <c r="K125" s="37">
        <f>SUMIFS(СВЦЭМ!$C$34:$C$777,СВЦЭМ!$A$34:$A$777,$A125,СВЦЭМ!$B$34:$B$777,K$119)+'СЕТ СН'!$I$9+СВЦЭМ!$D$10+'СЕТ СН'!$I$6-'СЕТ СН'!$I$19</f>
        <v>1370.0335524899997</v>
      </c>
      <c r="L125" s="37">
        <f>SUMIFS(СВЦЭМ!$C$34:$C$777,СВЦЭМ!$A$34:$A$777,$A125,СВЦЭМ!$B$34:$B$777,L$119)+'СЕТ СН'!$I$9+СВЦЭМ!$D$10+'СЕТ СН'!$I$6-'СЕТ СН'!$I$19</f>
        <v>1318.2962097799996</v>
      </c>
      <c r="M125" s="37">
        <f>SUMIFS(СВЦЭМ!$C$34:$C$777,СВЦЭМ!$A$34:$A$777,$A125,СВЦЭМ!$B$34:$B$777,M$119)+'СЕТ СН'!$I$9+СВЦЭМ!$D$10+'СЕТ СН'!$I$6-'СЕТ СН'!$I$19</f>
        <v>1310.7166641499998</v>
      </c>
      <c r="N125" s="37">
        <f>SUMIFS(СВЦЭМ!$C$34:$C$777,СВЦЭМ!$A$34:$A$777,$A125,СВЦЭМ!$B$34:$B$777,N$119)+'СЕТ СН'!$I$9+СВЦЭМ!$D$10+'СЕТ СН'!$I$6-'СЕТ СН'!$I$19</f>
        <v>1316.7189834699998</v>
      </c>
      <c r="O125" s="37">
        <f>SUMIFS(СВЦЭМ!$C$34:$C$777,СВЦЭМ!$A$34:$A$777,$A125,СВЦЭМ!$B$34:$B$777,O$119)+'СЕТ СН'!$I$9+СВЦЭМ!$D$10+'СЕТ СН'!$I$6-'СЕТ СН'!$I$19</f>
        <v>1321.7392671399998</v>
      </c>
      <c r="P125" s="37">
        <f>SUMIFS(СВЦЭМ!$C$34:$C$777,СВЦЭМ!$A$34:$A$777,$A125,СВЦЭМ!$B$34:$B$777,P$119)+'СЕТ СН'!$I$9+СВЦЭМ!$D$10+'СЕТ СН'!$I$6-'СЕТ СН'!$I$19</f>
        <v>1312.6087417699996</v>
      </c>
      <c r="Q125" s="37">
        <f>SUMIFS(СВЦЭМ!$C$34:$C$777,СВЦЭМ!$A$34:$A$777,$A125,СВЦЭМ!$B$34:$B$777,Q$119)+'СЕТ СН'!$I$9+СВЦЭМ!$D$10+'СЕТ СН'!$I$6-'СЕТ СН'!$I$19</f>
        <v>1314.0519087899997</v>
      </c>
      <c r="R125" s="37">
        <f>SUMIFS(СВЦЭМ!$C$34:$C$777,СВЦЭМ!$A$34:$A$777,$A125,СВЦЭМ!$B$34:$B$777,R$119)+'СЕТ СН'!$I$9+СВЦЭМ!$D$10+'СЕТ СН'!$I$6-'СЕТ СН'!$I$19</f>
        <v>1313.2630306999999</v>
      </c>
      <c r="S125" s="37">
        <f>SUMIFS(СВЦЭМ!$C$34:$C$777,СВЦЭМ!$A$34:$A$777,$A125,СВЦЭМ!$B$34:$B$777,S$119)+'СЕТ СН'!$I$9+СВЦЭМ!$D$10+'СЕТ СН'!$I$6-'СЕТ СН'!$I$19</f>
        <v>1310.7292585399996</v>
      </c>
      <c r="T125" s="37">
        <f>SUMIFS(СВЦЭМ!$C$34:$C$777,СВЦЭМ!$A$34:$A$777,$A125,СВЦЭМ!$B$34:$B$777,T$119)+'СЕТ СН'!$I$9+СВЦЭМ!$D$10+'СЕТ СН'!$I$6-'СЕТ СН'!$I$19</f>
        <v>1313.1056351599996</v>
      </c>
      <c r="U125" s="37">
        <f>SUMIFS(СВЦЭМ!$C$34:$C$777,СВЦЭМ!$A$34:$A$777,$A125,СВЦЭМ!$B$34:$B$777,U$119)+'СЕТ СН'!$I$9+СВЦЭМ!$D$10+'СЕТ СН'!$I$6-'СЕТ СН'!$I$19</f>
        <v>1276.7476796699998</v>
      </c>
      <c r="V125" s="37">
        <f>SUMIFS(СВЦЭМ!$C$34:$C$777,СВЦЭМ!$A$34:$A$777,$A125,СВЦЭМ!$B$34:$B$777,V$119)+'СЕТ СН'!$I$9+СВЦЭМ!$D$10+'СЕТ СН'!$I$6-'СЕТ СН'!$I$19</f>
        <v>1281.6492047699999</v>
      </c>
      <c r="W125" s="37">
        <f>SUMIFS(СВЦЭМ!$C$34:$C$777,СВЦЭМ!$A$34:$A$777,$A125,СВЦЭМ!$B$34:$B$777,W$119)+'СЕТ СН'!$I$9+СВЦЭМ!$D$10+'СЕТ СН'!$I$6-'СЕТ СН'!$I$19</f>
        <v>1340.6614626899996</v>
      </c>
      <c r="X125" s="37">
        <f>SUMIFS(СВЦЭМ!$C$34:$C$777,СВЦЭМ!$A$34:$A$777,$A125,СВЦЭМ!$B$34:$B$777,X$119)+'СЕТ СН'!$I$9+СВЦЭМ!$D$10+'СЕТ СН'!$I$6-'СЕТ СН'!$I$19</f>
        <v>1406.70532374</v>
      </c>
      <c r="Y125" s="37">
        <f>SUMIFS(СВЦЭМ!$C$34:$C$777,СВЦЭМ!$A$34:$A$777,$A125,СВЦЭМ!$B$34:$B$777,Y$119)+'СЕТ СН'!$I$9+СВЦЭМ!$D$10+'СЕТ СН'!$I$6-'СЕТ СН'!$I$19</f>
        <v>1427.4363975900001</v>
      </c>
    </row>
    <row r="126" spans="1:27" ht="15.75" x14ac:dyDescent="0.2">
      <c r="A126" s="36">
        <f t="shared" si="3"/>
        <v>43197</v>
      </c>
      <c r="B126" s="37">
        <f>SUMIFS(СВЦЭМ!$C$34:$C$777,СВЦЭМ!$A$34:$A$777,$A126,СВЦЭМ!$B$34:$B$777,B$119)+'СЕТ СН'!$I$9+СВЦЭМ!$D$10+'СЕТ СН'!$I$6-'СЕТ СН'!$I$19</f>
        <v>1473.7824802099999</v>
      </c>
      <c r="C126" s="37">
        <f>SUMIFS(СВЦЭМ!$C$34:$C$777,СВЦЭМ!$A$34:$A$777,$A126,СВЦЭМ!$B$34:$B$777,C$119)+'СЕТ СН'!$I$9+СВЦЭМ!$D$10+'СЕТ СН'!$I$6-'СЕТ СН'!$I$19</f>
        <v>1500.3990889699999</v>
      </c>
      <c r="D126" s="37">
        <f>SUMIFS(СВЦЭМ!$C$34:$C$777,СВЦЭМ!$A$34:$A$777,$A126,СВЦЭМ!$B$34:$B$777,D$119)+'СЕТ СН'!$I$9+СВЦЭМ!$D$10+'СЕТ СН'!$I$6-'СЕТ СН'!$I$19</f>
        <v>1571.60604749</v>
      </c>
      <c r="E126" s="37">
        <f>SUMIFS(СВЦЭМ!$C$34:$C$777,СВЦЭМ!$A$34:$A$777,$A126,СВЦЭМ!$B$34:$B$777,E$119)+'СЕТ СН'!$I$9+СВЦЭМ!$D$10+'СЕТ СН'!$I$6-'СЕТ СН'!$I$19</f>
        <v>1590.4509633399998</v>
      </c>
      <c r="F126" s="37">
        <f>SUMIFS(СВЦЭМ!$C$34:$C$777,СВЦЭМ!$A$34:$A$777,$A126,СВЦЭМ!$B$34:$B$777,F$119)+'СЕТ СН'!$I$9+СВЦЭМ!$D$10+'СЕТ СН'!$I$6-'СЕТ СН'!$I$19</f>
        <v>1590.5756657399997</v>
      </c>
      <c r="G126" s="37">
        <f>SUMIFS(СВЦЭМ!$C$34:$C$777,СВЦЭМ!$A$34:$A$777,$A126,СВЦЭМ!$B$34:$B$777,G$119)+'СЕТ СН'!$I$9+СВЦЭМ!$D$10+'СЕТ СН'!$I$6-'СЕТ СН'!$I$19</f>
        <v>1585.9732392199999</v>
      </c>
      <c r="H126" s="37">
        <f>SUMIFS(СВЦЭМ!$C$34:$C$777,СВЦЭМ!$A$34:$A$777,$A126,СВЦЭМ!$B$34:$B$777,H$119)+'СЕТ СН'!$I$9+СВЦЭМ!$D$10+'СЕТ СН'!$I$6-'СЕТ СН'!$I$19</f>
        <v>1547.0179953100001</v>
      </c>
      <c r="I126" s="37">
        <f>SUMIFS(СВЦЭМ!$C$34:$C$777,СВЦЭМ!$A$34:$A$777,$A126,СВЦЭМ!$B$34:$B$777,I$119)+'СЕТ СН'!$I$9+СВЦЭМ!$D$10+'СЕТ СН'!$I$6-'СЕТ СН'!$I$19</f>
        <v>1478.3378834800001</v>
      </c>
      <c r="J126" s="37">
        <f>SUMIFS(СВЦЭМ!$C$34:$C$777,СВЦЭМ!$A$34:$A$777,$A126,СВЦЭМ!$B$34:$B$777,J$119)+'СЕТ СН'!$I$9+СВЦЭМ!$D$10+'СЕТ СН'!$I$6-'СЕТ СН'!$I$19</f>
        <v>1437.6671794199997</v>
      </c>
      <c r="K126" s="37">
        <f>SUMIFS(СВЦЭМ!$C$34:$C$777,СВЦЭМ!$A$34:$A$777,$A126,СВЦЭМ!$B$34:$B$777,K$119)+'СЕТ СН'!$I$9+СВЦЭМ!$D$10+'СЕТ СН'!$I$6-'СЕТ СН'!$I$19</f>
        <v>1347.3905125199999</v>
      </c>
      <c r="L126" s="37">
        <f>SUMIFS(СВЦЭМ!$C$34:$C$777,СВЦЭМ!$A$34:$A$777,$A126,СВЦЭМ!$B$34:$B$777,L$119)+'СЕТ СН'!$I$9+СВЦЭМ!$D$10+'СЕТ СН'!$I$6-'СЕТ СН'!$I$19</f>
        <v>1296.1510922499997</v>
      </c>
      <c r="M126" s="37">
        <f>SUMIFS(СВЦЭМ!$C$34:$C$777,СВЦЭМ!$A$34:$A$777,$A126,СВЦЭМ!$B$34:$B$777,M$119)+'СЕТ СН'!$I$9+СВЦЭМ!$D$10+'СЕТ СН'!$I$6-'СЕТ СН'!$I$19</f>
        <v>1284.8058286699998</v>
      </c>
      <c r="N126" s="37">
        <f>SUMIFS(СВЦЭМ!$C$34:$C$777,СВЦЭМ!$A$34:$A$777,$A126,СВЦЭМ!$B$34:$B$777,N$119)+'СЕТ СН'!$I$9+СВЦЭМ!$D$10+'СЕТ СН'!$I$6-'СЕТ СН'!$I$19</f>
        <v>1296.2462921699998</v>
      </c>
      <c r="O126" s="37">
        <f>SUMIFS(СВЦЭМ!$C$34:$C$777,СВЦЭМ!$A$34:$A$777,$A126,СВЦЭМ!$B$34:$B$777,O$119)+'СЕТ СН'!$I$9+СВЦЭМ!$D$10+'СЕТ СН'!$I$6-'СЕТ СН'!$I$19</f>
        <v>1300.8403652100001</v>
      </c>
      <c r="P126" s="37">
        <f>SUMIFS(СВЦЭМ!$C$34:$C$777,СВЦЭМ!$A$34:$A$777,$A126,СВЦЭМ!$B$34:$B$777,P$119)+'СЕТ СН'!$I$9+СВЦЭМ!$D$10+'СЕТ СН'!$I$6-'СЕТ СН'!$I$19</f>
        <v>1303.79576185</v>
      </c>
      <c r="Q126" s="37">
        <f>SUMIFS(СВЦЭМ!$C$34:$C$777,СВЦЭМ!$A$34:$A$777,$A126,СВЦЭМ!$B$34:$B$777,Q$119)+'СЕТ СН'!$I$9+СВЦЭМ!$D$10+'СЕТ СН'!$I$6-'СЕТ СН'!$I$19</f>
        <v>1301.0806414199997</v>
      </c>
      <c r="R126" s="37">
        <f>SUMIFS(СВЦЭМ!$C$34:$C$777,СВЦЭМ!$A$34:$A$777,$A126,СВЦЭМ!$B$34:$B$777,R$119)+'СЕТ СН'!$I$9+СВЦЭМ!$D$10+'СЕТ СН'!$I$6-'СЕТ СН'!$I$19</f>
        <v>1299.1070065199997</v>
      </c>
      <c r="S126" s="37">
        <f>SUMIFS(СВЦЭМ!$C$34:$C$777,СВЦЭМ!$A$34:$A$777,$A126,СВЦЭМ!$B$34:$B$777,S$119)+'СЕТ СН'!$I$9+СВЦЭМ!$D$10+'СЕТ СН'!$I$6-'СЕТ СН'!$I$19</f>
        <v>1304.1403721599995</v>
      </c>
      <c r="T126" s="37">
        <f>SUMIFS(СВЦЭМ!$C$34:$C$777,СВЦЭМ!$A$34:$A$777,$A126,СВЦЭМ!$B$34:$B$777,T$119)+'СЕТ СН'!$I$9+СВЦЭМ!$D$10+'СЕТ СН'!$I$6-'СЕТ СН'!$I$19</f>
        <v>1300.3389208999997</v>
      </c>
      <c r="U126" s="37">
        <f>SUMIFS(СВЦЭМ!$C$34:$C$777,СВЦЭМ!$A$34:$A$777,$A126,СВЦЭМ!$B$34:$B$777,U$119)+'СЕТ СН'!$I$9+СВЦЭМ!$D$10+'СЕТ СН'!$I$6-'СЕТ СН'!$I$19</f>
        <v>1272.7842285199999</v>
      </c>
      <c r="V126" s="37">
        <f>SUMIFS(СВЦЭМ!$C$34:$C$777,СВЦЭМ!$A$34:$A$777,$A126,СВЦЭМ!$B$34:$B$777,V$119)+'СЕТ СН'!$I$9+СВЦЭМ!$D$10+'СЕТ СН'!$I$6-'СЕТ СН'!$I$19</f>
        <v>1279.6288839099998</v>
      </c>
      <c r="W126" s="37">
        <f>SUMIFS(СВЦЭМ!$C$34:$C$777,СВЦЭМ!$A$34:$A$777,$A126,СВЦЭМ!$B$34:$B$777,W$119)+'СЕТ СН'!$I$9+СВЦЭМ!$D$10+'СЕТ СН'!$I$6-'СЕТ СН'!$I$19</f>
        <v>1346.9265014999996</v>
      </c>
      <c r="X126" s="37">
        <f>SUMIFS(СВЦЭМ!$C$34:$C$777,СВЦЭМ!$A$34:$A$777,$A126,СВЦЭМ!$B$34:$B$777,X$119)+'СЕТ СН'!$I$9+СВЦЭМ!$D$10+'СЕТ СН'!$I$6-'СЕТ СН'!$I$19</f>
        <v>1408.04149547</v>
      </c>
      <c r="Y126" s="37">
        <f>SUMIFS(СВЦЭМ!$C$34:$C$777,СВЦЭМ!$A$34:$A$777,$A126,СВЦЭМ!$B$34:$B$777,Y$119)+'СЕТ СН'!$I$9+СВЦЭМ!$D$10+'СЕТ СН'!$I$6-'СЕТ СН'!$I$19</f>
        <v>1456.6604778400001</v>
      </c>
    </row>
    <row r="127" spans="1:27" ht="15.75" x14ac:dyDescent="0.2">
      <c r="A127" s="36">
        <f t="shared" si="3"/>
        <v>43198</v>
      </c>
      <c r="B127" s="37">
        <f>SUMIFS(СВЦЭМ!$C$34:$C$777,СВЦЭМ!$A$34:$A$777,$A127,СВЦЭМ!$B$34:$B$777,B$119)+'СЕТ СН'!$I$9+СВЦЭМ!$D$10+'СЕТ СН'!$I$6-'СЕТ СН'!$I$19</f>
        <v>1478.7910485699999</v>
      </c>
      <c r="C127" s="37">
        <f>SUMIFS(СВЦЭМ!$C$34:$C$777,СВЦЭМ!$A$34:$A$777,$A127,СВЦЭМ!$B$34:$B$777,C$119)+'СЕТ СН'!$I$9+СВЦЭМ!$D$10+'СЕТ СН'!$I$6-'СЕТ СН'!$I$19</f>
        <v>1521.8963127500001</v>
      </c>
      <c r="D127" s="37">
        <f>SUMIFS(СВЦЭМ!$C$34:$C$777,СВЦЭМ!$A$34:$A$777,$A127,СВЦЭМ!$B$34:$B$777,D$119)+'СЕТ СН'!$I$9+СВЦЭМ!$D$10+'СЕТ СН'!$I$6-'СЕТ СН'!$I$19</f>
        <v>1583.2315951800001</v>
      </c>
      <c r="E127" s="37">
        <f>SUMIFS(СВЦЭМ!$C$34:$C$777,СВЦЭМ!$A$34:$A$777,$A127,СВЦЭМ!$B$34:$B$777,E$119)+'СЕТ СН'!$I$9+СВЦЭМ!$D$10+'СЕТ СН'!$I$6-'СЕТ СН'!$I$19</f>
        <v>1610.5727304899997</v>
      </c>
      <c r="F127" s="37">
        <f>SUMIFS(СВЦЭМ!$C$34:$C$777,СВЦЭМ!$A$34:$A$777,$A127,СВЦЭМ!$B$34:$B$777,F$119)+'СЕТ СН'!$I$9+СВЦЭМ!$D$10+'СЕТ СН'!$I$6-'СЕТ СН'!$I$19</f>
        <v>1607.6834483799998</v>
      </c>
      <c r="G127" s="37">
        <f>SUMIFS(СВЦЭМ!$C$34:$C$777,СВЦЭМ!$A$34:$A$777,$A127,СВЦЭМ!$B$34:$B$777,G$119)+'СЕТ СН'!$I$9+СВЦЭМ!$D$10+'СЕТ СН'!$I$6-'СЕТ СН'!$I$19</f>
        <v>1610.85839592</v>
      </c>
      <c r="H127" s="37">
        <f>SUMIFS(СВЦЭМ!$C$34:$C$777,СВЦЭМ!$A$34:$A$777,$A127,СВЦЭМ!$B$34:$B$777,H$119)+'СЕТ СН'!$I$9+СВЦЭМ!$D$10+'СЕТ СН'!$I$6-'СЕТ СН'!$I$19</f>
        <v>1590.3940006799999</v>
      </c>
      <c r="I127" s="37">
        <f>SUMIFS(СВЦЭМ!$C$34:$C$777,СВЦЭМ!$A$34:$A$777,$A127,СВЦЭМ!$B$34:$B$777,I$119)+'СЕТ СН'!$I$9+СВЦЭМ!$D$10+'СЕТ СН'!$I$6-'СЕТ СН'!$I$19</f>
        <v>1500.3833401500001</v>
      </c>
      <c r="J127" s="37">
        <f>SUMIFS(СВЦЭМ!$C$34:$C$777,СВЦЭМ!$A$34:$A$777,$A127,СВЦЭМ!$B$34:$B$777,J$119)+'СЕТ СН'!$I$9+СВЦЭМ!$D$10+'СЕТ СН'!$I$6-'СЕТ СН'!$I$19</f>
        <v>1393.84294271</v>
      </c>
      <c r="K127" s="37">
        <f>SUMIFS(СВЦЭМ!$C$34:$C$777,СВЦЭМ!$A$34:$A$777,$A127,СВЦЭМ!$B$34:$B$777,K$119)+'СЕТ СН'!$I$9+СВЦЭМ!$D$10+'СЕТ СН'!$I$6-'СЕТ СН'!$I$19</f>
        <v>1283.3316407399998</v>
      </c>
      <c r="L127" s="37">
        <f>SUMIFS(СВЦЭМ!$C$34:$C$777,СВЦЭМ!$A$34:$A$777,$A127,СВЦЭМ!$B$34:$B$777,L$119)+'СЕТ СН'!$I$9+СВЦЭМ!$D$10+'СЕТ СН'!$I$6-'СЕТ СН'!$I$19</f>
        <v>1224.8804039399997</v>
      </c>
      <c r="M127" s="37">
        <f>SUMIFS(СВЦЭМ!$C$34:$C$777,СВЦЭМ!$A$34:$A$777,$A127,СВЦЭМ!$B$34:$B$777,M$119)+'СЕТ СН'!$I$9+СВЦЭМ!$D$10+'СЕТ СН'!$I$6-'СЕТ СН'!$I$19</f>
        <v>1190.4993696699999</v>
      </c>
      <c r="N127" s="37">
        <f>SUMIFS(СВЦЭМ!$C$34:$C$777,СВЦЭМ!$A$34:$A$777,$A127,СВЦЭМ!$B$34:$B$777,N$119)+'СЕТ СН'!$I$9+СВЦЭМ!$D$10+'СЕТ СН'!$I$6-'СЕТ СН'!$I$19</f>
        <v>1181.8742714599998</v>
      </c>
      <c r="O127" s="37">
        <f>SUMIFS(СВЦЭМ!$C$34:$C$777,СВЦЭМ!$A$34:$A$777,$A127,СВЦЭМ!$B$34:$B$777,O$119)+'СЕТ СН'!$I$9+СВЦЭМ!$D$10+'СЕТ СН'!$I$6-'СЕТ СН'!$I$19</f>
        <v>1187.2373823999997</v>
      </c>
      <c r="P127" s="37">
        <f>SUMIFS(СВЦЭМ!$C$34:$C$777,СВЦЭМ!$A$34:$A$777,$A127,СВЦЭМ!$B$34:$B$777,P$119)+'СЕТ СН'!$I$9+СВЦЭМ!$D$10+'СЕТ СН'!$I$6-'СЕТ СН'!$I$19</f>
        <v>1198.3987886</v>
      </c>
      <c r="Q127" s="37">
        <f>SUMIFS(СВЦЭМ!$C$34:$C$777,СВЦЭМ!$A$34:$A$777,$A127,СВЦЭМ!$B$34:$B$777,Q$119)+'СЕТ СН'!$I$9+СВЦЭМ!$D$10+'СЕТ СН'!$I$6-'СЕТ СН'!$I$19</f>
        <v>1202.2602035599998</v>
      </c>
      <c r="R127" s="37">
        <f>SUMIFS(СВЦЭМ!$C$34:$C$777,СВЦЭМ!$A$34:$A$777,$A127,СВЦЭМ!$B$34:$B$777,R$119)+'СЕТ СН'!$I$9+СВЦЭМ!$D$10+'СЕТ СН'!$I$6-'СЕТ СН'!$I$19</f>
        <v>1252.8269885499999</v>
      </c>
      <c r="S127" s="37">
        <f>SUMIFS(СВЦЭМ!$C$34:$C$777,СВЦЭМ!$A$34:$A$777,$A127,СВЦЭМ!$B$34:$B$777,S$119)+'СЕТ СН'!$I$9+СВЦЭМ!$D$10+'СЕТ СН'!$I$6-'СЕТ СН'!$I$19</f>
        <v>1223.9484364099999</v>
      </c>
      <c r="T127" s="37">
        <f>SUMIFS(СВЦЭМ!$C$34:$C$777,СВЦЭМ!$A$34:$A$777,$A127,СВЦЭМ!$B$34:$B$777,T$119)+'СЕТ СН'!$I$9+СВЦЭМ!$D$10+'СЕТ СН'!$I$6-'СЕТ СН'!$I$19</f>
        <v>1182.6127777500001</v>
      </c>
      <c r="U127" s="37">
        <f>SUMIFS(СВЦЭМ!$C$34:$C$777,СВЦЭМ!$A$34:$A$777,$A127,СВЦЭМ!$B$34:$B$777,U$119)+'СЕТ СН'!$I$9+СВЦЭМ!$D$10+'СЕТ СН'!$I$6-'СЕТ СН'!$I$19</f>
        <v>1178.9654762800001</v>
      </c>
      <c r="V127" s="37">
        <f>SUMIFS(СВЦЭМ!$C$34:$C$777,СВЦЭМ!$A$34:$A$777,$A127,СВЦЭМ!$B$34:$B$777,V$119)+'СЕТ СН'!$I$9+СВЦЭМ!$D$10+'СЕТ СН'!$I$6-'СЕТ СН'!$I$19</f>
        <v>1179.2466233199998</v>
      </c>
      <c r="W127" s="37">
        <f>SUMIFS(СВЦЭМ!$C$34:$C$777,СВЦЭМ!$A$34:$A$777,$A127,СВЦЭМ!$B$34:$B$777,W$119)+'СЕТ СН'!$I$9+СВЦЭМ!$D$10+'СЕТ СН'!$I$6-'СЕТ СН'!$I$19</f>
        <v>1223.25687384</v>
      </c>
      <c r="X127" s="37">
        <f>SUMIFS(СВЦЭМ!$C$34:$C$777,СВЦЭМ!$A$34:$A$777,$A127,СВЦЭМ!$B$34:$B$777,X$119)+'СЕТ СН'!$I$9+СВЦЭМ!$D$10+'СЕТ СН'!$I$6-'СЕТ СН'!$I$19</f>
        <v>1313.0321958599998</v>
      </c>
      <c r="Y127" s="37">
        <f>SUMIFS(СВЦЭМ!$C$34:$C$777,СВЦЭМ!$A$34:$A$777,$A127,СВЦЭМ!$B$34:$B$777,Y$119)+'СЕТ СН'!$I$9+СВЦЭМ!$D$10+'СЕТ СН'!$I$6-'СЕТ СН'!$I$19</f>
        <v>1406.7253470999999</v>
      </c>
    </row>
    <row r="128" spans="1:27" ht="15.75" x14ac:dyDescent="0.2">
      <c r="A128" s="36">
        <f t="shared" si="3"/>
        <v>43199</v>
      </c>
      <c r="B128" s="37">
        <f>SUMIFS(СВЦЭМ!$C$34:$C$777,СВЦЭМ!$A$34:$A$777,$A128,СВЦЭМ!$B$34:$B$777,B$119)+'СЕТ СН'!$I$9+СВЦЭМ!$D$10+'СЕТ СН'!$I$6-'СЕТ СН'!$I$19</f>
        <v>1498.1478431999999</v>
      </c>
      <c r="C128" s="37">
        <f>SUMIFS(СВЦЭМ!$C$34:$C$777,СВЦЭМ!$A$34:$A$777,$A128,СВЦЭМ!$B$34:$B$777,C$119)+'СЕТ СН'!$I$9+СВЦЭМ!$D$10+'СЕТ СН'!$I$6-'СЕТ СН'!$I$19</f>
        <v>1508.1035212500001</v>
      </c>
      <c r="D128" s="37">
        <f>SUMIFS(СВЦЭМ!$C$34:$C$777,СВЦЭМ!$A$34:$A$777,$A128,СВЦЭМ!$B$34:$B$777,D$119)+'СЕТ СН'!$I$9+СВЦЭМ!$D$10+'СЕТ СН'!$I$6-'СЕТ СН'!$I$19</f>
        <v>1590.2506275299997</v>
      </c>
      <c r="E128" s="37">
        <f>SUMIFS(СВЦЭМ!$C$34:$C$777,СВЦЭМ!$A$34:$A$777,$A128,СВЦЭМ!$B$34:$B$777,E$119)+'СЕТ СН'!$I$9+СВЦЭМ!$D$10+'СЕТ СН'!$I$6-'СЕТ СН'!$I$19</f>
        <v>1596.8110947199998</v>
      </c>
      <c r="F128" s="37">
        <f>SUMIFS(СВЦЭМ!$C$34:$C$777,СВЦЭМ!$A$34:$A$777,$A128,СВЦЭМ!$B$34:$B$777,F$119)+'СЕТ СН'!$I$9+СВЦЭМ!$D$10+'СЕТ СН'!$I$6-'СЕТ СН'!$I$19</f>
        <v>1596.5141408599998</v>
      </c>
      <c r="G128" s="37">
        <f>SUMIFS(СВЦЭМ!$C$34:$C$777,СВЦЭМ!$A$34:$A$777,$A128,СВЦЭМ!$B$34:$B$777,G$119)+'СЕТ СН'!$I$9+СВЦЭМ!$D$10+'СЕТ СН'!$I$6-'СЕТ СН'!$I$19</f>
        <v>1603.3918343999999</v>
      </c>
      <c r="H128" s="37">
        <f>SUMIFS(СВЦЭМ!$C$34:$C$777,СВЦЭМ!$A$34:$A$777,$A128,СВЦЭМ!$B$34:$B$777,H$119)+'СЕТ СН'!$I$9+СВЦЭМ!$D$10+'СЕТ СН'!$I$6-'СЕТ СН'!$I$19</f>
        <v>1556.7622192200001</v>
      </c>
      <c r="I128" s="37">
        <f>SUMIFS(СВЦЭМ!$C$34:$C$777,СВЦЭМ!$A$34:$A$777,$A128,СВЦЭМ!$B$34:$B$777,I$119)+'СЕТ СН'!$I$9+СВЦЭМ!$D$10+'СЕТ СН'!$I$6-'СЕТ СН'!$I$19</f>
        <v>1455.4943717399997</v>
      </c>
      <c r="J128" s="37">
        <f>SUMIFS(СВЦЭМ!$C$34:$C$777,СВЦЭМ!$A$34:$A$777,$A128,СВЦЭМ!$B$34:$B$777,J$119)+'СЕТ СН'!$I$9+СВЦЭМ!$D$10+'СЕТ СН'!$I$6-'СЕТ СН'!$I$19</f>
        <v>1398.0052289099999</v>
      </c>
      <c r="K128" s="37">
        <f>SUMIFS(СВЦЭМ!$C$34:$C$777,СВЦЭМ!$A$34:$A$777,$A128,СВЦЭМ!$B$34:$B$777,K$119)+'СЕТ СН'!$I$9+СВЦЭМ!$D$10+'СЕТ СН'!$I$6-'СЕТ СН'!$I$19</f>
        <v>1308.2096863499996</v>
      </c>
      <c r="L128" s="37">
        <f>SUMIFS(СВЦЭМ!$C$34:$C$777,СВЦЭМ!$A$34:$A$777,$A128,СВЦЭМ!$B$34:$B$777,L$119)+'СЕТ СН'!$I$9+СВЦЭМ!$D$10+'СЕТ СН'!$I$6-'СЕТ СН'!$I$19</f>
        <v>1232.1156161099998</v>
      </c>
      <c r="M128" s="37">
        <f>SUMIFS(СВЦЭМ!$C$34:$C$777,СВЦЭМ!$A$34:$A$777,$A128,СВЦЭМ!$B$34:$B$777,M$119)+'СЕТ СН'!$I$9+СВЦЭМ!$D$10+'СЕТ СН'!$I$6-'СЕТ СН'!$I$19</f>
        <v>1222.1178811299997</v>
      </c>
      <c r="N128" s="37">
        <f>SUMIFS(СВЦЭМ!$C$34:$C$777,СВЦЭМ!$A$34:$A$777,$A128,СВЦЭМ!$B$34:$B$777,N$119)+'СЕТ СН'!$I$9+СВЦЭМ!$D$10+'СЕТ СН'!$I$6-'СЕТ СН'!$I$19</f>
        <v>1218.1584423999998</v>
      </c>
      <c r="O128" s="37">
        <f>SUMIFS(СВЦЭМ!$C$34:$C$777,СВЦЭМ!$A$34:$A$777,$A128,СВЦЭМ!$B$34:$B$777,O$119)+'СЕТ СН'!$I$9+СВЦЭМ!$D$10+'СЕТ СН'!$I$6-'СЕТ СН'!$I$19</f>
        <v>1224.2248292599998</v>
      </c>
      <c r="P128" s="37">
        <f>SUMIFS(СВЦЭМ!$C$34:$C$777,СВЦЭМ!$A$34:$A$777,$A128,СВЦЭМ!$B$34:$B$777,P$119)+'СЕТ СН'!$I$9+СВЦЭМ!$D$10+'СЕТ СН'!$I$6-'СЕТ СН'!$I$19</f>
        <v>1243.5835766299997</v>
      </c>
      <c r="Q128" s="37">
        <f>SUMIFS(СВЦЭМ!$C$34:$C$777,СВЦЭМ!$A$34:$A$777,$A128,СВЦЭМ!$B$34:$B$777,Q$119)+'СЕТ СН'!$I$9+СВЦЭМ!$D$10+'СЕТ СН'!$I$6-'СЕТ СН'!$I$19</f>
        <v>1263.7612899299997</v>
      </c>
      <c r="R128" s="37">
        <f>SUMIFS(СВЦЭМ!$C$34:$C$777,СВЦЭМ!$A$34:$A$777,$A128,СВЦЭМ!$B$34:$B$777,R$119)+'СЕТ СН'!$I$9+СВЦЭМ!$D$10+'СЕТ СН'!$I$6-'СЕТ СН'!$I$19</f>
        <v>1258.6153509199999</v>
      </c>
      <c r="S128" s="37">
        <f>SUMIFS(СВЦЭМ!$C$34:$C$777,СВЦЭМ!$A$34:$A$777,$A128,СВЦЭМ!$B$34:$B$777,S$119)+'СЕТ СН'!$I$9+СВЦЭМ!$D$10+'СЕТ СН'!$I$6-'СЕТ СН'!$I$19</f>
        <v>1253.0032739999997</v>
      </c>
      <c r="T128" s="37">
        <f>SUMIFS(СВЦЭМ!$C$34:$C$777,СВЦЭМ!$A$34:$A$777,$A128,СВЦЭМ!$B$34:$B$777,T$119)+'СЕТ СН'!$I$9+СВЦЭМ!$D$10+'СЕТ СН'!$I$6-'СЕТ СН'!$I$19</f>
        <v>1225.0267272599999</v>
      </c>
      <c r="U128" s="37">
        <f>SUMIFS(СВЦЭМ!$C$34:$C$777,СВЦЭМ!$A$34:$A$777,$A128,СВЦЭМ!$B$34:$B$777,U$119)+'СЕТ СН'!$I$9+СВЦЭМ!$D$10+'СЕТ СН'!$I$6-'СЕТ СН'!$I$19</f>
        <v>1207.1691075799999</v>
      </c>
      <c r="V128" s="37">
        <f>SUMIFS(СВЦЭМ!$C$34:$C$777,СВЦЭМ!$A$34:$A$777,$A128,СВЦЭМ!$B$34:$B$777,V$119)+'СЕТ СН'!$I$9+СВЦЭМ!$D$10+'СЕТ СН'!$I$6-'СЕТ СН'!$I$19</f>
        <v>1217.5287091199998</v>
      </c>
      <c r="W128" s="37">
        <f>SUMIFS(СВЦЭМ!$C$34:$C$777,СВЦЭМ!$A$34:$A$777,$A128,СВЦЭМ!$B$34:$B$777,W$119)+'СЕТ СН'!$I$9+СВЦЭМ!$D$10+'СЕТ СН'!$I$6-'СЕТ СН'!$I$19</f>
        <v>1280.2269837199997</v>
      </c>
      <c r="X128" s="37">
        <f>SUMIFS(СВЦЭМ!$C$34:$C$777,СВЦЭМ!$A$34:$A$777,$A128,СВЦЭМ!$B$34:$B$777,X$119)+'СЕТ СН'!$I$9+СВЦЭМ!$D$10+'СЕТ СН'!$I$6-'СЕТ СН'!$I$19</f>
        <v>1369.5926447899997</v>
      </c>
      <c r="Y128" s="37">
        <f>SUMIFS(СВЦЭМ!$C$34:$C$777,СВЦЭМ!$A$34:$A$777,$A128,СВЦЭМ!$B$34:$B$777,Y$119)+'СЕТ СН'!$I$9+СВЦЭМ!$D$10+'СЕТ СН'!$I$6-'СЕТ СН'!$I$19</f>
        <v>1460.9050147799999</v>
      </c>
    </row>
    <row r="129" spans="1:25" ht="15.75" x14ac:dyDescent="0.2">
      <c r="A129" s="36">
        <f t="shared" si="3"/>
        <v>43200</v>
      </c>
      <c r="B129" s="37">
        <f>SUMIFS(СВЦЭМ!$C$34:$C$777,СВЦЭМ!$A$34:$A$777,$A129,СВЦЭМ!$B$34:$B$777,B$119)+'СЕТ СН'!$I$9+СВЦЭМ!$D$10+'СЕТ СН'!$I$6-'СЕТ СН'!$I$19</f>
        <v>1498.9353215599999</v>
      </c>
      <c r="C129" s="37">
        <f>SUMIFS(СВЦЭМ!$C$34:$C$777,СВЦЭМ!$A$34:$A$777,$A129,СВЦЭМ!$B$34:$B$777,C$119)+'СЕТ СН'!$I$9+СВЦЭМ!$D$10+'СЕТ СН'!$I$6-'СЕТ СН'!$I$19</f>
        <v>1547.8435010399999</v>
      </c>
      <c r="D129" s="37">
        <f>SUMIFS(СВЦЭМ!$C$34:$C$777,СВЦЭМ!$A$34:$A$777,$A129,СВЦЭМ!$B$34:$B$777,D$119)+'СЕТ СН'!$I$9+СВЦЭМ!$D$10+'СЕТ СН'!$I$6-'СЕТ СН'!$I$19</f>
        <v>1576.4030341399998</v>
      </c>
      <c r="E129" s="37">
        <f>SUMIFS(СВЦЭМ!$C$34:$C$777,СВЦЭМ!$A$34:$A$777,$A129,СВЦЭМ!$B$34:$B$777,E$119)+'СЕТ СН'!$I$9+СВЦЭМ!$D$10+'СЕТ СН'!$I$6-'СЕТ СН'!$I$19</f>
        <v>1580.6786692800001</v>
      </c>
      <c r="F129" s="37">
        <f>SUMIFS(СВЦЭМ!$C$34:$C$777,СВЦЭМ!$A$34:$A$777,$A129,СВЦЭМ!$B$34:$B$777,F$119)+'СЕТ СН'!$I$9+СВЦЭМ!$D$10+'СЕТ СН'!$I$6-'СЕТ СН'!$I$19</f>
        <v>1580.4008617899999</v>
      </c>
      <c r="G129" s="37">
        <f>SUMIFS(СВЦЭМ!$C$34:$C$777,СВЦЭМ!$A$34:$A$777,$A129,СВЦЭМ!$B$34:$B$777,G$119)+'СЕТ СН'!$I$9+СВЦЭМ!$D$10+'СЕТ СН'!$I$6-'СЕТ СН'!$I$19</f>
        <v>1586.2633218799997</v>
      </c>
      <c r="H129" s="37">
        <f>SUMIFS(СВЦЭМ!$C$34:$C$777,СВЦЭМ!$A$34:$A$777,$A129,СВЦЭМ!$B$34:$B$777,H$119)+'СЕТ СН'!$I$9+СВЦЭМ!$D$10+'СЕТ СН'!$I$6-'СЕТ СН'!$I$19</f>
        <v>1545.81155696</v>
      </c>
      <c r="I129" s="37">
        <f>SUMIFS(СВЦЭМ!$C$34:$C$777,СВЦЭМ!$A$34:$A$777,$A129,СВЦЭМ!$B$34:$B$777,I$119)+'СЕТ СН'!$I$9+СВЦЭМ!$D$10+'СЕТ СН'!$I$6-'СЕТ СН'!$I$19</f>
        <v>1451.3265361899998</v>
      </c>
      <c r="J129" s="37">
        <f>SUMIFS(СВЦЭМ!$C$34:$C$777,СВЦЭМ!$A$34:$A$777,$A129,СВЦЭМ!$B$34:$B$777,J$119)+'СЕТ СН'!$I$9+СВЦЭМ!$D$10+'СЕТ СН'!$I$6-'СЕТ СН'!$I$19</f>
        <v>1404.1119643899997</v>
      </c>
      <c r="K129" s="37">
        <f>SUMIFS(СВЦЭМ!$C$34:$C$777,СВЦЭМ!$A$34:$A$777,$A129,СВЦЭМ!$B$34:$B$777,K$119)+'СЕТ СН'!$I$9+СВЦЭМ!$D$10+'СЕТ СН'!$I$6-'СЕТ СН'!$I$19</f>
        <v>1311.0054023099997</v>
      </c>
      <c r="L129" s="37">
        <f>SUMIFS(СВЦЭМ!$C$34:$C$777,СВЦЭМ!$A$34:$A$777,$A129,СВЦЭМ!$B$34:$B$777,L$119)+'СЕТ СН'!$I$9+СВЦЭМ!$D$10+'СЕТ СН'!$I$6-'СЕТ СН'!$I$19</f>
        <v>1265.4032877099999</v>
      </c>
      <c r="M129" s="37">
        <f>SUMIFS(СВЦЭМ!$C$34:$C$777,СВЦЭМ!$A$34:$A$777,$A129,СВЦЭМ!$B$34:$B$777,M$119)+'СЕТ СН'!$I$9+СВЦЭМ!$D$10+'СЕТ СН'!$I$6-'СЕТ СН'!$I$19</f>
        <v>1260.3370228999997</v>
      </c>
      <c r="N129" s="37">
        <f>SUMIFS(СВЦЭМ!$C$34:$C$777,СВЦЭМ!$A$34:$A$777,$A129,СВЦЭМ!$B$34:$B$777,N$119)+'СЕТ СН'!$I$9+СВЦЭМ!$D$10+'СЕТ СН'!$I$6-'СЕТ СН'!$I$19</f>
        <v>1259.5620117099998</v>
      </c>
      <c r="O129" s="37">
        <f>SUMIFS(СВЦЭМ!$C$34:$C$777,СВЦЭМ!$A$34:$A$777,$A129,СВЦЭМ!$B$34:$B$777,O$119)+'СЕТ СН'!$I$9+СВЦЭМ!$D$10+'СЕТ СН'!$I$6-'СЕТ СН'!$I$19</f>
        <v>1259.9505378599997</v>
      </c>
      <c r="P129" s="37">
        <f>SUMIFS(СВЦЭМ!$C$34:$C$777,СВЦЭМ!$A$34:$A$777,$A129,СВЦЭМ!$B$34:$B$777,P$119)+'СЕТ СН'!$I$9+СВЦЭМ!$D$10+'СЕТ СН'!$I$6-'СЕТ СН'!$I$19</f>
        <v>1258.6783826000001</v>
      </c>
      <c r="Q129" s="37">
        <f>SUMIFS(СВЦЭМ!$C$34:$C$777,СВЦЭМ!$A$34:$A$777,$A129,СВЦЭМ!$B$34:$B$777,Q$119)+'СЕТ СН'!$I$9+СВЦЭМ!$D$10+'СЕТ СН'!$I$6-'СЕТ СН'!$I$19</f>
        <v>1281.4355032799999</v>
      </c>
      <c r="R129" s="37">
        <f>SUMIFS(СВЦЭМ!$C$34:$C$777,СВЦЭМ!$A$34:$A$777,$A129,СВЦЭМ!$B$34:$B$777,R$119)+'СЕТ СН'!$I$9+СВЦЭМ!$D$10+'СЕТ СН'!$I$6-'СЕТ СН'!$I$19</f>
        <v>1277.3262572199997</v>
      </c>
      <c r="S129" s="37">
        <f>SUMIFS(СВЦЭМ!$C$34:$C$777,СВЦЭМ!$A$34:$A$777,$A129,СВЦЭМ!$B$34:$B$777,S$119)+'СЕТ СН'!$I$9+СВЦЭМ!$D$10+'СЕТ СН'!$I$6-'СЕТ СН'!$I$19</f>
        <v>1265.5944411799996</v>
      </c>
      <c r="T129" s="37">
        <f>SUMIFS(СВЦЭМ!$C$34:$C$777,СВЦЭМ!$A$34:$A$777,$A129,СВЦЭМ!$B$34:$B$777,T$119)+'СЕТ СН'!$I$9+СВЦЭМ!$D$10+'СЕТ СН'!$I$6-'СЕТ СН'!$I$19</f>
        <v>1231.8536874599999</v>
      </c>
      <c r="U129" s="37">
        <f>SUMIFS(СВЦЭМ!$C$34:$C$777,СВЦЭМ!$A$34:$A$777,$A129,СВЦЭМ!$B$34:$B$777,U$119)+'СЕТ СН'!$I$9+СВЦЭМ!$D$10+'СЕТ СН'!$I$6-'СЕТ СН'!$I$19</f>
        <v>1201.0471687699996</v>
      </c>
      <c r="V129" s="37">
        <f>SUMIFS(СВЦЭМ!$C$34:$C$777,СВЦЭМ!$A$34:$A$777,$A129,СВЦЭМ!$B$34:$B$777,V$119)+'СЕТ СН'!$I$9+СВЦЭМ!$D$10+'СЕТ СН'!$I$6-'СЕТ СН'!$I$19</f>
        <v>1207.4365287799997</v>
      </c>
      <c r="W129" s="37">
        <f>SUMIFS(СВЦЭМ!$C$34:$C$777,СВЦЭМ!$A$34:$A$777,$A129,СВЦЭМ!$B$34:$B$777,W$119)+'СЕТ СН'!$I$9+СВЦЭМ!$D$10+'СЕТ СН'!$I$6-'СЕТ СН'!$I$19</f>
        <v>1264.1337905699997</v>
      </c>
      <c r="X129" s="37">
        <f>SUMIFS(СВЦЭМ!$C$34:$C$777,СВЦЭМ!$A$34:$A$777,$A129,СВЦЭМ!$B$34:$B$777,X$119)+'СЕТ СН'!$I$9+СВЦЭМ!$D$10+'СЕТ СН'!$I$6-'СЕТ СН'!$I$19</f>
        <v>1355.0440297999999</v>
      </c>
      <c r="Y129" s="37">
        <f>SUMIFS(СВЦЭМ!$C$34:$C$777,СВЦЭМ!$A$34:$A$777,$A129,СВЦЭМ!$B$34:$B$777,Y$119)+'СЕТ СН'!$I$9+СВЦЭМ!$D$10+'СЕТ СН'!$I$6-'СЕТ СН'!$I$19</f>
        <v>1449.4377387599998</v>
      </c>
    </row>
    <row r="130" spans="1:25" ht="15.75" x14ac:dyDescent="0.2">
      <c r="A130" s="36">
        <f t="shared" si="3"/>
        <v>43201</v>
      </c>
      <c r="B130" s="37">
        <f>SUMIFS(СВЦЭМ!$C$34:$C$777,СВЦЭМ!$A$34:$A$777,$A130,СВЦЭМ!$B$34:$B$777,B$119)+'СЕТ СН'!$I$9+СВЦЭМ!$D$10+'СЕТ СН'!$I$6-'СЕТ СН'!$I$19</f>
        <v>1457.7057328299998</v>
      </c>
      <c r="C130" s="37">
        <f>SUMIFS(СВЦЭМ!$C$34:$C$777,СВЦЭМ!$A$34:$A$777,$A130,СВЦЭМ!$B$34:$B$777,C$119)+'СЕТ СН'!$I$9+СВЦЭМ!$D$10+'СЕТ СН'!$I$6-'СЕТ СН'!$I$19</f>
        <v>1490.1849421900001</v>
      </c>
      <c r="D130" s="37">
        <f>SUMIFS(СВЦЭМ!$C$34:$C$777,СВЦЭМ!$A$34:$A$777,$A130,СВЦЭМ!$B$34:$B$777,D$119)+'СЕТ СН'!$I$9+СВЦЭМ!$D$10+'СЕТ СН'!$I$6-'СЕТ СН'!$I$19</f>
        <v>1569.80892447</v>
      </c>
      <c r="E130" s="37">
        <f>SUMIFS(СВЦЭМ!$C$34:$C$777,СВЦЭМ!$A$34:$A$777,$A130,СВЦЭМ!$B$34:$B$777,E$119)+'СЕТ СН'!$I$9+СВЦЭМ!$D$10+'СЕТ СН'!$I$6-'СЕТ СН'!$I$19</f>
        <v>1585.2339613700001</v>
      </c>
      <c r="F130" s="37">
        <f>SUMIFS(СВЦЭМ!$C$34:$C$777,СВЦЭМ!$A$34:$A$777,$A130,СВЦЭМ!$B$34:$B$777,F$119)+'СЕТ СН'!$I$9+СВЦЭМ!$D$10+'СЕТ СН'!$I$6-'СЕТ СН'!$I$19</f>
        <v>1585.19353654</v>
      </c>
      <c r="G130" s="37">
        <f>SUMIFS(СВЦЭМ!$C$34:$C$777,СВЦЭМ!$A$34:$A$777,$A130,СВЦЭМ!$B$34:$B$777,G$119)+'СЕТ СН'!$I$9+СВЦЭМ!$D$10+'СЕТ СН'!$I$6-'СЕТ СН'!$I$19</f>
        <v>1591.8368341599999</v>
      </c>
      <c r="H130" s="37">
        <f>SUMIFS(СВЦЭМ!$C$34:$C$777,СВЦЭМ!$A$34:$A$777,$A130,СВЦЭМ!$B$34:$B$777,H$119)+'СЕТ СН'!$I$9+СВЦЭМ!$D$10+'СЕТ СН'!$I$6-'СЕТ СН'!$I$19</f>
        <v>1569.7055155499997</v>
      </c>
      <c r="I130" s="37">
        <f>SUMIFS(СВЦЭМ!$C$34:$C$777,СВЦЭМ!$A$34:$A$777,$A130,СВЦЭМ!$B$34:$B$777,I$119)+'СЕТ СН'!$I$9+СВЦЭМ!$D$10+'СЕТ СН'!$I$6-'СЕТ СН'!$I$19</f>
        <v>1451.0588585699998</v>
      </c>
      <c r="J130" s="37">
        <f>SUMIFS(СВЦЭМ!$C$34:$C$777,СВЦЭМ!$A$34:$A$777,$A130,СВЦЭМ!$B$34:$B$777,J$119)+'СЕТ СН'!$I$9+СВЦЭМ!$D$10+'СЕТ СН'!$I$6-'СЕТ СН'!$I$19</f>
        <v>1400.3086640799997</v>
      </c>
      <c r="K130" s="37">
        <f>SUMIFS(СВЦЭМ!$C$34:$C$777,СВЦЭМ!$A$34:$A$777,$A130,СВЦЭМ!$B$34:$B$777,K$119)+'СЕТ СН'!$I$9+СВЦЭМ!$D$10+'СЕТ СН'!$I$6-'СЕТ СН'!$I$19</f>
        <v>1314.0590034799998</v>
      </c>
      <c r="L130" s="37">
        <f>SUMIFS(СВЦЭМ!$C$34:$C$777,СВЦЭМ!$A$34:$A$777,$A130,СВЦЭМ!$B$34:$B$777,L$119)+'СЕТ СН'!$I$9+СВЦЭМ!$D$10+'СЕТ СН'!$I$6-'СЕТ СН'!$I$19</f>
        <v>1253.8827578999999</v>
      </c>
      <c r="M130" s="37">
        <f>SUMIFS(СВЦЭМ!$C$34:$C$777,СВЦЭМ!$A$34:$A$777,$A130,СВЦЭМ!$B$34:$B$777,M$119)+'СЕТ СН'!$I$9+СВЦЭМ!$D$10+'СЕТ СН'!$I$6-'СЕТ СН'!$I$19</f>
        <v>1251.0312008299998</v>
      </c>
      <c r="N130" s="37">
        <f>SUMIFS(СВЦЭМ!$C$34:$C$777,СВЦЭМ!$A$34:$A$777,$A130,СВЦЭМ!$B$34:$B$777,N$119)+'СЕТ СН'!$I$9+СВЦЭМ!$D$10+'СЕТ СН'!$I$6-'СЕТ СН'!$I$19</f>
        <v>1243.4585100699996</v>
      </c>
      <c r="O130" s="37">
        <f>SUMIFS(СВЦЭМ!$C$34:$C$777,СВЦЭМ!$A$34:$A$777,$A130,СВЦЭМ!$B$34:$B$777,O$119)+'СЕТ СН'!$I$9+СВЦЭМ!$D$10+'СЕТ СН'!$I$6-'СЕТ СН'!$I$19</f>
        <v>1239.8197958399996</v>
      </c>
      <c r="P130" s="37">
        <f>SUMIFS(СВЦЭМ!$C$34:$C$777,СВЦЭМ!$A$34:$A$777,$A130,СВЦЭМ!$B$34:$B$777,P$119)+'СЕТ СН'!$I$9+СВЦЭМ!$D$10+'СЕТ СН'!$I$6-'СЕТ СН'!$I$19</f>
        <v>1236.61991115</v>
      </c>
      <c r="Q130" s="37">
        <f>SUMIFS(СВЦЭМ!$C$34:$C$777,СВЦЭМ!$A$34:$A$777,$A130,СВЦЭМ!$B$34:$B$777,Q$119)+'СЕТ СН'!$I$9+СВЦЭМ!$D$10+'СЕТ СН'!$I$6-'СЕТ СН'!$I$19</f>
        <v>1238.90002774</v>
      </c>
      <c r="R130" s="37">
        <f>SUMIFS(СВЦЭМ!$C$34:$C$777,СВЦЭМ!$A$34:$A$777,$A130,СВЦЭМ!$B$34:$B$777,R$119)+'СЕТ СН'!$I$9+СВЦЭМ!$D$10+'СЕТ СН'!$I$6-'СЕТ СН'!$I$19</f>
        <v>1236.84411542</v>
      </c>
      <c r="S130" s="37">
        <f>SUMIFS(СВЦЭМ!$C$34:$C$777,СВЦЭМ!$A$34:$A$777,$A130,СВЦЭМ!$B$34:$B$777,S$119)+'СЕТ СН'!$I$9+СВЦЭМ!$D$10+'СЕТ СН'!$I$6-'СЕТ СН'!$I$19</f>
        <v>1236.71619809</v>
      </c>
      <c r="T130" s="37">
        <f>SUMIFS(СВЦЭМ!$C$34:$C$777,СВЦЭМ!$A$34:$A$777,$A130,СВЦЭМ!$B$34:$B$777,T$119)+'СЕТ СН'!$I$9+СВЦЭМ!$D$10+'СЕТ СН'!$I$6-'СЕТ СН'!$I$19</f>
        <v>1220.02699936</v>
      </c>
      <c r="U130" s="37">
        <f>SUMIFS(СВЦЭМ!$C$34:$C$777,СВЦЭМ!$A$34:$A$777,$A130,СВЦЭМ!$B$34:$B$777,U$119)+'СЕТ СН'!$I$9+СВЦЭМ!$D$10+'СЕТ СН'!$I$6-'СЕТ СН'!$I$19</f>
        <v>1193.1511311699996</v>
      </c>
      <c r="V130" s="37">
        <f>SUMIFS(СВЦЭМ!$C$34:$C$777,СВЦЭМ!$A$34:$A$777,$A130,СВЦЭМ!$B$34:$B$777,V$119)+'СЕТ СН'!$I$9+СВЦЭМ!$D$10+'СЕТ СН'!$I$6-'СЕТ СН'!$I$19</f>
        <v>1204.4919053199997</v>
      </c>
      <c r="W130" s="37">
        <f>SUMIFS(СВЦЭМ!$C$34:$C$777,СВЦЭМ!$A$34:$A$777,$A130,СВЦЭМ!$B$34:$B$777,W$119)+'СЕТ СН'!$I$9+СВЦЭМ!$D$10+'СЕТ СН'!$I$6-'СЕТ СН'!$I$19</f>
        <v>1275.40441784</v>
      </c>
      <c r="X130" s="37">
        <f>SUMIFS(СВЦЭМ!$C$34:$C$777,СВЦЭМ!$A$34:$A$777,$A130,СВЦЭМ!$B$34:$B$777,X$119)+'СЕТ СН'!$I$9+СВЦЭМ!$D$10+'СЕТ СН'!$I$6-'СЕТ СН'!$I$19</f>
        <v>1365.2661903100002</v>
      </c>
      <c r="Y130" s="37">
        <f>SUMIFS(СВЦЭМ!$C$34:$C$777,СВЦЭМ!$A$34:$A$777,$A130,СВЦЭМ!$B$34:$B$777,Y$119)+'СЕТ СН'!$I$9+СВЦЭМ!$D$10+'СЕТ СН'!$I$6-'СЕТ СН'!$I$19</f>
        <v>1396.3580498599999</v>
      </c>
    </row>
    <row r="131" spans="1:25" ht="15.75" x14ac:dyDescent="0.2">
      <c r="A131" s="36">
        <f t="shared" si="3"/>
        <v>43202</v>
      </c>
      <c r="B131" s="37">
        <f>SUMIFS(СВЦЭМ!$C$34:$C$777,СВЦЭМ!$A$34:$A$777,$A131,СВЦЭМ!$B$34:$B$777,B$119)+'СЕТ СН'!$I$9+СВЦЭМ!$D$10+'СЕТ СН'!$I$6-'СЕТ СН'!$I$19</f>
        <v>1481.0191136799999</v>
      </c>
      <c r="C131" s="37">
        <f>SUMIFS(СВЦЭМ!$C$34:$C$777,СВЦЭМ!$A$34:$A$777,$A131,СВЦЭМ!$B$34:$B$777,C$119)+'СЕТ СН'!$I$9+СВЦЭМ!$D$10+'СЕТ СН'!$I$6-'СЕТ СН'!$I$19</f>
        <v>1532.9061340399999</v>
      </c>
      <c r="D131" s="37">
        <f>SUMIFS(СВЦЭМ!$C$34:$C$777,СВЦЭМ!$A$34:$A$777,$A131,СВЦЭМ!$B$34:$B$777,D$119)+'СЕТ СН'!$I$9+СВЦЭМ!$D$10+'СЕТ СН'!$I$6-'СЕТ СН'!$I$19</f>
        <v>1590.4092831899998</v>
      </c>
      <c r="E131" s="37">
        <f>SUMIFS(СВЦЭМ!$C$34:$C$777,СВЦЭМ!$A$34:$A$777,$A131,СВЦЭМ!$B$34:$B$777,E$119)+'СЕТ СН'!$I$9+СВЦЭМ!$D$10+'СЕТ СН'!$I$6-'СЕТ СН'!$I$19</f>
        <v>1603.2051281700001</v>
      </c>
      <c r="F131" s="37">
        <f>SUMIFS(СВЦЭМ!$C$34:$C$777,СВЦЭМ!$A$34:$A$777,$A131,СВЦЭМ!$B$34:$B$777,F$119)+'СЕТ СН'!$I$9+СВЦЭМ!$D$10+'СЕТ СН'!$I$6-'СЕТ СН'!$I$19</f>
        <v>1614.8189360399997</v>
      </c>
      <c r="G131" s="37">
        <f>SUMIFS(СВЦЭМ!$C$34:$C$777,СВЦЭМ!$A$34:$A$777,$A131,СВЦЭМ!$B$34:$B$777,G$119)+'СЕТ СН'!$I$9+СВЦЭМ!$D$10+'СЕТ СН'!$I$6-'СЕТ СН'!$I$19</f>
        <v>1621.2036224799999</v>
      </c>
      <c r="H131" s="37">
        <f>SUMIFS(СВЦЭМ!$C$34:$C$777,СВЦЭМ!$A$34:$A$777,$A131,СВЦЭМ!$B$34:$B$777,H$119)+'СЕТ СН'!$I$9+СВЦЭМ!$D$10+'СЕТ СН'!$I$6-'СЕТ СН'!$I$19</f>
        <v>1590.2143505700001</v>
      </c>
      <c r="I131" s="37">
        <f>SUMIFS(СВЦЭМ!$C$34:$C$777,СВЦЭМ!$A$34:$A$777,$A131,СВЦЭМ!$B$34:$B$777,I$119)+'СЕТ СН'!$I$9+СВЦЭМ!$D$10+'СЕТ СН'!$I$6-'СЕТ СН'!$I$19</f>
        <v>1486.5719493500001</v>
      </c>
      <c r="J131" s="37">
        <f>SUMIFS(СВЦЭМ!$C$34:$C$777,СВЦЭМ!$A$34:$A$777,$A131,СВЦЭМ!$B$34:$B$777,J$119)+'СЕТ СН'!$I$9+СВЦЭМ!$D$10+'СЕТ СН'!$I$6-'СЕТ СН'!$I$19</f>
        <v>1439.35677377</v>
      </c>
      <c r="K131" s="37">
        <f>SUMIFS(СВЦЭМ!$C$34:$C$777,СВЦЭМ!$A$34:$A$777,$A131,СВЦЭМ!$B$34:$B$777,K$119)+'СЕТ СН'!$I$9+СВЦЭМ!$D$10+'СЕТ СН'!$I$6-'СЕТ СН'!$I$19</f>
        <v>1354.7328520900001</v>
      </c>
      <c r="L131" s="37">
        <f>SUMIFS(СВЦЭМ!$C$34:$C$777,СВЦЭМ!$A$34:$A$777,$A131,СВЦЭМ!$B$34:$B$777,L$119)+'СЕТ СН'!$I$9+СВЦЭМ!$D$10+'СЕТ СН'!$I$6-'СЕТ СН'!$I$19</f>
        <v>1283.0390326499996</v>
      </c>
      <c r="M131" s="37">
        <f>SUMIFS(СВЦЭМ!$C$34:$C$777,СВЦЭМ!$A$34:$A$777,$A131,СВЦЭМ!$B$34:$B$777,M$119)+'СЕТ СН'!$I$9+СВЦЭМ!$D$10+'СЕТ СН'!$I$6-'СЕТ СН'!$I$19</f>
        <v>1261.3513230599997</v>
      </c>
      <c r="N131" s="37">
        <f>SUMIFS(СВЦЭМ!$C$34:$C$777,СВЦЭМ!$A$34:$A$777,$A131,СВЦЭМ!$B$34:$B$777,N$119)+'СЕТ СН'!$I$9+СВЦЭМ!$D$10+'СЕТ СН'!$I$6-'СЕТ СН'!$I$19</f>
        <v>1258.1347507299997</v>
      </c>
      <c r="O131" s="37">
        <f>SUMIFS(СВЦЭМ!$C$34:$C$777,СВЦЭМ!$A$34:$A$777,$A131,СВЦЭМ!$B$34:$B$777,O$119)+'СЕТ СН'!$I$9+СВЦЭМ!$D$10+'СЕТ СН'!$I$6-'СЕТ СН'!$I$19</f>
        <v>1266.3635065499998</v>
      </c>
      <c r="P131" s="37">
        <f>SUMIFS(СВЦЭМ!$C$34:$C$777,СВЦЭМ!$A$34:$A$777,$A131,СВЦЭМ!$B$34:$B$777,P$119)+'СЕТ СН'!$I$9+СВЦЭМ!$D$10+'СЕТ СН'!$I$6-'СЕТ СН'!$I$19</f>
        <v>1273.3674118999998</v>
      </c>
      <c r="Q131" s="37">
        <f>SUMIFS(СВЦЭМ!$C$34:$C$777,СВЦЭМ!$A$34:$A$777,$A131,СВЦЭМ!$B$34:$B$777,Q$119)+'СЕТ СН'!$I$9+СВЦЭМ!$D$10+'СЕТ СН'!$I$6-'СЕТ СН'!$I$19</f>
        <v>1282.8135094899999</v>
      </c>
      <c r="R131" s="37">
        <f>SUMIFS(СВЦЭМ!$C$34:$C$777,СВЦЭМ!$A$34:$A$777,$A131,СВЦЭМ!$B$34:$B$777,R$119)+'СЕТ СН'!$I$9+СВЦЭМ!$D$10+'СЕТ СН'!$I$6-'СЕТ СН'!$I$19</f>
        <v>1285.9920987199998</v>
      </c>
      <c r="S131" s="37">
        <f>SUMIFS(СВЦЭМ!$C$34:$C$777,СВЦЭМ!$A$34:$A$777,$A131,СВЦЭМ!$B$34:$B$777,S$119)+'СЕТ СН'!$I$9+СВЦЭМ!$D$10+'СЕТ СН'!$I$6-'СЕТ СН'!$I$19</f>
        <v>1279.5340298399997</v>
      </c>
      <c r="T131" s="37">
        <f>SUMIFS(СВЦЭМ!$C$34:$C$777,СВЦЭМ!$A$34:$A$777,$A131,СВЦЭМ!$B$34:$B$777,T$119)+'СЕТ СН'!$I$9+СВЦЭМ!$D$10+'СЕТ СН'!$I$6-'СЕТ СН'!$I$19</f>
        <v>1262.9254097099997</v>
      </c>
      <c r="U131" s="37">
        <f>SUMIFS(СВЦЭМ!$C$34:$C$777,СВЦЭМ!$A$34:$A$777,$A131,СВЦЭМ!$B$34:$B$777,U$119)+'СЕТ СН'!$I$9+СВЦЭМ!$D$10+'СЕТ СН'!$I$6-'СЕТ СН'!$I$19</f>
        <v>1246.2955583200001</v>
      </c>
      <c r="V131" s="37">
        <f>SUMIFS(СВЦЭМ!$C$34:$C$777,СВЦЭМ!$A$34:$A$777,$A131,СВЦЭМ!$B$34:$B$777,V$119)+'СЕТ СН'!$I$9+СВЦЭМ!$D$10+'СЕТ СН'!$I$6-'СЕТ СН'!$I$19</f>
        <v>1250.4512257699998</v>
      </c>
      <c r="W131" s="37">
        <f>SUMIFS(СВЦЭМ!$C$34:$C$777,СВЦЭМ!$A$34:$A$777,$A131,СВЦЭМ!$B$34:$B$777,W$119)+'СЕТ СН'!$I$9+СВЦЭМ!$D$10+'СЕТ СН'!$I$6-'СЕТ СН'!$I$19</f>
        <v>1315.8226372199997</v>
      </c>
      <c r="X131" s="37">
        <f>SUMIFS(СВЦЭМ!$C$34:$C$777,СВЦЭМ!$A$34:$A$777,$A131,СВЦЭМ!$B$34:$B$777,X$119)+'СЕТ СН'!$I$9+СВЦЭМ!$D$10+'СЕТ СН'!$I$6-'СЕТ СН'!$I$19</f>
        <v>1400.1017752899998</v>
      </c>
      <c r="Y131" s="37">
        <f>SUMIFS(СВЦЭМ!$C$34:$C$777,СВЦЭМ!$A$34:$A$777,$A131,СВЦЭМ!$B$34:$B$777,Y$119)+'СЕТ СН'!$I$9+СВЦЭМ!$D$10+'СЕТ СН'!$I$6-'СЕТ СН'!$I$19</f>
        <v>1400.1921045599997</v>
      </c>
    </row>
    <row r="132" spans="1:25" ht="15.75" x14ac:dyDescent="0.2">
      <c r="A132" s="36">
        <f t="shared" si="3"/>
        <v>43203</v>
      </c>
      <c r="B132" s="37">
        <f>SUMIFS(СВЦЭМ!$C$34:$C$777,СВЦЭМ!$A$34:$A$777,$A132,СВЦЭМ!$B$34:$B$777,B$119)+'СЕТ СН'!$I$9+СВЦЭМ!$D$10+'СЕТ СН'!$I$6-'СЕТ СН'!$I$19</f>
        <v>1473.1285590100001</v>
      </c>
      <c r="C132" s="37">
        <f>SUMIFS(СВЦЭМ!$C$34:$C$777,СВЦЭМ!$A$34:$A$777,$A132,СВЦЭМ!$B$34:$B$777,C$119)+'СЕТ СН'!$I$9+СВЦЭМ!$D$10+'СЕТ СН'!$I$6-'СЕТ СН'!$I$19</f>
        <v>1535.3458573799999</v>
      </c>
      <c r="D132" s="37">
        <f>SUMIFS(СВЦЭМ!$C$34:$C$777,СВЦЭМ!$A$34:$A$777,$A132,СВЦЭМ!$B$34:$B$777,D$119)+'СЕТ СН'!$I$9+СВЦЭМ!$D$10+'СЕТ СН'!$I$6-'СЕТ СН'!$I$19</f>
        <v>1591.7242518099997</v>
      </c>
      <c r="E132" s="37">
        <f>SUMIFS(СВЦЭМ!$C$34:$C$777,СВЦЭМ!$A$34:$A$777,$A132,СВЦЭМ!$B$34:$B$777,E$119)+'СЕТ СН'!$I$9+СВЦЭМ!$D$10+'СЕТ СН'!$I$6-'СЕТ СН'!$I$19</f>
        <v>1601.7557455199999</v>
      </c>
      <c r="F132" s="37">
        <f>SUMIFS(СВЦЭМ!$C$34:$C$777,СВЦЭМ!$A$34:$A$777,$A132,СВЦЭМ!$B$34:$B$777,F$119)+'СЕТ СН'!$I$9+СВЦЭМ!$D$10+'СЕТ СН'!$I$6-'СЕТ СН'!$I$19</f>
        <v>1604.7745218299997</v>
      </c>
      <c r="G132" s="37">
        <f>SUMIFS(СВЦЭМ!$C$34:$C$777,СВЦЭМ!$A$34:$A$777,$A132,СВЦЭМ!$B$34:$B$777,G$119)+'СЕТ СН'!$I$9+СВЦЭМ!$D$10+'СЕТ СН'!$I$6-'СЕТ СН'!$I$19</f>
        <v>1611.1092804300001</v>
      </c>
      <c r="H132" s="37">
        <f>SUMIFS(СВЦЭМ!$C$34:$C$777,СВЦЭМ!$A$34:$A$777,$A132,СВЦЭМ!$B$34:$B$777,H$119)+'СЕТ СН'!$I$9+СВЦЭМ!$D$10+'СЕТ СН'!$I$6-'СЕТ СН'!$I$19</f>
        <v>1592.1927490200001</v>
      </c>
      <c r="I132" s="37">
        <f>SUMIFS(СВЦЭМ!$C$34:$C$777,СВЦЭМ!$A$34:$A$777,$A132,СВЦЭМ!$B$34:$B$777,I$119)+'СЕТ СН'!$I$9+СВЦЭМ!$D$10+'СЕТ СН'!$I$6-'СЕТ СН'!$I$19</f>
        <v>1478.69527492</v>
      </c>
      <c r="J132" s="37">
        <f>SUMIFS(СВЦЭМ!$C$34:$C$777,СВЦЭМ!$A$34:$A$777,$A132,СВЦЭМ!$B$34:$B$777,J$119)+'СЕТ СН'!$I$9+СВЦЭМ!$D$10+'СЕТ СН'!$I$6-'СЕТ СН'!$I$19</f>
        <v>1435.9584721699998</v>
      </c>
      <c r="K132" s="37">
        <f>SUMIFS(СВЦЭМ!$C$34:$C$777,СВЦЭМ!$A$34:$A$777,$A132,СВЦЭМ!$B$34:$B$777,K$119)+'СЕТ СН'!$I$9+СВЦЭМ!$D$10+'СЕТ СН'!$I$6-'СЕТ СН'!$I$19</f>
        <v>1339.4855597999999</v>
      </c>
      <c r="L132" s="37">
        <f>SUMIFS(СВЦЭМ!$C$34:$C$777,СВЦЭМ!$A$34:$A$777,$A132,СВЦЭМ!$B$34:$B$777,L$119)+'СЕТ СН'!$I$9+СВЦЭМ!$D$10+'СЕТ СН'!$I$6-'СЕТ СН'!$I$19</f>
        <v>1266.8483324199997</v>
      </c>
      <c r="M132" s="37">
        <f>SUMIFS(СВЦЭМ!$C$34:$C$777,СВЦЭМ!$A$34:$A$777,$A132,СВЦЭМ!$B$34:$B$777,M$119)+'СЕТ СН'!$I$9+СВЦЭМ!$D$10+'СЕТ СН'!$I$6-'СЕТ СН'!$I$19</f>
        <v>1272.52944514</v>
      </c>
      <c r="N132" s="37">
        <f>SUMIFS(СВЦЭМ!$C$34:$C$777,СВЦЭМ!$A$34:$A$777,$A132,СВЦЭМ!$B$34:$B$777,N$119)+'СЕТ СН'!$I$9+СВЦЭМ!$D$10+'СЕТ СН'!$I$6-'СЕТ СН'!$I$19</f>
        <v>1253.2962901599999</v>
      </c>
      <c r="O132" s="37">
        <f>SUMIFS(СВЦЭМ!$C$34:$C$777,СВЦЭМ!$A$34:$A$777,$A132,СВЦЭМ!$B$34:$B$777,O$119)+'СЕТ СН'!$I$9+СВЦЭМ!$D$10+'СЕТ СН'!$I$6-'СЕТ СН'!$I$19</f>
        <v>1259.3219885799999</v>
      </c>
      <c r="P132" s="37">
        <f>SUMIFS(СВЦЭМ!$C$34:$C$777,СВЦЭМ!$A$34:$A$777,$A132,СВЦЭМ!$B$34:$B$777,P$119)+'СЕТ СН'!$I$9+СВЦЭМ!$D$10+'СЕТ СН'!$I$6-'СЕТ СН'!$I$19</f>
        <v>1262.1782664399998</v>
      </c>
      <c r="Q132" s="37">
        <f>SUMIFS(СВЦЭМ!$C$34:$C$777,СВЦЭМ!$A$34:$A$777,$A132,СВЦЭМ!$B$34:$B$777,Q$119)+'СЕТ СН'!$I$9+СВЦЭМ!$D$10+'СЕТ СН'!$I$6-'СЕТ СН'!$I$19</f>
        <v>1264.4869945899995</v>
      </c>
      <c r="R132" s="37">
        <f>SUMIFS(СВЦЭМ!$C$34:$C$777,СВЦЭМ!$A$34:$A$777,$A132,СВЦЭМ!$B$34:$B$777,R$119)+'СЕТ СН'!$I$9+СВЦЭМ!$D$10+'СЕТ СН'!$I$6-'СЕТ СН'!$I$19</f>
        <v>1270.8034189199998</v>
      </c>
      <c r="S132" s="37">
        <f>SUMIFS(СВЦЭМ!$C$34:$C$777,СВЦЭМ!$A$34:$A$777,$A132,СВЦЭМ!$B$34:$B$777,S$119)+'СЕТ СН'!$I$9+СВЦЭМ!$D$10+'СЕТ СН'!$I$6-'СЕТ СН'!$I$19</f>
        <v>1280.6292522700001</v>
      </c>
      <c r="T132" s="37">
        <f>SUMIFS(СВЦЭМ!$C$34:$C$777,СВЦЭМ!$A$34:$A$777,$A132,СВЦЭМ!$B$34:$B$777,T$119)+'СЕТ СН'!$I$9+СВЦЭМ!$D$10+'СЕТ СН'!$I$6-'СЕТ СН'!$I$19</f>
        <v>1266.0038097299998</v>
      </c>
      <c r="U132" s="37">
        <f>SUMIFS(СВЦЭМ!$C$34:$C$777,СВЦЭМ!$A$34:$A$777,$A132,СВЦЭМ!$B$34:$B$777,U$119)+'СЕТ СН'!$I$9+СВЦЭМ!$D$10+'СЕТ СН'!$I$6-'СЕТ СН'!$I$19</f>
        <v>1268.5427056399999</v>
      </c>
      <c r="V132" s="37">
        <f>SUMIFS(СВЦЭМ!$C$34:$C$777,СВЦЭМ!$A$34:$A$777,$A132,СВЦЭМ!$B$34:$B$777,V$119)+'СЕТ СН'!$I$9+СВЦЭМ!$D$10+'СЕТ СН'!$I$6-'СЕТ СН'!$I$19</f>
        <v>1268.22048098</v>
      </c>
      <c r="W132" s="37">
        <f>SUMIFS(СВЦЭМ!$C$34:$C$777,СВЦЭМ!$A$34:$A$777,$A132,СВЦЭМ!$B$34:$B$777,W$119)+'СЕТ СН'!$I$9+СВЦЭМ!$D$10+'СЕТ СН'!$I$6-'СЕТ СН'!$I$19</f>
        <v>1309.6561225999999</v>
      </c>
      <c r="X132" s="37">
        <f>SUMIFS(СВЦЭМ!$C$34:$C$777,СВЦЭМ!$A$34:$A$777,$A132,СВЦЭМ!$B$34:$B$777,X$119)+'СЕТ СН'!$I$9+СВЦЭМ!$D$10+'СЕТ СН'!$I$6-'СЕТ СН'!$I$19</f>
        <v>1409.2377758099997</v>
      </c>
      <c r="Y132" s="37">
        <f>SUMIFS(СВЦЭМ!$C$34:$C$777,СВЦЭМ!$A$34:$A$777,$A132,СВЦЭМ!$B$34:$B$777,Y$119)+'СЕТ СН'!$I$9+СВЦЭМ!$D$10+'СЕТ СН'!$I$6-'СЕТ СН'!$I$19</f>
        <v>1456.2650933299997</v>
      </c>
    </row>
    <row r="133" spans="1:25" ht="15.75" x14ac:dyDescent="0.2">
      <c r="A133" s="36">
        <f t="shared" si="3"/>
        <v>43204</v>
      </c>
      <c r="B133" s="37">
        <f>SUMIFS(СВЦЭМ!$C$34:$C$777,СВЦЭМ!$A$34:$A$777,$A133,СВЦЭМ!$B$34:$B$777,B$119)+'СЕТ СН'!$I$9+СВЦЭМ!$D$10+'СЕТ СН'!$I$6-'СЕТ СН'!$I$19</f>
        <v>1485.8191499099999</v>
      </c>
      <c r="C133" s="37">
        <f>SUMIFS(СВЦЭМ!$C$34:$C$777,СВЦЭМ!$A$34:$A$777,$A133,СВЦЭМ!$B$34:$B$777,C$119)+'СЕТ СН'!$I$9+СВЦЭМ!$D$10+'СЕТ СН'!$I$6-'СЕТ СН'!$I$19</f>
        <v>1545.4423130499999</v>
      </c>
      <c r="D133" s="37">
        <f>SUMIFS(СВЦЭМ!$C$34:$C$777,СВЦЭМ!$A$34:$A$777,$A133,СВЦЭМ!$B$34:$B$777,D$119)+'СЕТ СН'!$I$9+СВЦЭМ!$D$10+'СЕТ СН'!$I$6-'СЕТ СН'!$I$19</f>
        <v>1590.9811143100001</v>
      </c>
      <c r="E133" s="37">
        <f>SUMIFS(СВЦЭМ!$C$34:$C$777,СВЦЭМ!$A$34:$A$777,$A133,СВЦЭМ!$B$34:$B$777,E$119)+'СЕТ СН'!$I$9+СВЦЭМ!$D$10+'СЕТ СН'!$I$6-'СЕТ СН'!$I$19</f>
        <v>1602.08700619</v>
      </c>
      <c r="F133" s="37">
        <f>SUMIFS(СВЦЭМ!$C$34:$C$777,СВЦЭМ!$A$34:$A$777,$A133,СВЦЭМ!$B$34:$B$777,F$119)+'СЕТ СН'!$I$9+СВЦЭМ!$D$10+'СЕТ СН'!$I$6-'СЕТ СН'!$I$19</f>
        <v>1601.4823779899998</v>
      </c>
      <c r="G133" s="37">
        <f>SUMIFS(СВЦЭМ!$C$34:$C$777,СВЦЭМ!$A$34:$A$777,$A133,СВЦЭМ!$B$34:$B$777,G$119)+'СЕТ СН'!$I$9+СВЦЭМ!$D$10+'СЕТ СН'!$I$6-'СЕТ СН'!$I$19</f>
        <v>1605.3973573899998</v>
      </c>
      <c r="H133" s="37">
        <f>SUMIFS(СВЦЭМ!$C$34:$C$777,СВЦЭМ!$A$34:$A$777,$A133,СВЦЭМ!$B$34:$B$777,H$119)+'СЕТ СН'!$I$9+СВЦЭМ!$D$10+'СЕТ СН'!$I$6-'СЕТ СН'!$I$19</f>
        <v>1580.8599460800001</v>
      </c>
      <c r="I133" s="37">
        <f>SUMIFS(СВЦЭМ!$C$34:$C$777,СВЦЭМ!$A$34:$A$777,$A133,СВЦЭМ!$B$34:$B$777,I$119)+'СЕТ СН'!$I$9+СВЦЭМ!$D$10+'СЕТ СН'!$I$6-'СЕТ СН'!$I$19</f>
        <v>1515.8094538</v>
      </c>
      <c r="J133" s="37">
        <f>SUMIFS(СВЦЭМ!$C$34:$C$777,СВЦЭМ!$A$34:$A$777,$A133,СВЦЭМ!$B$34:$B$777,J$119)+'СЕТ СН'!$I$9+СВЦЭМ!$D$10+'СЕТ СН'!$I$6-'СЕТ СН'!$I$19</f>
        <v>1401.1765854700002</v>
      </c>
      <c r="K133" s="37">
        <f>SUMIFS(СВЦЭМ!$C$34:$C$777,СВЦЭМ!$A$34:$A$777,$A133,СВЦЭМ!$B$34:$B$777,K$119)+'СЕТ СН'!$I$9+СВЦЭМ!$D$10+'СЕТ СН'!$I$6-'СЕТ СН'!$I$19</f>
        <v>1378.0018321399998</v>
      </c>
      <c r="L133" s="37">
        <f>SUMIFS(СВЦЭМ!$C$34:$C$777,СВЦЭМ!$A$34:$A$777,$A133,СВЦЭМ!$B$34:$B$777,L$119)+'СЕТ СН'!$I$9+СВЦЭМ!$D$10+'СЕТ СН'!$I$6-'СЕТ СН'!$I$19</f>
        <v>1319.4635136699999</v>
      </c>
      <c r="M133" s="37">
        <f>SUMIFS(СВЦЭМ!$C$34:$C$777,СВЦЭМ!$A$34:$A$777,$A133,СВЦЭМ!$B$34:$B$777,M$119)+'СЕТ СН'!$I$9+СВЦЭМ!$D$10+'СЕТ СН'!$I$6-'СЕТ СН'!$I$19</f>
        <v>1303.7511842700001</v>
      </c>
      <c r="N133" s="37">
        <f>SUMIFS(СВЦЭМ!$C$34:$C$777,СВЦЭМ!$A$34:$A$777,$A133,СВЦЭМ!$B$34:$B$777,N$119)+'СЕТ СН'!$I$9+СВЦЭМ!$D$10+'СЕТ СН'!$I$6-'СЕТ СН'!$I$19</f>
        <v>1302.0760048199995</v>
      </c>
      <c r="O133" s="37">
        <f>SUMIFS(СВЦЭМ!$C$34:$C$777,СВЦЭМ!$A$34:$A$777,$A133,СВЦЭМ!$B$34:$B$777,O$119)+'СЕТ СН'!$I$9+СВЦЭМ!$D$10+'СЕТ СН'!$I$6-'СЕТ СН'!$I$19</f>
        <v>1332.3569707499996</v>
      </c>
      <c r="P133" s="37">
        <f>SUMIFS(СВЦЭМ!$C$34:$C$777,СВЦЭМ!$A$34:$A$777,$A133,СВЦЭМ!$B$34:$B$777,P$119)+'СЕТ СН'!$I$9+СВЦЭМ!$D$10+'СЕТ СН'!$I$6-'СЕТ СН'!$I$19</f>
        <v>1349.8275852299998</v>
      </c>
      <c r="Q133" s="37">
        <f>SUMIFS(СВЦЭМ!$C$34:$C$777,СВЦЭМ!$A$34:$A$777,$A133,СВЦЭМ!$B$34:$B$777,Q$119)+'СЕТ СН'!$I$9+СВЦЭМ!$D$10+'СЕТ СН'!$I$6-'СЕТ СН'!$I$19</f>
        <v>1350.2722840299998</v>
      </c>
      <c r="R133" s="37">
        <f>SUMIFS(СВЦЭМ!$C$34:$C$777,СВЦЭМ!$A$34:$A$777,$A133,СВЦЭМ!$B$34:$B$777,R$119)+'СЕТ СН'!$I$9+СВЦЭМ!$D$10+'СЕТ СН'!$I$6-'СЕТ СН'!$I$19</f>
        <v>1351.0491291599997</v>
      </c>
      <c r="S133" s="37">
        <f>SUMIFS(СВЦЭМ!$C$34:$C$777,СВЦЭМ!$A$34:$A$777,$A133,СВЦЭМ!$B$34:$B$777,S$119)+'СЕТ СН'!$I$9+СВЦЭМ!$D$10+'СЕТ СН'!$I$6-'СЕТ СН'!$I$19</f>
        <v>1343.5007145899999</v>
      </c>
      <c r="T133" s="37">
        <f>SUMIFS(СВЦЭМ!$C$34:$C$777,СВЦЭМ!$A$34:$A$777,$A133,СВЦЭМ!$B$34:$B$777,T$119)+'СЕТ СН'!$I$9+СВЦЭМ!$D$10+'СЕТ СН'!$I$6-'СЕТ СН'!$I$19</f>
        <v>1306.0422490399997</v>
      </c>
      <c r="U133" s="37">
        <f>SUMIFS(СВЦЭМ!$C$34:$C$777,СВЦЭМ!$A$34:$A$777,$A133,СВЦЭМ!$B$34:$B$777,U$119)+'СЕТ СН'!$I$9+СВЦЭМ!$D$10+'СЕТ СН'!$I$6-'СЕТ СН'!$I$19</f>
        <v>1300.2527834099997</v>
      </c>
      <c r="V133" s="37">
        <f>SUMIFS(СВЦЭМ!$C$34:$C$777,СВЦЭМ!$A$34:$A$777,$A133,СВЦЭМ!$B$34:$B$777,V$119)+'СЕТ СН'!$I$9+СВЦЭМ!$D$10+'СЕТ СН'!$I$6-'СЕТ СН'!$I$19</f>
        <v>1303.2138107799997</v>
      </c>
      <c r="W133" s="37">
        <f>SUMIFS(СВЦЭМ!$C$34:$C$777,СВЦЭМ!$A$34:$A$777,$A133,СВЦЭМ!$B$34:$B$777,W$119)+'СЕТ СН'!$I$9+СВЦЭМ!$D$10+'СЕТ СН'!$I$6-'СЕТ СН'!$I$19</f>
        <v>1358.1735397899997</v>
      </c>
      <c r="X133" s="37">
        <f>SUMIFS(СВЦЭМ!$C$34:$C$777,СВЦЭМ!$A$34:$A$777,$A133,СВЦЭМ!$B$34:$B$777,X$119)+'СЕТ СН'!$I$9+СВЦЭМ!$D$10+'СЕТ СН'!$I$6-'СЕТ СН'!$I$19</f>
        <v>1364.1303884099998</v>
      </c>
      <c r="Y133" s="37">
        <f>SUMIFS(СВЦЭМ!$C$34:$C$777,СВЦЭМ!$A$34:$A$777,$A133,СВЦЭМ!$B$34:$B$777,Y$119)+'СЕТ СН'!$I$9+СВЦЭМ!$D$10+'СЕТ СН'!$I$6-'СЕТ СН'!$I$19</f>
        <v>1440.6223130200001</v>
      </c>
    </row>
    <row r="134" spans="1:25" ht="15.75" x14ac:dyDescent="0.2">
      <c r="A134" s="36">
        <f t="shared" si="3"/>
        <v>43205</v>
      </c>
      <c r="B134" s="37">
        <f>SUMIFS(СВЦЭМ!$C$34:$C$777,СВЦЭМ!$A$34:$A$777,$A134,СВЦЭМ!$B$34:$B$777,B$119)+'СЕТ СН'!$I$9+СВЦЭМ!$D$10+'СЕТ СН'!$I$6-'СЕТ СН'!$I$19</f>
        <v>1485.2584894399997</v>
      </c>
      <c r="C134" s="37">
        <f>SUMIFS(СВЦЭМ!$C$34:$C$777,СВЦЭМ!$A$34:$A$777,$A134,СВЦЭМ!$B$34:$B$777,C$119)+'СЕТ СН'!$I$9+СВЦЭМ!$D$10+'СЕТ СН'!$I$6-'СЕТ СН'!$I$19</f>
        <v>1552.8623825499999</v>
      </c>
      <c r="D134" s="37">
        <f>SUMIFS(СВЦЭМ!$C$34:$C$777,СВЦЭМ!$A$34:$A$777,$A134,СВЦЭМ!$B$34:$B$777,D$119)+'СЕТ СН'!$I$9+СВЦЭМ!$D$10+'СЕТ СН'!$I$6-'СЕТ СН'!$I$19</f>
        <v>1586.22208116</v>
      </c>
      <c r="E134" s="37">
        <f>SUMIFS(СВЦЭМ!$C$34:$C$777,СВЦЭМ!$A$34:$A$777,$A134,СВЦЭМ!$B$34:$B$777,E$119)+'СЕТ СН'!$I$9+СВЦЭМ!$D$10+'СЕТ СН'!$I$6-'СЕТ СН'!$I$19</f>
        <v>1597.8510127899999</v>
      </c>
      <c r="F134" s="37">
        <f>SUMIFS(СВЦЭМ!$C$34:$C$777,СВЦЭМ!$A$34:$A$777,$A134,СВЦЭМ!$B$34:$B$777,F$119)+'СЕТ СН'!$I$9+СВЦЭМ!$D$10+'СЕТ СН'!$I$6-'СЕТ СН'!$I$19</f>
        <v>1597.2630646899997</v>
      </c>
      <c r="G134" s="37">
        <f>SUMIFS(СВЦЭМ!$C$34:$C$777,СВЦЭМ!$A$34:$A$777,$A134,СВЦЭМ!$B$34:$B$777,G$119)+'СЕТ СН'!$I$9+СВЦЭМ!$D$10+'СЕТ СН'!$I$6-'СЕТ СН'!$I$19</f>
        <v>1602.1054439899999</v>
      </c>
      <c r="H134" s="37">
        <f>SUMIFS(СВЦЭМ!$C$34:$C$777,СВЦЭМ!$A$34:$A$777,$A134,СВЦЭМ!$B$34:$B$777,H$119)+'СЕТ СН'!$I$9+СВЦЭМ!$D$10+'СЕТ СН'!$I$6-'СЕТ СН'!$I$19</f>
        <v>1591.0622316199997</v>
      </c>
      <c r="I134" s="37">
        <f>SUMIFS(СВЦЭМ!$C$34:$C$777,СВЦЭМ!$A$34:$A$777,$A134,СВЦЭМ!$B$34:$B$777,I$119)+'СЕТ СН'!$I$9+СВЦЭМ!$D$10+'СЕТ СН'!$I$6-'СЕТ СН'!$I$19</f>
        <v>1531.5301955999998</v>
      </c>
      <c r="J134" s="37">
        <f>SUMIFS(СВЦЭМ!$C$34:$C$777,СВЦЭМ!$A$34:$A$777,$A134,СВЦЭМ!$B$34:$B$777,J$119)+'СЕТ СН'!$I$9+СВЦЭМ!$D$10+'СЕТ СН'!$I$6-'СЕТ СН'!$I$19</f>
        <v>1443.5247307</v>
      </c>
      <c r="K134" s="37">
        <f>SUMIFS(СВЦЭМ!$C$34:$C$777,СВЦЭМ!$A$34:$A$777,$A134,СВЦЭМ!$B$34:$B$777,K$119)+'СЕТ СН'!$I$9+СВЦЭМ!$D$10+'СЕТ СН'!$I$6-'СЕТ СН'!$I$19</f>
        <v>1387.9848219</v>
      </c>
      <c r="L134" s="37">
        <f>SUMIFS(СВЦЭМ!$C$34:$C$777,СВЦЭМ!$A$34:$A$777,$A134,СВЦЭМ!$B$34:$B$777,L$119)+'СЕТ СН'!$I$9+СВЦЭМ!$D$10+'СЕТ СН'!$I$6-'СЕТ СН'!$I$19</f>
        <v>1343.8569626099998</v>
      </c>
      <c r="M134" s="37">
        <f>SUMIFS(СВЦЭМ!$C$34:$C$777,СВЦЭМ!$A$34:$A$777,$A134,СВЦЭМ!$B$34:$B$777,M$119)+'СЕТ СН'!$I$9+СВЦЭМ!$D$10+'СЕТ СН'!$I$6-'СЕТ СН'!$I$19</f>
        <v>1292.0649173699999</v>
      </c>
      <c r="N134" s="37">
        <f>SUMIFS(СВЦЭМ!$C$34:$C$777,СВЦЭМ!$A$34:$A$777,$A134,СВЦЭМ!$B$34:$B$777,N$119)+'СЕТ СН'!$I$9+СВЦЭМ!$D$10+'СЕТ СН'!$I$6-'СЕТ СН'!$I$19</f>
        <v>1290.7337424699999</v>
      </c>
      <c r="O134" s="37">
        <f>SUMIFS(СВЦЭМ!$C$34:$C$777,СВЦЭМ!$A$34:$A$777,$A134,СВЦЭМ!$B$34:$B$777,O$119)+'СЕТ СН'!$I$9+СВЦЭМ!$D$10+'СЕТ СН'!$I$6-'СЕТ СН'!$I$19</f>
        <v>1292.1792960399998</v>
      </c>
      <c r="P134" s="37">
        <f>SUMIFS(СВЦЭМ!$C$34:$C$777,СВЦЭМ!$A$34:$A$777,$A134,СВЦЭМ!$B$34:$B$777,P$119)+'СЕТ СН'!$I$9+СВЦЭМ!$D$10+'СЕТ СН'!$I$6-'СЕТ СН'!$I$19</f>
        <v>1298.6938705199996</v>
      </c>
      <c r="Q134" s="37">
        <f>SUMIFS(СВЦЭМ!$C$34:$C$777,СВЦЭМ!$A$34:$A$777,$A134,СВЦЭМ!$B$34:$B$777,Q$119)+'СЕТ СН'!$I$9+СВЦЭМ!$D$10+'СЕТ СН'!$I$6-'СЕТ СН'!$I$19</f>
        <v>1299.5568551499996</v>
      </c>
      <c r="R134" s="37">
        <f>SUMIFS(СВЦЭМ!$C$34:$C$777,СВЦЭМ!$A$34:$A$777,$A134,СВЦЭМ!$B$34:$B$777,R$119)+'СЕТ СН'!$I$9+СВЦЭМ!$D$10+'СЕТ СН'!$I$6-'СЕТ СН'!$I$19</f>
        <v>1305.48096545</v>
      </c>
      <c r="S134" s="37">
        <f>SUMIFS(СВЦЭМ!$C$34:$C$777,СВЦЭМ!$A$34:$A$777,$A134,СВЦЭМ!$B$34:$B$777,S$119)+'СЕТ СН'!$I$9+СВЦЭМ!$D$10+'СЕТ СН'!$I$6-'СЕТ СН'!$I$19</f>
        <v>1295.5093979099997</v>
      </c>
      <c r="T134" s="37">
        <f>SUMIFS(СВЦЭМ!$C$34:$C$777,СВЦЭМ!$A$34:$A$777,$A134,СВЦЭМ!$B$34:$B$777,T$119)+'СЕТ СН'!$I$9+СВЦЭМ!$D$10+'СЕТ СН'!$I$6-'СЕТ СН'!$I$19</f>
        <v>1293.5250298299998</v>
      </c>
      <c r="U134" s="37">
        <f>SUMIFS(СВЦЭМ!$C$34:$C$777,СВЦЭМ!$A$34:$A$777,$A134,СВЦЭМ!$B$34:$B$777,U$119)+'СЕТ СН'!$I$9+СВЦЭМ!$D$10+'СЕТ СН'!$I$6-'СЕТ СН'!$I$19</f>
        <v>1283.4386617099999</v>
      </c>
      <c r="V134" s="37">
        <f>SUMIFS(СВЦЭМ!$C$34:$C$777,СВЦЭМ!$A$34:$A$777,$A134,СВЦЭМ!$B$34:$B$777,V$119)+'СЕТ СН'!$I$9+СВЦЭМ!$D$10+'СЕТ СН'!$I$6-'СЕТ СН'!$I$19</f>
        <v>1289.5685496999999</v>
      </c>
      <c r="W134" s="37">
        <f>SUMIFS(СВЦЭМ!$C$34:$C$777,СВЦЭМ!$A$34:$A$777,$A134,СВЦЭМ!$B$34:$B$777,W$119)+'СЕТ СН'!$I$9+СВЦЭМ!$D$10+'СЕТ СН'!$I$6-'СЕТ СН'!$I$19</f>
        <v>1352.0920289299997</v>
      </c>
      <c r="X134" s="37">
        <f>SUMIFS(СВЦЭМ!$C$34:$C$777,СВЦЭМ!$A$34:$A$777,$A134,СВЦЭМ!$B$34:$B$777,X$119)+'СЕТ СН'!$I$9+СВЦЭМ!$D$10+'СЕТ СН'!$I$6-'СЕТ СН'!$I$19</f>
        <v>1378.4553362299998</v>
      </c>
      <c r="Y134" s="37">
        <f>SUMIFS(СВЦЭМ!$C$34:$C$777,СВЦЭМ!$A$34:$A$777,$A134,СВЦЭМ!$B$34:$B$777,Y$119)+'СЕТ СН'!$I$9+СВЦЭМ!$D$10+'СЕТ СН'!$I$6-'СЕТ СН'!$I$19</f>
        <v>1442.8744564499998</v>
      </c>
    </row>
    <row r="135" spans="1:25" ht="15.75" x14ac:dyDescent="0.2">
      <c r="A135" s="36">
        <f t="shared" si="3"/>
        <v>43206</v>
      </c>
      <c r="B135" s="37">
        <f>SUMIFS(СВЦЭМ!$C$34:$C$777,СВЦЭМ!$A$34:$A$777,$A135,СВЦЭМ!$B$34:$B$777,B$119)+'СЕТ СН'!$I$9+СВЦЭМ!$D$10+'СЕТ СН'!$I$6-'СЕТ СН'!$I$19</f>
        <v>1509.29043692</v>
      </c>
      <c r="C135" s="37">
        <f>SUMIFS(СВЦЭМ!$C$34:$C$777,СВЦЭМ!$A$34:$A$777,$A135,СВЦЭМ!$B$34:$B$777,C$119)+'СЕТ СН'!$I$9+СВЦЭМ!$D$10+'СЕТ СН'!$I$6-'СЕТ СН'!$I$19</f>
        <v>1564.5491036399999</v>
      </c>
      <c r="D135" s="37">
        <f>SUMIFS(СВЦЭМ!$C$34:$C$777,СВЦЭМ!$A$34:$A$777,$A135,СВЦЭМ!$B$34:$B$777,D$119)+'СЕТ СН'!$I$9+СВЦЭМ!$D$10+'СЕТ СН'!$I$6-'СЕТ СН'!$I$19</f>
        <v>1646.0200015299997</v>
      </c>
      <c r="E135" s="37">
        <f>SUMIFS(СВЦЭМ!$C$34:$C$777,СВЦЭМ!$A$34:$A$777,$A135,СВЦЭМ!$B$34:$B$777,E$119)+'СЕТ СН'!$I$9+СВЦЭМ!$D$10+'СЕТ СН'!$I$6-'СЕТ СН'!$I$19</f>
        <v>1669.2042039499997</v>
      </c>
      <c r="F135" s="37">
        <f>SUMIFS(СВЦЭМ!$C$34:$C$777,СВЦЭМ!$A$34:$A$777,$A135,СВЦЭМ!$B$34:$B$777,F$119)+'СЕТ СН'!$I$9+СВЦЭМ!$D$10+'СЕТ СН'!$I$6-'СЕТ СН'!$I$19</f>
        <v>1656.9115677699997</v>
      </c>
      <c r="G135" s="37">
        <f>SUMIFS(СВЦЭМ!$C$34:$C$777,СВЦЭМ!$A$34:$A$777,$A135,СВЦЭМ!$B$34:$B$777,G$119)+'СЕТ СН'!$I$9+СВЦЭМ!$D$10+'СЕТ СН'!$I$6-'СЕТ СН'!$I$19</f>
        <v>1667.0424640799997</v>
      </c>
      <c r="H135" s="37">
        <f>SUMIFS(СВЦЭМ!$C$34:$C$777,СВЦЭМ!$A$34:$A$777,$A135,СВЦЭМ!$B$34:$B$777,H$119)+'СЕТ СН'!$I$9+СВЦЭМ!$D$10+'СЕТ СН'!$I$6-'СЕТ СН'!$I$19</f>
        <v>1595.7519615199999</v>
      </c>
      <c r="I135" s="37">
        <f>SUMIFS(СВЦЭМ!$C$34:$C$777,СВЦЭМ!$A$34:$A$777,$A135,СВЦЭМ!$B$34:$B$777,I$119)+'СЕТ СН'!$I$9+СВЦЭМ!$D$10+'СЕТ СН'!$I$6-'СЕТ СН'!$I$19</f>
        <v>1483.2451566300001</v>
      </c>
      <c r="J135" s="37">
        <f>SUMIFS(СВЦЭМ!$C$34:$C$777,СВЦЭМ!$A$34:$A$777,$A135,СВЦЭМ!$B$34:$B$777,J$119)+'СЕТ СН'!$I$9+СВЦЭМ!$D$10+'СЕТ СН'!$I$6-'СЕТ СН'!$I$19</f>
        <v>1415.3677569299998</v>
      </c>
      <c r="K135" s="37">
        <f>SUMIFS(СВЦЭМ!$C$34:$C$777,СВЦЭМ!$A$34:$A$777,$A135,СВЦЭМ!$B$34:$B$777,K$119)+'СЕТ СН'!$I$9+СВЦЭМ!$D$10+'СЕТ СН'!$I$6-'СЕТ СН'!$I$19</f>
        <v>1331.8881132399997</v>
      </c>
      <c r="L135" s="37">
        <f>SUMIFS(СВЦЭМ!$C$34:$C$777,СВЦЭМ!$A$34:$A$777,$A135,СВЦЭМ!$B$34:$B$777,L$119)+'СЕТ СН'!$I$9+СВЦЭМ!$D$10+'СЕТ СН'!$I$6-'СЕТ СН'!$I$19</f>
        <v>1282.17685489</v>
      </c>
      <c r="M135" s="37">
        <f>SUMIFS(СВЦЭМ!$C$34:$C$777,СВЦЭМ!$A$34:$A$777,$A135,СВЦЭМ!$B$34:$B$777,M$119)+'СЕТ СН'!$I$9+СВЦЭМ!$D$10+'СЕТ СН'!$I$6-'СЕТ СН'!$I$19</f>
        <v>1264.3942310199996</v>
      </c>
      <c r="N135" s="37">
        <f>SUMIFS(СВЦЭМ!$C$34:$C$777,СВЦЭМ!$A$34:$A$777,$A135,СВЦЭМ!$B$34:$B$777,N$119)+'СЕТ СН'!$I$9+СВЦЭМ!$D$10+'СЕТ СН'!$I$6-'СЕТ СН'!$I$19</f>
        <v>1276.5783321999997</v>
      </c>
      <c r="O135" s="37">
        <f>SUMIFS(СВЦЭМ!$C$34:$C$777,СВЦЭМ!$A$34:$A$777,$A135,СВЦЭМ!$B$34:$B$777,O$119)+'СЕТ СН'!$I$9+СВЦЭМ!$D$10+'СЕТ СН'!$I$6-'СЕТ СН'!$I$19</f>
        <v>1280.2772697299997</v>
      </c>
      <c r="P135" s="37">
        <f>SUMIFS(СВЦЭМ!$C$34:$C$777,СВЦЭМ!$A$34:$A$777,$A135,СВЦЭМ!$B$34:$B$777,P$119)+'СЕТ СН'!$I$9+СВЦЭМ!$D$10+'СЕТ СН'!$I$6-'СЕТ СН'!$I$19</f>
        <v>1290.3007417999997</v>
      </c>
      <c r="Q135" s="37">
        <f>SUMIFS(СВЦЭМ!$C$34:$C$777,СВЦЭМ!$A$34:$A$777,$A135,СВЦЭМ!$B$34:$B$777,Q$119)+'СЕТ СН'!$I$9+СВЦЭМ!$D$10+'СЕТ СН'!$I$6-'СЕТ СН'!$I$19</f>
        <v>1298.1266924199999</v>
      </c>
      <c r="R135" s="37">
        <f>SUMIFS(СВЦЭМ!$C$34:$C$777,СВЦЭМ!$A$34:$A$777,$A135,СВЦЭМ!$B$34:$B$777,R$119)+'СЕТ СН'!$I$9+СВЦЭМ!$D$10+'СЕТ СН'!$I$6-'СЕТ СН'!$I$19</f>
        <v>1302.7059764799997</v>
      </c>
      <c r="S135" s="37">
        <f>SUMIFS(СВЦЭМ!$C$34:$C$777,СВЦЭМ!$A$34:$A$777,$A135,СВЦЭМ!$B$34:$B$777,S$119)+'СЕТ СН'!$I$9+СВЦЭМ!$D$10+'СЕТ СН'!$I$6-'СЕТ СН'!$I$19</f>
        <v>1313.8367945699997</v>
      </c>
      <c r="T135" s="37">
        <f>SUMIFS(СВЦЭМ!$C$34:$C$777,СВЦЭМ!$A$34:$A$777,$A135,СВЦЭМ!$B$34:$B$777,T$119)+'СЕТ СН'!$I$9+СВЦЭМ!$D$10+'СЕТ СН'!$I$6-'СЕТ СН'!$I$19</f>
        <v>1301.1863299299998</v>
      </c>
      <c r="U135" s="37">
        <f>SUMIFS(СВЦЭМ!$C$34:$C$777,СВЦЭМ!$A$34:$A$777,$A135,СВЦЭМ!$B$34:$B$777,U$119)+'СЕТ СН'!$I$9+СВЦЭМ!$D$10+'СЕТ СН'!$I$6-'СЕТ СН'!$I$19</f>
        <v>1266.0701234499998</v>
      </c>
      <c r="V135" s="37">
        <f>SUMIFS(СВЦЭМ!$C$34:$C$777,СВЦЭМ!$A$34:$A$777,$A135,СВЦЭМ!$B$34:$B$777,V$119)+'СЕТ СН'!$I$9+СВЦЭМ!$D$10+'СЕТ СН'!$I$6-'СЕТ СН'!$I$19</f>
        <v>1274.7709329799995</v>
      </c>
      <c r="W135" s="37">
        <f>SUMIFS(СВЦЭМ!$C$34:$C$777,СВЦЭМ!$A$34:$A$777,$A135,СВЦЭМ!$B$34:$B$777,W$119)+'СЕТ СН'!$I$9+СВЦЭМ!$D$10+'СЕТ СН'!$I$6-'СЕТ СН'!$I$19</f>
        <v>1337.7924974999996</v>
      </c>
      <c r="X135" s="37">
        <f>SUMIFS(СВЦЭМ!$C$34:$C$777,СВЦЭМ!$A$34:$A$777,$A135,СВЦЭМ!$B$34:$B$777,X$119)+'СЕТ СН'!$I$9+СВЦЭМ!$D$10+'СЕТ СН'!$I$6-'СЕТ СН'!$I$19</f>
        <v>1426.0896699899999</v>
      </c>
      <c r="Y135" s="37">
        <f>SUMIFS(СВЦЭМ!$C$34:$C$777,СВЦЭМ!$A$34:$A$777,$A135,СВЦЭМ!$B$34:$B$777,Y$119)+'СЕТ СН'!$I$9+СВЦЭМ!$D$10+'СЕТ СН'!$I$6-'СЕТ СН'!$I$19</f>
        <v>1513.7030615999997</v>
      </c>
    </row>
    <row r="136" spans="1:25" ht="15.75" x14ac:dyDescent="0.2">
      <c r="A136" s="36">
        <f t="shared" si="3"/>
        <v>43207</v>
      </c>
      <c r="B136" s="37">
        <f>SUMIFS(СВЦЭМ!$C$34:$C$777,СВЦЭМ!$A$34:$A$777,$A136,СВЦЭМ!$B$34:$B$777,B$119)+'СЕТ СН'!$I$9+СВЦЭМ!$D$10+'СЕТ СН'!$I$6-'СЕТ СН'!$I$19</f>
        <v>1409.7949236299996</v>
      </c>
      <c r="C136" s="37">
        <f>SUMIFS(СВЦЭМ!$C$34:$C$777,СВЦЭМ!$A$34:$A$777,$A136,СВЦЭМ!$B$34:$B$777,C$119)+'СЕТ СН'!$I$9+СВЦЭМ!$D$10+'СЕТ СН'!$I$6-'СЕТ СН'!$I$19</f>
        <v>1449.5486090499999</v>
      </c>
      <c r="D136" s="37">
        <f>SUMIFS(СВЦЭМ!$C$34:$C$777,СВЦЭМ!$A$34:$A$777,$A136,СВЦЭМ!$B$34:$B$777,D$119)+'СЕТ СН'!$I$9+СВЦЭМ!$D$10+'СЕТ СН'!$I$6-'СЕТ СН'!$I$19</f>
        <v>1522.31803489</v>
      </c>
      <c r="E136" s="37">
        <f>SUMIFS(СВЦЭМ!$C$34:$C$777,СВЦЭМ!$A$34:$A$777,$A136,СВЦЭМ!$B$34:$B$777,E$119)+'СЕТ СН'!$I$9+СВЦЭМ!$D$10+'СЕТ СН'!$I$6-'СЕТ СН'!$I$19</f>
        <v>1534.5270873300001</v>
      </c>
      <c r="F136" s="37">
        <f>SUMIFS(СВЦЭМ!$C$34:$C$777,СВЦЭМ!$A$34:$A$777,$A136,СВЦЭМ!$B$34:$B$777,F$119)+'СЕТ СН'!$I$9+СВЦЭМ!$D$10+'СЕТ СН'!$I$6-'СЕТ СН'!$I$19</f>
        <v>1539.42895499</v>
      </c>
      <c r="G136" s="37">
        <f>SUMIFS(СВЦЭМ!$C$34:$C$777,СВЦЭМ!$A$34:$A$777,$A136,СВЦЭМ!$B$34:$B$777,G$119)+'СЕТ СН'!$I$9+СВЦЭМ!$D$10+'СЕТ СН'!$I$6-'СЕТ СН'!$I$19</f>
        <v>1526.5674105799999</v>
      </c>
      <c r="H136" s="37">
        <f>SUMIFS(СВЦЭМ!$C$34:$C$777,СВЦЭМ!$A$34:$A$777,$A136,СВЦЭМ!$B$34:$B$777,H$119)+'СЕТ СН'!$I$9+СВЦЭМ!$D$10+'СЕТ СН'!$I$6-'СЕТ СН'!$I$19</f>
        <v>1424.7259404500001</v>
      </c>
      <c r="I136" s="37">
        <f>SUMIFS(СВЦЭМ!$C$34:$C$777,СВЦЭМ!$A$34:$A$777,$A136,СВЦЭМ!$B$34:$B$777,I$119)+'СЕТ СН'!$I$9+СВЦЭМ!$D$10+'СЕТ СН'!$I$6-'СЕТ СН'!$I$19</f>
        <v>1321.3388965099998</v>
      </c>
      <c r="J136" s="37">
        <f>SUMIFS(СВЦЭМ!$C$34:$C$777,СВЦЭМ!$A$34:$A$777,$A136,СВЦЭМ!$B$34:$B$777,J$119)+'СЕТ СН'!$I$9+СВЦЭМ!$D$10+'СЕТ СН'!$I$6-'СЕТ СН'!$I$19</f>
        <v>1315.16803261</v>
      </c>
      <c r="K136" s="37">
        <f>SUMIFS(СВЦЭМ!$C$34:$C$777,СВЦЭМ!$A$34:$A$777,$A136,СВЦЭМ!$B$34:$B$777,K$119)+'СЕТ СН'!$I$9+СВЦЭМ!$D$10+'СЕТ СН'!$I$6-'СЕТ СН'!$I$19</f>
        <v>1290.0218725299997</v>
      </c>
      <c r="L136" s="37">
        <f>SUMIFS(СВЦЭМ!$C$34:$C$777,СВЦЭМ!$A$34:$A$777,$A136,СВЦЭМ!$B$34:$B$777,L$119)+'СЕТ СН'!$I$9+СВЦЭМ!$D$10+'СЕТ СН'!$I$6-'СЕТ СН'!$I$19</f>
        <v>1304.5389410899998</v>
      </c>
      <c r="M136" s="37">
        <f>SUMIFS(СВЦЭМ!$C$34:$C$777,СВЦЭМ!$A$34:$A$777,$A136,СВЦЭМ!$B$34:$B$777,M$119)+'СЕТ СН'!$I$9+СВЦЭМ!$D$10+'СЕТ СН'!$I$6-'СЕТ СН'!$I$19</f>
        <v>1294.14267505</v>
      </c>
      <c r="N136" s="37">
        <f>SUMIFS(СВЦЭМ!$C$34:$C$777,СВЦЭМ!$A$34:$A$777,$A136,СВЦЭМ!$B$34:$B$777,N$119)+'СЕТ СН'!$I$9+СВЦЭМ!$D$10+'СЕТ СН'!$I$6-'СЕТ СН'!$I$19</f>
        <v>1293.5937565599997</v>
      </c>
      <c r="O136" s="37">
        <f>SUMIFS(СВЦЭМ!$C$34:$C$777,СВЦЭМ!$A$34:$A$777,$A136,СВЦЭМ!$B$34:$B$777,O$119)+'СЕТ СН'!$I$9+СВЦЭМ!$D$10+'СЕТ СН'!$I$6-'СЕТ СН'!$I$19</f>
        <v>1288.8474573799999</v>
      </c>
      <c r="P136" s="37">
        <f>SUMIFS(СВЦЭМ!$C$34:$C$777,СВЦЭМ!$A$34:$A$777,$A136,СВЦЭМ!$B$34:$B$777,P$119)+'СЕТ СН'!$I$9+СВЦЭМ!$D$10+'СЕТ СН'!$I$6-'СЕТ СН'!$I$19</f>
        <v>1287.5064018199996</v>
      </c>
      <c r="Q136" s="37">
        <f>SUMIFS(СВЦЭМ!$C$34:$C$777,СВЦЭМ!$A$34:$A$777,$A136,СВЦЭМ!$B$34:$B$777,Q$119)+'СЕТ СН'!$I$9+СВЦЭМ!$D$10+'СЕТ СН'!$I$6-'СЕТ СН'!$I$19</f>
        <v>1280.9219043999997</v>
      </c>
      <c r="R136" s="37">
        <f>SUMIFS(СВЦЭМ!$C$34:$C$777,СВЦЭМ!$A$34:$A$777,$A136,СВЦЭМ!$B$34:$B$777,R$119)+'СЕТ СН'!$I$9+СВЦЭМ!$D$10+'СЕТ СН'!$I$6-'СЕТ СН'!$I$19</f>
        <v>1288.0321247399997</v>
      </c>
      <c r="S136" s="37">
        <f>SUMIFS(СВЦЭМ!$C$34:$C$777,СВЦЭМ!$A$34:$A$777,$A136,СВЦЭМ!$B$34:$B$777,S$119)+'СЕТ СН'!$I$9+СВЦЭМ!$D$10+'СЕТ СН'!$I$6-'СЕТ СН'!$I$19</f>
        <v>1297.30401949</v>
      </c>
      <c r="T136" s="37">
        <f>SUMIFS(СВЦЭМ!$C$34:$C$777,СВЦЭМ!$A$34:$A$777,$A136,СВЦЭМ!$B$34:$B$777,T$119)+'СЕТ СН'!$I$9+СВЦЭМ!$D$10+'СЕТ СН'!$I$6-'СЕТ СН'!$I$19</f>
        <v>1303.0150639599997</v>
      </c>
      <c r="U136" s="37">
        <f>SUMIFS(СВЦЭМ!$C$34:$C$777,СВЦЭМ!$A$34:$A$777,$A136,СВЦЭМ!$B$34:$B$777,U$119)+'СЕТ СН'!$I$9+СВЦЭМ!$D$10+'СЕТ СН'!$I$6-'СЕТ СН'!$I$19</f>
        <v>1309.1827406899997</v>
      </c>
      <c r="V136" s="37">
        <f>SUMIFS(СВЦЭМ!$C$34:$C$777,СВЦЭМ!$A$34:$A$777,$A136,СВЦЭМ!$B$34:$B$777,V$119)+'СЕТ СН'!$I$9+СВЦЭМ!$D$10+'СЕТ СН'!$I$6-'СЕТ СН'!$I$19</f>
        <v>1322.1593536999999</v>
      </c>
      <c r="W136" s="37">
        <f>SUMIFS(СВЦЭМ!$C$34:$C$777,СВЦЭМ!$A$34:$A$777,$A136,СВЦЭМ!$B$34:$B$777,W$119)+'СЕТ СН'!$I$9+СВЦЭМ!$D$10+'СЕТ СН'!$I$6-'СЕТ СН'!$I$19</f>
        <v>1316.6268200499999</v>
      </c>
      <c r="X136" s="37">
        <f>SUMIFS(СВЦЭМ!$C$34:$C$777,СВЦЭМ!$A$34:$A$777,$A136,СВЦЭМ!$B$34:$B$777,X$119)+'СЕТ СН'!$I$9+СВЦЭМ!$D$10+'СЕТ СН'!$I$6-'СЕТ СН'!$I$19</f>
        <v>1318.8008700599999</v>
      </c>
      <c r="Y136" s="37">
        <f>SUMIFS(СВЦЭМ!$C$34:$C$777,СВЦЭМ!$A$34:$A$777,$A136,СВЦЭМ!$B$34:$B$777,Y$119)+'СЕТ СН'!$I$9+СВЦЭМ!$D$10+'СЕТ СН'!$I$6-'СЕТ СН'!$I$19</f>
        <v>1394.2826785299999</v>
      </c>
    </row>
    <row r="137" spans="1:25" ht="15.75" x14ac:dyDescent="0.2">
      <c r="A137" s="36">
        <f t="shared" si="3"/>
        <v>43208</v>
      </c>
      <c r="B137" s="37">
        <f>SUMIFS(СВЦЭМ!$C$34:$C$777,СВЦЭМ!$A$34:$A$777,$A137,СВЦЭМ!$B$34:$B$777,B$119)+'СЕТ СН'!$I$9+СВЦЭМ!$D$10+'СЕТ СН'!$I$6-'СЕТ СН'!$I$19</f>
        <v>1405.3245913599999</v>
      </c>
      <c r="C137" s="37">
        <f>SUMIFS(СВЦЭМ!$C$34:$C$777,СВЦЭМ!$A$34:$A$777,$A137,СВЦЭМ!$B$34:$B$777,C$119)+'СЕТ СН'!$I$9+СВЦЭМ!$D$10+'СЕТ СН'!$I$6-'СЕТ СН'!$I$19</f>
        <v>1427.1859621099998</v>
      </c>
      <c r="D137" s="37">
        <f>SUMIFS(СВЦЭМ!$C$34:$C$777,СВЦЭМ!$A$34:$A$777,$A137,СВЦЭМ!$B$34:$B$777,D$119)+'СЕТ СН'!$I$9+СВЦЭМ!$D$10+'СЕТ СН'!$I$6-'СЕТ СН'!$I$19</f>
        <v>1477.4830688500001</v>
      </c>
      <c r="E137" s="37">
        <f>SUMIFS(СВЦЭМ!$C$34:$C$777,СВЦЭМ!$A$34:$A$777,$A137,СВЦЭМ!$B$34:$B$777,E$119)+'СЕТ СН'!$I$9+СВЦЭМ!$D$10+'СЕТ СН'!$I$6-'СЕТ СН'!$I$19</f>
        <v>1492.31529821</v>
      </c>
      <c r="F137" s="37">
        <f>SUMIFS(СВЦЭМ!$C$34:$C$777,СВЦЭМ!$A$34:$A$777,$A137,СВЦЭМ!$B$34:$B$777,F$119)+'СЕТ СН'!$I$9+СВЦЭМ!$D$10+'СЕТ СН'!$I$6-'СЕТ СН'!$I$19</f>
        <v>1492.36024847</v>
      </c>
      <c r="G137" s="37">
        <f>SUMIFS(СВЦЭМ!$C$34:$C$777,СВЦЭМ!$A$34:$A$777,$A137,СВЦЭМ!$B$34:$B$777,G$119)+'СЕТ СН'!$I$9+СВЦЭМ!$D$10+'СЕТ СН'!$I$6-'СЕТ СН'!$I$19</f>
        <v>1473.3669949199998</v>
      </c>
      <c r="H137" s="37">
        <f>SUMIFS(СВЦЭМ!$C$34:$C$777,СВЦЭМ!$A$34:$A$777,$A137,СВЦЭМ!$B$34:$B$777,H$119)+'СЕТ СН'!$I$9+СВЦЭМ!$D$10+'СЕТ СН'!$I$6-'СЕТ СН'!$I$19</f>
        <v>1406.4149170799997</v>
      </c>
      <c r="I137" s="37">
        <f>SUMIFS(СВЦЭМ!$C$34:$C$777,СВЦЭМ!$A$34:$A$777,$A137,СВЦЭМ!$B$34:$B$777,I$119)+'СЕТ СН'!$I$9+СВЦЭМ!$D$10+'СЕТ СН'!$I$6-'СЕТ СН'!$I$19</f>
        <v>1321.6059865399998</v>
      </c>
      <c r="J137" s="37">
        <f>SUMIFS(СВЦЭМ!$C$34:$C$777,СВЦЭМ!$A$34:$A$777,$A137,СВЦЭМ!$B$34:$B$777,J$119)+'СЕТ СН'!$I$9+СВЦЭМ!$D$10+'СЕТ СН'!$I$6-'СЕТ СН'!$I$19</f>
        <v>1266.0683259599996</v>
      </c>
      <c r="K137" s="37">
        <f>SUMIFS(СВЦЭМ!$C$34:$C$777,СВЦЭМ!$A$34:$A$777,$A137,СВЦЭМ!$B$34:$B$777,K$119)+'СЕТ СН'!$I$9+СВЦЭМ!$D$10+'СЕТ СН'!$I$6-'СЕТ СН'!$I$19</f>
        <v>1198.2458515599997</v>
      </c>
      <c r="L137" s="37">
        <f>SUMIFS(СВЦЭМ!$C$34:$C$777,СВЦЭМ!$A$34:$A$777,$A137,СВЦЭМ!$B$34:$B$777,L$119)+'СЕТ СН'!$I$9+СВЦЭМ!$D$10+'СЕТ СН'!$I$6-'СЕТ СН'!$I$19</f>
        <v>1204.3277324199998</v>
      </c>
      <c r="M137" s="37">
        <f>SUMIFS(СВЦЭМ!$C$34:$C$777,СВЦЭМ!$A$34:$A$777,$A137,СВЦЭМ!$B$34:$B$777,M$119)+'СЕТ СН'!$I$9+СВЦЭМ!$D$10+'СЕТ СН'!$I$6-'СЕТ СН'!$I$19</f>
        <v>1281.8058575599998</v>
      </c>
      <c r="N137" s="37">
        <f>SUMIFS(СВЦЭМ!$C$34:$C$777,СВЦЭМ!$A$34:$A$777,$A137,СВЦЭМ!$B$34:$B$777,N$119)+'СЕТ СН'!$I$9+СВЦЭМ!$D$10+'СЕТ СН'!$I$6-'СЕТ СН'!$I$19</f>
        <v>1271.7636464699999</v>
      </c>
      <c r="O137" s="37">
        <f>SUMIFS(СВЦЭМ!$C$34:$C$777,СВЦЭМ!$A$34:$A$777,$A137,СВЦЭМ!$B$34:$B$777,O$119)+'СЕТ СН'!$I$9+СВЦЭМ!$D$10+'СЕТ СН'!$I$6-'СЕТ СН'!$I$19</f>
        <v>1280.8607845899996</v>
      </c>
      <c r="P137" s="37">
        <f>SUMIFS(СВЦЭМ!$C$34:$C$777,СВЦЭМ!$A$34:$A$777,$A137,СВЦЭМ!$B$34:$B$777,P$119)+'СЕТ СН'!$I$9+СВЦЭМ!$D$10+'СЕТ СН'!$I$6-'СЕТ СН'!$I$19</f>
        <v>1290.9220020499997</v>
      </c>
      <c r="Q137" s="37">
        <f>SUMIFS(СВЦЭМ!$C$34:$C$777,СВЦЭМ!$A$34:$A$777,$A137,СВЦЭМ!$B$34:$B$777,Q$119)+'СЕТ СН'!$I$9+СВЦЭМ!$D$10+'СЕТ СН'!$I$6-'СЕТ СН'!$I$19</f>
        <v>1286.0582953899998</v>
      </c>
      <c r="R137" s="37">
        <f>SUMIFS(СВЦЭМ!$C$34:$C$777,СВЦЭМ!$A$34:$A$777,$A137,СВЦЭМ!$B$34:$B$777,R$119)+'СЕТ СН'!$I$9+СВЦЭМ!$D$10+'СЕТ СН'!$I$6-'СЕТ СН'!$I$19</f>
        <v>1284.0085690499996</v>
      </c>
      <c r="S137" s="37">
        <f>SUMIFS(СВЦЭМ!$C$34:$C$777,СВЦЭМ!$A$34:$A$777,$A137,СВЦЭМ!$B$34:$B$777,S$119)+'СЕТ СН'!$I$9+СВЦЭМ!$D$10+'СЕТ СН'!$I$6-'СЕТ СН'!$I$19</f>
        <v>1289.8169429499999</v>
      </c>
      <c r="T137" s="37">
        <f>SUMIFS(СВЦЭМ!$C$34:$C$777,СВЦЭМ!$A$34:$A$777,$A137,СВЦЭМ!$B$34:$B$777,T$119)+'СЕТ СН'!$I$9+СВЦЭМ!$D$10+'СЕТ СН'!$I$6-'СЕТ СН'!$I$19</f>
        <v>1264.3578936700001</v>
      </c>
      <c r="U137" s="37">
        <f>SUMIFS(СВЦЭМ!$C$34:$C$777,СВЦЭМ!$A$34:$A$777,$A137,СВЦЭМ!$B$34:$B$777,U$119)+'СЕТ СН'!$I$9+СВЦЭМ!$D$10+'СЕТ СН'!$I$6-'СЕТ СН'!$I$19</f>
        <v>1266.1586571999997</v>
      </c>
      <c r="V137" s="37">
        <f>SUMIFS(СВЦЭМ!$C$34:$C$777,СВЦЭМ!$A$34:$A$777,$A137,СВЦЭМ!$B$34:$B$777,V$119)+'СЕТ СН'!$I$9+СВЦЭМ!$D$10+'СЕТ СН'!$I$6-'СЕТ СН'!$I$19</f>
        <v>1260.88513156</v>
      </c>
      <c r="W137" s="37">
        <f>SUMIFS(СВЦЭМ!$C$34:$C$777,СВЦЭМ!$A$34:$A$777,$A137,СВЦЭМ!$B$34:$B$777,W$119)+'СЕТ СН'!$I$9+СВЦЭМ!$D$10+'СЕТ СН'!$I$6-'СЕТ СН'!$I$19</f>
        <v>1251.7549593099998</v>
      </c>
      <c r="X137" s="37">
        <f>SUMIFS(СВЦЭМ!$C$34:$C$777,СВЦЭМ!$A$34:$A$777,$A137,СВЦЭМ!$B$34:$B$777,X$119)+'СЕТ СН'!$I$9+СВЦЭМ!$D$10+'СЕТ СН'!$I$6-'СЕТ СН'!$I$19</f>
        <v>1294.9902540499997</v>
      </c>
      <c r="Y137" s="37">
        <f>SUMIFS(СВЦЭМ!$C$34:$C$777,СВЦЭМ!$A$34:$A$777,$A137,СВЦЭМ!$B$34:$B$777,Y$119)+'СЕТ СН'!$I$9+СВЦЭМ!$D$10+'СЕТ СН'!$I$6-'СЕТ СН'!$I$19</f>
        <v>1345.2248176599996</v>
      </c>
    </row>
    <row r="138" spans="1:25" ht="15.75" x14ac:dyDescent="0.2">
      <c r="A138" s="36">
        <f t="shared" si="3"/>
        <v>43209</v>
      </c>
      <c r="B138" s="37">
        <f>SUMIFS(СВЦЭМ!$C$34:$C$777,СВЦЭМ!$A$34:$A$777,$A138,СВЦЭМ!$B$34:$B$777,B$119)+'СЕТ СН'!$I$9+СВЦЭМ!$D$10+'СЕТ СН'!$I$6-'СЕТ СН'!$I$19</f>
        <v>1357.77869508</v>
      </c>
      <c r="C138" s="37">
        <f>SUMIFS(СВЦЭМ!$C$34:$C$777,СВЦЭМ!$A$34:$A$777,$A138,СВЦЭМ!$B$34:$B$777,C$119)+'СЕТ СН'!$I$9+СВЦЭМ!$D$10+'СЕТ СН'!$I$6-'СЕТ СН'!$I$19</f>
        <v>1376.07357701</v>
      </c>
      <c r="D138" s="37">
        <f>SUMIFS(СВЦЭМ!$C$34:$C$777,СВЦЭМ!$A$34:$A$777,$A138,СВЦЭМ!$B$34:$B$777,D$119)+'СЕТ СН'!$I$9+СВЦЭМ!$D$10+'СЕТ СН'!$I$6-'СЕТ СН'!$I$19</f>
        <v>1438.8778712899998</v>
      </c>
      <c r="E138" s="37">
        <f>SUMIFS(СВЦЭМ!$C$34:$C$777,СВЦЭМ!$A$34:$A$777,$A138,СВЦЭМ!$B$34:$B$777,E$119)+'СЕТ СН'!$I$9+СВЦЭМ!$D$10+'СЕТ СН'!$I$6-'СЕТ СН'!$I$19</f>
        <v>1448.1567269699999</v>
      </c>
      <c r="F138" s="37">
        <f>SUMIFS(СВЦЭМ!$C$34:$C$777,СВЦЭМ!$A$34:$A$777,$A138,СВЦЭМ!$B$34:$B$777,F$119)+'СЕТ СН'!$I$9+СВЦЭМ!$D$10+'СЕТ СН'!$I$6-'СЕТ СН'!$I$19</f>
        <v>1448.8350051399998</v>
      </c>
      <c r="G138" s="37">
        <f>SUMIFS(СВЦЭМ!$C$34:$C$777,СВЦЭМ!$A$34:$A$777,$A138,СВЦЭМ!$B$34:$B$777,G$119)+'СЕТ СН'!$I$9+СВЦЭМ!$D$10+'СЕТ СН'!$I$6-'СЕТ СН'!$I$19</f>
        <v>1432.8516009299997</v>
      </c>
      <c r="H138" s="37">
        <f>SUMIFS(СВЦЭМ!$C$34:$C$777,СВЦЭМ!$A$34:$A$777,$A138,СВЦЭМ!$B$34:$B$777,H$119)+'СЕТ СН'!$I$9+СВЦЭМ!$D$10+'СЕТ СН'!$I$6-'СЕТ СН'!$I$19</f>
        <v>1368.3941711900002</v>
      </c>
      <c r="I138" s="37">
        <f>SUMIFS(СВЦЭМ!$C$34:$C$777,СВЦЭМ!$A$34:$A$777,$A138,СВЦЭМ!$B$34:$B$777,I$119)+'СЕТ СН'!$I$9+СВЦЭМ!$D$10+'СЕТ СН'!$I$6-'СЕТ СН'!$I$19</f>
        <v>1297.5999814299998</v>
      </c>
      <c r="J138" s="37">
        <f>SUMIFS(СВЦЭМ!$C$34:$C$777,СВЦЭМ!$A$34:$A$777,$A138,СВЦЭМ!$B$34:$B$777,J$119)+'СЕТ СН'!$I$9+СВЦЭМ!$D$10+'СЕТ СН'!$I$6-'СЕТ СН'!$I$19</f>
        <v>1243.1290973499999</v>
      </c>
      <c r="K138" s="37">
        <f>SUMIFS(СВЦЭМ!$C$34:$C$777,СВЦЭМ!$A$34:$A$777,$A138,СВЦЭМ!$B$34:$B$777,K$119)+'СЕТ СН'!$I$9+СВЦЭМ!$D$10+'СЕТ СН'!$I$6-'СЕТ СН'!$I$19</f>
        <v>1274.1273621299997</v>
      </c>
      <c r="L138" s="37">
        <f>SUMIFS(СВЦЭМ!$C$34:$C$777,СВЦЭМ!$A$34:$A$777,$A138,СВЦЭМ!$B$34:$B$777,L$119)+'СЕТ СН'!$I$9+СВЦЭМ!$D$10+'СЕТ СН'!$I$6-'СЕТ СН'!$I$19</f>
        <v>1273.53109503</v>
      </c>
      <c r="M138" s="37">
        <f>SUMIFS(СВЦЭМ!$C$34:$C$777,СВЦЭМ!$A$34:$A$777,$A138,СВЦЭМ!$B$34:$B$777,M$119)+'СЕТ СН'!$I$9+СВЦЭМ!$D$10+'СЕТ СН'!$I$6-'СЕТ СН'!$I$19</f>
        <v>1290.4074851699997</v>
      </c>
      <c r="N138" s="37">
        <f>SUMIFS(СВЦЭМ!$C$34:$C$777,СВЦЭМ!$A$34:$A$777,$A138,СВЦЭМ!$B$34:$B$777,N$119)+'СЕТ СН'!$I$9+СВЦЭМ!$D$10+'СЕТ СН'!$I$6-'СЕТ СН'!$I$19</f>
        <v>1312.8845211499997</v>
      </c>
      <c r="O138" s="37">
        <f>SUMIFS(СВЦЭМ!$C$34:$C$777,СВЦЭМ!$A$34:$A$777,$A138,СВЦЭМ!$B$34:$B$777,O$119)+'СЕТ СН'!$I$9+СВЦЭМ!$D$10+'СЕТ СН'!$I$6-'СЕТ СН'!$I$19</f>
        <v>1302.3668726000001</v>
      </c>
      <c r="P138" s="37">
        <f>SUMIFS(СВЦЭМ!$C$34:$C$777,СВЦЭМ!$A$34:$A$777,$A138,СВЦЭМ!$B$34:$B$777,P$119)+'СЕТ СН'!$I$9+СВЦЭМ!$D$10+'СЕТ СН'!$I$6-'СЕТ СН'!$I$19</f>
        <v>1294.8521995799997</v>
      </c>
      <c r="Q138" s="37">
        <f>SUMIFS(СВЦЭМ!$C$34:$C$777,СВЦЭМ!$A$34:$A$777,$A138,СВЦЭМ!$B$34:$B$777,Q$119)+'СЕТ СН'!$I$9+СВЦЭМ!$D$10+'СЕТ СН'!$I$6-'СЕТ СН'!$I$19</f>
        <v>1290.2629694099996</v>
      </c>
      <c r="R138" s="37">
        <f>SUMIFS(СВЦЭМ!$C$34:$C$777,СВЦЭМ!$A$34:$A$777,$A138,СВЦЭМ!$B$34:$B$777,R$119)+'СЕТ СН'!$I$9+СВЦЭМ!$D$10+'СЕТ СН'!$I$6-'СЕТ СН'!$I$19</f>
        <v>1289.1099269799997</v>
      </c>
      <c r="S138" s="37">
        <f>SUMIFS(СВЦЭМ!$C$34:$C$777,СВЦЭМ!$A$34:$A$777,$A138,СВЦЭМ!$B$34:$B$777,S$119)+'СЕТ СН'!$I$9+СВЦЭМ!$D$10+'СЕТ СН'!$I$6-'СЕТ СН'!$I$19</f>
        <v>1299.7335152699998</v>
      </c>
      <c r="T138" s="37">
        <f>SUMIFS(СВЦЭМ!$C$34:$C$777,СВЦЭМ!$A$34:$A$777,$A138,СВЦЭМ!$B$34:$B$777,T$119)+'СЕТ СН'!$I$9+СВЦЭМ!$D$10+'СЕТ СН'!$I$6-'СЕТ СН'!$I$19</f>
        <v>1309.1445774199997</v>
      </c>
      <c r="U138" s="37">
        <f>SUMIFS(СВЦЭМ!$C$34:$C$777,СВЦЭМ!$A$34:$A$777,$A138,СВЦЭМ!$B$34:$B$777,U$119)+'СЕТ СН'!$I$9+СВЦЭМ!$D$10+'СЕТ СН'!$I$6-'СЕТ СН'!$I$19</f>
        <v>1268.84675892</v>
      </c>
      <c r="V138" s="37">
        <f>SUMIFS(СВЦЭМ!$C$34:$C$777,СВЦЭМ!$A$34:$A$777,$A138,СВЦЭМ!$B$34:$B$777,V$119)+'СЕТ СН'!$I$9+СВЦЭМ!$D$10+'СЕТ СН'!$I$6-'СЕТ СН'!$I$19</f>
        <v>1264.4242215699996</v>
      </c>
      <c r="W138" s="37">
        <f>SUMIFS(СВЦЭМ!$C$34:$C$777,СВЦЭМ!$A$34:$A$777,$A138,СВЦЭМ!$B$34:$B$777,W$119)+'СЕТ СН'!$I$9+СВЦЭМ!$D$10+'СЕТ СН'!$I$6-'СЕТ СН'!$I$19</f>
        <v>1259.2074688799999</v>
      </c>
      <c r="X138" s="37">
        <f>SUMIFS(СВЦЭМ!$C$34:$C$777,СВЦЭМ!$A$34:$A$777,$A138,СВЦЭМ!$B$34:$B$777,X$119)+'СЕТ СН'!$I$9+СВЦЭМ!$D$10+'СЕТ СН'!$I$6-'СЕТ СН'!$I$19</f>
        <v>1235.0571063499997</v>
      </c>
      <c r="Y138" s="37">
        <f>SUMIFS(СВЦЭМ!$C$34:$C$777,СВЦЭМ!$A$34:$A$777,$A138,СВЦЭМ!$B$34:$B$777,Y$119)+'СЕТ СН'!$I$9+СВЦЭМ!$D$10+'СЕТ СН'!$I$6-'СЕТ СН'!$I$19</f>
        <v>1280.3502203599996</v>
      </c>
    </row>
    <row r="139" spans="1:25" ht="15.75" x14ac:dyDescent="0.2">
      <c r="A139" s="36">
        <f t="shared" si="3"/>
        <v>43210</v>
      </c>
      <c r="B139" s="37">
        <f>SUMIFS(СВЦЭМ!$C$34:$C$777,СВЦЭМ!$A$34:$A$777,$A139,СВЦЭМ!$B$34:$B$777,B$119)+'СЕТ СН'!$I$9+СВЦЭМ!$D$10+'СЕТ СН'!$I$6-'СЕТ СН'!$I$19</f>
        <v>1443.0554850099998</v>
      </c>
      <c r="C139" s="37">
        <f>SUMIFS(СВЦЭМ!$C$34:$C$777,СВЦЭМ!$A$34:$A$777,$A139,СВЦЭМ!$B$34:$B$777,C$119)+'СЕТ СН'!$I$9+СВЦЭМ!$D$10+'СЕТ СН'!$I$6-'СЕТ СН'!$I$19</f>
        <v>1498.81977775</v>
      </c>
      <c r="D139" s="37">
        <f>SUMIFS(СВЦЭМ!$C$34:$C$777,СВЦЭМ!$A$34:$A$777,$A139,СВЦЭМ!$B$34:$B$777,D$119)+'СЕТ СН'!$I$9+СВЦЭМ!$D$10+'СЕТ СН'!$I$6-'СЕТ СН'!$I$19</f>
        <v>1557.6884358100001</v>
      </c>
      <c r="E139" s="37">
        <f>SUMIFS(СВЦЭМ!$C$34:$C$777,СВЦЭМ!$A$34:$A$777,$A139,СВЦЭМ!$B$34:$B$777,E$119)+'СЕТ СН'!$I$9+СВЦЭМ!$D$10+'СЕТ СН'!$I$6-'СЕТ СН'!$I$19</f>
        <v>1559.0636018699997</v>
      </c>
      <c r="F139" s="37">
        <f>SUMIFS(СВЦЭМ!$C$34:$C$777,СВЦЭМ!$A$34:$A$777,$A139,СВЦЭМ!$B$34:$B$777,F$119)+'СЕТ СН'!$I$9+СВЦЭМ!$D$10+'СЕТ СН'!$I$6-'СЕТ СН'!$I$19</f>
        <v>1584.2787390399999</v>
      </c>
      <c r="G139" s="37">
        <f>SUMIFS(СВЦЭМ!$C$34:$C$777,СВЦЭМ!$A$34:$A$777,$A139,СВЦЭМ!$B$34:$B$777,G$119)+'СЕТ СН'!$I$9+СВЦЭМ!$D$10+'СЕТ СН'!$I$6-'СЕТ СН'!$I$19</f>
        <v>1564.9281305999998</v>
      </c>
      <c r="H139" s="37">
        <f>SUMIFS(СВЦЭМ!$C$34:$C$777,СВЦЭМ!$A$34:$A$777,$A139,СВЦЭМ!$B$34:$B$777,H$119)+'СЕТ СН'!$I$9+СВЦЭМ!$D$10+'СЕТ СН'!$I$6-'СЕТ СН'!$I$19</f>
        <v>1503.73528975</v>
      </c>
      <c r="I139" s="37">
        <f>SUMIFS(СВЦЭМ!$C$34:$C$777,СВЦЭМ!$A$34:$A$777,$A139,СВЦЭМ!$B$34:$B$777,I$119)+'СЕТ СН'!$I$9+СВЦЭМ!$D$10+'СЕТ СН'!$I$6-'СЕТ СН'!$I$19</f>
        <v>1421.2362197899997</v>
      </c>
      <c r="J139" s="37">
        <f>SUMIFS(СВЦЭМ!$C$34:$C$777,СВЦЭМ!$A$34:$A$777,$A139,СВЦЭМ!$B$34:$B$777,J$119)+'СЕТ СН'!$I$9+СВЦЭМ!$D$10+'СЕТ СН'!$I$6-'СЕТ СН'!$I$19</f>
        <v>1347.4137349099997</v>
      </c>
      <c r="K139" s="37">
        <f>SUMIFS(СВЦЭМ!$C$34:$C$777,СВЦЭМ!$A$34:$A$777,$A139,СВЦЭМ!$B$34:$B$777,K$119)+'СЕТ СН'!$I$9+СВЦЭМ!$D$10+'СЕТ СН'!$I$6-'СЕТ СН'!$I$19</f>
        <v>1244.2626794799999</v>
      </c>
      <c r="L139" s="37">
        <f>SUMIFS(СВЦЭМ!$C$34:$C$777,СВЦЭМ!$A$34:$A$777,$A139,СВЦЭМ!$B$34:$B$777,L$119)+'СЕТ СН'!$I$9+СВЦЭМ!$D$10+'СЕТ СН'!$I$6-'СЕТ СН'!$I$19</f>
        <v>1217.2770887899997</v>
      </c>
      <c r="M139" s="37">
        <f>SUMIFS(СВЦЭМ!$C$34:$C$777,СВЦЭМ!$A$34:$A$777,$A139,СВЦЭМ!$B$34:$B$777,M$119)+'СЕТ СН'!$I$9+СВЦЭМ!$D$10+'СЕТ СН'!$I$6-'СЕТ СН'!$I$19</f>
        <v>1228.7521724599997</v>
      </c>
      <c r="N139" s="37">
        <f>SUMIFS(СВЦЭМ!$C$34:$C$777,СВЦЭМ!$A$34:$A$777,$A139,СВЦЭМ!$B$34:$B$777,N$119)+'СЕТ СН'!$I$9+СВЦЭМ!$D$10+'СЕТ СН'!$I$6-'СЕТ СН'!$I$19</f>
        <v>1239.7871094299999</v>
      </c>
      <c r="O139" s="37">
        <f>SUMIFS(СВЦЭМ!$C$34:$C$777,СВЦЭМ!$A$34:$A$777,$A139,СВЦЭМ!$B$34:$B$777,O$119)+'СЕТ СН'!$I$9+СВЦЭМ!$D$10+'СЕТ СН'!$I$6-'СЕТ СН'!$I$19</f>
        <v>1243.0110090499998</v>
      </c>
      <c r="P139" s="37">
        <f>SUMIFS(СВЦЭМ!$C$34:$C$777,СВЦЭМ!$A$34:$A$777,$A139,СВЦЭМ!$B$34:$B$777,P$119)+'СЕТ СН'!$I$9+СВЦЭМ!$D$10+'СЕТ СН'!$I$6-'СЕТ СН'!$I$19</f>
        <v>1260.3104653799996</v>
      </c>
      <c r="Q139" s="37">
        <f>SUMIFS(СВЦЭМ!$C$34:$C$777,СВЦЭМ!$A$34:$A$777,$A139,СВЦЭМ!$B$34:$B$777,Q$119)+'СЕТ СН'!$I$9+СВЦЭМ!$D$10+'СЕТ СН'!$I$6-'СЕТ СН'!$I$19</f>
        <v>1247.9753012299998</v>
      </c>
      <c r="R139" s="37">
        <f>SUMIFS(СВЦЭМ!$C$34:$C$777,СВЦЭМ!$A$34:$A$777,$A139,СВЦЭМ!$B$34:$B$777,R$119)+'СЕТ СН'!$I$9+СВЦЭМ!$D$10+'СЕТ СН'!$I$6-'СЕТ СН'!$I$19</f>
        <v>1283.2850951699997</v>
      </c>
      <c r="S139" s="37">
        <f>SUMIFS(СВЦЭМ!$C$34:$C$777,СВЦЭМ!$A$34:$A$777,$A139,СВЦЭМ!$B$34:$B$777,S$119)+'СЕТ СН'!$I$9+СВЦЭМ!$D$10+'СЕТ СН'!$I$6-'СЕТ СН'!$I$19</f>
        <v>1277.5217966299997</v>
      </c>
      <c r="T139" s="37">
        <f>SUMIFS(СВЦЭМ!$C$34:$C$777,СВЦЭМ!$A$34:$A$777,$A139,СВЦЭМ!$B$34:$B$777,T$119)+'СЕТ СН'!$I$9+СВЦЭМ!$D$10+'СЕТ СН'!$I$6-'СЕТ СН'!$I$19</f>
        <v>1245.7155209299999</v>
      </c>
      <c r="U139" s="37">
        <f>SUMIFS(СВЦЭМ!$C$34:$C$777,СВЦЭМ!$A$34:$A$777,$A139,СВЦЭМ!$B$34:$B$777,U$119)+'СЕТ СН'!$I$9+СВЦЭМ!$D$10+'СЕТ СН'!$I$6-'СЕТ СН'!$I$19</f>
        <v>1235.90046966</v>
      </c>
      <c r="V139" s="37">
        <f>SUMIFS(СВЦЭМ!$C$34:$C$777,СВЦЭМ!$A$34:$A$777,$A139,СВЦЭМ!$B$34:$B$777,V$119)+'СЕТ СН'!$I$9+СВЦЭМ!$D$10+'СЕТ СН'!$I$6-'СЕТ СН'!$I$19</f>
        <v>1300.4560589799999</v>
      </c>
      <c r="W139" s="37">
        <f>SUMIFS(СВЦЭМ!$C$34:$C$777,СВЦЭМ!$A$34:$A$777,$A139,СВЦЭМ!$B$34:$B$777,W$119)+'СЕТ СН'!$I$9+СВЦЭМ!$D$10+'СЕТ СН'!$I$6-'СЕТ СН'!$I$19</f>
        <v>1206.8484430199996</v>
      </c>
      <c r="X139" s="37">
        <f>SUMIFS(СВЦЭМ!$C$34:$C$777,СВЦЭМ!$A$34:$A$777,$A139,СВЦЭМ!$B$34:$B$777,X$119)+'СЕТ СН'!$I$9+СВЦЭМ!$D$10+'СЕТ СН'!$I$6-'СЕТ СН'!$I$19</f>
        <v>1297.9315011599997</v>
      </c>
      <c r="Y139" s="37">
        <f>SUMIFS(СВЦЭМ!$C$34:$C$777,СВЦЭМ!$A$34:$A$777,$A139,СВЦЭМ!$B$34:$B$777,Y$119)+'СЕТ СН'!$I$9+СВЦЭМ!$D$10+'СЕТ СН'!$I$6-'СЕТ СН'!$I$19</f>
        <v>1398.16266619</v>
      </c>
    </row>
    <row r="140" spans="1:25" ht="15.75" x14ac:dyDescent="0.2">
      <c r="A140" s="36">
        <f t="shared" si="3"/>
        <v>43211</v>
      </c>
      <c r="B140" s="37">
        <f>SUMIFS(СВЦЭМ!$C$34:$C$777,СВЦЭМ!$A$34:$A$777,$A140,СВЦЭМ!$B$34:$B$777,B$119)+'СЕТ СН'!$I$9+СВЦЭМ!$D$10+'СЕТ СН'!$I$6-'СЕТ СН'!$I$19</f>
        <v>1407.6472441399997</v>
      </c>
      <c r="C140" s="37">
        <f>SUMIFS(СВЦЭМ!$C$34:$C$777,СВЦЭМ!$A$34:$A$777,$A140,СВЦЭМ!$B$34:$B$777,C$119)+'СЕТ СН'!$I$9+СВЦЭМ!$D$10+'СЕТ СН'!$I$6-'СЕТ СН'!$I$19</f>
        <v>1458.6189860700001</v>
      </c>
      <c r="D140" s="37">
        <f>SUMIFS(СВЦЭМ!$C$34:$C$777,СВЦЭМ!$A$34:$A$777,$A140,СВЦЭМ!$B$34:$B$777,D$119)+'СЕТ СН'!$I$9+СВЦЭМ!$D$10+'СЕТ СН'!$I$6-'СЕТ СН'!$I$19</f>
        <v>1523.12255878</v>
      </c>
      <c r="E140" s="37">
        <f>SUMIFS(СВЦЭМ!$C$34:$C$777,СВЦЭМ!$A$34:$A$777,$A140,СВЦЭМ!$B$34:$B$777,E$119)+'СЕТ СН'!$I$9+СВЦЭМ!$D$10+'СЕТ СН'!$I$6-'СЕТ СН'!$I$19</f>
        <v>1534.4496278199999</v>
      </c>
      <c r="F140" s="37">
        <f>SUMIFS(СВЦЭМ!$C$34:$C$777,СВЦЭМ!$A$34:$A$777,$A140,СВЦЭМ!$B$34:$B$777,F$119)+'СЕТ СН'!$I$9+СВЦЭМ!$D$10+'СЕТ СН'!$I$6-'СЕТ СН'!$I$19</f>
        <v>1546.0654056600001</v>
      </c>
      <c r="G140" s="37">
        <f>SUMIFS(СВЦЭМ!$C$34:$C$777,СВЦЭМ!$A$34:$A$777,$A140,СВЦЭМ!$B$34:$B$777,G$119)+'СЕТ СН'!$I$9+СВЦЭМ!$D$10+'СЕТ СН'!$I$6-'СЕТ СН'!$I$19</f>
        <v>1525.0674422899997</v>
      </c>
      <c r="H140" s="37">
        <f>SUMIFS(СВЦЭМ!$C$34:$C$777,СВЦЭМ!$A$34:$A$777,$A140,СВЦЭМ!$B$34:$B$777,H$119)+'СЕТ СН'!$I$9+СВЦЭМ!$D$10+'СЕТ СН'!$I$6-'СЕТ СН'!$I$19</f>
        <v>1504.4036760899999</v>
      </c>
      <c r="I140" s="37">
        <f>SUMIFS(СВЦЭМ!$C$34:$C$777,СВЦЭМ!$A$34:$A$777,$A140,СВЦЭМ!$B$34:$B$777,I$119)+'СЕТ СН'!$I$9+СВЦЭМ!$D$10+'СЕТ СН'!$I$6-'СЕТ СН'!$I$19</f>
        <v>1457.7721450200002</v>
      </c>
      <c r="J140" s="37">
        <f>SUMIFS(СВЦЭМ!$C$34:$C$777,СВЦЭМ!$A$34:$A$777,$A140,СВЦЭМ!$B$34:$B$777,J$119)+'СЕТ СН'!$I$9+СВЦЭМ!$D$10+'СЕТ СН'!$I$6-'СЕТ СН'!$I$19</f>
        <v>1343.99800018</v>
      </c>
      <c r="K140" s="37">
        <f>SUMIFS(СВЦЭМ!$C$34:$C$777,СВЦЭМ!$A$34:$A$777,$A140,СВЦЭМ!$B$34:$B$777,K$119)+'СЕТ СН'!$I$9+СВЦЭМ!$D$10+'СЕТ СН'!$I$6-'СЕТ СН'!$I$19</f>
        <v>1237.31306313</v>
      </c>
      <c r="L140" s="37">
        <f>SUMIFS(СВЦЭМ!$C$34:$C$777,СВЦЭМ!$A$34:$A$777,$A140,СВЦЭМ!$B$34:$B$777,L$119)+'СЕТ СН'!$I$9+СВЦЭМ!$D$10+'СЕТ СН'!$I$6-'СЕТ СН'!$I$19</f>
        <v>1225.2067730799999</v>
      </c>
      <c r="M140" s="37">
        <f>SUMIFS(СВЦЭМ!$C$34:$C$777,СВЦЭМ!$A$34:$A$777,$A140,СВЦЭМ!$B$34:$B$777,M$119)+'СЕТ СН'!$I$9+СВЦЭМ!$D$10+'СЕТ СН'!$I$6-'СЕТ СН'!$I$19</f>
        <v>1217.12179401</v>
      </c>
      <c r="N140" s="37">
        <f>SUMIFS(СВЦЭМ!$C$34:$C$777,СВЦЭМ!$A$34:$A$777,$A140,СВЦЭМ!$B$34:$B$777,N$119)+'СЕТ СН'!$I$9+СВЦЭМ!$D$10+'СЕТ СН'!$I$6-'СЕТ СН'!$I$19</f>
        <v>1209.8579753899999</v>
      </c>
      <c r="O140" s="37">
        <f>SUMIFS(СВЦЭМ!$C$34:$C$777,СВЦЭМ!$A$34:$A$777,$A140,СВЦЭМ!$B$34:$B$777,O$119)+'СЕТ СН'!$I$9+СВЦЭМ!$D$10+'СЕТ СН'!$I$6-'СЕТ СН'!$I$19</f>
        <v>1217.1963059299997</v>
      </c>
      <c r="P140" s="37">
        <f>SUMIFS(СВЦЭМ!$C$34:$C$777,СВЦЭМ!$A$34:$A$777,$A140,СВЦЭМ!$B$34:$B$777,P$119)+'СЕТ СН'!$I$9+СВЦЭМ!$D$10+'СЕТ СН'!$I$6-'СЕТ СН'!$I$19</f>
        <v>1252.6874234299999</v>
      </c>
      <c r="Q140" s="37">
        <f>SUMIFS(СВЦЭМ!$C$34:$C$777,СВЦЭМ!$A$34:$A$777,$A140,СВЦЭМ!$B$34:$B$777,Q$119)+'СЕТ СН'!$I$9+СВЦЭМ!$D$10+'СЕТ СН'!$I$6-'СЕТ СН'!$I$19</f>
        <v>1262.7061430799999</v>
      </c>
      <c r="R140" s="37">
        <f>SUMIFS(СВЦЭМ!$C$34:$C$777,СВЦЭМ!$A$34:$A$777,$A140,СВЦЭМ!$B$34:$B$777,R$119)+'СЕТ СН'!$I$9+СВЦЭМ!$D$10+'СЕТ СН'!$I$6-'СЕТ СН'!$I$19</f>
        <v>1266.1734791099998</v>
      </c>
      <c r="S140" s="37">
        <f>SUMIFS(СВЦЭМ!$C$34:$C$777,СВЦЭМ!$A$34:$A$777,$A140,СВЦЭМ!$B$34:$B$777,S$119)+'СЕТ СН'!$I$9+СВЦЭМ!$D$10+'СЕТ СН'!$I$6-'СЕТ СН'!$I$19</f>
        <v>1236.6836368099998</v>
      </c>
      <c r="T140" s="37">
        <f>SUMIFS(СВЦЭМ!$C$34:$C$777,СВЦЭМ!$A$34:$A$777,$A140,СВЦЭМ!$B$34:$B$777,T$119)+'СЕТ СН'!$I$9+СВЦЭМ!$D$10+'СЕТ СН'!$I$6-'СЕТ СН'!$I$19</f>
        <v>1211.8879285099997</v>
      </c>
      <c r="U140" s="37">
        <f>SUMIFS(СВЦЭМ!$C$34:$C$777,СВЦЭМ!$A$34:$A$777,$A140,СВЦЭМ!$B$34:$B$777,U$119)+'СЕТ СН'!$I$9+СВЦЭМ!$D$10+'СЕТ СН'!$I$6-'СЕТ СН'!$I$19</f>
        <v>1220.1332748199998</v>
      </c>
      <c r="V140" s="37">
        <f>SUMIFS(СВЦЭМ!$C$34:$C$777,СВЦЭМ!$A$34:$A$777,$A140,СВЦЭМ!$B$34:$B$777,V$119)+'СЕТ СН'!$I$9+СВЦЭМ!$D$10+'СЕТ СН'!$I$6-'СЕТ СН'!$I$19</f>
        <v>1245.7628007899998</v>
      </c>
      <c r="W140" s="37">
        <f>SUMIFS(СВЦЭМ!$C$34:$C$777,СВЦЭМ!$A$34:$A$777,$A140,СВЦЭМ!$B$34:$B$777,W$119)+'СЕТ СН'!$I$9+СВЦЭМ!$D$10+'СЕТ СН'!$I$6-'СЕТ СН'!$I$19</f>
        <v>1235.89825677</v>
      </c>
      <c r="X140" s="37">
        <f>SUMIFS(СВЦЭМ!$C$34:$C$777,СВЦЭМ!$A$34:$A$777,$A140,СВЦЭМ!$B$34:$B$777,X$119)+'СЕТ СН'!$I$9+СВЦЭМ!$D$10+'СЕТ СН'!$I$6-'СЕТ СН'!$I$19</f>
        <v>1290.7915076699996</v>
      </c>
      <c r="Y140" s="37">
        <f>SUMIFS(СВЦЭМ!$C$34:$C$777,СВЦЭМ!$A$34:$A$777,$A140,СВЦЭМ!$B$34:$B$777,Y$119)+'СЕТ СН'!$I$9+СВЦЭМ!$D$10+'СЕТ СН'!$I$6-'СЕТ СН'!$I$19</f>
        <v>1404.6775070999997</v>
      </c>
    </row>
    <row r="141" spans="1:25" ht="15.75" x14ac:dyDescent="0.2">
      <c r="A141" s="36">
        <f t="shared" si="3"/>
        <v>43212</v>
      </c>
      <c r="B141" s="37">
        <f>SUMIFS(СВЦЭМ!$C$34:$C$777,СВЦЭМ!$A$34:$A$777,$A141,СВЦЭМ!$B$34:$B$777,B$119)+'СЕТ СН'!$I$9+СВЦЭМ!$D$10+'СЕТ СН'!$I$6-'СЕТ СН'!$I$19</f>
        <v>1413.5155084599996</v>
      </c>
      <c r="C141" s="37">
        <f>SUMIFS(СВЦЭМ!$C$34:$C$777,СВЦЭМ!$A$34:$A$777,$A141,СВЦЭМ!$B$34:$B$777,C$119)+'СЕТ СН'!$I$9+СВЦЭМ!$D$10+'СЕТ СН'!$I$6-'СЕТ СН'!$I$19</f>
        <v>1457.4035229400001</v>
      </c>
      <c r="D141" s="37">
        <f>SUMIFS(СВЦЭМ!$C$34:$C$777,СВЦЭМ!$A$34:$A$777,$A141,СВЦЭМ!$B$34:$B$777,D$119)+'СЕТ СН'!$I$9+СВЦЭМ!$D$10+'СЕТ СН'!$I$6-'СЕТ СН'!$I$19</f>
        <v>1502.1101762399999</v>
      </c>
      <c r="E141" s="37">
        <f>SUMIFS(СВЦЭМ!$C$34:$C$777,СВЦЭМ!$A$34:$A$777,$A141,СВЦЭМ!$B$34:$B$777,E$119)+'СЕТ СН'!$I$9+СВЦЭМ!$D$10+'СЕТ СН'!$I$6-'СЕТ СН'!$I$19</f>
        <v>1519.1063372799999</v>
      </c>
      <c r="F141" s="37">
        <f>SUMIFS(СВЦЭМ!$C$34:$C$777,СВЦЭМ!$A$34:$A$777,$A141,СВЦЭМ!$B$34:$B$777,F$119)+'СЕТ СН'!$I$9+СВЦЭМ!$D$10+'СЕТ СН'!$I$6-'СЕТ СН'!$I$19</f>
        <v>1523.65972758</v>
      </c>
      <c r="G141" s="37">
        <f>SUMIFS(СВЦЭМ!$C$34:$C$777,СВЦЭМ!$A$34:$A$777,$A141,СВЦЭМ!$B$34:$B$777,G$119)+'СЕТ СН'!$I$9+СВЦЭМ!$D$10+'СЕТ СН'!$I$6-'СЕТ СН'!$I$19</f>
        <v>1512.3242290899998</v>
      </c>
      <c r="H141" s="37">
        <f>SUMIFS(СВЦЭМ!$C$34:$C$777,СВЦЭМ!$A$34:$A$777,$A141,СВЦЭМ!$B$34:$B$777,H$119)+'СЕТ СН'!$I$9+СВЦЭМ!$D$10+'СЕТ СН'!$I$6-'СЕТ СН'!$I$19</f>
        <v>1503.5500796000001</v>
      </c>
      <c r="I141" s="37">
        <f>SUMIFS(СВЦЭМ!$C$34:$C$777,СВЦЭМ!$A$34:$A$777,$A141,СВЦЭМ!$B$34:$B$777,I$119)+'СЕТ СН'!$I$9+СВЦЭМ!$D$10+'СЕТ СН'!$I$6-'СЕТ СН'!$I$19</f>
        <v>1470.0243649199997</v>
      </c>
      <c r="J141" s="37">
        <f>SUMIFS(СВЦЭМ!$C$34:$C$777,СВЦЭМ!$A$34:$A$777,$A141,СВЦЭМ!$B$34:$B$777,J$119)+'СЕТ СН'!$I$9+СВЦЭМ!$D$10+'СЕТ СН'!$I$6-'СЕТ СН'!$I$19</f>
        <v>1366.6201323</v>
      </c>
      <c r="K141" s="37">
        <f>SUMIFS(СВЦЭМ!$C$34:$C$777,СВЦЭМ!$A$34:$A$777,$A141,СВЦЭМ!$B$34:$B$777,K$119)+'СЕТ СН'!$I$9+СВЦЭМ!$D$10+'СЕТ СН'!$I$6-'СЕТ СН'!$I$19</f>
        <v>1234.9544452699997</v>
      </c>
      <c r="L141" s="37">
        <f>SUMIFS(СВЦЭМ!$C$34:$C$777,СВЦЭМ!$A$34:$A$777,$A141,СВЦЭМ!$B$34:$B$777,L$119)+'СЕТ СН'!$I$9+СВЦЭМ!$D$10+'СЕТ СН'!$I$6-'СЕТ СН'!$I$19</f>
        <v>1220.5473466199996</v>
      </c>
      <c r="M141" s="37">
        <f>SUMIFS(СВЦЭМ!$C$34:$C$777,СВЦЭМ!$A$34:$A$777,$A141,СВЦЭМ!$B$34:$B$777,M$119)+'СЕТ СН'!$I$9+СВЦЭМ!$D$10+'СЕТ СН'!$I$6-'СЕТ СН'!$I$19</f>
        <v>1216.3638008499997</v>
      </c>
      <c r="N141" s="37">
        <f>SUMIFS(СВЦЭМ!$C$34:$C$777,СВЦЭМ!$A$34:$A$777,$A141,СВЦЭМ!$B$34:$B$777,N$119)+'СЕТ СН'!$I$9+СВЦЭМ!$D$10+'СЕТ СН'!$I$6-'СЕТ СН'!$I$19</f>
        <v>1213.8326652999999</v>
      </c>
      <c r="O141" s="37">
        <f>SUMIFS(СВЦЭМ!$C$34:$C$777,СВЦЭМ!$A$34:$A$777,$A141,СВЦЭМ!$B$34:$B$777,O$119)+'СЕТ СН'!$I$9+СВЦЭМ!$D$10+'СЕТ СН'!$I$6-'СЕТ СН'!$I$19</f>
        <v>1223.7293131699998</v>
      </c>
      <c r="P141" s="37">
        <f>SUMIFS(СВЦЭМ!$C$34:$C$777,СВЦЭМ!$A$34:$A$777,$A141,СВЦЭМ!$B$34:$B$777,P$119)+'СЕТ СН'!$I$9+СВЦЭМ!$D$10+'СЕТ СН'!$I$6-'СЕТ СН'!$I$19</f>
        <v>1235.5601355999997</v>
      </c>
      <c r="Q141" s="37">
        <f>SUMIFS(СВЦЭМ!$C$34:$C$777,СВЦЭМ!$A$34:$A$777,$A141,СВЦЭМ!$B$34:$B$777,Q$119)+'СЕТ СН'!$I$9+СВЦЭМ!$D$10+'СЕТ СН'!$I$6-'СЕТ СН'!$I$19</f>
        <v>1237.22917818</v>
      </c>
      <c r="R141" s="37">
        <f>SUMIFS(СВЦЭМ!$C$34:$C$777,СВЦЭМ!$A$34:$A$777,$A141,СВЦЭМ!$B$34:$B$777,R$119)+'СЕТ СН'!$I$9+СВЦЭМ!$D$10+'СЕТ СН'!$I$6-'СЕТ СН'!$I$19</f>
        <v>1241.9261362299999</v>
      </c>
      <c r="S141" s="37">
        <f>SUMIFS(СВЦЭМ!$C$34:$C$777,СВЦЭМ!$A$34:$A$777,$A141,СВЦЭМ!$B$34:$B$777,S$119)+'СЕТ СН'!$I$9+СВЦЭМ!$D$10+'СЕТ СН'!$I$6-'СЕТ СН'!$I$19</f>
        <v>1224.78858244</v>
      </c>
      <c r="T141" s="37">
        <f>SUMIFS(СВЦЭМ!$C$34:$C$777,СВЦЭМ!$A$34:$A$777,$A141,СВЦЭМ!$B$34:$B$777,T$119)+'СЕТ СН'!$I$9+СВЦЭМ!$D$10+'СЕТ СН'!$I$6-'СЕТ СН'!$I$19</f>
        <v>1217.2268694300001</v>
      </c>
      <c r="U141" s="37">
        <f>SUMIFS(СВЦЭМ!$C$34:$C$777,СВЦЭМ!$A$34:$A$777,$A141,СВЦЭМ!$B$34:$B$777,U$119)+'СЕТ СН'!$I$9+СВЦЭМ!$D$10+'СЕТ СН'!$I$6-'СЕТ СН'!$I$19</f>
        <v>1215.9798224399997</v>
      </c>
      <c r="V141" s="37">
        <f>SUMIFS(СВЦЭМ!$C$34:$C$777,СВЦЭМ!$A$34:$A$777,$A141,СВЦЭМ!$B$34:$B$777,V$119)+'СЕТ СН'!$I$9+СВЦЭМ!$D$10+'СЕТ СН'!$I$6-'СЕТ СН'!$I$19</f>
        <v>1245.7390861199997</v>
      </c>
      <c r="W141" s="37">
        <f>SUMIFS(СВЦЭМ!$C$34:$C$777,СВЦЭМ!$A$34:$A$777,$A141,СВЦЭМ!$B$34:$B$777,W$119)+'СЕТ СН'!$I$9+СВЦЭМ!$D$10+'СЕТ СН'!$I$6-'СЕТ СН'!$I$19</f>
        <v>1237.8747458999997</v>
      </c>
      <c r="X141" s="37">
        <f>SUMIFS(СВЦЭМ!$C$34:$C$777,СВЦЭМ!$A$34:$A$777,$A141,СВЦЭМ!$B$34:$B$777,X$119)+'СЕТ СН'!$I$9+СВЦЭМ!$D$10+'СЕТ СН'!$I$6-'СЕТ СН'!$I$19</f>
        <v>1264.8073187799996</v>
      </c>
      <c r="Y141" s="37">
        <f>SUMIFS(СВЦЭМ!$C$34:$C$777,СВЦЭМ!$A$34:$A$777,$A141,СВЦЭМ!$B$34:$B$777,Y$119)+'СЕТ СН'!$I$9+СВЦЭМ!$D$10+'СЕТ СН'!$I$6-'СЕТ СН'!$I$19</f>
        <v>1378.9993601599999</v>
      </c>
    </row>
    <row r="142" spans="1:25" ht="15.75" x14ac:dyDescent="0.2">
      <c r="A142" s="36">
        <f t="shared" si="3"/>
        <v>43213</v>
      </c>
      <c r="B142" s="37">
        <f>SUMIFS(СВЦЭМ!$C$34:$C$777,СВЦЭМ!$A$34:$A$777,$A142,СВЦЭМ!$B$34:$B$777,B$119)+'СЕТ СН'!$I$9+СВЦЭМ!$D$10+'СЕТ СН'!$I$6-'СЕТ СН'!$I$19</f>
        <v>1362.7558262699999</v>
      </c>
      <c r="C142" s="37">
        <f>SUMIFS(СВЦЭМ!$C$34:$C$777,СВЦЭМ!$A$34:$A$777,$A142,СВЦЭМ!$B$34:$B$777,C$119)+'СЕТ СН'!$I$9+СВЦЭМ!$D$10+'СЕТ СН'!$I$6-'СЕТ СН'!$I$19</f>
        <v>1408.21868602</v>
      </c>
      <c r="D142" s="37">
        <f>SUMIFS(СВЦЭМ!$C$34:$C$777,СВЦЭМ!$A$34:$A$777,$A142,СВЦЭМ!$B$34:$B$777,D$119)+'СЕТ СН'!$I$9+СВЦЭМ!$D$10+'СЕТ СН'!$I$6-'СЕТ СН'!$I$19</f>
        <v>1466.7301813399999</v>
      </c>
      <c r="E142" s="37">
        <f>SUMIFS(СВЦЭМ!$C$34:$C$777,СВЦЭМ!$A$34:$A$777,$A142,СВЦЭМ!$B$34:$B$777,E$119)+'СЕТ СН'!$I$9+СВЦЭМ!$D$10+'СЕТ СН'!$I$6-'СЕТ СН'!$I$19</f>
        <v>1482.8203602799999</v>
      </c>
      <c r="F142" s="37">
        <f>SUMIFS(СВЦЭМ!$C$34:$C$777,СВЦЭМ!$A$34:$A$777,$A142,СВЦЭМ!$B$34:$B$777,F$119)+'СЕТ СН'!$I$9+СВЦЭМ!$D$10+'СЕТ СН'!$I$6-'СЕТ СН'!$I$19</f>
        <v>1495.8601473999997</v>
      </c>
      <c r="G142" s="37">
        <f>SUMIFS(СВЦЭМ!$C$34:$C$777,СВЦЭМ!$A$34:$A$777,$A142,СВЦЭМ!$B$34:$B$777,G$119)+'СЕТ СН'!$I$9+СВЦЭМ!$D$10+'СЕТ СН'!$I$6-'СЕТ СН'!$I$19</f>
        <v>1482.44302492</v>
      </c>
      <c r="H142" s="37">
        <f>SUMIFS(СВЦЭМ!$C$34:$C$777,СВЦЭМ!$A$34:$A$777,$A142,СВЦЭМ!$B$34:$B$777,H$119)+'СЕТ СН'!$I$9+СВЦЭМ!$D$10+'СЕТ СН'!$I$6-'СЕТ СН'!$I$19</f>
        <v>1423.1290452200001</v>
      </c>
      <c r="I142" s="37">
        <f>SUMIFS(СВЦЭМ!$C$34:$C$777,СВЦЭМ!$A$34:$A$777,$A142,СВЦЭМ!$B$34:$B$777,I$119)+'СЕТ СН'!$I$9+СВЦЭМ!$D$10+'СЕТ СН'!$I$6-'СЕТ СН'!$I$19</f>
        <v>1336.7471601299999</v>
      </c>
      <c r="J142" s="37">
        <f>SUMIFS(СВЦЭМ!$C$34:$C$777,СВЦЭМ!$A$34:$A$777,$A142,СВЦЭМ!$B$34:$B$777,J$119)+'СЕТ СН'!$I$9+СВЦЭМ!$D$10+'СЕТ СН'!$I$6-'СЕТ СН'!$I$19</f>
        <v>1278.9173299499998</v>
      </c>
      <c r="K142" s="37">
        <f>SUMIFS(СВЦЭМ!$C$34:$C$777,СВЦЭМ!$A$34:$A$777,$A142,СВЦЭМ!$B$34:$B$777,K$119)+'СЕТ СН'!$I$9+СВЦЭМ!$D$10+'СЕТ СН'!$I$6-'СЕТ СН'!$I$19</f>
        <v>1187.8683998500001</v>
      </c>
      <c r="L142" s="37">
        <f>SUMIFS(СВЦЭМ!$C$34:$C$777,СВЦЭМ!$A$34:$A$777,$A142,СВЦЭМ!$B$34:$B$777,L$119)+'СЕТ СН'!$I$9+СВЦЭМ!$D$10+'СЕТ СН'!$I$6-'СЕТ СН'!$I$19</f>
        <v>1167.4802560099997</v>
      </c>
      <c r="M142" s="37">
        <f>SUMIFS(СВЦЭМ!$C$34:$C$777,СВЦЭМ!$A$34:$A$777,$A142,СВЦЭМ!$B$34:$B$777,M$119)+'СЕТ СН'!$I$9+СВЦЭМ!$D$10+'СЕТ СН'!$I$6-'СЕТ СН'!$I$19</f>
        <v>1170.6851490399999</v>
      </c>
      <c r="N142" s="37">
        <f>SUMIFS(СВЦЭМ!$C$34:$C$777,СВЦЭМ!$A$34:$A$777,$A142,СВЦЭМ!$B$34:$B$777,N$119)+'СЕТ СН'!$I$9+СВЦЭМ!$D$10+'СЕТ СН'!$I$6-'СЕТ СН'!$I$19</f>
        <v>1169.3684797799997</v>
      </c>
      <c r="O142" s="37">
        <f>SUMIFS(СВЦЭМ!$C$34:$C$777,СВЦЭМ!$A$34:$A$777,$A142,СВЦЭМ!$B$34:$B$777,O$119)+'СЕТ СН'!$I$9+СВЦЭМ!$D$10+'СЕТ СН'!$I$6-'СЕТ СН'!$I$19</f>
        <v>1190.0099450999996</v>
      </c>
      <c r="P142" s="37">
        <f>SUMIFS(СВЦЭМ!$C$34:$C$777,СВЦЭМ!$A$34:$A$777,$A142,СВЦЭМ!$B$34:$B$777,P$119)+'СЕТ СН'!$I$9+СВЦЭМ!$D$10+'СЕТ СН'!$I$6-'СЕТ СН'!$I$19</f>
        <v>1189.5866074999999</v>
      </c>
      <c r="Q142" s="37">
        <f>SUMIFS(СВЦЭМ!$C$34:$C$777,СВЦЭМ!$A$34:$A$777,$A142,СВЦЭМ!$B$34:$B$777,Q$119)+'СЕТ СН'!$I$9+СВЦЭМ!$D$10+'СЕТ СН'!$I$6-'СЕТ СН'!$I$19</f>
        <v>1195.62845887</v>
      </c>
      <c r="R142" s="37">
        <f>SUMIFS(СВЦЭМ!$C$34:$C$777,СВЦЭМ!$A$34:$A$777,$A142,СВЦЭМ!$B$34:$B$777,R$119)+'СЕТ СН'!$I$9+СВЦЭМ!$D$10+'СЕТ СН'!$I$6-'СЕТ СН'!$I$19</f>
        <v>1191.8606452199997</v>
      </c>
      <c r="S142" s="37">
        <f>SUMIFS(СВЦЭМ!$C$34:$C$777,СВЦЭМ!$A$34:$A$777,$A142,СВЦЭМ!$B$34:$B$777,S$119)+'СЕТ СН'!$I$9+СВЦЭМ!$D$10+'СЕТ СН'!$I$6-'СЕТ СН'!$I$19</f>
        <v>1204.7947205299997</v>
      </c>
      <c r="T142" s="37">
        <f>SUMIFS(СВЦЭМ!$C$34:$C$777,СВЦЭМ!$A$34:$A$777,$A142,СВЦЭМ!$B$34:$B$777,T$119)+'СЕТ СН'!$I$9+СВЦЭМ!$D$10+'СЕТ СН'!$I$6-'СЕТ СН'!$I$19</f>
        <v>1185.69142341</v>
      </c>
      <c r="U142" s="37">
        <f>SUMIFS(СВЦЭМ!$C$34:$C$777,СВЦЭМ!$A$34:$A$777,$A142,СВЦЭМ!$B$34:$B$777,U$119)+'СЕТ СН'!$I$9+СВЦЭМ!$D$10+'СЕТ СН'!$I$6-'СЕТ СН'!$I$19</f>
        <v>1177.1073726099999</v>
      </c>
      <c r="V142" s="37">
        <f>SUMIFS(СВЦЭМ!$C$34:$C$777,СВЦЭМ!$A$34:$A$777,$A142,СВЦЭМ!$B$34:$B$777,V$119)+'СЕТ СН'!$I$9+СВЦЭМ!$D$10+'СЕТ СН'!$I$6-'СЕТ СН'!$I$19</f>
        <v>1180.3367382799997</v>
      </c>
      <c r="W142" s="37">
        <f>SUMIFS(СВЦЭМ!$C$34:$C$777,СВЦЭМ!$A$34:$A$777,$A142,СВЦЭМ!$B$34:$B$777,W$119)+'СЕТ СН'!$I$9+СВЦЭМ!$D$10+'СЕТ СН'!$I$6-'СЕТ СН'!$I$19</f>
        <v>1191.12736253</v>
      </c>
      <c r="X142" s="37">
        <f>SUMIFS(СВЦЭМ!$C$34:$C$777,СВЦЭМ!$A$34:$A$777,$A142,СВЦЭМ!$B$34:$B$777,X$119)+'СЕТ СН'!$I$9+СВЦЭМ!$D$10+'СЕТ СН'!$I$6-'СЕТ СН'!$I$19</f>
        <v>1254.21274081</v>
      </c>
      <c r="Y142" s="37">
        <f>SUMIFS(СВЦЭМ!$C$34:$C$777,СВЦЭМ!$A$34:$A$777,$A142,СВЦЭМ!$B$34:$B$777,Y$119)+'СЕТ СН'!$I$9+СВЦЭМ!$D$10+'СЕТ СН'!$I$6-'СЕТ СН'!$I$19</f>
        <v>1351.6596176899998</v>
      </c>
    </row>
    <row r="143" spans="1:25" ht="15.75" x14ac:dyDescent="0.2">
      <c r="A143" s="36">
        <f t="shared" si="3"/>
        <v>43214</v>
      </c>
      <c r="B143" s="37">
        <f>SUMIFS(СВЦЭМ!$C$34:$C$777,СВЦЭМ!$A$34:$A$777,$A143,СВЦЭМ!$B$34:$B$777,B$119)+'СЕТ СН'!$I$9+СВЦЭМ!$D$10+'СЕТ СН'!$I$6-'СЕТ СН'!$I$19</f>
        <v>1351.7174060399998</v>
      </c>
      <c r="C143" s="37">
        <f>SUMIFS(СВЦЭМ!$C$34:$C$777,СВЦЭМ!$A$34:$A$777,$A143,СВЦЭМ!$B$34:$B$777,C$119)+'СЕТ СН'!$I$9+СВЦЭМ!$D$10+'СЕТ СН'!$I$6-'СЕТ СН'!$I$19</f>
        <v>1398.9689464999997</v>
      </c>
      <c r="D143" s="37">
        <f>SUMIFS(СВЦЭМ!$C$34:$C$777,СВЦЭМ!$A$34:$A$777,$A143,СВЦЭМ!$B$34:$B$777,D$119)+'СЕТ СН'!$I$9+СВЦЭМ!$D$10+'СЕТ СН'!$I$6-'СЕТ СН'!$I$19</f>
        <v>1457.8849656399998</v>
      </c>
      <c r="E143" s="37">
        <f>SUMIFS(СВЦЭМ!$C$34:$C$777,СВЦЭМ!$A$34:$A$777,$A143,СВЦЭМ!$B$34:$B$777,E$119)+'СЕТ СН'!$I$9+СВЦЭМ!$D$10+'СЕТ СН'!$I$6-'СЕТ СН'!$I$19</f>
        <v>1474.7178238299998</v>
      </c>
      <c r="F143" s="37">
        <f>SUMIFS(СВЦЭМ!$C$34:$C$777,СВЦЭМ!$A$34:$A$777,$A143,СВЦЭМ!$B$34:$B$777,F$119)+'СЕТ СН'!$I$9+СВЦЭМ!$D$10+'СЕТ СН'!$I$6-'СЕТ СН'!$I$19</f>
        <v>1485.1631344399998</v>
      </c>
      <c r="G143" s="37">
        <f>SUMIFS(СВЦЭМ!$C$34:$C$777,СВЦЭМ!$A$34:$A$777,$A143,СВЦЭМ!$B$34:$B$777,G$119)+'СЕТ СН'!$I$9+СВЦЭМ!$D$10+'СЕТ СН'!$I$6-'СЕТ СН'!$I$19</f>
        <v>1449.4703921199998</v>
      </c>
      <c r="H143" s="37">
        <f>SUMIFS(СВЦЭМ!$C$34:$C$777,СВЦЭМ!$A$34:$A$777,$A143,СВЦЭМ!$B$34:$B$777,H$119)+'СЕТ СН'!$I$9+СВЦЭМ!$D$10+'СЕТ СН'!$I$6-'СЕТ СН'!$I$19</f>
        <v>1411.5406832499998</v>
      </c>
      <c r="I143" s="37">
        <f>SUMIFS(СВЦЭМ!$C$34:$C$777,СВЦЭМ!$A$34:$A$777,$A143,СВЦЭМ!$B$34:$B$777,I$119)+'СЕТ СН'!$I$9+СВЦЭМ!$D$10+'СЕТ СН'!$I$6-'СЕТ СН'!$I$19</f>
        <v>1289.0481792799997</v>
      </c>
      <c r="J143" s="37">
        <f>SUMIFS(СВЦЭМ!$C$34:$C$777,СВЦЭМ!$A$34:$A$777,$A143,СВЦЭМ!$B$34:$B$777,J$119)+'СЕТ СН'!$I$9+СВЦЭМ!$D$10+'СЕТ СН'!$I$6-'СЕТ СН'!$I$19</f>
        <v>1209.4460883699999</v>
      </c>
      <c r="K143" s="37">
        <f>SUMIFS(СВЦЭМ!$C$34:$C$777,СВЦЭМ!$A$34:$A$777,$A143,СВЦЭМ!$B$34:$B$777,K$119)+'СЕТ СН'!$I$9+СВЦЭМ!$D$10+'СЕТ СН'!$I$6-'СЕТ СН'!$I$19</f>
        <v>1175.4864768699999</v>
      </c>
      <c r="L143" s="37">
        <f>SUMIFS(СВЦЭМ!$C$34:$C$777,СВЦЭМ!$A$34:$A$777,$A143,СВЦЭМ!$B$34:$B$777,L$119)+'СЕТ СН'!$I$9+СВЦЭМ!$D$10+'СЕТ СН'!$I$6-'СЕТ СН'!$I$19</f>
        <v>1185.4382788899998</v>
      </c>
      <c r="M143" s="37">
        <f>SUMIFS(СВЦЭМ!$C$34:$C$777,СВЦЭМ!$A$34:$A$777,$A143,СВЦЭМ!$B$34:$B$777,M$119)+'СЕТ СН'!$I$9+СВЦЭМ!$D$10+'СЕТ СН'!$I$6-'СЕТ СН'!$I$19</f>
        <v>1171.52491904</v>
      </c>
      <c r="N143" s="37">
        <f>SUMIFS(СВЦЭМ!$C$34:$C$777,СВЦЭМ!$A$34:$A$777,$A143,СВЦЭМ!$B$34:$B$777,N$119)+'СЕТ СН'!$I$9+СВЦЭМ!$D$10+'СЕТ СН'!$I$6-'СЕТ СН'!$I$19</f>
        <v>1168.89094277</v>
      </c>
      <c r="O143" s="37">
        <f>SUMIFS(СВЦЭМ!$C$34:$C$777,СВЦЭМ!$A$34:$A$777,$A143,СВЦЭМ!$B$34:$B$777,O$119)+'СЕТ СН'!$I$9+СВЦЭМ!$D$10+'СЕТ СН'!$I$6-'СЕТ СН'!$I$19</f>
        <v>1171.2289867699997</v>
      </c>
      <c r="P143" s="37">
        <f>SUMIFS(СВЦЭМ!$C$34:$C$777,СВЦЭМ!$A$34:$A$777,$A143,СВЦЭМ!$B$34:$B$777,P$119)+'СЕТ СН'!$I$9+СВЦЭМ!$D$10+'СЕТ СН'!$I$6-'СЕТ СН'!$I$19</f>
        <v>1184.6779508899999</v>
      </c>
      <c r="Q143" s="37">
        <f>SUMIFS(СВЦЭМ!$C$34:$C$777,СВЦЭМ!$A$34:$A$777,$A143,СВЦЭМ!$B$34:$B$777,Q$119)+'СЕТ СН'!$I$9+СВЦЭМ!$D$10+'СЕТ СН'!$I$6-'СЕТ СН'!$I$19</f>
        <v>1189.7699389599998</v>
      </c>
      <c r="R143" s="37">
        <f>SUMIFS(СВЦЭМ!$C$34:$C$777,СВЦЭМ!$A$34:$A$777,$A143,СВЦЭМ!$B$34:$B$777,R$119)+'СЕТ СН'!$I$9+СВЦЭМ!$D$10+'СЕТ СН'!$I$6-'СЕТ СН'!$I$19</f>
        <v>1180.59003764</v>
      </c>
      <c r="S143" s="37">
        <f>SUMIFS(СВЦЭМ!$C$34:$C$777,СВЦЭМ!$A$34:$A$777,$A143,СВЦЭМ!$B$34:$B$777,S$119)+'СЕТ СН'!$I$9+СВЦЭМ!$D$10+'СЕТ СН'!$I$6-'СЕТ СН'!$I$19</f>
        <v>1181.3418806</v>
      </c>
      <c r="T143" s="37">
        <f>SUMIFS(СВЦЭМ!$C$34:$C$777,СВЦЭМ!$A$34:$A$777,$A143,СВЦЭМ!$B$34:$B$777,T$119)+'СЕТ СН'!$I$9+СВЦЭМ!$D$10+'СЕТ СН'!$I$6-'СЕТ СН'!$I$19</f>
        <v>1165.5933639499999</v>
      </c>
      <c r="U143" s="37">
        <f>SUMIFS(СВЦЭМ!$C$34:$C$777,СВЦЭМ!$A$34:$A$777,$A143,СВЦЭМ!$B$34:$B$777,U$119)+'СЕТ СН'!$I$9+СВЦЭМ!$D$10+'СЕТ СН'!$I$6-'СЕТ СН'!$I$19</f>
        <v>1172.3907599699996</v>
      </c>
      <c r="V143" s="37">
        <f>SUMIFS(СВЦЭМ!$C$34:$C$777,СВЦЭМ!$A$34:$A$777,$A143,СВЦЭМ!$B$34:$B$777,V$119)+'СЕТ СН'!$I$9+СВЦЭМ!$D$10+'СЕТ СН'!$I$6-'СЕТ СН'!$I$19</f>
        <v>1199.01956595</v>
      </c>
      <c r="W143" s="37">
        <f>SUMIFS(СВЦЭМ!$C$34:$C$777,СВЦЭМ!$A$34:$A$777,$A143,СВЦЭМ!$B$34:$B$777,W$119)+'СЕТ СН'!$I$9+СВЦЭМ!$D$10+'СЕТ СН'!$I$6-'СЕТ СН'!$I$19</f>
        <v>1199.3666820399999</v>
      </c>
      <c r="X143" s="37">
        <f>SUMIFS(СВЦЭМ!$C$34:$C$777,СВЦЭМ!$A$34:$A$777,$A143,СВЦЭМ!$B$34:$B$777,X$119)+'СЕТ СН'!$I$9+СВЦЭМ!$D$10+'СЕТ СН'!$I$6-'СЕТ СН'!$I$19</f>
        <v>1215.3151075399996</v>
      </c>
      <c r="Y143" s="37">
        <f>SUMIFS(СВЦЭМ!$C$34:$C$777,СВЦЭМ!$A$34:$A$777,$A143,СВЦЭМ!$B$34:$B$777,Y$119)+'СЕТ СН'!$I$9+СВЦЭМ!$D$10+'СЕТ СН'!$I$6-'СЕТ СН'!$I$19</f>
        <v>1300.9991711999996</v>
      </c>
    </row>
    <row r="144" spans="1:25" ht="15.75" x14ac:dyDescent="0.2">
      <c r="A144" s="36">
        <f t="shared" si="3"/>
        <v>43215</v>
      </c>
      <c r="B144" s="37">
        <f>SUMIFS(СВЦЭМ!$C$34:$C$777,СВЦЭМ!$A$34:$A$777,$A144,СВЦЭМ!$B$34:$B$777,B$119)+'СЕТ СН'!$I$9+СВЦЭМ!$D$10+'СЕТ СН'!$I$6-'СЕТ СН'!$I$19</f>
        <v>1299.1593364599998</v>
      </c>
      <c r="C144" s="37">
        <f>SUMIFS(СВЦЭМ!$C$34:$C$777,СВЦЭМ!$A$34:$A$777,$A144,СВЦЭМ!$B$34:$B$777,C$119)+'СЕТ СН'!$I$9+СВЦЭМ!$D$10+'СЕТ СН'!$I$6-'СЕТ СН'!$I$19</f>
        <v>1368.0554723800001</v>
      </c>
      <c r="D144" s="37">
        <f>SUMIFS(СВЦЭМ!$C$34:$C$777,СВЦЭМ!$A$34:$A$777,$A144,СВЦЭМ!$B$34:$B$777,D$119)+'СЕТ СН'!$I$9+СВЦЭМ!$D$10+'СЕТ СН'!$I$6-'СЕТ СН'!$I$19</f>
        <v>1462.4602357600002</v>
      </c>
      <c r="E144" s="37">
        <f>SUMIFS(СВЦЭМ!$C$34:$C$777,СВЦЭМ!$A$34:$A$777,$A144,СВЦЭМ!$B$34:$B$777,E$119)+'СЕТ СН'!$I$9+СВЦЭМ!$D$10+'СЕТ СН'!$I$6-'СЕТ СН'!$I$19</f>
        <v>1497.1371432400001</v>
      </c>
      <c r="F144" s="37">
        <f>SUMIFS(СВЦЭМ!$C$34:$C$777,СВЦЭМ!$A$34:$A$777,$A144,СВЦЭМ!$B$34:$B$777,F$119)+'СЕТ СН'!$I$9+СВЦЭМ!$D$10+'СЕТ СН'!$I$6-'СЕТ СН'!$I$19</f>
        <v>1497.37373346</v>
      </c>
      <c r="G144" s="37">
        <f>SUMIFS(СВЦЭМ!$C$34:$C$777,СВЦЭМ!$A$34:$A$777,$A144,СВЦЭМ!$B$34:$B$777,G$119)+'СЕТ СН'!$I$9+СВЦЭМ!$D$10+'СЕТ СН'!$I$6-'СЕТ СН'!$I$19</f>
        <v>1470.3450545299997</v>
      </c>
      <c r="H144" s="37">
        <f>SUMIFS(СВЦЭМ!$C$34:$C$777,СВЦЭМ!$A$34:$A$777,$A144,СВЦЭМ!$B$34:$B$777,H$119)+'СЕТ СН'!$I$9+СВЦЭМ!$D$10+'СЕТ СН'!$I$6-'СЕТ СН'!$I$19</f>
        <v>1395.9544164899999</v>
      </c>
      <c r="I144" s="37">
        <f>SUMIFS(СВЦЭМ!$C$34:$C$777,СВЦЭМ!$A$34:$A$777,$A144,СВЦЭМ!$B$34:$B$777,I$119)+'СЕТ СН'!$I$9+СВЦЭМ!$D$10+'СЕТ СН'!$I$6-'СЕТ СН'!$I$19</f>
        <v>1289.0879399199998</v>
      </c>
      <c r="J144" s="37">
        <f>SUMIFS(СВЦЭМ!$C$34:$C$777,СВЦЭМ!$A$34:$A$777,$A144,СВЦЭМ!$B$34:$B$777,J$119)+'СЕТ СН'!$I$9+СВЦЭМ!$D$10+'СЕТ СН'!$I$6-'СЕТ СН'!$I$19</f>
        <v>1238.3248865599999</v>
      </c>
      <c r="K144" s="37">
        <f>SUMIFS(СВЦЭМ!$C$34:$C$777,СВЦЭМ!$A$34:$A$777,$A144,СВЦЭМ!$B$34:$B$777,K$119)+'СЕТ СН'!$I$9+СВЦЭМ!$D$10+'СЕТ СН'!$I$6-'СЕТ СН'!$I$19</f>
        <v>1255.13523648</v>
      </c>
      <c r="L144" s="37">
        <f>SUMIFS(СВЦЭМ!$C$34:$C$777,СВЦЭМ!$A$34:$A$777,$A144,СВЦЭМ!$B$34:$B$777,L$119)+'СЕТ СН'!$I$9+СВЦЭМ!$D$10+'СЕТ СН'!$I$6-'СЕТ СН'!$I$19</f>
        <v>1269.1328726799998</v>
      </c>
      <c r="M144" s="37">
        <f>SUMIFS(СВЦЭМ!$C$34:$C$777,СВЦЭМ!$A$34:$A$777,$A144,СВЦЭМ!$B$34:$B$777,M$119)+'СЕТ СН'!$I$9+СВЦЭМ!$D$10+'СЕТ СН'!$I$6-'СЕТ СН'!$I$19</f>
        <v>1260.8958727199997</v>
      </c>
      <c r="N144" s="37">
        <f>SUMIFS(СВЦЭМ!$C$34:$C$777,СВЦЭМ!$A$34:$A$777,$A144,СВЦЭМ!$B$34:$B$777,N$119)+'СЕТ СН'!$I$9+СВЦЭМ!$D$10+'СЕТ СН'!$I$6-'СЕТ СН'!$I$19</f>
        <v>1261.5513675299999</v>
      </c>
      <c r="O144" s="37">
        <f>SUMIFS(СВЦЭМ!$C$34:$C$777,СВЦЭМ!$A$34:$A$777,$A144,СВЦЭМ!$B$34:$B$777,O$119)+'СЕТ СН'!$I$9+СВЦЭМ!$D$10+'СЕТ СН'!$I$6-'СЕТ СН'!$I$19</f>
        <v>1260.2272389999998</v>
      </c>
      <c r="P144" s="37">
        <f>SUMIFS(СВЦЭМ!$C$34:$C$777,СВЦЭМ!$A$34:$A$777,$A144,СВЦЭМ!$B$34:$B$777,P$119)+'СЕТ СН'!$I$9+СВЦЭМ!$D$10+'СЕТ СН'!$I$6-'СЕТ СН'!$I$19</f>
        <v>1253.7295454800001</v>
      </c>
      <c r="Q144" s="37">
        <f>SUMIFS(СВЦЭМ!$C$34:$C$777,СВЦЭМ!$A$34:$A$777,$A144,СВЦЭМ!$B$34:$B$777,Q$119)+'СЕТ СН'!$I$9+СВЦЭМ!$D$10+'СЕТ СН'!$I$6-'СЕТ СН'!$I$19</f>
        <v>1248.02968521</v>
      </c>
      <c r="R144" s="37">
        <f>SUMIFS(СВЦЭМ!$C$34:$C$777,СВЦЭМ!$A$34:$A$777,$A144,СВЦЭМ!$B$34:$B$777,R$119)+'СЕТ СН'!$I$9+СВЦЭМ!$D$10+'СЕТ СН'!$I$6-'СЕТ СН'!$I$19</f>
        <v>1253.2717353999997</v>
      </c>
      <c r="S144" s="37">
        <f>SUMIFS(СВЦЭМ!$C$34:$C$777,СВЦЭМ!$A$34:$A$777,$A144,СВЦЭМ!$B$34:$B$777,S$119)+'СЕТ СН'!$I$9+СВЦЭМ!$D$10+'СЕТ СН'!$I$6-'СЕТ СН'!$I$19</f>
        <v>1241.4480939800001</v>
      </c>
      <c r="T144" s="37">
        <f>SUMIFS(СВЦЭМ!$C$34:$C$777,СВЦЭМ!$A$34:$A$777,$A144,СВЦЭМ!$B$34:$B$777,T$119)+'СЕТ СН'!$I$9+СВЦЭМ!$D$10+'СЕТ СН'!$I$6-'СЕТ СН'!$I$19</f>
        <v>1225.06631363</v>
      </c>
      <c r="U144" s="37">
        <f>SUMIFS(СВЦЭМ!$C$34:$C$777,СВЦЭМ!$A$34:$A$777,$A144,СВЦЭМ!$B$34:$B$777,U$119)+'СЕТ СН'!$I$9+СВЦЭМ!$D$10+'СЕТ СН'!$I$6-'СЕТ СН'!$I$19</f>
        <v>1214.20013582</v>
      </c>
      <c r="V144" s="37">
        <f>SUMIFS(СВЦЭМ!$C$34:$C$777,СВЦЭМ!$A$34:$A$777,$A144,СВЦЭМ!$B$34:$B$777,V$119)+'СЕТ СН'!$I$9+СВЦЭМ!$D$10+'СЕТ СН'!$I$6-'СЕТ СН'!$I$19</f>
        <v>1245.1185117099999</v>
      </c>
      <c r="W144" s="37">
        <f>SUMIFS(СВЦЭМ!$C$34:$C$777,СВЦЭМ!$A$34:$A$777,$A144,СВЦЭМ!$B$34:$B$777,W$119)+'СЕТ СН'!$I$9+СВЦЭМ!$D$10+'СЕТ СН'!$I$6-'СЕТ СН'!$I$19</f>
        <v>1241.7015351199998</v>
      </c>
      <c r="X144" s="37">
        <f>SUMIFS(СВЦЭМ!$C$34:$C$777,СВЦЭМ!$A$34:$A$777,$A144,СВЦЭМ!$B$34:$B$777,X$119)+'СЕТ СН'!$I$9+СВЦЭМ!$D$10+'СЕТ СН'!$I$6-'СЕТ СН'!$I$19</f>
        <v>1223.9543742599999</v>
      </c>
      <c r="Y144" s="37">
        <f>SUMIFS(СВЦЭМ!$C$34:$C$777,СВЦЭМ!$A$34:$A$777,$A144,СВЦЭМ!$B$34:$B$777,Y$119)+'СЕТ СН'!$I$9+СВЦЭМ!$D$10+'СЕТ СН'!$I$6-'СЕТ СН'!$I$19</f>
        <v>1279.6040375899997</v>
      </c>
    </row>
    <row r="145" spans="1:26" ht="15.75" x14ac:dyDescent="0.2">
      <c r="A145" s="36">
        <f t="shared" si="3"/>
        <v>43216</v>
      </c>
      <c r="B145" s="37">
        <f>SUMIFS(СВЦЭМ!$C$34:$C$777,СВЦЭМ!$A$34:$A$777,$A145,СВЦЭМ!$B$34:$B$777,B$119)+'СЕТ СН'!$I$9+СВЦЭМ!$D$10+'СЕТ СН'!$I$6-'СЕТ СН'!$I$19</f>
        <v>1454.8901358200001</v>
      </c>
      <c r="C145" s="37">
        <f>SUMIFS(СВЦЭМ!$C$34:$C$777,СВЦЭМ!$A$34:$A$777,$A145,СВЦЭМ!$B$34:$B$777,C$119)+'СЕТ СН'!$I$9+СВЦЭМ!$D$10+'СЕТ СН'!$I$6-'СЕТ СН'!$I$19</f>
        <v>1492.3175511899999</v>
      </c>
      <c r="D145" s="37">
        <f>SUMIFS(СВЦЭМ!$C$34:$C$777,СВЦЭМ!$A$34:$A$777,$A145,СВЦЭМ!$B$34:$B$777,D$119)+'СЕТ СН'!$I$9+СВЦЭМ!$D$10+'СЕТ СН'!$I$6-'СЕТ СН'!$I$19</f>
        <v>1543.1164082499999</v>
      </c>
      <c r="E145" s="37">
        <f>SUMIFS(СВЦЭМ!$C$34:$C$777,СВЦЭМ!$A$34:$A$777,$A145,СВЦЭМ!$B$34:$B$777,E$119)+'СЕТ СН'!$I$9+СВЦЭМ!$D$10+'СЕТ СН'!$I$6-'СЕТ СН'!$I$19</f>
        <v>1550.8446816000001</v>
      </c>
      <c r="F145" s="37">
        <f>SUMIFS(СВЦЭМ!$C$34:$C$777,СВЦЭМ!$A$34:$A$777,$A145,СВЦЭМ!$B$34:$B$777,F$119)+'СЕТ СН'!$I$9+СВЦЭМ!$D$10+'СЕТ СН'!$I$6-'СЕТ СН'!$I$19</f>
        <v>1548.6855722400001</v>
      </c>
      <c r="G145" s="37">
        <f>SUMIFS(СВЦЭМ!$C$34:$C$777,СВЦЭМ!$A$34:$A$777,$A145,СВЦЭМ!$B$34:$B$777,G$119)+'СЕТ СН'!$I$9+СВЦЭМ!$D$10+'СЕТ СН'!$I$6-'СЕТ СН'!$I$19</f>
        <v>1530.1910594799997</v>
      </c>
      <c r="H145" s="37">
        <f>SUMIFS(СВЦЭМ!$C$34:$C$777,СВЦЭМ!$A$34:$A$777,$A145,СВЦЭМ!$B$34:$B$777,H$119)+'СЕТ СН'!$I$9+СВЦЭМ!$D$10+'СЕТ СН'!$I$6-'СЕТ СН'!$I$19</f>
        <v>1462.81699093</v>
      </c>
      <c r="I145" s="37">
        <f>SUMIFS(СВЦЭМ!$C$34:$C$777,СВЦЭМ!$A$34:$A$777,$A145,СВЦЭМ!$B$34:$B$777,I$119)+'СЕТ СН'!$I$9+СВЦЭМ!$D$10+'СЕТ СН'!$I$6-'СЕТ СН'!$I$19</f>
        <v>1363.4025990800001</v>
      </c>
      <c r="J145" s="37">
        <f>SUMIFS(СВЦЭМ!$C$34:$C$777,СВЦЭМ!$A$34:$A$777,$A145,СВЦЭМ!$B$34:$B$777,J$119)+'СЕТ СН'!$I$9+СВЦЭМ!$D$10+'СЕТ СН'!$I$6-'СЕТ СН'!$I$19</f>
        <v>1340.2816929199998</v>
      </c>
      <c r="K145" s="37">
        <f>SUMIFS(СВЦЭМ!$C$34:$C$777,СВЦЭМ!$A$34:$A$777,$A145,СВЦЭМ!$B$34:$B$777,K$119)+'СЕТ СН'!$I$9+СВЦЭМ!$D$10+'СЕТ СН'!$I$6-'СЕТ СН'!$I$19</f>
        <v>1304.2346403999995</v>
      </c>
      <c r="L145" s="37">
        <f>SUMIFS(СВЦЭМ!$C$34:$C$777,СВЦЭМ!$A$34:$A$777,$A145,СВЦЭМ!$B$34:$B$777,L$119)+'СЕТ СН'!$I$9+СВЦЭМ!$D$10+'СЕТ СН'!$I$6-'СЕТ СН'!$I$19</f>
        <v>1275.9367235199998</v>
      </c>
      <c r="M145" s="37">
        <f>SUMIFS(СВЦЭМ!$C$34:$C$777,СВЦЭМ!$A$34:$A$777,$A145,СВЦЭМ!$B$34:$B$777,M$119)+'СЕТ СН'!$I$9+СВЦЭМ!$D$10+'СЕТ СН'!$I$6-'СЕТ СН'!$I$19</f>
        <v>1276.8068065499997</v>
      </c>
      <c r="N145" s="37">
        <f>SUMIFS(СВЦЭМ!$C$34:$C$777,СВЦЭМ!$A$34:$A$777,$A145,СВЦЭМ!$B$34:$B$777,N$119)+'СЕТ СН'!$I$9+СВЦЭМ!$D$10+'СЕТ СН'!$I$6-'СЕТ СН'!$I$19</f>
        <v>1294.7681026699997</v>
      </c>
      <c r="O145" s="37">
        <f>SUMIFS(СВЦЭМ!$C$34:$C$777,СВЦЭМ!$A$34:$A$777,$A145,СВЦЭМ!$B$34:$B$777,O$119)+'СЕТ СН'!$I$9+СВЦЭМ!$D$10+'СЕТ СН'!$I$6-'СЕТ СН'!$I$19</f>
        <v>1302.3914554899998</v>
      </c>
      <c r="P145" s="37">
        <f>SUMIFS(СВЦЭМ!$C$34:$C$777,СВЦЭМ!$A$34:$A$777,$A145,СВЦЭМ!$B$34:$B$777,P$119)+'СЕТ СН'!$I$9+СВЦЭМ!$D$10+'СЕТ СН'!$I$6-'СЕТ СН'!$I$19</f>
        <v>1318.4975974899999</v>
      </c>
      <c r="Q145" s="37">
        <f>SUMIFS(СВЦЭМ!$C$34:$C$777,СВЦЭМ!$A$34:$A$777,$A145,СВЦЭМ!$B$34:$B$777,Q$119)+'СЕТ СН'!$I$9+СВЦЭМ!$D$10+'СЕТ СН'!$I$6-'СЕТ СН'!$I$19</f>
        <v>1333.2750975499998</v>
      </c>
      <c r="R145" s="37">
        <f>SUMIFS(СВЦЭМ!$C$34:$C$777,СВЦЭМ!$A$34:$A$777,$A145,СВЦЭМ!$B$34:$B$777,R$119)+'СЕТ СН'!$I$9+СВЦЭМ!$D$10+'СЕТ СН'!$I$6-'СЕТ СН'!$I$19</f>
        <v>1329.4247121599997</v>
      </c>
      <c r="S145" s="37">
        <f>SUMIFS(СВЦЭМ!$C$34:$C$777,СВЦЭМ!$A$34:$A$777,$A145,СВЦЭМ!$B$34:$B$777,S$119)+'СЕТ СН'!$I$9+СВЦЭМ!$D$10+'СЕТ СН'!$I$6-'СЕТ СН'!$I$19</f>
        <v>1303.2266283699996</v>
      </c>
      <c r="T145" s="37">
        <f>SUMIFS(СВЦЭМ!$C$34:$C$777,СВЦЭМ!$A$34:$A$777,$A145,СВЦЭМ!$B$34:$B$777,T$119)+'СЕТ СН'!$I$9+СВЦЭМ!$D$10+'СЕТ СН'!$I$6-'СЕТ СН'!$I$19</f>
        <v>1286.3555951899998</v>
      </c>
      <c r="U145" s="37">
        <f>SUMIFS(СВЦЭМ!$C$34:$C$777,СВЦЭМ!$A$34:$A$777,$A145,СВЦЭМ!$B$34:$B$777,U$119)+'СЕТ СН'!$I$9+СВЦЭМ!$D$10+'СЕТ СН'!$I$6-'СЕТ СН'!$I$19</f>
        <v>1281.0812326499999</v>
      </c>
      <c r="V145" s="37">
        <f>SUMIFS(СВЦЭМ!$C$34:$C$777,СВЦЭМ!$A$34:$A$777,$A145,СВЦЭМ!$B$34:$B$777,V$119)+'СЕТ СН'!$I$9+СВЦЭМ!$D$10+'СЕТ СН'!$I$6-'СЕТ СН'!$I$19</f>
        <v>1219.30644484</v>
      </c>
      <c r="W145" s="37">
        <f>SUMIFS(СВЦЭМ!$C$34:$C$777,СВЦЭМ!$A$34:$A$777,$A145,СВЦЭМ!$B$34:$B$777,W$119)+'СЕТ СН'!$I$9+СВЦЭМ!$D$10+'СЕТ СН'!$I$6-'СЕТ СН'!$I$19</f>
        <v>1228.02129393</v>
      </c>
      <c r="X145" s="37">
        <f>SUMIFS(СВЦЭМ!$C$34:$C$777,СВЦЭМ!$A$34:$A$777,$A145,СВЦЭМ!$B$34:$B$777,X$119)+'СЕТ СН'!$I$9+СВЦЭМ!$D$10+'СЕТ СН'!$I$6-'СЕТ СН'!$I$19</f>
        <v>1342.67462725</v>
      </c>
      <c r="Y145" s="37">
        <f>SUMIFS(СВЦЭМ!$C$34:$C$777,СВЦЭМ!$A$34:$A$777,$A145,СВЦЭМ!$B$34:$B$777,Y$119)+'СЕТ СН'!$I$9+СВЦЭМ!$D$10+'СЕТ СН'!$I$6-'СЕТ СН'!$I$19</f>
        <v>1373.4503380800002</v>
      </c>
    </row>
    <row r="146" spans="1:26" ht="15.75" x14ac:dyDescent="0.2">
      <c r="A146" s="36">
        <f t="shared" si="3"/>
        <v>43217</v>
      </c>
      <c r="B146" s="37">
        <f>SUMIFS(СВЦЭМ!$C$34:$C$777,СВЦЭМ!$A$34:$A$777,$A146,СВЦЭМ!$B$34:$B$777,B$119)+'СЕТ СН'!$I$9+СВЦЭМ!$D$10+'СЕТ СН'!$I$6-'СЕТ СН'!$I$19</f>
        <v>1381.2100692199997</v>
      </c>
      <c r="C146" s="37">
        <f>SUMIFS(СВЦЭМ!$C$34:$C$777,СВЦЭМ!$A$34:$A$777,$A146,СВЦЭМ!$B$34:$B$777,C$119)+'СЕТ СН'!$I$9+СВЦЭМ!$D$10+'СЕТ СН'!$I$6-'СЕТ СН'!$I$19</f>
        <v>1411.6566709399999</v>
      </c>
      <c r="D146" s="37">
        <f>SUMIFS(СВЦЭМ!$C$34:$C$777,СВЦЭМ!$A$34:$A$777,$A146,СВЦЭМ!$B$34:$B$777,D$119)+'СЕТ СН'!$I$9+СВЦЭМ!$D$10+'СЕТ СН'!$I$6-'СЕТ СН'!$I$19</f>
        <v>1479.64057413</v>
      </c>
      <c r="E146" s="37">
        <f>SUMIFS(СВЦЭМ!$C$34:$C$777,СВЦЭМ!$A$34:$A$777,$A146,СВЦЭМ!$B$34:$B$777,E$119)+'СЕТ СН'!$I$9+СВЦЭМ!$D$10+'СЕТ СН'!$I$6-'СЕТ СН'!$I$19</f>
        <v>1484.9759620899999</v>
      </c>
      <c r="F146" s="37">
        <f>SUMIFS(СВЦЭМ!$C$34:$C$777,СВЦЭМ!$A$34:$A$777,$A146,СВЦЭМ!$B$34:$B$777,F$119)+'СЕТ СН'!$I$9+СВЦЭМ!$D$10+'СЕТ СН'!$I$6-'СЕТ СН'!$I$19</f>
        <v>1478.6655538800001</v>
      </c>
      <c r="G146" s="37">
        <f>SUMIFS(СВЦЭМ!$C$34:$C$777,СВЦЭМ!$A$34:$A$777,$A146,СВЦЭМ!$B$34:$B$777,G$119)+'СЕТ СН'!$I$9+СВЦЭМ!$D$10+'СЕТ СН'!$I$6-'СЕТ СН'!$I$19</f>
        <v>1471.0309850899998</v>
      </c>
      <c r="H146" s="37">
        <f>SUMIFS(СВЦЭМ!$C$34:$C$777,СВЦЭМ!$A$34:$A$777,$A146,СВЦЭМ!$B$34:$B$777,H$119)+'СЕТ СН'!$I$9+СВЦЭМ!$D$10+'СЕТ СН'!$I$6-'СЕТ СН'!$I$19</f>
        <v>1429.3285521100001</v>
      </c>
      <c r="I146" s="37">
        <f>SUMIFS(СВЦЭМ!$C$34:$C$777,СВЦЭМ!$A$34:$A$777,$A146,СВЦЭМ!$B$34:$B$777,I$119)+'СЕТ СН'!$I$9+СВЦЭМ!$D$10+'СЕТ СН'!$I$6-'СЕТ СН'!$I$19</f>
        <v>1348.2047724199997</v>
      </c>
      <c r="J146" s="37">
        <f>SUMIFS(СВЦЭМ!$C$34:$C$777,СВЦЭМ!$A$34:$A$777,$A146,СВЦЭМ!$B$34:$B$777,J$119)+'СЕТ СН'!$I$9+СВЦЭМ!$D$10+'СЕТ СН'!$I$6-'СЕТ СН'!$I$19</f>
        <v>1317.0826533499999</v>
      </c>
      <c r="K146" s="37">
        <f>SUMIFS(СВЦЭМ!$C$34:$C$777,СВЦЭМ!$A$34:$A$777,$A146,СВЦЭМ!$B$34:$B$777,K$119)+'СЕТ СН'!$I$9+СВЦЭМ!$D$10+'СЕТ СН'!$I$6-'СЕТ СН'!$I$19</f>
        <v>1282.4744119599995</v>
      </c>
      <c r="L146" s="37">
        <f>SUMIFS(СВЦЭМ!$C$34:$C$777,СВЦЭМ!$A$34:$A$777,$A146,СВЦЭМ!$B$34:$B$777,L$119)+'СЕТ СН'!$I$9+СВЦЭМ!$D$10+'СЕТ СН'!$I$6-'СЕТ СН'!$I$19</f>
        <v>1251.0350822</v>
      </c>
      <c r="M146" s="37">
        <f>SUMIFS(СВЦЭМ!$C$34:$C$777,СВЦЭМ!$A$34:$A$777,$A146,СВЦЭМ!$B$34:$B$777,M$119)+'СЕТ СН'!$I$9+СВЦЭМ!$D$10+'СЕТ СН'!$I$6-'СЕТ СН'!$I$19</f>
        <v>1252.1696856399999</v>
      </c>
      <c r="N146" s="37">
        <f>SUMIFS(СВЦЭМ!$C$34:$C$777,СВЦЭМ!$A$34:$A$777,$A146,СВЦЭМ!$B$34:$B$777,N$119)+'СЕТ СН'!$I$9+СВЦЭМ!$D$10+'СЕТ СН'!$I$6-'СЕТ СН'!$I$19</f>
        <v>1260.7115120099998</v>
      </c>
      <c r="O146" s="37">
        <f>SUMIFS(СВЦЭМ!$C$34:$C$777,СВЦЭМ!$A$34:$A$777,$A146,СВЦЭМ!$B$34:$B$777,O$119)+'СЕТ СН'!$I$9+СВЦЭМ!$D$10+'СЕТ СН'!$I$6-'СЕТ СН'!$I$19</f>
        <v>1257.0671129899997</v>
      </c>
      <c r="P146" s="37">
        <f>SUMIFS(СВЦЭМ!$C$34:$C$777,СВЦЭМ!$A$34:$A$777,$A146,СВЦЭМ!$B$34:$B$777,P$119)+'СЕТ СН'!$I$9+СВЦЭМ!$D$10+'СЕТ СН'!$I$6-'СЕТ СН'!$I$19</f>
        <v>1272.0171793299996</v>
      </c>
      <c r="Q146" s="37">
        <f>SUMIFS(СВЦЭМ!$C$34:$C$777,СВЦЭМ!$A$34:$A$777,$A146,СВЦЭМ!$B$34:$B$777,Q$119)+'СЕТ СН'!$I$9+СВЦЭМ!$D$10+'СЕТ СН'!$I$6-'СЕТ СН'!$I$19</f>
        <v>1276.6571854299996</v>
      </c>
      <c r="R146" s="37">
        <f>SUMIFS(СВЦЭМ!$C$34:$C$777,СВЦЭМ!$A$34:$A$777,$A146,СВЦЭМ!$B$34:$B$777,R$119)+'СЕТ СН'!$I$9+СВЦЭМ!$D$10+'СЕТ СН'!$I$6-'СЕТ СН'!$I$19</f>
        <v>1269.10543775</v>
      </c>
      <c r="S146" s="37">
        <f>SUMIFS(СВЦЭМ!$C$34:$C$777,СВЦЭМ!$A$34:$A$777,$A146,СВЦЭМ!$B$34:$B$777,S$119)+'СЕТ СН'!$I$9+СВЦЭМ!$D$10+'СЕТ СН'!$I$6-'СЕТ СН'!$I$19</f>
        <v>1260.15408948</v>
      </c>
      <c r="T146" s="37">
        <f>SUMIFS(СВЦЭМ!$C$34:$C$777,СВЦЭМ!$A$34:$A$777,$A146,СВЦЭМ!$B$34:$B$777,T$119)+'СЕТ СН'!$I$9+СВЦЭМ!$D$10+'СЕТ СН'!$I$6-'СЕТ СН'!$I$19</f>
        <v>1237.3120001399998</v>
      </c>
      <c r="U146" s="37">
        <f>SUMIFS(СВЦЭМ!$C$34:$C$777,СВЦЭМ!$A$34:$A$777,$A146,СВЦЭМ!$B$34:$B$777,U$119)+'СЕТ СН'!$I$9+СВЦЭМ!$D$10+'СЕТ СН'!$I$6-'СЕТ СН'!$I$19</f>
        <v>1212.4619757599999</v>
      </c>
      <c r="V146" s="37">
        <f>SUMIFS(СВЦЭМ!$C$34:$C$777,СВЦЭМ!$A$34:$A$777,$A146,СВЦЭМ!$B$34:$B$777,V$119)+'СЕТ СН'!$I$9+СВЦЭМ!$D$10+'СЕТ СН'!$I$6-'СЕТ СН'!$I$19</f>
        <v>1214.6077046799996</v>
      </c>
      <c r="W146" s="37">
        <f>SUMIFS(СВЦЭМ!$C$34:$C$777,СВЦЭМ!$A$34:$A$777,$A146,СВЦЭМ!$B$34:$B$777,W$119)+'СЕТ СН'!$I$9+СВЦЭМ!$D$10+'СЕТ СН'!$I$6-'СЕТ СН'!$I$19</f>
        <v>1271.7161565699998</v>
      </c>
      <c r="X146" s="37">
        <f>SUMIFS(СВЦЭМ!$C$34:$C$777,СВЦЭМ!$A$34:$A$777,$A146,СВЦЭМ!$B$34:$B$777,X$119)+'СЕТ СН'!$I$9+СВЦЭМ!$D$10+'СЕТ СН'!$I$6-'СЕТ СН'!$I$19</f>
        <v>1288.4007793799997</v>
      </c>
      <c r="Y146" s="37">
        <f>SUMIFS(СВЦЭМ!$C$34:$C$777,СВЦЭМ!$A$34:$A$777,$A146,СВЦЭМ!$B$34:$B$777,Y$119)+'СЕТ СН'!$I$9+СВЦЭМ!$D$10+'СЕТ СН'!$I$6-'СЕТ СН'!$I$19</f>
        <v>1321.4543528999998</v>
      </c>
    </row>
    <row r="147" spans="1:26" ht="15.75" x14ac:dyDescent="0.2">
      <c r="A147" s="36">
        <f t="shared" si="3"/>
        <v>43218</v>
      </c>
      <c r="B147" s="37">
        <f>SUMIFS(СВЦЭМ!$C$34:$C$777,СВЦЭМ!$A$34:$A$777,$A147,СВЦЭМ!$B$34:$B$777,B$119)+'СЕТ СН'!$I$9+СВЦЭМ!$D$10+'СЕТ СН'!$I$6-'СЕТ СН'!$I$19</f>
        <v>1343.2524375099997</v>
      </c>
      <c r="C147" s="37">
        <f>SUMIFS(СВЦЭМ!$C$34:$C$777,СВЦЭМ!$A$34:$A$777,$A147,СВЦЭМ!$B$34:$B$777,C$119)+'СЕТ СН'!$I$9+СВЦЭМ!$D$10+'СЕТ СН'!$I$6-'СЕТ СН'!$I$19</f>
        <v>1395.8866032699998</v>
      </c>
      <c r="D147" s="37">
        <f>SUMIFS(СВЦЭМ!$C$34:$C$777,СВЦЭМ!$A$34:$A$777,$A147,СВЦЭМ!$B$34:$B$777,D$119)+'СЕТ СН'!$I$9+СВЦЭМ!$D$10+'СЕТ СН'!$I$6-'СЕТ СН'!$I$19</f>
        <v>1483.0292134799997</v>
      </c>
      <c r="E147" s="37">
        <f>SUMIFS(СВЦЭМ!$C$34:$C$777,СВЦЭМ!$A$34:$A$777,$A147,СВЦЭМ!$B$34:$B$777,E$119)+'СЕТ СН'!$I$9+СВЦЭМ!$D$10+'СЕТ СН'!$I$6-'СЕТ СН'!$I$19</f>
        <v>1483.2722143199999</v>
      </c>
      <c r="F147" s="37">
        <f>SUMIFS(СВЦЭМ!$C$34:$C$777,СВЦЭМ!$A$34:$A$777,$A147,СВЦЭМ!$B$34:$B$777,F$119)+'СЕТ СН'!$I$9+СВЦЭМ!$D$10+'СЕТ СН'!$I$6-'СЕТ СН'!$I$19</f>
        <v>1481.6005811499999</v>
      </c>
      <c r="G147" s="37">
        <f>SUMIFS(СВЦЭМ!$C$34:$C$777,СВЦЭМ!$A$34:$A$777,$A147,СВЦЭМ!$B$34:$B$777,G$119)+'СЕТ СН'!$I$9+СВЦЭМ!$D$10+'СЕТ СН'!$I$6-'СЕТ СН'!$I$19</f>
        <v>1451.12743946</v>
      </c>
      <c r="H147" s="37">
        <f>SUMIFS(СВЦЭМ!$C$34:$C$777,СВЦЭМ!$A$34:$A$777,$A147,СВЦЭМ!$B$34:$B$777,H$119)+'СЕТ СН'!$I$9+СВЦЭМ!$D$10+'СЕТ СН'!$I$6-'СЕТ СН'!$I$19</f>
        <v>1385.8482945299997</v>
      </c>
      <c r="I147" s="37">
        <f>SUMIFS(СВЦЭМ!$C$34:$C$777,СВЦЭМ!$A$34:$A$777,$A147,СВЦЭМ!$B$34:$B$777,I$119)+'СЕТ СН'!$I$9+СВЦЭМ!$D$10+'СЕТ СН'!$I$6-'СЕТ СН'!$I$19</f>
        <v>1303.3137081199998</v>
      </c>
      <c r="J147" s="37">
        <f>SUMIFS(СВЦЭМ!$C$34:$C$777,СВЦЭМ!$A$34:$A$777,$A147,СВЦЭМ!$B$34:$B$777,J$119)+'СЕТ СН'!$I$9+СВЦЭМ!$D$10+'СЕТ СН'!$I$6-'СЕТ СН'!$I$19</f>
        <v>1289.3710728999999</v>
      </c>
      <c r="K147" s="37">
        <f>SUMIFS(СВЦЭМ!$C$34:$C$777,СВЦЭМ!$A$34:$A$777,$A147,СВЦЭМ!$B$34:$B$777,K$119)+'СЕТ СН'!$I$9+СВЦЭМ!$D$10+'СЕТ СН'!$I$6-'СЕТ СН'!$I$19</f>
        <v>1241.4292039799998</v>
      </c>
      <c r="L147" s="37">
        <f>SUMIFS(СВЦЭМ!$C$34:$C$777,СВЦЭМ!$A$34:$A$777,$A147,СВЦЭМ!$B$34:$B$777,L$119)+'СЕТ СН'!$I$9+СВЦЭМ!$D$10+'СЕТ СН'!$I$6-'СЕТ СН'!$I$19</f>
        <v>1232.0721856</v>
      </c>
      <c r="M147" s="37">
        <f>SUMIFS(СВЦЭМ!$C$34:$C$777,СВЦЭМ!$A$34:$A$777,$A147,СВЦЭМ!$B$34:$B$777,M$119)+'СЕТ СН'!$I$9+СВЦЭМ!$D$10+'СЕТ СН'!$I$6-'СЕТ СН'!$I$19</f>
        <v>1235.1953337899999</v>
      </c>
      <c r="N147" s="37">
        <f>SUMIFS(СВЦЭМ!$C$34:$C$777,СВЦЭМ!$A$34:$A$777,$A147,СВЦЭМ!$B$34:$B$777,N$119)+'СЕТ СН'!$I$9+СВЦЭМ!$D$10+'СЕТ СН'!$I$6-'СЕТ СН'!$I$19</f>
        <v>1235.9406805099998</v>
      </c>
      <c r="O147" s="37">
        <f>SUMIFS(СВЦЭМ!$C$34:$C$777,СВЦЭМ!$A$34:$A$777,$A147,СВЦЭМ!$B$34:$B$777,O$119)+'СЕТ СН'!$I$9+СВЦЭМ!$D$10+'СЕТ СН'!$I$6-'СЕТ СН'!$I$19</f>
        <v>1215.4907759299999</v>
      </c>
      <c r="P147" s="37">
        <f>SUMIFS(СВЦЭМ!$C$34:$C$777,СВЦЭМ!$A$34:$A$777,$A147,СВЦЭМ!$B$34:$B$777,P$119)+'СЕТ СН'!$I$9+СВЦЭМ!$D$10+'СЕТ СН'!$I$6-'СЕТ СН'!$I$19</f>
        <v>1216.8861566599999</v>
      </c>
      <c r="Q147" s="37">
        <f>SUMIFS(СВЦЭМ!$C$34:$C$777,СВЦЭМ!$A$34:$A$777,$A147,СВЦЭМ!$B$34:$B$777,Q$119)+'СЕТ СН'!$I$9+СВЦЭМ!$D$10+'СЕТ СН'!$I$6-'СЕТ СН'!$I$19</f>
        <v>1218.8654460099997</v>
      </c>
      <c r="R147" s="37">
        <f>SUMIFS(СВЦЭМ!$C$34:$C$777,СВЦЭМ!$A$34:$A$777,$A147,СВЦЭМ!$B$34:$B$777,R$119)+'СЕТ СН'!$I$9+СВЦЭМ!$D$10+'СЕТ СН'!$I$6-'СЕТ СН'!$I$19</f>
        <v>1219.8217968499998</v>
      </c>
      <c r="S147" s="37">
        <f>SUMIFS(СВЦЭМ!$C$34:$C$777,СВЦЭМ!$A$34:$A$777,$A147,СВЦЭМ!$B$34:$B$777,S$119)+'СЕТ СН'!$I$9+СВЦЭМ!$D$10+'СЕТ СН'!$I$6-'СЕТ СН'!$I$19</f>
        <v>1216.6780896099999</v>
      </c>
      <c r="T147" s="37">
        <f>SUMIFS(СВЦЭМ!$C$34:$C$777,СВЦЭМ!$A$34:$A$777,$A147,СВЦЭМ!$B$34:$B$777,T$119)+'СЕТ СН'!$I$9+СВЦЭМ!$D$10+'СЕТ СН'!$I$6-'СЕТ СН'!$I$19</f>
        <v>1228.2875689299999</v>
      </c>
      <c r="U147" s="37">
        <f>SUMIFS(СВЦЭМ!$C$34:$C$777,СВЦЭМ!$A$34:$A$777,$A147,СВЦЭМ!$B$34:$B$777,U$119)+'СЕТ СН'!$I$9+СВЦЭМ!$D$10+'СЕТ СН'!$I$6-'СЕТ СН'!$I$19</f>
        <v>1231.5907582599998</v>
      </c>
      <c r="V147" s="37">
        <f>SUMIFS(СВЦЭМ!$C$34:$C$777,СВЦЭМ!$A$34:$A$777,$A147,СВЦЭМ!$B$34:$B$777,V$119)+'СЕТ СН'!$I$9+СВЦЭМ!$D$10+'СЕТ СН'!$I$6-'СЕТ СН'!$I$19</f>
        <v>1244.6358259599997</v>
      </c>
      <c r="W147" s="37">
        <f>SUMIFS(СВЦЭМ!$C$34:$C$777,СВЦЭМ!$A$34:$A$777,$A147,СВЦЭМ!$B$34:$B$777,W$119)+'СЕТ СН'!$I$9+СВЦЭМ!$D$10+'СЕТ СН'!$I$6-'СЕТ СН'!$I$19</f>
        <v>1255.6907846199997</v>
      </c>
      <c r="X147" s="37">
        <f>SUMIFS(СВЦЭМ!$C$34:$C$777,СВЦЭМ!$A$34:$A$777,$A147,СВЦЭМ!$B$34:$B$777,X$119)+'СЕТ СН'!$I$9+СВЦЭМ!$D$10+'СЕТ СН'!$I$6-'СЕТ СН'!$I$19</f>
        <v>1301.19994774</v>
      </c>
      <c r="Y147" s="37">
        <f>SUMIFS(СВЦЭМ!$C$34:$C$777,СВЦЭМ!$A$34:$A$777,$A147,СВЦЭМ!$B$34:$B$777,Y$119)+'СЕТ СН'!$I$9+СВЦЭМ!$D$10+'СЕТ СН'!$I$6-'СЕТ СН'!$I$19</f>
        <v>1293.4175962300001</v>
      </c>
    </row>
    <row r="148" spans="1:26" ht="15.75" x14ac:dyDescent="0.2">
      <c r="A148" s="36">
        <f t="shared" si="3"/>
        <v>43219</v>
      </c>
      <c r="B148" s="37">
        <f>SUMIFS(СВЦЭМ!$C$34:$C$777,СВЦЭМ!$A$34:$A$777,$A148,СВЦЭМ!$B$34:$B$777,B$119)+'СЕТ СН'!$I$9+СВЦЭМ!$D$10+'СЕТ СН'!$I$6-'СЕТ СН'!$I$19</f>
        <v>1342.5527796699998</v>
      </c>
      <c r="C148" s="37">
        <f>SUMIFS(СВЦЭМ!$C$34:$C$777,СВЦЭМ!$A$34:$A$777,$A148,СВЦЭМ!$B$34:$B$777,C$119)+'СЕТ СН'!$I$9+СВЦЭМ!$D$10+'СЕТ СН'!$I$6-'СЕТ СН'!$I$19</f>
        <v>1367.7060883700001</v>
      </c>
      <c r="D148" s="37">
        <f>SUMIFS(СВЦЭМ!$C$34:$C$777,СВЦЭМ!$A$34:$A$777,$A148,СВЦЭМ!$B$34:$B$777,D$119)+'СЕТ СН'!$I$9+СВЦЭМ!$D$10+'СЕТ СН'!$I$6-'СЕТ СН'!$I$19</f>
        <v>1457.1015238599998</v>
      </c>
      <c r="E148" s="37">
        <f>SUMIFS(СВЦЭМ!$C$34:$C$777,СВЦЭМ!$A$34:$A$777,$A148,СВЦЭМ!$B$34:$B$777,E$119)+'СЕТ СН'!$I$9+СВЦЭМ!$D$10+'СЕТ СН'!$I$6-'СЕТ СН'!$I$19</f>
        <v>1455.0784123999997</v>
      </c>
      <c r="F148" s="37">
        <f>SUMIFS(СВЦЭМ!$C$34:$C$777,СВЦЭМ!$A$34:$A$777,$A148,СВЦЭМ!$B$34:$B$777,F$119)+'СЕТ СН'!$I$9+СВЦЭМ!$D$10+'СЕТ СН'!$I$6-'СЕТ СН'!$I$19</f>
        <v>1454.6696001999999</v>
      </c>
      <c r="G148" s="37">
        <f>SUMIFS(СВЦЭМ!$C$34:$C$777,СВЦЭМ!$A$34:$A$777,$A148,СВЦЭМ!$B$34:$B$777,G$119)+'СЕТ СН'!$I$9+СВЦЭМ!$D$10+'СЕТ СН'!$I$6-'СЕТ СН'!$I$19</f>
        <v>1464.21243946</v>
      </c>
      <c r="H148" s="37">
        <f>SUMIFS(СВЦЭМ!$C$34:$C$777,СВЦЭМ!$A$34:$A$777,$A148,СВЦЭМ!$B$34:$B$777,H$119)+'СЕТ СН'!$I$9+СВЦЭМ!$D$10+'СЕТ СН'!$I$6-'СЕТ СН'!$I$19</f>
        <v>1465.7454292399998</v>
      </c>
      <c r="I148" s="37">
        <f>SUMIFS(СВЦЭМ!$C$34:$C$777,СВЦЭМ!$A$34:$A$777,$A148,СВЦЭМ!$B$34:$B$777,I$119)+'СЕТ СН'!$I$9+СВЦЭМ!$D$10+'СЕТ СН'!$I$6-'СЕТ СН'!$I$19</f>
        <v>1372.3343099099998</v>
      </c>
      <c r="J148" s="37">
        <f>SUMIFS(СВЦЭМ!$C$34:$C$777,СВЦЭМ!$A$34:$A$777,$A148,СВЦЭМ!$B$34:$B$777,J$119)+'СЕТ СН'!$I$9+СВЦЭМ!$D$10+'СЕТ СН'!$I$6-'СЕТ СН'!$I$19</f>
        <v>1303.91403545</v>
      </c>
      <c r="K148" s="37">
        <f>SUMIFS(СВЦЭМ!$C$34:$C$777,СВЦЭМ!$A$34:$A$777,$A148,СВЦЭМ!$B$34:$B$777,K$119)+'СЕТ СН'!$I$9+СВЦЭМ!$D$10+'СЕТ СН'!$I$6-'СЕТ СН'!$I$19</f>
        <v>1178.6097891199997</v>
      </c>
      <c r="L148" s="37">
        <f>SUMIFS(СВЦЭМ!$C$34:$C$777,СВЦЭМ!$A$34:$A$777,$A148,СВЦЭМ!$B$34:$B$777,L$119)+'СЕТ СН'!$I$9+СВЦЭМ!$D$10+'СЕТ СН'!$I$6-'СЕТ СН'!$I$19</f>
        <v>1161.1220934200001</v>
      </c>
      <c r="M148" s="37">
        <f>SUMIFS(СВЦЭМ!$C$34:$C$777,СВЦЭМ!$A$34:$A$777,$A148,СВЦЭМ!$B$34:$B$777,M$119)+'СЕТ СН'!$I$9+СВЦЭМ!$D$10+'СЕТ СН'!$I$6-'СЕТ СН'!$I$19</f>
        <v>1182.1217234399996</v>
      </c>
      <c r="N148" s="37">
        <f>SUMIFS(СВЦЭМ!$C$34:$C$777,СВЦЭМ!$A$34:$A$777,$A148,СВЦЭМ!$B$34:$B$777,N$119)+'СЕТ СН'!$I$9+СВЦЭМ!$D$10+'СЕТ СН'!$I$6-'СЕТ СН'!$I$19</f>
        <v>1201.7003673199997</v>
      </c>
      <c r="O148" s="37">
        <f>SUMIFS(СВЦЭМ!$C$34:$C$777,СВЦЭМ!$A$34:$A$777,$A148,СВЦЭМ!$B$34:$B$777,O$119)+'СЕТ СН'!$I$9+СВЦЭМ!$D$10+'СЕТ СН'!$I$6-'СЕТ СН'!$I$19</f>
        <v>1201.2511612199996</v>
      </c>
      <c r="P148" s="37">
        <f>SUMIFS(СВЦЭМ!$C$34:$C$777,СВЦЭМ!$A$34:$A$777,$A148,СВЦЭМ!$B$34:$B$777,P$119)+'СЕТ СН'!$I$9+СВЦЭМ!$D$10+'СЕТ СН'!$I$6-'СЕТ СН'!$I$19</f>
        <v>1183.68511648</v>
      </c>
      <c r="Q148" s="37">
        <f>SUMIFS(СВЦЭМ!$C$34:$C$777,СВЦЭМ!$A$34:$A$777,$A148,СВЦЭМ!$B$34:$B$777,Q$119)+'СЕТ СН'!$I$9+СВЦЭМ!$D$10+'СЕТ СН'!$I$6-'СЕТ СН'!$I$19</f>
        <v>1194.9926301599999</v>
      </c>
      <c r="R148" s="37">
        <f>SUMIFS(СВЦЭМ!$C$34:$C$777,СВЦЭМ!$A$34:$A$777,$A148,СВЦЭМ!$B$34:$B$777,R$119)+'СЕТ СН'!$I$9+СВЦЭМ!$D$10+'СЕТ СН'!$I$6-'СЕТ СН'!$I$19</f>
        <v>1178.3011618099999</v>
      </c>
      <c r="S148" s="37">
        <f>SUMIFS(СВЦЭМ!$C$34:$C$777,СВЦЭМ!$A$34:$A$777,$A148,СВЦЭМ!$B$34:$B$777,S$119)+'СЕТ СН'!$I$9+СВЦЭМ!$D$10+'СЕТ СН'!$I$6-'СЕТ СН'!$I$19</f>
        <v>1177.1200530199999</v>
      </c>
      <c r="T148" s="37">
        <f>SUMIFS(СВЦЭМ!$C$34:$C$777,СВЦЭМ!$A$34:$A$777,$A148,СВЦЭМ!$B$34:$B$777,T$119)+'СЕТ СН'!$I$9+СВЦЭМ!$D$10+'СЕТ СН'!$I$6-'СЕТ СН'!$I$19</f>
        <v>1202.3581112899997</v>
      </c>
      <c r="U148" s="37">
        <f>SUMIFS(СВЦЭМ!$C$34:$C$777,СВЦЭМ!$A$34:$A$777,$A148,СВЦЭМ!$B$34:$B$777,U$119)+'СЕТ СН'!$I$9+СВЦЭМ!$D$10+'СЕТ СН'!$I$6-'СЕТ СН'!$I$19</f>
        <v>1204.0092977899999</v>
      </c>
      <c r="V148" s="37">
        <f>SUMIFS(СВЦЭМ!$C$34:$C$777,СВЦЭМ!$A$34:$A$777,$A148,СВЦЭМ!$B$34:$B$777,V$119)+'СЕТ СН'!$I$9+СВЦЭМ!$D$10+'СЕТ СН'!$I$6-'СЕТ СН'!$I$19</f>
        <v>1158.5520320299997</v>
      </c>
      <c r="W148" s="37">
        <f>SUMIFS(СВЦЭМ!$C$34:$C$777,СВЦЭМ!$A$34:$A$777,$A148,СВЦЭМ!$B$34:$B$777,W$119)+'СЕТ СН'!$I$9+СВЦЭМ!$D$10+'СЕТ СН'!$I$6-'СЕТ СН'!$I$19</f>
        <v>1146.36891522</v>
      </c>
      <c r="X148" s="37">
        <f>SUMIFS(СВЦЭМ!$C$34:$C$777,СВЦЭМ!$A$34:$A$777,$A148,СВЦЭМ!$B$34:$B$777,X$119)+'СЕТ СН'!$I$9+СВЦЭМ!$D$10+'СЕТ СН'!$I$6-'СЕТ СН'!$I$19</f>
        <v>1184.8203601199998</v>
      </c>
      <c r="Y148" s="37">
        <f>SUMIFS(СВЦЭМ!$C$34:$C$777,СВЦЭМ!$A$34:$A$777,$A148,СВЦЭМ!$B$34:$B$777,Y$119)+'СЕТ СН'!$I$9+СВЦЭМ!$D$10+'СЕТ СН'!$I$6-'СЕТ СН'!$I$19</f>
        <v>1263.97170297</v>
      </c>
    </row>
    <row r="149" spans="1:26" ht="15.75" x14ac:dyDescent="0.2">
      <c r="A149" s="36">
        <f t="shared" si="3"/>
        <v>43220</v>
      </c>
      <c r="B149" s="37">
        <f>SUMIFS(СВЦЭМ!$C$34:$C$777,СВЦЭМ!$A$34:$A$777,$A149,СВЦЭМ!$B$34:$B$777,B$119)+'СЕТ СН'!$I$9+СВЦЭМ!$D$10+'СЕТ СН'!$I$6-'СЕТ СН'!$I$19</f>
        <v>1295.1322117699997</v>
      </c>
      <c r="C149" s="37">
        <f>SUMIFS(СВЦЭМ!$C$34:$C$777,СВЦЭМ!$A$34:$A$777,$A149,СВЦЭМ!$B$34:$B$777,C$119)+'СЕТ СН'!$I$9+СВЦЭМ!$D$10+'СЕТ СН'!$I$6-'СЕТ СН'!$I$19</f>
        <v>1321.1773153699996</v>
      </c>
      <c r="D149" s="37">
        <f>SUMIFS(СВЦЭМ!$C$34:$C$777,СВЦЭМ!$A$34:$A$777,$A149,СВЦЭМ!$B$34:$B$777,D$119)+'СЕТ СН'!$I$9+СВЦЭМ!$D$10+'СЕТ СН'!$I$6-'СЕТ СН'!$I$19</f>
        <v>1344.7203151899998</v>
      </c>
      <c r="E149" s="37">
        <f>SUMIFS(СВЦЭМ!$C$34:$C$777,СВЦЭМ!$A$34:$A$777,$A149,СВЦЭМ!$B$34:$B$777,E$119)+'СЕТ СН'!$I$9+СВЦЭМ!$D$10+'СЕТ СН'!$I$6-'СЕТ СН'!$I$19</f>
        <v>1360.2840062700002</v>
      </c>
      <c r="F149" s="37">
        <f>SUMIFS(СВЦЭМ!$C$34:$C$777,СВЦЭМ!$A$34:$A$777,$A149,СВЦЭМ!$B$34:$B$777,F$119)+'СЕТ СН'!$I$9+СВЦЭМ!$D$10+'СЕТ СН'!$I$6-'СЕТ СН'!$I$19</f>
        <v>1367.1841386000001</v>
      </c>
      <c r="G149" s="37">
        <f>SUMIFS(СВЦЭМ!$C$34:$C$777,СВЦЭМ!$A$34:$A$777,$A149,СВЦЭМ!$B$34:$B$777,G$119)+'СЕТ СН'!$I$9+СВЦЭМ!$D$10+'СЕТ СН'!$I$6-'СЕТ СН'!$I$19</f>
        <v>1351.6369690999995</v>
      </c>
      <c r="H149" s="37">
        <f>SUMIFS(СВЦЭМ!$C$34:$C$777,СВЦЭМ!$A$34:$A$777,$A149,СВЦЭМ!$B$34:$B$777,H$119)+'СЕТ СН'!$I$9+СВЦЭМ!$D$10+'СЕТ СН'!$I$6-'СЕТ СН'!$I$19</f>
        <v>1331.5937562499998</v>
      </c>
      <c r="I149" s="37">
        <f>SUMIFS(СВЦЭМ!$C$34:$C$777,СВЦЭМ!$A$34:$A$777,$A149,СВЦЭМ!$B$34:$B$777,I$119)+'СЕТ СН'!$I$9+СВЦЭМ!$D$10+'СЕТ СН'!$I$6-'СЕТ СН'!$I$19</f>
        <v>1263.4637316899998</v>
      </c>
      <c r="J149" s="37">
        <f>SUMIFS(СВЦЭМ!$C$34:$C$777,СВЦЭМ!$A$34:$A$777,$A149,СВЦЭМ!$B$34:$B$777,J$119)+'СЕТ СН'!$I$9+СВЦЭМ!$D$10+'СЕТ СН'!$I$6-'СЕТ СН'!$I$19</f>
        <v>1221.2674392499998</v>
      </c>
      <c r="K149" s="37">
        <f>SUMIFS(СВЦЭМ!$C$34:$C$777,СВЦЭМ!$A$34:$A$777,$A149,СВЦЭМ!$B$34:$B$777,K$119)+'СЕТ СН'!$I$9+СВЦЭМ!$D$10+'СЕТ СН'!$I$6-'СЕТ СН'!$I$19</f>
        <v>1117.27449286</v>
      </c>
      <c r="L149" s="37">
        <f>SUMIFS(СВЦЭМ!$C$34:$C$777,СВЦЭМ!$A$34:$A$777,$A149,СВЦЭМ!$B$34:$B$777,L$119)+'СЕТ СН'!$I$9+СВЦЭМ!$D$10+'СЕТ СН'!$I$6-'СЕТ СН'!$I$19</f>
        <v>1100.6663607</v>
      </c>
      <c r="M149" s="37">
        <f>SUMIFS(СВЦЭМ!$C$34:$C$777,СВЦЭМ!$A$34:$A$777,$A149,СВЦЭМ!$B$34:$B$777,M$119)+'СЕТ СН'!$I$9+СВЦЭМ!$D$10+'СЕТ СН'!$I$6-'СЕТ СН'!$I$19</f>
        <v>1102.4643972899999</v>
      </c>
      <c r="N149" s="37">
        <f>SUMIFS(СВЦЭМ!$C$34:$C$777,СВЦЭМ!$A$34:$A$777,$A149,СВЦЭМ!$B$34:$B$777,N$119)+'СЕТ СН'!$I$9+СВЦЭМ!$D$10+'СЕТ СН'!$I$6-'СЕТ СН'!$I$19</f>
        <v>1093.6822295699999</v>
      </c>
      <c r="O149" s="37">
        <f>SUMIFS(СВЦЭМ!$C$34:$C$777,СВЦЭМ!$A$34:$A$777,$A149,СВЦЭМ!$B$34:$B$777,O$119)+'СЕТ СН'!$I$9+СВЦЭМ!$D$10+'СЕТ СН'!$I$6-'СЕТ СН'!$I$19</f>
        <v>1090.6324197700001</v>
      </c>
      <c r="P149" s="37">
        <f>SUMIFS(СВЦЭМ!$C$34:$C$777,СВЦЭМ!$A$34:$A$777,$A149,СВЦЭМ!$B$34:$B$777,P$119)+'СЕТ СН'!$I$9+СВЦЭМ!$D$10+'СЕТ СН'!$I$6-'СЕТ СН'!$I$19</f>
        <v>1159.0128664599997</v>
      </c>
      <c r="Q149" s="37">
        <f>SUMIFS(СВЦЭМ!$C$34:$C$777,СВЦЭМ!$A$34:$A$777,$A149,СВЦЭМ!$B$34:$B$777,Q$119)+'СЕТ СН'!$I$9+СВЦЭМ!$D$10+'СЕТ СН'!$I$6-'СЕТ СН'!$I$19</f>
        <v>1156.8533066599998</v>
      </c>
      <c r="R149" s="37">
        <f>SUMIFS(СВЦЭМ!$C$34:$C$777,СВЦЭМ!$A$34:$A$777,$A149,СВЦЭМ!$B$34:$B$777,R$119)+'СЕТ СН'!$I$9+СВЦЭМ!$D$10+'СЕТ СН'!$I$6-'СЕТ СН'!$I$19</f>
        <v>1154.19294197</v>
      </c>
      <c r="S149" s="37">
        <f>SUMIFS(СВЦЭМ!$C$34:$C$777,СВЦЭМ!$A$34:$A$777,$A149,СВЦЭМ!$B$34:$B$777,S$119)+'СЕТ СН'!$I$9+СВЦЭМ!$D$10+'СЕТ СН'!$I$6-'СЕТ СН'!$I$19</f>
        <v>1161.4641553199999</v>
      </c>
      <c r="T149" s="37">
        <f>SUMIFS(СВЦЭМ!$C$34:$C$777,СВЦЭМ!$A$34:$A$777,$A149,СВЦЭМ!$B$34:$B$777,T$119)+'СЕТ СН'!$I$9+СВЦЭМ!$D$10+'СЕТ СН'!$I$6-'СЕТ СН'!$I$19</f>
        <v>1100.74611035</v>
      </c>
      <c r="U149" s="37">
        <f>SUMIFS(СВЦЭМ!$C$34:$C$777,СВЦЭМ!$A$34:$A$777,$A149,СВЦЭМ!$B$34:$B$777,U$119)+'СЕТ СН'!$I$9+СВЦЭМ!$D$10+'СЕТ СН'!$I$6-'СЕТ СН'!$I$19</f>
        <v>1100.62655421</v>
      </c>
      <c r="V149" s="37">
        <f>SUMIFS(СВЦЭМ!$C$34:$C$777,СВЦЭМ!$A$34:$A$777,$A149,СВЦЭМ!$B$34:$B$777,V$119)+'СЕТ СН'!$I$9+СВЦЭМ!$D$10+'СЕТ СН'!$I$6-'СЕТ СН'!$I$19</f>
        <v>1101.8098446099998</v>
      </c>
      <c r="W149" s="37">
        <f>SUMIFS(СВЦЭМ!$C$34:$C$777,СВЦЭМ!$A$34:$A$777,$A149,СВЦЭМ!$B$34:$B$777,W$119)+'СЕТ СН'!$I$9+СВЦЭМ!$D$10+'СЕТ СН'!$I$6-'СЕТ СН'!$I$19</f>
        <v>1094.4810010699998</v>
      </c>
      <c r="X149" s="37">
        <f>SUMIFS(СВЦЭМ!$C$34:$C$777,СВЦЭМ!$A$34:$A$777,$A149,СВЦЭМ!$B$34:$B$777,X$119)+'СЕТ СН'!$I$9+СВЦЭМ!$D$10+'СЕТ СН'!$I$6-'СЕТ СН'!$I$19</f>
        <v>1148.3809070699999</v>
      </c>
      <c r="Y149" s="37">
        <f>SUMIFS(СВЦЭМ!$C$34:$C$777,СВЦЭМ!$A$34:$A$777,$A149,СВЦЭМ!$B$34:$B$777,Y$119)+'СЕТ СН'!$I$9+СВЦЭМ!$D$10+'СЕТ СН'!$I$6-'СЕТ СН'!$I$19</f>
        <v>1230.9030354399997</v>
      </c>
    </row>
    <row r="150" spans="1:26" ht="15.75" hidden="1" x14ac:dyDescent="0.2">
      <c r="A150" s="36">
        <f t="shared" si="3"/>
        <v>43221</v>
      </c>
      <c r="B150" s="37">
        <f>SUMIFS(СВЦЭМ!$C$34:$C$777,СВЦЭМ!$A$34:$A$777,$A150,СВЦЭМ!$B$34:$B$777,B$119)+'СЕТ СН'!$I$9+СВЦЭМ!$D$10+'СЕТ СН'!$I$6-'СЕТ СН'!$I$19</f>
        <v>446.13207991999991</v>
      </c>
      <c r="C150" s="37">
        <f>SUMIFS(СВЦЭМ!$C$34:$C$777,СВЦЭМ!$A$34:$A$777,$A150,СВЦЭМ!$B$34:$B$777,C$119)+'СЕТ СН'!$I$9+СВЦЭМ!$D$10+'СЕТ СН'!$I$6-'СЕТ СН'!$I$19</f>
        <v>446.13207991999991</v>
      </c>
      <c r="D150" s="37">
        <f>SUMIFS(СВЦЭМ!$C$34:$C$777,СВЦЭМ!$A$34:$A$777,$A150,СВЦЭМ!$B$34:$B$777,D$119)+'СЕТ СН'!$I$9+СВЦЭМ!$D$10+'СЕТ СН'!$I$6-'СЕТ СН'!$I$19</f>
        <v>446.13207991999991</v>
      </c>
      <c r="E150" s="37">
        <f>SUMIFS(СВЦЭМ!$C$34:$C$777,СВЦЭМ!$A$34:$A$777,$A150,СВЦЭМ!$B$34:$B$777,E$119)+'СЕТ СН'!$I$9+СВЦЭМ!$D$10+'СЕТ СН'!$I$6-'СЕТ СН'!$I$19</f>
        <v>446.13207991999991</v>
      </c>
      <c r="F150" s="37">
        <f>SUMIFS(СВЦЭМ!$C$34:$C$777,СВЦЭМ!$A$34:$A$777,$A150,СВЦЭМ!$B$34:$B$777,F$119)+'СЕТ СН'!$I$9+СВЦЭМ!$D$10+'СЕТ СН'!$I$6-'СЕТ СН'!$I$19</f>
        <v>446.13207991999991</v>
      </c>
      <c r="G150" s="37">
        <f>SUMIFS(СВЦЭМ!$C$34:$C$777,СВЦЭМ!$A$34:$A$777,$A150,СВЦЭМ!$B$34:$B$777,G$119)+'СЕТ СН'!$I$9+СВЦЭМ!$D$10+'СЕТ СН'!$I$6-'СЕТ СН'!$I$19</f>
        <v>446.13207991999991</v>
      </c>
      <c r="H150" s="37">
        <f>SUMIFS(СВЦЭМ!$C$34:$C$777,СВЦЭМ!$A$34:$A$777,$A150,СВЦЭМ!$B$34:$B$777,H$119)+'СЕТ СН'!$I$9+СВЦЭМ!$D$10+'СЕТ СН'!$I$6-'СЕТ СН'!$I$19</f>
        <v>446.13207991999991</v>
      </c>
      <c r="I150" s="37">
        <f>SUMIFS(СВЦЭМ!$C$34:$C$777,СВЦЭМ!$A$34:$A$777,$A150,СВЦЭМ!$B$34:$B$777,I$119)+'СЕТ СН'!$I$9+СВЦЭМ!$D$10+'СЕТ СН'!$I$6-'СЕТ СН'!$I$19</f>
        <v>446.13207991999991</v>
      </c>
      <c r="J150" s="37">
        <f>SUMIFS(СВЦЭМ!$C$34:$C$777,СВЦЭМ!$A$34:$A$777,$A150,СВЦЭМ!$B$34:$B$777,J$119)+'СЕТ СН'!$I$9+СВЦЭМ!$D$10+'СЕТ СН'!$I$6-'СЕТ СН'!$I$19</f>
        <v>446.13207991999991</v>
      </c>
      <c r="K150" s="37">
        <f>SUMIFS(СВЦЭМ!$C$34:$C$777,СВЦЭМ!$A$34:$A$777,$A150,СВЦЭМ!$B$34:$B$777,K$119)+'СЕТ СН'!$I$9+СВЦЭМ!$D$10+'СЕТ СН'!$I$6-'СЕТ СН'!$I$19</f>
        <v>446.13207991999991</v>
      </c>
      <c r="L150" s="37">
        <f>SUMIFS(СВЦЭМ!$C$34:$C$777,СВЦЭМ!$A$34:$A$777,$A150,СВЦЭМ!$B$34:$B$777,L$119)+'СЕТ СН'!$I$9+СВЦЭМ!$D$10+'СЕТ СН'!$I$6-'СЕТ СН'!$I$19</f>
        <v>446.13207991999991</v>
      </c>
      <c r="M150" s="37">
        <f>SUMIFS(СВЦЭМ!$C$34:$C$777,СВЦЭМ!$A$34:$A$777,$A150,СВЦЭМ!$B$34:$B$777,M$119)+'СЕТ СН'!$I$9+СВЦЭМ!$D$10+'СЕТ СН'!$I$6-'СЕТ СН'!$I$19</f>
        <v>446.13207991999991</v>
      </c>
      <c r="N150" s="37">
        <f>SUMIFS(СВЦЭМ!$C$34:$C$777,СВЦЭМ!$A$34:$A$777,$A150,СВЦЭМ!$B$34:$B$777,N$119)+'СЕТ СН'!$I$9+СВЦЭМ!$D$10+'СЕТ СН'!$I$6-'СЕТ СН'!$I$19</f>
        <v>446.13207991999991</v>
      </c>
      <c r="O150" s="37">
        <f>SUMIFS(СВЦЭМ!$C$34:$C$777,СВЦЭМ!$A$34:$A$777,$A150,СВЦЭМ!$B$34:$B$777,O$119)+'СЕТ СН'!$I$9+СВЦЭМ!$D$10+'СЕТ СН'!$I$6-'СЕТ СН'!$I$19</f>
        <v>446.13207991999991</v>
      </c>
      <c r="P150" s="37">
        <f>SUMIFS(СВЦЭМ!$C$34:$C$777,СВЦЭМ!$A$34:$A$777,$A150,СВЦЭМ!$B$34:$B$777,P$119)+'СЕТ СН'!$I$9+СВЦЭМ!$D$10+'СЕТ СН'!$I$6-'СЕТ СН'!$I$19</f>
        <v>446.13207991999991</v>
      </c>
      <c r="Q150" s="37">
        <f>SUMIFS(СВЦЭМ!$C$34:$C$777,СВЦЭМ!$A$34:$A$777,$A150,СВЦЭМ!$B$34:$B$777,Q$119)+'СЕТ СН'!$I$9+СВЦЭМ!$D$10+'СЕТ СН'!$I$6-'СЕТ СН'!$I$19</f>
        <v>446.13207991999991</v>
      </c>
      <c r="R150" s="37">
        <f>SUMIFS(СВЦЭМ!$C$34:$C$777,СВЦЭМ!$A$34:$A$777,$A150,СВЦЭМ!$B$34:$B$777,R$119)+'СЕТ СН'!$I$9+СВЦЭМ!$D$10+'СЕТ СН'!$I$6-'СЕТ СН'!$I$19</f>
        <v>446.13207991999991</v>
      </c>
      <c r="S150" s="37">
        <f>SUMIFS(СВЦЭМ!$C$34:$C$777,СВЦЭМ!$A$34:$A$777,$A150,СВЦЭМ!$B$34:$B$777,S$119)+'СЕТ СН'!$I$9+СВЦЭМ!$D$10+'СЕТ СН'!$I$6-'СЕТ СН'!$I$19</f>
        <v>446.13207991999991</v>
      </c>
      <c r="T150" s="37">
        <f>SUMIFS(СВЦЭМ!$C$34:$C$777,СВЦЭМ!$A$34:$A$777,$A150,СВЦЭМ!$B$34:$B$777,T$119)+'СЕТ СН'!$I$9+СВЦЭМ!$D$10+'СЕТ СН'!$I$6-'СЕТ СН'!$I$19</f>
        <v>446.13207991999991</v>
      </c>
      <c r="U150" s="37">
        <f>SUMIFS(СВЦЭМ!$C$34:$C$777,СВЦЭМ!$A$34:$A$777,$A150,СВЦЭМ!$B$34:$B$777,U$119)+'СЕТ СН'!$I$9+СВЦЭМ!$D$10+'СЕТ СН'!$I$6-'СЕТ СН'!$I$19</f>
        <v>446.13207991999991</v>
      </c>
      <c r="V150" s="37">
        <f>SUMIFS(СВЦЭМ!$C$34:$C$777,СВЦЭМ!$A$34:$A$777,$A150,СВЦЭМ!$B$34:$B$777,V$119)+'СЕТ СН'!$I$9+СВЦЭМ!$D$10+'СЕТ СН'!$I$6-'СЕТ СН'!$I$19</f>
        <v>446.13207991999991</v>
      </c>
      <c r="W150" s="37">
        <f>SUMIFS(СВЦЭМ!$C$34:$C$777,СВЦЭМ!$A$34:$A$777,$A150,СВЦЭМ!$B$34:$B$777,W$119)+'СЕТ СН'!$I$9+СВЦЭМ!$D$10+'СЕТ СН'!$I$6-'СЕТ СН'!$I$19</f>
        <v>446.13207991999991</v>
      </c>
      <c r="X150" s="37">
        <f>SUMIFS(СВЦЭМ!$C$34:$C$777,СВЦЭМ!$A$34:$A$777,$A150,СВЦЭМ!$B$34:$B$777,X$119)+'СЕТ СН'!$I$9+СВЦЭМ!$D$10+'СЕТ СН'!$I$6-'СЕТ СН'!$I$19</f>
        <v>446.13207991999991</v>
      </c>
      <c r="Y150" s="37">
        <f>SUMIFS(СВЦЭМ!$C$34:$C$777,СВЦЭМ!$A$34:$A$777,$A150,СВЦЭМ!$B$34:$B$777,Y$119)+'СЕТ СН'!$I$9+СВЦЭМ!$D$10+'СЕТ СН'!$I$6-'СЕТ СН'!$I$19</f>
        <v>446.13207991999991</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5">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33"/>
      <c r="W154" s="33"/>
      <c r="X154" s="33"/>
      <c r="Y154" s="33"/>
    </row>
    <row r="155" spans="1:26" ht="15.75" x14ac:dyDescent="0.2">
      <c r="A155" s="129"/>
      <c r="B155" s="129"/>
      <c r="C155" s="129"/>
      <c r="D155" s="129"/>
      <c r="E155" s="129"/>
      <c r="F155" s="129"/>
      <c r="G155" s="129"/>
      <c r="H155" s="129"/>
      <c r="I155" s="129"/>
      <c r="J155" s="129"/>
      <c r="K155" s="129"/>
      <c r="L155" s="129"/>
      <c r="M155" s="129"/>
      <c r="N155" s="132">
        <f>СВЦЭМ!$D$12+'СЕТ СН'!$F$10-'СЕТ СН'!$F$20</f>
        <v>-16581.659823788505</v>
      </c>
      <c r="O155" s="133"/>
      <c r="P155" s="132">
        <f>СВЦЭМ!$D$12+'СЕТ СН'!$F$10-'СЕТ СН'!$G$20</f>
        <v>-48988.7798237885</v>
      </c>
      <c r="Q155" s="133"/>
      <c r="R155" s="132">
        <f>СВЦЭМ!$D$12+'СЕТ СН'!$F$10-'СЕТ СН'!$H$20</f>
        <v>-82368.099823788565</v>
      </c>
      <c r="S155" s="133"/>
      <c r="T155" s="132">
        <f>СВЦЭМ!$D$12+'СЕТ СН'!$F$10-'СЕТ СН'!$I$20</f>
        <v>-116748.80982378853</v>
      </c>
      <c r="U155" s="133"/>
      <c r="V155" s="41"/>
      <c r="W155" s="41"/>
      <c r="X155" s="41"/>
      <c r="Y155" s="41"/>
    </row>
    <row r="156" spans="1:26" x14ac:dyDescent="0.25">
      <c r="A156" s="135"/>
      <c r="B156" s="135"/>
      <c r="C156" s="135"/>
      <c r="D156" s="135"/>
      <c r="E156" s="135"/>
      <c r="F156" s="136"/>
      <c r="G156" s="136"/>
      <c r="H156" s="136"/>
      <c r="I156" s="136"/>
      <c r="J156" s="136"/>
      <c r="K156" s="136"/>
      <c r="L156" s="136"/>
      <c r="M156" s="136"/>
    </row>
    <row r="157" spans="1:26" ht="15.75" x14ac:dyDescent="0.25">
      <c r="A157" s="138" t="s">
        <v>78</v>
      </c>
      <c r="B157" s="139"/>
      <c r="C157" s="139"/>
      <c r="D157" s="139"/>
      <c r="E157" s="139"/>
      <c r="F157" s="139"/>
      <c r="G157" s="139"/>
      <c r="H157" s="139"/>
      <c r="I157" s="139"/>
      <c r="J157" s="139"/>
      <c r="K157" s="139"/>
      <c r="L157" s="139"/>
      <c r="M157" s="140"/>
      <c r="N157" s="130" t="s">
        <v>29</v>
      </c>
      <c r="O157" s="130"/>
      <c r="P157" s="130"/>
      <c r="Q157" s="130"/>
      <c r="R157" s="130"/>
      <c r="S157" s="130"/>
      <c r="T157" s="130"/>
      <c r="U157" s="130"/>
    </row>
    <row r="158" spans="1:26" ht="15.75" x14ac:dyDescent="0.25">
      <c r="A158" s="141"/>
      <c r="B158" s="142"/>
      <c r="C158" s="142"/>
      <c r="D158" s="142"/>
      <c r="E158" s="142"/>
      <c r="F158" s="142"/>
      <c r="G158" s="142"/>
      <c r="H158" s="142"/>
      <c r="I158" s="142"/>
      <c r="J158" s="142"/>
      <c r="K158" s="142"/>
      <c r="L158" s="142"/>
      <c r="M158" s="143"/>
      <c r="N158" s="131" t="s">
        <v>0</v>
      </c>
      <c r="O158" s="131"/>
      <c r="P158" s="131" t="s">
        <v>1</v>
      </c>
      <c r="Q158" s="131"/>
      <c r="R158" s="131" t="s">
        <v>2</v>
      </c>
      <c r="S158" s="131"/>
      <c r="T158" s="131" t="s">
        <v>3</v>
      </c>
      <c r="U158" s="131"/>
    </row>
    <row r="159" spans="1:26" ht="15.75" x14ac:dyDescent="0.25">
      <c r="A159" s="144"/>
      <c r="B159" s="145"/>
      <c r="C159" s="145"/>
      <c r="D159" s="145"/>
      <c r="E159" s="145"/>
      <c r="F159" s="145"/>
      <c r="G159" s="145"/>
      <c r="H159" s="145"/>
      <c r="I159" s="145"/>
      <c r="J159" s="145"/>
      <c r="K159" s="145"/>
      <c r="L159" s="145"/>
      <c r="M159" s="146"/>
      <c r="N159" s="137">
        <f>'СЕТ СН'!$F$7</f>
        <v>1548395.65</v>
      </c>
      <c r="O159" s="137"/>
      <c r="P159" s="137">
        <f>'СЕТ СН'!$G$7</f>
        <v>1254072.3799999999</v>
      </c>
      <c r="Q159" s="137"/>
      <c r="R159" s="137">
        <f>'СЕТ СН'!$H$7</f>
        <v>1469777.75</v>
      </c>
      <c r="S159" s="137"/>
      <c r="T159" s="137">
        <f>'СЕТ СН'!$I$7</f>
        <v>1217417.1100000001</v>
      </c>
      <c r="U159" s="137"/>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A41" sqref="A41"/>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апреле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7" t="s">
        <v>40</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10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01.04.2018</v>
      </c>
      <c r="B12" s="37">
        <f>SUMIFS(СВЦЭМ!$D$34:$D$777,СВЦЭМ!$A$34:$A$777,$A12,СВЦЭМ!$B$34:$B$777,B$11)+'СЕТ СН'!$F$11+СВЦЭМ!$D$10+'СЕТ СН'!$F$5-'СЕТ СН'!$F$21</f>
        <v>3664.2053581599998</v>
      </c>
      <c r="C12" s="37">
        <f>SUMIFS(СВЦЭМ!$D$34:$D$777,СВЦЭМ!$A$34:$A$777,$A12,СВЦЭМ!$B$34:$B$777,C$11)+'СЕТ СН'!$F$11+СВЦЭМ!$D$10+'СЕТ СН'!$F$5-'СЕТ СН'!$F$21</f>
        <v>3711.49481006</v>
      </c>
      <c r="D12" s="37">
        <f>SUMIFS(СВЦЭМ!$D$34:$D$777,СВЦЭМ!$A$34:$A$777,$A12,СВЦЭМ!$B$34:$B$777,D$11)+'СЕТ СН'!$F$11+СВЦЭМ!$D$10+'СЕТ СН'!$F$5-'СЕТ СН'!$F$21</f>
        <v>3754.0740306499997</v>
      </c>
      <c r="E12" s="37">
        <f>SUMIFS(СВЦЭМ!$D$34:$D$777,СВЦЭМ!$A$34:$A$777,$A12,СВЦЭМ!$B$34:$B$777,E$11)+'СЕТ СН'!$F$11+СВЦЭМ!$D$10+'СЕТ СН'!$F$5-'СЕТ СН'!$F$21</f>
        <v>3763.5781112</v>
      </c>
      <c r="F12" s="37">
        <f>SUMIFS(СВЦЭМ!$D$34:$D$777,СВЦЭМ!$A$34:$A$777,$A12,СВЦЭМ!$B$34:$B$777,F$11)+'СЕТ СН'!$F$11+СВЦЭМ!$D$10+'СЕТ СН'!$F$5-'СЕТ СН'!$F$21</f>
        <v>3769.4533094900003</v>
      </c>
      <c r="G12" s="37">
        <f>SUMIFS(СВЦЭМ!$D$34:$D$777,СВЦЭМ!$A$34:$A$777,$A12,СВЦЭМ!$B$34:$B$777,G$11)+'СЕТ СН'!$F$11+СВЦЭМ!$D$10+'СЕТ СН'!$F$5-'СЕТ СН'!$F$21</f>
        <v>3750.8394048200003</v>
      </c>
      <c r="H12" s="37">
        <f>SUMIFS(СВЦЭМ!$D$34:$D$777,СВЦЭМ!$A$34:$A$777,$A12,СВЦЭМ!$B$34:$B$777,H$11)+'СЕТ СН'!$F$11+СВЦЭМ!$D$10+'СЕТ СН'!$F$5-'СЕТ СН'!$F$21</f>
        <v>3736.6627564599999</v>
      </c>
      <c r="I12" s="37">
        <f>SUMIFS(СВЦЭМ!$D$34:$D$777,СВЦЭМ!$A$34:$A$777,$A12,СВЦЭМ!$B$34:$B$777,I$11)+'СЕТ СН'!$F$11+СВЦЭМ!$D$10+'СЕТ СН'!$F$5-'СЕТ СН'!$F$21</f>
        <v>3686.3434874999998</v>
      </c>
      <c r="J12" s="37">
        <f>SUMIFS(СВЦЭМ!$D$34:$D$777,СВЦЭМ!$A$34:$A$777,$A12,СВЦЭМ!$B$34:$B$777,J$11)+'СЕТ СН'!$F$11+СВЦЭМ!$D$10+'СЕТ СН'!$F$5-'СЕТ СН'!$F$21</f>
        <v>3603.7020564400004</v>
      </c>
      <c r="K12" s="37">
        <f>SUMIFS(СВЦЭМ!$D$34:$D$777,СВЦЭМ!$A$34:$A$777,$A12,СВЦЭМ!$B$34:$B$777,K$11)+'СЕТ СН'!$F$11+СВЦЭМ!$D$10+'СЕТ СН'!$F$5-'СЕТ СН'!$F$21</f>
        <v>3474.3115136299998</v>
      </c>
      <c r="L12" s="37">
        <f>SUMIFS(СВЦЭМ!$D$34:$D$777,СВЦЭМ!$A$34:$A$777,$A12,СВЦЭМ!$B$34:$B$777,L$11)+'СЕТ СН'!$F$11+СВЦЭМ!$D$10+'СЕТ СН'!$F$5-'СЕТ СН'!$F$21</f>
        <v>3434.7838465899999</v>
      </c>
      <c r="M12" s="37">
        <f>SUMIFS(СВЦЭМ!$D$34:$D$777,СВЦЭМ!$A$34:$A$777,$A12,СВЦЭМ!$B$34:$B$777,M$11)+'СЕТ СН'!$F$11+СВЦЭМ!$D$10+'СЕТ СН'!$F$5-'СЕТ СН'!$F$21</f>
        <v>3427.9766132600002</v>
      </c>
      <c r="N12" s="37">
        <f>SUMIFS(СВЦЭМ!$D$34:$D$777,СВЦЭМ!$A$34:$A$777,$A12,СВЦЭМ!$B$34:$B$777,N$11)+'СЕТ СН'!$F$11+СВЦЭМ!$D$10+'СЕТ СН'!$F$5-'СЕТ СН'!$F$21</f>
        <v>3433.4816559699998</v>
      </c>
      <c r="O12" s="37">
        <f>SUMIFS(СВЦЭМ!$D$34:$D$777,СВЦЭМ!$A$34:$A$777,$A12,СВЦЭМ!$B$34:$B$777,O$11)+'СЕТ СН'!$F$11+СВЦЭМ!$D$10+'СЕТ СН'!$F$5-'СЕТ СН'!$F$21</f>
        <v>3428.6951780200002</v>
      </c>
      <c r="P12" s="37">
        <f>SUMIFS(СВЦЭМ!$D$34:$D$777,СВЦЭМ!$A$34:$A$777,$A12,СВЦЭМ!$B$34:$B$777,P$11)+'СЕТ СН'!$F$11+СВЦЭМ!$D$10+'СЕТ СН'!$F$5-'СЕТ СН'!$F$21</f>
        <v>3427.5841286899999</v>
      </c>
      <c r="Q12" s="37">
        <f>SUMIFS(СВЦЭМ!$D$34:$D$777,СВЦЭМ!$A$34:$A$777,$A12,СВЦЭМ!$B$34:$B$777,Q$11)+'СЕТ СН'!$F$11+СВЦЭМ!$D$10+'СЕТ СН'!$F$5-'СЕТ СН'!$F$21</f>
        <v>3431.5648069100002</v>
      </c>
      <c r="R12" s="37">
        <f>SUMIFS(СВЦЭМ!$D$34:$D$777,СВЦЭМ!$A$34:$A$777,$A12,СВЦЭМ!$B$34:$B$777,R$11)+'СЕТ СН'!$F$11+СВЦЭМ!$D$10+'СЕТ СН'!$F$5-'СЕТ СН'!$F$21</f>
        <v>3439.3567237499997</v>
      </c>
      <c r="S12" s="37">
        <f>SUMIFS(СВЦЭМ!$D$34:$D$777,СВЦЭМ!$A$34:$A$777,$A12,СВЦЭМ!$B$34:$B$777,S$11)+'СЕТ СН'!$F$11+СВЦЭМ!$D$10+'СЕТ СН'!$F$5-'СЕТ СН'!$F$21</f>
        <v>3450.5227309200004</v>
      </c>
      <c r="T12" s="37">
        <f>SUMIFS(СВЦЭМ!$D$34:$D$777,СВЦЭМ!$A$34:$A$777,$A12,СВЦЭМ!$B$34:$B$777,T$11)+'СЕТ СН'!$F$11+СВЦЭМ!$D$10+'СЕТ СН'!$F$5-'СЕТ СН'!$F$21</f>
        <v>3474.0152035699998</v>
      </c>
      <c r="U12" s="37">
        <f>SUMIFS(СВЦЭМ!$D$34:$D$777,СВЦЭМ!$A$34:$A$777,$A12,СВЦЭМ!$B$34:$B$777,U$11)+'СЕТ СН'!$F$11+СВЦЭМ!$D$10+'СЕТ СН'!$F$5-'СЕТ СН'!$F$21</f>
        <v>3473.4298107399995</v>
      </c>
      <c r="V12" s="37">
        <f>SUMIFS(СВЦЭМ!$D$34:$D$777,СВЦЭМ!$A$34:$A$777,$A12,СВЦЭМ!$B$34:$B$777,V$11)+'СЕТ СН'!$F$11+СВЦЭМ!$D$10+'СЕТ СН'!$F$5-'СЕТ СН'!$F$21</f>
        <v>3480.1133167600005</v>
      </c>
      <c r="W12" s="37">
        <f>SUMIFS(СВЦЭМ!$D$34:$D$777,СВЦЭМ!$A$34:$A$777,$A12,СВЦЭМ!$B$34:$B$777,W$11)+'СЕТ СН'!$F$11+СВЦЭМ!$D$10+'СЕТ СН'!$F$5-'СЕТ СН'!$F$21</f>
        <v>3512.4120917499999</v>
      </c>
      <c r="X12" s="37">
        <f>SUMIFS(СВЦЭМ!$D$34:$D$777,СВЦЭМ!$A$34:$A$777,$A12,СВЦЭМ!$B$34:$B$777,X$11)+'СЕТ СН'!$F$11+СВЦЭМ!$D$10+'СЕТ СН'!$F$5-'СЕТ СН'!$F$21</f>
        <v>3542.9398036699999</v>
      </c>
      <c r="Y12" s="37">
        <f>SUMIFS(СВЦЭМ!$D$34:$D$777,СВЦЭМ!$A$34:$A$777,$A12,СВЦЭМ!$B$34:$B$777,Y$11)+'СЕТ СН'!$F$11+СВЦЭМ!$D$10+'СЕТ СН'!$F$5-'СЕТ СН'!$F$21</f>
        <v>3625.0432444600006</v>
      </c>
      <c r="AA12" s="46"/>
    </row>
    <row r="13" spans="1:27" ht="15.75" x14ac:dyDescent="0.2">
      <c r="A13" s="36">
        <f>A12+1</f>
        <v>43192</v>
      </c>
      <c r="B13" s="37">
        <f>SUMIFS(СВЦЭМ!$D$34:$D$777,СВЦЭМ!$A$34:$A$777,$A13,СВЦЭМ!$B$34:$B$777,B$11)+'СЕТ СН'!$F$11+СВЦЭМ!$D$10+'СЕТ СН'!$F$5-'СЕТ СН'!$F$21</f>
        <v>3679.8547864500001</v>
      </c>
      <c r="C13" s="37">
        <f>SUMIFS(СВЦЭМ!$D$34:$D$777,СВЦЭМ!$A$34:$A$777,$A13,СВЦЭМ!$B$34:$B$777,C$11)+'СЕТ СН'!$F$11+СВЦЭМ!$D$10+'СЕТ СН'!$F$5-'СЕТ СН'!$F$21</f>
        <v>3717.2165821000003</v>
      </c>
      <c r="D13" s="37">
        <f>SUMIFS(СВЦЭМ!$D$34:$D$777,СВЦЭМ!$A$34:$A$777,$A13,СВЦЭМ!$B$34:$B$777,D$11)+'СЕТ СН'!$F$11+СВЦЭМ!$D$10+'СЕТ СН'!$F$5-'СЕТ СН'!$F$21</f>
        <v>3759.28155724</v>
      </c>
      <c r="E13" s="37">
        <f>SUMIFS(СВЦЭМ!$D$34:$D$777,СВЦЭМ!$A$34:$A$777,$A13,СВЦЭМ!$B$34:$B$777,E$11)+'СЕТ СН'!$F$11+СВЦЭМ!$D$10+'СЕТ СН'!$F$5-'СЕТ СН'!$F$21</f>
        <v>3774.0890980600002</v>
      </c>
      <c r="F13" s="37">
        <f>SUMIFS(СВЦЭМ!$D$34:$D$777,СВЦЭМ!$A$34:$A$777,$A13,СВЦЭМ!$B$34:$B$777,F$11)+'СЕТ СН'!$F$11+СВЦЭМ!$D$10+'СЕТ СН'!$F$5-'СЕТ СН'!$F$21</f>
        <v>3763.4365815000006</v>
      </c>
      <c r="G13" s="37">
        <f>SUMIFS(СВЦЭМ!$D$34:$D$777,СВЦЭМ!$A$34:$A$777,$A13,СВЦЭМ!$B$34:$B$777,G$11)+'СЕТ СН'!$F$11+СВЦЭМ!$D$10+'СЕТ СН'!$F$5-'СЕТ СН'!$F$21</f>
        <v>3744.4734302800002</v>
      </c>
      <c r="H13" s="37">
        <f>SUMIFS(СВЦЭМ!$D$34:$D$777,СВЦЭМ!$A$34:$A$777,$A13,СВЦЭМ!$B$34:$B$777,H$11)+'СЕТ СН'!$F$11+СВЦЭМ!$D$10+'СЕТ СН'!$F$5-'СЕТ СН'!$F$21</f>
        <v>3699.7019968200007</v>
      </c>
      <c r="I13" s="37">
        <f>SUMIFS(СВЦЭМ!$D$34:$D$777,СВЦЭМ!$A$34:$A$777,$A13,СВЦЭМ!$B$34:$B$777,I$11)+'СЕТ СН'!$F$11+СВЦЭМ!$D$10+'СЕТ СН'!$F$5-'СЕТ СН'!$F$21</f>
        <v>3630.7750476300002</v>
      </c>
      <c r="J13" s="37">
        <f>SUMIFS(СВЦЭМ!$D$34:$D$777,СВЦЭМ!$A$34:$A$777,$A13,СВЦЭМ!$B$34:$B$777,J$11)+'СЕТ СН'!$F$11+СВЦЭМ!$D$10+'СЕТ СН'!$F$5-'СЕТ СН'!$F$21</f>
        <v>3595.03883808</v>
      </c>
      <c r="K13" s="37">
        <f>SUMIFS(СВЦЭМ!$D$34:$D$777,СВЦЭМ!$A$34:$A$777,$A13,СВЦЭМ!$B$34:$B$777,K$11)+'СЕТ СН'!$F$11+СВЦЭМ!$D$10+'СЕТ СН'!$F$5-'СЕТ СН'!$F$21</f>
        <v>3494.59571749</v>
      </c>
      <c r="L13" s="37">
        <f>SUMIFS(СВЦЭМ!$D$34:$D$777,СВЦЭМ!$A$34:$A$777,$A13,СВЦЭМ!$B$34:$B$777,L$11)+'СЕТ СН'!$F$11+СВЦЭМ!$D$10+'СЕТ СН'!$F$5-'СЕТ СН'!$F$21</f>
        <v>3512.56412598</v>
      </c>
      <c r="M13" s="37">
        <f>SUMIFS(СВЦЭМ!$D$34:$D$777,СВЦЭМ!$A$34:$A$777,$A13,СВЦЭМ!$B$34:$B$777,M$11)+'СЕТ СН'!$F$11+СВЦЭМ!$D$10+'СЕТ СН'!$F$5-'СЕТ СН'!$F$21</f>
        <v>3515.1183020200001</v>
      </c>
      <c r="N13" s="37">
        <f>SUMIFS(СВЦЭМ!$D$34:$D$777,СВЦЭМ!$A$34:$A$777,$A13,СВЦЭМ!$B$34:$B$777,N$11)+'СЕТ СН'!$F$11+СВЦЭМ!$D$10+'СЕТ СН'!$F$5-'СЕТ СН'!$F$21</f>
        <v>3450.4172627399998</v>
      </c>
      <c r="O13" s="37">
        <f>SUMIFS(СВЦЭМ!$D$34:$D$777,СВЦЭМ!$A$34:$A$777,$A13,СВЦЭМ!$B$34:$B$777,O$11)+'СЕТ СН'!$F$11+СВЦЭМ!$D$10+'СЕТ СН'!$F$5-'СЕТ СН'!$F$21</f>
        <v>3461.0860562700004</v>
      </c>
      <c r="P13" s="37">
        <f>SUMIFS(СВЦЭМ!$D$34:$D$777,СВЦЭМ!$A$34:$A$777,$A13,СВЦЭМ!$B$34:$B$777,P$11)+'СЕТ СН'!$F$11+СВЦЭМ!$D$10+'СЕТ СН'!$F$5-'СЕТ СН'!$F$21</f>
        <v>3459.8632722799998</v>
      </c>
      <c r="Q13" s="37">
        <f>SUMIFS(СВЦЭМ!$D$34:$D$777,СВЦЭМ!$A$34:$A$777,$A13,СВЦЭМ!$B$34:$B$777,Q$11)+'СЕТ СН'!$F$11+СВЦЭМ!$D$10+'СЕТ СН'!$F$5-'СЕТ СН'!$F$21</f>
        <v>3465.6937499500004</v>
      </c>
      <c r="R13" s="37">
        <f>SUMIFS(СВЦЭМ!$D$34:$D$777,СВЦЭМ!$A$34:$A$777,$A13,СВЦЭМ!$B$34:$B$777,R$11)+'СЕТ СН'!$F$11+СВЦЭМ!$D$10+'СЕТ СН'!$F$5-'СЕТ СН'!$F$21</f>
        <v>3469.3214623899999</v>
      </c>
      <c r="S13" s="37">
        <f>SUMIFS(СВЦЭМ!$D$34:$D$777,СВЦЭМ!$A$34:$A$777,$A13,СВЦЭМ!$B$34:$B$777,S$11)+'СЕТ СН'!$F$11+СВЦЭМ!$D$10+'СЕТ СН'!$F$5-'СЕТ СН'!$F$21</f>
        <v>3464.3730325500005</v>
      </c>
      <c r="T13" s="37">
        <f>SUMIFS(СВЦЭМ!$D$34:$D$777,СВЦЭМ!$A$34:$A$777,$A13,СВЦЭМ!$B$34:$B$777,T$11)+'СЕТ СН'!$F$11+СВЦЭМ!$D$10+'СЕТ СН'!$F$5-'СЕТ СН'!$F$21</f>
        <v>3460.0164600699995</v>
      </c>
      <c r="U13" s="37">
        <f>SUMIFS(СВЦЭМ!$D$34:$D$777,СВЦЭМ!$A$34:$A$777,$A13,СВЦЭМ!$B$34:$B$777,U$11)+'СЕТ СН'!$F$11+СВЦЭМ!$D$10+'СЕТ СН'!$F$5-'СЕТ СН'!$F$21</f>
        <v>3455.9681594199997</v>
      </c>
      <c r="V13" s="37">
        <f>SUMIFS(СВЦЭМ!$D$34:$D$777,СВЦЭМ!$A$34:$A$777,$A13,СВЦЭМ!$B$34:$B$777,V$11)+'СЕТ СН'!$F$11+СВЦЭМ!$D$10+'СЕТ СН'!$F$5-'СЕТ СН'!$F$21</f>
        <v>3463.4082473499998</v>
      </c>
      <c r="W13" s="37">
        <f>SUMIFS(СВЦЭМ!$D$34:$D$777,СВЦЭМ!$A$34:$A$777,$A13,СВЦЭМ!$B$34:$B$777,W$11)+'СЕТ СН'!$F$11+СВЦЭМ!$D$10+'СЕТ СН'!$F$5-'СЕТ СН'!$F$21</f>
        <v>3506.3056063199997</v>
      </c>
      <c r="X13" s="37">
        <f>SUMIFS(СВЦЭМ!$D$34:$D$777,СВЦЭМ!$A$34:$A$777,$A13,СВЦЭМ!$B$34:$B$777,X$11)+'СЕТ СН'!$F$11+СВЦЭМ!$D$10+'СЕТ СН'!$F$5-'СЕТ СН'!$F$21</f>
        <v>3623.1908881000004</v>
      </c>
      <c r="Y13" s="37">
        <f>SUMIFS(СВЦЭМ!$D$34:$D$777,СВЦЭМ!$A$34:$A$777,$A13,СВЦЭМ!$B$34:$B$777,Y$11)+'СЕТ СН'!$F$11+СВЦЭМ!$D$10+'СЕТ СН'!$F$5-'СЕТ СН'!$F$21</f>
        <v>3686.7824269100006</v>
      </c>
    </row>
    <row r="14" spans="1:27" ht="15.75" x14ac:dyDescent="0.2">
      <c r="A14" s="36">
        <f t="shared" ref="A14:A42" si="0">A13+1</f>
        <v>43193</v>
      </c>
      <c r="B14" s="37">
        <f>SUMIFS(СВЦЭМ!$D$34:$D$777,СВЦЭМ!$A$34:$A$777,$A14,СВЦЭМ!$B$34:$B$777,B$11)+'СЕТ СН'!$F$11+СВЦЭМ!$D$10+'СЕТ СН'!$F$5-'СЕТ СН'!$F$21</f>
        <v>3719.3357949799997</v>
      </c>
      <c r="C14" s="37">
        <f>SUMIFS(СВЦЭМ!$D$34:$D$777,СВЦЭМ!$A$34:$A$777,$A14,СВЦЭМ!$B$34:$B$777,C$11)+'СЕТ СН'!$F$11+СВЦЭМ!$D$10+'СЕТ СН'!$F$5-'СЕТ СН'!$F$21</f>
        <v>3767.3636436700003</v>
      </c>
      <c r="D14" s="37">
        <f>SUMIFS(СВЦЭМ!$D$34:$D$777,СВЦЭМ!$A$34:$A$777,$A14,СВЦЭМ!$B$34:$B$777,D$11)+'СЕТ СН'!$F$11+СВЦЭМ!$D$10+'СЕТ СН'!$F$5-'СЕТ СН'!$F$21</f>
        <v>3825.2130473399998</v>
      </c>
      <c r="E14" s="37">
        <f>SUMIFS(СВЦЭМ!$D$34:$D$777,СВЦЭМ!$A$34:$A$777,$A14,СВЦЭМ!$B$34:$B$777,E$11)+'СЕТ СН'!$F$11+СВЦЭМ!$D$10+'СЕТ СН'!$F$5-'СЕТ СН'!$F$21</f>
        <v>3834.8261060600003</v>
      </c>
      <c r="F14" s="37">
        <f>SUMIFS(СВЦЭМ!$D$34:$D$777,СВЦЭМ!$A$34:$A$777,$A14,СВЦЭМ!$B$34:$B$777,F$11)+'СЕТ СН'!$F$11+СВЦЭМ!$D$10+'СЕТ СН'!$F$5-'СЕТ СН'!$F$21</f>
        <v>3829.0284484999997</v>
      </c>
      <c r="G14" s="37">
        <f>SUMIFS(СВЦЭМ!$D$34:$D$777,СВЦЭМ!$A$34:$A$777,$A14,СВЦЭМ!$B$34:$B$777,G$11)+'СЕТ СН'!$F$11+СВЦЭМ!$D$10+'СЕТ СН'!$F$5-'СЕТ СН'!$F$21</f>
        <v>3812.5764903000004</v>
      </c>
      <c r="H14" s="37">
        <f>SUMIFS(СВЦЭМ!$D$34:$D$777,СВЦЭМ!$A$34:$A$777,$A14,СВЦЭМ!$B$34:$B$777,H$11)+'СЕТ СН'!$F$11+СВЦЭМ!$D$10+'СЕТ СН'!$F$5-'СЕТ СН'!$F$21</f>
        <v>3762.30163141</v>
      </c>
      <c r="I14" s="37">
        <f>SUMIFS(СВЦЭМ!$D$34:$D$777,СВЦЭМ!$A$34:$A$777,$A14,СВЦЭМ!$B$34:$B$777,I$11)+'СЕТ СН'!$F$11+СВЦЭМ!$D$10+'СЕТ СН'!$F$5-'СЕТ СН'!$F$21</f>
        <v>3679.2161526700006</v>
      </c>
      <c r="J14" s="37">
        <f>SUMIFS(СВЦЭМ!$D$34:$D$777,СВЦЭМ!$A$34:$A$777,$A14,СВЦЭМ!$B$34:$B$777,J$11)+'СЕТ СН'!$F$11+СВЦЭМ!$D$10+'СЕТ СН'!$F$5-'СЕТ СН'!$F$21</f>
        <v>3618.2060654399997</v>
      </c>
      <c r="K14" s="37">
        <f>SUMIFS(СВЦЭМ!$D$34:$D$777,СВЦЭМ!$A$34:$A$777,$A14,СВЦЭМ!$B$34:$B$777,K$11)+'СЕТ СН'!$F$11+СВЦЭМ!$D$10+'СЕТ СН'!$F$5-'СЕТ СН'!$F$21</f>
        <v>3535.9168900899999</v>
      </c>
      <c r="L14" s="37">
        <f>SUMIFS(СВЦЭМ!$D$34:$D$777,СВЦЭМ!$A$34:$A$777,$A14,СВЦЭМ!$B$34:$B$777,L$11)+'СЕТ СН'!$F$11+СВЦЭМ!$D$10+'СЕТ СН'!$F$5-'СЕТ СН'!$F$21</f>
        <v>3457.3787627899997</v>
      </c>
      <c r="M14" s="37">
        <f>SUMIFS(СВЦЭМ!$D$34:$D$777,СВЦЭМ!$A$34:$A$777,$A14,СВЦЭМ!$B$34:$B$777,M$11)+'СЕТ СН'!$F$11+СВЦЭМ!$D$10+'СЕТ СН'!$F$5-'СЕТ СН'!$F$21</f>
        <v>3440.8922250800001</v>
      </c>
      <c r="N14" s="37">
        <f>SUMIFS(СВЦЭМ!$D$34:$D$777,СВЦЭМ!$A$34:$A$777,$A14,СВЦЭМ!$B$34:$B$777,N$11)+'СЕТ СН'!$F$11+СВЦЭМ!$D$10+'СЕТ СН'!$F$5-'СЕТ СН'!$F$21</f>
        <v>3456.8630647900004</v>
      </c>
      <c r="O14" s="37">
        <f>SUMIFS(СВЦЭМ!$D$34:$D$777,СВЦЭМ!$A$34:$A$777,$A14,СВЦЭМ!$B$34:$B$777,O$11)+'СЕТ СН'!$F$11+СВЦЭМ!$D$10+'СЕТ СН'!$F$5-'СЕТ СН'!$F$21</f>
        <v>3464.7164080099997</v>
      </c>
      <c r="P14" s="37">
        <f>SUMIFS(СВЦЭМ!$D$34:$D$777,СВЦЭМ!$A$34:$A$777,$A14,СВЦЭМ!$B$34:$B$777,P$11)+'СЕТ СН'!$F$11+СВЦЭМ!$D$10+'СЕТ СН'!$F$5-'СЕТ СН'!$F$21</f>
        <v>3471.5407674399999</v>
      </c>
      <c r="Q14" s="37">
        <f>SUMIFS(СВЦЭМ!$D$34:$D$777,СВЦЭМ!$A$34:$A$777,$A14,СВЦЭМ!$B$34:$B$777,Q$11)+'СЕТ СН'!$F$11+СВЦЭМ!$D$10+'СЕТ СН'!$F$5-'СЕТ СН'!$F$21</f>
        <v>3527.20979665</v>
      </c>
      <c r="R14" s="37">
        <f>SUMIFS(СВЦЭМ!$D$34:$D$777,СВЦЭМ!$A$34:$A$777,$A14,СВЦЭМ!$B$34:$B$777,R$11)+'СЕТ СН'!$F$11+СВЦЭМ!$D$10+'СЕТ СН'!$F$5-'СЕТ СН'!$F$21</f>
        <v>3536.8294427400001</v>
      </c>
      <c r="S14" s="37">
        <f>SUMIFS(СВЦЭМ!$D$34:$D$777,СВЦЭМ!$A$34:$A$777,$A14,СВЦЭМ!$B$34:$B$777,S$11)+'СЕТ СН'!$F$11+СВЦЭМ!$D$10+'СЕТ СН'!$F$5-'СЕТ СН'!$F$21</f>
        <v>3532.00801559</v>
      </c>
      <c r="T14" s="37">
        <f>SUMIFS(СВЦЭМ!$D$34:$D$777,СВЦЭМ!$A$34:$A$777,$A14,СВЦЭМ!$B$34:$B$777,T$11)+'СЕТ СН'!$F$11+СВЦЭМ!$D$10+'СЕТ СН'!$F$5-'СЕТ СН'!$F$21</f>
        <v>3506.0616891000004</v>
      </c>
      <c r="U14" s="37">
        <f>SUMIFS(СВЦЭМ!$D$34:$D$777,СВЦЭМ!$A$34:$A$777,$A14,СВЦЭМ!$B$34:$B$777,U$11)+'СЕТ СН'!$F$11+СВЦЭМ!$D$10+'СЕТ СН'!$F$5-'СЕТ СН'!$F$21</f>
        <v>3479.7283706399999</v>
      </c>
      <c r="V14" s="37">
        <f>SUMIFS(СВЦЭМ!$D$34:$D$777,СВЦЭМ!$A$34:$A$777,$A14,СВЦЭМ!$B$34:$B$777,V$11)+'СЕТ СН'!$F$11+СВЦЭМ!$D$10+'СЕТ СН'!$F$5-'СЕТ СН'!$F$21</f>
        <v>3476.9793407399998</v>
      </c>
      <c r="W14" s="37">
        <f>SUMIFS(СВЦЭМ!$D$34:$D$777,СВЦЭМ!$A$34:$A$777,$A14,СВЦЭМ!$B$34:$B$777,W$11)+'СЕТ СН'!$F$11+СВЦЭМ!$D$10+'СЕТ СН'!$F$5-'СЕТ СН'!$F$21</f>
        <v>3545.5679522200003</v>
      </c>
      <c r="X14" s="37">
        <f>SUMIFS(СВЦЭМ!$D$34:$D$777,СВЦЭМ!$A$34:$A$777,$A14,СВЦЭМ!$B$34:$B$777,X$11)+'СЕТ СН'!$F$11+СВЦЭМ!$D$10+'СЕТ СН'!$F$5-'СЕТ СН'!$F$21</f>
        <v>3634.2289805200003</v>
      </c>
      <c r="Y14" s="37">
        <f>SUMIFS(СВЦЭМ!$D$34:$D$777,СВЦЭМ!$A$34:$A$777,$A14,СВЦЭМ!$B$34:$B$777,Y$11)+'СЕТ СН'!$F$11+СВЦЭМ!$D$10+'СЕТ СН'!$F$5-'СЕТ СН'!$F$21</f>
        <v>3721.10044754</v>
      </c>
    </row>
    <row r="15" spans="1:27" ht="15.75" x14ac:dyDescent="0.2">
      <c r="A15" s="36">
        <f t="shared" si="0"/>
        <v>43194</v>
      </c>
      <c r="B15" s="37">
        <f>SUMIFS(СВЦЭМ!$D$34:$D$777,СВЦЭМ!$A$34:$A$777,$A15,СВЦЭМ!$B$34:$B$777,B$11)+'СЕТ СН'!$F$11+СВЦЭМ!$D$10+'СЕТ СН'!$F$5-'СЕТ СН'!$F$21</f>
        <v>3740.3770152800003</v>
      </c>
      <c r="C15" s="37">
        <f>SUMIFS(СВЦЭМ!$D$34:$D$777,СВЦЭМ!$A$34:$A$777,$A15,СВЦЭМ!$B$34:$B$777,C$11)+'СЕТ СН'!$F$11+СВЦЭМ!$D$10+'СЕТ СН'!$F$5-'СЕТ СН'!$F$21</f>
        <v>3784.7451984100003</v>
      </c>
      <c r="D15" s="37">
        <f>SUMIFS(СВЦЭМ!$D$34:$D$777,СВЦЭМ!$A$34:$A$777,$A15,СВЦЭМ!$B$34:$B$777,D$11)+'СЕТ СН'!$F$11+СВЦЭМ!$D$10+'СЕТ СН'!$F$5-'СЕТ СН'!$F$21</f>
        <v>3840.4152542699999</v>
      </c>
      <c r="E15" s="37">
        <f>SUMIFS(СВЦЭМ!$D$34:$D$777,СВЦЭМ!$A$34:$A$777,$A15,СВЦЭМ!$B$34:$B$777,E$11)+'СЕТ СН'!$F$11+СВЦЭМ!$D$10+'СЕТ СН'!$F$5-'СЕТ СН'!$F$21</f>
        <v>3837.4499246199998</v>
      </c>
      <c r="F15" s="37">
        <f>SUMIFS(СВЦЭМ!$D$34:$D$777,СВЦЭМ!$A$34:$A$777,$A15,СВЦЭМ!$B$34:$B$777,F$11)+'СЕТ СН'!$F$11+СВЦЭМ!$D$10+'СЕТ СН'!$F$5-'СЕТ СН'!$F$21</f>
        <v>3835.6920169700002</v>
      </c>
      <c r="G15" s="37">
        <f>SUMIFS(СВЦЭМ!$D$34:$D$777,СВЦЭМ!$A$34:$A$777,$A15,СВЦЭМ!$B$34:$B$777,G$11)+'СЕТ СН'!$F$11+СВЦЭМ!$D$10+'СЕТ СН'!$F$5-'СЕТ СН'!$F$21</f>
        <v>3839.7253040800001</v>
      </c>
      <c r="H15" s="37">
        <f>SUMIFS(СВЦЭМ!$D$34:$D$777,СВЦЭМ!$A$34:$A$777,$A15,СВЦЭМ!$B$34:$B$777,H$11)+'СЕТ СН'!$F$11+СВЦЭМ!$D$10+'СЕТ СН'!$F$5-'СЕТ СН'!$F$21</f>
        <v>3775.54257267</v>
      </c>
      <c r="I15" s="37">
        <f>SUMIFS(СВЦЭМ!$D$34:$D$777,СВЦЭМ!$A$34:$A$777,$A15,СВЦЭМ!$B$34:$B$777,I$11)+'СЕТ СН'!$F$11+СВЦЭМ!$D$10+'СЕТ СН'!$F$5-'СЕТ СН'!$F$21</f>
        <v>3675.3672189399999</v>
      </c>
      <c r="J15" s="37">
        <f>SUMIFS(СВЦЭМ!$D$34:$D$777,СВЦЭМ!$A$34:$A$777,$A15,СВЦЭМ!$B$34:$B$777,J$11)+'СЕТ СН'!$F$11+СВЦЭМ!$D$10+'СЕТ СН'!$F$5-'СЕТ СН'!$F$21</f>
        <v>3622.9938242000003</v>
      </c>
      <c r="K15" s="37">
        <f>SUMIFS(СВЦЭМ!$D$34:$D$777,СВЦЭМ!$A$34:$A$777,$A15,СВЦЭМ!$B$34:$B$777,K$11)+'СЕТ СН'!$F$11+СВЦЭМ!$D$10+'СЕТ СН'!$F$5-'СЕТ СН'!$F$21</f>
        <v>3551.2731651999998</v>
      </c>
      <c r="L15" s="37">
        <f>SUMIFS(СВЦЭМ!$D$34:$D$777,СВЦЭМ!$A$34:$A$777,$A15,СВЦЭМ!$B$34:$B$777,L$11)+'СЕТ СН'!$F$11+СВЦЭМ!$D$10+'СЕТ СН'!$F$5-'СЕТ СН'!$F$21</f>
        <v>3520.0014681199996</v>
      </c>
      <c r="M15" s="37">
        <f>SUMIFS(СВЦЭМ!$D$34:$D$777,СВЦЭМ!$A$34:$A$777,$A15,СВЦЭМ!$B$34:$B$777,M$11)+'СЕТ СН'!$F$11+СВЦЭМ!$D$10+'СЕТ СН'!$F$5-'СЕТ СН'!$F$21</f>
        <v>3517.0341230899999</v>
      </c>
      <c r="N15" s="37">
        <f>SUMIFS(СВЦЭМ!$D$34:$D$777,СВЦЭМ!$A$34:$A$777,$A15,СВЦЭМ!$B$34:$B$777,N$11)+'СЕТ СН'!$F$11+СВЦЭМ!$D$10+'СЕТ СН'!$F$5-'СЕТ СН'!$F$21</f>
        <v>3515.4063610199996</v>
      </c>
      <c r="O15" s="37">
        <f>SUMIFS(СВЦЭМ!$D$34:$D$777,СВЦЭМ!$A$34:$A$777,$A15,СВЦЭМ!$B$34:$B$777,O$11)+'СЕТ СН'!$F$11+СВЦЭМ!$D$10+'СЕТ СН'!$F$5-'СЕТ СН'!$F$21</f>
        <v>3513.2447595500003</v>
      </c>
      <c r="P15" s="37">
        <f>SUMIFS(СВЦЭМ!$D$34:$D$777,СВЦЭМ!$A$34:$A$777,$A15,СВЦЭМ!$B$34:$B$777,P$11)+'СЕТ СН'!$F$11+СВЦЭМ!$D$10+'СЕТ СН'!$F$5-'СЕТ СН'!$F$21</f>
        <v>3509.0625244200005</v>
      </c>
      <c r="Q15" s="37">
        <f>SUMIFS(СВЦЭМ!$D$34:$D$777,СВЦЭМ!$A$34:$A$777,$A15,СВЦЭМ!$B$34:$B$777,Q$11)+'СЕТ СН'!$F$11+СВЦЭМ!$D$10+'СЕТ СН'!$F$5-'СЕТ СН'!$F$21</f>
        <v>3511.3607791600002</v>
      </c>
      <c r="R15" s="37">
        <f>SUMIFS(СВЦЭМ!$D$34:$D$777,СВЦЭМ!$A$34:$A$777,$A15,СВЦЭМ!$B$34:$B$777,R$11)+'СЕТ СН'!$F$11+СВЦЭМ!$D$10+'СЕТ СН'!$F$5-'СЕТ СН'!$F$21</f>
        <v>3506.0797818100004</v>
      </c>
      <c r="S15" s="37">
        <f>SUMIFS(СВЦЭМ!$D$34:$D$777,СВЦЭМ!$A$34:$A$777,$A15,СВЦЭМ!$B$34:$B$777,S$11)+'СЕТ СН'!$F$11+СВЦЭМ!$D$10+'СЕТ СН'!$F$5-'СЕТ СН'!$F$21</f>
        <v>3511.1400916099997</v>
      </c>
      <c r="T15" s="37">
        <f>SUMIFS(СВЦЭМ!$D$34:$D$777,СВЦЭМ!$A$34:$A$777,$A15,СВЦЭМ!$B$34:$B$777,T$11)+'СЕТ СН'!$F$11+СВЦЭМ!$D$10+'СЕТ СН'!$F$5-'СЕТ СН'!$F$21</f>
        <v>3496.1829167999999</v>
      </c>
      <c r="U15" s="37">
        <f>SUMIFS(СВЦЭМ!$D$34:$D$777,СВЦЭМ!$A$34:$A$777,$A15,СВЦЭМ!$B$34:$B$777,U$11)+'СЕТ СН'!$F$11+СВЦЭМ!$D$10+'СЕТ СН'!$F$5-'СЕТ СН'!$F$21</f>
        <v>3449.5010899699996</v>
      </c>
      <c r="V15" s="37">
        <f>SUMIFS(СВЦЭМ!$D$34:$D$777,СВЦЭМ!$A$34:$A$777,$A15,СВЦЭМ!$B$34:$B$777,V$11)+'СЕТ СН'!$F$11+СВЦЭМ!$D$10+'СЕТ СН'!$F$5-'СЕТ СН'!$F$21</f>
        <v>3460.34485516</v>
      </c>
      <c r="W15" s="37">
        <f>SUMIFS(СВЦЭМ!$D$34:$D$777,СВЦЭМ!$A$34:$A$777,$A15,СВЦЭМ!$B$34:$B$777,W$11)+'СЕТ СН'!$F$11+СВЦЭМ!$D$10+'СЕТ СН'!$F$5-'СЕТ СН'!$F$21</f>
        <v>3520.2862025199997</v>
      </c>
      <c r="X15" s="37">
        <f>SUMIFS(СВЦЭМ!$D$34:$D$777,СВЦЭМ!$A$34:$A$777,$A15,СВЦЭМ!$B$34:$B$777,X$11)+'СЕТ СН'!$F$11+СВЦЭМ!$D$10+'СЕТ СН'!$F$5-'СЕТ СН'!$F$21</f>
        <v>3600.2381818600002</v>
      </c>
      <c r="Y15" s="37">
        <f>SUMIFS(СВЦЭМ!$D$34:$D$777,СВЦЭМ!$A$34:$A$777,$A15,СВЦЭМ!$B$34:$B$777,Y$11)+'СЕТ СН'!$F$11+СВЦЭМ!$D$10+'СЕТ СН'!$F$5-'СЕТ СН'!$F$21</f>
        <v>3699.63921686</v>
      </c>
    </row>
    <row r="16" spans="1:27" ht="15.75" x14ac:dyDescent="0.2">
      <c r="A16" s="36">
        <f t="shared" si="0"/>
        <v>43195</v>
      </c>
      <c r="B16" s="37">
        <f>SUMIFS(СВЦЭМ!$D$34:$D$777,СВЦЭМ!$A$34:$A$777,$A16,СВЦЭМ!$B$34:$B$777,B$11)+'СЕТ СН'!$F$11+СВЦЭМ!$D$10+'СЕТ СН'!$F$5-'СЕТ СН'!$F$21</f>
        <v>3797.6159855700002</v>
      </c>
      <c r="C16" s="37">
        <f>SUMIFS(СВЦЭМ!$D$34:$D$777,СВЦЭМ!$A$34:$A$777,$A16,СВЦЭМ!$B$34:$B$777,C$11)+'СЕТ СН'!$F$11+СВЦЭМ!$D$10+'СЕТ СН'!$F$5-'СЕТ СН'!$F$21</f>
        <v>3796.8975646100002</v>
      </c>
      <c r="D16" s="37">
        <f>SUMIFS(СВЦЭМ!$D$34:$D$777,СВЦЭМ!$A$34:$A$777,$A16,СВЦЭМ!$B$34:$B$777,D$11)+'СЕТ СН'!$F$11+СВЦЭМ!$D$10+'СЕТ СН'!$F$5-'СЕТ СН'!$F$21</f>
        <v>3840.6170952899997</v>
      </c>
      <c r="E16" s="37">
        <f>SUMIFS(СВЦЭМ!$D$34:$D$777,СВЦЭМ!$A$34:$A$777,$A16,СВЦЭМ!$B$34:$B$777,E$11)+'СЕТ СН'!$F$11+СВЦЭМ!$D$10+'СЕТ СН'!$F$5-'СЕТ СН'!$F$21</f>
        <v>3833.5574430500005</v>
      </c>
      <c r="F16" s="37">
        <f>SUMIFS(СВЦЭМ!$D$34:$D$777,СВЦЭМ!$A$34:$A$777,$A16,СВЦЭМ!$B$34:$B$777,F$11)+'СЕТ СН'!$F$11+СВЦЭМ!$D$10+'СЕТ СН'!$F$5-'СЕТ СН'!$F$21</f>
        <v>3833.8939224700002</v>
      </c>
      <c r="G16" s="37">
        <f>SUMIFS(СВЦЭМ!$D$34:$D$777,СВЦЭМ!$A$34:$A$777,$A16,СВЦЭМ!$B$34:$B$777,G$11)+'СЕТ СН'!$F$11+СВЦЭМ!$D$10+'СЕТ СН'!$F$5-'СЕТ СН'!$F$21</f>
        <v>3839.337188</v>
      </c>
      <c r="H16" s="37">
        <f>SUMIFS(СВЦЭМ!$D$34:$D$777,СВЦЭМ!$A$34:$A$777,$A16,СВЦЭМ!$B$34:$B$777,H$11)+'СЕТ СН'!$F$11+СВЦЭМ!$D$10+'СЕТ СН'!$F$5-'СЕТ СН'!$F$21</f>
        <v>3805.3835217800001</v>
      </c>
      <c r="I16" s="37">
        <f>SUMIFS(СВЦЭМ!$D$34:$D$777,СВЦЭМ!$A$34:$A$777,$A16,СВЦЭМ!$B$34:$B$777,I$11)+'СЕТ СН'!$F$11+СВЦЭМ!$D$10+'СЕТ СН'!$F$5-'СЕТ СН'!$F$21</f>
        <v>3733.6130876500006</v>
      </c>
      <c r="J16" s="37">
        <f>SUMIFS(СВЦЭМ!$D$34:$D$777,СВЦЭМ!$A$34:$A$777,$A16,СВЦЭМ!$B$34:$B$777,J$11)+'СЕТ СН'!$F$11+СВЦЭМ!$D$10+'СЕТ СН'!$F$5-'СЕТ СН'!$F$21</f>
        <v>3668.8682290500005</v>
      </c>
      <c r="K16" s="37">
        <f>SUMIFS(СВЦЭМ!$D$34:$D$777,СВЦЭМ!$A$34:$A$777,$A16,СВЦЭМ!$B$34:$B$777,K$11)+'СЕТ СН'!$F$11+СВЦЭМ!$D$10+'СЕТ СН'!$F$5-'СЕТ СН'!$F$21</f>
        <v>3583.3284783399999</v>
      </c>
      <c r="L16" s="37">
        <f>SUMIFS(СВЦЭМ!$D$34:$D$777,СВЦЭМ!$A$34:$A$777,$A16,СВЦЭМ!$B$34:$B$777,L$11)+'СЕТ СН'!$F$11+СВЦЭМ!$D$10+'СЕТ СН'!$F$5-'СЕТ СН'!$F$21</f>
        <v>3520.0185613500003</v>
      </c>
      <c r="M16" s="37">
        <f>SUMIFS(СВЦЭМ!$D$34:$D$777,СВЦЭМ!$A$34:$A$777,$A16,СВЦЭМ!$B$34:$B$777,M$11)+'СЕТ СН'!$F$11+СВЦЭМ!$D$10+'СЕТ СН'!$F$5-'СЕТ СН'!$F$21</f>
        <v>3506.3332203499999</v>
      </c>
      <c r="N16" s="37">
        <f>SUMIFS(СВЦЭМ!$D$34:$D$777,СВЦЭМ!$A$34:$A$777,$A16,СВЦЭМ!$B$34:$B$777,N$11)+'СЕТ СН'!$F$11+СВЦЭМ!$D$10+'СЕТ СН'!$F$5-'СЕТ СН'!$F$21</f>
        <v>3504.8486016600004</v>
      </c>
      <c r="O16" s="37">
        <f>SUMIFS(СВЦЭМ!$D$34:$D$777,СВЦЭМ!$A$34:$A$777,$A16,СВЦЭМ!$B$34:$B$777,O$11)+'СЕТ СН'!$F$11+СВЦЭМ!$D$10+'СЕТ СН'!$F$5-'СЕТ СН'!$F$21</f>
        <v>3513.6034541399999</v>
      </c>
      <c r="P16" s="37">
        <f>SUMIFS(СВЦЭМ!$D$34:$D$777,СВЦЭМ!$A$34:$A$777,$A16,СВЦЭМ!$B$34:$B$777,P$11)+'СЕТ СН'!$F$11+СВЦЭМ!$D$10+'СЕТ СН'!$F$5-'СЕТ СН'!$F$21</f>
        <v>3515.5732213899996</v>
      </c>
      <c r="Q16" s="37">
        <f>SUMIFS(СВЦЭМ!$D$34:$D$777,СВЦЭМ!$A$34:$A$777,$A16,СВЦЭМ!$B$34:$B$777,Q$11)+'СЕТ СН'!$F$11+СВЦЭМ!$D$10+'СЕТ СН'!$F$5-'СЕТ СН'!$F$21</f>
        <v>3518.6180079400006</v>
      </c>
      <c r="R16" s="37">
        <f>SUMIFS(СВЦЭМ!$D$34:$D$777,СВЦЭМ!$A$34:$A$777,$A16,СВЦЭМ!$B$34:$B$777,R$11)+'СЕТ СН'!$F$11+СВЦЭМ!$D$10+'СЕТ СН'!$F$5-'СЕТ СН'!$F$21</f>
        <v>3515.1325845799997</v>
      </c>
      <c r="S16" s="37">
        <f>SUMIFS(СВЦЭМ!$D$34:$D$777,СВЦЭМ!$A$34:$A$777,$A16,СВЦЭМ!$B$34:$B$777,S$11)+'СЕТ СН'!$F$11+СВЦЭМ!$D$10+'СЕТ СН'!$F$5-'СЕТ СН'!$F$21</f>
        <v>3504.8063976999997</v>
      </c>
      <c r="T16" s="37">
        <f>SUMIFS(СВЦЭМ!$D$34:$D$777,СВЦЭМ!$A$34:$A$777,$A16,СВЦЭМ!$B$34:$B$777,T$11)+'СЕТ СН'!$F$11+СВЦЭМ!$D$10+'СЕТ СН'!$F$5-'СЕТ СН'!$F$21</f>
        <v>3502.4792251800004</v>
      </c>
      <c r="U16" s="37">
        <f>SUMIFS(СВЦЭМ!$D$34:$D$777,СВЦЭМ!$A$34:$A$777,$A16,СВЦЭМ!$B$34:$B$777,U$11)+'СЕТ СН'!$F$11+СВЦЭМ!$D$10+'СЕТ СН'!$F$5-'СЕТ СН'!$F$21</f>
        <v>3473.3703879</v>
      </c>
      <c r="V16" s="37">
        <f>SUMIFS(СВЦЭМ!$D$34:$D$777,СВЦЭМ!$A$34:$A$777,$A16,СВЦЭМ!$B$34:$B$777,V$11)+'СЕТ СН'!$F$11+СВЦЭМ!$D$10+'СЕТ СН'!$F$5-'СЕТ СН'!$F$21</f>
        <v>3475.5076297399996</v>
      </c>
      <c r="W16" s="37">
        <f>SUMIFS(СВЦЭМ!$D$34:$D$777,СВЦЭМ!$A$34:$A$777,$A16,СВЦЭМ!$B$34:$B$777,W$11)+'СЕТ СН'!$F$11+СВЦЭМ!$D$10+'СЕТ СН'!$F$5-'СЕТ СН'!$F$21</f>
        <v>3536.8405291100003</v>
      </c>
      <c r="X16" s="37">
        <f>SUMIFS(СВЦЭМ!$D$34:$D$777,СВЦЭМ!$A$34:$A$777,$A16,СВЦЭМ!$B$34:$B$777,X$11)+'СЕТ СН'!$F$11+СВЦЭМ!$D$10+'СЕТ СН'!$F$5-'СЕТ СН'!$F$21</f>
        <v>3630.5432685700002</v>
      </c>
      <c r="Y16" s="37">
        <f>SUMIFS(СВЦЭМ!$D$34:$D$777,СВЦЭМ!$A$34:$A$777,$A16,СВЦЭМ!$B$34:$B$777,Y$11)+'СЕТ СН'!$F$11+СВЦЭМ!$D$10+'СЕТ СН'!$F$5-'СЕТ СН'!$F$21</f>
        <v>3715.9865396</v>
      </c>
    </row>
    <row r="17" spans="1:25" ht="15.75" x14ac:dyDescent="0.2">
      <c r="A17" s="36">
        <f t="shared" si="0"/>
        <v>43196</v>
      </c>
      <c r="B17" s="37">
        <f>SUMIFS(СВЦЭМ!$D$34:$D$777,СВЦЭМ!$A$34:$A$777,$A17,СВЦЭМ!$B$34:$B$777,B$11)+'СЕТ СН'!$F$11+СВЦЭМ!$D$10+'СЕТ СН'!$F$5-'СЕТ СН'!$F$21</f>
        <v>3697.6170390499997</v>
      </c>
      <c r="C17" s="37">
        <f>SUMIFS(СВЦЭМ!$D$34:$D$777,СВЦЭМ!$A$34:$A$777,$A17,СВЦЭМ!$B$34:$B$777,C$11)+'СЕТ СН'!$F$11+СВЦЭМ!$D$10+'СЕТ СН'!$F$5-'СЕТ СН'!$F$21</f>
        <v>3755.2124211000005</v>
      </c>
      <c r="D17" s="37">
        <f>SUMIFS(СВЦЭМ!$D$34:$D$777,СВЦЭМ!$A$34:$A$777,$A17,СВЦЭМ!$B$34:$B$777,D$11)+'СЕТ СН'!$F$11+СВЦЭМ!$D$10+'СЕТ СН'!$F$5-'СЕТ СН'!$F$21</f>
        <v>3829.9783662800005</v>
      </c>
      <c r="E17" s="37">
        <f>SUMIFS(СВЦЭМ!$D$34:$D$777,СВЦЭМ!$A$34:$A$777,$A17,СВЦЭМ!$B$34:$B$777,E$11)+'СЕТ СН'!$F$11+СВЦЭМ!$D$10+'СЕТ СН'!$F$5-'СЕТ СН'!$F$21</f>
        <v>3825.9190578800003</v>
      </c>
      <c r="F17" s="37">
        <f>SUMIFS(СВЦЭМ!$D$34:$D$777,СВЦЭМ!$A$34:$A$777,$A17,СВЦЭМ!$B$34:$B$777,F$11)+'СЕТ СН'!$F$11+СВЦЭМ!$D$10+'СЕТ СН'!$F$5-'СЕТ СН'!$F$21</f>
        <v>3826.5336579199998</v>
      </c>
      <c r="G17" s="37">
        <f>SUMIFS(СВЦЭМ!$D$34:$D$777,СВЦЭМ!$A$34:$A$777,$A17,СВЦЭМ!$B$34:$B$777,G$11)+'СЕТ СН'!$F$11+СВЦЭМ!$D$10+'СЕТ СН'!$F$5-'СЕТ СН'!$F$21</f>
        <v>3833.2526998600001</v>
      </c>
      <c r="H17" s="37">
        <f>SUMIFS(СВЦЭМ!$D$34:$D$777,СВЦЭМ!$A$34:$A$777,$A17,СВЦЭМ!$B$34:$B$777,H$11)+'СЕТ СН'!$F$11+СВЦЭМ!$D$10+'СЕТ СН'!$F$5-'СЕТ СН'!$F$21</f>
        <v>3800.5600020100005</v>
      </c>
      <c r="I17" s="37">
        <f>SUMIFS(СВЦЭМ!$D$34:$D$777,СВЦЭМ!$A$34:$A$777,$A17,СВЦЭМ!$B$34:$B$777,I$11)+'СЕТ СН'!$F$11+СВЦЭМ!$D$10+'СЕТ СН'!$F$5-'СЕТ СН'!$F$21</f>
        <v>3747.7418057600003</v>
      </c>
      <c r="J17" s="37">
        <f>SUMIFS(СВЦЭМ!$D$34:$D$777,СВЦЭМ!$A$34:$A$777,$A17,СВЦЭМ!$B$34:$B$777,J$11)+'СЕТ СН'!$F$11+СВЦЭМ!$D$10+'СЕТ СН'!$F$5-'СЕТ СН'!$F$21</f>
        <v>3699.06185383</v>
      </c>
      <c r="K17" s="37">
        <f>SUMIFS(СВЦЭМ!$D$34:$D$777,СВЦЭМ!$A$34:$A$777,$A17,СВЦЭМ!$B$34:$B$777,K$11)+'СЕТ СН'!$F$11+СВЦЭМ!$D$10+'СЕТ СН'!$F$5-'СЕТ СН'!$F$21</f>
        <v>3614.7392364800003</v>
      </c>
      <c r="L17" s="37">
        <f>SUMIFS(СВЦЭМ!$D$34:$D$777,СВЦЭМ!$A$34:$A$777,$A17,СВЦЭМ!$B$34:$B$777,L$11)+'СЕТ СН'!$F$11+СВЦЭМ!$D$10+'СЕТ СН'!$F$5-'СЕТ СН'!$F$21</f>
        <v>3564.5171179599997</v>
      </c>
      <c r="M17" s="37">
        <f>SUMIFS(СВЦЭМ!$D$34:$D$777,СВЦЭМ!$A$34:$A$777,$A17,СВЦЭМ!$B$34:$B$777,M$11)+'СЕТ СН'!$F$11+СВЦЭМ!$D$10+'СЕТ СН'!$F$5-'СЕТ СН'!$F$21</f>
        <v>3557.2210633</v>
      </c>
      <c r="N17" s="37">
        <f>SUMIFS(СВЦЭМ!$D$34:$D$777,СВЦЭМ!$A$34:$A$777,$A17,СВЦЭМ!$B$34:$B$777,N$11)+'СЕТ СН'!$F$11+СВЦЭМ!$D$10+'СЕТ СН'!$F$5-'СЕТ СН'!$F$21</f>
        <v>3563.1358512600004</v>
      </c>
      <c r="O17" s="37">
        <f>SUMIFS(СВЦЭМ!$D$34:$D$777,СВЦЭМ!$A$34:$A$777,$A17,СВЦЭМ!$B$34:$B$777,O$11)+'СЕТ СН'!$F$11+СВЦЭМ!$D$10+'СЕТ СН'!$F$5-'СЕТ СН'!$F$21</f>
        <v>3568.0544184599999</v>
      </c>
      <c r="P17" s="37">
        <f>SUMIFS(СВЦЭМ!$D$34:$D$777,СВЦЭМ!$A$34:$A$777,$A17,СВЦЭМ!$B$34:$B$777,P$11)+'СЕТ СН'!$F$11+СВЦЭМ!$D$10+'СЕТ СН'!$F$5-'СЕТ СН'!$F$21</f>
        <v>3559.2444907599997</v>
      </c>
      <c r="Q17" s="37">
        <f>SUMIFS(СВЦЭМ!$D$34:$D$777,СВЦЭМ!$A$34:$A$777,$A17,СВЦЭМ!$B$34:$B$777,Q$11)+'СЕТ СН'!$F$11+СВЦЭМ!$D$10+'СЕТ СН'!$F$5-'СЕТ СН'!$F$21</f>
        <v>3560.0357809100001</v>
      </c>
      <c r="R17" s="37">
        <f>SUMIFS(СВЦЭМ!$D$34:$D$777,СВЦЭМ!$A$34:$A$777,$A17,СВЦЭМ!$B$34:$B$777,R$11)+'СЕТ СН'!$F$11+СВЦЭМ!$D$10+'СЕТ СН'!$F$5-'СЕТ СН'!$F$21</f>
        <v>3558.9618863000001</v>
      </c>
      <c r="S17" s="37">
        <f>SUMIFS(СВЦЭМ!$D$34:$D$777,СВЦЭМ!$A$34:$A$777,$A17,СВЦЭМ!$B$34:$B$777,S$11)+'СЕТ СН'!$F$11+СВЦЭМ!$D$10+'СЕТ СН'!$F$5-'СЕТ СН'!$F$21</f>
        <v>3556.3546067700004</v>
      </c>
      <c r="T17" s="37">
        <f>SUMIFS(СВЦЭМ!$D$34:$D$777,СВЦЭМ!$A$34:$A$777,$A17,СВЦЭМ!$B$34:$B$777,T$11)+'СЕТ СН'!$F$11+СВЦЭМ!$D$10+'СЕТ СН'!$F$5-'СЕТ СН'!$F$21</f>
        <v>3558.7492561700005</v>
      </c>
      <c r="U17" s="37">
        <f>SUMIFS(СВЦЭМ!$D$34:$D$777,СВЦЭМ!$A$34:$A$777,$A17,СВЦЭМ!$B$34:$B$777,U$11)+'СЕТ СН'!$F$11+СВЦЭМ!$D$10+'СЕТ СН'!$F$5-'СЕТ СН'!$F$21</f>
        <v>3522.6136573700001</v>
      </c>
      <c r="V17" s="37">
        <f>SUMIFS(СВЦЭМ!$D$34:$D$777,СВЦЭМ!$A$34:$A$777,$A17,СВЦЭМ!$B$34:$B$777,V$11)+'СЕТ СН'!$F$11+СВЦЭМ!$D$10+'СЕТ СН'!$F$5-'СЕТ СН'!$F$21</f>
        <v>3527.43657889</v>
      </c>
      <c r="W17" s="37">
        <f>SUMIFS(СВЦЭМ!$D$34:$D$777,СВЦЭМ!$A$34:$A$777,$A17,СВЦЭМ!$B$34:$B$777,W$11)+'СЕТ СН'!$F$11+СВЦЭМ!$D$10+'СЕТ СН'!$F$5-'СЕТ СН'!$F$21</f>
        <v>3585.9867621099997</v>
      </c>
      <c r="X17" s="37">
        <f>SUMIFS(СВЦЭМ!$D$34:$D$777,СВЦЭМ!$A$34:$A$777,$A17,СВЦЭМ!$B$34:$B$777,X$11)+'СЕТ СН'!$F$11+СВЦЭМ!$D$10+'СЕТ СН'!$F$5-'СЕТ СН'!$F$21</f>
        <v>3652.0367502399999</v>
      </c>
      <c r="Y17" s="37">
        <f>SUMIFS(СВЦЭМ!$D$34:$D$777,СВЦЭМ!$A$34:$A$777,$A17,СВЦЭМ!$B$34:$B$777,Y$11)+'СЕТ СН'!$F$11+СВЦЭМ!$D$10+'СЕТ СН'!$F$5-'СЕТ СН'!$F$21</f>
        <v>3672.8659237699999</v>
      </c>
    </row>
    <row r="18" spans="1:25" ht="15.75" x14ac:dyDescent="0.2">
      <c r="A18" s="36">
        <f t="shared" si="0"/>
        <v>43197</v>
      </c>
      <c r="B18" s="37">
        <f>SUMIFS(СВЦЭМ!$D$34:$D$777,СВЦЭМ!$A$34:$A$777,$A18,СВЦЭМ!$B$34:$B$777,B$11)+'СЕТ СН'!$F$11+СВЦЭМ!$D$10+'СЕТ СН'!$F$5-'СЕТ СН'!$F$21</f>
        <v>3718.8537618300002</v>
      </c>
      <c r="C18" s="37">
        <f>SUMIFS(СВЦЭМ!$D$34:$D$777,СВЦЭМ!$A$34:$A$777,$A18,СВЦЭМ!$B$34:$B$777,C$11)+'СЕТ СН'!$F$11+СВЦЭМ!$D$10+'СЕТ СН'!$F$5-'СЕТ СН'!$F$21</f>
        <v>3745.1420280100006</v>
      </c>
      <c r="D18" s="37">
        <f>SUMIFS(СВЦЭМ!$D$34:$D$777,СВЦЭМ!$A$34:$A$777,$A18,СВЦЭМ!$B$34:$B$777,D$11)+'СЕТ СН'!$F$11+СВЦЭМ!$D$10+'СЕТ СН'!$F$5-'СЕТ СН'!$F$21</f>
        <v>3816.1951387499998</v>
      </c>
      <c r="E18" s="37">
        <f>SUMIFS(СВЦЭМ!$D$34:$D$777,СВЦЭМ!$A$34:$A$777,$A18,СВЦЭМ!$B$34:$B$777,E$11)+'СЕТ СН'!$F$11+СВЦЭМ!$D$10+'СЕТ СН'!$F$5-'СЕТ СН'!$F$21</f>
        <v>3835.1375707100001</v>
      </c>
      <c r="F18" s="37">
        <f>SUMIFS(СВЦЭМ!$D$34:$D$777,СВЦЭМ!$A$34:$A$777,$A18,СВЦЭМ!$B$34:$B$777,F$11)+'СЕТ СН'!$F$11+СВЦЭМ!$D$10+'СЕТ СН'!$F$5-'СЕТ СН'!$F$21</f>
        <v>3835.2566650100002</v>
      </c>
      <c r="G18" s="37">
        <f>SUMIFS(СВЦЭМ!$D$34:$D$777,СВЦЭМ!$A$34:$A$777,$A18,СВЦЭМ!$B$34:$B$777,G$11)+'СЕТ СН'!$F$11+СВЦЭМ!$D$10+'СЕТ СН'!$F$5-'СЕТ СН'!$F$21</f>
        <v>3830.7600736199997</v>
      </c>
      <c r="H18" s="37">
        <f>SUMIFS(СВЦЭМ!$D$34:$D$777,СВЦЭМ!$A$34:$A$777,$A18,СВЦЭМ!$B$34:$B$777,H$11)+'СЕТ СН'!$F$11+СВЦЭМ!$D$10+'СЕТ СН'!$F$5-'СЕТ СН'!$F$21</f>
        <v>3791.9591412100003</v>
      </c>
      <c r="I18" s="37">
        <f>SUMIFS(СВЦЭМ!$D$34:$D$777,СВЦЭМ!$A$34:$A$777,$A18,СВЦЭМ!$B$34:$B$777,I$11)+'СЕТ СН'!$F$11+СВЦЭМ!$D$10+'СЕТ СН'!$F$5-'СЕТ СН'!$F$21</f>
        <v>3723.2661160800003</v>
      </c>
      <c r="J18" s="37">
        <f>SUMIFS(СВЦЭМ!$D$34:$D$777,СВЦЭМ!$A$34:$A$777,$A18,СВЦЭМ!$B$34:$B$777,J$11)+'СЕТ СН'!$F$11+СВЦЭМ!$D$10+'СЕТ СН'!$F$5-'СЕТ СН'!$F$21</f>
        <v>3682.8988692099997</v>
      </c>
      <c r="K18" s="37">
        <f>SUMIFS(СВЦЭМ!$D$34:$D$777,СВЦЭМ!$A$34:$A$777,$A18,СВЦЭМ!$B$34:$B$777,K$11)+'СЕТ СН'!$F$11+СВЦЭМ!$D$10+'СЕТ СН'!$F$5-'СЕТ СН'!$F$21</f>
        <v>3593.01445595</v>
      </c>
      <c r="L18" s="37">
        <f>SUMIFS(СВЦЭМ!$D$34:$D$777,СВЦЭМ!$A$34:$A$777,$A18,СВЦЭМ!$B$34:$B$777,L$11)+'СЕТ СН'!$F$11+СВЦЭМ!$D$10+'СЕТ СН'!$F$5-'СЕТ СН'!$F$21</f>
        <v>3541.98536801</v>
      </c>
      <c r="M18" s="37">
        <f>SUMIFS(СВЦЭМ!$D$34:$D$777,СВЦЭМ!$A$34:$A$777,$A18,СВЦЭМ!$B$34:$B$777,M$11)+'СЕТ СН'!$F$11+СВЦЭМ!$D$10+'СЕТ СН'!$F$5-'СЕТ СН'!$F$21</f>
        <v>3530.6569262300004</v>
      </c>
      <c r="N18" s="37">
        <f>SUMIFS(СВЦЭМ!$D$34:$D$777,СВЦЭМ!$A$34:$A$777,$A18,СВЦЭМ!$B$34:$B$777,N$11)+'СЕТ СН'!$F$11+СВЦЭМ!$D$10+'СЕТ СН'!$F$5-'СЕТ СН'!$F$21</f>
        <v>3540.9573984900003</v>
      </c>
      <c r="O18" s="37">
        <f>SUMIFS(СВЦЭМ!$D$34:$D$777,СВЦЭМ!$A$34:$A$777,$A18,СВЦЭМ!$B$34:$B$777,O$11)+'СЕТ СН'!$F$11+СВЦЭМ!$D$10+'СЕТ СН'!$F$5-'СЕТ СН'!$F$21</f>
        <v>3545.2257821300004</v>
      </c>
      <c r="P18" s="37">
        <f>SUMIFS(СВЦЭМ!$D$34:$D$777,СВЦЭМ!$A$34:$A$777,$A18,СВЦЭМ!$B$34:$B$777,P$11)+'СЕТ СН'!$F$11+СВЦЭМ!$D$10+'СЕТ СН'!$F$5-'СЕТ СН'!$F$21</f>
        <v>3549.3413239200004</v>
      </c>
      <c r="Q18" s="37">
        <f>SUMIFS(СВЦЭМ!$D$34:$D$777,СВЦЭМ!$A$34:$A$777,$A18,СВЦЭМ!$B$34:$B$777,Q$11)+'СЕТ СН'!$F$11+СВЦЭМ!$D$10+'СЕТ СН'!$F$5-'СЕТ СН'!$F$21</f>
        <v>3546.8189457900003</v>
      </c>
      <c r="R18" s="37">
        <f>SUMIFS(СВЦЭМ!$D$34:$D$777,СВЦЭМ!$A$34:$A$777,$A18,СВЦЭМ!$B$34:$B$777,R$11)+'СЕТ СН'!$F$11+СВЦЭМ!$D$10+'СЕТ СН'!$F$5-'СЕТ СН'!$F$21</f>
        <v>3544.8620392300004</v>
      </c>
      <c r="S18" s="37">
        <f>SUMIFS(СВЦЭМ!$D$34:$D$777,СВЦЭМ!$A$34:$A$777,$A18,СВЦЭМ!$B$34:$B$777,S$11)+'СЕТ СН'!$F$11+СВЦЭМ!$D$10+'СЕТ СН'!$F$5-'СЕТ СН'!$F$21</f>
        <v>3549.8598382300002</v>
      </c>
      <c r="T18" s="37">
        <f>SUMIFS(СВЦЭМ!$D$34:$D$777,СВЦЭМ!$A$34:$A$777,$A18,СВЦЭМ!$B$34:$B$777,T$11)+'СЕТ СН'!$F$11+СВЦЭМ!$D$10+'СЕТ СН'!$F$5-'СЕТ СН'!$F$21</f>
        <v>3546.1592931199998</v>
      </c>
      <c r="U18" s="37">
        <f>SUMIFS(СВЦЭМ!$D$34:$D$777,СВЦЭМ!$A$34:$A$777,$A18,СВЦЭМ!$B$34:$B$777,U$11)+'СЕТ СН'!$F$11+СВЦЭМ!$D$10+'СЕТ СН'!$F$5-'СЕТ СН'!$F$21</f>
        <v>3518.8347537499999</v>
      </c>
      <c r="V18" s="37">
        <f>SUMIFS(СВЦЭМ!$D$34:$D$777,СВЦЭМ!$A$34:$A$777,$A18,СВЦЭМ!$B$34:$B$777,V$11)+'СЕТ СН'!$F$11+СВЦЭМ!$D$10+'СЕТ СН'!$F$5-'СЕТ СН'!$F$21</f>
        <v>3525.5042006199997</v>
      </c>
      <c r="W18" s="37">
        <f>SUMIFS(СВЦЭМ!$D$34:$D$777,СВЦЭМ!$A$34:$A$777,$A18,СВЦЭМ!$B$34:$B$777,W$11)+'СЕТ СН'!$F$11+СВЦЭМ!$D$10+'СЕТ СН'!$F$5-'СЕТ СН'!$F$21</f>
        <v>3592.6370420999997</v>
      </c>
      <c r="X18" s="37">
        <f>SUMIFS(СВЦЭМ!$D$34:$D$777,СВЦЭМ!$A$34:$A$777,$A18,СВЦЭМ!$B$34:$B$777,X$11)+'СЕТ СН'!$F$11+СВЦЭМ!$D$10+'СЕТ СН'!$F$5-'СЕТ СН'!$F$21</f>
        <v>3653.3325366200002</v>
      </c>
      <c r="Y18" s="37">
        <f>SUMIFS(СВЦЭМ!$D$34:$D$777,СВЦЭМ!$A$34:$A$777,$A18,СВЦЭМ!$B$34:$B$777,Y$11)+'СЕТ СН'!$F$11+СВЦЭМ!$D$10+'СЕТ СН'!$F$5-'СЕТ СН'!$F$21</f>
        <v>3701.4831552700002</v>
      </c>
    </row>
    <row r="19" spans="1:25" ht="15.75" x14ac:dyDescent="0.2">
      <c r="A19" s="36">
        <f t="shared" si="0"/>
        <v>43198</v>
      </c>
      <c r="B19" s="37">
        <f>SUMIFS(СВЦЭМ!$D$34:$D$777,СВЦЭМ!$A$34:$A$777,$A19,СВЦЭМ!$B$34:$B$777,B$11)+'СЕТ СН'!$F$11+СВЦЭМ!$D$10+'СЕТ СН'!$F$5-'СЕТ СН'!$F$21</f>
        <v>3723.2485670000001</v>
      </c>
      <c r="C19" s="37">
        <f>SUMIFS(СВЦЭМ!$D$34:$D$777,СВЦЭМ!$A$34:$A$777,$A19,СВЦЭМ!$B$34:$B$777,C$11)+'СЕТ СН'!$F$11+СВЦЭМ!$D$10+'СЕТ СН'!$F$5-'СЕТ СН'!$F$21</f>
        <v>3765.1817039299999</v>
      </c>
      <c r="D19" s="37">
        <f>SUMIFS(СВЦЭМ!$D$34:$D$777,СВЦЭМ!$A$34:$A$777,$A19,СВЦЭМ!$B$34:$B$777,D$11)+'СЕТ СН'!$F$11+СВЦЭМ!$D$10+'СЕТ СН'!$F$5-'СЕТ СН'!$F$21</f>
        <v>3824.22985294</v>
      </c>
      <c r="E19" s="37">
        <f>SUMIFS(СВЦЭМ!$D$34:$D$777,СВЦЭМ!$A$34:$A$777,$A19,СВЦЭМ!$B$34:$B$777,E$11)+'СЕТ СН'!$F$11+СВЦЭМ!$D$10+'СЕТ СН'!$F$5-'СЕТ СН'!$F$21</f>
        <v>3854.1278466600002</v>
      </c>
      <c r="F19" s="37">
        <f>SUMIFS(СВЦЭМ!$D$34:$D$777,СВЦЭМ!$A$34:$A$777,$A19,СВЦЭМ!$B$34:$B$777,F$11)+'СЕТ СН'!$F$11+СВЦЭМ!$D$10+'СЕТ СН'!$F$5-'СЕТ СН'!$F$21</f>
        <v>3851.6842088999997</v>
      </c>
      <c r="G19" s="37">
        <f>SUMIFS(СВЦЭМ!$D$34:$D$777,СВЦЭМ!$A$34:$A$777,$A19,СВЦЭМ!$B$34:$B$777,G$11)+'СЕТ СН'!$F$11+СВЦЭМ!$D$10+'СЕТ СН'!$F$5-'СЕТ СН'!$F$21</f>
        <v>3854.2330944</v>
      </c>
      <c r="H19" s="37">
        <f>SUMIFS(СВЦЭМ!$D$34:$D$777,СВЦЭМ!$A$34:$A$777,$A19,СВЦЭМ!$B$34:$B$777,H$11)+'СЕТ СН'!$F$11+СВЦЭМ!$D$10+'СЕТ СН'!$F$5-'СЕТ СН'!$F$21</f>
        <v>3834.1233335700003</v>
      </c>
      <c r="I19" s="37">
        <f>SUMIFS(СВЦЭМ!$D$34:$D$777,СВЦЭМ!$A$34:$A$777,$A19,СВЦЭМ!$B$34:$B$777,I$11)+'СЕТ СН'!$F$11+СВЦЭМ!$D$10+'СЕТ СН'!$F$5-'СЕТ СН'!$F$21</f>
        <v>3744.5487839000002</v>
      </c>
      <c r="J19" s="37">
        <f>SUMIFS(СВЦЭМ!$D$34:$D$777,СВЦЭМ!$A$34:$A$777,$A19,СВЦЭМ!$B$34:$B$777,J$11)+'СЕТ СН'!$F$11+СВЦЭМ!$D$10+'СЕТ СН'!$F$5-'СЕТ СН'!$F$21</f>
        <v>3638.6552630700003</v>
      </c>
      <c r="K19" s="37">
        <f>SUMIFS(СВЦЭМ!$D$34:$D$777,СВЦЭМ!$A$34:$A$777,$A19,СВЦЭМ!$B$34:$B$777,K$11)+'СЕТ СН'!$F$11+СВЦЭМ!$D$10+'СЕТ СН'!$F$5-'СЕТ СН'!$F$21</f>
        <v>3528.4508649300001</v>
      </c>
      <c r="L19" s="37">
        <f>SUMIFS(СВЦЭМ!$D$34:$D$777,СВЦЭМ!$A$34:$A$777,$A19,СВЦЭМ!$B$34:$B$777,L$11)+'СЕТ СН'!$F$11+СВЦЭМ!$D$10+'СЕТ СН'!$F$5-'СЕТ СН'!$F$21</f>
        <v>3470.3872866200004</v>
      </c>
      <c r="M19" s="37">
        <f>SUMIFS(СВЦЭМ!$D$34:$D$777,СВЦЭМ!$A$34:$A$777,$A19,СВЦЭМ!$B$34:$B$777,M$11)+'СЕТ СН'!$F$11+СВЦЭМ!$D$10+'СЕТ СН'!$F$5-'СЕТ СН'!$F$21</f>
        <v>3436.3523195399998</v>
      </c>
      <c r="N19" s="37">
        <f>SUMIFS(СВЦЭМ!$D$34:$D$777,СВЦЭМ!$A$34:$A$777,$A19,СВЦЭМ!$B$34:$B$777,N$11)+'СЕТ СН'!$F$11+СВЦЭМ!$D$10+'СЕТ СН'!$F$5-'СЕТ СН'!$F$21</f>
        <v>3428.1487942400004</v>
      </c>
      <c r="O19" s="37">
        <f>SUMIFS(СВЦЭМ!$D$34:$D$777,СВЦЭМ!$A$34:$A$777,$A19,СВЦЭМ!$B$34:$B$777,O$11)+'СЕТ СН'!$F$11+СВЦЭМ!$D$10+'СЕТ СН'!$F$5-'СЕТ СН'!$F$21</f>
        <v>3433.1597114500005</v>
      </c>
      <c r="P19" s="37">
        <f>SUMIFS(СВЦЭМ!$D$34:$D$777,СВЦЭМ!$A$34:$A$777,$A19,СВЦЭМ!$B$34:$B$777,P$11)+'СЕТ СН'!$F$11+СВЦЭМ!$D$10+'СЕТ СН'!$F$5-'СЕТ СН'!$F$21</f>
        <v>3444.2223723700004</v>
      </c>
      <c r="Q19" s="37">
        <f>SUMIFS(СВЦЭМ!$D$34:$D$777,СВЦЭМ!$A$34:$A$777,$A19,СВЦЭМ!$B$34:$B$777,Q$11)+'СЕТ СН'!$F$11+СВЦЭМ!$D$10+'СЕТ СН'!$F$5-'СЕТ СН'!$F$21</f>
        <v>3448.3439777199997</v>
      </c>
      <c r="R19" s="37">
        <f>SUMIFS(СВЦЭМ!$D$34:$D$777,СВЦЭМ!$A$34:$A$777,$A19,СВЦЭМ!$B$34:$B$777,R$11)+'СЕТ СН'!$F$11+СВЦЭМ!$D$10+'СЕТ СН'!$F$5-'СЕТ СН'!$F$21</f>
        <v>3498.58764819</v>
      </c>
      <c r="S19" s="37">
        <f>SUMIFS(СВЦЭМ!$D$34:$D$777,СВЦЭМ!$A$34:$A$777,$A19,СВЦЭМ!$B$34:$B$777,S$11)+'СЕТ СН'!$F$11+СВЦЭМ!$D$10+'СЕТ СН'!$F$5-'СЕТ СН'!$F$21</f>
        <v>3469.7563917299999</v>
      </c>
      <c r="T19" s="37">
        <f>SUMIFS(СВЦЭМ!$D$34:$D$777,СВЦЭМ!$A$34:$A$777,$A19,СВЦЭМ!$B$34:$B$777,T$11)+'СЕТ СН'!$F$11+СВЦЭМ!$D$10+'СЕТ СН'!$F$5-'СЕТ СН'!$F$21</f>
        <v>3428.6390058599995</v>
      </c>
      <c r="U19" s="37">
        <f>SUMIFS(СВЦЭМ!$D$34:$D$777,СВЦЭМ!$A$34:$A$777,$A19,СВЦЭМ!$B$34:$B$777,U$11)+'СЕТ СН'!$F$11+СВЦЭМ!$D$10+'СЕТ СН'!$F$5-'СЕТ СН'!$F$21</f>
        <v>3425.13463551</v>
      </c>
      <c r="V19" s="37">
        <f>SUMIFS(СВЦЭМ!$D$34:$D$777,СВЦЭМ!$A$34:$A$777,$A19,СВЦЭМ!$B$34:$B$777,V$11)+'СЕТ СН'!$F$11+СВЦЭМ!$D$10+'СЕТ СН'!$F$5-'СЕТ СН'!$F$21</f>
        <v>3425.7119148500001</v>
      </c>
      <c r="W19" s="37">
        <f>SUMIFS(СВЦЭМ!$D$34:$D$777,СВЦЭМ!$A$34:$A$777,$A19,СВЦЭМ!$B$34:$B$777,W$11)+'СЕТ СН'!$F$11+СВЦЭМ!$D$10+'СЕТ СН'!$F$5-'СЕТ СН'!$F$21</f>
        <v>3469.5513082700004</v>
      </c>
      <c r="X19" s="37">
        <f>SUMIFS(СВЦЭМ!$D$34:$D$777,СВЦЭМ!$A$34:$A$777,$A19,СВЦЭМ!$B$34:$B$777,X$11)+'СЕТ СН'!$F$11+СВЦЭМ!$D$10+'СЕТ СН'!$F$5-'СЕТ СН'!$F$21</f>
        <v>3559.0205452599998</v>
      </c>
      <c r="Y19" s="37">
        <f>SUMIFS(СВЦЭМ!$D$34:$D$777,СВЦЭМ!$A$34:$A$777,$A19,СВЦЭМ!$B$34:$B$777,Y$11)+'СЕТ СН'!$F$11+СВЦЭМ!$D$10+'СЕТ СН'!$F$5-'СЕТ СН'!$F$21</f>
        <v>3652.0705529299998</v>
      </c>
    </row>
    <row r="20" spans="1:25" ht="15.75" x14ac:dyDescent="0.2">
      <c r="A20" s="36">
        <f t="shared" si="0"/>
        <v>43199</v>
      </c>
      <c r="B20" s="37">
        <f>SUMIFS(СВЦЭМ!$D$34:$D$777,СВЦЭМ!$A$34:$A$777,$A20,СВЦЭМ!$B$34:$B$777,B$11)+'СЕТ СН'!$F$11+СВЦЭМ!$D$10+'СЕТ СН'!$F$5-'СЕТ СН'!$F$21</f>
        <v>3742.4569435899998</v>
      </c>
      <c r="C20" s="37">
        <f>SUMIFS(СВЦЭМ!$D$34:$D$777,СВЦЭМ!$A$34:$A$777,$A20,СВЦЭМ!$B$34:$B$777,C$11)+'СЕТ СН'!$F$11+СВЦЭМ!$D$10+'СЕТ СН'!$F$5-'СЕТ СН'!$F$21</f>
        <v>3752.0212408700004</v>
      </c>
      <c r="D20" s="37">
        <f>SUMIFS(СВЦЭМ!$D$34:$D$777,СВЦЭМ!$A$34:$A$777,$A20,СВЦЭМ!$B$34:$B$777,D$11)+'СЕТ СН'!$F$11+СВЦЭМ!$D$10+'СЕТ СН'!$F$5-'СЕТ СН'!$F$21</f>
        <v>3833.6847369600005</v>
      </c>
      <c r="E20" s="37">
        <f>SUMIFS(СВЦЭМ!$D$34:$D$777,СВЦЭМ!$A$34:$A$777,$A20,СВЦЭМ!$B$34:$B$777,E$11)+'СЕТ СН'!$F$11+СВЦЭМ!$D$10+'СЕТ СН'!$F$5-'СЕТ СН'!$F$21</f>
        <v>3840.8043096699998</v>
      </c>
      <c r="F20" s="37">
        <f>SUMIFS(СВЦЭМ!$D$34:$D$777,СВЦЭМ!$A$34:$A$777,$A20,СВЦЭМ!$B$34:$B$777,F$11)+'СЕТ СН'!$F$11+СВЦЭМ!$D$10+'СЕТ СН'!$F$5-'СЕТ СН'!$F$21</f>
        <v>3840.91600436</v>
      </c>
      <c r="G20" s="37">
        <f>SUMIFS(СВЦЭМ!$D$34:$D$777,СВЦЭМ!$A$34:$A$777,$A20,СВЦЭМ!$B$34:$B$777,G$11)+'СЕТ СН'!$F$11+СВЦЭМ!$D$10+'СЕТ СН'!$F$5-'СЕТ СН'!$F$21</f>
        <v>3847.50263554</v>
      </c>
      <c r="H20" s="37">
        <f>SUMIFS(СВЦЭМ!$D$34:$D$777,СВЦЭМ!$A$34:$A$777,$A20,СВЦЭМ!$B$34:$B$777,H$11)+'СЕТ СН'!$F$11+СВЦЭМ!$D$10+'СЕТ СН'!$F$5-'СЕТ СН'!$F$21</f>
        <v>3801.1248221999999</v>
      </c>
      <c r="I20" s="37">
        <f>SUMIFS(СВЦЭМ!$D$34:$D$777,СВЦЭМ!$A$34:$A$777,$A20,СВЦЭМ!$B$34:$B$777,I$11)+'СЕТ СН'!$F$11+СВЦЭМ!$D$10+'СЕТ СН'!$F$5-'СЕТ СН'!$F$21</f>
        <v>3700.3986717600005</v>
      </c>
      <c r="J20" s="37">
        <f>SUMIFS(СВЦЭМ!$D$34:$D$777,СВЦЭМ!$A$34:$A$777,$A20,СВЦЭМ!$B$34:$B$777,J$11)+'СЕТ СН'!$F$11+СВЦЭМ!$D$10+'СЕТ СН'!$F$5-'СЕТ СН'!$F$21</f>
        <v>3642.7700427200002</v>
      </c>
      <c r="K20" s="37">
        <f>SUMIFS(СВЦЭМ!$D$34:$D$777,СВЦЭМ!$A$34:$A$777,$A20,СВЦЭМ!$B$34:$B$777,K$11)+'СЕТ СН'!$F$11+СВЦЭМ!$D$10+'СЕТ СН'!$F$5-'СЕТ СН'!$F$21</f>
        <v>3553.8952774499999</v>
      </c>
      <c r="L20" s="37">
        <f>SUMIFS(СВЦЭМ!$D$34:$D$777,СВЦЭМ!$A$34:$A$777,$A20,СВЦЭМ!$B$34:$B$777,L$11)+'СЕТ СН'!$F$11+СВЦЭМ!$D$10+'СЕТ СН'!$F$5-'СЕТ СН'!$F$21</f>
        <v>3478.4655520399997</v>
      </c>
      <c r="M20" s="37">
        <f>SUMIFS(СВЦЭМ!$D$34:$D$777,СВЦЭМ!$A$34:$A$777,$A20,СВЦЭМ!$B$34:$B$777,M$11)+'СЕТ СН'!$F$11+СВЦЭМ!$D$10+'СЕТ СН'!$F$5-'СЕТ СН'!$F$21</f>
        <v>3468.6823003900004</v>
      </c>
      <c r="N20" s="37">
        <f>SUMIFS(СВЦЭМ!$D$34:$D$777,СВЦЭМ!$A$34:$A$777,$A20,СВЦЭМ!$B$34:$B$777,N$11)+'СЕТ СН'!$F$11+СВЦЭМ!$D$10+'СЕТ СН'!$F$5-'СЕТ СН'!$F$21</f>
        <v>3465.0203458800001</v>
      </c>
      <c r="O20" s="37">
        <f>SUMIFS(СВЦЭМ!$D$34:$D$777,СВЦЭМ!$A$34:$A$777,$A20,СВЦЭМ!$B$34:$B$777,O$11)+'СЕТ СН'!$F$11+СВЦЭМ!$D$10+'СЕТ СН'!$F$5-'СЕТ СН'!$F$21</f>
        <v>3470.6214510000004</v>
      </c>
      <c r="P20" s="37">
        <f>SUMIFS(СВЦЭМ!$D$34:$D$777,СВЦЭМ!$A$34:$A$777,$A20,СВЦЭМ!$B$34:$B$777,P$11)+'СЕТ СН'!$F$11+СВЦЭМ!$D$10+'СЕТ СН'!$F$5-'СЕТ СН'!$F$21</f>
        <v>3489.6455198600001</v>
      </c>
      <c r="Q20" s="37">
        <f>SUMIFS(СВЦЭМ!$D$34:$D$777,СВЦЭМ!$A$34:$A$777,$A20,СВЦЭМ!$B$34:$B$777,Q$11)+'СЕТ СН'!$F$11+СВЦЭМ!$D$10+'СЕТ СН'!$F$5-'СЕТ СН'!$F$21</f>
        <v>3509.7562735100005</v>
      </c>
      <c r="R20" s="37">
        <f>SUMIFS(СВЦЭМ!$D$34:$D$777,СВЦЭМ!$A$34:$A$777,$A20,СВЦЭМ!$B$34:$B$777,R$11)+'СЕТ СН'!$F$11+СВЦЭМ!$D$10+'СЕТ СН'!$F$5-'СЕТ СН'!$F$21</f>
        <v>3504.6487456199998</v>
      </c>
      <c r="S20" s="37">
        <f>SUMIFS(СВЦЭМ!$D$34:$D$777,СВЦЭМ!$A$34:$A$777,$A20,СВЦЭМ!$B$34:$B$777,S$11)+'СЕТ СН'!$F$11+СВЦЭМ!$D$10+'СЕТ СН'!$F$5-'СЕТ СН'!$F$21</f>
        <v>3498.4095080700004</v>
      </c>
      <c r="T20" s="37">
        <f>SUMIFS(СВЦЭМ!$D$34:$D$777,СВЦЭМ!$A$34:$A$777,$A20,СВЦЭМ!$B$34:$B$777,T$11)+'СЕТ СН'!$F$11+СВЦЭМ!$D$10+'СЕТ СН'!$F$5-'СЕТ СН'!$F$21</f>
        <v>3470.6648982900001</v>
      </c>
      <c r="U20" s="37">
        <f>SUMIFS(СВЦЭМ!$D$34:$D$777,СВЦЭМ!$A$34:$A$777,$A20,СВЦЭМ!$B$34:$B$777,U$11)+'СЕТ СН'!$F$11+СВЦЭМ!$D$10+'СЕТ СН'!$F$5-'СЕТ СН'!$F$21</f>
        <v>3452.9694376299999</v>
      </c>
      <c r="V20" s="37">
        <f>SUMIFS(СВЦЭМ!$D$34:$D$777,СВЦЭМ!$A$34:$A$777,$A20,СВЦЭМ!$B$34:$B$777,V$11)+'СЕТ СН'!$F$11+СВЦЭМ!$D$10+'СЕТ СН'!$F$5-'СЕТ СН'!$F$21</f>
        <v>3463.1966053900001</v>
      </c>
      <c r="W20" s="37">
        <f>SUMIFS(СВЦЭМ!$D$34:$D$777,СВЦЭМ!$A$34:$A$777,$A20,СВЦЭМ!$B$34:$B$777,W$11)+'СЕТ СН'!$F$11+СВЦЭМ!$D$10+'СЕТ СН'!$F$5-'СЕТ СН'!$F$21</f>
        <v>3525.6602999000002</v>
      </c>
      <c r="X20" s="37">
        <f>SUMIFS(СВЦЭМ!$D$34:$D$777,СВЦЭМ!$A$34:$A$777,$A20,СВЦЭМ!$B$34:$B$777,X$11)+'СЕТ СН'!$F$11+СВЦЭМ!$D$10+'СЕТ СН'!$F$5-'СЕТ СН'!$F$21</f>
        <v>3614.5834359599999</v>
      </c>
      <c r="Y20" s="37">
        <f>SUMIFS(СВЦЭМ!$D$34:$D$777,СВЦЭМ!$A$34:$A$777,$A20,СВЦЭМ!$B$34:$B$777,Y$11)+'СЕТ СН'!$F$11+СВЦЭМ!$D$10+'СЕТ СН'!$F$5-'СЕТ СН'!$F$21</f>
        <v>3705.4572333500005</v>
      </c>
    </row>
    <row r="21" spans="1:25" ht="15.75" x14ac:dyDescent="0.2">
      <c r="A21" s="36">
        <f t="shared" si="0"/>
        <v>43200</v>
      </c>
      <c r="B21" s="37">
        <f>SUMIFS(СВЦЭМ!$D$34:$D$777,СВЦЭМ!$A$34:$A$777,$A21,СВЦЭМ!$B$34:$B$777,B$11)+'СЕТ СН'!$F$11+СВЦЭМ!$D$10+'СЕТ СН'!$F$5-'СЕТ СН'!$F$21</f>
        <v>3743.37411561</v>
      </c>
      <c r="C21" s="37">
        <f>SUMIFS(СВЦЭМ!$D$34:$D$777,СВЦЭМ!$A$34:$A$777,$A21,СВЦЭМ!$B$34:$B$777,C$11)+'СЕТ СН'!$F$11+СВЦЭМ!$D$10+'СЕТ СН'!$F$5-'СЕТ СН'!$F$21</f>
        <v>3791.8577500599999</v>
      </c>
      <c r="D21" s="37">
        <f>SUMIFS(СВЦЭМ!$D$34:$D$777,СВЦЭМ!$A$34:$A$777,$A21,СВЦЭМ!$B$34:$B$777,D$11)+'СЕТ СН'!$F$11+СВЦЭМ!$D$10+'СЕТ СН'!$F$5-'СЕТ СН'!$F$21</f>
        <v>3820.45129838</v>
      </c>
      <c r="E21" s="37">
        <f>SUMIFS(СВЦЭМ!$D$34:$D$777,СВЦЭМ!$A$34:$A$777,$A21,СВЦЭМ!$B$34:$B$777,E$11)+'СЕТ СН'!$F$11+СВЦЭМ!$D$10+'СЕТ СН'!$F$5-'СЕТ СН'!$F$21</f>
        <v>3824.5689663300004</v>
      </c>
      <c r="F21" s="37">
        <f>SUMIFS(СВЦЭМ!$D$34:$D$777,СВЦЭМ!$A$34:$A$777,$A21,СВЦЭМ!$B$34:$B$777,F$11)+'СЕТ СН'!$F$11+СВЦЭМ!$D$10+'СЕТ СН'!$F$5-'СЕТ СН'!$F$21</f>
        <v>3824.2152982499997</v>
      </c>
      <c r="G21" s="37">
        <f>SUMIFS(СВЦЭМ!$D$34:$D$777,СВЦЭМ!$A$34:$A$777,$A21,СВЦЭМ!$B$34:$B$777,G$11)+'СЕТ СН'!$F$11+СВЦЭМ!$D$10+'СЕТ СН'!$F$5-'СЕТ СН'!$F$21</f>
        <v>3830.0299787200006</v>
      </c>
      <c r="H21" s="37">
        <f>SUMIFS(СВЦЭМ!$D$34:$D$777,СВЦЭМ!$A$34:$A$777,$A21,СВЦЭМ!$B$34:$B$777,H$11)+'СЕТ СН'!$F$11+СВЦЭМ!$D$10+'СЕТ СН'!$F$5-'СЕТ СН'!$F$21</f>
        <v>3789.9614273000002</v>
      </c>
      <c r="I21" s="37">
        <f>SUMIFS(СВЦЭМ!$D$34:$D$777,СВЦЭМ!$A$34:$A$777,$A21,СВЦЭМ!$B$34:$B$777,I$11)+'СЕТ СН'!$F$11+СВЦЭМ!$D$10+'СЕТ СН'!$F$5-'СЕТ СН'!$F$21</f>
        <v>3696.1351311900003</v>
      </c>
      <c r="J21" s="37">
        <f>SUMIFS(СВЦЭМ!$D$34:$D$777,СВЦЭМ!$A$34:$A$777,$A21,СВЦЭМ!$B$34:$B$777,J$11)+'СЕТ СН'!$F$11+СВЦЭМ!$D$10+'СЕТ СН'!$F$5-'СЕТ СН'!$F$21</f>
        <v>3649.0308964700002</v>
      </c>
      <c r="K21" s="37">
        <f>SUMIFS(СВЦЭМ!$D$34:$D$777,СВЦЭМ!$A$34:$A$777,$A21,СВЦЭМ!$B$34:$B$777,K$11)+'СЕТ СН'!$F$11+СВЦЭМ!$D$10+'СЕТ СН'!$F$5-'СЕТ СН'!$F$21</f>
        <v>3557.0347893399999</v>
      </c>
      <c r="L21" s="37">
        <f>SUMIFS(СВЦЭМ!$D$34:$D$777,СВЦЭМ!$A$34:$A$777,$A21,СВЦЭМ!$B$34:$B$777,L$11)+'СЕТ СН'!$F$11+СВЦЭМ!$D$10+'СЕТ СН'!$F$5-'СЕТ СН'!$F$21</f>
        <v>3511.6050342700005</v>
      </c>
      <c r="M21" s="37">
        <f>SUMIFS(СВЦЭМ!$D$34:$D$777,СВЦЭМ!$A$34:$A$777,$A21,СВЦЭМ!$B$34:$B$777,M$11)+'СЕТ СН'!$F$11+СВЦЭМ!$D$10+'СЕТ СН'!$F$5-'СЕТ СН'!$F$21</f>
        <v>3506.6975596100006</v>
      </c>
      <c r="N21" s="37">
        <f>SUMIFS(СВЦЭМ!$D$34:$D$777,СВЦЭМ!$A$34:$A$777,$A21,СВЦЭМ!$B$34:$B$777,N$11)+'СЕТ СН'!$F$11+СВЦЭМ!$D$10+'СЕТ СН'!$F$5-'СЕТ СН'!$F$21</f>
        <v>3505.9723294199998</v>
      </c>
      <c r="O21" s="37">
        <f>SUMIFS(СВЦЭМ!$D$34:$D$777,СВЦЭМ!$A$34:$A$777,$A21,СВЦЭМ!$B$34:$B$777,O$11)+'СЕТ СН'!$F$11+СВЦЭМ!$D$10+'СЕТ СН'!$F$5-'СЕТ СН'!$F$21</f>
        <v>3506.2389501900002</v>
      </c>
      <c r="P21" s="37">
        <f>SUMIFS(СВЦЭМ!$D$34:$D$777,СВЦЭМ!$A$34:$A$777,$A21,СВЦЭМ!$B$34:$B$777,P$11)+'СЕТ СН'!$F$11+СВЦЭМ!$D$10+'СЕТ СН'!$F$5-'СЕТ СН'!$F$21</f>
        <v>3505.4334919999997</v>
      </c>
      <c r="Q21" s="37">
        <f>SUMIFS(СВЦЭМ!$D$34:$D$777,СВЦЭМ!$A$34:$A$777,$A21,СВЦЭМ!$B$34:$B$777,Q$11)+'СЕТ СН'!$F$11+СВЦЭМ!$D$10+'СЕТ СН'!$F$5-'СЕТ СН'!$F$21</f>
        <v>3527.9260832100003</v>
      </c>
      <c r="R21" s="37">
        <f>SUMIFS(СВЦЭМ!$D$34:$D$777,СВЦЭМ!$A$34:$A$777,$A21,СВЦЭМ!$B$34:$B$777,R$11)+'СЕТ СН'!$F$11+СВЦЭМ!$D$10+'СЕТ СН'!$F$5-'СЕТ СН'!$F$21</f>
        <v>3523.6747043700002</v>
      </c>
      <c r="S21" s="37">
        <f>SUMIFS(СВЦЭМ!$D$34:$D$777,СВЦЭМ!$A$34:$A$777,$A21,СВЦЭМ!$B$34:$B$777,S$11)+'СЕТ СН'!$F$11+СВЦЭМ!$D$10+'СЕТ СН'!$F$5-'СЕТ СН'!$F$21</f>
        <v>3511.2568321900003</v>
      </c>
      <c r="T21" s="37">
        <f>SUMIFS(СВЦЭМ!$D$34:$D$777,СВЦЭМ!$A$34:$A$777,$A21,СВЦЭМ!$B$34:$B$777,T$11)+'СЕТ СН'!$F$11+СВЦЭМ!$D$10+'СЕТ СН'!$F$5-'СЕТ СН'!$F$21</f>
        <v>3477.5346405799996</v>
      </c>
      <c r="U21" s="37">
        <f>SUMIFS(СВЦЭМ!$D$34:$D$777,СВЦЭМ!$A$34:$A$777,$A21,СВЦЭМ!$B$34:$B$777,U$11)+'СЕТ СН'!$F$11+СВЦЭМ!$D$10+'СЕТ СН'!$F$5-'СЕТ СН'!$F$21</f>
        <v>3446.8483020199997</v>
      </c>
      <c r="V21" s="37">
        <f>SUMIFS(СВЦЭМ!$D$34:$D$777,СВЦЭМ!$A$34:$A$777,$A21,СВЦЭМ!$B$34:$B$777,V$11)+'СЕТ СН'!$F$11+СВЦЭМ!$D$10+'СЕТ СН'!$F$5-'СЕТ СН'!$F$21</f>
        <v>3453.55223359</v>
      </c>
      <c r="W21" s="37">
        <f>SUMIFS(СВЦЭМ!$D$34:$D$777,СВЦЭМ!$A$34:$A$777,$A21,СВЦЭМ!$B$34:$B$777,W$11)+'СЕТ СН'!$F$11+СВЦЭМ!$D$10+'СЕТ СН'!$F$5-'СЕТ СН'!$F$21</f>
        <v>3509.8049248499997</v>
      </c>
      <c r="X21" s="37">
        <f>SUMIFS(СВЦЭМ!$D$34:$D$777,СВЦЭМ!$A$34:$A$777,$A21,СВЦЭМ!$B$34:$B$777,X$11)+'СЕТ СН'!$F$11+СВЦЭМ!$D$10+'СЕТ СН'!$F$5-'СЕТ СН'!$F$21</f>
        <v>3600.2103776899999</v>
      </c>
      <c r="Y21" s="37">
        <f>SUMIFS(СВЦЭМ!$D$34:$D$777,СВЦЭМ!$A$34:$A$777,$A21,СВЦЭМ!$B$34:$B$777,Y$11)+'СЕТ СН'!$F$11+СВЦЭМ!$D$10+'СЕТ СН'!$F$5-'СЕТ СН'!$F$21</f>
        <v>3694.4437783799999</v>
      </c>
    </row>
    <row r="22" spans="1:25" ht="15.75" x14ac:dyDescent="0.2">
      <c r="A22" s="36">
        <f t="shared" si="0"/>
        <v>43201</v>
      </c>
      <c r="B22" s="37">
        <f>SUMIFS(СВЦЭМ!$D$34:$D$777,СВЦЭМ!$A$34:$A$777,$A22,СВЦЭМ!$B$34:$B$777,B$11)+'СЕТ СН'!$F$11+СВЦЭМ!$D$10+'СЕТ СН'!$F$5-'СЕТ СН'!$F$21</f>
        <v>3702.8715592800004</v>
      </c>
      <c r="C22" s="37">
        <f>SUMIFS(СВЦЭМ!$D$34:$D$777,СВЦЭМ!$A$34:$A$777,$A22,СВЦЭМ!$B$34:$B$777,C$11)+'СЕТ СН'!$F$11+СВЦЭМ!$D$10+'СЕТ СН'!$F$5-'СЕТ СН'!$F$21</f>
        <v>3735.1748701399997</v>
      </c>
      <c r="D22" s="37">
        <f>SUMIFS(СВЦЭМ!$D$34:$D$777,СВЦЭМ!$A$34:$A$777,$A22,СВЦЭМ!$B$34:$B$777,D$11)+'СЕТ СН'!$F$11+СВЦЭМ!$D$10+'СЕТ СН'!$F$5-'СЕТ СН'!$F$21</f>
        <v>3814.0709839699998</v>
      </c>
      <c r="E22" s="37">
        <f>SUMIFS(СВЦЭМ!$D$34:$D$777,СВЦЭМ!$A$34:$A$777,$A22,СВЦЭМ!$B$34:$B$777,E$11)+'СЕТ СН'!$F$11+СВЦЭМ!$D$10+'СЕТ СН'!$F$5-'СЕТ СН'!$F$21</f>
        <v>3829.21385349</v>
      </c>
      <c r="F22" s="37">
        <f>SUMIFS(СВЦЭМ!$D$34:$D$777,СВЦЭМ!$A$34:$A$777,$A22,СВЦЭМ!$B$34:$B$777,F$11)+'СЕТ СН'!$F$11+СВЦЭМ!$D$10+'СЕТ СН'!$F$5-'СЕТ СН'!$F$21</f>
        <v>3829.1624829899997</v>
      </c>
      <c r="G22" s="37">
        <f>SUMIFS(СВЦЭМ!$D$34:$D$777,СВЦЭМ!$A$34:$A$777,$A22,СВЦЭМ!$B$34:$B$777,G$11)+'СЕТ СН'!$F$11+СВЦЭМ!$D$10+'СЕТ СН'!$F$5-'СЕТ СН'!$F$21</f>
        <v>3835.6036932299999</v>
      </c>
      <c r="H22" s="37">
        <f>SUMIFS(СВЦЭМ!$D$34:$D$777,СВЦЭМ!$A$34:$A$777,$A22,СВЦЭМ!$B$34:$B$777,H$11)+'СЕТ СН'!$F$11+СВЦЭМ!$D$10+'СЕТ СН'!$F$5-'СЕТ СН'!$F$21</f>
        <v>3813.5268477800005</v>
      </c>
      <c r="I22" s="37">
        <f>SUMIFS(СВЦЭМ!$D$34:$D$777,СВЦЭМ!$A$34:$A$777,$A22,СВЦЭМ!$B$34:$B$777,I$11)+'СЕТ СН'!$F$11+СВЦЭМ!$D$10+'СЕТ СН'!$F$5-'СЕТ СН'!$F$21</f>
        <v>3695.6022908199998</v>
      </c>
      <c r="J22" s="37">
        <f>SUMIFS(СВЦЭМ!$D$34:$D$777,СВЦЭМ!$A$34:$A$777,$A22,СВЦЭМ!$B$34:$B$777,J$11)+'СЕТ СН'!$F$11+СВЦЭМ!$D$10+'СЕТ СН'!$F$5-'СЕТ СН'!$F$21</f>
        <v>3645.45874813</v>
      </c>
      <c r="K22" s="37">
        <f>SUMIFS(СВЦЭМ!$D$34:$D$777,СВЦЭМ!$A$34:$A$777,$A22,СВЦЭМ!$B$34:$B$777,K$11)+'СЕТ СН'!$F$11+СВЦЭМ!$D$10+'СЕТ СН'!$F$5-'СЕТ СН'!$F$21</f>
        <v>3560.3574332499998</v>
      </c>
      <c r="L22" s="37">
        <f>SUMIFS(СВЦЭМ!$D$34:$D$777,СВЦЭМ!$A$34:$A$777,$A22,СВЦЭМ!$B$34:$B$777,L$11)+'СЕТ СН'!$F$11+СВЦЭМ!$D$10+'СЕТ СН'!$F$5-'СЕТ СН'!$F$21</f>
        <v>3500.1030235100002</v>
      </c>
      <c r="M22" s="37">
        <f>SUMIFS(СВЦЭМ!$D$34:$D$777,СВЦЭМ!$A$34:$A$777,$A22,СВЦЭМ!$B$34:$B$777,M$11)+'СЕТ СН'!$F$11+СВЦЭМ!$D$10+'СЕТ СН'!$F$5-'СЕТ СН'!$F$21</f>
        <v>3496.3723674199996</v>
      </c>
      <c r="N22" s="37">
        <f>SUMIFS(СВЦЭМ!$D$34:$D$777,СВЦЭМ!$A$34:$A$777,$A22,СВЦЭМ!$B$34:$B$777,N$11)+'СЕТ СН'!$F$11+СВЦЭМ!$D$10+'СЕТ СН'!$F$5-'СЕТ СН'!$F$21</f>
        <v>3488.7384916799997</v>
      </c>
      <c r="O22" s="37">
        <f>SUMIFS(СВЦЭМ!$D$34:$D$777,СВЦЭМ!$A$34:$A$777,$A22,СВЦЭМ!$B$34:$B$777,O$11)+'СЕТ СН'!$F$11+СВЦЭМ!$D$10+'СЕТ СН'!$F$5-'СЕТ СН'!$F$21</f>
        <v>3484.9189904500004</v>
      </c>
      <c r="P22" s="37">
        <f>SUMIFS(СВЦЭМ!$D$34:$D$777,СВЦЭМ!$A$34:$A$777,$A22,СВЦЭМ!$B$34:$B$777,P$11)+'СЕТ СН'!$F$11+СВЦЭМ!$D$10+'СЕТ СН'!$F$5-'СЕТ СН'!$F$21</f>
        <v>3481.5532004500005</v>
      </c>
      <c r="Q22" s="37">
        <f>SUMIFS(СВЦЭМ!$D$34:$D$777,СВЦЭМ!$A$34:$A$777,$A22,СВЦЭМ!$B$34:$B$777,Q$11)+'СЕТ СН'!$F$11+СВЦЭМ!$D$10+'СЕТ СН'!$F$5-'СЕТ СН'!$F$21</f>
        <v>3483.9301544100003</v>
      </c>
      <c r="R22" s="37">
        <f>SUMIFS(СВЦЭМ!$D$34:$D$777,СВЦЭМ!$A$34:$A$777,$A22,СВЦЭМ!$B$34:$B$777,R$11)+'СЕТ СН'!$F$11+СВЦЭМ!$D$10+'СЕТ СН'!$F$5-'СЕТ СН'!$F$21</f>
        <v>3482.5851243700004</v>
      </c>
      <c r="S22" s="37">
        <f>SUMIFS(СВЦЭМ!$D$34:$D$777,СВЦЭМ!$A$34:$A$777,$A22,СВЦЭМ!$B$34:$B$777,S$11)+'СЕТ СН'!$F$11+СВЦЭМ!$D$10+'СЕТ СН'!$F$5-'СЕТ СН'!$F$21</f>
        <v>3482.0402511699999</v>
      </c>
      <c r="T22" s="37">
        <f>SUMIFS(СВЦЭМ!$D$34:$D$777,СВЦЭМ!$A$34:$A$777,$A22,СВЦЭМ!$B$34:$B$777,T$11)+'СЕТ СН'!$F$11+СВЦЭМ!$D$10+'СЕТ СН'!$F$5-'СЕТ СН'!$F$21</f>
        <v>3465.2293308000003</v>
      </c>
      <c r="U22" s="37">
        <f>SUMIFS(СВЦЭМ!$D$34:$D$777,СВЦЭМ!$A$34:$A$777,$A22,СВЦЭМ!$B$34:$B$777,U$11)+'СЕТ СН'!$F$11+СВЦЭМ!$D$10+'СЕТ СН'!$F$5-'СЕТ СН'!$F$21</f>
        <v>3439.1108486099997</v>
      </c>
      <c r="V22" s="37">
        <f>SUMIFS(СВЦЭМ!$D$34:$D$777,СВЦЭМ!$A$34:$A$777,$A22,СВЦЭМ!$B$34:$B$777,V$11)+'СЕТ СН'!$F$11+СВЦЭМ!$D$10+'СЕТ СН'!$F$5-'СЕТ СН'!$F$21</f>
        <v>3450.3525608599998</v>
      </c>
      <c r="W22" s="37">
        <f>SUMIFS(СВЦЭМ!$D$34:$D$777,СВЦЭМ!$A$34:$A$777,$A22,СВЦЭМ!$B$34:$B$777,W$11)+'СЕТ СН'!$F$11+СВЦЭМ!$D$10+'СЕТ СН'!$F$5-'СЕТ СН'!$F$21</f>
        <v>3520.9789693600001</v>
      </c>
      <c r="X22" s="37">
        <f>SUMIFS(СВЦЭМ!$D$34:$D$777,СВЦЭМ!$A$34:$A$777,$A22,СВЦЭМ!$B$34:$B$777,X$11)+'СЕТ СН'!$F$11+СВЦЭМ!$D$10+'СЕТ СН'!$F$5-'СЕТ СН'!$F$21</f>
        <v>3610.4240823100004</v>
      </c>
      <c r="Y22" s="37">
        <f>SUMIFS(СВЦЭМ!$D$34:$D$777,СВЦЭМ!$A$34:$A$777,$A22,СВЦЭМ!$B$34:$B$777,Y$11)+'СЕТ СН'!$F$11+СВЦЭМ!$D$10+'СЕТ СН'!$F$5-'СЕТ СН'!$F$21</f>
        <v>3641.3764841300003</v>
      </c>
    </row>
    <row r="23" spans="1:25" ht="15.75" x14ac:dyDescent="0.2">
      <c r="A23" s="36">
        <f t="shared" si="0"/>
        <v>43202</v>
      </c>
      <c r="B23" s="37">
        <f>SUMIFS(СВЦЭМ!$D$34:$D$777,СВЦЭМ!$A$34:$A$777,$A23,СВЦЭМ!$B$34:$B$777,B$11)+'СЕТ СН'!$F$11+СВЦЭМ!$D$10+'СЕТ СН'!$F$5-'СЕТ СН'!$F$21</f>
        <v>3725.4019263100004</v>
      </c>
      <c r="C23" s="37">
        <f>SUMIFS(СВЦЭМ!$D$34:$D$777,СВЦЭМ!$A$34:$A$777,$A23,СВЦЭМ!$B$34:$B$777,C$11)+'СЕТ СН'!$F$11+СВЦЭМ!$D$10+'СЕТ СН'!$F$5-'СЕТ СН'!$F$21</f>
        <v>3776.4831127700004</v>
      </c>
      <c r="D23" s="37">
        <f>SUMIFS(СВЦЭМ!$D$34:$D$777,СВЦЭМ!$A$34:$A$777,$A23,СВЦЭМ!$B$34:$B$777,D$11)+'СЕТ СН'!$F$11+СВЦЭМ!$D$10+'СЕТ СН'!$F$5-'СЕТ СН'!$F$21</f>
        <v>3834.3517643500004</v>
      </c>
      <c r="E23" s="37">
        <f>SUMIFS(СВЦЭМ!$D$34:$D$777,СВЦЭМ!$A$34:$A$777,$A23,СВЦЭМ!$B$34:$B$777,E$11)+'СЕТ СН'!$F$11+СВЦЭМ!$D$10+'СЕТ СН'!$F$5-'СЕТ СН'!$F$21</f>
        <v>3847.0482852400005</v>
      </c>
      <c r="F23" s="37">
        <f>SUMIFS(СВЦЭМ!$D$34:$D$777,СВЦЭМ!$A$34:$A$777,$A23,СВЦЭМ!$B$34:$B$777,F$11)+'СЕТ СН'!$F$11+СВЦЭМ!$D$10+'СЕТ СН'!$F$5-'СЕТ СН'!$F$21</f>
        <v>3857.6773629599998</v>
      </c>
      <c r="G23" s="37">
        <f>SUMIFS(СВЦЭМ!$D$34:$D$777,СВЦЭМ!$A$34:$A$777,$A23,СВЦЭМ!$B$34:$B$777,G$11)+'СЕТ СН'!$F$11+СВЦЭМ!$D$10+'СЕТ СН'!$F$5-'СЕТ СН'!$F$21</f>
        <v>3864.7840316300003</v>
      </c>
      <c r="H23" s="37">
        <f>SUMIFS(СВЦЭМ!$D$34:$D$777,СВЦЭМ!$A$34:$A$777,$A23,СВЦЭМ!$B$34:$B$777,H$11)+'СЕТ СН'!$F$11+СВЦЭМ!$D$10+'СЕТ СН'!$F$5-'СЕТ СН'!$F$21</f>
        <v>3833.9808054199998</v>
      </c>
      <c r="I23" s="37">
        <f>SUMIFS(СВЦЭМ!$D$34:$D$777,СВЦЭМ!$A$34:$A$777,$A23,СВЦЭМ!$B$34:$B$777,I$11)+'СЕТ СН'!$F$11+СВЦЭМ!$D$10+'СЕТ СН'!$F$5-'СЕТ СН'!$F$21</f>
        <v>3730.8948629500005</v>
      </c>
      <c r="J23" s="37">
        <f>SUMIFS(СВЦЭМ!$D$34:$D$777,СВЦЭМ!$A$34:$A$777,$A23,СВЦЭМ!$B$34:$B$777,J$11)+'СЕТ СН'!$F$11+СВЦЭМ!$D$10+'СЕТ СН'!$F$5-'СЕТ СН'!$F$21</f>
        <v>3683.8597157200006</v>
      </c>
      <c r="K23" s="37">
        <f>SUMIFS(СВЦЭМ!$D$34:$D$777,СВЦЭМ!$A$34:$A$777,$A23,СВЦЭМ!$B$34:$B$777,K$11)+'СЕТ СН'!$F$11+СВЦЭМ!$D$10+'СЕТ СН'!$F$5-'СЕТ СН'!$F$21</f>
        <v>3600.59203114</v>
      </c>
      <c r="L23" s="37">
        <f>SUMIFS(СВЦЭМ!$D$34:$D$777,СВЦЭМ!$A$34:$A$777,$A23,СВЦЭМ!$B$34:$B$777,L$11)+'СЕТ СН'!$F$11+СВЦЭМ!$D$10+'СЕТ СН'!$F$5-'СЕТ СН'!$F$21</f>
        <v>3528.92615015</v>
      </c>
      <c r="M23" s="37">
        <f>SUMIFS(СВЦЭМ!$D$34:$D$777,СВЦЭМ!$A$34:$A$777,$A23,СВЦЭМ!$B$34:$B$777,M$11)+'СЕТ СН'!$F$11+СВЦЭМ!$D$10+'СЕТ СН'!$F$5-'СЕТ СН'!$F$21</f>
        <v>3507.38349685</v>
      </c>
      <c r="N23" s="37">
        <f>SUMIFS(СВЦЭМ!$D$34:$D$777,СВЦЭМ!$A$34:$A$777,$A23,СВЦЭМ!$B$34:$B$777,N$11)+'СЕТ СН'!$F$11+СВЦЭМ!$D$10+'СЕТ СН'!$F$5-'СЕТ СН'!$F$21</f>
        <v>3503.9149723100004</v>
      </c>
      <c r="O23" s="37">
        <f>SUMIFS(СВЦЭМ!$D$34:$D$777,СВЦЭМ!$A$34:$A$777,$A23,СВЦЭМ!$B$34:$B$777,O$11)+'СЕТ СН'!$F$11+СВЦЭМ!$D$10+'СЕТ СН'!$F$5-'СЕТ СН'!$F$21</f>
        <v>3510.7637532599997</v>
      </c>
      <c r="P23" s="37">
        <f>SUMIFS(СВЦЭМ!$D$34:$D$777,СВЦЭМ!$A$34:$A$777,$A23,СВЦЭМ!$B$34:$B$777,P$11)+'СЕТ СН'!$F$11+СВЦЭМ!$D$10+'СЕТ СН'!$F$5-'СЕТ СН'!$F$21</f>
        <v>3518.52285738</v>
      </c>
      <c r="Q23" s="37">
        <f>SUMIFS(СВЦЭМ!$D$34:$D$777,СВЦЭМ!$A$34:$A$777,$A23,СВЦЭМ!$B$34:$B$777,Q$11)+'СЕТ СН'!$F$11+СВЦЭМ!$D$10+'СЕТ СН'!$F$5-'СЕТ СН'!$F$21</f>
        <v>3528.8489678999999</v>
      </c>
      <c r="R23" s="37">
        <f>SUMIFS(СВЦЭМ!$D$34:$D$777,СВЦЭМ!$A$34:$A$777,$A23,СВЦЭМ!$B$34:$B$777,R$11)+'СЕТ СН'!$F$11+СВЦЭМ!$D$10+'СЕТ СН'!$F$5-'СЕТ СН'!$F$21</f>
        <v>3532.0439552499997</v>
      </c>
      <c r="S23" s="37">
        <f>SUMIFS(СВЦЭМ!$D$34:$D$777,СВЦЭМ!$A$34:$A$777,$A23,СВЦЭМ!$B$34:$B$777,S$11)+'СЕТ СН'!$F$11+СВЦЭМ!$D$10+'СЕТ СН'!$F$5-'СЕТ СН'!$F$21</f>
        <v>3524.9834098100005</v>
      </c>
      <c r="T23" s="37">
        <f>SUMIFS(СВЦЭМ!$D$34:$D$777,СВЦЭМ!$A$34:$A$777,$A23,СВЦЭМ!$B$34:$B$777,T$11)+'СЕТ СН'!$F$11+СВЦЭМ!$D$10+'СЕТ СН'!$F$5-'СЕТ СН'!$F$21</f>
        <v>3508.5127065399997</v>
      </c>
      <c r="U23" s="37">
        <f>SUMIFS(СВЦЭМ!$D$34:$D$777,СВЦЭМ!$A$34:$A$777,$A23,СВЦЭМ!$B$34:$B$777,U$11)+'СЕТ СН'!$F$11+СВЦЭМ!$D$10+'СЕТ СН'!$F$5-'СЕТ СН'!$F$21</f>
        <v>3491.9566200499999</v>
      </c>
      <c r="V23" s="37">
        <f>SUMIFS(СВЦЭМ!$D$34:$D$777,СВЦЭМ!$A$34:$A$777,$A23,СВЦЭМ!$B$34:$B$777,V$11)+'СЕТ СН'!$F$11+СВЦЭМ!$D$10+'СЕТ СН'!$F$5-'СЕТ СН'!$F$21</f>
        <v>3496.1882292699997</v>
      </c>
      <c r="W23" s="37">
        <f>SUMIFS(СВЦЭМ!$D$34:$D$777,СВЦЭМ!$A$34:$A$777,$A23,СВЦЭМ!$B$34:$B$777,W$11)+'СЕТ СН'!$F$11+СВЦЭМ!$D$10+'СЕТ СН'!$F$5-'СЕТ СН'!$F$21</f>
        <v>3561.1491470100004</v>
      </c>
      <c r="X23" s="37">
        <f>SUMIFS(СВЦЭМ!$D$34:$D$777,СВЦЭМ!$A$34:$A$777,$A23,СВЦЭМ!$B$34:$B$777,X$11)+'СЕТ СН'!$F$11+СВЦЭМ!$D$10+'СЕТ СН'!$F$5-'СЕТ СН'!$F$21</f>
        <v>3645.1700497000006</v>
      </c>
      <c r="Y23" s="37">
        <f>SUMIFS(СВЦЭМ!$D$34:$D$777,СВЦЭМ!$A$34:$A$777,$A23,СВЦЭМ!$B$34:$B$777,Y$11)+'СЕТ СН'!$F$11+СВЦЭМ!$D$10+'СЕТ СН'!$F$5-'СЕТ СН'!$F$21</f>
        <v>3645.2561706199999</v>
      </c>
    </row>
    <row r="24" spans="1:25" ht="15.75" x14ac:dyDescent="0.2">
      <c r="A24" s="36">
        <f t="shared" si="0"/>
        <v>43203</v>
      </c>
      <c r="B24" s="37">
        <f>SUMIFS(СВЦЭМ!$D$34:$D$777,СВЦЭМ!$A$34:$A$777,$A24,СВЦЭМ!$B$34:$B$777,B$11)+'СЕТ СН'!$F$11+СВЦЭМ!$D$10+'СЕТ СН'!$F$5-'СЕТ СН'!$F$21</f>
        <v>3717.8561833999997</v>
      </c>
      <c r="C24" s="37">
        <f>SUMIFS(СВЦЭМ!$D$34:$D$777,СВЦЭМ!$A$34:$A$777,$A24,СВЦЭМ!$B$34:$B$777,C$11)+'СЕТ СН'!$F$11+СВЦЭМ!$D$10+'СЕТ СН'!$F$5-'СЕТ СН'!$F$21</f>
        <v>3779.7889774999999</v>
      </c>
      <c r="D24" s="37">
        <f>SUMIFS(СВЦЭМ!$D$34:$D$777,СВЦЭМ!$A$34:$A$777,$A24,СВЦЭМ!$B$34:$B$777,D$11)+'СЕТ СН'!$F$11+СВЦЭМ!$D$10+'СЕТ СН'!$F$5-'СЕТ СН'!$F$21</f>
        <v>3835.8183281699999</v>
      </c>
      <c r="E24" s="37">
        <f>SUMIFS(СВЦЭМ!$D$34:$D$777,СВЦЭМ!$A$34:$A$777,$A24,СВЦЭМ!$B$34:$B$777,E$11)+'СЕТ СН'!$F$11+СВЦЭМ!$D$10+'СЕТ СН'!$F$5-'СЕТ СН'!$F$21</f>
        <v>3845.8922380899999</v>
      </c>
      <c r="F24" s="37">
        <f>SUMIFS(СВЦЭМ!$D$34:$D$777,СВЦЭМ!$A$34:$A$777,$A24,СВЦЭМ!$B$34:$B$777,F$11)+'СЕТ СН'!$F$11+СВЦЭМ!$D$10+'СЕТ СН'!$F$5-'СЕТ СН'!$F$21</f>
        <v>3848.7970541</v>
      </c>
      <c r="G24" s="37">
        <f>SUMIFS(СВЦЭМ!$D$34:$D$777,СВЦЭМ!$A$34:$A$777,$A24,СВЦЭМ!$B$34:$B$777,G$11)+'СЕТ СН'!$F$11+СВЦЭМ!$D$10+'СЕТ СН'!$F$5-'СЕТ СН'!$F$21</f>
        <v>3854.9267319100004</v>
      </c>
      <c r="H24" s="37">
        <f>SUMIFS(СВЦЭМ!$D$34:$D$777,СВЦЭМ!$A$34:$A$777,$A24,СВЦЭМ!$B$34:$B$777,H$11)+'СЕТ СН'!$F$11+СВЦЭМ!$D$10+'СЕТ СН'!$F$5-'СЕТ СН'!$F$21</f>
        <v>3836.6045810199998</v>
      </c>
      <c r="I24" s="37">
        <f>SUMIFS(СВЦЭМ!$D$34:$D$777,СВЦЭМ!$A$34:$A$777,$A24,СВЦЭМ!$B$34:$B$777,I$11)+'СЕТ СН'!$F$11+СВЦЭМ!$D$10+'СЕТ СН'!$F$5-'СЕТ СН'!$F$21</f>
        <v>3723.8274702900003</v>
      </c>
      <c r="J24" s="37">
        <f>SUMIFS(СВЦЭМ!$D$34:$D$777,СВЦЭМ!$A$34:$A$777,$A24,СВЦЭМ!$B$34:$B$777,J$11)+'СЕТ СН'!$F$11+СВЦЭМ!$D$10+'СЕТ СН'!$F$5-'СЕТ СН'!$F$21</f>
        <v>3681.27022515</v>
      </c>
      <c r="K24" s="37">
        <f>SUMIFS(СВЦЭМ!$D$34:$D$777,СВЦЭМ!$A$34:$A$777,$A24,СВЦЭМ!$B$34:$B$777,K$11)+'СЕТ СН'!$F$11+СВЦЭМ!$D$10+'СЕТ СН'!$F$5-'СЕТ СН'!$F$21</f>
        <v>3585.9700242100002</v>
      </c>
      <c r="L24" s="37">
        <f>SUMIFS(СВЦЭМ!$D$34:$D$777,СВЦЭМ!$A$34:$A$777,$A24,СВЦЭМ!$B$34:$B$777,L$11)+'СЕТ СН'!$F$11+СВЦЭМ!$D$10+'СЕТ СН'!$F$5-'СЕТ СН'!$F$21</f>
        <v>3513.5115071000005</v>
      </c>
      <c r="M24" s="37">
        <f>SUMIFS(СВЦЭМ!$D$34:$D$777,СВЦЭМ!$A$34:$A$777,$A24,СВЦЭМ!$B$34:$B$777,M$11)+'СЕТ СН'!$F$11+СВЦЭМ!$D$10+'СЕТ СН'!$F$5-'СЕТ СН'!$F$21</f>
        <v>3519.1271158200002</v>
      </c>
      <c r="N24" s="37">
        <f>SUMIFS(СВЦЭМ!$D$34:$D$777,СВЦЭМ!$A$34:$A$777,$A24,СВЦЭМ!$B$34:$B$777,N$11)+'СЕТ СН'!$F$11+СВЦЭМ!$D$10+'СЕТ СН'!$F$5-'СЕТ СН'!$F$21</f>
        <v>3499.8968656299999</v>
      </c>
      <c r="O24" s="37">
        <f>SUMIFS(СВЦЭМ!$D$34:$D$777,СВЦЭМ!$A$34:$A$777,$A24,СВЦЭМ!$B$34:$B$777,O$11)+'СЕТ СН'!$F$11+СВЦЭМ!$D$10+'СЕТ СН'!$F$5-'СЕТ СН'!$F$21</f>
        <v>3506.0406805699999</v>
      </c>
      <c r="P24" s="37">
        <f>SUMIFS(СВЦЭМ!$D$34:$D$777,СВЦЭМ!$A$34:$A$777,$A24,СВЦЭМ!$B$34:$B$777,P$11)+'СЕТ СН'!$F$11+СВЦЭМ!$D$10+'СЕТ СН'!$F$5-'СЕТ СН'!$F$21</f>
        <v>3508.7823260400005</v>
      </c>
      <c r="Q24" s="37">
        <f>SUMIFS(СВЦЭМ!$D$34:$D$777,СВЦЭМ!$A$34:$A$777,$A24,СВЦЭМ!$B$34:$B$777,Q$11)+'СЕТ СН'!$F$11+СВЦЭМ!$D$10+'СЕТ СН'!$F$5-'СЕТ СН'!$F$21</f>
        <v>3511.2015277300002</v>
      </c>
      <c r="R24" s="37">
        <f>SUMIFS(СВЦЭМ!$D$34:$D$777,СВЦЭМ!$A$34:$A$777,$A24,СВЦЭМ!$B$34:$B$777,R$11)+'СЕТ СН'!$F$11+СВЦЭМ!$D$10+'СЕТ СН'!$F$5-'СЕТ СН'!$F$21</f>
        <v>3517.5240055300005</v>
      </c>
      <c r="S24" s="37">
        <f>SUMIFS(СВЦЭМ!$D$34:$D$777,СВЦЭМ!$A$34:$A$777,$A24,СВЦЭМ!$B$34:$B$777,S$11)+'СЕТ СН'!$F$11+СВЦЭМ!$D$10+'СЕТ СН'!$F$5-'СЕТ СН'!$F$21</f>
        <v>3526.7118598700004</v>
      </c>
      <c r="T24" s="37">
        <f>SUMIFS(СВЦЭМ!$D$34:$D$777,СВЦЭМ!$A$34:$A$777,$A24,СВЦЭМ!$B$34:$B$777,T$11)+'СЕТ СН'!$F$11+СВЦЭМ!$D$10+'СЕТ СН'!$F$5-'СЕТ СН'!$F$21</f>
        <v>3512.1643206200001</v>
      </c>
      <c r="U24" s="37">
        <f>SUMIFS(СВЦЭМ!$D$34:$D$777,СВЦЭМ!$A$34:$A$777,$A24,СВЦЭМ!$B$34:$B$777,U$11)+'СЕТ СН'!$F$11+СВЦЭМ!$D$10+'СЕТ СН'!$F$5-'СЕТ СН'!$F$21</f>
        <v>3514.7936839500003</v>
      </c>
      <c r="V24" s="37">
        <f>SUMIFS(СВЦЭМ!$D$34:$D$777,СВЦЭМ!$A$34:$A$777,$A24,СВЦЭМ!$B$34:$B$777,V$11)+'СЕТ СН'!$F$11+СВЦЭМ!$D$10+'СЕТ СН'!$F$5-'СЕТ СН'!$F$21</f>
        <v>3514.4573883300004</v>
      </c>
      <c r="W24" s="37">
        <f>SUMIFS(СВЦЭМ!$D$34:$D$777,СВЦЭМ!$A$34:$A$777,$A24,СВЦЭМ!$B$34:$B$777,W$11)+'СЕТ СН'!$F$11+СВЦЭМ!$D$10+'СЕТ СН'!$F$5-'СЕТ СН'!$F$21</f>
        <v>3555.7251690999997</v>
      </c>
      <c r="X24" s="37">
        <f>SUMIFS(СВЦЭМ!$D$34:$D$777,СВЦЭМ!$A$34:$A$777,$A24,СВЦЭМ!$B$34:$B$777,X$11)+'СЕТ СН'!$F$11+СВЦЭМ!$D$10+'СЕТ СН'!$F$5-'СЕТ СН'!$F$21</f>
        <v>3654.8577415800005</v>
      </c>
      <c r="Y24" s="37">
        <f>SUMIFS(СВЦЭМ!$D$34:$D$777,СВЦЭМ!$A$34:$A$777,$A24,СВЦЭМ!$B$34:$B$777,Y$11)+'СЕТ СН'!$F$11+СВЦЭМ!$D$10+'СЕТ СН'!$F$5-'СЕТ СН'!$F$21</f>
        <v>3701.7217138399997</v>
      </c>
    </row>
    <row r="25" spans="1:25" ht="15.75" x14ac:dyDescent="0.2">
      <c r="A25" s="36">
        <f t="shared" si="0"/>
        <v>43204</v>
      </c>
      <c r="B25" s="37">
        <f>SUMIFS(СВЦЭМ!$D$34:$D$777,СВЦЭМ!$A$34:$A$777,$A25,СВЦЭМ!$B$34:$B$777,B$11)+'СЕТ СН'!$F$11+СВЦЭМ!$D$10+'СЕТ СН'!$F$5-'СЕТ СН'!$F$21</f>
        <v>3731.1152164400005</v>
      </c>
      <c r="C25" s="37">
        <f>SUMIFS(СВЦЭМ!$D$34:$D$777,СВЦЭМ!$A$34:$A$777,$A25,СВЦЭМ!$B$34:$B$777,C$11)+'СЕТ СН'!$F$11+СВЦЭМ!$D$10+'СЕТ СН'!$F$5-'СЕТ СН'!$F$21</f>
        <v>3790.48835362</v>
      </c>
      <c r="D25" s="37">
        <f>SUMIFS(СВЦЭМ!$D$34:$D$777,СВЦЭМ!$A$34:$A$777,$A25,СВЦЭМ!$B$34:$B$777,D$11)+'СЕТ СН'!$F$11+СВЦЭМ!$D$10+'СЕТ СН'!$F$5-'СЕТ СН'!$F$21</f>
        <v>3835.8400628700006</v>
      </c>
      <c r="E25" s="37">
        <f>SUMIFS(СВЦЭМ!$D$34:$D$777,СВЦЭМ!$A$34:$A$777,$A25,СВЦЭМ!$B$34:$B$777,E$11)+'СЕТ СН'!$F$11+СВЦЭМ!$D$10+'СЕТ СН'!$F$5-'СЕТ СН'!$F$21</f>
        <v>3846.92713908</v>
      </c>
      <c r="F25" s="37">
        <f>SUMIFS(СВЦЭМ!$D$34:$D$777,СВЦЭМ!$A$34:$A$777,$A25,СВЦЭМ!$B$34:$B$777,F$11)+'СЕТ СН'!$F$11+СВЦЭМ!$D$10+'СЕТ СН'!$F$5-'СЕТ СН'!$F$21</f>
        <v>3846.2436595200002</v>
      </c>
      <c r="G25" s="37">
        <f>SUMIFS(СВЦЭМ!$D$34:$D$777,СВЦЭМ!$A$34:$A$777,$A25,СВЦЭМ!$B$34:$B$777,G$11)+'СЕТ СН'!$F$11+СВЦЭМ!$D$10+'СЕТ СН'!$F$5-'СЕТ СН'!$F$21</f>
        <v>3850.1258445899998</v>
      </c>
      <c r="H25" s="37">
        <f>SUMIFS(СВЦЭМ!$D$34:$D$777,СВЦЭМ!$A$34:$A$777,$A25,СВЦЭМ!$B$34:$B$777,H$11)+'СЕТ СН'!$F$11+СВЦЭМ!$D$10+'СЕТ СН'!$F$5-'СЕТ СН'!$F$21</f>
        <v>3825.6297828800002</v>
      </c>
      <c r="I25" s="37">
        <f>SUMIFS(СВЦЭМ!$D$34:$D$777,СВЦЭМ!$A$34:$A$777,$A25,СВЦЭМ!$B$34:$B$777,I$11)+'СЕТ СН'!$F$11+СВЦЭМ!$D$10+'СЕТ СН'!$F$5-'СЕТ СН'!$F$21</f>
        <v>3760.8589377000003</v>
      </c>
      <c r="J25" s="37">
        <f>SUMIFS(СВЦЭМ!$D$34:$D$777,СВЦЭМ!$A$34:$A$777,$A25,СВЦЭМ!$B$34:$B$777,J$11)+'СЕТ СН'!$F$11+СВЦЭМ!$D$10+'СЕТ СН'!$F$5-'СЕТ СН'!$F$21</f>
        <v>3646.8481374099997</v>
      </c>
      <c r="K25" s="37">
        <f>SUMIFS(СВЦЭМ!$D$34:$D$777,СВЦЭМ!$A$34:$A$777,$A25,СВЦЭМ!$B$34:$B$777,K$11)+'СЕТ СН'!$F$11+СВЦЭМ!$D$10+'СЕТ СН'!$F$5-'СЕТ СН'!$F$21</f>
        <v>3623.64183723</v>
      </c>
      <c r="L25" s="37">
        <f>SUMIFS(СВЦЭМ!$D$34:$D$777,СВЦЭМ!$A$34:$A$777,$A25,СВЦЭМ!$B$34:$B$777,L$11)+'СЕТ СН'!$F$11+СВЦЭМ!$D$10+'СЕТ СН'!$F$5-'СЕТ СН'!$F$21</f>
        <v>3565.2510168599997</v>
      </c>
      <c r="M25" s="37">
        <f>SUMIFS(СВЦЭМ!$D$34:$D$777,СВЦЭМ!$A$34:$A$777,$A25,СВЦЭМ!$B$34:$B$777,M$11)+'СЕТ СН'!$F$11+СВЦЭМ!$D$10+'СЕТ СН'!$F$5-'СЕТ СН'!$F$21</f>
        <v>3549.4074660800002</v>
      </c>
      <c r="N25" s="37">
        <f>SUMIFS(СВЦЭМ!$D$34:$D$777,СВЦЭМ!$A$34:$A$777,$A25,СВЦЭМ!$B$34:$B$777,N$11)+'СЕТ СН'!$F$11+СВЦЭМ!$D$10+'СЕТ СН'!$F$5-'СЕТ СН'!$F$21</f>
        <v>3547.8963518699998</v>
      </c>
      <c r="O25" s="37">
        <f>SUMIFS(СВЦЭМ!$D$34:$D$777,СВЦЭМ!$A$34:$A$777,$A25,СВЦЭМ!$B$34:$B$777,O$11)+'СЕТ СН'!$F$11+СВЦЭМ!$D$10+'СЕТ СН'!$F$5-'СЕТ СН'!$F$21</f>
        <v>3578.2051821199998</v>
      </c>
      <c r="P25" s="37">
        <f>SUMIFS(СВЦЭМ!$D$34:$D$777,СВЦЭМ!$A$34:$A$777,$A25,СВЦЭМ!$B$34:$B$777,P$11)+'СЕТ СН'!$F$11+СВЦЭМ!$D$10+'СЕТ СН'!$F$5-'СЕТ СН'!$F$21</f>
        <v>3595.45928589</v>
      </c>
      <c r="Q25" s="37">
        <f>SUMIFS(СВЦЭМ!$D$34:$D$777,СВЦЭМ!$A$34:$A$777,$A25,СВЦЭМ!$B$34:$B$777,Q$11)+'СЕТ СН'!$F$11+СВЦЭМ!$D$10+'СЕТ СН'!$F$5-'СЕТ СН'!$F$21</f>
        <v>3596.02976756</v>
      </c>
      <c r="R25" s="37">
        <f>SUMIFS(СВЦЭМ!$D$34:$D$777,СВЦЭМ!$A$34:$A$777,$A25,СВЦЭМ!$B$34:$B$777,R$11)+'СЕТ СН'!$F$11+СВЦЭМ!$D$10+'СЕТ СН'!$F$5-'СЕТ СН'!$F$21</f>
        <v>3596.78576372</v>
      </c>
      <c r="S25" s="37">
        <f>SUMIFS(СВЦЭМ!$D$34:$D$777,СВЦЭМ!$A$34:$A$777,$A25,СВЦЭМ!$B$34:$B$777,S$11)+'СЕТ СН'!$F$11+СВЦЭМ!$D$10+'СЕТ СН'!$F$5-'СЕТ СН'!$F$21</f>
        <v>3589.1850173600001</v>
      </c>
      <c r="T25" s="37">
        <f>SUMIFS(СВЦЭМ!$D$34:$D$777,СВЦЭМ!$A$34:$A$777,$A25,СВЦЭМ!$B$34:$B$777,T$11)+'СЕТ СН'!$F$11+СВЦЭМ!$D$10+'СЕТ СН'!$F$5-'СЕТ СН'!$F$21</f>
        <v>3551.9188971500002</v>
      </c>
      <c r="U25" s="37">
        <f>SUMIFS(СВЦЭМ!$D$34:$D$777,СВЦЭМ!$A$34:$A$777,$A25,СВЦЭМ!$B$34:$B$777,U$11)+'СЕТ СН'!$F$11+СВЦЭМ!$D$10+'СЕТ СН'!$F$5-'СЕТ СН'!$F$21</f>
        <v>3546.13610492</v>
      </c>
      <c r="V25" s="37">
        <f>SUMIFS(СВЦЭМ!$D$34:$D$777,СВЦЭМ!$A$34:$A$777,$A25,СВЦЭМ!$B$34:$B$777,V$11)+'СЕТ СН'!$F$11+СВЦЭМ!$D$10+'СЕТ СН'!$F$5-'СЕТ СН'!$F$21</f>
        <v>3549.0552656699997</v>
      </c>
      <c r="W25" s="37">
        <f>SUMIFS(СВЦЭМ!$D$34:$D$777,СВЦЭМ!$A$34:$A$777,$A25,СВЦЭМ!$B$34:$B$777,W$11)+'СЕТ СН'!$F$11+СВЦЭМ!$D$10+'СЕТ СН'!$F$5-'СЕТ СН'!$F$21</f>
        <v>3603.7531944000007</v>
      </c>
      <c r="X25" s="37">
        <f>SUMIFS(СВЦЭМ!$D$34:$D$777,СВЦЭМ!$A$34:$A$777,$A25,СВЦЭМ!$B$34:$B$777,X$11)+'СЕТ СН'!$F$11+СВЦЭМ!$D$10+'СЕТ СН'!$F$5-'СЕТ СН'!$F$21</f>
        <v>3609.6961846300005</v>
      </c>
      <c r="Y25" s="37">
        <f>SUMIFS(СВЦЭМ!$D$34:$D$777,СВЦЭМ!$A$34:$A$777,$A25,СВЦЭМ!$B$34:$B$777,Y$11)+'СЕТ СН'!$F$11+СВЦЭМ!$D$10+'СЕТ СН'!$F$5-'СЕТ СН'!$F$21</f>
        <v>3685.6671239299999</v>
      </c>
    </row>
    <row r="26" spans="1:25" ht="15.75" x14ac:dyDescent="0.2">
      <c r="A26" s="36">
        <f t="shared" si="0"/>
        <v>43205</v>
      </c>
      <c r="B26" s="37">
        <f>SUMIFS(СВЦЭМ!$D$34:$D$777,СВЦЭМ!$A$34:$A$777,$A26,СВЦЭМ!$B$34:$B$777,B$11)+'СЕТ СН'!$F$11+СВЦЭМ!$D$10+'СЕТ СН'!$F$5-'СЕТ СН'!$F$21</f>
        <v>3730.0656357900002</v>
      </c>
      <c r="C26" s="37">
        <f>SUMIFS(СВЦЭМ!$D$34:$D$777,СВЦЭМ!$A$34:$A$777,$A26,СВЦЭМ!$B$34:$B$777,C$11)+'СЕТ СН'!$F$11+СВЦЭМ!$D$10+'СЕТ СН'!$F$5-'СЕТ СН'!$F$21</f>
        <v>3796.9193656800003</v>
      </c>
      <c r="D26" s="37">
        <f>SUMIFS(СВЦЭМ!$D$34:$D$777,СВЦЭМ!$A$34:$A$777,$A26,СВЦЭМ!$B$34:$B$777,D$11)+'СЕТ СН'!$F$11+СВЦЭМ!$D$10+'СЕТ СН'!$F$5-'СЕТ СН'!$F$21</f>
        <v>3829.6954041200001</v>
      </c>
      <c r="E26" s="37">
        <f>SUMIFS(СВЦЭМ!$D$34:$D$777,СВЦЭМ!$A$34:$A$777,$A26,СВЦЭМ!$B$34:$B$777,E$11)+'СЕТ СН'!$F$11+СВЦЭМ!$D$10+'СЕТ СН'!$F$5-'СЕТ СН'!$F$21</f>
        <v>3841.2252504399999</v>
      </c>
      <c r="F26" s="37">
        <f>SUMIFS(СВЦЭМ!$D$34:$D$777,СВЦЭМ!$A$34:$A$777,$A26,СВЦЭМ!$B$34:$B$777,F$11)+'СЕТ СН'!$F$11+СВЦЭМ!$D$10+'СЕТ СН'!$F$5-'СЕТ СН'!$F$21</f>
        <v>3840.9887349699998</v>
      </c>
      <c r="G26" s="37">
        <f>SUMIFS(СВЦЭМ!$D$34:$D$777,СВЦЭМ!$A$34:$A$777,$A26,СВЦЭМ!$B$34:$B$777,G$11)+'СЕТ СН'!$F$11+СВЦЭМ!$D$10+'СЕТ СН'!$F$5-'СЕТ СН'!$F$21</f>
        <v>3846.2398546099998</v>
      </c>
      <c r="H26" s="37">
        <f>SUMIFS(СВЦЭМ!$D$34:$D$777,СВЦЭМ!$A$34:$A$777,$A26,СВЦЭМ!$B$34:$B$777,H$11)+'СЕТ СН'!$F$11+СВЦЭМ!$D$10+'СЕТ СН'!$F$5-'СЕТ СН'!$F$21</f>
        <v>3835.6270596300005</v>
      </c>
      <c r="I26" s="37">
        <f>SUMIFS(СВЦЭМ!$D$34:$D$777,СВЦЭМ!$A$34:$A$777,$A26,СВЦЭМ!$B$34:$B$777,I$11)+'СЕТ СН'!$F$11+СВЦЭМ!$D$10+'СЕТ СН'!$F$5-'СЕТ СН'!$F$21</f>
        <v>3776.3399918199998</v>
      </c>
      <c r="J26" s="37">
        <f>SUMIFS(СВЦЭМ!$D$34:$D$777,СВЦЭМ!$A$34:$A$777,$A26,СВЦЭМ!$B$34:$B$777,J$11)+'СЕТ СН'!$F$11+СВЦЭМ!$D$10+'СЕТ СН'!$F$5-'СЕТ СН'!$F$21</f>
        <v>3688.7362857900002</v>
      </c>
      <c r="K26" s="37">
        <f>SUMIFS(СВЦЭМ!$D$34:$D$777,СВЦЭМ!$A$34:$A$777,$A26,СВЦЭМ!$B$34:$B$777,K$11)+'СЕТ СН'!$F$11+СВЦЭМ!$D$10+'СЕТ СН'!$F$5-'СЕТ СН'!$F$21</f>
        <v>3633.3663118700001</v>
      </c>
      <c r="L26" s="37">
        <f>SUMIFS(СВЦЭМ!$D$34:$D$777,СВЦЭМ!$A$34:$A$777,$A26,СВЦЭМ!$B$34:$B$777,L$11)+'СЕТ СН'!$F$11+СВЦЭМ!$D$10+'СЕТ СН'!$F$5-'СЕТ СН'!$F$21</f>
        <v>3589.5764755599998</v>
      </c>
      <c r="M26" s="37">
        <f>SUMIFS(СВЦЭМ!$D$34:$D$777,СВЦЭМ!$A$34:$A$777,$A26,СВЦЭМ!$B$34:$B$777,M$11)+'СЕТ СН'!$F$11+СВЦЭМ!$D$10+'СЕТ СН'!$F$5-'СЕТ СН'!$F$21</f>
        <v>3538.2442470600004</v>
      </c>
      <c r="N26" s="37">
        <f>SUMIFS(СВЦЭМ!$D$34:$D$777,СВЦЭМ!$A$34:$A$777,$A26,СВЦЭМ!$B$34:$B$777,N$11)+'СЕТ СН'!$F$11+СВЦЭМ!$D$10+'СЕТ СН'!$F$5-'СЕТ СН'!$F$21</f>
        <v>3536.8024070799997</v>
      </c>
      <c r="O26" s="37">
        <f>SUMIFS(СВЦЭМ!$D$34:$D$777,СВЦЭМ!$A$34:$A$777,$A26,СВЦЭМ!$B$34:$B$777,O$11)+'СЕТ СН'!$F$11+СВЦЭМ!$D$10+'СЕТ СН'!$F$5-'СЕТ СН'!$F$21</f>
        <v>3538.2175553399998</v>
      </c>
      <c r="P26" s="37">
        <f>SUMIFS(СВЦЭМ!$D$34:$D$777,СВЦЭМ!$A$34:$A$777,$A26,СВЦЭМ!$B$34:$B$777,P$11)+'СЕТ СН'!$F$11+СВЦЭМ!$D$10+'СЕТ СН'!$F$5-'СЕТ СН'!$F$21</f>
        <v>3544.5977098500002</v>
      </c>
      <c r="Q26" s="37">
        <f>SUMIFS(СВЦЭМ!$D$34:$D$777,СВЦЭМ!$A$34:$A$777,$A26,СВЦЭМ!$B$34:$B$777,Q$11)+'СЕТ СН'!$F$11+СВЦЭМ!$D$10+'СЕТ СН'!$F$5-'СЕТ СН'!$F$21</f>
        <v>3545.3999593200001</v>
      </c>
      <c r="R26" s="37">
        <f>SUMIFS(СВЦЭМ!$D$34:$D$777,СВЦЭМ!$A$34:$A$777,$A26,СВЦЭМ!$B$34:$B$777,R$11)+'СЕТ СН'!$F$11+СВЦЭМ!$D$10+'СЕТ СН'!$F$5-'СЕТ СН'!$F$21</f>
        <v>3551.3730675299998</v>
      </c>
      <c r="S26" s="37">
        <f>SUMIFS(СВЦЭМ!$D$34:$D$777,СВЦЭМ!$A$34:$A$777,$A26,СВЦЭМ!$B$34:$B$777,S$11)+'СЕТ СН'!$F$11+СВЦЭМ!$D$10+'СЕТ СН'!$F$5-'СЕТ СН'!$F$21</f>
        <v>3541.45977369</v>
      </c>
      <c r="T26" s="37">
        <f>SUMIFS(СВЦЭМ!$D$34:$D$777,СВЦЭМ!$A$34:$A$777,$A26,СВЦЭМ!$B$34:$B$777,T$11)+'СЕТ СН'!$F$11+СВЦЭМ!$D$10+'СЕТ СН'!$F$5-'СЕТ СН'!$F$21</f>
        <v>3539.5822729500001</v>
      </c>
      <c r="U26" s="37">
        <f>SUMIFS(СВЦЭМ!$D$34:$D$777,СВЦЭМ!$A$34:$A$777,$A26,СВЦЭМ!$B$34:$B$777,U$11)+'СЕТ СН'!$F$11+СВЦЭМ!$D$10+'СЕТ СН'!$F$5-'СЕТ СН'!$F$21</f>
        <v>3529.5225716199998</v>
      </c>
      <c r="V26" s="37">
        <f>SUMIFS(СВЦЭМ!$D$34:$D$777,СВЦЭМ!$A$34:$A$777,$A26,СВЦЭМ!$B$34:$B$777,V$11)+'СЕТ СН'!$F$11+СВЦЭМ!$D$10+'СЕТ СН'!$F$5-'СЕТ СН'!$F$21</f>
        <v>3535.5879002500001</v>
      </c>
      <c r="W26" s="37">
        <f>SUMIFS(СВЦЭМ!$D$34:$D$777,СВЦЭМ!$A$34:$A$777,$A26,СВЦЭМ!$B$34:$B$777,W$11)+'СЕТ СН'!$F$11+СВЦЭМ!$D$10+'СЕТ СН'!$F$5-'СЕТ СН'!$F$21</f>
        <v>3597.8991930100005</v>
      </c>
      <c r="X26" s="37">
        <f>SUMIFS(СВЦЭМ!$D$34:$D$777,СВЦЭМ!$A$34:$A$777,$A26,СВЦЭМ!$B$34:$B$777,X$11)+'СЕТ СН'!$F$11+СВЦЭМ!$D$10+'СЕТ СН'!$F$5-'СЕТ СН'!$F$21</f>
        <v>3624.0805084500003</v>
      </c>
      <c r="Y26" s="37">
        <f>SUMIFS(СВЦЭМ!$D$34:$D$777,СВЦЭМ!$A$34:$A$777,$A26,СВЦЭМ!$B$34:$B$777,Y$11)+'СЕТ СН'!$F$11+СВЦЭМ!$D$10+'СЕТ СН'!$F$5-'СЕТ СН'!$F$21</f>
        <v>3688.3535626899998</v>
      </c>
    </row>
    <row r="27" spans="1:25" ht="15.75" x14ac:dyDescent="0.2">
      <c r="A27" s="36">
        <f t="shared" si="0"/>
        <v>43206</v>
      </c>
      <c r="B27" s="37">
        <f>SUMIFS(СВЦЭМ!$D$34:$D$777,СВЦЭМ!$A$34:$A$777,$A27,СВЦЭМ!$B$34:$B$777,B$11)+'СЕТ СН'!$F$11+СВЦЭМ!$D$10+'СЕТ СН'!$F$5-'СЕТ СН'!$F$21</f>
        <v>3754.3438000900001</v>
      </c>
      <c r="C27" s="37">
        <f>SUMIFS(СВЦЭМ!$D$34:$D$777,СВЦЭМ!$A$34:$A$777,$A27,СВЦЭМ!$B$34:$B$777,C$11)+'СЕТ СН'!$F$11+СВЦЭМ!$D$10+'СЕТ СН'!$F$5-'СЕТ СН'!$F$21</f>
        <v>3809.0988695600004</v>
      </c>
      <c r="D27" s="37">
        <f>SUMIFS(СВЦЭМ!$D$34:$D$777,СВЦЭМ!$A$34:$A$777,$A27,СВЦЭМ!$B$34:$B$777,D$11)+'СЕТ СН'!$F$11+СВЦЭМ!$D$10+'СЕТ СН'!$F$5-'СЕТ СН'!$F$21</f>
        <v>3889.6387421700006</v>
      </c>
      <c r="E27" s="37">
        <f>SUMIFS(СВЦЭМ!$D$34:$D$777,СВЦЭМ!$A$34:$A$777,$A27,СВЦЭМ!$B$34:$B$777,E$11)+'СЕТ СН'!$F$11+СВЦЭМ!$D$10+'СЕТ СН'!$F$5-'СЕТ СН'!$F$21</f>
        <v>3912.4005818000001</v>
      </c>
      <c r="F27" s="37">
        <f>SUMIFS(СВЦЭМ!$D$34:$D$777,СВЦЭМ!$A$34:$A$777,$A27,СВЦЭМ!$B$34:$B$777,F$11)+'СЕТ СН'!$F$11+СВЦЭМ!$D$10+'СЕТ СН'!$F$5-'СЕТ СН'!$F$21</f>
        <v>3900.2827295900001</v>
      </c>
      <c r="G27" s="37">
        <f>SUMIFS(СВЦЭМ!$D$34:$D$777,СВЦЭМ!$A$34:$A$777,$A27,СВЦЭМ!$B$34:$B$777,G$11)+'СЕТ СН'!$F$11+СВЦЭМ!$D$10+'СЕТ СН'!$F$5-'СЕТ СН'!$F$21</f>
        <v>3910.2932430599999</v>
      </c>
      <c r="H27" s="37">
        <f>SUMIFS(СВЦЭМ!$D$34:$D$777,СВЦЭМ!$A$34:$A$777,$A27,СВЦЭМ!$B$34:$B$777,H$11)+'СЕТ СН'!$F$11+СВЦЭМ!$D$10+'СЕТ СН'!$F$5-'СЕТ СН'!$F$21</f>
        <v>3840.0713867700001</v>
      </c>
      <c r="I27" s="37">
        <f>SUMIFS(СВЦЭМ!$D$34:$D$777,СВЦЭМ!$A$34:$A$777,$A27,СВЦЭМ!$B$34:$B$777,I$11)+'СЕТ СН'!$F$11+СВЦЭМ!$D$10+'СЕТ СН'!$F$5-'СЕТ СН'!$F$21</f>
        <v>3728.4614977200004</v>
      </c>
      <c r="J27" s="37">
        <f>SUMIFS(СВЦЭМ!$D$34:$D$777,СВЦЭМ!$A$34:$A$777,$A27,СВЦЭМ!$B$34:$B$777,J$11)+'СЕТ СН'!$F$11+СВЦЭМ!$D$10+'СЕТ СН'!$F$5-'СЕТ СН'!$F$21</f>
        <v>3660.8385016300003</v>
      </c>
      <c r="K27" s="37">
        <f>SUMIFS(СВЦЭМ!$D$34:$D$777,СВЦЭМ!$A$34:$A$777,$A27,СВЦЭМ!$B$34:$B$777,K$11)+'СЕТ СН'!$F$11+СВЦЭМ!$D$10+'СЕТ СН'!$F$5-'СЕТ СН'!$F$21</f>
        <v>3578.1087831099999</v>
      </c>
      <c r="L27" s="37">
        <f>SUMIFS(СВЦЭМ!$D$34:$D$777,СВЦЭМ!$A$34:$A$777,$A27,СВЦЭМ!$B$34:$B$777,L$11)+'СЕТ СН'!$F$11+СВЦЭМ!$D$10+'СЕТ СН'!$F$5-'СЕТ СН'!$F$21</f>
        <v>3526.85823527</v>
      </c>
      <c r="M27" s="37">
        <f>SUMIFS(СВЦЭМ!$D$34:$D$777,СВЦЭМ!$A$34:$A$777,$A27,СВЦЭМ!$B$34:$B$777,M$11)+'СЕТ СН'!$F$11+СВЦЭМ!$D$10+'СЕТ СН'!$F$5-'СЕТ СН'!$F$21</f>
        <v>3506.9160828500003</v>
      </c>
      <c r="N27" s="37">
        <f>SUMIFS(СВЦЭМ!$D$34:$D$777,СВЦЭМ!$A$34:$A$777,$A27,СВЦЭМ!$B$34:$B$777,N$11)+'СЕТ СН'!$F$11+СВЦЭМ!$D$10+'СЕТ СН'!$F$5-'СЕТ СН'!$F$21</f>
        <v>3518.7261738000002</v>
      </c>
      <c r="O27" s="37">
        <f>SUMIFS(СВЦЭМ!$D$34:$D$777,СВЦЭМ!$A$34:$A$777,$A27,СВЦЭМ!$B$34:$B$777,O$11)+'СЕТ СН'!$F$11+СВЦЭМ!$D$10+'СЕТ СН'!$F$5-'СЕТ СН'!$F$21</f>
        <v>3523.42613424</v>
      </c>
      <c r="P27" s="37">
        <f>SUMIFS(СВЦЭМ!$D$34:$D$777,СВЦЭМ!$A$34:$A$777,$A27,СВЦЭМ!$B$34:$B$777,P$11)+'СЕТ СН'!$F$11+СВЦЭМ!$D$10+'СЕТ СН'!$F$5-'СЕТ СН'!$F$21</f>
        <v>3535.6387626399996</v>
      </c>
      <c r="Q27" s="37">
        <f>SUMIFS(СВЦЭМ!$D$34:$D$777,СВЦЭМ!$A$34:$A$777,$A27,СВЦЭМ!$B$34:$B$777,Q$11)+'СЕТ СН'!$F$11+СВЦЭМ!$D$10+'СЕТ СН'!$F$5-'СЕТ СН'!$F$21</f>
        <v>3544.0035814300004</v>
      </c>
      <c r="R27" s="37">
        <f>SUMIFS(СВЦЭМ!$D$34:$D$777,СВЦЭМ!$A$34:$A$777,$A27,СВЦЭМ!$B$34:$B$777,R$11)+'СЕТ СН'!$F$11+СВЦЭМ!$D$10+'СЕТ СН'!$F$5-'СЕТ СН'!$F$21</f>
        <v>3548.35130523</v>
      </c>
      <c r="S27" s="37">
        <f>SUMIFS(СВЦЭМ!$D$34:$D$777,СВЦЭМ!$A$34:$A$777,$A27,СВЦЭМ!$B$34:$B$777,S$11)+'СЕТ СН'!$F$11+СВЦЭМ!$D$10+'СЕТ СН'!$F$5-'СЕТ СН'!$F$21</f>
        <v>3558.7976514699999</v>
      </c>
      <c r="T27" s="37">
        <f>SUMIFS(СВЦЭМ!$D$34:$D$777,СВЦЭМ!$A$34:$A$777,$A27,СВЦЭМ!$B$34:$B$777,T$11)+'СЕТ СН'!$F$11+СВЦЭМ!$D$10+'СЕТ СН'!$F$5-'СЕТ СН'!$F$21</f>
        <v>3546.6202056099996</v>
      </c>
      <c r="U27" s="37">
        <f>SUMIFS(СВЦЭМ!$D$34:$D$777,СВЦЭМ!$A$34:$A$777,$A27,СВЦЭМ!$B$34:$B$777,U$11)+'СЕТ СН'!$F$11+СВЦЭМ!$D$10+'СЕТ СН'!$F$5-'СЕТ СН'!$F$21</f>
        <v>3511.5294649399998</v>
      </c>
      <c r="V27" s="37">
        <f>SUMIFS(СВЦЭМ!$D$34:$D$777,СВЦЭМ!$A$34:$A$777,$A27,СВЦЭМ!$B$34:$B$777,V$11)+'СЕТ СН'!$F$11+СВЦЭМ!$D$10+'СЕТ СН'!$F$5-'СЕТ СН'!$F$21</f>
        <v>3520.0754906500001</v>
      </c>
      <c r="W27" s="37">
        <f>SUMIFS(СВЦЭМ!$D$34:$D$777,СВЦЭМ!$A$34:$A$777,$A27,СВЦЭМ!$B$34:$B$777,W$11)+'СЕТ СН'!$F$11+СВЦЭМ!$D$10+'СЕТ СН'!$F$5-'СЕТ СН'!$F$21</f>
        <v>3582.81303265</v>
      </c>
      <c r="X27" s="37">
        <f>SUMIFS(СВЦЭМ!$D$34:$D$777,СВЦЭМ!$A$34:$A$777,$A27,СВЦЭМ!$B$34:$B$777,X$11)+'СЕТ СН'!$F$11+СВЦЭМ!$D$10+'СЕТ СН'!$F$5-'СЕТ СН'!$F$21</f>
        <v>3670.8618246299998</v>
      </c>
      <c r="Y27" s="37">
        <f>SUMIFS(СВЦЭМ!$D$34:$D$777,СВЦЭМ!$A$34:$A$777,$A27,СВЦЭМ!$B$34:$B$777,Y$11)+'СЕТ СН'!$F$11+СВЦЭМ!$D$10+'СЕТ СН'!$F$5-'СЕТ СН'!$F$21</f>
        <v>3758.07146883</v>
      </c>
    </row>
    <row r="28" spans="1:25" ht="15.75" x14ac:dyDescent="0.2">
      <c r="A28" s="36">
        <f t="shared" si="0"/>
        <v>43207</v>
      </c>
      <c r="B28" s="37">
        <f>SUMIFS(СВЦЭМ!$D$34:$D$777,СВЦЭМ!$A$34:$A$777,$A28,СВЦЭМ!$B$34:$B$777,B$11)+'СЕТ СН'!$F$11+СВЦЭМ!$D$10+'СЕТ СН'!$F$5-'СЕТ СН'!$F$21</f>
        <v>3654.8525967</v>
      </c>
      <c r="C28" s="37">
        <f>SUMIFS(СВЦЭМ!$D$34:$D$777,СВЦЭМ!$A$34:$A$777,$A28,СВЦЭМ!$B$34:$B$777,C$11)+'СЕТ СН'!$F$11+СВЦЭМ!$D$10+'СЕТ СН'!$F$5-'СЕТ СН'!$F$21</f>
        <v>3694.3245090400001</v>
      </c>
      <c r="D28" s="37">
        <f>SUMIFS(СВЦЭМ!$D$34:$D$777,СВЦЭМ!$A$34:$A$777,$A28,СВЦЭМ!$B$34:$B$777,D$11)+'СЕТ СН'!$F$11+СВЦЭМ!$D$10+'СЕТ СН'!$F$5-'СЕТ СН'!$F$21</f>
        <v>3766.6926384499998</v>
      </c>
      <c r="E28" s="37">
        <f>SUMIFS(СВЦЭМ!$D$34:$D$777,СВЦЭМ!$A$34:$A$777,$A28,СВЦЭМ!$B$34:$B$777,E$11)+'СЕТ СН'!$F$11+СВЦЭМ!$D$10+'СЕТ СН'!$F$5-'СЕТ СН'!$F$21</f>
        <v>3778.8532733900006</v>
      </c>
      <c r="F28" s="37">
        <f>SUMIFS(СВЦЭМ!$D$34:$D$777,СВЦЭМ!$A$34:$A$777,$A28,СВЦЭМ!$B$34:$B$777,F$11)+'СЕТ СН'!$F$11+СВЦЭМ!$D$10+'СЕТ СН'!$F$5-'СЕТ СН'!$F$21</f>
        <v>3783.64158404</v>
      </c>
      <c r="G28" s="37">
        <f>SUMIFS(СВЦЭМ!$D$34:$D$777,СВЦЭМ!$A$34:$A$777,$A28,СВЦЭМ!$B$34:$B$777,G$11)+'СЕТ СН'!$F$11+СВЦЭМ!$D$10+'СЕТ СН'!$F$5-'СЕТ СН'!$F$21</f>
        <v>3770.82742396</v>
      </c>
      <c r="H28" s="37">
        <f>SUMIFS(СВЦЭМ!$D$34:$D$777,СВЦЭМ!$A$34:$A$777,$A28,СВЦЭМ!$B$34:$B$777,H$11)+'СЕТ СН'!$F$11+СВЦЭМ!$D$10+'СЕТ СН'!$F$5-'СЕТ СН'!$F$21</f>
        <v>3669.5742533200005</v>
      </c>
      <c r="I28" s="37">
        <f>SUMIFS(СВЦЭМ!$D$34:$D$777,СВЦЭМ!$A$34:$A$777,$A28,СВЦЭМ!$B$34:$B$777,I$11)+'СЕТ СН'!$F$11+СВЦЭМ!$D$10+'СЕТ СН'!$F$5-'СЕТ СН'!$F$21</f>
        <v>3566.6642370699997</v>
      </c>
      <c r="J28" s="37">
        <f>SUMIFS(СВЦЭМ!$D$34:$D$777,СВЦЭМ!$A$34:$A$777,$A28,СВЦЭМ!$B$34:$B$777,J$11)+'СЕТ СН'!$F$11+СВЦЭМ!$D$10+'СЕТ СН'!$F$5-'СЕТ СН'!$F$21</f>
        <v>3560.4236966200001</v>
      </c>
      <c r="K28" s="37">
        <f>SUMIFS(СВЦЭМ!$D$34:$D$777,СВЦЭМ!$A$34:$A$777,$A28,СВЦЭМ!$B$34:$B$777,K$11)+'СЕТ СН'!$F$11+СВЦЭМ!$D$10+'СЕТ СН'!$F$5-'СЕТ СН'!$F$21</f>
        <v>3536.0206989800004</v>
      </c>
      <c r="L28" s="37">
        <f>SUMIFS(СВЦЭМ!$D$34:$D$777,СВЦЭМ!$A$34:$A$777,$A28,СВЦЭМ!$B$34:$B$777,L$11)+'СЕТ СН'!$F$11+СВЦЭМ!$D$10+'СЕТ СН'!$F$5-'СЕТ СН'!$F$21</f>
        <v>3550.5553051299999</v>
      </c>
      <c r="M28" s="37">
        <f>SUMIFS(СВЦЭМ!$D$34:$D$777,СВЦЭМ!$A$34:$A$777,$A28,СВЦЭМ!$B$34:$B$777,M$11)+'СЕТ СН'!$F$11+СВЦЭМ!$D$10+'СЕТ СН'!$F$5-'СЕТ СН'!$F$21</f>
        <v>3540.4225670600003</v>
      </c>
      <c r="N28" s="37">
        <f>SUMIFS(СВЦЭМ!$D$34:$D$777,СВЦЭМ!$A$34:$A$777,$A28,СВЦЭМ!$B$34:$B$777,N$11)+'СЕТ СН'!$F$11+СВЦЭМ!$D$10+'СЕТ СН'!$F$5-'СЕТ СН'!$F$21</f>
        <v>3539.6440247400001</v>
      </c>
      <c r="O28" s="37">
        <f>SUMIFS(СВЦЭМ!$D$34:$D$777,СВЦЭМ!$A$34:$A$777,$A28,СВЦЭМ!$B$34:$B$777,O$11)+'СЕТ СН'!$F$11+СВЦЭМ!$D$10+'СЕТ СН'!$F$5-'СЕТ СН'!$F$21</f>
        <v>3534.7867880600002</v>
      </c>
      <c r="P28" s="37">
        <f>SUMIFS(СВЦЭМ!$D$34:$D$777,СВЦЭМ!$A$34:$A$777,$A28,СВЦЭМ!$B$34:$B$777,P$11)+'СЕТ СН'!$F$11+СВЦЭМ!$D$10+'СЕТ СН'!$F$5-'СЕТ СН'!$F$21</f>
        <v>3533.5059770499997</v>
      </c>
      <c r="Q28" s="37">
        <f>SUMIFS(СВЦЭМ!$D$34:$D$777,СВЦЭМ!$A$34:$A$777,$A28,СВЦЭМ!$B$34:$B$777,Q$11)+'СЕТ СН'!$F$11+СВЦЭМ!$D$10+'СЕТ СН'!$F$5-'СЕТ СН'!$F$21</f>
        <v>3527.2488048399996</v>
      </c>
      <c r="R28" s="37">
        <f>SUMIFS(СВЦЭМ!$D$34:$D$777,СВЦЭМ!$A$34:$A$777,$A28,СВЦЭМ!$B$34:$B$777,R$11)+'СЕТ СН'!$F$11+СВЦЭМ!$D$10+'СЕТ СН'!$F$5-'СЕТ СН'!$F$21</f>
        <v>3534.3037102200001</v>
      </c>
      <c r="S28" s="37">
        <f>SUMIFS(СВЦЭМ!$D$34:$D$777,СВЦЭМ!$A$34:$A$777,$A28,СВЦЭМ!$B$34:$B$777,S$11)+'СЕТ СН'!$F$11+СВЦЭМ!$D$10+'СЕТ СН'!$F$5-'СЕТ СН'!$F$21</f>
        <v>3542.8155900799998</v>
      </c>
      <c r="T28" s="37">
        <f>SUMIFS(СВЦЭМ!$D$34:$D$777,СВЦЭМ!$A$34:$A$777,$A28,СВЦЭМ!$B$34:$B$777,T$11)+'СЕТ СН'!$F$11+СВЦЭМ!$D$10+'СЕТ СН'!$F$5-'СЕТ СН'!$F$21</f>
        <v>3548.4324866900001</v>
      </c>
      <c r="U28" s="37">
        <f>SUMIFS(СВЦЭМ!$D$34:$D$777,СВЦЭМ!$A$34:$A$777,$A28,СВЦЭМ!$B$34:$B$777,U$11)+'СЕТ СН'!$F$11+СВЦЭМ!$D$10+'СЕТ СН'!$F$5-'СЕТ СН'!$F$21</f>
        <v>3554.3725425799998</v>
      </c>
      <c r="V28" s="37">
        <f>SUMIFS(СВЦЭМ!$D$34:$D$777,СВЦЭМ!$A$34:$A$777,$A28,СВЦЭМ!$B$34:$B$777,V$11)+'СЕТ СН'!$F$11+СВЦЭМ!$D$10+'СЕТ СН'!$F$5-'СЕТ СН'!$F$21</f>
        <v>3567.13234031</v>
      </c>
      <c r="W28" s="37">
        <f>SUMIFS(СВЦЭМ!$D$34:$D$777,СВЦЭМ!$A$34:$A$777,$A28,СВЦЭМ!$B$34:$B$777,W$11)+'СЕТ СН'!$F$11+СВЦЭМ!$D$10+'СЕТ СН'!$F$5-'СЕТ СН'!$F$21</f>
        <v>3561.9246376200003</v>
      </c>
      <c r="X28" s="37">
        <f>SUMIFS(СВЦЭМ!$D$34:$D$777,СВЦЭМ!$A$34:$A$777,$A28,СВЦЭМ!$B$34:$B$777,X$11)+'СЕТ СН'!$F$11+СВЦЭМ!$D$10+'СЕТ СН'!$F$5-'СЕТ СН'!$F$21</f>
        <v>3564.1262247299996</v>
      </c>
      <c r="Y28" s="37">
        <f>SUMIFS(СВЦЭМ!$D$34:$D$777,СВЦЭМ!$A$34:$A$777,$A28,СВЦЭМ!$B$34:$B$777,Y$11)+'СЕТ СН'!$F$11+СВЦЭМ!$D$10+'СЕТ СН'!$F$5-'СЕТ СН'!$F$21</f>
        <v>3639.3703375400005</v>
      </c>
    </row>
    <row r="29" spans="1:25" ht="15.75" x14ac:dyDescent="0.2">
      <c r="A29" s="36">
        <f t="shared" si="0"/>
        <v>43208</v>
      </c>
      <c r="B29" s="37">
        <f>SUMIFS(СВЦЭМ!$D$34:$D$777,СВЦЭМ!$A$34:$A$777,$A29,СВЦЭМ!$B$34:$B$777,B$11)+'СЕТ СН'!$F$11+СВЦЭМ!$D$10+'СЕТ СН'!$F$5-'СЕТ СН'!$F$21</f>
        <v>3650.1889315499998</v>
      </c>
      <c r="C29" s="37">
        <f>SUMIFS(СВЦЭМ!$D$34:$D$777,СВЦЭМ!$A$34:$A$777,$A29,СВЦЭМ!$B$34:$B$777,C$11)+'СЕТ СН'!$F$11+СВЦЭМ!$D$10+'СЕТ СН'!$F$5-'СЕТ СН'!$F$21</f>
        <v>3672.0313284999997</v>
      </c>
      <c r="D29" s="37">
        <f>SUMIFS(СВЦЭМ!$D$34:$D$777,СВЦЭМ!$A$34:$A$777,$A29,СВЦЭМ!$B$34:$B$777,D$11)+'СЕТ СН'!$F$11+СВЦЭМ!$D$10+'СЕТ СН'!$F$5-'СЕТ СН'!$F$21</f>
        <v>3722.1636505199999</v>
      </c>
      <c r="E29" s="37">
        <f>SUMIFS(СВЦЭМ!$D$34:$D$777,СВЦЭМ!$A$34:$A$777,$A29,СВЦЭМ!$B$34:$B$777,E$11)+'СЕТ СН'!$F$11+СВЦЭМ!$D$10+'СЕТ СН'!$F$5-'СЕТ СН'!$F$21</f>
        <v>3736.8882179400002</v>
      </c>
      <c r="F29" s="37">
        <f>SUMIFS(СВЦЭМ!$D$34:$D$777,СВЦЭМ!$A$34:$A$777,$A29,СВЦЭМ!$B$34:$B$777,F$11)+'СЕТ СН'!$F$11+СВЦЭМ!$D$10+'СЕТ СН'!$F$5-'СЕТ СН'!$F$21</f>
        <v>3736.86278025</v>
      </c>
      <c r="G29" s="37">
        <f>SUMIFS(СВЦЭМ!$D$34:$D$777,СВЦЭМ!$A$34:$A$777,$A29,СВЦЭМ!$B$34:$B$777,G$11)+'СЕТ СН'!$F$11+СВЦЭМ!$D$10+'СЕТ СН'!$F$5-'СЕТ СН'!$F$21</f>
        <v>3717.9747392699996</v>
      </c>
      <c r="H29" s="37">
        <f>SUMIFS(СВЦЭМ!$D$34:$D$777,СВЦЭМ!$A$34:$A$777,$A29,СВЦЭМ!$B$34:$B$777,H$11)+'СЕТ СН'!$F$11+СВЦЭМ!$D$10+'СЕТ СН'!$F$5-'СЕТ СН'!$F$21</f>
        <v>3651.4379519400004</v>
      </c>
      <c r="I29" s="37">
        <f>SUMIFS(СВЦЭМ!$D$34:$D$777,СВЦЭМ!$A$34:$A$777,$A29,СВЦЭМ!$B$34:$B$777,I$11)+'СЕТ СН'!$F$11+СВЦЭМ!$D$10+'СЕТ СН'!$F$5-'СЕТ СН'!$F$21</f>
        <v>3567.1585326099998</v>
      </c>
      <c r="J29" s="37">
        <f>SUMIFS(СВЦЭМ!$D$34:$D$777,СВЦЭМ!$A$34:$A$777,$A29,СВЦЭМ!$B$34:$B$777,J$11)+'СЕТ СН'!$F$11+СВЦЭМ!$D$10+'СЕТ СН'!$F$5-'СЕТ СН'!$F$21</f>
        <v>3511.8184219899999</v>
      </c>
      <c r="K29" s="37">
        <f>SUMIFS(СВЦЭМ!$D$34:$D$777,СВЦЭМ!$A$34:$A$777,$A29,СВЦЭМ!$B$34:$B$777,K$11)+'СЕТ СН'!$F$11+СВЦЭМ!$D$10+'СЕТ СН'!$F$5-'СЕТ СН'!$F$21</f>
        <v>3444.8460410900002</v>
      </c>
      <c r="L29" s="37">
        <f>SUMIFS(СВЦЭМ!$D$34:$D$777,СВЦЭМ!$A$34:$A$777,$A29,СВЦЭМ!$B$34:$B$777,L$11)+'СЕТ СН'!$F$11+СВЦЭМ!$D$10+'СЕТ СН'!$F$5-'СЕТ СН'!$F$21</f>
        <v>3450.8234907900001</v>
      </c>
      <c r="M29" s="37">
        <f>SUMIFS(СВЦЭМ!$D$34:$D$777,СВЦЭМ!$A$34:$A$777,$A29,СВЦЭМ!$B$34:$B$777,M$11)+'СЕТ СН'!$F$11+СВЦЭМ!$D$10+'СЕТ СН'!$F$5-'СЕТ СН'!$F$21</f>
        <v>3527.7002111500001</v>
      </c>
      <c r="N29" s="37">
        <f>SUMIFS(СВЦЭМ!$D$34:$D$777,СВЦЭМ!$A$34:$A$777,$A29,СВЦЭМ!$B$34:$B$777,N$11)+'СЕТ СН'!$F$11+СВЦЭМ!$D$10+'СЕТ СН'!$F$5-'СЕТ СН'!$F$21</f>
        <v>3517.7706143999999</v>
      </c>
      <c r="O29" s="37">
        <f>SUMIFS(СВЦЭМ!$D$34:$D$777,СВЦЭМ!$A$34:$A$777,$A29,СВЦЭМ!$B$34:$B$777,O$11)+'СЕТ СН'!$F$11+СВЦЭМ!$D$10+'СЕТ СН'!$F$5-'СЕТ СН'!$F$21</f>
        <v>3526.9539501100003</v>
      </c>
      <c r="P29" s="37">
        <f>SUMIFS(СВЦЭМ!$D$34:$D$777,СВЦЭМ!$A$34:$A$777,$A29,СВЦЭМ!$B$34:$B$777,P$11)+'СЕТ СН'!$F$11+СВЦЭМ!$D$10+'СЕТ СН'!$F$5-'СЕТ СН'!$F$21</f>
        <v>3536.9577560000002</v>
      </c>
      <c r="Q29" s="37">
        <f>SUMIFS(СВЦЭМ!$D$34:$D$777,СВЦЭМ!$A$34:$A$777,$A29,СВЦЭМ!$B$34:$B$777,Q$11)+'СЕТ СН'!$F$11+СВЦЭМ!$D$10+'СЕТ СН'!$F$5-'СЕТ СН'!$F$21</f>
        <v>3530.7324027199998</v>
      </c>
      <c r="R29" s="37">
        <f>SUMIFS(СВЦЭМ!$D$34:$D$777,СВЦЭМ!$A$34:$A$777,$A29,СВЦЭМ!$B$34:$B$777,R$11)+'СЕТ СН'!$F$11+СВЦЭМ!$D$10+'СЕТ СН'!$F$5-'СЕТ СН'!$F$21</f>
        <v>3527.6307166700003</v>
      </c>
      <c r="S29" s="37">
        <f>SUMIFS(СВЦЭМ!$D$34:$D$777,СВЦЭМ!$A$34:$A$777,$A29,СВЦЭМ!$B$34:$B$777,S$11)+'СЕТ СН'!$F$11+СВЦЭМ!$D$10+'СЕТ СН'!$F$5-'СЕТ СН'!$F$21</f>
        <v>3531.5519810000001</v>
      </c>
      <c r="T29" s="37">
        <f>SUMIFS(СВЦЭМ!$D$34:$D$777,СВЦЭМ!$A$34:$A$777,$A29,СВЦЭМ!$B$34:$B$777,T$11)+'СЕТ СН'!$F$11+СВЦЭМ!$D$10+'СЕТ СН'!$F$5-'СЕТ СН'!$F$21</f>
        <v>3506.71563113</v>
      </c>
      <c r="U29" s="37">
        <f>SUMIFS(СВЦЭМ!$D$34:$D$777,СВЦЭМ!$A$34:$A$777,$A29,СВЦЭМ!$B$34:$B$777,U$11)+'СЕТ СН'!$F$11+СВЦЭМ!$D$10+'СЕТ СН'!$F$5-'СЕТ СН'!$F$21</f>
        <v>3511.79421125</v>
      </c>
      <c r="V29" s="37">
        <f>SUMIFS(СВЦЭМ!$D$34:$D$777,СВЦЭМ!$A$34:$A$777,$A29,СВЦЭМ!$B$34:$B$777,V$11)+'СЕТ СН'!$F$11+СВЦЭМ!$D$10+'СЕТ СН'!$F$5-'СЕТ СН'!$F$21</f>
        <v>3506.6834554299999</v>
      </c>
      <c r="W29" s="37">
        <f>SUMIFS(СВЦЭМ!$D$34:$D$777,СВЦЭМ!$A$34:$A$777,$A29,СВЦЭМ!$B$34:$B$777,W$11)+'СЕТ СН'!$F$11+СВЦЭМ!$D$10+'СЕТ СН'!$F$5-'СЕТ СН'!$F$21</f>
        <v>3497.6096520799997</v>
      </c>
      <c r="X29" s="37">
        <f>SUMIFS(СВЦЭМ!$D$34:$D$777,СВЦЭМ!$A$34:$A$777,$A29,СВЦЭМ!$B$34:$B$777,X$11)+'СЕТ СН'!$F$11+СВЦЭМ!$D$10+'СЕТ СН'!$F$5-'СЕТ СН'!$F$21</f>
        <v>3540.6818829999997</v>
      </c>
      <c r="Y29" s="37">
        <f>SUMIFS(СВЦЭМ!$D$34:$D$777,СВЦЭМ!$A$34:$A$777,$A29,СВЦЭМ!$B$34:$B$777,Y$11)+'СЕТ СН'!$F$11+СВЦЭМ!$D$10+'СЕТ СН'!$F$5-'СЕТ СН'!$F$21</f>
        <v>3590.7573053600004</v>
      </c>
    </row>
    <row r="30" spans="1:25" ht="15.75" x14ac:dyDescent="0.2">
      <c r="A30" s="36">
        <f t="shared" si="0"/>
        <v>43209</v>
      </c>
      <c r="B30" s="37">
        <f>SUMIFS(СВЦЭМ!$D$34:$D$777,СВЦЭМ!$A$34:$A$777,$A30,СВЦЭМ!$B$34:$B$777,B$11)+'СЕТ СН'!$F$11+СВЦЭМ!$D$10+'СЕТ СН'!$F$5-'СЕТ СН'!$F$21</f>
        <v>3603.1932816700005</v>
      </c>
      <c r="C30" s="37">
        <f>SUMIFS(СВЦЭМ!$D$34:$D$777,СВЦЭМ!$A$34:$A$777,$A30,СВЦЭМ!$B$34:$B$777,C$11)+'СЕТ СН'!$F$11+СВЦЭМ!$D$10+'СЕТ СН'!$F$5-'СЕТ СН'!$F$21</f>
        <v>3621.4594288700005</v>
      </c>
      <c r="D30" s="37">
        <f>SUMIFS(СВЦЭМ!$D$34:$D$777,СВЦЭМ!$A$34:$A$777,$A30,СВЦЭМ!$B$34:$B$777,D$11)+'СЕТ СН'!$F$11+СВЦЭМ!$D$10+'СЕТ СН'!$F$5-'СЕТ СН'!$F$21</f>
        <v>3683.86563505</v>
      </c>
      <c r="E30" s="37">
        <f>SUMIFS(СВЦЭМ!$D$34:$D$777,СВЦЭМ!$A$34:$A$777,$A30,СВЦЭМ!$B$34:$B$777,E$11)+'СЕТ СН'!$F$11+СВЦЭМ!$D$10+'СЕТ СН'!$F$5-'СЕТ СН'!$F$21</f>
        <v>3693.0953536800002</v>
      </c>
      <c r="F30" s="37">
        <f>SUMIFS(СВЦЭМ!$D$34:$D$777,СВЦЭМ!$A$34:$A$777,$A30,СВЦЭМ!$B$34:$B$777,F$11)+'СЕТ СН'!$F$11+СВЦЭМ!$D$10+'СЕТ СН'!$F$5-'СЕТ СН'!$F$21</f>
        <v>3693.8444480500007</v>
      </c>
      <c r="G30" s="37">
        <f>SUMIFS(СВЦЭМ!$D$34:$D$777,СВЦЭМ!$A$34:$A$777,$A30,СВЦЭМ!$B$34:$B$777,G$11)+'СЕТ СН'!$F$11+СВЦЭМ!$D$10+'СЕТ СН'!$F$5-'СЕТ СН'!$F$21</f>
        <v>3677.8599957400006</v>
      </c>
      <c r="H30" s="37">
        <f>SUMIFS(СВЦЭМ!$D$34:$D$777,СВЦЭМ!$A$34:$A$777,$A30,СВЦЭМ!$B$34:$B$777,H$11)+'СЕТ СН'!$F$11+СВЦЭМ!$D$10+'СЕТ СН'!$F$5-'СЕТ СН'!$F$21</f>
        <v>3613.6888624799999</v>
      </c>
      <c r="I30" s="37">
        <f>SUMIFS(СВЦЭМ!$D$34:$D$777,СВЦЭМ!$A$34:$A$777,$A30,СВЦЭМ!$B$34:$B$777,I$11)+'СЕТ СН'!$F$11+СВЦЭМ!$D$10+'СЕТ СН'!$F$5-'СЕТ СН'!$F$21</f>
        <v>3543.3223193300005</v>
      </c>
      <c r="J30" s="37">
        <f>SUMIFS(СВЦЭМ!$D$34:$D$777,СВЦЭМ!$A$34:$A$777,$A30,СВЦЭМ!$B$34:$B$777,J$11)+'СЕТ СН'!$F$11+СВЦЭМ!$D$10+'СЕТ СН'!$F$5-'СЕТ СН'!$F$21</f>
        <v>3489.0639308100003</v>
      </c>
      <c r="K30" s="37">
        <f>SUMIFS(СВЦЭМ!$D$34:$D$777,СВЦЭМ!$A$34:$A$777,$A30,СВЦЭМ!$B$34:$B$777,K$11)+'СЕТ СН'!$F$11+СВЦЭМ!$D$10+'СЕТ СН'!$F$5-'СЕТ СН'!$F$21</f>
        <v>3520.4328754000003</v>
      </c>
      <c r="L30" s="37">
        <f>SUMIFS(СВЦЭМ!$D$34:$D$777,СВЦЭМ!$A$34:$A$777,$A30,СВЦЭМ!$B$34:$B$777,L$11)+'СЕТ СН'!$F$11+СВЦЭМ!$D$10+'СЕТ СН'!$F$5-'СЕТ СН'!$F$21</f>
        <v>3519.8752655699996</v>
      </c>
      <c r="M30" s="37">
        <f>SUMIFS(СВЦЭМ!$D$34:$D$777,СВЦЭМ!$A$34:$A$777,$A30,СВЦЭМ!$B$34:$B$777,M$11)+'СЕТ СН'!$F$11+СВЦЭМ!$D$10+'СЕТ СН'!$F$5-'СЕТ СН'!$F$21</f>
        <v>3536.2407961800004</v>
      </c>
      <c r="N30" s="37">
        <f>SUMIFS(СВЦЭМ!$D$34:$D$777,СВЦЭМ!$A$34:$A$777,$A30,СВЦЭМ!$B$34:$B$777,N$11)+'СЕТ СН'!$F$11+СВЦЭМ!$D$10+'СЕТ СН'!$F$5-'СЕТ СН'!$F$21</f>
        <v>3558.4148215999999</v>
      </c>
      <c r="O30" s="37">
        <f>SUMIFS(СВЦЭМ!$D$34:$D$777,СВЦЭМ!$A$34:$A$777,$A30,СВЦЭМ!$B$34:$B$777,O$11)+'СЕТ СН'!$F$11+СВЦЭМ!$D$10+'СЕТ СН'!$F$5-'СЕТ СН'!$F$21</f>
        <v>3548.0524165800002</v>
      </c>
      <c r="P30" s="37">
        <f>SUMIFS(СВЦЭМ!$D$34:$D$777,СВЦЭМ!$A$34:$A$777,$A30,СВЦЭМ!$B$34:$B$777,P$11)+'СЕТ СН'!$F$11+СВЦЭМ!$D$10+'СЕТ СН'!$F$5-'СЕТ СН'!$F$21</f>
        <v>3540.3305386400002</v>
      </c>
      <c r="Q30" s="37">
        <f>SUMIFS(СВЦЭМ!$D$34:$D$777,СВЦЭМ!$A$34:$A$777,$A30,СВЦЭМ!$B$34:$B$777,Q$11)+'СЕТ СН'!$F$11+СВЦЭМ!$D$10+'СЕТ СН'!$F$5-'СЕТ СН'!$F$21</f>
        <v>3535.6946278999999</v>
      </c>
      <c r="R30" s="37">
        <f>SUMIFS(СВЦЭМ!$D$34:$D$777,СВЦЭМ!$A$34:$A$777,$A30,СВЦЭМ!$B$34:$B$777,R$11)+'СЕТ СН'!$F$11+СВЦЭМ!$D$10+'СЕТ СН'!$F$5-'СЕТ СН'!$F$21</f>
        <v>3534.5359078300003</v>
      </c>
      <c r="S30" s="37">
        <f>SUMIFS(СВЦЭМ!$D$34:$D$777,СВЦЭМ!$A$34:$A$777,$A30,СВЦЭМ!$B$34:$B$777,S$11)+'СЕТ СН'!$F$11+СВЦЭМ!$D$10+'СЕТ СН'!$F$5-'СЕТ СН'!$F$21</f>
        <v>3543.8113256299998</v>
      </c>
      <c r="T30" s="37">
        <f>SUMIFS(СВЦЭМ!$D$34:$D$777,СВЦЭМ!$A$34:$A$777,$A30,СВЦЭМ!$B$34:$B$777,T$11)+'СЕТ СН'!$F$11+СВЦЭМ!$D$10+'СЕТ СН'!$F$5-'СЕТ СН'!$F$21</f>
        <v>3553.6495212699997</v>
      </c>
      <c r="U30" s="37">
        <f>SUMIFS(СВЦЭМ!$D$34:$D$777,СВЦЭМ!$A$34:$A$777,$A30,СВЦЭМ!$B$34:$B$777,U$11)+'СЕТ СН'!$F$11+СВЦЭМ!$D$10+'СЕТ СН'!$F$5-'СЕТ СН'!$F$21</f>
        <v>3514.1051020399996</v>
      </c>
      <c r="V30" s="37">
        <f>SUMIFS(СВЦЭМ!$D$34:$D$777,СВЦЭМ!$A$34:$A$777,$A30,СВЦЭМ!$B$34:$B$777,V$11)+'СЕТ СН'!$F$11+СВЦЭМ!$D$10+'СЕТ СН'!$F$5-'СЕТ СН'!$F$21</f>
        <v>3509.9501453300004</v>
      </c>
      <c r="W30" s="37">
        <f>SUMIFS(СВЦЭМ!$D$34:$D$777,СВЦЭМ!$A$34:$A$777,$A30,СВЦЭМ!$B$34:$B$777,W$11)+'СЕТ СН'!$F$11+СВЦЭМ!$D$10+'СЕТ СН'!$F$5-'СЕТ СН'!$F$21</f>
        <v>3504.7098913900004</v>
      </c>
      <c r="X30" s="37">
        <f>SUMIFS(СВЦЭМ!$D$34:$D$777,СВЦЭМ!$A$34:$A$777,$A30,СВЦЭМ!$B$34:$B$777,X$11)+'СЕТ СН'!$F$11+СВЦЭМ!$D$10+'СЕТ СН'!$F$5-'СЕТ СН'!$F$21</f>
        <v>3480.8285375299997</v>
      </c>
      <c r="Y30" s="37">
        <f>SUMIFS(СВЦЭМ!$D$34:$D$777,СВЦЭМ!$A$34:$A$777,$A30,СВЦЭМ!$B$34:$B$777,Y$11)+'СЕТ СН'!$F$11+СВЦЭМ!$D$10+'СЕТ СН'!$F$5-'СЕТ СН'!$F$21</f>
        <v>3525.9362093499999</v>
      </c>
    </row>
    <row r="31" spans="1:25" ht="15.75" x14ac:dyDescent="0.2">
      <c r="A31" s="36">
        <f t="shared" si="0"/>
        <v>43210</v>
      </c>
      <c r="B31" s="37">
        <f>SUMIFS(СВЦЭМ!$D$34:$D$777,СВЦЭМ!$A$34:$A$777,$A31,СВЦЭМ!$B$34:$B$777,B$11)+'СЕТ СН'!$F$11+СВЦЭМ!$D$10+'СЕТ СН'!$F$5-'СЕТ СН'!$F$21</f>
        <v>3687.6229970400004</v>
      </c>
      <c r="C31" s="37">
        <f>SUMIFS(СВЦЭМ!$D$34:$D$777,СВЦЭМ!$A$34:$A$777,$A31,СВЦЭМ!$B$34:$B$777,C$11)+'СЕТ СН'!$F$11+СВЦЭМ!$D$10+'СЕТ СН'!$F$5-'СЕТ СН'!$F$21</f>
        <v>3742.9832564000003</v>
      </c>
      <c r="D31" s="37">
        <f>SUMIFS(СВЦЭМ!$D$34:$D$777,СВЦЭМ!$A$34:$A$777,$A31,СВЦЭМ!$B$34:$B$777,D$11)+'СЕТ СН'!$F$11+СВЦЭМ!$D$10+'СЕТ СН'!$F$5-'СЕТ СН'!$F$21</f>
        <v>3800.97314547</v>
      </c>
      <c r="E31" s="37">
        <f>SUMIFS(СВЦЭМ!$D$34:$D$777,СВЦЭМ!$A$34:$A$777,$A31,СВЦЭМ!$B$34:$B$777,E$11)+'СЕТ СН'!$F$11+СВЦЭМ!$D$10+'СЕТ СН'!$F$5-'СЕТ СН'!$F$21</f>
        <v>3802.7629542600002</v>
      </c>
      <c r="F31" s="37">
        <f>SUMIFS(СВЦЭМ!$D$34:$D$777,СВЦЭМ!$A$34:$A$777,$A31,СВЦЭМ!$B$34:$B$777,F$11)+'СЕТ СН'!$F$11+СВЦЭМ!$D$10+'СЕТ СН'!$F$5-'СЕТ СН'!$F$21</f>
        <v>3828.0200227400005</v>
      </c>
      <c r="G31" s="37">
        <f>SUMIFS(СВЦЭМ!$D$34:$D$777,СВЦЭМ!$A$34:$A$777,$A31,СВЦЭМ!$B$34:$B$777,G$11)+'СЕТ СН'!$F$11+СВЦЭМ!$D$10+'СЕТ СН'!$F$5-'СЕТ СН'!$F$21</f>
        <v>3808.8906623799999</v>
      </c>
      <c r="H31" s="37">
        <f>SUMIFS(СВЦЭМ!$D$34:$D$777,СВЦЭМ!$A$34:$A$777,$A31,СВЦЭМ!$B$34:$B$777,H$11)+'СЕТ СН'!$F$11+СВЦЭМ!$D$10+'СЕТ СН'!$F$5-'СЕТ СН'!$F$21</f>
        <v>3747.9697942799999</v>
      </c>
      <c r="I31" s="37">
        <f>SUMIFS(СВЦЭМ!$D$34:$D$777,СВЦЭМ!$A$34:$A$777,$A31,СВЦЭМ!$B$34:$B$777,I$11)+'СЕТ СН'!$F$11+СВЦЭМ!$D$10+'СЕТ СН'!$F$5-'СЕТ СН'!$F$21</f>
        <v>3666.0015140600003</v>
      </c>
      <c r="J31" s="37">
        <f>SUMIFS(СВЦЭМ!$D$34:$D$777,СВЦЭМ!$A$34:$A$777,$A31,СВЦЭМ!$B$34:$B$777,J$11)+'СЕТ СН'!$F$11+СВЦЭМ!$D$10+'СЕТ СН'!$F$5-'СЕТ СН'!$F$21</f>
        <v>3592.4771370599997</v>
      </c>
      <c r="K31" s="37">
        <f>SUMIFS(СВЦЭМ!$D$34:$D$777,СВЦЭМ!$A$34:$A$777,$A31,СВЦЭМ!$B$34:$B$777,K$11)+'СЕТ СН'!$F$11+СВЦЭМ!$D$10+'СЕТ СН'!$F$5-'СЕТ СН'!$F$21</f>
        <v>3490.5397683599999</v>
      </c>
      <c r="L31" s="37">
        <f>SUMIFS(СВЦЭМ!$D$34:$D$777,СВЦЭМ!$A$34:$A$777,$A31,СВЦЭМ!$B$34:$B$777,L$11)+'СЕТ СН'!$F$11+СВЦЭМ!$D$10+'СЕТ СН'!$F$5-'СЕТ СН'!$F$21</f>
        <v>3463.5021662800004</v>
      </c>
      <c r="M31" s="37">
        <f>SUMIFS(СВЦЭМ!$D$34:$D$777,СВЦЭМ!$A$34:$A$777,$A31,СВЦЭМ!$B$34:$B$777,M$11)+'СЕТ СН'!$F$11+СВЦЭМ!$D$10+'СЕТ СН'!$F$5-'СЕТ СН'!$F$21</f>
        <v>3474.8237049900004</v>
      </c>
      <c r="N31" s="37">
        <f>SUMIFS(СВЦЭМ!$D$34:$D$777,СВЦЭМ!$A$34:$A$777,$A31,СВЦЭМ!$B$34:$B$777,N$11)+'СЕТ СН'!$F$11+СВЦЭМ!$D$10+'СЕТ СН'!$F$5-'СЕТ СН'!$F$21</f>
        <v>3485.8840247900002</v>
      </c>
      <c r="O31" s="37">
        <f>SUMIFS(СВЦЭМ!$D$34:$D$777,СВЦЭМ!$A$34:$A$777,$A31,СВЦЭМ!$B$34:$B$777,O$11)+'СЕТ СН'!$F$11+СВЦЭМ!$D$10+'СЕТ СН'!$F$5-'СЕТ СН'!$F$21</f>
        <v>3489.3660209000004</v>
      </c>
      <c r="P31" s="37">
        <f>SUMIFS(СВЦЭМ!$D$34:$D$777,СВЦЭМ!$A$34:$A$777,$A31,СВЦЭМ!$B$34:$B$777,P$11)+'СЕТ СН'!$F$11+СВЦЭМ!$D$10+'СЕТ СН'!$F$5-'СЕТ СН'!$F$21</f>
        <v>3506.3354576400002</v>
      </c>
      <c r="Q31" s="37">
        <f>SUMIFS(СВЦЭМ!$D$34:$D$777,СВЦЭМ!$A$34:$A$777,$A31,СВЦЭМ!$B$34:$B$777,Q$11)+'СЕТ СН'!$F$11+СВЦЭМ!$D$10+'СЕТ СН'!$F$5-'СЕТ СН'!$F$21</f>
        <v>3494.1390086300003</v>
      </c>
      <c r="R31" s="37">
        <f>SUMIFS(СВЦЭМ!$D$34:$D$777,СВЦЭМ!$A$34:$A$777,$A31,СВЦЭМ!$B$34:$B$777,R$11)+'СЕТ СН'!$F$11+СВЦЭМ!$D$10+'СЕТ СН'!$F$5-'СЕТ СН'!$F$21</f>
        <v>3529.3672331599996</v>
      </c>
      <c r="S31" s="37">
        <f>SUMIFS(СВЦЭМ!$D$34:$D$777,СВЦЭМ!$A$34:$A$777,$A31,СВЦЭМ!$B$34:$B$777,S$11)+'СЕТ СН'!$F$11+СВЦЭМ!$D$10+'СЕТ СН'!$F$5-'СЕТ СН'!$F$21</f>
        <v>3523.1981636200003</v>
      </c>
      <c r="T31" s="37">
        <f>SUMIFS(СВЦЭМ!$D$34:$D$777,СВЦЭМ!$A$34:$A$777,$A31,СВЦЭМ!$B$34:$B$777,T$11)+'СЕТ СН'!$F$11+СВЦЭМ!$D$10+'СЕТ СН'!$F$5-'СЕТ СН'!$F$21</f>
        <v>3491.9127864300003</v>
      </c>
      <c r="U31" s="37">
        <f>SUMIFS(СВЦЭМ!$D$34:$D$777,СВЦЭМ!$A$34:$A$777,$A31,СВЦЭМ!$B$34:$B$777,U$11)+'СЕТ СН'!$F$11+СВЦЭМ!$D$10+'СЕТ СН'!$F$5-'СЕТ СН'!$F$21</f>
        <v>3482.0950772000001</v>
      </c>
      <c r="V31" s="37">
        <f>SUMIFS(СВЦЭМ!$D$34:$D$777,СВЦЭМ!$A$34:$A$777,$A31,СВЦЭМ!$B$34:$B$777,V$11)+'СЕТ СН'!$F$11+СВЦЭМ!$D$10+'СЕТ СН'!$F$5-'СЕТ СН'!$F$21</f>
        <v>3546.3551222800002</v>
      </c>
      <c r="W31" s="37">
        <f>SUMIFS(СВЦЭМ!$D$34:$D$777,СВЦЭМ!$A$34:$A$777,$A31,СВЦЭМ!$B$34:$B$777,W$11)+'СЕТ СН'!$F$11+СВЦЭМ!$D$10+'СЕТ СН'!$F$5-'СЕТ СН'!$F$21</f>
        <v>3453.3629290399999</v>
      </c>
      <c r="X31" s="37">
        <f>SUMIFS(СВЦЭМ!$D$34:$D$777,СВЦЭМ!$A$34:$A$777,$A31,СВЦЭМ!$B$34:$B$777,X$11)+'СЕТ СН'!$F$11+СВЦЭМ!$D$10+'СЕТ СН'!$F$5-'СЕТ СН'!$F$21</f>
        <v>3543.9679267799997</v>
      </c>
      <c r="Y31" s="37">
        <f>SUMIFS(СВЦЭМ!$D$34:$D$777,СВЦЭМ!$A$34:$A$777,$A31,СВЦЭМ!$B$34:$B$777,Y$11)+'СЕТ СН'!$F$11+СВЦЭМ!$D$10+'СЕТ СН'!$F$5-'СЕТ СН'!$F$21</f>
        <v>3642.9967150899997</v>
      </c>
    </row>
    <row r="32" spans="1:25" ht="15.75" x14ac:dyDescent="0.2">
      <c r="A32" s="36">
        <f t="shared" si="0"/>
        <v>43211</v>
      </c>
      <c r="B32" s="37">
        <f>SUMIFS(СВЦЭМ!$D$34:$D$777,СВЦЭМ!$A$34:$A$777,$A32,СВЦЭМ!$B$34:$B$777,B$11)+'СЕТ СН'!$F$11+СВЦЭМ!$D$10+'СЕТ СН'!$F$5-'СЕТ СН'!$F$21</f>
        <v>3652.4534270200006</v>
      </c>
      <c r="C32" s="37">
        <f>SUMIFS(СВЦЭМ!$D$34:$D$777,СВЦЭМ!$A$34:$A$777,$A32,СВЦЭМ!$B$34:$B$777,C$11)+'СЕТ СН'!$F$11+СВЦЭМ!$D$10+'СЕТ СН'!$F$5-'СЕТ СН'!$F$21</f>
        <v>3702.8262498400004</v>
      </c>
      <c r="D32" s="37">
        <f>SUMIFS(СВЦЭМ!$D$34:$D$777,СВЦЭМ!$A$34:$A$777,$A32,СВЦЭМ!$B$34:$B$777,D$11)+'СЕТ СН'!$F$11+СВЦЭМ!$D$10+'СЕТ СН'!$F$5-'СЕТ СН'!$F$21</f>
        <v>3767.1468662500006</v>
      </c>
      <c r="E32" s="37">
        <f>SUMIFS(СВЦЭМ!$D$34:$D$777,СВЦЭМ!$A$34:$A$777,$A32,СВЦЭМ!$B$34:$B$777,E$11)+'СЕТ СН'!$F$11+СВЦЭМ!$D$10+'СЕТ СН'!$F$5-'СЕТ СН'!$F$21</f>
        <v>3778.5776783699998</v>
      </c>
      <c r="F32" s="37">
        <f>SUMIFS(СВЦЭМ!$D$34:$D$777,СВЦЭМ!$A$34:$A$777,$A32,СВЦЭМ!$B$34:$B$777,F$11)+'СЕТ СН'!$F$11+СВЦЭМ!$D$10+'СЕТ СН'!$F$5-'СЕТ СН'!$F$21</f>
        <v>3790.0997902700005</v>
      </c>
      <c r="G32" s="37">
        <f>SUMIFS(СВЦЭМ!$D$34:$D$777,СВЦЭМ!$A$34:$A$777,$A32,СВЦЭМ!$B$34:$B$777,G$11)+'СЕТ СН'!$F$11+СВЦЭМ!$D$10+'СЕТ СН'!$F$5-'СЕТ СН'!$F$21</f>
        <v>3769.0440506300006</v>
      </c>
      <c r="H32" s="37">
        <f>SUMIFS(СВЦЭМ!$D$34:$D$777,СВЦЭМ!$A$34:$A$777,$A32,СВЦЭМ!$B$34:$B$777,H$11)+'СЕТ СН'!$F$11+СВЦЭМ!$D$10+'СЕТ СН'!$F$5-'СЕТ СН'!$F$21</f>
        <v>3748.4628015499998</v>
      </c>
      <c r="I32" s="37">
        <f>SUMIFS(СВЦЭМ!$D$34:$D$777,СВЦЭМ!$A$34:$A$777,$A32,СВЦЭМ!$B$34:$B$777,I$11)+'СЕТ СН'!$F$11+СВЦЭМ!$D$10+'СЕТ СН'!$F$5-'СЕТ СН'!$F$21</f>
        <v>3702.11034625</v>
      </c>
      <c r="J32" s="37">
        <f>SUMIFS(СВЦЭМ!$D$34:$D$777,СВЦЭМ!$A$34:$A$777,$A32,СВЦЭМ!$B$34:$B$777,J$11)+'СЕТ СН'!$F$11+СВЦЭМ!$D$10+'СЕТ СН'!$F$5-'СЕТ СН'!$F$21</f>
        <v>3589.0632750500004</v>
      </c>
      <c r="K32" s="37">
        <f>SUMIFS(СВЦЭМ!$D$34:$D$777,СВЦЭМ!$A$34:$A$777,$A32,СВЦЭМ!$B$34:$B$777,K$11)+'СЕТ СН'!$F$11+СВЦЭМ!$D$10+'СЕТ СН'!$F$5-'СЕТ СН'!$F$21</f>
        <v>3482.9476898199996</v>
      </c>
      <c r="L32" s="37">
        <f>SUMIFS(СВЦЭМ!$D$34:$D$777,СВЦЭМ!$A$34:$A$777,$A32,СВЦЭМ!$B$34:$B$777,L$11)+'СЕТ СН'!$F$11+СВЦЭМ!$D$10+'СЕТ СН'!$F$5-'СЕТ СН'!$F$21</f>
        <v>3470.98232891</v>
      </c>
      <c r="M32" s="37">
        <f>SUMIFS(СВЦЭМ!$D$34:$D$777,СВЦЭМ!$A$34:$A$777,$A32,СВЦЭМ!$B$34:$B$777,M$11)+'СЕТ СН'!$F$11+СВЦЭМ!$D$10+'СЕТ СН'!$F$5-'СЕТ СН'!$F$21</f>
        <v>3462.7823304899998</v>
      </c>
      <c r="N32" s="37">
        <f>SUMIFS(СВЦЭМ!$D$34:$D$777,СВЦЭМ!$A$34:$A$777,$A32,СВЦЭМ!$B$34:$B$777,N$11)+'СЕТ СН'!$F$11+СВЦЭМ!$D$10+'СЕТ СН'!$F$5-'СЕТ СН'!$F$21</f>
        <v>3455.66113094</v>
      </c>
      <c r="O32" s="37">
        <f>SUMIFS(СВЦЭМ!$D$34:$D$777,СВЦЭМ!$A$34:$A$777,$A32,СВЦЭМ!$B$34:$B$777,O$11)+'СЕТ СН'!$F$11+СВЦЭМ!$D$10+'СЕТ СН'!$F$5-'СЕТ СН'!$F$21</f>
        <v>3463.5075637599998</v>
      </c>
      <c r="P32" s="37">
        <f>SUMIFS(СВЦЭМ!$D$34:$D$777,СВЦЭМ!$A$34:$A$777,$A32,СВЦЭМ!$B$34:$B$777,P$11)+'СЕТ СН'!$F$11+СВЦЭМ!$D$10+'СЕТ СН'!$F$5-'СЕТ СН'!$F$21</f>
        <v>3498.7868117399998</v>
      </c>
      <c r="Q32" s="37">
        <f>SUMIFS(СВЦЭМ!$D$34:$D$777,СВЦЭМ!$A$34:$A$777,$A32,СВЦЭМ!$B$34:$B$777,Q$11)+'СЕТ СН'!$F$11+СВЦЭМ!$D$10+'СЕТ СН'!$F$5-'СЕТ СН'!$F$21</f>
        <v>3508.7590371000001</v>
      </c>
      <c r="R32" s="37">
        <f>SUMIFS(СВЦЭМ!$D$34:$D$777,СВЦЭМ!$A$34:$A$777,$A32,СВЦЭМ!$B$34:$B$777,R$11)+'СЕТ СН'!$F$11+СВЦЭМ!$D$10+'СЕТ СН'!$F$5-'СЕТ СН'!$F$21</f>
        <v>3512.1943006300003</v>
      </c>
      <c r="S32" s="37">
        <f>SUMIFS(СВЦЭМ!$D$34:$D$777,СВЦЭМ!$A$34:$A$777,$A32,СВЦЭМ!$B$34:$B$777,S$11)+'СЕТ СН'!$F$11+СВЦЭМ!$D$10+'СЕТ СН'!$F$5-'СЕТ СН'!$F$21</f>
        <v>3482.3377403400004</v>
      </c>
      <c r="T32" s="37">
        <f>SUMIFS(СВЦЭМ!$D$34:$D$777,СВЦЭМ!$A$34:$A$777,$A32,СВЦЭМ!$B$34:$B$777,T$11)+'СЕТ СН'!$F$11+СВЦЭМ!$D$10+'СЕТ СН'!$F$5-'СЕТ СН'!$F$21</f>
        <v>3457.6815677500003</v>
      </c>
      <c r="U32" s="37">
        <f>SUMIFS(СВЦЭМ!$D$34:$D$777,СВЦЭМ!$A$34:$A$777,$A32,СВЦЭМ!$B$34:$B$777,U$11)+'СЕТ СН'!$F$11+СВЦЭМ!$D$10+'СЕТ СН'!$F$5-'СЕТ СН'!$F$21</f>
        <v>3465.8046580200003</v>
      </c>
      <c r="V32" s="37">
        <f>SUMIFS(СВЦЭМ!$D$34:$D$777,СВЦЭМ!$A$34:$A$777,$A32,СВЦЭМ!$B$34:$B$777,V$11)+'СЕТ СН'!$F$11+СВЦЭМ!$D$10+'СЕТ СН'!$F$5-'СЕТ СН'!$F$21</f>
        <v>3491.3564050600003</v>
      </c>
      <c r="W32" s="37">
        <f>SUMIFS(СВЦЭМ!$D$34:$D$777,СВЦЭМ!$A$34:$A$777,$A32,СВЦЭМ!$B$34:$B$777,W$11)+'СЕТ СН'!$F$11+СВЦЭМ!$D$10+'СЕТ СН'!$F$5-'СЕТ СН'!$F$21</f>
        <v>3481.6753223700002</v>
      </c>
      <c r="X32" s="37">
        <f>SUMIFS(СВЦЭМ!$D$34:$D$777,СВЦЭМ!$A$34:$A$777,$A32,СВЦЭМ!$B$34:$B$777,X$11)+'СЕТ СН'!$F$11+СВЦЭМ!$D$10+'СЕТ СН'!$F$5-'СЕТ СН'!$F$21</f>
        <v>3536.2607809200003</v>
      </c>
      <c r="Y32" s="37">
        <f>SUMIFS(СВЦЭМ!$D$34:$D$777,СВЦЭМ!$A$34:$A$777,$A32,СВЦЭМ!$B$34:$B$777,Y$11)+'СЕТ СН'!$F$11+СВЦЭМ!$D$10+'СЕТ СН'!$F$5-'СЕТ СН'!$F$21</f>
        <v>3649.4944973699999</v>
      </c>
    </row>
    <row r="33" spans="1:27" ht="15.75" x14ac:dyDescent="0.2">
      <c r="A33" s="36">
        <f t="shared" si="0"/>
        <v>43212</v>
      </c>
      <c r="B33" s="37">
        <f>SUMIFS(СВЦЭМ!$D$34:$D$777,СВЦЭМ!$A$34:$A$777,$A33,СВЦЭМ!$B$34:$B$777,B$11)+'СЕТ СН'!$F$11+СВЦЭМ!$D$10+'СЕТ СН'!$F$5-'СЕТ СН'!$F$21</f>
        <v>3658.0214077000005</v>
      </c>
      <c r="C33" s="37">
        <f>SUMIFS(СВЦЭМ!$D$34:$D$777,СВЦЭМ!$A$34:$A$777,$A33,СВЦЭМ!$B$34:$B$777,C$11)+'СЕТ СН'!$F$11+СВЦЭМ!$D$10+'СЕТ СН'!$F$5-'СЕТ СН'!$F$21</f>
        <v>3701.6634243000003</v>
      </c>
      <c r="D33" s="37">
        <f>SUMIFS(СВЦЭМ!$D$34:$D$777,СВЦЭМ!$A$34:$A$777,$A33,СВЦЭМ!$B$34:$B$777,D$11)+'СЕТ СН'!$F$11+СВЦЭМ!$D$10+'СЕТ СН'!$F$5-'СЕТ СН'!$F$21</f>
        <v>3746.4464977100001</v>
      </c>
      <c r="E33" s="37">
        <f>SUMIFS(СВЦЭМ!$D$34:$D$777,СВЦЭМ!$A$34:$A$777,$A33,СВЦЭМ!$B$34:$B$777,E$11)+'СЕТ СН'!$F$11+СВЦЭМ!$D$10+'СЕТ СН'!$F$5-'СЕТ СН'!$F$21</f>
        <v>3763.3498031100003</v>
      </c>
      <c r="F33" s="37">
        <f>SUMIFS(СВЦЭМ!$D$34:$D$777,СВЦЭМ!$A$34:$A$777,$A33,СВЦЭМ!$B$34:$B$777,F$11)+'СЕТ СН'!$F$11+СВЦЭМ!$D$10+'СЕТ СН'!$F$5-'СЕТ СН'!$F$21</f>
        <v>3768.2153615900002</v>
      </c>
      <c r="G33" s="37">
        <f>SUMIFS(СВЦЭМ!$D$34:$D$777,СВЦЭМ!$A$34:$A$777,$A33,СВЦЭМ!$B$34:$B$777,G$11)+'СЕТ СН'!$F$11+СВЦЭМ!$D$10+'СЕТ СН'!$F$5-'СЕТ СН'!$F$21</f>
        <v>3757.2318721000006</v>
      </c>
      <c r="H33" s="37">
        <f>SUMIFS(СВЦЭМ!$D$34:$D$777,СВЦЭМ!$A$34:$A$777,$A33,СВЦЭМ!$B$34:$B$777,H$11)+'СЕТ СН'!$F$11+СВЦЭМ!$D$10+'СЕТ СН'!$F$5-'СЕТ СН'!$F$21</f>
        <v>3748.4286194400006</v>
      </c>
      <c r="I33" s="37">
        <f>SUMIFS(СВЦЭМ!$D$34:$D$777,СВЦЭМ!$A$34:$A$777,$A33,СВЦЭМ!$B$34:$B$777,I$11)+'СЕТ СН'!$F$11+СВЦЭМ!$D$10+'СЕТ СН'!$F$5-'СЕТ СН'!$F$21</f>
        <v>3715.1642666600005</v>
      </c>
      <c r="J33" s="37">
        <f>SUMIFS(СВЦЭМ!$D$34:$D$777,СВЦЭМ!$A$34:$A$777,$A33,СВЦЭМ!$B$34:$B$777,J$11)+'СЕТ СН'!$F$11+СВЦЭМ!$D$10+'СЕТ СН'!$F$5-'СЕТ СН'!$F$21</f>
        <v>3612.3592027</v>
      </c>
      <c r="K33" s="37">
        <f>SUMIFS(СВЦЭМ!$D$34:$D$777,СВЦЭМ!$A$34:$A$777,$A33,СВЦЭМ!$B$34:$B$777,K$11)+'СЕТ СН'!$F$11+СВЦЭМ!$D$10+'СЕТ СН'!$F$5-'СЕТ СН'!$F$21</f>
        <v>3481.2487345599998</v>
      </c>
      <c r="L33" s="37">
        <f>SUMIFS(СВЦЭМ!$D$34:$D$777,СВЦЭМ!$A$34:$A$777,$A33,СВЦЭМ!$B$34:$B$777,L$11)+'СЕТ СН'!$F$11+СВЦЭМ!$D$10+'СЕТ СН'!$F$5-'СЕТ СН'!$F$21</f>
        <v>3466.4591046999999</v>
      </c>
      <c r="M33" s="37">
        <f>SUMIFS(СВЦЭМ!$D$34:$D$777,СВЦЭМ!$A$34:$A$777,$A33,СВЦЭМ!$B$34:$B$777,M$11)+'СЕТ СН'!$F$11+СВЦЭМ!$D$10+'СЕТ СН'!$F$5-'СЕТ СН'!$F$21</f>
        <v>3462.2999033700003</v>
      </c>
      <c r="N33" s="37">
        <f>SUMIFS(СВЦЭМ!$D$34:$D$777,СВЦЭМ!$A$34:$A$777,$A33,СВЦЭМ!$B$34:$B$777,N$11)+'СЕТ СН'!$F$11+СВЦЭМ!$D$10+'СЕТ СН'!$F$5-'СЕТ СН'!$F$21</f>
        <v>3459.9234101300003</v>
      </c>
      <c r="O33" s="37">
        <f>SUMIFS(СВЦЭМ!$D$34:$D$777,СВЦЭМ!$A$34:$A$777,$A33,СВЦЭМ!$B$34:$B$777,O$11)+'СЕТ СН'!$F$11+СВЦЭМ!$D$10+'СЕТ СН'!$F$5-'СЕТ СН'!$F$21</f>
        <v>3469.7154554200001</v>
      </c>
      <c r="P33" s="37">
        <f>SUMIFS(СВЦЭМ!$D$34:$D$777,СВЦЭМ!$A$34:$A$777,$A33,СВЦЭМ!$B$34:$B$777,P$11)+'СЕТ СН'!$F$11+СВЦЭМ!$D$10+'СЕТ СН'!$F$5-'СЕТ СН'!$F$21</f>
        <v>3481.2574253999996</v>
      </c>
      <c r="Q33" s="37">
        <f>SUMIFS(СВЦЭМ!$D$34:$D$777,СВЦЭМ!$A$34:$A$777,$A33,СВЦЭМ!$B$34:$B$777,Q$11)+'СЕТ СН'!$F$11+СВЦЭМ!$D$10+'СЕТ СН'!$F$5-'СЕТ СН'!$F$21</f>
        <v>3483.4387340500002</v>
      </c>
      <c r="R33" s="37">
        <f>SUMIFS(СВЦЭМ!$D$34:$D$777,СВЦЭМ!$A$34:$A$777,$A33,СВЦЭМ!$B$34:$B$777,R$11)+'СЕТ СН'!$F$11+СВЦЭМ!$D$10+'СЕТ СН'!$F$5-'СЕТ СН'!$F$21</f>
        <v>3488.1872085099999</v>
      </c>
      <c r="S33" s="37">
        <f>SUMIFS(СВЦЭМ!$D$34:$D$777,СВЦЭМ!$A$34:$A$777,$A33,СВЦЭМ!$B$34:$B$777,S$11)+'СЕТ СН'!$F$11+СВЦЭМ!$D$10+'СЕТ СН'!$F$5-'СЕТ СН'!$F$21</f>
        <v>3470.3347222799998</v>
      </c>
      <c r="T33" s="37">
        <f>SUMIFS(СВЦЭМ!$D$34:$D$777,СВЦЭМ!$A$34:$A$777,$A33,СВЦЭМ!$B$34:$B$777,T$11)+'СЕТ СН'!$F$11+СВЦЭМ!$D$10+'СЕТ СН'!$F$5-'СЕТ СН'!$F$21</f>
        <v>3463.2399132899995</v>
      </c>
      <c r="U33" s="37">
        <f>SUMIFS(СВЦЭМ!$D$34:$D$777,СВЦЭМ!$A$34:$A$777,$A33,СВЦЭМ!$B$34:$B$777,U$11)+'СЕТ СН'!$F$11+СВЦЭМ!$D$10+'СЕТ СН'!$F$5-'СЕТ СН'!$F$21</f>
        <v>3462.4168815899998</v>
      </c>
      <c r="V33" s="37">
        <f>SUMIFS(СВЦЭМ!$D$34:$D$777,СВЦЭМ!$A$34:$A$777,$A33,СВЦЭМ!$B$34:$B$777,V$11)+'СЕТ СН'!$F$11+СВЦЭМ!$D$10+'СЕТ СН'!$F$5-'СЕТ СН'!$F$21</f>
        <v>3492.1198569399999</v>
      </c>
      <c r="W33" s="37">
        <f>SUMIFS(СВЦЭМ!$D$34:$D$777,СВЦЭМ!$A$34:$A$777,$A33,СВЦЭМ!$B$34:$B$777,W$11)+'СЕТ СН'!$F$11+СВЦЭМ!$D$10+'СЕТ СН'!$F$5-'СЕТ СН'!$F$21</f>
        <v>3484.2260938000004</v>
      </c>
      <c r="X33" s="37">
        <f>SUMIFS(СВЦЭМ!$D$34:$D$777,СВЦЭМ!$A$34:$A$777,$A33,СВЦЭМ!$B$34:$B$777,X$11)+'СЕТ СН'!$F$11+СВЦЭМ!$D$10+'СЕТ СН'!$F$5-'СЕТ СН'!$F$21</f>
        <v>3510.9896582699998</v>
      </c>
      <c r="Y33" s="37">
        <f>SUMIFS(СВЦЭМ!$D$34:$D$777,СВЦЭМ!$A$34:$A$777,$A33,СВЦЭМ!$B$34:$B$777,Y$11)+'СЕТ СН'!$F$11+СВЦЭМ!$D$10+'СЕТ СН'!$F$5-'СЕТ СН'!$F$21</f>
        <v>3624.5454656200004</v>
      </c>
    </row>
    <row r="34" spans="1:27" ht="15.75" x14ac:dyDescent="0.2">
      <c r="A34" s="36">
        <f t="shared" si="0"/>
        <v>43213</v>
      </c>
      <c r="B34" s="37">
        <f>SUMIFS(СВЦЭМ!$D$34:$D$777,СВЦЭМ!$A$34:$A$777,$A34,СВЦЭМ!$B$34:$B$777,B$11)+'СЕТ СН'!$F$11+СВЦЭМ!$D$10+'СЕТ СН'!$F$5-'СЕТ СН'!$F$21</f>
        <v>3608.4539574900004</v>
      </c>
      <c r="C34" s="37">
        <f>SUMIFS(СВЦЭМ!$D$34:$D$777,СВЦЭМ!$A$34:$A$777,$A34,СВЦЭМ!$B$34:$B$777,C$11)+'СЕТ СН'!$F$11+СВЦЭМ!$D$10+'СЕТ СН'!$F$5-'СЕТ СН'!$F$21</f>
        <v>3653.4503540400005</v>
      </c>
      <c r="D34" s="37">
        <f>SUMIFS(СВЦЭМ!$D$34:$D$777,СВЦЭМ!$A$34:$A$777,$A34,СВЦЭМ!$B$34:$B$777,D$11)+'СЕТ СН'!$F$11+СВЦЭМ!$D$10+'СЕТ СН'!$F$5-'СЕТ СН'!$F$21</f>
        <v>3711.2124011600004</v>
      </c>
      <c r="E34" s="37">
        <f>SUMIFS(СВЦЭМ!$D$34:$D$777,СВЦЭМ!$A$34:$A$777,$A34,СВЦЭМ!$B$34:$B$777,E$11)+'СЕТ СН'!$F$11+СВЦЭМ!$D$10+'СЕТ СН'!$F$5-'СЕТ СН'!$F$21</f>
        <v>3727.4541069600004</v>
      </c>
      <c r="F34" s="37">
        <f>SUMIFS(СВЦЭМ!$D$34:$D$777,СВЦЭМ!$A$34:$A$777,$A34,СВЦЭМ!$B$34:$B$777,F$11)+'СЕТ СН'!$F$11+СВЦЭМ!$D$10+'СЕТ СН'!$F$5-'СЕТ СН'!$F$21</f>
        <v>3740.1318982899998</v>
      </c>
      <c r="G34" s="37">
        <f>SUMIFS(СВЦЭМ!$D$34:$D$777,СВЦЭМ!$A$34:$A$777,$A34,СВЦЭМ!$B$34:$B$777,G$11)+'СЕТ СН'!$F$11+СВЦЭМ!$D$10+'СЕТ СН'!$F$5-'СЕТ СН'!$F$21</f>
        <v>3727.5998199299997</v>
      </c>
      <c r="H34" s="37">
        <f>SUMIFS(СВЦЭМ!$D$34:$D$777,СВЦЭМ!$A$34:$A$777,$A34,СВЦЭМ!$B$34:$B$777,H$11)+'СЕТ СН'!$F$11+СВЦЭМ!$D$10+'СЕТ СН'!$F$5-'СЕТ СН'!$F$21</f>
        <v>3668.1740185399999</v>
      </c>
      <c r="I34" s="37">
        <f>SUMIFS(СВЦЭМ!$D$34:$D$777,СВЦЭМ!$A$34:$A$777,$A34,СВЦЭМ!$B$34:$B$777,I$11)+'СЕТ СН'!$F$11+СВЦЭМ!$D$10+'СЕТ СН'!$F$5-'СЕТ СН'!$F$21</f>
        <v>3581.5207913600002</v>
      </c>
      <c r="J34" s="37">
        <f>SUMIFS(СВЦЭМ!$D$34:$D$777,СВЦЭМ!$A$34:$A$777,$A34,СВЦЭМ!$B$34:$B$777,J$11)+'СЕТ СН'!$F$11+СВЦЭМ!$D$10+'СЕТ СН'!$F$5-'СЕТ СН'!$F$21</f>
        <v>3524.6346550800004</v>
      </c>
      <c r="K34" s="37">
        <f>SUMIFS(СВЦЭМ!$D$34:$D$777,СВЦЭМ!$A$34:$A$777,$A34,СВЦЭМ!$B$34:$B$777,K$11)+'СЕТ СН'!$F$11+СВЦЭМ!$D$10+'СЕТ СН'!$F$5-'СЕТ СН'!$F$21</f>
        <v>3434.7408520699996</v>
      </c>
      <c r="L34" s="37">
        <f>SUMIFS(СВЦЭМ!$D$34:$D$777,СВЦЭМ!$A$34:$A$777,$A34,СВЦЭМ!$B$34:$B$777,L$11)+'СЕТ СН'!$F$11+СВЦЭМ!$D$10+'СЕТ СН'!$F$5-'СЕТ СН'!$F$21</f>
        <v>3412.5439645700003</v>
      </c>
      <c r="M34" s="37">
        <f>SUMIFS(СВЦЭМ!$D$34:$D$777,СВЦЭМ!$A$34:$A$777,$A34,СВЦЭМ!$B$34:$B$777,M$11)+'СЕТ СН'!$F$11+СВЦЭМ!$D$10+'СЕТ СН'!$F$5-'СЕТ СН'!$F$21</f>
        <v>3414.32934849</v>
      </c>
      <c r="N34" s="37">
        <f>SUMIFS(СВЦЭМ!$D$34:$D$777,СВЦЭМ!$A$34:$A$777,$A34,СВЦЭМ!$B$34:$B$777,N$11)+'СЕТ СН'!$F$11+СВЦЭМ!$D$10+'СЕТ СН'!$F$5-'СЕТ СН'!$F$21</f>
        <v>3413.1897229399997</v>
      </c>
      <c r="O34" s="37">
        <f>SUMIFS(СВЦЭМ!$D$34:$D$777,СВЦЭМ!$A$34:$A$777,$A34,СВЦЭМ!$B$34:$B$777,O$11)+'СЕТ СН'!$F$11+СВЦЭМ!$D$10+'СЕТ СН'!$F$5-'СЕТ СН'!$F$21</f>
        <v>3433.5772212899997</v>
      </c>
      <c r="P34" s="37">
        <f>SUMIFS(СВЦЭМ!$D$34:$D$777,СВЦЭМ!$A$34:$A$777,$A34,СВЦЭМ!$B$34:$B$777,P$11)+'СЕТ СН'!$F$11+СВЦЭМ!$D$10+'СЕТ СН'!$F$5-'СЕТ СН'!$F$21</f>
        <v>3434.32289137</v>
      </c>
      <c r="Q34" s="37">
        <f>SUMIFS(СВЦЭМ!$D$34:$D$777,СВЦЭМ!$A$34:$A$777,$A34,СВЦЭМ!$B$34:$B$777,Q$11)+'СЕТ СН'!$F$11+СВЦЭМ!$D$10+'СЕТ СН'!$F$5-'СЕТ СН'!$F$21</f>
        <v>3441.9661688600004</v>
      </c>
      <c r="R34" s="37">
        <f>SUMIFS(СВЦЭМ!$D$34:$D$777,СВЦЭМ!$A$34:$A$777,$A34,СВЦЭМ!$B$34:$B$777,R$11)+'СЕТ СН'!$F$11+СВЦЭМ!$D$10+'СЕТ СН'!$F$5-'СЕТ СН'!$F$21</f>
        <v>3438.7322934199997</v>
      </c>
      <c r="S34" s="37">
        <f>SUMIFS(СВЦЭМ!$D$34:$D$777,СВЦЭМ!$A$34:$A$777,$A34,СВЦЭМ!$B$34:$B$777,S$11)+'СЕТ СН'!$F$11+СВЦЭМ!$D$10+'СЕТ СН'!$F$5-'СЕТ СН'!$F$21</f>
        <v>3451.05260632</v>
      </c>
      <c r="T34" s="37">
        <f>SUMIFS(СВЦЭМ!$D$34:$D$777,СВЦЭМ!$A$34:$A$777,$A34,СВЦЭМ!$B$34:$B$777,T$11)+'СЕТ СН'!$F$11+СВЦЭМ!$D$10+'СЕТ СН'!$F$5-'СЕТ СН'!$F$21</f>
        <v>3432.2992761800001</v>
      </c>
      <c r="U34" s="37">
        <f>SUMIFS(СВЦЭМ!$D$34:$D$777,СВЦЭМ!$A$34:$A$777,$A34,СВЦЭМ!$B$34:$B$777,U$11)+'СЕТ СН'!$F$11+СВЦЭМ!$D$10+'СЕТ СН'!$F$5-'СЕТ СН'!$F$21</f>
        <v>3423.8313057999999</v>
      </c>
      <c r="V34" s="37">
        <f>SUMIFS(СВЦЭМ!$D$34:$D$777,СВЦЭМ!$A$34:$A$777,$A34,СВЦЭМ!$B$34:$B$777,V$11)+'СЕТ СН'!$F$11+СВЦЭМ!$D$10+'СЕТ СН'!$F$5-'СЕТ СН'!$F$21</f>
        <v>3426.9547564199997</v>
      </c>
      <c r="W34" s="37">
        <f>SUMIFS(СВЦЭМ!$D$34:$D$777,СВЦЭМ!$A$34:$A$777,$A34,СВЦЭМ!$B$34:$B$777,W$11)+'СЕТ СН'!$F$11+СВЦЭМ!$D$10+'СЕТ СН'!$F$5-'СЕТ СН'!$F$21</f>
        <v>3437.5332904000002</v>
      </c>
      <c r="X34" s="37">
        <f>SUMIFS(СВЦЭМ!$D$34:$D$777,СВЦЭМ!$A$34:$A$777,$A34,СВЦЭМ!$B$34:$B$777,X$11)+'СЕТ СН'!$F$11+СВЦЭМ!$D$10+'СЕТ СН'!$F$5-'СЕТ СН'!$F$21</f>
        <v>3500.3827059299997</v>
      </c>
      <c r="Y34" s="37">
        <f>SUMIFS(СВЦЭМ!$D$34:$D$777,СВЦЭМ!$A$34:$A$777,$A34,СВЦЭМ!$B$34:$B$777,Y$11)+'СЕТ СН'!$F$11+СВЦЭМ!$D$10+'СЕТ СН'!$F$5-'СЕТ СН'!$F$21</f>
        <v>3597.2833626200004</v>
      </c>
    </row>
    <row r="35" spans="1:27" ht="15.75" x14ac:dyDescent="0.2">
      <c r="A35" s="36">
        <f t="shared" si="0"/>
        <v>43214</v>
      </c>
      <c r="B35" s="37">
        <f>SUMIFS(СВЦЭМ!$D$34:$D$777,СВЦЭМ!$A$34:$A$777,$A35,СВЦЭМ!$B$34:$B$777,B$11)+'СЕТ СН'!$F$11+СВЦЭМ!$D$10+'СЕТ СН'!$F$5-'СЕТ СН'!$F$21</f>
        <v>3597.4095573600002</v>
      </c>
      <c r="C35" s="37">
        <f>SUMIFS(СВЦЭМ!$D$34:$D$777,СВЦЭМ!$A$34:$A$777,$A35,СВЦЭМ!$B$34:$B$777,C$11)+'СЕТ СН'!$F$11+СВЦЭМ!$D$10+'СЕТ СН'!$F$5-'СЕТ СН'!$F$21</f>
        <v>3644.3122810099999</v>
      </c>
      <c r="D35" s="37">
        <f>SUMIFS(СВЦЭМ!$D$34:$D$777,СВЦЭМ!$A$34:$A$777,$A35,СВЦЭМ!$B$34:$B$777,D$11)+'СЕТ СН'!$F$11+СВЦЭМ!$D$10+'СЕТ СН'!$F$5-'СЕТ СН'!$F$21</f>
        <v>3702.6793273200005</v>
      </c>
      <c r="E35" s="37">
        <f>SUMIFS(СВЦЭМ!$D$34:$D$777,СВЦЭМ!$A$34:$A$777,$A35,СВЦЭМ!$B$34:$B$777,E$11)+'СЕТ СН'!$F$11+СВЦЭМ!$D$10+'СЕТ СН'!$F$5-'СЕТ СН'!$F$21</f>
        <v>3713.9043994799999</v>
      </c>
      <c r="F35" s="37">
        <f>SUMIFS(СВЦЭМ!$D$34:$D$777,СВЦЭМ!$A$34:$A$777,$A35,СВЦЭМ!$B$34:$B$777,F$11)+'СЕТ СН'!$F$11+СВЦЭМ!$D$10+'СЕТ СН'!$F$5-'СЕТ СН'!$F$21</f>
        <v>3723.3004931</v>
      </c>
      <c r="G35" s="37">
        <f>SUMIFS(СВЦЭМ!$D$34:$D$777,СВЦЭМ!$A$34:$A$777,$A35,СВЦЭМ!$B$34:$B$777,G$11)+'СЕТ СН'!$F$11+СВЦЭМ!$D$10+'СЕТ СН'!$F$5-'СЕТ СН'!$F$21</f>
        <v>3688.1520190400001</v>
      </c>
      <c r="H35" s="37">
        <f>SUMIFS(СВЦЭМ!$D$34:$D$777,СВЦЭМ!$A$34:$A$777,$A35,СВЦЭМ!$B$34:$B$777,H$11)+'СЕТ СН'!$F$11+СВЦЭМ!$D$10+'СЕТ СН'!$F$5-'СЕТ СН'!$F$21</f>
        <v>3650.7669528199999</v>
      </c>
      <c r="I35" s="37">
        <f>SUMIFS(СВЦЭМ!$D$34:$D$777,СВЦЭМ!$A$34:$A$777,$A35,СВЦЭМ!$B$34:$B$777,I$11)+'СЕТ СН'!$F$11+СВЦЭМ!$D$10+'СЕТ СН'!$F$5-'СЕТ СН'!$F$21</f>
        <v>3528.9260281499996</v>
      </c>
      <c r="J35" s="37">
        <f>SUMIFS(СВЦЭМ!$D$34:$D$777,СВЦЭМ!$A$34:$A$777,$A35,СВЦЭМ!$B$34:$B$777,J$11)+'СЕТ СН'!$F$11+СВЦЭМ!$D$10+'СЕТ СН'!$F$5-'СЕТ СН'!$F$21</f>
        <v>3450.15344908</v>
      </c>
      <c r="K35" s="37">
        <f>SUMIFS(СВЦЭМ!$D$34:$D$777,СВЦЭМ!$A$34:$A$777,$A35,СВЦЭМ!$B$34:$B$777,K$11)+'СЕТ СН'!$F$11+СВЦЭМ!$D$10+'СЕТ СН'!$F$5-'СЕТ СН'!$F$21</f>
        <v>3418.4979976</v>
      </c>
      <c r="L35" s="37">
        <f>SUMIFS(СВЦЭМ!$D$34:$D$777,СВЦЭМ!$A$34:$A$777,$A35,СВЦЭМ!$B$34:$B$777,L$11)+'СЕТ СН'!$F$11+СВЦЭМ!$D$10+'СЕТ СН'!$F$5-'СЕТ СН'!$F$21</f>
        <v>3428.6136869500001</v>
      </c>
      <c r="M35" s="37">
        <f>SUMIFS(СВЦЭМ!$D$34:$D$777,СВЦЭМ!$A$34:$A$777,$A35,СВЦЭМ!$B$34:$B$777,M$11)+'СЕТ СН'!$F$11+СВЦЭМ!$D$10+'СЕТ СН'!$F$5-'СЕТ СН'!$F$21</f>
        <v>3414.3391821999999</v>
      </c>
      <c r="N35" s="37">
        <f>SUMIFS(СВЦЭМ!$D$34:$D$777,СВЦЭМ!$A$34:$A$777,$A35,СВЦЭМ!$B$34:$B$777,N$11)+'СЕТ СН'!$F$11+СВЦЭМ!$D$10+'СЕТ СН'!$F$5-'СЕТ СН'!$F$21</f>
        <v>3411.6441569100002</v>
      </c>
      <c r="O35" s="37">
        <f>SUMIFS(СВЦЭМ!$D$34:$D$777,СВЦЭМ!$A$34:$A$777,$A35,СВЦЭМ!$B$34:$B$777,O$11)+'СЕТ СН'!$F$11+СВЦЭМ!$D$10+'СЕТ СН'!$F$5-'СЕТ СН'!$F$21</f>
        <v>3414.1826001499999</v>
      </c>
      <c r="P35" s="37">
        <f>SUMIFS(СВЦЭМ!$D$34:$D$777,СВЦЭМ!$A$34:$A$777,$A35,СВЦЭМ!$B$34:$B$777,P$11)+'СЕТ СН'!$F$11+СВЦЭМ!$D$10+'СЕТ СН'!$F$5-'СЕТ СН'!$F$21</f>
        <v>3428.1547845600003</v>
      </c>
      <c r="Q35" s="37">
        <f>SUMIFS(СВЦЭМ!$D$34:$D$777,СВЦЭМ!$A$34:$A$777,$A35,СВЦЭМ!$B$34:$B$777,Q$11)+'СЕТ СН'!$F$11+СВЦЭМ!$D$10+'СЕТ СН'!$F$5-'СЕТ СН'!$F$21</f>
        <v>3432.4359566400003</v>
      </c>
      <c r="R35" s="37">
        <f>SUMIFS(СВЦЭМ!$D$34:$D$777,СВЦЭМ!$A$34:$A$777,$A35,СВЦЭМ!$B$34:$B$777,R$11)+'СЕТ СН'!$F$11+СВЦЭМ!$D$10+'СЕТ СН'!$F$5-'СЕТ СН'!$F$21</f>
        <v>3423.2865996400001</v>
      </c>
      <c r="S35" s="37">
        <f>SUMIFS(СВЦЭМ!$D$34:$D$777,СВЦЭМ!$A$34:$A$777,$A35,СВЦЭМ!$B$34:$B$777,S$11)+'СЕТ СН'!$F$11+СВЦЭМ!$D$10+'СЕТ СН'!$F$5-'СЕТ СН'!$F$21</f>
        <v>3422.9345500599998</v>
      </c>
      <c r="T35" s="37">
        <f>SUMIFS(СВЦЭМ!$D$34:$D$777,СВЦЭМ!$A$34:$A$777,$A35,СВЦЭМ!$B$34:$B$777,T$11)+'СЕТ СН'!$F$11+СВЦЭМ!$D$10+'СЕТ СН'!$F$5-'СЕТ СН'!$F$21</f>
        <v>3407.4602395899997</v>
      </c>
      <c r="U35" s="37">
        <f>SUMIFS(СВЦЭМ!$D$34:$D$777,СВЦЭМ!$A$34:$A$777,$A35,СВЦЭМ!$B$34:$B$777,U$11)+'СЕТ СН'!$F$11+СВЦЭМ!$D$10+'СЕТ СН'!$F$5-'СЕТ СН'!$F$21</f>
        <v>3414.1453136499999</v>
      </c>
      <c r="V35" s="37">
        <f>SUMIFS(СВЦЭМ!$D$34:$D$777,СВЦЭМ!$A$34:$A$777,$A35,СВЦЭМ!$B$34:$B$777,V$11)+'СЕТ СН'!$F$11+СВЦЭМ!$D$10+'СЕТ СН'!$F$5-'СЕТ СН'!$F$21</f>
        <v>3439.4371642000001</v>
      </c>
      <c r="W35" s="37">
        <f>SUMIFS(СВЦЭМ!$D$34:$D$777,СВЦЭМ!$A$34:$A$777,$A35,СВЦЭМ!$B$34:$B$777,W$11)+'СЕТ СН'!$F$11+СВЦЭМ!$D$10+'СЕТ СН'!$F$5-'СЕТ СН'!$F$21</f>
        <v>3439.8489821799999</v>
      </c>
      <c r="X35" s="37">
        <f>SUMIFS(СВЦЭМ!$D$34:$D$777,СВЦЭМ!$A$34:$A$777,$A35,СВЦЭМ!$B$34:$B$777,X$11)+'СЕТ СН'!$F$11+СВЦЭМ!$D$10+'СЕТ СН'!$F$5-'СЕТ СН'!$F$21</f>
        <v>3456.0900769900004</v>
      </c>
      <c r="Y35" s="37">
        <f>SUMIFS(СВЦЭМ!$D$34:$D$777,СВЦЭМ!$A$34:$A$777,$A35,СВЦЭМ!$B$34:$B$777,Y$11)+'СЕТ СН'!$F$11+СВЦЭМ!$D$10+'СЕТ СН'!$F$5-'СЕТ СН'!$F$21</f>
        <v>3540.0958845500004</v>
      </c>
    </row>
    <row r="36" spans="1:27" ht="15.75" x14ac:dyDescent="0.2">
      <c r="A36" s="36">
        <f t="shared" si="0"/>
        <v>43215</v>
      </c>
      <c r="B36" s="37">
        <f>SUMIFS(СВЦЭМ!$D$34:$D$777,СВЦЭМ!$A$34:$A$777,$A36,СВЦЭМ!$B$34:$B$777,B$11)+'СЕТ СН'!$F$11+СВЦЭМ!$D$10+'СЕТ СН'!$F$5-'СЕТ СН'!$F$21</f>
        <v>3547.3486340900004</v>
      </c>
      <c r="C36" s="37">
        <f>SUMIFS(СВЦЭМ!$D$34:$D$777,СВЦЭМ!$A$34:$A$777,$A36,СВЦЭМ!$B$34:$B$777,C$11)+'СЕТ СН'!$F$11+СВЦЭМ!$D$10+'СЕТ СН'!$F$5-'СЕТ СН'!$F$21</f>
        <v>3616.1986475099998</v>
      </c>
      <c r="D36" s="37">
        <f>SUMIFS(СВЦЭМ!$D$34:$D$777,СВЦЭМ!$A$34:$A$777,$A36,СВЦЭМ!$B$34:$B$777,D$11)+'СЕТ СН'!$F$11+СВЦЭМ!$D$10+'СЕТ СН'!$F$5-'СЕТ СН'!$F$21</f>
        <v>3710.3665513600004</v>
      </c>
      <c r="E36" s="37">
        <f>SUMIFS(СВЦЭМ!$D$34:$D$777,СВЦЭМ!$A$34:$A$777,$A36,СВЦЭМ!$B$34:$B$777,E$11)+'СЕТ СН'!$F$11+СВЦЭМ!$D$10+'СЕТ СН'!$F$5-'СЕТ СН'!$F$21</f>
        <v>3745.1574828400003</v>
      </c>
      <c r="F36" s="37">
        <f>SUMIFS(СВЦЭМ!$D$34:$D$777,СВЦЭМ!$A$34:$A$777,$A36,СВЦЭМ!$B$34:$B$777,F$11)+'СЕТ СН'!$F$11+СВЦЭМ!$D$10+'СЕТ СН'!$F$5-'СЕТ СН'!$F$21</f>
        <v>3745.4524248000002</v>
      </c>
      <c r="G36" s="37">
        <f>SUMIFS(СВЦЭМ!$D$34:$D$777,СВЦЭМ!$A$34:$A$777,$A36,СВЦЭМ!$B$34:$B$777,G$11)+'СЕТ СН'!$F$11+СВЦЭМ!$D$10+'СЕТ СН'!$F$5-'СЕТ СН'!$F$21</f>
        <v>3718.4667046999998</v>
      </c>
      <c r="H36" s="37">
        <f>SUMIFS(СВЦЭМ!$D$34:$D$777,СВЦЭМ!$A$34:$A$777,$A36,СВЦЭМ!$B$34:$B$777,H$11)+'СЕТ СН'!$F$11+СВЦЭМ!$D$10+'СЕТ СН'!$F$5-'СЕТ СН'!$F$21</f>
        <v>3644.18407763</v>
      </c>
      <c r="I36" s="37">
        <f>SUMIFS(СВЦЭМ!$D$34:$D$777,СВЦЭМ!$A$34:$A$777,$A36,СВЦЭМ!$B$34:$B$777,I$11)+'СЕТ СН'!$F$11+СВЦЭМ!$D$10+'СЕТ СН'!$F$5-'СЕТ СН'!$F$21</f>
        <v>3537.5609547999998</v>
      </c>
      <c r="J36" s="37">
        <f>SUMIFS(СВЦЭМ!$D$34:$D$777,СВЦЭМ!$A$34:$A$777,$A36,СВЦЭМ!$B$34:$B$777,J$11)+'СЕТ СН'!$F$11+СВЦЭМ!$D$10+'СЕТ СН'!$F$5-'СЕТ СН'!$F$21</f>
        <v>3487.1310180799996</v>
      </c>
      <c r="K36" s="37">
        <f>SUMIFS(СВЦЭМ!$D$34:$D$777,СВЦЭМ!$A$34:$A$777,$A36,СВЦЭМ!$B$34:$B$777,K$11)+'СЕТ СН'!$F$11+СВЦЭМ!$D$10+'СЕТ СН'!$F$5-'СЕТ СН'!$F$21</f>
        <v>3504.5406626999998</v>
      </c>
      <c r="L36" s="37">
        <f>SUMIFS(СВЦЭМ!$D$34:$D$777,СВЦЭМ!$A$34:$A$777,$A36,СВЦЭМ!$B$34:$B$777,L$11)+'СЕТ СН'!$F$11+СВЦЭМ!$D$10+'СЕТ СН'!$F$5-'СЕТ СН'!$F$21</f>
        <v>3518.5012438799999</v>
      </c>
      <c r="M36" s="37">
        <f>SUMIFS(СВЦЭМ!$D$34:$D$777,СВЦЭМ!$A$34:$A$777,$A36,СВЦЭМ!$B$34:$B$777,M$11)+'СЕТ СН'!$F$11+СВЦЭМ!$D$10+'СЕТ СН'!$F$5-'СЕТ СН'!$F$21</f>
        <v>3510.2177058499997</v>
      </c>
      <c r="N36" s="37">
        <f>SUMIFS(СВЦЭМ!$D$34:$D$777,СВЦЭМ!$A$34:$A$777,$A36,СВЦЭМ!$B$34:$B$777,N$11)+'СЕТ СН'!$F$11+СВЦЭМ!$D$10+'СЕТ СН'!$F$5-'СЕТ СН'!$F$21</f>
        <v>3511.0121084899997</v>
      </c>
      <c r="O36" s="37">
        <f>SUMIFS(СВЦЭМ!$D$34:$D$777,СВЦЭМ!$A$34:$A$777,$A36,СВЦЭМ!$B$34:$B$777,O$11)+'СЕТ СН'!$F$11+СВЦЭМ!$D$10+'СЕТ СН'!$F$5-'СЕТ СН'!$F$21</f>
        <v>3509.5947117600003</v>
      </c>
      <c r="P36" s="37">
        <f>SUMIFS(СВЦЭМ!$D$34:$D$777,СВЦЭМ!$A$34:$A$777,$A36,СВЦЭМ!$B$34:$B$777,P$11)+'СЕТ СН'!$F$11+СВЦЭМ!$D$10+'СЕТ СН'!$F$5-'СЕТ СН'!$F$21</f>
        <v>3503.0475190599996</v>
      </c>
      <c r="Q36" s="37">
        <f>SUMIFS(СВЦЭМ!$D$34:$D$777,СВЦЭМ!$A$34:$A$777,$A36,СВЦЭМ!$B$34:$B$777,Q$11)+'СЕТ СН'!$F$11+СВЦЭМ!$D$10+'СЕТ СН'!$F$5-'СЕТ СН'!$F$21</f>
        <v>3497.3829939499997</v>
      </c>
      <c r="R36" s="37">
        <f>SUMIFS(СВЦЭМ!$D$34:$D$777,СВЦЭМ!$A$34:$A$777,$A36,СВЦЭМ!$B$34:$B$777,R$11)+'СЕТ СН'!$F$11+СВЦЭМ!$D$10+'СЕТ СН'!$F$5-'СЕТ СН'!$F$21</f>
        <v>3502.5010570500003</v>
      </c>
      <c r="S36" s="37">
        <f>SUMIFS(СВЦЭМ!$D$34:$D$777,СВЦЭМ!$A$34:$A$777,$A36,СВЦЭМ!$B$34:$B$777,S$11)+'СЕТ СН'!$F$11+СВЦЭМ!$D$10+'СЕТ СН'!$F$5-'СЕТ СН'!$F$21</f>
        <v>3490.4038754799999</v>
      </c>
      <c r="T36" s="37">
        <f>SUMIFS(СВЦЭМ!$D$34:$D$777,СВЦЭМ!$A$34:$A$777,$A36,СВЦЭМ!$B$34:$B$777,T$11)+'СЕТ СН'!$F$11+СВЦЭМ!$D$10+'СЕТ СН'!$F$5-'СЕТ СН'!$F$21</f>
        <v>3473.8562684800004</v>
      </c>
      <c r="U36" s="37">
        <f>SUMIFS(СВЦЭМ!$D$34:$D$777,СВЦЭМ!$A$34:$A$777,$A36,СВЦЭМ!$B$34:$B$777,U$11)+'СЕТ СН'!$F$11+СВЦЭМ!$D$10+'СЕТ СН'!$F$5-'СЕТ СН'!$F$21</f>
        <v>3462.8562964400003</v>
      </c>
      <c r="V36" s="37">
        <f>SUMIFS(СВЦЭМ!$D$34:$D$777,СВЦЭМ!$A$34:$A$777,$A36,СВЦЭМ!$B$34:$B$777,V$11)+'СЕТ СН'!$F$11+СВЦЭМ!$D$10+'СЕТ СН'!$F$5-'СЕТ СН'!$F$21</f>
        <v>3493.4790686800002</v>
      </c>
      <c r="W36" s="37">
        <f>SUMIFS(СВЦЭМ!$D$34:$D$777,СВЦЭМ!$A$34:$A$777,$A36,СВЦЭМ!$B$34:$B$777,W$11)+'СЕТ СН'!$F$11+СВЦЭМ!$D$10+'СЕТ СН'!$F$5-'СЕТ СН'!$F$21</f>
        <v>3490.6490925499998</v>
      </c>
      <c r="X36" s="37">
        <f>SUMIFS(СВЦЭМ!$D$34:$D$777,СВЦЭМ!$A$34:$A$777,$A36,СВЦЭМ!$B$34:$B$777,X$11)+'СЕТ СН'!$F$11+СВЦЭМ!$D$10+'СЕТ СН'!$F$5-'СЕТ СН'!$F$21</f>
        <v>3473.4517186099997</v>
      </c>
      <c r="Y36" s="37">
        <f>SUMIFS(СВЦЭМ!$D$34:$D$777,СВЦЭМ!$A$34:$A$777,$A36,СВЦЭМ!$B$34:$B$777,Y$11)+'СЕТ СН'!$F$11+СВЦЭМ!$D$10+'СЕТ СН'!$F$5-'СЕТ СН'!$F$21</f>
        <v>3529.1288022599997</v>
      </c>
    </row>
    <row r="37" spans="1:27" ht="15.75" x14ac:dyDescent="0.2">
      <c r="A37" s="36">
        <f t="shared" si="0"/>
        <v>43216</v>
      </c>
      <c r="B37" s="37">
        <f>SUMIFS(СВЦЭМ!$D$34:$D$777,СВЦЭМ!$A$34:$A$777,$A37,СВЦЭМ!$B$34:$B$777,B$11)+'СЕТ СН'!$F$11+СВЦЭМ!$D$10+'СЕТ СН'!$F$5-'СЕТ СН'!$F$21</f>
        <v>3700.35307805</v>
      </c>
      <c r="C37" s="37">
        <f>SUMIFS(СВЦЭМ!$D$34:$D$777,СВЦЭМ!$A$34:$A$777,$A37,СВЦЭМ!$B$34:$B$777,C$11)+'СЕТ СН'!$F$11+СВЦЭМ!$D$10+'СЕТ СН'!$F$5-'СЕТ СН'!$F$21</f>
        <v>3737.5053862400005</v>
      </c>
      <c r="D37" s="37">
        <f>SUMIFS(СВЦЭМ!$D$34:$D$777,СВЦЭМ!$A$34:$A$777,$A37,СВЦЭМ!$B$34:$B$777,D$11)+'СЕТ СН'!$F$11+СВЦЭМ!$D$10+'СЕТ СН'!$F$5-'СЕТ СН'!$F$21</f>
        <v>3788.0020512400001</v>
      </c>
      <c r="E37" s="37">
        <f>SUMIFS(СВЦЭМ!$D$34:$D$777,СВЦЭМ!$A$34:$A$777,$A37,СВЦЭМ!$B$34:$B$777,E$11)+'СЕТ СН'!$F$11+СВЦЭМ!$D$10+'СЕТ СН'!$F$5-'СЕТ СН'!$F$21</f>
        <v>3795.78888246</v>
      </c>
      <c r="F37" s="37">
        <f>SUMIFS(СВЦЭМ!$D$34:$D$777,СВЦЭМ!$A$34:$A$777,$A37,СВЦЭМ!$B$34:$B$777,F$11)+'СЕТ СН'!$F$11+СВЦЭМ!$D$10+'СЕТ СН'!$F$5-'СЕТ СН'!$F$21</f>
        <v>3793.5641849200006</v>
      </c>
      <c r="G37" s="37">
        <f>SUMIFS(СВЦЭМ!$D$34:$D$777,СВЦЭМ!$A$34:$A$777,$A37,СВЦЭМ!$B$34:$B$777,G$11)+'СЕТ СН'!$F$11+СВЦЭМ!$D$10+'СЕТ СН'!$F$5-'СЕТ СН'!$F$21</f>
        <v>3775.1360322300002</v>
      </c>
      <c r="H37" s="37">
        <f>SUMIFS(СВЦЭМ!$D$34:$D$777,СВЦЭМ!$A$34:$A$777,$A37,СВЦЭМ!$B$34:$B$777,H$11)+'СЕТ СН'!$F$11+СВЦЭМ!$D$10+'СЕТ СН'!$F$5-'СЕТ СН'!$F$21</f>
        <v>3708.1002644100004</v>
      </c>
      <c r="I37" s="37">
        <f>SUMIFS(СВЦЭМ!$D$34:$D$777,СВЦЭМ!$A$34:$A$777,$A37,СВЦЭМ!$B$34:$B$777,I$11)+'СЕТ СН'!$F$11+СВЦЭМ!$D$10+'СЕТ СН'!$F$5-'СЕТ СН'!$F$21</f>
        <v>3609.2437352399998</v>
      </c>
      <c r="J37" s="37">
        <f>SUMIFS(СВЦЭМ!$D$34:$D$777,СВЦЭМ!$A$34:$A$777,$A37,СВЦЭМ!$B$34:$B$777,J$11)+'СЕТ СН'!$F$11+СВЦЭМ!$D$10+'СЕТ СН'!$F$5-'СЕТ СН'!$F$21</f>
        <v>3585.9146149100002</v>
      </c>
      <c r="K37" s="37">
        <f>SUMIFS(СВЦЭМ!$D$34:$D$777,СВЦЭМ!$A$34:$A$777,$A37,СВЦЭМ!$B$34:$B$777,K$11)+'СЕТ СН'!$F$11+СВЦЭМ!$D$10+'СЕТ СН'!$F$5-'СЕТ СН'!$F$21</f>
        <v>3550.6161568499997</v>
      </c>
      <c r="L37" s="37">
        <f>SUMIFS(СВЦЭМ!$D$34:$D$777,СВЦЭМ!$A$34:$A$777,$A37,СВЦЭМ!$B$34:$B$777,L$11)+'СЕТ СН'!$F$11+СВЦЭМ!$D$10+'СЕТ СН'!$F$5-'СЕТ СН'!$F$21</f>
        <v>3522.6170827000001</v>
      </c>
      <c r="M37" s="37">
        <f>SUMIFS(СВЦЭМ!$D$34:$D$777,СВЦЭМ!$A$34:$A$777,$A37,СВЦЭМ!$B$34:$B$777,M$11)+'СЕТ СН'!$F$11+СВЦЭМ!$D$10+'СЕТ СН'!$F$5-'СЕТ СН'!$F$21</f>
        <v>3522.9461255900001</v>
      </c>
      <c r="N37" s="37">
        <f>SUMIFS(СВЦЭМ!$D$34:$D$777,СВЦЭМ!$A$34:$A$777,$A37,СВЦЭМ!$B$34:$B$777,N$11)+'СЕТ СН'!$F$11+СВЦЭМ!$D$10+'СЕТ СН'!$F$5-'СЕТ СН'!$F$21</f>
        <v>3540.76061058</v>
      </c>
      <c r="O37" s="37">
        <f>SUMIFS(СВЦЭМ!$D$34:$D$777,СВЦЭМ!$A$34:$A$777,$A37,СВЦЭМ!$B$34:$B$777,O$11)+'СЕТ СН'!$F$11+СВЦЭМ!$D$10+'СЕТ СН'!$F$5-'СЕТ СН'!$F$21</f>
        <v>3548.8550625800003</v>
      </c>
      <c r="P37" s="37">
        <f>SUMIFS(СВЦЭМ!$D$34:$D$777,СВЦЭМ!$A$34:$A$777,$A37,СВЦЭМ!$B$34:$B$777,P$11)+'СЕТ СН'!$F$11+СВЦЭМ!$D$10+'СЕТ СН'!$F$5-'СЕТ СН'!$F$21</f>
        <v>3565.0803351199997</v>
      </c>
      <c r="Q37" s="37">
        <f>SUMIFS(СВЦЭМ!$D$34:$D$777,СВЦЭМ!$A$34:$A$777,$A37,СВЦЭМ!$B$34:$B$777,Q$11)+'СЕТ СН'!$F$11+СВЦЭМ!$D$10+'СЕТ СН'!$F$5-'СЕТ СН'!$F$21</f>
        <v>3579.8393786700003</v>
      </c>
      <c r="R37" s="37">
        <f>SUMIFS(СВЦЭМ!$D$34:$D$777,СВЦЭМ!$A$34:$A$777,$A37,СВЦЭМ!$B$34:$B$777,R$11)+'СЕТ СН'!$F$11+СВЦЭМ!$D$10+'СЕТ СН'!$F$5-'СЕТ СН'!$F$21</f>
        <v>3575.9772251099998</v>
      </c>
      <c r="S37" s="37">
        <f>SUMIFS(СВЦЭМ!$D$34:$D$777,СВЦЭМ!$A$34:$A$777,$A37,СВЦЭМ!$B$34:$B$777,S$11)+'СЕТ СН'!$F$11+СВЦЭМ!$D$10+'СЕТ СН'!$F$5-'СЕТ СН'!$F$21</f>
        <v>3549.2004630500001</v>
      </c>
      <c r="T37" s="37">
        <f>SUMIFS(СВЦЭМ!$D$34:$D$777,СВЦЭМ!$A$34:$A$777,$A37,СВЦЭМ!$B$34:$B$777,T$11)+'СЕТ СН'!$F$11+СВЦЭМ!$D$10+'СЕТ СН'!$F$5-'СЕТ СН'!$F$21</f>
        <v>3532.1463344500003</v>
      </c>
      <c r="U37" s="37">
        <f>SUMIFS(СВЦЭМ!$D$34:$D$777,СВЦЭМ!$A$34:$A$777,$A37,СВЦЭМ!$B$34:$B$777,U$11)+'СЕТ СН'!$F$11+СВЦЭМ!$D$10+'СЕТ СН'!$F$5-'СЕТ СН'!$F$21</f>
        <v>3526.9410409899997</v>
      </c>
      <c r="V37" s="37">
        <f>SUMIFS(СВЦЭМ!$D$34:$D$777,СВЦЭМ!$A$34:$A$777,$A37,СВЦЭМ!$B$34:$B$777,V$11)+'СЕТ СН'!$F$11+СВЦЭМ!$D$10+'СЕТ СН'!$F$5-'СЕТ СН'!$F$21</f>
        <v>3465.5211728400004</v>
      </c>
      <c r="W37" s="37">
        <f>SUMIFS(СВЦЭМ!$D$34:$D$777,СВЦЭМ!$A$34:$A$777,$A37,СВЦЭМ!$B$34:$B$777,W$11)+'СЕТ СН'!$F$11+СВЦЭМ!$D$10+'СЕТ СН'!$F$5-'СЕТ СН'!$F$21</f>
        <v>3474.2892694999996</v>
      </c>
      <c r="X37" s="37">
        <f>SUMIFS(СВЦЭМ!$D$34:$D$777,СВЦЭМ!$A$34:$A$777,$A37,СВЦЭМ!$B$34:$B$777,X$11)+'СЕТ СН'!$F$11+СВЦЭМ!$D$10+'СЕТ СН'!$F$5-'СЕТ СН'!$F$21</f>
        <v>3588.3999059299999</v>
      </c>
      <c r="Y37" s="37">
        <f>SUMIFS(СВЦЭМ!$D$34:$D$777,СВЦЭМ!$A$34:$A$777,$A37,СВЦЭМ!$B$34:$B$777,Y$11)+'СЕТ СН'!$F$11+СВЦЭМ!$D$10+'СЕТ СН'!$F$5-'СЕТ СН'!$F$21</f>
        <v>3619.0421766000004</v>
      </c>
    </row>
    <row r="38" spans="1:27" ht="15.75" x14ac:dyDescent="0.2">
      <c r="A38" s="36">
        <f t="shared" si="0"/>
        <v>43217</v>
      </c>
      <c r="B38" s="37">
        <f>SUMIFS(СВЦЭМ!$D$34:$D$777,СВЦЭМ!$A$34:$A$777,$A38,СВЦЭМ!$B$34:$B$777,B$11)+'СЕТ СН'!$F$11+СВЦЭМ!$D$10+'СЕТ СН'!$F$5-'СЕТ СН'!$F$21</f>
        <v>3626.9715901200002</v>
      </c>
      <c r="C38" s="37">
        <f>SUMIFS(СВЦЭМ!$D$34:$D$777,СВЦЭМ!$A$34:$A$777,$A38,СВЦЭМ!$B$34:$B$777,C$11)+'СЕТ СН'!$F$11+СВЦЭМ!$D$10+'СЕТ СН'!$F$5-'СЕТ СН'!$F$21</f>
        <v>3657.0714106700002</v>
      </c>
      <c r="D38" s="37">
        <f>SUMIFS(СВЦЭМ!$D$34:$D$777,СВЦЭМ!$A$34:$A$777,$A38,СВЦЭМ!$B$34:$B$777,D$11)+'СЕТ СН'!$F$11+СВЦЭМ!$D$10+'СЕТ СН'!$F$5-'СЕТ СН'!$F$21</f>
        <v>3724.7038062799998</v>
      </c>
      <c r="E38" s="37">
        <f>SUMIFS(СВЦЭМ!$D$34:$D$777,СВЦЭМ!$A$34:$A$777,$A38,СВЦЭМ!$B$34:$B$777,E$11)+'СЕТ СН'!$F$11+СВЦЭМ!$D$10+'СЕТ СН'!$F$5-'СЕТ СН'!$F$21</f>
        <v>3730.0754703699999</v>
      </c>
      <c r="F38" s="37">
        <f>SUMIFS(СВЦЭМ!$D$34:$D$777,СВЦЭМ!$A$34:$A$777,$A38,СВЦЭМ!$B$34:$B$777,F$11)+'СЕТ СН'!$F$11+СВЦЭМ!$D$10+'СЕТ СН'!$F$5-'СЕТ СН'!$F$21</f>
        <v>3723.8448419800002</v>
      </c>
      <c r="G38" s="37">
        <f>SUMIFS(СВЦЭМ!$D$34:$D$777,СВЦЭМ!$A$34:$A$777,$A38,СВЦЭМ!$B$34:$B$777,G$11)+'СЕТ СН'!$F$11+СВЦЭМ!$D$10+'СЕТ СН'!$F$5-'СЕТ СН'!$F$21</f>
        <v>3716.3451693800002</v>
      </c>
      <c r="H38" s="37">
        <f>SUMIFS(СВЦЭМ!$D$34:$D$777,СВЦЭМ!$A$34:$A$777,$A38,СВЦЭМ!$B$34:$B$777,H$11)+'СЕТ СН'!$F$11+СВЦЭМ!$D$10+'СЕТ СН'!$F$5-'СЕТ СН'!$F$21</f>
        <v>3674.5466855300006</v>
      </c>
      <c r="I38" s="37">
        <f>SUMIFS(СВЦЭМ!$D$34:$D$777,СВЦЭМ!$A$34:$A$777,$A38,СВЦЭМ!$B$34:$B$777,I$11)+'СЕТ СН'!$F$11+СВЦЭМ!$D$10+'СЕТ СН'!$F$5-'СЕТ СН'!$F$21</f>
        <v>3593.8537948099997</v>
      </c>
      <c r="J38" s="37">
        <f>SUMIFS(СВЦЭМ!$D$34:$D$777,СВЦЭМ!$A$34:$A$777,$A38,СВЦЭМ!$B$34:$B$777,J$11)+'СЕТ СН'!$F$11+СВЦЭМ!$D$10+'СЕТ СН'!$F$5-'СЕТ СН'!$F$21</f>
        <v>3562.8828237499997</v>
      </c>
      <c r="K38" s="37">
        <f>SUMIFS(СВЦЭМ!$D$34:$D$777,СВЦЭМ!$A$34:$A$777,$A38,СВЦЭМ!$B$34:$B$777,K$11)+'СЕТ СН'!$F$11+СВЦЭМ!$D$10+'СЕТ СН'!$F$5-'СЕТ СН'!$F$21</f>
        <v>3528.8921353499995</v>
      </c>
      <c r="L38" s="37">
        <f>SUMIFS(СВЦЭМ!$D$34:$D$777,СВЦЭМ!$A$34:$A$777,$A38,СВЦЭМ!$B$34:$B$777,L$11)+'СЕТ СН'!$F$11+СВЦЭМ!$D$10+'СЕТ СН'!$F$5-'СЕТ СН'!$F$21</f>
        <v>3497.5781299800005</v>
      </c>
      <c r="M38" s="37">
        <f>SUMIFS(СВЦЭМ!$D$34:$D$777,СВЦЭМ!$A$34:$A$777,$A38,СВЦЭМ!$B$34:$B$777,M$11)+'СЕТ СН'!$F$11+СВЦЭМ!$D$10+'СЕТ СН'!$F$5-'СЕТ СН'!$F$21</f>
        <v>3498.7006464299998</v>
      </c>
      <c r="N38" s="37">
        <f>SUMIFS(СВЦЭМ!$D$34:$D$777,СВЦЭМ!$A$34:$A$777,$A38,СВЦЭМ!$B$34:$B$777,N$11)+'СЕТ СН'!$F$11+СВЦЭМ!$D$10+'СЕТ СН'!$F$5-'СЕТ СН'!$F$21</f>
        <v>3507.1476465500004</v>
      </c>
      <c r="O38" s="37">
        <f>SUMIFS(СВЦЭМ!$D$34:$D$777,СВЦЭМ!$A$34:$A$777,$A38,СВЦЭМ!$B$34:$B$777,O$11)+'СЕТ СН'!$F$11+СВЦЭМ!$D$10+'СЕТ СН'!$F$5-'СЕТ СН'!$F$21</f>
        <v>3502.35423915</v>
      </c>
      <c r="P38" s="37">
        <f>SUMIFS(СВЦЭМ!$D$34:$D$777,СВЦЭМ!$A$34:$A$777,$A38,СВЦЭМ!$B$34:$B$777,P$11)+'СЕТ СН'!$F$11+СВЦЭМ!$D$10+'СЕТ СН'!$F$5-'СЕТ СН'!$F$21</f>
        <v>3514.2838110099997</v>
      </c>
      <c r="Q38" s="37">
        <f>SUMIFS(СВЦЭМ!$D$34:$D$777,СВЦЭМ!$A$34:$A$777,$A38,СВЦЭМ!$B$34:$B$777,Q$11)+'СЕТ СН'!$F$11+СВЦЭМ!$D$10+'СЕТ СН'!$F$5-'СЕТ СН'!$F$21</f>
        <v>3518.3786223900001</v>
      </c>
      <c r="R38" s="37">
        <f>SUMIFS(СВЦЭМ!$D$34:$D$777,СВЦЭМ!$A$34:$A$777,$A38,СВЦЭМ!$B$34:$B$777,R$11)+'СЕТ СН'!$F$11+СВЦЭМ!$D$10+'СЕТ СН'!$F$5-'СЕТ СН'!$F$21</f>
        <v>3514.1189089200002</v>
      </c>
      <c r="S38" s="37">
        <f>SUMIFS(СВЦЭМ!$D$34:$D$777,СВЦЭМ!$A$34:$A$777,$A38,СВЦЭМ!$B$34:$B$777,S$11)+'СЕТ СН'!$F$11+СВЦЭМ!$D$10+'СЕТ СН'!$F$5-'СЕТ СН'!$F$21</f>
        <v>3505.89020476</v>
      </c>
      <c r="T38" s="37">
        <f>SUMIFS(СВЦЭМ!$D$34:$D$777,СВЦЭМ!$A$34:$A$777,$A38,СВЦЭМ!$B$34:$B$777,T$11)+'СЕТ СН'!$F$11+СВЦЭМ!$D$10+'СЕТ СН'!$F$5-'СЕТ СН'!$F$21</f>
        <v>3483.2534941099998</v>
      </c>
      <c r="U38" s="37">
        <f>SUMIFS(СВЦЭМ!$D$34:$D$777,СВЦЭМ!$A$34:$A$777,$A38,СВЦЭМ!$B$34:$B$777,U$11)+'СЕТ СН'!$F$11+СВЦЭМ!$D$10+'СЕТ СН'!$F$5-'СЕТ СН'!$F$21</f>
        <v>3458.4666205400003</v>
      </c>
      <c r="V38" s="37">
        <f>SUMIFS(СВЦЭМ!$D$34:$D$777,СВЦЭМ!$A$34:$A$777,$A38,СВЦЭМ!$B$34:$B$777,V$11)+'СЕТ СН'!$F$11+СВЦЭМ!$D$10+'СЕТ СН'!$F$5-'СЕТ СН'!$F$21</f>
        <v>3460.7633367200001</v>
      </c>
      <c r="W38" s="37">
        <f>SUMIFS(СВЦЭМ!$D$34:$D$777,СВЦЭМ!$A$34:$A$777,$A38,СВЦЭМ!$B$34:$B$777,W$11)+'СЕТ СН'!$F$11+СВЦЭМ!$D$10+'СЕТ СН'!$F$5-'СЕТ СН'!$F$21</f>
        <v>3517.8069144000006</v>
      </c>
      <c r="X38" s="37">
        <f>SUMIFS(СВЦЭМ!$D$34:$D$777,СВЦЭМ!$A$34:$A$777,$A38,СВЦЭМ!$B$34:$B$777,X$11)+'СЕТ СН'!$F$11+СВЦЭМ!$D$10+'СЕТ СН'!$F$5-'СЕТ СН'!$F$21</f>
        <v>3534.5592655300002</v>
      </c>
      <c r="Y38" s="37">
        <f>SUMIFS(СВЦЭМ!$D$34:$D$777,СВЦЭМ!$A$34:$A$777,$A38,СВЦЭМ!$B$34:$B$777,Y$11)+'СЕТ СН'!$F$11+СВЦЭМ!$D$10+'СЕТ СН'!$F$5-'СЕТ СН'!$F$21</f>
        <v>3566.4618108999998</v>
      </c>
    </row>
    <row r="39" spans="1:27" ht="15.75" x14ac:dyDescent="0.2">
      <c r="A39" s="36">
        <f t="shared" si="0"/>
        <v>43218</v>
      </c>
      <c r="B39" s="37">
        <f>SUMIFS(СВЦЭМ!$D$34:$D$777,СВЦЭМ!$A$34:$A$777,$A39,СВЦЭМ!$B$34:$B$777,B$11)+'СЕТ СН'!$F$11+СВЦЭМ!$D$10+'СЕТ СН'!$F$5-'СЕТ СН'!$F$21</f>
        <v>3588.9788229600003</v>
      </c>
      <c r="C39" s="37">
        <f>SUMIFS(СВЦЭМ!$D$34:$D$777,СВЦЭМ!$A$34:$A$777,$A39,СВЦЭМ!$B$34:$B$777,C$11)+'СЕТ СН'!$F$11+СВЦЭМ!$D$10+'СЕТ СН'!$F$5-'СЕТ СН'!$F$21</f>
        <v>3641.4161272900005</v>
      </c>
      <c r="D39" s="37">
        <f>SUMIFS(СВЦЭМ!$D$34:$D$777,СВЦЭМ!$A$34:$A$777,$A39,СВЦЭМ!$B$34:$B$777,D$11)+'СЕТ СН'!$F$11+СВЦЭМ!$D$10+'СЕТ СН'!$F$5-'СЕТ СН'!$F$21</f>
        <v>3728.12739569</v>
      </c>
      <c r="E39" s="37">
        <f>SUMIFS(СВЦЭМ!$D$34:$D$777,СВЦЭМ!$A$34:$A$777,$A39,СВЦЭМ!$B$34:$B$777,E$11)+'СЕТ СН'!$F$11+СВЦЭМ!$D$10+'СЕТ СН'!$F$5-'СЕТ СН'!$F$21</f>
        <v>3728.1946409799998</v>
      </c>
      <c r="F39" s="37">
        <f>SUMIFS(СВЦЭМ!$D$34:$D$777,СВЦЭМ!$A$34:$A$777,$A39,СВЦЭМ!$B$34:$B$777,F$11)+'СЕТ СН'!$F$11+СВЦЭМ!$D$10+'СЕТ СН'!$F$5-'СЕТ СН'!$F$21</f>
        <v>3726.53636031</v>
      </c>
      <c r="G39" s="37">
        <f>SUMIFS(СВЦЭМ!$D$34:$D$777,СВЦЭМ!$A$34:$A$777,$A39,СВЦЭМ!$B$34:$B$777,G$11)+'СЕТ СН'!$F$11+СВЦЭМ!$D$10+'СЕТ СН'!$F$5-'СЕТ СН'!$F$21</f>
        <v>3696.2847817699999</v>
      </c>
      <c r="H39" s="37">
        <f>SUMIFS(СВЦЭМ!$D$34:$D$777,СВЦЭМ!$A$34:$A$777,$A39,СВЦЭМ!$B$34:$B$777,H$11)+'СЕТ СН'!$F$11+СВЦЭМ!$D$10+'СЕТ СН'!$F$5-'СЕТ СН'!$F$21</f>
        <v>3631.2187663099999</v>
      </c>
      <c r="I39" s="37">
        <f>SUMIFS(СВЦЭМ!$D$34:$D$777,СВЦЭМ!$A$34:$A$777,$A39,СВЦЭМ!$B$34:$B$777,I$11)+'СЕТ СН'!$F$11+СВЦЭМ!$D$10+'СЕТ СН'!$F$5-'СЕТ СН'!$F$21</f>
        <v>3549.2750825500002</v>
      </c>
      <c r="J39" s="37">
        <f>SUMIFS(СВЦЭМ!$D$34:$D$777,СВЦЭМ!$A$34:$A$777,$A39,СВЦЭМ!$B$34:$B$777,J$11)+'СЕТ СН'!$F$11+СВЦЭМ!$D$10+'СЕТ СН'!$F$5-'СЕТ СН'!$F$21</f>
        <v>3535.3265858600003</v>
      </c>
      <c r="K39" s="37">
        <f>SUMIFS(СВЦЭМ!$D$34:$D$777,СВЦЭМ!$A$34:$A$777,$A39,СВЦЭМ!$B$34:$B$777,K$11)+'СЕТ СН'!$F$11+СВЦЭМ!$D$10+'СЕТ СН'!$F$5-'СЕТ СН'!$F$21</f>
        <v>3488.0698393500002</v>
      </c>
      <c r="L39" s="37">
        <f>SUMIFS(СВЦЭМ!$D$34:$D$777,СВЦЭМ!$A$34:$A$777,$A39,СВЦЭМ!$B$34:$B$777,L$11)+'СЕТ СН'!$F$11+СВЦЭМ!$D$10+'СЕТ СН'!$F$5-'СЕТ СН'!$F$21</f>
        <v>3478.6270915199998</v>
      </c>
      <c r="M39" s="37">
        <f>SUMIFS(СВЦЭМ!$D$34:$D$777,СВЦЭМ!$A$34:$A$777,$A39,СВЦЭМ!$B$34:$B$777,M$11)+'СЕТ СН'!$F$11+СВЦЭМ!$D$10+'СЕТ СН'!$F$5-'СЕТ СН'!$F$21</f>
        <v>3481.6102921099996</v>
      </c>
      <c r="N39" s="37">
        <f>SUMIFS(СВЦЭМ!$D$34:$D$777,СВЦЭМ!$A$34:$A$777,$A39,СВЦЭМ!$B$34:$B$777,N$11)+'СЕТ СН'!$F$11+СВЦЭМ!$D$10+'СЕТ СН'!$F$5-'СЕТ СН'!$F$21</f>
        <v>3482.0565050999999</v>
      </c>
      <c r="O39" s="37">
        <f>SUMIFS(СВЦЭМ!$D$34:$D$777,СВЦЭМ!$A$34:$A$777,$A39,СВЦЭМ!$B$34:$B$777,O$11)+'СЕТ СН'!$F$11+СВЦЭМ!$D$10+'СЕТ СН'!$F$5-'СЕТ СН'!$F$21</f>
        <v>3460.9565908299996</v>
      </c>
      <c r="P39" s="37">
        <f>SUMIFS(СВЦЭМ!$D$34:$D$777,СВЦЭМ!$A$34:$A$777,$A39,СВЦЭМ!$B$34:$B$777,P$11)+'СЕТ СН'!$F$11+СВЦЭМ!$D$10+'СЕТ СН'!$F$5-'СЕТ СН'!$F$21</f>
        <v>3461.1794070800001</v>
      </c>
      <c r="Q39" s="37">
        <f>SUMIFS(СВЦЭМ!$D$34:$D$777,СВЦЭМ!$A$34:$A$777,$A39,СВЦЭМ!$B$34:$B$777,Q$11)+'СЕТ СН'!$F$11+СВЦЭМ!$D$10+'СЕТ СН'!$F$5-'СЕТ СН'!$F$21</f>
        <v>3462.2887183200005</v>
      </c>
      <c r="R39" s="37">
        <f>SUMIFS(СВЦЭМ!$D$34:$D$777,СВЦЭМ!$A$34:$A$777,$A39,СВЦЭМ!$B$34:$B$777,R$11)+'СЕТ СН'!$F$11+СВЦЭМ!$D$10+'СЕТ СН'!$F$5-'СЕТ СН'!$F$21</f>
        <v>3465.5139589699997</v>
      </c>
      <c r="S39" s="37">
        <f>SUMIFS(СВЦЭМ!$D$34:$D$777,СВЦЭМ!$A$34:$A$777,$A39,СВЦЭМ!$B$34:$B$777,S$11)+'СЕТ СН'!$F$11+СВЦЭМ!$D$10+'СЕТ СН'!$F$5-'СЕТ СН'!$F$21</f>
        <v>3462.8793780800002</v>
      </c>
      <c r="T39" s="37">
        <f>SUMIFS(СВЦЭМ!$D$34:$D$777,СВЦЭМ!$A$34:$A$777,$A39,СВЦЭМ!$B$34:$B$777,T$11)+'СЕТ СН'!$F$11+СВЦЭМ!$D$10+'СЕТ СН'!$F$5-'СЕТ СН'!$F$21</f>
        <v>3474.5534853300001</v>
      </c>
      <c r="U39" s="37">
        <f>SUMIFS(СВЦЭМ!$D$34:$D$777,СВЦЭМ!$A$34:$A$777,$A39,СВЦЭМ!$B$34:$B$777,U$11)+'СЕТ СН'!$F$11+СВЦЭМ!$D$10+'СЕТ СН'!$F$5-'СЕТ СН'!$F$21</f>
        <v>3477.8423196299996</v>
      </c>
      <c r="V39" s="37">
        <f>SUMIFS(СВЦЭМ!$D$34:$D$777,СВЦЭМ!$A$34:$A$777,$A39,СВЦЭМ!$B$34:$B$777,V$11)+'СЕТ СН'!$F$11+СВЦЭМ!$D$10+'СЕТ СН'!$F$5-'СЕТ СН'!$F$21</f>
        <v>3490.7763099299996</v>
      </c>
      <c r="W39" s="37">
        <f>SUMIFS(СВЦЭМ!$D$34:$D$777,СВЦЭМ!$A$34:$A$777,$A39,СВЦЭМ!$B$34:$B$777,W$11)+'СЕТ СН'!$F$11+СВЦЭМ!$D$10+'СЕТ СН'!$F$5-'СЕТ СН'!$F$21</f>
        <v>3501.5056744799999</v>
      </c>
      <c r="X39" s="37">
        <f>SUMIFS(СВЦЭМ!$D$34:$D$777,СВЦЭМ!$A$34:$A$777,$A39,СВЦЭМ!$B$34:$B$777,X$11)+'СЕТ СН'!$F$11+СВЦЭМ!$D$10+'СЕТ СН'!$F$5-'СЕТ СН'!$F$21</f>
        <v>3546.7227345799997</v>
      </c>
      <c r="Y39" s="37">
        <f>SUMIFS(СВЦЭМ!$D$34:$D$777,СВЦЭМ!$A$34:$A$777,$A39,СВЦЭМ!$B$34:$B$777,Y$11)+'СЕТ СН'!$F$11+СВЦЭМ!$D$10+'СЕТ СН'!$F$5-'СЕТ СН'!$F$21</f>
        <v>3538.9242814300001</v>
      </c>
    </row>
    <row r="40" spans="1:27" ht="15.75" x14ac:dyDescent="0.2">
      <c r="A40" s="36">
        <f t="shared" si="0"/>
        <v>43219</v>
      </c>
      <c r="B40" s="37">
        <f>SUMIFS(СВЦЭМ!$D$34:$D$777,СВЦЭМ!$A$34:$A$777,$A40,СВЦЭМ!$B$34:$B$777,B$11)+'СЕТ СН'!$F$11+СВЦЭМ!$D$10+'СЕТ СН'!$F$5-'СЕТ СН'!$F$21</f>
        <v>3587.8722488200006</v>
      </c>
      <c r="C40" s="37">
        <f>SUMIFS(СВЦЭМ!$D$34:$D$777,СВЦЭМ!$A$34:$A$777,$A40,СВЦЭМ!$B$34:$B$777,C$11)+'СЕТ СН'!$F$11+СВЦЭМ!$D$10+'СЕТ СН'!$F$5-'СЕТ СН'!$F$21</f>
        <v>3612.7880950900003</v>
      </c>
      <c r="D40" s="37">
        <f>SUMIFS(СВЦЭМ!$D$34:$D$777,СВЦЭМ!$A$34:$A$777,$A40,СВЦЭМ!$B$34:$B$777,D$11)+'СЕТ СН'!$F$11+СВЦЭМ!$D$10+'СЕТ СН'!$F$5-'СЕТ СН'!$F$21</f>
        <v>3701.6122949000005</v>
      </c>
      <c r="E40" s="37">
        <f>SUMIFS(СВЦЭМ!$D$34:$D$777,СВЦЭМ!$A$34:$A$777,$A40,СВЦЭМ!$B$34:$B$777,E$11)+'СЕТ СН'!$F$11+СВЦЭМ!$D$10+'СЕТ СН'!$F$5-'СЕТ СН'!$F$21</f>
        <v>3699.6698657299999</v>
      </c>
      <c r="F40" s="37">
        <f>SUMIFS(СВЦЭМ!$D$34:$D$777,СВЦЭМ!$A$34:$A$777,$A40,СВЦЭМ!$B$34:$B$777,F$11)+'СЕТ СН'!$F$11+СВЦЭМ!$D$10+'СЕТ СН'!$F$5-'СЕТ СН'!$F$21</f>
        <v>3699.34822579</v>
      </c>
      <c r="G40" s="37">
        <f>SUMIFS(СВЦЭМ!$D$34:$D$777,СВЦЭМ!$A$34:$A$777,$A40,СВЦЭМ!$B$34:$B$777,G$11)+'СЕТ СН'!$F$11+СВЦЭМ!$D$10+'СЕТ СН'!$F$5-'СЕТ СН'!$F$21</f>
        <v>3708.7799397499998</v>
      </c>
      <c r="H40" s="37">
        <f>SUMIFS(СВЦЭМ!$D$34:$D$777,СВЦЭМ!$A$34:$A$777,$A40,СВЦЭМ!$B$34:$B$777,H$11)+'СЕТ СН'!$F$11+СВЦЭМ!$D$10+'СЕТ СН'!$F$5-'СЕТ СН'!$F$21</f>
        <v>3710.0745452699998</v>
      </c>
      <c r="I40" s="37">
        <f>SUMIFS(СВЦЭМ!$D$34:$D$777,СВЦЭМ!$A$34:$A$777,$A40,СВЦЭМ!$B$34:$B$777,I$11)+'СЕТ СН'!$F$11+СВЦЭМ!$D$10+'СЕТ СН'!$F$5-'СЕТ СН'!$F$21</f>
        <v>3617.4446636899997</v>
      </c>
      <c r="J40" s="37">
        <f>SUMIFS(СВЦЭМ!$D$34:$D$777,СВЦЭМ!$A$34:$A$777,$A40,СВЦЭМ!$B$34:$B$777,J$11)+'СЕТ СН'!$F$11+СВЦЭМ!$D$10+'СЕТ СН'!$F$5-'СЕТ СН'!$F$21</f>
        <v>3549.2455844299998</v>
      </c>
      <c r="K40" s="37">
        <f>SUMIFS(СВЦЭМ!$D$34:$D$777,СВЦЭМ!$A$34:$A$777,$A40,СВЦЭМ!$B$34:$B$777,K$11)+'СЕТ СН'!$F$11+СВЦЭМ!$D$10+'СЕТ СН'!$F$5-'СЕТ СН'!$F$21</f>
        <v>3424.3312005700004</v>
      </c>
      <c r="L40" s="37">
        <f>SUMIFS(СВЦЭМ!$D$34:$D$777,СВЦЭМ!$A$34:$A$777,$A40,СВЦЭМ!$B$34:$B$777,L$11)+'СЕТ СН'!$F$11+СВЦЭМ!$D$10+'СЕТ СН'!$F$5-'СЕТ СН'!$F$21</f>
        <v>3407.3037079299997</v>
      </c>
      <c r="M40" s="37">
        <f>SUMIFS(СВЦЭМ!$D$34:$D$777,СВЦЭМ!$A$34:$A$777,$A40,СВЦЭМ!$B$34:$B$777,M$11)+'СЕТ СН'!$F$11+СВЦЭМ!$D$10+'СЕТ СН'!$F$5-'СЕТ СН'!$F$21</f>
        <v>3428.2906060199998</v>
      </c>
      <c r="N40" s="37">
        <f>SUMIFS(СВЦЭМ!$D$34:$D$777,СВЦЭМ!$A$34:$A$777,$A40,СВЦЭМ!$B$34:$B$777,N$11)+'СЕТ СН'!$F$11+СВЦЭМ!$D$10+'СЕТ СН'!$F$5-'СЕТ СН'!$F$21</f>
        <v>3447.70949703</v>
      </c>
      <c r="O40" s="37">
        <f>SUMIFS(СВЦЭМ!$D$34:$D$777,СВЦЭМ!$A$34:$A$777,$A40,СВЦЭМ!$B$34:$B$777,O$11)+'СЕТ СН'!$F$11+СВЦЭМ!$D$10+'СЕТ СН'!$F$5-'СЕТ СН'!$F$21</f>
        <v>3447.4239578900001</v>
      </c>
      <c r="P40" s="37">
        <f>SUMIFS(СВЦЭМ!$D$34:$D$777,СВЦЭМ!$A$34:$A$777,$A40,СВЦЭМ!$B$34:$B$777,P$11)+'СЕТ СН'!$F$11+СВЦЭМ!$D$10+'СЕТ СН'!$F$5-'СЕТ СН'!$F$21</f>
        <v>3430.15908567</v>
      </c>
      <c r="Q40" s="37">
        <f>SUMIFS(СВЦЭМ!$D$34:$D$777,СВЦЭМ!$A$34:$A$777,$A40,СВЦЭМ!$B$34:$B$777,Q$11)+'СЕТ СН'!$F$11+СВЦЭМ!$D$10+'СЕТ СН'!$F$5-'СЕТ СН'!$F$21</f>
        <v>3441.3308177000004</v>
      </c>
      <c r="R40" s="37">
        <f>SUMIFS(СВЦЭМ!$D$34:$D$777,СВЦЭМ!$A$34:$A$777,$A40,СВЦЭМ!$B$34:$B$777,R$11)+'СЕТ СН'!$F$11+СВЦЭМ!$D$10+'СЕТ СН'!$F$5-'СЕТ СН'!$F$21</f>
        <v>3424.9241502099999</v>
      </c>
      <c r="S40" s="37">
        <f>SUMIFS(СВЦЭМ!$D$34:$D$777,СВЦЭМ!$A$34:$A$777,$A40,СВЦЭМ!$B$34:$B$777,S$11)+'СЕТ СН'!$F$11+СВЦЭМ!$D$10+'СЕТ СН'!$F$5-'СЕТ СН'!$F$21</f>
        <v>3423.6517225700004</v>
      </c>
      <c r="T40" s="37">
        <f>SUMIFS(СВЦЭМ!$D$34:$D$777,СВЦЭМ!$A$34:$A$777,$A40,СВЦЭМ!$B$34:$B$777,T$11)+'СЕТ СН'!$F$11+СВЦЭМ!$D$10+'СЕТ СН'!$F$5-'СЕТ СН'!$F$21</f>
        <v>3448.3949900700004</v>
      </c>
      <c r="U40" s="37">
        <f>SUMIFS(СВЦЭМ!$D$34:$D$777,СВЦЭМ!$A$34:$A$777,$A40,СВЦЭМ!$B$34:$B$777,U$11)+'СЕТ СН'!$F$11+СВЦЭМ!$D$10+'СЕТ СН'!$F$5-'СЕТ СН'!$F$21</f>
        <v>3449.9065128799998</v>
      </c>
      <c r="V40" s="37">
        <f>SUMIFS(СВЦЭМ!$D$34:$D$777,СВЦЭМ!$A$34:$A$777,$A40,СВЦЭМ!$B$34:$B$777,V$11)+'СЕТ СН'!$F$11+СВЦЭМ!$D$10+'СЕТ СН'!$F$5-'СЕТ СН'!$F$21</f>
        <v>3404.6503088499999</v>
      </c>
      <c r="W40" s="37">
        <f>SUMIFS(СВЦЭМ!$D$34:$D$777,СВЦЭМ!$A$34:$A$777,$A40,СВЦЭМ!$B$34:$B$777,W$11)+'СЕТ СН'!$F$11+СВЦЭМ!$D$10+'СЕТ СН'!$F$5-'СЕТ СН'!$F$21</f>
        <v>3392.5862001700002</v>
      </c>
      <c r="X40" s="37">
        <f>SUMIFS(СВЦЭМ!$D$34:$D$777,СВЦЭМ!$A$34:$A$777,$A40,СВЦЭМ!$B$34:$B$777,X$11)+'СЕТ СН'!$F$11+СВЦЭМ!$D$10+'СЕТ СН'!$F$5-'СЕТ СН'!$F$21</f>
        <v>3430.8687913600002</v>
      </c>
      <c r="Y40" s="37">
        <f>SUMIFS(СВЦЭМ!$D$34:$D$777,СВЦЭМ!$A$34:$A$777,$A40,СВЦЭМ!$B$34:$B$777,Y$11)+'СЕТ СН'!$F$11+СВЦЭМ!$D$10+'СЕТ СН'!$F$5-'СЕТ СН'!$F$21</f>
        <v>3510.0147938800005</v>
      </c>
    </row>
    <row r="41" spans="1:27" ht="15.75" x14ac:dyDescent="0.2">
      <c r="A41" s="36">
        <f t="shared" si="0"/>
        <v>43220</v>
      </c>
      <c r="B41" s="37">
        <f>SUMIFS(СВЦЭМ!$D$34:$D$777,СВЦЭМ!$A$34:$A$777,$A41,СВЦЭМ!$B$34:$B$777,B$11)+'СЕТ СН'!$F$11+СВЦЭМ!$D$10+'СЕТ СН'!$F$5-'СЕТ СН'!$F$21</f>
        <v>3541.2037625099997</v>
      </c>
      <c r="C41" s="37">
        <f>SUMIFS(СВЦЭМ!$D$34:$D$777,СВЦЭМ!$A$34:$A$777,$A41,СВЦЭМ!$B$34:$B$777,C$11)+'СЕТ СН'!$F$11+СВЦЭМ!$D$10+'СЕТ СН'!$F$5-'СЕТ СН'!$F$21</f>
        <v>3567.0626161499999</v>
      </c>
      <c r="D41" s="37">
        <f>SUMIFS(СВЦЭМ!$D$34:$D$777,СВЦЭМ!$A$34:$A$777,$A41,СВЦЭМ!$B$34:$B$777,D$11)+'СЕТ СН'!$F$11+СВЦЭМ!$D$10+'СЕТ СН'!$F$5-'СЕТ СН'!$F$21</f>
        <v>3590.5978346100005</v>
      </c>
      <c r="E41" s="37">
        <f>SUMIFS(СВЦЭМ!$D$34:$D$777,СВЦЭМ!$A$34:$A$777,$A41,СВЦЭМ!$B$34:$B$777,E$11)+'СЕТ СН'!$F$11+СВЦЭМ!$D$10+'СЕТ СН'!$F$5-'СЕТ СН'!$F$21</f>
        <v>3606.1216937700005</v>
      </c>
      <c r="F41" s="37">
        <f>SUMIFS(СВЦЭМ!$D$34:$D$777,СВЦЭМ!$A$34:$A$777,$A41,СВЦЭМ!$B$34:$B$777,F$11)+'СЕТ СН'!$F$11+СВЦЭМ!$D$10+'СЕТ СН'!$F$5-'СЕТ СН'!$F$21</f>
        <v>3612.82250497</v>
      </c>
      <c r="G41" s="37">
        <f>SUMIFS(СВЦЭМ!$D$34:$D$777,СВЦЭМ!$A$34:$A$777,$A41,СВЦЭМ!$B$34:$B$777,G$11)+'СЕТ СН'!$F$11+СВЦЭМ!$D$10+'СЕТ СН'!$F$5-'СЕТ СН'!$F$21</f>
        <v>3596.7244703199999</v>
      </c>
      <c r="H41" s="37">
        <f>SUMIFS(СВЦЭМ!$D$34:$D$777,СВЦЭМ!$A$34:$A$777,$A41,СВЦЭМ!$B$34:$B$777,H$11)+'СЕТ СН'!$F$11+СВЦЭМ!$D$10+'СЕТ СН'!$F$5-'СЕТ СН'!$F$21</f>
        <v>3576.39180085</v>
      </c>
      <c r="I41" s="37">
        <f>SUMIFS(СВЦЭМ!$D$34:$D$777,СВЦЭМ!$A$34:$A$777,$A41,СВЦЭМ!$B$34:$B$777,I$11)+'СЕТ СН'!$F$11+СВЦЭМ!$D$10+'СЕТ СН'!$F$5-'СЕТ СН'!$F$21</f>
        <v>3508.8822578000004</v>
      </c>
      <c r="J41" s="37">
        <f>SUMIFS(СВЦЭМ!$D$34:$D$777,СВЦЭМ!$A$34:$A$777,$A41,СВЦЭМ!$B$34:$B$777,J$11)+'СЕТ СН'!$F$11+СВЦЭМ!$D$10+'СЕТ СН'!$F$5-'СЕТ СН'!$F$21</f>
        <v>3467.0319765500003</v>
      </c>
      <c r="K41" s="37">
        <f>SUMIFS(СВЦЭМ!$D$34:$D$777,СВЦЭМ!$A$34:$A$777,$A41,СВЦЭМ!$B$34:$B$777,K$11)+'СЕТ СН'!$F$11+СВЦЭМ!$D$10+'СЕТ СН'!$F$5-'СЕТ СН'!$F$21</f>
        <v>3363.6412493600005</v>
      </c>
      <c r="L41" s="37">
        <f>SUMIFS(СВЦЭМ!$D$34:$D$777,СВЦЭМ!$A$34:$A$777,$A41,СВЦЭМ!$B$34:$B$777,L$11)+'СЕТ СН'!$F$11+СВЦЭМ!$D$10+'СЕТ СН'!$F$5-'СЕТ СН'!$F$21</f>
        <v>3347.19616516</v>
      </c>
      <c r="M41" s="37">
        <f>SUMIFS(СВЦЭМ!$D$34:$D$777,СВЦЭМ!$A$34:$A$777,$A41,СВЦЭМ!$B$34:$B$777,M$11)+'СЕТ СН'!$F$11+СВЦЭМ!$D$10+'СЕТ СН'!$F$5-'СЕТ СН'!$F$21</f>
        <v>3349.1756762600003</v>
      </c>
      <c r="N41" s="37">
        <f>SUMIFS(СВЦЭМ!$D$34:$D$777,СВЦЭМ!$A$34:$A$777,$A41,СВЦЭМ!$B$34:$B$777,N$11)+'СЕТ СН'!$F$11+СВЦЭМ!$D$10+'СЕТ СН'!$F$5-'СЕТ СН'!$F$21</f>
        <v>3340.3198215500001</v>
      </c>
      <c r="O41" s="37">
        <f>SUMIFS(СВЦЭМ!$D$34:$D$777,СВЦЭМ!$A$34:$A$777,$A41,СВЦЭМ!$B$34:$B$777,O$11)+'СЕТ СН'!$F$11+СВЦЭМ!$D$10+'СЕТ СН'!$F$5-'СЕТ СН'!$F$21</f>
        <v>3337.2663025699999</v>
      </c>
      <c r="P41" s="37">
        <f>SUMIFS(СВЦЭМ!$D$34:$D$777,СВЦЭМ!$A$34:$A$777,$A41,СВЦЭМ!$B$34:$B$777,P$11)+'СЕТ СН'!$F$11+СВЦЭМ!$D$10+'СЕТ СН'!$F$5-'СЕТ СН'!$F$21</f>
        <v>3405.5334881900003</v>
      </c>
      <c r="Q41" s="37">
        <f>SUMIFS(СВЦЭМ!$D$34:$D$777,СВЦЭМ!$A$34:$A$777,$A41,СВЦЭМ!$B$34:$B$777,Q$11)+'СЕТ СН'!$F$11+СВЦЭМ!$D$10+'СЕТ СН'!$F$5-'СЕТ СН'!$F$21</f>
        <v>3403.29227502</v>
      </c>
      <c r="R41" s="37">
        <f>SUMIFS(СВЦЭМ!$D$34:$D$777,СВЦЭМ!$A$34:$A$777,$A41,СВЦЭМ!$B$34:$B$777,R$11)+'СЕТ СН'!$F$11+СВЦЭМ!$D$10+'СЕТ СН'!$F$5-'СЕТ СН'!$F$21</f>
        <v>3400.9041899899998</v>
      </c>
      <c r="S41" s="37">
        <f>SUMIFS(СВЦЭМ!$D$34:$D$777,СВЦЭМ!$A$34:$A$777,$A41,СВЦЭМ!$B$34:$B$777,S$11)+'СЕТ СН'!$F$11+СВЦЭМ!$D$10+'СЕТ СН'!$F$5-'СЕТ СН'!$F$21</f>
        <v>3408.00508322</v>
      </c>
      <c r="T41" s="37">
        <f>SUMIFS(СВЦЭМ!$D$34:$D$777,СВЦЭМ!$A$34:$A$777,$A41,СВЦЭМ!$B$34:$B$777,T$11)+'СЕТ СН'!$F$11+СВЦЭМ!$D$10+'СЕТ СН'!$F$5-'СЕТ СН'!$F$21</f>
        <v>3347.6387818099997</v>
      </c>
      <c r="U41" s="37">
        <f>SUMIFS(СВЦЭМ!$D$34:$D$777,СВЦЭМ!$A$34:$A$777,$A41,СВЦЭМ!$B$34:$B$777,U$11)+'СЕТ СН'!$F$11+СВЦЭМ!$D$10+'СЕТ СН'!$F$5-'СЕТ СН'!$F$21</f>
        <v>3347.5187116599996</v>
      </c>
      <c r="V41" s="37">
        <f>SUMIFS(СВЦЭМ!$D$34:$D$777,СВЦЭМ!$A$34:$A$777,$A41,СВЦЭМ!$B$34:$B$777,V$11)+'СЕТ СН'!$F$11+СВЦЭМ!$D$10+'СЕТ СН'!$F$5-'СЕТ СН'!$F$21</f>
        <v>3348.7186186900003</v>
      </c>
      <c r="W41" s="37">
        <f>SUMIFS(СВЦЭМ!$D$34:$D$777,СВЦЭМ!$A$34:$A$777,$A41,СВЦЭМ!$B$34:$B$777,W$11)+'СЕТ СН'!$F$11+СВЦЭМ!$D$10+'СЕТ СН'!$F$5-'СЕТ СН'!$F$21</f>
        <v>3341.2828990900002</v>
      </c>
      <c r="X41" s="37">
        <f>SUMIFS(СВЦЭМ!$D$34:$D$777,СВЦЭМ!$A$34:$A$777,$A41,СВЦЭМ!$B$34:$B$777,X$11)+'СЕТ СН'!$F$11+СВЦЭМ!$D$10+'СЕТ СН'!$F$5-'СЕТ СН'!$F$21</f>
        <v>3394.5173886699999</v>
      </c>
      <c r="Y41" s="37">
        <f>SUMIFS(СВЦЭМ!$D$34:$D$777,СВЦЭМ!$A$34:$A$777,$A41,СВЦЭМ!$B$34:$B$777,Y$11)+'СЕТ СН'!$F$11+СВЦЭМ!$D$10+'СЕТ СН'!$F$5-'СЕТ СН'!$F$21</f>
        <v>3477.2446691099999</v>
      </c>
    </row>
    <row r="42" spans="1:27" ht="15.75" hidden="1" x14ac:dyDescent="0.2">
      <c r="A42" s="36">
        <f t="shared" si="0"/>
        <v>43221</v>
      </c>
      <c r="B42" s="37">
        <f>SUMIFS(СВЦЭМ!$D$34:$D$777,СВЦЭМ!$A$34:$A$777,$A42,СВЦЭМ!$B$34:$B$777,B$11)+'СЕТ СН'!$F$11+СВЦЭМ!$D$10+'СЕТ СН'!$F$5-'СЕТ СН'!$F$21</f>
        <v>2696.3620799200003</v>
      </c>
      <c r="C42" s="37">
        <f>SUMIFS(СВЦЭМ!$D$34:$D$777,СВЦЭМ!$A$34:$A$777,$A42,СВЦЭМ!$B$34:$B$777,C$11)+'СЕТ СН'!$F$11+СВЦЭМ!$D$10+'СЕТ СН'!$F$5-'СЕТ СН'!$F$21</f>
        <v>2696.3620799200003</v>
      </c>
      <c r="D42" s="37">
        <f>SUMIFS(СВЦЭМ!$D$34:$D$777,СВЦЭМ!$A$34:$A$777,$A42,СВЦЭМ!$B$34:$B$777,D$11)+'СЕТ СН'!$F$11+СВЦЭМ!$D$10+'СЕТ СН'!$F$5-'СЕТ СН'!$F$21</f>
        <v>2696.3620799200003</v>
      </c>
      <c r="E42" s="37">
        <f>SUMIFS(СВЦЭМ!$D$34:$D$777,СВЦЭМ!$A$34:$A$777,$A42,СВЦЭМ!$B$34:$B$777,E$11)+'СЕТ СН'!$F$11+СВЦЭМ!$D$10+'СЕТ СН'!$F$5-'СЕТ СН'!$F$21</f>
        <v>2696.3620799200003</v>
      </c>
      <c r="F42" s="37">
        <f>SUMIFS(СВЦЭМ!$D$34:$D$777,СВЦЭМ!$A$34:$A$777,$A42,СВЦЭМ!$B$34:$B$777,F$11)+'СЕТ СН'!$F$11+СВЦЭМ!$D$10+'СЕТ СН'!$F$5-'СЕТ СН'!$F$21</f>
        <v>2696.3620799200003</v>
      </c>
      <c r="G42" s="37">
        <f>SUMIFS(СВЦЭМ!$D$34:$D$777,СВЦЭМ!$A$34:$A$777,$A42,СВЦЭМ!$B$34:$B$777,G$11)+'СЕТ СН'!$F$11+СВЦЭМ!$D$10+'СЕТ СН'!$F$5-'СЕТ СН'!$F$21</f>
        <v>2696.3620799200003</v>
      </c>
      <c r="H42" s="37">
        <f>SUMIFS(СВЦЭМ!$D$34:$D$777,СВЦЭМ!$A$34:$A$777,$A42,СВЦЭМ!$B$34:$B$777,H$11)+'СЕТ СН'!$F$11+СВЦЭМ!$D$10+'СЕТ СН'!$F$5-'СЕТ СН'!$F$21</f>
        <v>2696.3620799200003</v>
      </c>
      <c r="I42" s="37">
        <f>SUMIFS(СВЦЭМ!$D$34:$D$777,СВЦЭМ!$A$34:$A$777,$A42,СВЦЭМ!$B$34:$B$777,I$11)+'СЕТ СН'!$F$11+СВЦЭМ!$D$10+'СЕТ СН'!$F$5-'СЕТ СН'!$F$21</f>
        <v>2696.3620799200003</v>
      </c>
      <c r="J42" s="37">
        <f>SUMIFS(СВЦЭМ!$D$34:$D$777,СВЦЭМ!$A$34:$A$777,$A42,СВЦЭМ!$B$34:$B$777,J$11)+'СЕТ СН'!$F$11+СВЦЭМ!$D$10+'СЕТ СН'!$F$5-'СЕТ СН'!$F$21</f>
        <v>2696.3620799200003</v>
      </c>
      <c r="K42" s="37">
        <f>SUMIFS(СВЦЭМ!$D$34:$D$777,СВЦЭМ!$A$34:$A$777,$A42,СВЦЭМ!$B$34:$B$777,K$11)+'СЕТ СН'!$F$11+СВЦЭМ!$D$10+'СЕТ СН'!$F$5-'СЕТ СН'!$F$21</f>
        <v>2696.3620799200003</v>
      </c>
      <c r="L42" s="37">
        <f>SUMIFS(СВЦЭМ!$D$34:$D$777,СВЦЭМ!$A$34:$A$777,$A42,СВЦЭМ!$B$34:$B$777,L$11)+'СЕТ СН'!$F$11+СВЦЭМ!$D$10+'СЕТ СН'!$F$5-'СЕТ СН'!$F$21</f>
        <v>2696.3620799200003</v>
      </c>
      <c r="M42" s="37">
        <f>SUMIFS(СВЦЭМ!$D$34:$D$777,СВЦЭМ!$A$34:$A$777,$A42,СВЦЭМ!$B$34:$B$777,M$11)+'СЕТ СН'!$F$11+СВЦЭМ!$D$10+'СЕТ СН'!$F$5-'СЕТ СН'!$F$21</f>
        <v>2696.3620799200003</v>
      </c>
      <c r="N42" s="37">
        <f>SUMIFS(СВЦЭМ!$D$34:$D$777,СВЦЭМ!$A$34:$A$777,$A42,СВЦЭМ!$B$34:$B$777,N$11)+'СЕТ СН'!$F$11+СВЦЭМ!$D$10+'СЕТ СН'!$F$5-'СЕТ СН'!$F$21</f>
        <v>2696.3620799200003</v>
      </c>
      <c r="O42" s="37">
        <f>SUMIFS(СВЦЭМ!$D$34:$D$777,СВЦЭМ!$A$34:$A$777,$A42,СВЦЭМ!$B$34:$B$777,O$11)+'СЕТ СН'!$F$11+СВЦЭМ!$D$10+'СЕТ СН'!$F$5-'СЕТ СН'!$F$21</f>
        <v>2696.3620799200003</v>
      </c>
      <c r="P42" s="37">
        <f>SUMIFS(СВЦЭМ!$D$34:$D$777,СВЦЭМ!$A$34:$A$777,$A42,СВЦЭМ!$B$34:$B$777,P$11)+'СЕТ СН'!$F$11+СВЦЭМ!$D$10+'СЕТ СН'!$F$5-'СЕТ СН'!$F$21</f>
        <v>2696.3620799200003</v>
      </c>
      <c r="Q42" s="37">
        <f>SUMIFS(СВЦЭМ!$D$34:$D$777,СВЦЭМ!$A$34:$A$777,$A42,СВЦЭМ!$B$34:$B$777,Q$11)+'СЕТ СН'!$F$11+СВЦЭМ!$D$10+'СЕТ СН'!$F$5-'СЕТ СН'!$F$21</f>
        <v>2696.3620799200003</v>
      </c>
      <c r="R42" s="37">
        <f>SUMIFS(СВЦЭМ!$D$34:$D$777,СВЦЭМ!$A$34:$A$777,$A42,СВЦЭМ!$B$34:$B$777,R$11)+'СЕТ СН'!$F$11+СВЦЭМ!$D$10+'СЕТ СН'!$F$5-'СЕТ СН'!$F$21</f>
        <v>2696.3620799200003</v>
      </c>
      <c r="S42" s="37">
        <f>SUMIFS(СВЦЭМ!$D$34:$D$777,СВЦЭМ!$A$34:$A$777,$A42,СВЦЭМ!$B$34:$B$777,S$11)+'СЕТ СН'!$F$11+СВЦЭМ!$D$10+'СЕТ СН'!$F$5-'СЕТ СН'!$F$21</f>
        <v>2696.3620799200003</v>
      </c>
      <c r="T42" s="37">
        <f>SUMIFS(СВЦЭМ!$D$34:$D$777,СВЦЭМ!$A$34:$A$777,$A42,СВЦЭМ!$B$34:$B$777,T$11)+'СЕТ СН'!$F$11+СВЦЭМ!$D$10+'СЕТ СН'!$F$5-'СЕТ СН'!$F$21</f>
        <v>2696.3620799200003</v>
      </c>
      <c r="U42" s="37">
        <f>SUMIFS(СВЦЭМ!$D$34:$D$777,СВЦЭМ!$A$34:$A$777,$A42,СВЦЭМ!$B$34:$B$777,U$11)+'СЕТ СН'!$F$11+СВЦЭМ!$D$10+'СЕТ СН'!$F$5-'СЕТ СН'!$F$21</f>
        <v>2696.3620799200003</v>
      </c>
      <c r="V42" s="37">
        <f>SUMIFS(СВЦЭМ!$D$34:$D$777,СВЦЭМ!$A$34:$A$777,$A42,СВЦЭМ!$B$34:$B$777,V$11)+'СЕТ СН'!$F$11+СВЦЭМ!$D$10+'СЕТ СН'!$F$5-'СЕТ СН'!$F$21</f>
        <v>2696.3620799200003</v>
      </c>
      <c r="W42" s="37">
        <f>SUMIFS(СВЦЭМ!$D$34:$D$777,СВЦЭМ!$A$34:$A$777,$A42,СВЦЭМ!$B$34:$B$777,W$11)+'СЕТ СН'!$F$11+СВЦЭМ!$D$10+'СЕТ СН'!$F$5-'СЕТ СН'!$F$21</f>
        <v>2696.3620799200003</v>
      </c>
      <c r="X42" s="37">
        <f>SUMIFS(СВЦЭМ!$D$34:$D$777,СВЦЭМ!$A$34:$A$777,$A42,СВЦЭМ!$B$34:$B$777,X$11)+'СЕТ СН'!$F$11+СВЦЭМ!$D$10+'СЕТ СН'!$F$5-'СЕТ СН'!$F$21</f>
        <v>2696.3620799200003</v>
      </c>
      <c r="Y42" s="37">
        <f>SUMIFS(СВЦЭМ!$D$34:$D$777,СВЦЭМ!$A$34:$A$777,$A42,СВЦЭМ!$B$34:$B$777,Y$11)+'СЕТ СН'!$F$11+СВЦЭМ!$D$10+'СЕТ СН'!$F$5-'СЕТ СН'!$F$21</f>
        <v>2696.3620799200003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01.04.2018</v>
      </c>
      <c r="B48" s="37">
        <f>SUMIFS(СВЦЭМ!$D$34:$D$777,СВЦЭМ!$A$34:$A$777,$A48,СВЦЭМ!$B$34:$B$777,B$47)+'СЕТ СН'!$G$11+СВЦЭМ!$D$10+'СЕТ СН'!$G$5-'СЕТ СН'!$G$21</f>
        <v>4053.9653581600001</v>
      </c>
      <c r="C48" s="37">
        <f>SUMIFS(СВЦЭМ!$D$34:$D$777,СВЦЭМ!$A$34:$A$777,$A48,СВЦЭМ!$B$34:$B$777,C$47)+'СЕТ СН'!$G$11+СВЦЭМ!$D$10+'СЕТ СН'!$G$5-'СЕТ СН'!$G$21</f>
        <v>4101.2548100600006</v>
      </c>
      <c r="D48" s="37">
        <f>SUMIFS(СВЦЭМ!$D$34:$D$777,СВЦЭМ!$A$34:$A$777,$A48,СВЦЭМ!$B$34:$B$777,D$47)+'СЕТ СН'!$G$11+СВЦЭМ!$D$10+'СЕТ СН'!$G$5-'СЕТ СН'!$G$21</f>
        <v>4143.8340306500004</v>
      </c>
      <c r="E48" s="37">
        <f>SUMIFS(СВЦЭМ!$D$34:$D$777,СВЦЭМ!$A$34:$A$777,$A48,СВЦЭМ!$B$34:$B$777,E$47)+'СЕТ СН'!$G$11+СВЦЭМ!$D$10+'СЕТ СН'!$G$5-'СЕТ СН'!$G$21</f>
        <v>4153.3381112000006</v>
      </c>
      <c r="F48" s="37">
        <f>SUMIFS(СВЦЭМ!$D$34:$D$777,СВЦЭМ!$A$34:$A$777,$A48,СВЦЭМ!$B$34:$B$777,F$47)+'СЕТ СН'!$G$11+СВЦЭМ!$D$10+'СЕТ СН'!$G$5-'СЕТ СН'!$G$21</f>
        <v>4159.21330949</v>
      </c>
      <c r="G48" s="37">
        <f>SUMIFS(СВЦЭМ!$D$34:$D$777,СВЦЭМ!$A$34:$A$777,$A48,СВЦЭМ!$B$34:$B$777,G$47)+'СЕТ СН'!$G$11+СВЦЭМ!$D$10+'СЕТ СН'!$G$5-'СЕТ СН'!$G$21</f>
        <v>4140.59940482</v>
      </c>
      <c r="H48" s="37">
        <f>SUMIFS(СВЦЭМ!$D$34:$D$777,СВЦЭМ!$A$34:$A$777,$A48,СВЦЭМ!$B$34:$B$777,H$47)+'СЕТ СН'!$G$11+СВЦЭМ!$D$10+'СЕТ СН'!$G$5-'СЕТ СН'!$G$21</f>
        <v>4126.4227564600005</v>
      </c>
      <c r="I48" s="37">
        <f>SUMIFS(СВЦЭМ!$D$34:$D$777,СВЦЭМ!$A$34:$A$777,$A48,СВЦЭМ!$B$34:$B$777,I$47)+'СЕТ СН'!$G$11+СВЦЭМ!$D$10+'СЕТ СН'!$G$5-'СЕТ СН'!$G$21</f>
        <v>4076.1034875</v>
      </c>
      <c r="J48" s="37">
        <f>SUMIFS(СВЦЭМ!$D$34:$D$777,СВЦЭМ!$A$34:$A$777,$A48,СВЦЭМ!$B$34:$B$777,J$47)+'СЕТ СН'!$G$11+СВЦЭМ!$D$10+'СЕТ СН'!$G$5-'СЕТ СН'!$G$21</f>
        <v>3993.4620564399997</v>
      </c>
      <c r="K48" s="37">
        <f>SUMIFS(СВЦЭМ!$D$34:$D$777,СВЦЭМ!$A$34:$A$777,$A48,СВЦЭМ!$B$34:$B$777,K$47)+'СЕТ СН'!$G$11+СВЦЭМ!$D$10+'СЕТ СН'!$G$5-'СЕТ СН'!$G$21</f>
        <v>3864.07151363</v>
      </c>
      <c r="L48" s="37">
        <f>SUMIFS(СВЦЭМ!$D$34:$D$777,СВЦЭМ!$A$34:$A$777,$A48,СВЦЭМ!$B$34:$B$777,L$47)+'СЕТ СН'!$G$11+СВЦЭМ!$D$10+'СЕТ СН'!$G$5-'СЕТ СН'!$G$21</f>
        <v>3824.5438465900002</v>
      </c>
      <c r="M48" s="37">
        <f>SUMIFS(СВЦЭМ!$D$34:$D$777,СВЦЭМ!$A$34:$A$777,$A48,СВЦЭМ!$B$34:$B$777,M$47)+'СЕТ СН'!$G$11+СВЦЭМ!$D$10+'СЕТ СН'!$G$5-'СЕТ СН'!$G$21</f>
        <v>3817.7366132599996</v>
      </c>
      <c r="N48" s="37">
        <f>SUMIFS(СВЦЭМ!$D$34:$D$777,СВЦЭМ!$A$34:$A$777,$A48,СВЦЭМ!$B$34:$B$777,N$47)+'СЕТ СН'!$G$11+СВЦЭМ!$D$10+'СЕТ СН'!$G$5-'СЕТ СН'!$G$21</f>
        <v>3823.24165597</v>
      </c>
      <c r="O48" s="37">
        <f>SUMIFS(СВЦЭМ!$D$34:$D$777,СВЦЭМ!$A$34:$A$777,$A48,СВЦЭМ!$B$34:$B$777,O$47)+'СЕТ СН'!$G$11+СВЦЭМ!$D$10+'СЕТ СН'!$G$5-'СЕТ СН'!$G$21</f>
        <v>3818.4551780199995</v>
      </c>
      <c r="P48" s="37">
        <f>SUMIFS(СВЦЭМ!$D$34:$D$777,СВЦЭМ!$A$34:$A$777,$A48,СВЦЭМ!$B$34:$B$777,P$47)+'СЕТ СН'!$G$11+СВЦЭМ!$D$10+'СЕТ СН'!$G$5-'СЕТ СН'!$G$21</f>
        <v>3817.3441286900002</v>
      </c>
      <c r="Q48" s="37">
        <f>SUMIFS(СВЦЭМ!$D$34:$D$777,СВЦЭМ!$A$34:$A$777,$A48,СВЦЭМ!$B$34:$B$777,Q$47)+'СЕТ СН'!$G$11+СВЦЭМ!$D$10+'СЕТ СН'!$G$5-'СЕТ СН'!$G$21</f>
        <v>3821.3248069099996</v>
      </c>
      <c r="R48" s="37">
        <f>SUMIFS(СВЦЭМ!$D$34:$D$777,СВЦЭМ!$A$34:$A$777,$A48,СВЦЭМ!$B$34:$B$777,R$47)+'СЕТ СН'!$G$11+СВЦЭМ!$D$10+'СЕТ СН'!$G$5-'СЕТ СН'!$G$21</f>
        <v>3829.1167237499999</v>
      </c>
      <c r="S48" s="37">
        <f>SUMIFS(СВЦЭМ!$D$34:$D$777,СВЦЭМ!$A$34:$A$777,$A48,СВЦЭМ!$B$34:$B$777,S$47)+'СЕТ СН'!$G$11+СВЦЭМ!$D$10+'СЕТ СН'!$G$5-'СЕТ СН'!$G$21</f>
        <v>3840.2827309199997</v>
      </c>
      <c r="T48" s="37">
        <f>SUMIFS(СВЦЭМ!$D$34:$D$777,СВЦЭМ!$A$34:$A$777,$A48,СВЦЭМ!$B$34:$B$777,T$47)+'СЕТ СН'!$G$11+СВЦЭМ!$D$10+'СЕТ СН'!$G$5-'СЕТ СН'!$G$21</f>
        <v>3863.77520357</v>
      </c>
      <c r="U48" s="37">
        <f>SUMIFS(СВЦЭМ!$D$34:$D$777,СВЦЭМ!$A$34:$A$777,$A48,СВЦЭМ!$B$34:$B$777,U$47)+'СЕТ СН'!$G$11+СВЦЭМ!$D$10+'СЕТ СН'!$G$5-'СЕТ СН'!$G$21</f>
        <v>3863.1898107399998</v>
      </c>
      <c r="V48" s="37">
        <f>SUMIFS(СВЦЭМ!$D$34:$D$777,СВЦЭМ!$A$34:$A$777,$A48,СВЦЭМ!$B$34:$B$777,V$47)+'СЕТ СН'!$G$11+СВЦЭМ!$D$10+'СЕТ СН'!$G$5-'СЕТ СН'!$G$21</f>
        <v>3869.8733167599999</v>
      </c>
      <c r="W48" s="37">
        <f>SUMIFS(СВЦЭМ!$D$34:$D$777,СВЦЭМ!$A$34:$A$777,$A48,СВЦЭМ!$B$34:$B$777,W$47)+'СЕТ СН'!$G$11+СВЦЭМ!$D$10+'СЕТ СН'!$G$5-'СЕТ СН'!$G$21</f>
        <v>3902.1720917500002</v>
      </c>
      <c r="X48" s="37">
        <f>SUMIFS(СВЦЭМ!$D$34:$D$777,СВЦЭМ!$A$34:$A$777,$A48,СВЦЭМ!$B$34:$B$777,X$47)+'СЕТ СН'!$G$11+СВЦЭМ!$D$10+'СЕТ СН'!$G$5-'СЕТ СН'!$G$21</f>
        <v>3932.6998036700002</v>
      </c>
      <c r="Y48" s="37">
        <f>SUMIFS(СВЦЭМ!$D$34:$D$777,СВЦЭМ!$A$34:$A$777,$A48,СВЦЭМ!$B$34:$B$777,Y$47)+'СЕТ СН'!$G$11+СВЦЭМ!$D$10+'СЕТ СН'!$G$5-'СЕТ СН'!$G$21</f>
        <v>4014.8032444599999</v>
      </c>
      <c r="AA48" s="46"/>
    </row>
    <row r="49" spans="1:25" ht="15.75" x14ac:dyDescent="0.2">
      <c r="A49" s="36">
        <f>A48+1</f>
        <v>43192</v>
      </c>
      <c r="B49" s="37">
        <f>SUMIFS(СВЦЭМ!$D$34:$D$777,СВЦЭМ!$A$34:$A$777,$A49,СВЦЭМ!$B$34:$B$777,B$47)+'СЕТ СН'!$G$11+СВЦЭМ!$D$10+'СЕТ СН'!$G$5-'СЕТ СН'!$G$21</f>
        <v>4069.6147864500003</v>
      </c>
      <c r="C49" s="37">
        <f>SUMIFS(СВЦЭМ!$D$34:$D$777,СВЦЭМ!$A$34:$A$777,$A49,СВЦЭМ!$B$34:$B$777,C$47)+'СЕТ СН'!$G$11+СВЦЭМ!$D$10+'СЕТ СН'!$G$5-'СЕТ СН'!$G$21</f>
        <v>4106.9765821000001</v>
      </c>
      <c r="D49" s="37">
        <f>SUMIFS(СВЦЭМ!$D$34:$D$777,СВЦЭМ!$A$34:$A$777,$A49,СВЦЭМ!$B$34:$B$777,D$47)+'СЕТ СН'!$G$11+СВЦЭМ!$D$10+'СЕТ СН'!$G$5-'СЕТ СН'!$G$21</f>
        <v>4149.0415572400007</v>
      </c>
      <c r="E49" s="37">
        <f>SUMIFS(СВЦЭМ!$D$34:$D$777,СВЦЭМ!$A$34:$A$777,$A49,СВЦЭМ!$B$34:$B$777,E$47)+'СЕТ СН'!$G$11+СВЦЭМ!$D$10+'СЕТ СН'!$G$5-'СЕТ СН'!$G$21</f>
        <v>4163.84909806</v>
      </c>
      <c r="F49" s="37">
        <f>SUMIFS(СВЦЭМ!$D$34:$D$777,СВЦЭМ!$A$34:$A$777,$A49,СВЦЭМ!$B$34:$B$777,F$47)+'СЕТ СН'!$G$11+СВЦЭМ!$D$10+'СЕТ СН'!$G$5-'СЕТ СН'!$G$21</f>
        <v>4153.1965815000003</v>
      </c>
      <c r="G49" s="37">
        <f>SUMIFS(СВЦЭМ!$D$34:$D$777,СВЦЭМ!$A$34:$A$777,$A49,СВЦЭМ!$B$34:$B$777,G$47)+'СЕТ СН'!$G$11+СВЦЭМ!$D$10+'СЕТ СН'!$G$5-'СЕТ СН'!$G$21</f>
        <v>4134.23343028</v>
      </c>
      <c r="H49" s="37">
        <f>SUMIFS(СВЦЭМ!$D$34:$D$777,СВЦЭМ!$A$34:$A$777,$A49,СВЦЭМ!$B$34:$B$777,H$47)+'СЕТ СН'!$G$11+СВЦЭМ!$D$10+'СЕТ СН'!$G$5-'СЕТ СН'!$G$21</f>
        <v>4089.46199682</v>
      </c>
      <c r="I49" s="37">
        <f>SUMIFS(СВЦЭМ!$D$34:$D$777,СВЦЭМ!$A$34:$A$777,$A49,СВЦЭМ!$B$34:$B$777,I$47)+'СЕТ СН'!$G$11+СВЦЭМ!$D$10+'СЕТ СН'!$G$5-'СЕТ СН'!$G$21</f>
        <v>4020.5350476299996</v>
      </c>
      <c r="J49" s="37">
        <f>SUMIFS(СВЦЭМ!$D$34:$D$777,СВЦЭМ!$A$34:$A$777,$A49,СВЦЭМ!$B$34:$B$777,J$47)+'СЕТ СН'!$G$11+СВЦЭМ!$D$10+'СЕТ СН'!$G$5-'СЕТ СН'!$G$21</f>
        <v>3984.7988380800002</v>
      </c>
      <c r="K49" s="37">
        <f>SUMIFS(СВЦЭМ!$D$34:$D$777,СВЦЭМ!$A$34:$A$777,$A49,СВЦЭМ!$B$34:$B$777,K$47)+'СЕТ СН'!$G$11+СВЦЭМ!$D$10+'СЕТ СН'!$G$5-'СЕТ СН'!$G$21</f>
        <v>3884.3557174900002</v>
      </c>
      <c r="L49" s="37">
        <f>SUMIFS(СВЦЭМ!$D$34:$D$777,СВЦЭМ!$A$34:$A$777,$A49,СВЦЭМ!$B$34:$B$777,L$47)+'СЕТ СН'!$G$11+СВЦЭМ!$D$10+'СЕТ СН'!$G$5-'СЕТ СН'!$G$21</f>
        <v>3902.3241259800002</v>
      </c>
      <c r="M49" s="37">
        <f>SUMIFS(СВЦЭМ!$D$34:$D$777,СВЦЭМ!$A$34:$A$777,$A49,СВЦЭМ!$B$34:$B$777,M$47)+'СЕТ СН'!$G$11+СВЦЭМ!$D$10+'СЕТ СН'!$G$5-'СЕТ СН'!$G$21</f>
        <v>3904.8783020199994</v>
      </c>
      <c r="N49" s="37">
        <f>SUMIFS(СВЦЭМ!$D$34:$D$777,СВЦЭМ!$A$34:$A$777,$A49,СВЦЭМ!$B$34:$B$777,N$47)+'СЕТ СН'!$G$11+СВЦЭМ!$D$10+'СЕТ СН'!$G$5-'СЕТ СН'!$G$21</f>
        <v>3840.1772627400001</v>
      </c>
      <c r="O49" s="37">
        <f>SUMIFS(СВЦЭМ!$D$34:$D$777,СВЦЭМ!$A$34:$A$777,$A49,СВЦЭМ!$B$34:$B$777,O$47)+'СЕТ СН'!$G$11+СВЦЭМ!$D$10+'СЕТ СН'!$G$5-'СЕТ СН'!$G$21</f>
        <v>3850.8460562699997</v>
      </c>
      <c r="P49" s="37">
        <f>SUMIFS(СВЦЭМ!$D$34:$D$777,СВЦЭМ!$A$34:$A$777,$A49,СВЦЭМ!$B$34:$B$777,P$47)+'СЕТ СН'!$G$11+СВЦЭМ!$D$10+'СЕТ СН'!$G$5-'СЕТ СН'!$G$21</f>
        <v>3849.62327228</v>
      </c>
      <c r="Q49" s="37">
        <f>SUMIFS(СВЦЭМ!$D$34:$D$777,СВЦЭМ!$A$34:$A$777,$A49,СВЦЭМ!$B$34:$B$777,Q$47)+'СЕТ СН'!$G$11+СВЦЭМ!$D$10+'СЕТ СН'!$G$5-'СЕТ СН'!$G$21</f>
        <v>3855.4537499499997</v>
      </c>
      <c r="R49" s="37">
        <f>SUMIFS(СВЦЭМ!$D$34:$D$777,СВЦЭМ!$A$34:$A$777,$A49,СВЦЭМ!$B$34:$B$777,R$47)+'СЕТ СН'!$G$11+СВЦЭМ!$D$10+'СЕТ СН'!$G$5-'СЕТ СН'!$G$21</f>
        <v>3859.0814623900001</v>
      </c>
      <c r="S49" s="37">
        <f>SUMIFS(СВЦЭМ!$D$34:$D$777,СВЦЭМ!$A$34:$A$777,$A49,СВЦЭМ!$B$34:$B$777,S$47)+'СЕТ СН'!$G$11+СВЦЭМ!$D$10+'СЕТ СН'!$G$5-'СЕТ СН'!$G$21</f>
        <v>3854.1330325499998</v>
      </c>
      <c r="T49" s="37">
        <f>SUMIFS(СВЦЭМ!$D$34:$D$777,СВЦЭМ!$A$34:$A$777,$A49,СВЦЭМ!$B$34:$B$777,T$47)+'СЕТ СН'!$G$11+СВЦЭМ!$D$10+'СЕТ СН'!$G$5-'СЕТ СН'!$G$21</f>
        <v>3849.7764600699998</v>
      </c>
      <c r="U49" s="37">
        <f>SUMIFS(СВЦЭМ!$D$34:$D$777,СВЦЭМ!$A$34:$A$777,$A49,СВЦЭМ!$B$34:$B$777,U$47)+'СЕТ СН'!$G$11+СВЦЭМ!$D$10+'СЕТ СН'!$G$5-'СЕТ СН'!$G$21</f>
        <v>3845.7281594199999</v>
      </c>
      <c r="V49" s="37">
        <f>SUMIFS(СВЦЭМ!$D$34:$D$777,СВЦЭМ!$A$34:$A$777,$A49,СВЦЭМ!$B$34:$B$777,V$47)+'СЕТ СН'!$G$11+СВЦЭМ!$D$10+'СЕТ СН'!$G$5-'СЕТ СН'!$G$21</f>
        <v>3853.16824735</v>
      </c>
      <c r="W49" s="37">
        <f>SUMIFS(СВЦЭМ!$D$34:$D$777,СВЦЭМ!$A$34:$A$777,$A49,СВЦЭМ!$B$34:$B$777,W$47)+'СЕТ СН'!$G$11+СВЦЭМ!$D$10+'СЕТ СН'!$G$5-'СЕТ СН'!$G$21</f>
        <v>3896.0656063199999</v>
      </c>
      <c r="X49" s="37">
        <f>SUMIFS(СВЦЭМ!$D$34:$D$777,СВЦЭМ!$A$34:$A$777,$A49,СВЦЭМ!$B$34:$B$777,X$47)+'СЕТ СН'!$G$11+СВЦЭМ!$D$10+'СЕТ СН'!$G$5-'СЕТ СН'!$G$21</f>
        <v>4012.9508880999997</v>
      </c>
      <c r="Y49" s="37">
        <f>SUMIFS(СВЦЭМ!$D$34:$D$777,СВЦЭМ!$A$34:$A$777,$A49,СВЦЭМ!$B$34:$B$777,Y$47)+'СЕТ СН'!$G$11+СВЦЭМ!$D$10+'СЕТ СН'!$G$5-'СЕТ СН'!$G$21</f>
        <v>4076.5424269099999</v>
      </c>
    </row>
    <row r="50" spans="1:25" ht="15.75" x14ac:dyDescent="0.2">
      <c r="A50" s="36">
        <f t="shared" ref="A50:A78" si="1">A49+1</f>
        <v>43193</v>
      </c>
      <c r="B50" s="37">
        <f>SUMIFS(СВЦЭМ!$D$34:$D$777,СВЦЭМ!$A$34:$A$777,$A50,СВЦЭМ!$B$34:$B$777,B$47)+'СЕТ СН'!$G$11+СВЦЭМ!$D$10+'СЕТ СН'!$G$5-'СЕТ СН'!$G$21</f>
        <v>4109.0957949800004</v>
      </c>
      <c r="C50" s="37">
        <f>SUMIFS(СВЦЭМ!$D$34:$D$777,СВЦЭМ!$A$34:$A$777,$A50,СВЦЭМ!$B$34:$B$777,C$47)+'СЕТ СН'!$G$11+СВЦЭМ!$D$10+'СЕТ СН'!$G$5-'СЕТ СН'!$G$21</f>
        <v>4157.1236436700001</v>
      </c>
      <c r="D50" s="37">
        <f>SUMIFS(СВЦЭМ!$D$34:$D$777,СВЦЭМ!$A$34:$A$777,$A50,СВЦЭМ!$B$34:$B$777,D$47)+'СЕТ СН'!$G$11+СВЦЭМ!$D$10+'СЕТ СН'!$G$5-'СЕТ СН'!$G$21</f>
        <v>4214.9730473400004</v>
      </c>
      <c r="E50" s="37">
        <f>SUMIFS(СВЦЭМ!$D$34:$D$777,СВЦЭМ!$A$34:$A$777,$A50,СВЦЭМ!$B$34:$B$777,E$47)+'СЕТ СН'!$G$11+СВЦЭМ!$D$10+'СЕТ СН'!$G$5-'СЕТ СН'!$G$21</f>
        <v>4224.58610606</v>
      </c>
      <c r="F50" s="37">
        <f>SUMIFS(СВЦЭМ!$D$34:$D$777,СВЦЭМ!$A$34:$A$777,$A50,СВЦЭМ!$B$34:$B$777,F$47)+'СЕТ СН'!$G$11+СВЦЭМ!$D$10+'СЕТ СН'!$G$5-'СЕТ СН'!$G$21</f>
        <v>4218.7884485000004</v>
      </c>
      <c r="G50" s="37">
        <f>SUMIFS(СВЦЭМ!$D$34:$D$777,СВЦЭМ!$A$34:$A$777,$A50,СВЦЭМ!$B$34:$B$777,G$47)+'СЕТ СН'!$G$11+СВЦЭМ!$D$10+'СЕТ СН'!$G$5-'СЕТ СН'!$G$21</f>
        <v>4202.3364903000002</v>
      </c>
      <c r="H50" s="37">
        <f>SUMIFS(СВЦЭМ!$D$34:$D$777,СВЦЭМ!$A$34:$A$777,$A50,СВЦЭМ!$B$34:$B$777,H$47)+'СЕТ СН'!$G$11+СВЦЭМ!$D$10+'СЕТ СН'!$G$5-'СЕТ СН'!$G$21</f>
        <v>4152.0616314100007</v>
      </c>
      <c r="I50" s="37">
        <f>SUMIFS(СВЦЭМ!$D$34:$D$777,СВЦЭМ!$A$34:$A$777,$A50,СВЦЭМ!$B$34:$B$777,I$47)+'СЕТ СН'!$G$11+СВЦЭМ!$D$10+'СЕТ СН'!$G$5-'СЕТ СН'!$G$21</f>
        <v>4068.9761526699999</v>
      </c>
      <c r="J50" s="37">
        <f>SUMIFS(СВЦЭМ!$D$34:$D$777,СВЦЭМ!$A$34:$A$777,$A50,СВЦЭМ!$B$34:$B$777,J$47)+'СЕТ СН'!$G$11+СВЦЭМ!$D$10+'СЕТ СН'!$G$5-'СЕТ СН'!$G$21</f>
        <v>4007.96606544</v>
      </c>
      <c r="K50" s="37">
        <f>SUMIFS(СВЦЭМ!$D$34:$D$777,СВЦЭМ!$A$34:$A$777,$A50,СВЦЭМ!$B$34:$B$777,K$47)+'СЕТ СН'!$G$11+СВЦЭМ!$D$10+'СЕТ СН'!$G$5-'СЕТ СН'!$G$21</f>
        <v>3925.6768900900001</v>
      </c>
      <c r="L50" s="37">
        <f>SUMIFS(СВЦЭМ!$D$34:$D$777,СВЦЭМ!$A$34:$A$777,$A50,СВЦЭМ!$B$34:$B$777,L$47)+'СЕТ СН'!$G$11+СВЦЭМ!$D$10+'СЕТ СН'!$G$5-'СЕТ СН'!$G$21</f>
        <v>3847.1387627899999</v>
      </c>
      <c r="M50" s="37">
        <f>SUMIFS(СВЦЭМ!$D$34:$D$777,СВЦЭМ!$A$34:$A$777,$A50,СВЦЭМ!$B$34:$B$777,M$47)+'СЕТ СН'!$G$11+СВЦЭМ!$D$10+'СЕТ СН'!$G$5-'СЕТ СН'!$G$21</f>
        <v>3830.6522250799994</v>
      </c>
      <c r="N50" s="37">
        <f>SUMIFS(СВЦЭМ!$D$34:$D$777,СВЦЭМ!$A$34:$A$777,$A50,СВЦЭМ!$B$34:$B$777,N$47)+'СЕТ СН'!$G$11+СВЦЭМ!$D$10+'СЕТ СН'!$G$5-'СЕТ СН'!$G$21</f>
        <v>3846.6230647899997</v>
      </c>
      <c r="O50" s="37">
        <f>SUMIFS(СВЦЭМ!$D$34:$D$777,СВЦЭМ!$A$34:$A$777,$A50,СВЦЭМ!$B$34:$B$777,O$47)+'СЕТ СН'!$G$11+СВЦЭМ!$D$10+'СЕТ СН'!$G$5-'СЕТ СН'!$G$21</f>
        <v>3854.4764080099999</v>
      </c>
      <c r="P50" s="37">
        <f>SUMIFS(СВЦЭМ!$D$34:$D$777,СВЦЭМ!$A$34:$A$777,$A50,СВЦЭМ!$B$34:$B$777,P$47)+'СЕТ СН'!$G$11+СВЦЭМ!$D$10+'СЕТ СН'!$G$5-'СЕТ СН'!$G$21</f>
        <v>3861.3007674400001</v>
      </c>
      <c r="Q50" s="37">
        <f>SUMIFS(СВЦЭМ!$D$34:$D$777,СВЦЭМ!$A$34:$A$777,$A50,СВЦЭМ!$B$34:$B$777,Q$47)+'СЕТ СН'!$G$11+СВЦЭМ!$D$10+'СЕТ СН'!$G$5-'СЕТ СН'!$G$21</f>
        <v>3916.9697966499994</v>
      </c>
      <c r="R50" s="37">
        <f>SUMIFS(СВЦЭМ!$D$34:$D$777,СВЦЭМ!$A$34:$A$777,$A50,СВЦЭМ!$B$34:$B$777,R$47)+'СЕТ СН'!$G$11+СВЦЭМ!$D$10+'СЕТ СН'!$G$5-'СЕТ СН'!$G$21</f>
        <v>3926.5894427399994</v>
      </c>
      <c r="S50" s="37">
        <f>SUMIFS(СВЦЭМ!$D$34:$D$777,СВЦЭМ!$A$34:$A$777,$A50,СВЦЭМ!$B$34:$B$777,S$47)+'СЕТ СН'!$G$11+СВЦЭМ!$D$10+'СЕТ СН'!$G$5-'СЕТ СН'!$G$21</f>
        <v>3921.7680155900002</v>
      </c>
      <c r="T50" s="37">
        <f>SUMIFS(СВЦЭМ!$D$34:$D$777,СВЦЭМ!$A$34:$A$777,$A50,СВЦЭМ!$B$34:$B$777,T$47)+'СЕТ СН'!$G$11+СВЦЭМ!$D$10+'СЕТ СН'!$G$5-'СЕТ СН'!$G$21</f>
        <v>3895.8216890999997</v>
      </c>
      <c r="U50" s="37">
        <f>SUMIFS(СВЦЭМ!$D$34:$D$777,СВЦЭМ!$A$34:$A$777,$A50,СВЦЭМ!$B$34:$B$777,U$47)+'СЕТ СН'!$G$11+СВЦЭМ!$D$10+'СЕТ СН'!$G$5-'СЕТ СН'!$G$21</f>
        <v>3869.4883706400001</v>
      </c>
      <c r="V50" s="37">
        <f>SUMIFS(СВЦЭМ!$D$34:$D$777,СВЦЭМ!$A$34:$A$777,$A50,СВЦЭМ!$B$34:$B$777,V$47)+'СЕТ СН'!$G$11+СВЦЭМ!$D$10+'СЕТ СН'!$G$5-'СЕТ СН'!$G$21</f>
        <v>3866.73934074</v>
      </c>
      <c r="W50" s="37">
        <f>SUMIFS(СВЦЭМ!$D$34:$D$777,СВЦЭМ!$A$34:$A$777,$A50,СВЦЭМ!$B$34:$B$777,W$47)+'СЕТ СН'!$G$11+СВЦЭМ!$D$10+'СЕТ СН'!$G$5-'СЕТ СН'!$G$21</f>
        <v>3935.3279522199996</v>
      </c>
      <c r="X50" s="37">
        <f>SUMIFS(СВЦЭМ!$D$34:$D$777,СВЦЭМ!$A$34:$A$777,$A50,СВЦЭМ!$B$34:$B$777,X$47)+'СЕТ СН'!$G$11+СВЦЭМ!$D$10+'СЕТ СН'!$G$5-'СЕТ СН'!$G$21</f>
        <v>4023.9889805199996</v>
      </c>
      <c r="Y50" s="37">
        <f>SUMIFS(СВЦЭМ!$D$34:$D$777,СВЦЭМ!$A$34:$A$777,$A50,СВЦЭМ!$B$34:$B$777,Y$47)+'СЕТ СН'!$G$11+СВЦЭМ!$D$10+'СЕТ СН'!$G$5-'СЕТ СН'!$G$21</f>
        <v>4110.8604475400007</v>
      </c>
    </row>
    <row r="51" spans="1:25" ht="15.75" x14ac:dyDescent="0.2">
      <c r="A51" s="36">
        <f t="shared" si="1"/>
        <v>43194</v>
      </c>
      <c r="B51" s="37">
        <f>SUMIFS(СВЦЭМ!$D$34:$D$777,СВЦЭМ!$A$34:$A$777,$A51,СВЦЭМ!$B$34:$B$777,B$47)+'СЕТ СН'!$G$11+СВЦЭМ!$D$10+'СЕТ СН'!$G$5-'СЕТ СН'!$G$21</f>
        <v>4130.13701528</v>
      </c>
      <c r="C51" s="37">
        <f>SUMIFS(СВЦЭМ!$D$34:$D$777,СВЦЭМ!$A$34:$A$777,$A51,СВЦЭМ!$B$34:$B$777,C$47)+'СЕТ СН'!$G$11+СВЦЭМ!$D$10+'СЕТ СН'!$G$5-'СЕТ СН'!$G$21</f>
        <v>4174.50519841</v>
      </c>
      <c r="D51" s="37">
        <f>SUMIFS(СВЦЭМ!$D$34:$D$777,СВЦЭМ!$A$34:$A$777,$A51,СВЦЭМ!$B$34:$B$777,D$47)+'СЕТ СН'!$G$11+СВЦЭМ!$D$10+'СЕТ СН'!$G$5-'СЕТ СН'!$G$21</f>
        <v>4230.1752542700006</v>
      </c>
      <c r="E51" s="37">
        <f>SUMIFS(СВЦЭМ!$D$34:$D$777,СВЦЭМ!$A$34:$A$777,$A51,СВЦЭМ!$B$34:$B$777,E$47)+'СЕТ СН'!$G$11+СВЦЭМ!$D$10+'СЕТ СН'!$G$5-'СЕТ СН'!$G$21</f>
        <v>4227.2099246200005</v>
      </c>
      <c r="F51" s="37">
        <f>SUMIFS(СВЦЭМ!$D$34:$D$777,СВЦЭМ!$A$34:$A$777,$A51,СВЦЭМ!$B$34:$B$777,F$47)+'СЕТ СН'!$G$11+СВЦЭМ!$D$10+'СЕТ СН'!$G$5-'СЕТ СН'!$G$21</f>
        <v>4225.4520169699999</v>
      </c>
      <c r="G51" s="37">
        <f>SUMIFS(СВЦЭМ!$D$34:$D$777,СВЦЭМ!$A$34:$A$777,$A51,СВЦЭМ!$B$34:$B$777,G$47)+'СЕТ СН'!$G$11+СВЦЭМ!$D$10+'СЕТ СН'!$G$5-'СЕТ СН'!$G$21</f>
        <v>4229.4853040800008</v>
      </c>
      <c r="H51" s="37">
        <f>SUMIFS(СВЦЭМ!$D$34:$D$777,СВЦЭМ!$A$34:$A$777,$A51,СВЦЭМ!$B$34:$B$777,H$47)+'СЕТ СН'!$G$11+СВЦЭМ!$D$10+'СЕТ СН'!$G$5-'СЕТ СН'!$G$21</f>
        <v>4165.3025726700007</v>
      </c>
      <c r="I51" s="37">
        <f>SUMIFS(СВЦЭМ!$D$34:$D$777,СВЦЭМ!$A$34:$A$777,$A51,СВЦЭМ!$B$34:$B$777,I$47)+'СЕТ СН'!$G$11+СВЦЭМ!$D$10+'СЕТ СН'!$G$5-'СЕТ СН'!$G$21</f>
        <v>4065.1272189400001</v>
      </c>
      <c r="J51" s="37">
        <f>SUMIFS(СВЦЭМ!$D$34:$D$777,СВЦЭМ!$A$34:$A$777,$A51,СВЦЭМ!$B$34:$B$777,J$47)+'СЕТ СН'!$G$11+СВЦЭМ!$D$10+'СЕТ СН'!$G$5-'СЕТ СН'!$G$21</f>
        <v>4012.7538241999996</v>
      </c>
      <c r="K51" s="37">
        <f>SUMIFS(СВЦЭМ!$D$34:$D$777,СВЦЭМ!$A$34:$A$777,$A51,СВЦЭМ!$B$34:$B$777,K$47)+'СЕТ СН'!$G$11+СВЦЭМ!$D$10+'СЕТ СН'!$G$5-'СЕТ СН'!$G$21</f>
        <v>3941.0331652</v>
      </c>
      <c r="L51" s="37">
        <f>SUMIFS(СВЦЭМ!$D$34:$D$777,СВЦЭМ!$A$34:$A$777,$A51,СВЦЭМ!$B$34:$B$777,L$47)+'СЕТ СН'!$G$11+СВЦЭМ!$D$10+'СЕТ СН'!$G$5-'СЕТ СН'!$G$21</f>
        <v>3909.7614681199998</v>
      </c>
      <c r="M51" s="37">
        <f>SUMIFS(СВЦЭМ!$D$34:$D$777,СВЦЭМ!$A$34:$A$777,$A51,СВЦЭМ!$B$34:$B$777,M$47)+'СЕТ СН'!$G$11+СВЦЭМ!$D$10+'СЕТ СН'!$G$5-'СЕТ СН'!$G$21</f>
        <v>3906.7941230900001</v>
      </c>
      <c r="N51" s="37">
        <f>SUMIFS(СВЦЭМ!$D$34:$D$777,СВЦЭМ!$A$34:$A$777,$A51,СВЦЭМ!$B$34:$B$777,N$47)+'СЕТ СН'!$G$11+СВЦЭМ!$D$10+'СЕТ СН'!$G$5-'СЕТ СН'!$G$21</f>
        <v>3905.1663610199998</v>
      </c>
      <c r="O51" s="37">
        <f>SUMIFS(СВЦЭМ!$D$34:$D$777,СВЦЭМ!$A$34:$A$777,$A51,СВЦЭМ!$B$34:$B$777,O$47)+'СЕТ СН'!$G$11+СВЦЭМ!$D$10+'СЕТ СН'!$G$5-'СЕТ СН'!$G$21</f>
        <v>3903.0047595499996</v>
      </c>
      <c r="P51" s="37">
        <f>SUMIFS(СВЦЭМ!$D$34:$D$777,СВЦЭМ!$A$34:$A$777,$A51,СВЦЭМ!$B$34:$B$777,P$47)+'СЕТ СН'!$G$11+СВЦЭМ!$D$10+'СЕТ СН'!$G$5-'СЕТ СН'!$G$21</f>
        <v>3898.8225244199998</v>
      </c>
      <c r="Q51" s="37">
        <f>SUMIFS(СВЦЭМ!$D$34:$D$777,СВЦЭМ!$A$34:$A$777,$A51,СВЦЭМ!$B$34:$B$777,Q$47)+'СЕТ СН'!$G$11+СВЦЭМ!$D$10+'СЕТ СН'!$G$5-'СЕТ СН'!$G$21</f>
        <v>3901.1207791599995</v>
      </c>
      <c r="R51" s="37">
        <f>SUMIFS(СВЦЭМ!$D$34:$D$777,СВЦЭМ!$A$34:$A$777,$A51,СВЦЭМ!$B$34:$B$777,R$47)+'СЕТ СН'!$G$11+СВЦЭМ!$D$10+'СЕТ СН'!$G$5-'СЕТ СН'!$G$21</f>
        <v>3895.8397818099997</v>
      </c>
      <c r="S51" s="37">
        <f>SUMIFS(СВЦЭМ!$D$34:$D$777,СВЦЭМ!$A$34:$A$777,$A51,СВЦЭМ!$B$34:$B$777,S$47)+'СЕТ СН'!$G$11+СВЦЭМ!$D$10+'СЕТ СН'!$G$5-'СЕТ СН'!$G$21</f>
        <v>3900.9000916099999</v>
      </c>
      <c r="T51" s="37">
        <f>SUMIFS(СВЦЭМ!$D$34:$D$777,СВЦЭМ!$A$34:$A$777,$A51,СВЦЭМ!$B$34:$B$777,T$47)+'СЕТ СН'!$G$11+СВЦЭМ!$D$10+'СЕТ СН'!$G$5-'СЕТ СН'!$G$21</f>
        <v>3885.9429168000001</v>
      </c>
      <c r="U51" s="37">
        <f>SUMIFS(СВЦЭМ!$D$34:$D$777,СВЦЭМ!$A$34:$A$777,$A51,СВЦЭМ!$B$34:$B$777,U$47)+'СЕТ СН'!$G$11+СВЦЭМ!$D$10+'СЕТ СН'!$G$5-'СЕТ СН'!$G$21</f>
        <v>3839.2610899699998</v>
      </c>
      <c r="V51" s="37">
        <f>SUMIFS(СВЦЭМ!$D$34:$D$777,СВЦЭМ!$A$34:$A$777,$A51,СВЦЭМ!$B$34:$B$777,V$47)+'СЕТ СН'!$G$11+СВЦЭМ!$D$10+'СЕТ СН'!$G$5-'СЕТ СН'!$G$21</f>
        <v>3850.1048551600002</v>
      </c>
      <c r="W51" s="37">
        <f>SUMIFS(СВЦЭМ!$D$34:$D$777,СВЦЭМ!$A$34:$A$777,$A51,СВЦЭМ!$B$34:$B$777,W$47)+'СЕТ СН'!$G$11+СВЦЭМ!$D$10+'СЕТ СН'!$G$5-'СЕТ СН'!$G$21</f>
        <v>3910.04620252</v>
      </c>
      <c r="X51" s="37">
        <f>SUMIFS(СВЦЭМ!$D$34:$D$777,СВЦЭМ!$A$34:$A$777,$A51,СВЦЭМ!$B$34:$B$777,X$47)+'СЕТ СН'!$G$11+СВЦЭМ!$D$10+'СЕТ СН'!$G$5-'СЕТ СН'!$G$21</f>
        <v>3989.9981818599995</v>
      </c>
      <c r="Y51" s="37">
        <f>SUMIFS(СВЦЭМ!$D$34:$D$777,СВЦЭМ!$A$34:$A$777,$A51,СВЦЭМ!$B$34:$B$777,Y$47)+'СЕТ СН'!$G$11+СВЦЭМ!$D$10+'СЕТ СН'!$G$5-'СЕТ СН'!$G$21</f>
        <v>4089.3992168600003</v>
      </c>
    </row>
    <row r="52" spans="1:25" ht="15.75" x14ac:dyDescent="0.2">
      <c r="A52" s="36">
        <f t="shared" si="1"/>
        <v>43195</v>
      </c>
      <c r="B52" s="37">
        <f>SUMIFS(СВЦЭМ!$D$34:$D$777,СВЦЭМ!$A$34:$A$777,$A52,СВЦЭМ!$B$34:$B$777,B$47)+'СЕТ СН'!$G$11+СВЦЭМ!$D$10+'СЕТ СН'!$G$5-'СЕТ СН'!$G$21</f>
        <v>4187.37598557</v>
      </c>
      <c r="C52" s="37">
        <f>SUMIFS(СВЦЭМ!$D$34:$D$777,СВЦЭМ!$A$34:$A$777,$A52,СВЦЭМ!$B$34:$B$777,C$47)+'СЕТ СН'!$G$11+СВЦЭМ!$D$10+'СЕТ СН'!$G$5-'СЕТ СН'!$G$21</f>
        <v>4186.65756461</v>
      </c>
      <c r="D52" s="37">
        <f>SUMIFS(СВЦЭМ!$D$34:$D$777,СВЦЭМ!$A$34:$A$777,$A52,СВЦЭМ!$B$34:$B$777,D$47)+'СЕТ СН'!$G$11+СВЦЭМ!$D$10+'СЕТ СН'!$G$5-'СЕТ СН'!$G$21</f>
        <v>4230.3770952900004</v>
      </c>
      <c r="E52" s="37">
        <f>SUMIFS(СВЦЭМ!$D$34:$D$777,СВЦЭМ!$A$34:$A$777,$A52,СВЦЭМ!$B$34:$B$777,E$47)+'СЕТ СН'!$G$11+СВЦЭМ!$D$10+'СЕТ СН'!$G$5-'СЕТ СН'!$G$21</f>
        <v>4223.3174430500003</v>
      </c>
      <c r="F52" s="37">
        <f>SUMIFS(СВЦЭМ!$D$34:$D$777,СВЦЭМ!$A$34:$A$777,$A52,СВЦЭМ!$B$34:$B$777,F$47)+'СЕТ СН'!$G$11+СВЦЭМ!$D$10+'СЕТ СН'!$G$5-'СЕТ СН'!$G$21</f>
        <v>4223.65392247</v>
      </c>
      <c r="G52" s="37">
        <f>SUMIFS(СВЦЭМ!$D$34:$D$777,СВЦЭМ!$A$34:$A$777,$A52,СВЦЭМ!$B$34:$B$777,G$47)+'СЕТ СН'!$G$11+СВЦЭМ!$D$10+'СЕТ СН'!$G$5-'СЕТ СН'!$G$21</f>
        <v>4229.0971880000006</v>
      </c>
      <c r="H52" s="37">
        <f>SUMIFS(СВЦЭМ!$D$34:$D$777,СВЦЭМ!$A$34:$A$777,$A52,СВЦЭМ!$B$34:$B$777,H$47)+'СЕТ СН'!$G$11+СВЦЭМ!$D$10+'СЕТ СН'!$G$5-'СЕТ СН'!$G$21</f>
        <v>4195.1435217800008</v>
      </c>
      <c r="I52" s="37">
        <f>SUMIFS(СВЦЭМ!$D$34:$D$777,СВЦЭМ!$A$34:$A$777,$A52,СВЦЭМ!$B$34:$B$777,I$47)+'СЕТ СН'!$G$11+СВЦЭМ!$D$10+'СЕТ СН'!$G$5-'СЕТ СН'!$G$21</f>
        <v>4123.3730876500003</v>
      </c>
      <c r="J52" s="37">
        <f>SUMIFS(СВЦЭМ!$D$34:$D$777,СВЦЭМ!$A$34:$A$777,$A52,СВЦЭМ!$B$34:$B$777,J$47)+'СЕТ СН'!$G$11+СВЦЭМ!$D$10+'СЕТ СН'!$G$5-'СЕТ СН'!$G$21</f>
        <v>4058.6282290499998</v>
      </c>
      <c r="K52" s="37">
        <f>SUMIFS(СВЦЭМ!$D$34:$D$777,СВЦЭМ!$A$34:$A$777,$A52,СВЦЭМ!$B$34:$B$777,K$47)+'СЕТ СН'!$G$11+СВЦЭМ!$D$10+'СЕТ СН'!$G$5-'СЕТ СН'!$G$21</f>
        <v>3973.0884783400002</v>
      </c>
      <c r="L52" s="37">
        <f>SUMIFS(СВЦЭМ!$D$34:$D$777,СВЦЭМ!$A$34:$A$777,$A52,СВЦЭМ!$B$34:$B$777,L$47)+'СЕТ СН'!$G$11+СВЦЭМ!$D$10+'СЕТ СН'!$G$5-'СЕТ СН'!$G$21</f>
        <v>3909.7785613499996</v>
      </c>
      <c r="M52" s="37">
        <f>SUMIFS(СВЦЭМ!$D$34:$D$777,СВЦЭМ!$A$34:$A$777,$A52,СВЦЭМ!$B$34:$B$777,M$47)+'СЕТ СН'!$G$11+СВЦЭМ!$D$10+'СЕТ СН'!$G$5-'СЕТ СН'!$G$21</f>
        <v>3896.0932203500001</v>
      </c>
      <c r="N52" s="37">
        <f>SUMIFS(СВЦЭМ!$D$34:$D$777,СВЦЭМ!$A$34:$A$777,$A52,СВЦЭМ!$B$34:$B$777,N$47)+'СЕТ СН'!$G$11+СВЦЭМ!$D$10+'СЕТ СН'!$G$5-'СЕТ СН'!$G$21</f>
        <v>3894.6086016599997</v>
      </c>
      <c r="O52" s="37">
        <f>SUMIFS(СВЦЭМ!$D$34:$D$777,СВЦЭМ!$A$34:$A$777,$A52,СВЦЭМ!$B$34:$B$777,O$47)+'СЕТ СН'!$G$11+СВЦЭМ!$D$10+'СЕТ СН'!$G$5-'СЕТ СН'!$G$21</f>
        <v>3903.3634541400002</v>
      </c>
      <c r="P52" s="37">
        <f>SUMIFS(СВЦЭМ!$D$34:$D$777,СВЦЭМ!$A$34:$A$777,$A52,СВЦЭМ!$B$34:$B$777,P$47)+'СЕТ СН'!$G$11+СВЦЭМ!$D$10+'СЕТ СН'!$G$5-'СЕТ СН'!$G$21</f>
        <v>3905.3332213899998</v>
      </c>
      <c r="Q52" s="37">
        <f>SUMIFS(СВЦЭМ!$D$34:$D$777,СВЦЭМ!$A$34:$A$777,$A52,СВЦЭМ!$B$34:$B$777,Q$47)+'СЕТ СН'!$G$11+СВЦЭМ!$D$10+'СЕТ СН'!$G$5-'СЕТ СН'!$G$21</f>
        <v>3908.3780079399999</v>
      </c>
      <c r="R52" s="37">
        <f>SUMIFS(СВЦЭМ!$D$34:$D$777,СВЦЭМ!$A$34:$A$777,$A52,СВЦЭМ!$B$34:$B$777,R$47)+'СЕТ СН'!$G$11+СВЦЭМ!$D$10+'СЕТ СН'!$G$5-'СЕТ СН'!$G$21</f>
        <v>3904.8925845799999</v>
      </c>
      <c r="S52" s="37">
        <f>SUMIFS(СВЦЭМ!$D$34:$D$777,СВЦЭМ!$A$34:$A$777,$A52,СВЦЭМ!$B$34:$B$777,S$47)+'СЕТ СН'!$G$11+СВЦЭМ!$D$10+'СЕТ СН'!$G$5-'СЕТ СН'!$G$21</f>
        <v>3894.5663976999999</v>
      </c>
      <c r="T52" s="37">
        <f>SUMIFS(СВЦЭМ!$D$34:$D$777,СВЦЭМ!$A$34:$A$777,$A52,СВЦЭМ!$B$34:$B$777,T$47)+'СЕТ СН'!$G$11+СВЦЭМ!$D$10+'СЕТ СН'!$G$5-'СЕТ СН'!$G$21</f>
        <v>3892.2392251799997</v>
      </c>
      <c r="U52" s="37">
        <f>SUMIFS(СВЦЭМ!$D$34:$D$777,СВЦЭМ!$A$34:$A$777,$A52,СВЦЭМ!$B$34:$B$777,U$47)+'СЕТ СН'!$G$11+СВЦЭМ!$D$10+'СЕТ СН'!$G$5-'СЕТ СН'!$G$21</f>
        <v>3863.1303879000002</v>
      </c>
      <c r="V52" s="37">
        <f>SUMIFS(СВЦЭМ!$D$34:$D$777,СВЦЭМ!$A$34:$A$777,$A52,СВЦЭМ!$B$34:$B$777,V$47)+'СЕТ СН'!$G$11+СВЦЭМ!$D$10+'СЕТ СН'!$G$5-'СЕТ СН'!$G$21</f>
        <v>3865.2676297399998</v>
      </c>
      <c r="W52" s="37">
        <f>SUMIFS(СВЦЭМ!$D$34:$D$777,СВЦЭМ!$A$34:$A$777,$A52,СВЦЭМ!$B$34:$B$777,W$47)+'СЕТ СН'!$G$11+СВЦЭМ!$D$10+'СЕТ СН'!$G$5-'СЕТ СН'!$G$21</f>
        <v>3926.6005291099996</v>
      </c>
      <c r="X52" s="37">
        <f>SUMIFS(СВЦЭМ!$D$34:$D$777,СВЦЭМ!$A$34:$A$777,$A52,СВЦЭМ!$B$34:$B$777,X$47)+'СЕТ СН'!$G$11+СВЦЭМ!$D$10+'СЕТ СН'!$G$5-'СЕТ СН'!$G$21</f>
        <v>4020.3032685699995</v>
      </c>
      <c r="Y52" s="37">
        <f>SUMIFS(СВЦЭМ!$D$34:$D$777,СВЦЭМ!$A$34:$A$777,$A52,СВЦЭМ!$B$34:$B$777,Y$47)+'СЕТ СН'!$G$11+СВЦЭМ!$D$10+'СЕТ СН'!$G$5-'СЕТ СН'!$G$21</f>
        <v>4105.7465396000007</v>
      </c>
    </row>
    <row r="53" spans="1:25" ht="15.75" x14ac:dyDescent="0.2">
      <c r="A53" s="36">
        <f t="shared" si="1"/>
        <v>43196</v>
      </c>
      <c r="B53" s="37">
        <f>SUMIFS(СВЦЭМ!$D$34:$D$777,СВЦЭМ!$A$34:$A$777,$A53,СВЦЭМ!$B$34:$B$777,B$47)+'СЕТ СН'!$G$11+СВЦЭМ!$D$10+'СЕТ СН'!$G$5-'СЕТ СН'!$G$21</f>
        <v>4087.3770390499999</v>
      </c>
      <c r="C53" s="37">
        <f>SUMIFS(СВЦЭМ!$D$34:$D$777,СВЦЭМ!$A$34:$A$777,$A53,СВЦЭМ!$B$34:$B$777,C$47)+'СЕТ СН'!$G$11+СВЦЭМ!$D$10+'СЕТ СН'!$G$5-'СЕТ СН'!$G$21</f>
        <v>4144.9724211000002</v>
      </c>
      <c r="D53" s="37">
        <f>SUMIFS(СВЦЭМ!$D$34:$D$777,СВЦЭМ!$A$34:$A$777,$A53,СВЦЭМ!$B$34:$B$777,D$47)+'СЕТ СН'!$G$11+СВЦЭМ!$D$10+'СЕТ СН'!$G$5-'СЕТ СН'!$G$21</f>
        <v>4219.7383662800003</v>
      </c>
      <c r="E53" s="37">
        <f>SUMIFS(СВЦЭМ!$D$34:$D$777,СВЦЭМ!$A$34:$A$777,$A53,СВЦЭМ!$B$34:$B$777,E$47)+'СЕТ СН'!$G$11+СВЦЭМ!$D$10+'СЕТ СН'!$G$5-'СЕТ СН'!$G$21</f>
        <v>4215.6790578800001</v>
      </c>
      <c r="F53" s="37">
        <f>SUMIFS(СВЦЭМ!$D$34:$D$777,СВЦЭМ!$A$34:$A$777,$A53,СВЦЭМ!$B$34:$B$777,F$47)+'СЕТ СН'!$G$11+СВЦЭМ!$D$10+'СЕТ СН'!$G$5-'СЕТ СН'!$G$21</f>
        <v>4216.2936579200004</v>
      </c>
      <c r="G53" s="37">
        <f>SUMIFS(СВЦЭМ!$D$34:$D$777,СВЦЭМ!$A$34:$A$777,$A53,СВЦЭМ!$B$34:$B$777,G$47)+'СЕТ СН'!$G$11+СВЦЭМ!$D$10+'СЕТ СН'!$G$5-'СЕТ СН'!$G$21</f>
        <v>4223.0126998600008</v>
      </c>
      <c r="H53" s="37">
        <f>SUMIFS(СВЦЭМ!$D$34:$D$777,СВЦЭМ!$A$34:$A$777,$A53,СВЦЭМ!$B$34:$B$777,H$47)+'СЕТ СН'!$G$11+СВЦЭМ!$D$10+'СЕТ СН'!$G$5-'СЕТ СН'!$G$21</f>
        <v>4190.3200020100003</v>
      </c>
      <c r="I53" s="37">
        <f>SUMIFS(СВЦЭМ!$D$34:$D$777,СВЦЭМ!$A$34:$A$777,$A53,СВЦЭМ!$B$34:$B$777,I$47)+'СЕТ СН'!$G$11+СВЦЭМ!$D$10+'СЕТ СН'!$G$5-'СЕТ СН'!$G$21</f>
        <v>4137.50180576</v>
      </c>
      <c r="J53" s="37">
        <f>SUMIFS(СВЦЭМ!$D$34:$D$777,СВЦЭМ!$A$34:$A$777,$A53,СВЦЭМ!$B$34:$B$777,J$47)+'СЕТ СН'!$G$11+СВЦЭМ!$D$10+'СЕТ СН'!$G$5-'СЕТ СН'!$G$21</f>
        <v>4088.8218538300002</v>
      </c>
      <c r="K53" s="37">
        <f>SUMIFS(СВЦЭМ!$D$34:$D$777,СВЦЭМ!$A$34:$A$777,$A53,СВЦЭМ!$B$34:$B$777,K$47)+'СЕТ СН'!$G$11+СВЦЭМ!$D$10+'СЕТ СН'!$G$5-'СЕТ СН'!$G$21</f>
        <v>4004.4992364799996</v>
      </c>
      <c r="L53" s="37">
        <f>SUMIFS(СВЦЭМ!$D$34:$D$777,СВЦЭМ!$A$34:$A$777,$A53,СВЦЭМ!$B$34:$B$777,L$47)+'СЕТ СН'!$G$11+СВЦЭМ!$D$10+'СЕТ СН'!$G$5-'СЕТ СН'!$G$21</f>
        <v>3954.2771179599999</v>
      </c>
      <c r="M53" s="37">
        <f>SUMIFS(СВЦЭМ!$D$34:$D$777,СВЦЭМ!$A$34:$A$777,$A53,СВЦЭМ!$B$34:$B$777,M$47)+'СЕТ СН'!$G$11+СВЦЭМ!$D$10+'СЕТ СН'!$G$5-'СЕТ СН'!$G$21</f>
        <v>3946.9810633000002</v>
      </c>
      <c r="N53" s="37">
        <f>SUMIFS(СВЦЭМ!$D$34:$D$777,СВЦЭМ!$A$34:$A$777,$A53,СВЦЭМ!$B$34:$B$777,N$47)+'СЕТ СН'!$G$11+СВЦЭМ!$D$10+'СЕТ СН'!$G$5-'СЕТ СН'!$G$21</f>
        <v>3952.8958512599997</v>
      </c>
      <c r="O53" s="37">
        <f>SUMIFS(СВЦЭМ!$D$34:$D$777,СВЦЭМ!$A$34:$A$777,$A53,СВЦЭМ!$B$34:$B$777,O$47)+'СЕТ СН'!$G$11+СВЦЭМ!$D$10+'СЕТ СН'!$G$5-'СЕТ СН'!$G$21</f>
        <v>3957.8144184600001</v>
      </c>
      <c r="P53" s="37">
        <f>SUMIFS(СВЦЭМ!$D$34:$D$777,СВЦЭМ!$A$34:$A$777,$A53,СВЦЭМ!$B$34:$B$777,P$47)+'СЕТ СН'!$G$11+СВЦЭМ!$D$10+'СЕТ СН'!$G$5-'СЕТ СН'!$G$21</f>
        <v>3949.00449076</v>
      </c>
      <c r="Q53" s="37">
        <f>SUMIFS(СВЦЭМ!$D$34:$D$777,СВЦЭМ!$A$34:$A$777,$A53,СВЦЭМ!$B$34:$B$777,Q$47)+'СЕТ СН'!$G$11+СВЦЭМ!$D$10+'СЕТ СН'!$G$5-'СЕТ СН'!$G$21</f>
        <v>3949.7957809099994</v>
      </c>
      <c r="R53" s="37">
        <f>SUMIFS(СВЦЭМ!$D$34:$D$777,СВЦЭМ!$A$34:$A$777,$A53,СВЦЭМ!$B$34:$B$777,R$47)+'СЕТ СН'!$G$11+СВЦЭМ!$D$10+'СЕТ СН'!$G$5-'СЕТ СН'!$G$21</f>
        <v>3948.7218863000003</v>
      </c>
      <c r="S53" s="37">
        <f>SUMIFS(СВЦЭМ!$D$34:$D$777,СВЦЭМ!$A$34:$A$777,$A53,СВЦЭМ!$B$34:$B$777,S$47)+'СЕТ СН'!$G$11+СВЦЭМ!$D$10+'СЕТ СН'!$G$5-'СЕТ СН'!$G$21</f>
        <v>3946.1146067699997</v>
      </c>
      <c r="T53" s="37">
        <f>SUMIFS(СВЦЭМ!$D$34:$D$777,СВЦЭМ!$A$34:$A$777,$A53,СВЦЭМ!$B$34:$B$777,T$47)+'СЕТ СН'!$G$11+СВЦЭМ!$D$10+'СЕТ СН'!$G$5-'СЕТ СН'!$G$21</f>
        <v>3948.5092561699998</v>
      </c>
      <c r="U53" s="37">
        <f>SUMIFS(СВЦЭМ!$D$34:$D$777,СВЦЭМ!$A$34:$A$777,$A53,СВЦЭМ!$B$34:$B$777,U$47)+'СЕТ СН'!$G$11+СВЦЭМ!$D$10+'СЕТ СН'!$G$5-'СЕТ СН'!$G$21</f>
        <v>3912.3736573699994</v>
      </c>
      <c r="V53" s="37">
        <f>SUMIFS(СВЦЭМ!$D$34:$D$777,СВЦЭМ!$A$34:$A$777,$A53,СВЦЭМ!$B$34:$B$777,V$47)+'СЕТ СН'!$G$11+СВЦЭМ!$D$10+'СЕТ СН'!$G$5-'СЕТ СН'!$G$21</f>
        <v>3917.1965788900002</v>
      </c>
      <c r="W53" s="37">
        <f>SUMIFS(СВЦЭМ!$D$34:$D$777,СВЦЭМ!$A$34:$A$777,$A53,СВЦЭМ!$B$34:$B$777,W$47)+'СЕТ СН'!$G$11+СВЦЭМ!$D$10+'СЕТ СН'!$G$5-'СЕТ СН'!$G$21</f>
        <v>3975.74676211</v>
      </c>
      <c r="X53" s="37">
        <f>SUMIFS(СВЦЭМ!$D$34:$D$777,СВЦЭМ!$A$34:$A$777,$A53,СВЦЭМ!$B$34:$B$777,X$47)+'СЕТ СН'!$G$11+СВЦЭМ!$D$10+'СЕТ СН'!$G$5-'СЕТ СН'!$G$21</f>
        <v>4041.7967502400002</v>
      </c>
      <c r="Y53" s="37">
        <f>SUMIFS(СВЦЭМ!$D$34:$D$777,СВЦЭМ!$A$34:$A$777,$A53,СВЦЭМ!$B$34:$B$777,Y$47)+'СЕТ СН'!$G$11+СВЦЭМ!$D$10+'СЕТ СН'!$G$5-'СЕТ СН'!$G$21</f>
        <v>4062.6259237700001</v>
      </c>
    </row>
    <row r="54" spans="1:25" ht="15.75" x14ac:dyDescent="0.2">
      <c r="A54" s="36">
        <f t="shared" si="1"/>
        <v>43197</v>
      </c>
      <c r="B54" s="37">
        <f>SUMIFS(СВЦЭМ!$D$34:$D$777,СВЦЭМ!$A$34:$A$777,$A54,СВЦЭМ!$B$34:$B$777,B$47)+'СЕТ СН'!$G$11+СВЦЭМ!$D$10+'СЕТ СН'!$G$5-'СЕТ СН'!$G$21</f>
        <v>4108.6137618300008</v>
      </c>
      <c r="C54" s="37">
        <f>SUMIFS(СВЦЭМ!$D$34:$D$777,СВЦЭМ!$A$34:$A$777,$A54,СВЦЭМ!$B$34:$B$777,C$47)+'СЕТ СН'!$G$11+СВЦЭМ!$D$10+'СЕТ СН'!$G$5-'СЕТ СН'!$G$21</f>
        <v>4134.9020280100003</v>
      </c>
      <c r="D54" s="37">
        <f>SUMIFS(СВЦЭМ!$D$34:$D$777,СВЦЭМ!$A$34:$A$777,$A54,СВЦЭМ!$B$34:$B$777,D$47)+'СЕТ СН'!$G$11+СВЦЭМ!$D$10+'СЕТ СН'!$G$5-'СЕТ СН'!$G$21</f>
        <v>4205.9551387500005</v>
      </c>
      <c r="E54" s="37">
        <f>SUMIFS(СВЦЭМ!$D$34:$D$777,СВЦЭМ!$A$34:$A$777,$A54,СВЦЭМ!$B$34:$B$777,E$47)+'СЕТ СН'!$G$11+СВЦЭМ!$D$10+'СЕТ СН'!$G$5-'СЕТ СН'!$G$21</f>
        <v>4224.8975707100008</v>
      </c>
      <c r="F54" s="37">
        <f>SUMIFS(СВЦЭМ!$D$34:$D$777,СВЦЭМ!$A$34:$A$777,$A54,СВЦЭМ!$B$34:$B$777,F$47)+'СЕТ СН'!$G$11+СВЦЭМ!$D$10+'СЕТ СН'!$G$5-'СЕТ СН'!$G$21</f>
        <v>4225.01666501</v>
      </c>
      <c r="G54" s="37">
        <f>SUMIFS(СВЦЭМ!$D$34:$D$777,СВЦЭМ!$A$34:$A$777,$A54,СВЦЭМ!$B$34:$B$777,G$47)+'СЕТ СН'!$G$11+СВЦЭМ!$D$10+'СЕТ СН'!$G$5-'СЕТ СН'!$G$21</f>
        <v>4220.5200736200004</v>
      </c>
      <c r="H54" s="37">
        <f>SUMIFS(СВЦЭМ!$D$34:$D$777,СВЦЭМ!$A$34:$A$777,$A54,СВЦЭМ!$B$34:$B$777,H$47)+'СЕТ СН'!$G$11+СВЦЭМ!$D$10+'СЕТ СН'!$G$5-'СЕТ СН'!$G$21</f>
        <v>4181.7191412100001</v>
      </c>
      <c r="I54" s="37">
        <f>SUMIFS(СВЦЭМ!$D$34:$D$777,СВЦЭМ!$A$34:$A$777,$A54,СВЦЭМ!$B$34:$B$777,I$47)+'СЕТ СН'!$G$11+СВЦЭМ!$D$10+'СЕТ СН'!$G$5-'СЕТ СН'!$G$21</f>
        <v>4113.0261160800001</v>
      </c>
      <c r="J54" s="37">
        <f>SUMIFS(СВЦЭМ!$D$34:$D$777,СВЦЭМ!$A$34:$A$777,$A54,СВЦЭМ!$B$34:$B$777,J$47)+'СЕТ СН'!$G$11+СВЦЭМ!$D$10+'СЕТ СН'!$G$5-'СЕТ СН'!$G$21</f>
        <v>4072.6588692099999</v>
      </c>
      <c r="K54" s="37">
        <f>SUMIFS(СВЦЭМ!$D$34:$D$777,СВЦЭМ!$A$34:$A$777,$A54,СВЦЭМ!$B$34:$B$777,K$47)+'СЕТ СН'!$G$11+СВЦЭМ!$D$10+'СЕТ СН'!$G$5-'СЕТ СН'!$G$21</f>
        <v>3982.7744559500002</v>
      </c>
      <c r="L54" s="37">
        <f>SUMIFS(СВЦЭМ!$D$34:$D$777,СВЦЭМ!$A$34:$A$777,$A54,СВЦЭМ!$B$34:$B$777,L$47)+'СЕТ СН'!$G$11+СВЦЭМ!$D$10+'СЕТ СН'!$G$5-'СЕТ СН'!$G$21</f>
        <v>3931.7453680099993</v>
      </c>
      <c r="M54" s="37">
        <f>SUMIFS(СВЦЭМ!$D$34:$D$777,СВЦЭМ!$A$34:$A$777,$A54,СВЦЭМ!$B$34:$B$777,M$47)+'СЕТ СН'!$G$11+СВЦЭМ!$D$10+'СЕТ СН'!$G$5-'СЕТ СН'!$G$21</f>
        <v>3920.4169262299997</v>
      </c>
      <c r="N54" s="37">
        <f>SUMIFS(СВЦЭМ!$D$34:$D$777,СВЦЭМ!$A$34:$A$777,$A54,СВЦЭМ!$B$34:$B$777,N$47)+'СЕТ СН'!$G$11+СВЦЭМ!$D$10+'СЕТ СН'!$G$5-'СЕТ СН'!$G$21</f>
        <v>3930.7173984899996</v>
      </c>
      <c r="O54" s="37">
        <f>SUMIFS(СВЦЭМ!$D$34:$D$777,СВЦЭМ!$A$34:$A$777,$A54,СВЦЭМ!$B$34:$B$777,O$47)+'СЕТ СН'!$G$11+СВЦЭМ!$D$10+'СЕТ СН'!$G$5-'СЕТ СН'!$G$21</f>
        <v>3934.9857821299997</v>
      </c>
      <c r="P54" s="37">
        <f>SUMIFS(СВЦЭМ!$D$34:$D$777,СВЦЭМ!$A$34:$A$777,$A54,СВЦЭМ!$B$34:$B$777,P$47)+'СЕТ СН'!$G$11+СВЦЭМ!$D$10+'СЕТ СН'!$G$5-'СЕТ СН'!$G$21</f>
        <v>3939.1013239199997</v>
      </c>
      <c r="Q54" s="37">
        <f>SUMIFS(СВЦЭМ!$D$34:$D$777,СВЦЭМ!$A$34:$A$777,$A54,СВЦЭМ!$B$34:$B$777,Q$47)+'СЕТ СН'!$G$11+СВЦЭМ!$D$10+'СЕТ СН'!$G$5-'СЕТ СН'!$G$21</f>
        <v>3936.5789457899996</v>
      </c>
      <c r="R54" s="37">
        <f>SUMIFS(СВЦЭМ!$D$34:$D$777,СВЦЭМ!$A$34:$A$777,$A54,СВЦЭМ!$B$34:$B$777,R$47)+'СЕТ СН'!$G$11+СВЦЭМ!$D$10+'СЕТ СН'!$G$5-'СЕТ СН'!$G$21</f>
        <v>3934.6220392299997</v>
      </c>
      <c r="S54" s="37">
        <f>SUMIFS(СВЦЭМ!$D$34:$D$777,СВЦЭМ!$A$34:$A$777,$A54,СВЦЭМ!$B$34:$B$777,S$47)+'СЕТ СН'!$G$11+СВЦЭМ!$D$10+'СЕТ СН'!$G$5-'СЕТ СН'!$G$21</f>
        <v>3939.6198382299995</v>
      </c>
      <c r="T54" s="37">
        <f>SUMIFS(СВЦЭМ!$D$34:$D$777,СВЦЭМ!$A$34:$A$777,$A54,СВЦЭМ!$B$34:$B$777,T$47)+'СЕТ СН'!$G$11+СВЦЭМ!$D$10+'СЕТ СН'!$G$5-'СЕТ СН'!$G$21</f>
        <v>3935.91929312</v>
      </c>
      <c r="U54" s="37">
        <f>SUMIFS(СВЦЭМ!$D$34:$D$777,СВЦЭМ!$A$34:$A$777,$A54,СВЦЭМ!$B$34:$B$777,U$47)+'СЕТ СН'!$G$11+СВЦЭМ!$D$10+'СЕТ СН'!$G$5-'СЕТ СН'!$G$21</f>
        <v>3908.5947537500001</v>
      </c>
      <c r="V54" s="37">
        <f>SUMIFS(СВЦЭМ!$D$34:$D$777,СВЦЭМ!$A$34:$A$777,$A54,СВЦЭМ!$B$34:$B$777,V$47)+'СЕТ СН'!$G$11+СВЦЭМ!$D$10+'СЕТ СН'!$G$5-'СЕТ СН'!$G$21</f>
        <v>3915.2642006199999</v>
      </c>
      <c r="W54" s="37">
        <f>SUMIFS(СВЦЭМ!$D$34:$D$777,СВЦЭМ!$A$34:$A$777,$A54,СВЦЭМ!$B$34:$B$777,W$47)+'СЕТ СН'!$G$11+СВЦЭМ!$D$10+'СЕТ СН'!$G$5-'СЕТ СН'!$G$21</f>
        <v>3982.3970420999999</v>
      </c>
      <c r="X54" s="37">
        <f>SUMIFS(СВЦЭМ!$D$34:$D$777,СВЦЭМ!$A$34:$A$777,$A54,СВЦЭМ!$B$34:$B$777,X$47)+'СЕТ СН'!$G$11+СВЦЭМ!$D$10+'СЕТ СН'!$G$5-'СЕТ СН'!$G$21</f>
        <v>4043.0925366199995</v>
      </c>
      <c r="Y54" s="37">
        <f>SUMIFS(СВЦЭМ!$D$34:$D$777,СВЦЭМ!$A$34:$A$777,$A54,СВЦЭМ!$B$34:$B$777,Y$47)+'СЕТ СН'!$G$11+СВЦЭМ!$D$10+'СЕТ СН'!$G$5-'СЕТ СН'!$G$21</f>
        <v>4091.2431552699995</v>
      </c>
    </row>
    <row r="55" spans="1:25" ht="15.75" x14ac:dyDescent="0.2">
      <c r="A55" s="36">
        <f t="shared" si="1"/>
        <v>43198</v>
      </c>
      <c r="B55" s="37">
        <f>SUMIFS(СВЦЭМ!$D$34:$D$777,СВЦЭМ!$A$34:$A$777,$A55,СВЦЭМ!$B$34:$B$777,B$47)+'СЕТ СН'!$G$11+СВЦЭМ!$D$10+'СЕТ СН'!$G$5-'СЕТ СН'!$G$21</f>
        <v>4113.0085670000008</v>
      </c>
      <c r="C55" s="37">
        <f>SUMIFS(СВЦЭМ!$D$34:$D$777,СВЦЭМ!$A$34:$A$777,$A55,СВЦЭМ!$B$34:$B$777,C$47)+'СЕТ СН'!$G$11+СВЦЭМ!$D$10+'СЕТ СН'!$G$5-'СЕТ СН'!$G$21</f>
        <v>4154.9417039300006</v>
      </c>
      <c r="D55" s="37">
        <f>SUMIFS(СВЦЭМ!$D$34:$D$777,СВЦЭМ!$A$34:$A$777,$A55,СВЦЭМ!$B$34:$B$777,D$47)+'СЕТ СН'!$G$11+СВЦЭМ!$D$10+'СЕТ СН'!$G$5-'СЕТ СН'!$G$21</f>
        <v>4213.9898529400007</v>
      </c>
      <c r="E55" s="37">
        <f>SUMIFS(СВЦЭМ!$D$34:$D$777,СВЦЭМ!$A$34:$A$777,$A55,СВЦЭМ!$B$34:$B$777,E$47)+'СЕТ СН'!$G$11+СВЦЭМ!$D$10+'СЕТ СН'!$G$5-'СЕТ СН'!$G$21</f>
        <v>4243.8878466599999</v>
      </c>
      <c r="F55" s="37">
        <f>SUMIFS(СВЦЭМ!$D$34:$D$777,СВЦЭМ!$A$34:$A$777,$A55,СВЦЭМ!$B$34:$B$777,F$47)+'СЕТ СН'!$G$11+СВЦЭМ!$D$10+'СЕТ СН'!$G$5-'СЕТ СН'!$G$21</f>
        <v>4241.4442089000004</v>
      </c>
      <c r="G55" s="37">
        <f>SUMIFS(СВЦЭМ!$D$34:$D$777,СВЦЭМ!$A$34:$A$777,$A55,СВЦЭМ!$B$34:$B$777,G$47)+'СЕТ СН'!$G$11+СВЦЭМ!$D$10+'СЕТ СН'!$G$5-'СЕТ СН'!$G$21</f>
        <v>4243.9930944000007</v>
      </c>
      <c r="H55" s="37">
        <f>SUMIFS(СВЦЭМ!$D$34:$D$777,СВЦЭМ!$A$34:$A$777,$A55,СВЦЭМ!$B$34:$B$777,H$47)+'СЕТ СН'!$G$11+СВЦЭМ!$D$10+'СЕТ СН'!$G$5-'СЕТ СН'!$G$21</f>
        <v>4223.8833335700001</v>
      </c>
      <c r="I55" s="37">
        <f>SUMIFS(СВЦЭМ!$D$34:$D$777,СВЦЭМ!$A$34:$A$777,$A55,СВЦЭМ!$B$34:$B$777,I$47)+'СЕТ СН'!$G$11+СВЦЭМ!$D$10+'СЕТ СН'!$G$5-'СЕТ СН'!$G$21</f>
        <v>4134.3087839</v>
      </c>
      <c r="J55" s="37">
        <f>SUMIFS(СВЦЭМ!$D$34:$D$777,СВЦЭМ!$A$34:$A$777,$A55,СВЦЭМ!$B$34:$B$777,J$47)+'СЕТ СН'!$G$11+СВЦЭМ!$D$10+'СЕТ СН'!$G$5-'СЕТ СН'!$G$21</f>
        <v>4028.4152630699996</v>
      </c>
      <c r="K55" s="37">
        <f>SUMIFS(СВЦЭМ!$D$34:$D$777,СВЦЭМ!$A$34:$A$777,$A55,СВЦЭМ!$B$34:$B$777,K$47)+'СЕТ СН'!$G$11+СВЦЭМ!$D$10+'СЕТ СН'!$G$5-'СЕТ СН'!$G$21</f>
        <v>3918.2108649299994</v>
      </c>
      <c r="L55" s="37">
        <f>SUMIFS(СВЦЭМ!$D$34:$D$777,СВЦЭМ!$A$34:$A$777,$A55,СВЦЭМ!$B$34:$B$777,L$47)+'СЕТ СН'!$G$11+СВЦЭМ!$D$10+'СЕТ СН'!$G$5-'СЕТ СН'!$G$21</f>
        <v>3860.1472866199997</v>
      </c>
      <c r="M55" s="37">
        <f>SUMIFS(СВЦЭМ!$D$34:$D$777,СВЦЭМ!$A$34:$A$777,$A55,СВЦЭМ!$B$34:$B$777,M$47)+'СЕТ СН'!$G$11+СВЦЭМ!$D$10+'СЕТ СН'!$G$5-'СЕТ СН'!$G$21</f>
        <v>3826.11231954</v>
      </c>
      <c r="N55" s="37">
        <f>SUMIFS(СВЦЭМ!$D$34:$D$777,СВЦЭМ!$A$34:$A$777,$A55,СВЦЭМ!$B$34:$B$777,N$47)+'СЕТ СН'!$G$11+СВЦЭМ!$D$10+'СЕТ СН'!$G$5-'СЕТ СН'!$G$21</f>
        <v>3817.9087942399997</v>
      </c>
      <c r="O55" s="37">
        <f>SUMIFS(СВЦЭМ!$D$34:$D$777,СВЦЭМ!$A$34:$A$777,$A55,СВЦЭМ!$B$34:$B$777,O$47)+'СЕТ СН'!$G$11+СВЦЭМ!$D$10+'СЕТ СН'!$G$5-'СЕТ СН'!$G$21</f>
        <v>3822.9197114499998</v>
      </c>
      <c r="P55" s="37">
        <f>SUMIFS(СВЦЭМ!$D$34:$D$777,СВЦЭМ!$A$34:$A$777,$A55,СВЦЭМ!$B$34:$B$777,P$47)+'СЕТ СН'!$G$11+СВЦЭМ!$D$10+'СЕТ СН'!$G$5-'СЕТ СН'!$G$21</f>
        <v>3833.9823723699997</v>
      </c>
      <c r="Q55" s="37">
        <f>SUMIFS(СВЦЭМ!$D$34:$D$777,СВЦЭМ!$A$34:$A$777,$A55,СВЦЭМ!$B$34:$B$777,Q$47)+'СЕТ СН'!$G$11+СВЦЭМ!$D$10+'СЕТ СН'!$G$5-'СЕТ СН'!$G$21</f>
        <v>3838.1039777199999</v>
      </c>
      <c r="R55" s="37">
        <f>SUMIFS(СВЦЭМ!$D$34:$D$777,СВЦЭМ!$A$34:$A$777,$A55,СВЦЭМ!$B$34:$B$777,R$47)+'СЕТ СН'!$G$11+СВЦЭМ!$D$10+'СЕТ СН'!$G$5-'СЕТ СН'!$G$21</f>
        <v>3888.3476481900002</v>
      </c>
      <c r="S55" s="37">
        <f>SUMIFS(СВЦЭМ!$D$34:$D$777,СВЦЭМ!$A$34:$A$777,$A55,СВЦЭМ!$B$34:$B$777,S$47)+'СЕТ СН'!$G$11+СВЦЭМ!$D$10+'СЕТ СН'!$G$5-'СЕТ СН'!$G$21</f>
        <v>3859.5163917300001</v>
      </c>
      <c r="T55" s="37">
        <f>SUMIFS(СВЦЭМ!$D$34:$D$777,СВЦЭМ!$A$34:$A$777,$A55,СВЦЭМ!$B$34:$B$777,T$47)+'СЕТ СН'!$G$11+СВЦЭМ!$D$10+'СЕТ СН'!$G$5-'СЕТ СН'!$G$21</f>
        <v>3818.3990058599998</v>
      </c>
      <c r="U55" s="37">
        <f>SUMIFS(СВЦЭМ!$D$34:$D$777,СВЦЭМ!$A$34:$A$777,$A55,СВЦЭМ!$B$34:$B$777,U$47)+'СЕТ СН'!$G$11+СВЦЭМ!$D$10+'СЕТ СН'!$G$5-'СЕТ СН'!$G$21</f>
        <v>3814.8946355100002</v>
      </c>
      <c r="V55" s="37">
        <f>SUMIFS(СВЦЭМ!$D$34:$D$777,СВЦЭМ!$A$34:$A$777,$A55,СВЦЭМ!$B$34:$B$777,V$47)+'СЕТ СН'!$G$11+СВЦЭМ!$D$10+'СЕТ СН'!$G$5-'СЕТ СН'!$G$21</f>
        <v>3815.4719148499994</v>
      </c>
      <c r="W55" s="37">
        <f>SUMIFS(СВЦЭМ!$D$34:$D$777,СВЦЭМ!$A$34:$A$777,$A55,СВЦЭМ!$B$34:$B$777,W$47)+'СЕТ СН'!$G$11+СВЦЭМ!$D$10+'СЕТ СН'!$G$5-'СЕТ СН'!$G$21</f>
        <v>3859.3113082699997</v>
      </c>
      <c r="X55" s="37">
        <f>SUMIFS(СВЦЭМ!$D$34:$D$777,СВЦЭМ!$A$34:$A$777,$A55,СВЦЭМ!$B$34:$B$777,X$47)+'СЕТ СН'!$G$11+СВЦЭМ!$D$10+'СЕТ СН'!$G$5-'СЕТ СН'!$G$21</f>
        <v>3948.7805452600001</v>
      </c>
      <c r="Y55" s="37">
        <f>SUMIFS(СВЦЭМ!$D$34:$D$777,СВЦЭМ!$A$34:$A$777,$A55,СВЦЭМ!$B$34:$B$777,Y$47)+'СЕТ СН'!$G$11+СВЦЭМ!$D$10+'СЕТ СН'!$G$5-'СЕТ СН'!$G$21</f>
        <v>4041.8305529300001</v>
      </c>
    </row>
    <row r="56" spans="1:25" ht="15.75" x14ac:dyDescent="0.2">
      <c r="A56" s="36">
        <f t="shared" si="1"/>
        <v>43199</v>
      </c>
      <c r="B56" s="37">
        <f>SUMIFS(СВЦЭМ!$D$34:$D$777,СВЦЭМ!$A$34:$A$777,$A56,СВЦЭМ!$B$34:$B$777,B$47)+'СЕТ СН'!$G$11+СВЦЭМ!$D$10+'СЕТ СН'!$G$5-'СЕТ СН'!$G$21</f>
        <v>4132.2169435900005</v>
      </c>
      <c r="C56" s="37">
        <f>SUMIFS(СВЦЭМ!$D$34:$D$777,СВЦЭМ!$A$34:$A$777,$A56,СВЦЭМ!$B$34:$B$777,C$47)+'СЕТ СН'!$G$11+СВЦЭМ!$D$10+'СЕТ СН'!$G$5-'СЕТ СН'!$G$21</f>
        <v>4141.7812408700001</v>
      </c>
      <c r="D56" s="37">
        <f>SUMIFS(СВЦЭМ!$D$34:$D$777,СВЦЭМ!$A$34:$A$777,$A56,СВЦЭМ!$B$34:$B$777,D$47)+'СЕТ СН'!$G$11+СВЦЭМ!$D$10+'СЕТ СН'!$G$5-'СЕТ СН'!$G$21</f>
        <v>4223.4447369600002</v>
      </c>
      <c r="E56" s="37">
        <f>SUMIFS(СВЦЭМ!$D$34:$D$777,СВЦЭМ!$A$34:$A$777,$A56,СВЦЭМ!$B$34:$B$777,E$47)+'СЕТ СН'!$G$11+СВЦЭМ!$D$10+'СЕТ СН'!$G$5-'СЕТ СН'!$G$21</f>
        <v>4230.5643096700005</v>
      </c>
      <c r="F56" s="37">
        <f>SUMIFS(СВЦЭМ!$D$34:$D$777,СВЦЭМ!$A$34:$A$777,$A56,СВЦЭМ!$B$34:$B$777,F$47)+'СЕТ СН'!$G$11+СВЦЭМ!$D$10+'СЕТ СН'!$G$5-'СЕТ СН'!$G$21</f>
        <v>4230.6760043600007</v>
      </c>
      <c r="G56" s="37">
        <f>SUMIFS(СВЦЭМ!$D$34:$D$777,СВЦЭМ!$A$34:$A$777,$A56,СВЦЭМ!$B$34:$B$777,G$47)+'СЕТ СН'!$G$11+СВЦЭМ!$D$10+'СЕТ СН'!$G$5-'СЕТ СН'!$G$21</f>
        <v>4237.2626355400007</v>
      </c>
      <c r="H56" s="37">
        <f>SUMIFS(СВЦЭМ!$D$34:$D$777,СВЦЭМ!$A$34:$A$777,$A56,СВЦЭМ!$B$34:$B$777,H$47)+'СЕТ СН'!$G$11+СВЦЭМ!$D$10+'СЕТ СН'!$G$5-'СЕТ СН'!$G$21</f>
        <v>4190.8848222000006</v>
      </c>
      <c r="I56" s="37">
        <f>SUMIFS(СВЦЭМ!$D$34:$D$777,СВЦЭМ!$A$34:$A$777,$A56,СВЦЭМ!$B$34:$B$777,I$47)+'СЕТ СН'!$G$11+СВЦЭМ!$D$10+'СЕТ СН'!$G$5-'СЕТ СН'!$G$21</f>
        <v>4090.1586717599998</v>
      </c>
      <c r="J56" s="37">
        <f>SUMIFS(СВЦЭМ!$D$34:$D$777,СВЦЭМ!$A$34:$A$777,$A56,СВЦЭМ!$B$34:$B$777,J$47)+'СЕТ СН'!$G$11+СВЦЭМ!$D$10+'СЕТ СН'!$G$5-'СЕТ СН'!$G$21</f>
        <v>4032.5300427199995</v>
      </c>
      <c r="K56" s="37">
        <f>SUMIFS(СВЦЭМ!$D$34:$D$777,СВЦЭМ!$A$34:$A$777,$A56,СВЦЭМ!$B$34:$B$777,K$47)+'СЕТ СН'!$G$11+СВЦЭМ!$D$10+'СЕТ СН'!$G$5-'СЕТ СН'!$G$21</f>
        <v>3943.6552774500001</v>
      </c>
      <c r="L56" s="37">
        <f>SUMIFS(СВЦЭМ!$D$34:$D$777,СВЦЭМ!$A$34:$A$777,$A56,СВЦЭМ!$B$34:$B$777,L$47)+'СЕТ СН'!$G$11+СВЦЭМ!$D$10+'СЕТ СН'!$G$5-'СЕТ СН'!$G$21</f>
        <v>3868.2255520399999</v>
      </c>
      <c r="M56" s="37">
        <f>SUMIFS(СВЦЭМ!$D$34:$D$777,СВЦЭМ!$A$34:$A$777,$A56,СВЦЭМ!$B$34:$B$777,M$47)+'СЕТ СН'!$G$11+СВЦЭМ!$D$10+'СЕТ СН'!$G$5-'СЕТ СН'!$G$21</f>
        <v>3858.4423003899997</v>
      </c>
      <c r="N56" s="37">
        <f>SUMIFS(СВЦЭМ!$D$34:$D$777,СВЦЭМ!$A$34:$A$777,$A56,СВЦЭМ!$B$34:$B$777,N$47)+'СЕТ СН'!$G$11+СВЦЭМ!$D$10+'СЕТ СН'!$G$5-'СЕТ СН'!$G$21</f>
        <v>3854.7803458799995</v>
      </c>
      <c r="O56" s="37">
        <f>SUMIFS(СВЦЭМ!$D$34:$D$777,СВЦЭМ!$A$34:$A$777,$A56,СВЦЭМ!$B$34:$B$777,O$47)+'СЕТ СН'!$G$11+СВЦЭМ!$D$10+'СЕТ СН'!$G$5-'СЕТ СН'!$G$21</f>
        <v>3860.3814509999997</v>
      </c>
      <c r="P56" s="37">
        <f>SUMIFS(СВЦЭМ!$D$34:$D$777,СВЦЭМ!$A$34:$A$777,$A56,СВЦЭМ!$B$34:$B$777,P$47)+'СЕТ СН'!$G$11+СВЦЭМ!$D$10+'СЕТ СН'!$G$5-'СЕТ СН'!$G$21</f>
        <v>3879.4055198599995</v>
      </c>
      <c r="Q56" s="37">
        <f>SUMIFS(СВЦЭМ!$D$34:$D$777,СВЦЭМ!$A$34:$A$777,$A56,СВЦЭМ!$B$34:$B$777,Q$47)+'СЕТ СН'!$G$11+СВЦЭМ!$D$10+'СЕТ СН'!$G$5-'СЕТ СН'!$G$21</f>
        <v>3899.5162735099998</v>
      </c>
      <c r="R56" s="37">
        <f>SUMIFS(СВЦЭМ!$D$34:$D$777,СВЦЭМ!$A$34:$A$777,$A56,СВЦЭМ!$B$34:$B$777,R$47)+'СЕТ СН'!$G$11+СВЦЭМ!$D$10+'СЕТ СН'!$G$5-'СЕТ СН'!$G$21</f>
        <v>3894.40874562</v>
      </c>
      <c r="S56" s="37">
        <f>SUMIFS(СВЦЭМ!$D$34:$D$777,СВЦЭМ!$A$34:$A$777,$A56,СВЦЭМ!$B$34:$B$777,S$47)+'СЕТ СН'!$G$11+СВЦЭМ!$D$10+'СЕТ СН'!$G$5-'СЕТ СН'!$G$21</f>
        <v>3888.1695080699997</v>
      </c>
      <c r="T56" s="37">
        <f>SUMIFS(СВЦЭМ!$D$34:$D$777,СВЦЭМ!$A$34:$A$777,$A56,СВЦЭМ!$B$34:$B$777,T$47)+'СЕТ СН'!$G$11+СВЦЭМ!$D$10+'СЕТ СН'!$G$5-'СЕТ СН'!$G$21</f>
        <v>3860.4248982899994</v>
      </c>
      <c r="U56" s="37">
        <f>SUMIFS(СВЦЭМ!$D$34:$D$777,СВЦЭМ!$A$34:$A$777,$A56,СВЦЭМ!$B$34:$B$777,U$47)+'СЕТ СН'!$G$11+СВЦЭМ!$D$10+'СЕТ СН'!$G$5-'СЕТ СН'!$G$21</f>
        <v>3842.7294376300001</v>
      </c>
      <c r="V56" s="37">
        <f>SUMIFS(СВЦЭМ!$D$34:$D$777,СВЦЭМ!$A$34:$A$777,$A56,СВЦЭМ!$B$34:$B$777,V$47)+'СЕТ СН'!$G$11+СВЦЭМ!$D$10+'СЕТ СН'!$G$5-'СЕТ СН'!$G$21</f>
        <v>3852.9566053900003</v>
      </c>
      <c r="W56" s="37">
        <f>SUMIFS(СВЦЭМ!$D$34:$D$777,СВЦЭМ!$A$34:$A$777,$A56,СВЦЭМ!$B$34:$B$777,W$47)+'СЕТ СН'!$G$11+СВЦЭМ!$D$10+'СЕТ СН'!$G$5-'СЕТ СН'!$G$21</f>
        <v>3915.4202998999995</v>
      </c>
      <c r="X56" s="37">
        <f>SUMIFS(СВЦЭМ!$D$34:$D$777,СВЦЭМ!$A$34:$A$777,$A56,СВЦЭМ!$B$34:$B$777,X$47)+'СЕТ СН'!$G$11+СВЦЭМ!$D$10+'СЕТ СН'!$G$5-'СЕТ СН'!$G$21</f>
        <v>4004.3434359600001</v>
      </c>
      <c r="Y56" s="37">
        <f>SUMIFS(СВЦЭМ!$D$34:$D$777,СВЦЭМ!$A$34:$A$777,$A56,СВЦЭМ!$B$34:$B$777,Y$47)+'СЕТ СН'!$G$11+СВЦЭМ!$D$10+'СЕТ СН'!$G$5-'СЕТ СН'!$G$21</f>
        <v>4095.2172333499998</v>
      </c>
    </row>
    <row r="57" spans="1:25" ht="15.75" x14ac:dyDescent="0.2">
      <c r="A57" s="36">
        <f t="shared" si="1"/>
        <v>43200</v>
      </c>
      <c r="B57" s="37">
        <f>SUMIFS(СВЦЭМ!$D$34:$D$777,СВЦЭМ!$A$34:$A$777,$A57,СВЦЭМ!$B$34:$B$777,B$47)+'СЕТ СН'!$G$11+СВЦЭМ!$D$10+'СЕТ СН'!$G$5-'СЕТ СН'!$G$21</f>
        <v>4133.1341156100007</v>
      </c>
      <c r="C57" s="37">
        <f>SUMIFS(СВЦЭМ!$D$34:$D$777,СВЦЭМ!$A$34:$A$777,$A57,СВЦЭМ!$B$34:$B$777,C$47)+'СЕТ СН'!$G$11+СВЦЭМ!$D$10+'СЕТ СН'!$G$5-'СЕТ СН'!$G$21</f>
        <v>4181.6177500600006</v>
      </c>
      <c r="D57" s="37">
        <f>SUMIFS(СВЦЭМ!$D$34:$D$777,СВЦЭМ!$A$34:$A$777,$A57,СВЦЭМ!$B$34:$B$777,D$47)+'СЕТ СН'!$G$11+СВЦЭМ!$D$10+'СЕТ СН'!$G$5-'СЕТ СН'!$G$21</f>
        <v>4210.2112983800007</v>
      </c>
      <c r="E57" s="37">
        <f>SUMIFS(СВЦЭМ!$D$34:$D$777,СВЦЭМ!$A$34:$A$777,$A57,СВЦЭМ!$B$34:$B$777,E$47)+'СЕТ СН'!$G$11+СВЦЭМ!$D$10+'СЕТ СН'!$G$5-'СЕТ СН'!$G$21</f>
        <v>4214.3289663300002</v>
      </c>
      <c r="F57" s="37">
        <f>SUMIFS(СВЦЭМ!$D$34:$D$777,СВЦЭМ!$A$34:$A$777,$A57,СВЦЭМ!$B$34:$B$777,F$47)+'СЕТ СН'!$G$11+СВЦЭМ!$D$10+'СЕТ СН'!$G$5-'СЕТ СН'!$G$21</f>
        <v>4213.9752982500004</v>
      </c>
      <c r="G57" s="37">
        <f>SUMIFS(СВЦЭМ!$D$34:$D$777,СВЦЭМ!$A$34:$A$777,$A57,СВЦЭМ!$B$34:$B$777,G$47)+'СЕТ СН'!$G$11+СВЦЭМ!$D$10+'СЕТ СН'!$G$5-'СЕТ СН'!$G$21</f>
        <v>4219.7899787200004</v>
      </c>
      <c r="H57" s="37">
        <f>SUMIFS(СВЦЭМ!$D$34:$D$777,СВЦЭМ!$A$34:$A$777,$A57,СВЦЭМ!$B$34:$B$777,H$47)+'СЕТ СН'!$G$11+СВЦЭМ!$D$10+'СЕТ СН'!$G$5-'СЕТ СН'!$G$21</f>
        <v>4179.7214273</v>
      </c>
      <c r="I57" s="37">
        <f>SUMIFS(СВЦЭМ!$D$34:$D$777,СВЦЭМ!$A$34:$A$777,$A57,СВЦЭМ!$B$34:$B$777,I$47)+'СЕТ СН'!$G$11+СВЦЭМ!$D$10+'СЕТ СН'!$G$5-'СЕТ СН'!$G$21</f>
        <v>4085.8951311899996</v>
      </c>
      <c r="J57" s="37">
        <f>SUMIFS(СВЦЭМ!$D$34:$D$777,СВЦЭМ!$A$34:$A$777,$A57,СВЦЭМ!$B$34:$B$777,J$47)+'СЕТ СН'!$G$11+СВЦЭМ!$D$10+'СЕТ СН'!$G$5-'СЕТ СН'!$G$21</f>
        <v>4038.7908964699996</v>
      </c>
      <c r="K57" s="37">
        <f>SUMIFS(СВЦЭМ!$D$34:$D$777,СВЦЭМ!$A$34:$A$777,$A57,СВЦЭМ!$B$34:$B$777,K$47)+'СЕТ СН'!$G$11+СВЦЭМ!$D$10+'СЕТ СН'!$G$5-'СЕТ СН'!$G$21</f>
        <v>3946.7947893400001</v>
      </c>
      <c r="L57" s="37">
        <f>SUMIFS(СВЦЭМ!$D$34:$D$777,СВЦЭМ!$A$34:$A$777,$A57,СВЦЭМ!$B$34:$B$777,L$47)+'СЕТ СН'!$G$11+СВЦЭМ!$D$10+'СЕТ СН'!$G$5-'СЕТ СН'!$G$21</f>
        <v>3901.3650342699998</v>
      </c>
      <c r="M57" s="37">
        <f>SUMIFS(СВЦЭМ!$D$34:$D$777,СВЦЭМ!$A$34:$A$777,$A57,СВЦЭМ!$B$34:$B$777,M$47)+'СЕТ СН'!$G$11+СВЦЭМ!$D$10+'СЕТ СН'!$G$5-'СЕТ СН'!$G$21</f>
        <v>3896.4575596099999</v>
      </c>
      <c r="N57" s="37">
        <f>SUMIFS(СВЦЭМ!$D$34:$D$777,СВЦЭМ!$A$34:$A$777,$A57,СВЦЭМ!$B$34:$B$777,N$47)+'СЕТ СН'!$G$11+СВЦЭМ!$D$10+'СЕТ СН'!$G$5-'СЕТ СН'!$G$21</f>
        <v>3895.73232942</v>
      </c>
      <c r="O57" s="37">
        <f>SUMIFS(СВЦЭМ!$D$34:$D$777,СВЦЭМ!$A$34:$A$777,$A57,СВЦЭМ!$B$34:$B$777,O$47)+'СЕТ СН'!$G$11+СВЦЭМ!$D$10+'СЕТ СН'!$G$5-'СЕТ СН'!$G$21</f>
        <v>3895.9989501899995</v>
      </c>
      <c r="P57" s="37">
        <f>SUMIFS(СВЦЭМ!$D$34:$D$777,СВЦЭМ!$A$34:$A$777,$A57,СВЦЭМ!$B$34:$B$777,P$47)+'СЕТ СН'!$G$11+СВЦЭМ!$D$10+'СЕТ СН'!$G$5-'СЕТ СН'!$G$21</f>
        <v>3895.1934919999999</v>
      </c>
      <c r="Q57" s="37">
        <f>SUMIFS(СВЦЭМ!$D$34:$D$777,СВЦЭМ!$A$34:$A$777,$A57,СВЦЭМ!$B$34:$B$777,Q$47)+'СЕТ СН'!$G$11+СВЦЭМ!$D$10+'СЕТ СН'!$G$5-'СЕТ СН'!$G$21</f>
        <v>3917.6860832099997</v>
      </c>
      <c r="R57" s="37">
        <f>SUMIFS(СВЦЭМ!$D$34:$D$777,СВЦЭМ!$A$34:$A$777,$A57,СВЦЭМ!$B$34:$B$777,R$47)+'СЕТ СН'!$G$11+СВЦЭМ!$D$10+'СЕТ СН'!$G$5-'СЕТ СН'!$G$21</f>
        <v>3913.4347043699995</v>
      </c>
      <c r="S57" s="37">
        <f>SUMIFS(СВЦЭМ!$D$34:$D$777,СВЦЭМ!$A$34:$A$777,$A57,СВЦЭМ!$B$34:$B$777,S$47)+'СЕТ СН'!$G$11+СВЦЭМ!$D$10+'СЕТ СН'!$G$5-'СЕТ СН'!$G$21</f>
        <v>3901.0168321899996</v>
      </c>
      <c r="T57" s="37">
        <f>SUMIFS(СВЦЭМ!$D$34:$D$777,СВЦЭМ!$A$34:$A$777,$A57,СВЦЭМ!$B$34:$B$777,T$47)+'СЕТ СН'!$G$11+СВЦЭМ!$D$10+'СЕТ СН'!$G$5-'СЕТ СН'!$G$21</f>
        <v>3867.2946405799999</v>
      </c>
      <c r="U57" s="37">
        <f>SUMIFS(СВЦЭМ!$D$34:$D$777,СВЦЭМ!$A$34:$A$777,$A57,СВЦЭМ!$B$34:$B$777,U$47)+'СЕТ СН'!$G$11+СВЦЭМ!$D$10+'СЕТ СН'!$G$5-'СЕТ СН'!$G$21</f>
        <v>3836.6083020199999</v>
      </c>
      <c r="V57" s="37">
        <f>SUMIFS(СВЦЭМ!$D$34:$D$777,СВЦЭМ!$A$34:$A$777,$A57,СВЦЭМ!$B$34:$B$777,V$47)+'СЕТ СН'!$G$11+СВЦЭМ!$D$10+'СЕТ СН'!$G$5-'СЕТ СН'!$G$21</f>
        <v>3843.3122335899993</v>
      </c>
      <c r="W57" s="37">
        <f>SUMIFS(СВЦЭМ!$D$34:$D$777,СВЦЭМ!$A$34:$A$777,$A57,СВЦЭМ!$B$34:$B$777,W$47)+'СЕТ СН'!$G$11+СВЦЭМ!$D$10+'СЕТ СН'!$G$5-'СЕТ СН'!$G$21</f>
        <v>3899.5649248499999</v>
      </c>
      <c r="X57" s="37">
        <f>SUMIFS(СВЦЭМ!$D$34:$D$777,СВЦЭМ!$A$34:$A$777,$A57,СВЦЭМ!$B$34:$B$777,X$47)+'СЕТ СН'!$G$11+СВЦЭМ!$D$10+'СЕТ СН'!$G$5-'СЕТ СН'!$G$21</f>
        <v>3989.9703776900001</v>
      </c>
      <c r="Y57" s="37">
        <f>SUMIFS(СВЦЭМ!$D$34:$D$777,СВЦЭМ!$A$34:$A$777,$A57,СВЦЭМ!$B$34:$B$777,Y$47)+'СЕТ СН'!$G$11+СВЦЭМ!$D$10+'СЕТ СН'!$G$5-'СЕТ СН'!$G$21</f>
        <v>4084.2037783800001</v>
      </c>
    </row>
    <row r="58" spans="1:25" ht="15.75" x14ac:dyDescent="0.2">
      <c r="A58" s="36">
        <f t="shared" si="1"/>
        <v>43201</v>
      </c>
      <c r="B58" s="37">
        <f>SUMIFS(СВЦЭМ!$D$34:$D$777,СВЦЭМ!$A$34:$A$777,$A58,СВЦЭМ!$B$34:$B$777,B$47)+'СЕТ СН'!$G$11+СВЦЭМ!$D$10+'СЕТ СН'!$G$5-'СЕТ СН'!$G$21</f>
        <v>4092.6315592799997</v>
      </c>
      <c r="C58" s="37">
        <f>SUMIFS(СВЦЭМ!$D$34:$D$777,СВЦЭМ!$A$34:$A$777,$A58,СВЦЭМ!$B$34:$B$777,C$47)+'СЕТ СН'!$G$11+СВЦЭМ!$D$10+'СЕТ СН'!$G$5-'СЕТ СН'!$G$21</f>
        <v>4124.9348701400004</v>
      </c>
      <c r="D58" s="37">
        <f>SUMIFS(СВЦЭМ!$D$34:$D$777,СВЦЭМ!$A$34:$A$777,$A58,СВЦЭМ!$B$34:$B$777,D$47)+'СЕТ СН'!$G$11+СВЦЭМ!$D$10+'СЕТ СН'!$G$5-'СЕТ СН'!$G$21</f>
        <v>4203.8309839700005</v>
      </c>
      <c r="E58" s="37">
        <f>SUMIFS(СВЦЭМ!$D$34:$D$777,СВЦЭМ!$A$34:$A$777,$A58,СВЦЭМ!$B$34:$B$777,E$47)+'СЕТ СН'!$G$11+СВЦЭМ!$D$10+'СЕТ СН'!$G$5-'СЕТ СН'!$G$21</f>
        <v>4218.9738534900007</v>
      </c>
      <c r="F58" s="37">
        <f>SUMIFS(СВЦЭМ!$D$34:$D$777,СВЦЭМ!$A$34:$A$777,$A58,СВЦЭМ!$B$34:$B$777,F$47)+'СЕТ СН'!$G$11+СВЦЭМ!$D$10+'СЕТ СН'!$G$5-'СЕТ СН'!$G$21</f>
        <v>4218.9224829900004</v>
      </c>
      <c r="G58" s="37">
        <f>SUMIFS(СВЦЭМ!$D$34:$D$777,СВЦЭМ!$A$34:$A$777,$A58,СВЦЭМ!$B$34:$B$777,G$47)+'СЕТ СН'!$G$11+СВЦЭМ!$D$10+'СЕТ СН'!$G$5-'СЕТ СН'!$G$21</f>
        <v>4225.3636932300005</v>
      </c>
      <c r="H58" s="37">
        <f>SUMIFS(СВЦЭМ!$D$34:$D$777,СВЦЭМ!$A$34:$A$777,$A58,СВЦЭМ!$B$34:$B$777,H$47)+'СЕТ СН'!$G$11+СВЦЭМ!$D$10+'СЕТ СН'!$G$5-'СЕТ СН'!$G$21</f>
        <v>4203.2868477800002</v>
      </c>
      <c r="I58" s="37">
        <f>SUMIFS(СВЦЭМ!$D$34:$D$777,СВЦЭМ!$A$34:$A$777,$A58,СВЦЭМ!$B$34:$B$777,I$47)+'СЕТ СН'!$G$11+СВЦЭМ!$D$10+'СЕТ СН'!$G$5-'СЕТ СН'!$G$21</f>
        <v>4085.36229082</v>
      </c>
      <c r="J58" s="37">
        <f>SUMIFS(СВЦЭМ!$D$34:$D$777,СВЦЭМ!$A$34:$A$777,$A58,СВЦЭМ!$B$34:$B$777,J$47)+'СЕТ СН'!$G$11+СВЦЭМ!$D$10+'СЕТ СН'!$G$5-'СЕТ СН'!$G$21</f>
        <v>4035.2187481300002</v>
      </c>
      <c r="K58" s="37">
        <f>SUMIFS(СВЦЭМ!$D$34:$D$777,СВЦЭМ!$A$34:$A$777,$A58,СВЦЭМ!$B$34:$B$777,K$47)+'СЕТ СН'!$G$11+СВЦЭМ!$D$10+'СЕТ СН'!$G$5-'СЕТ СН'!$G$21</f>
        <v>3950.11743325</v>
      </c>
      <c r="L58" s="37">
        <f>SUMIFS(СВЦЭМ!$D$34:$D$777,СВЦЭМ!$A$34:$A$777,$A58,СВЦЭМ!$B$34:$B$777,L$47)+'СЕТ СН'!$G$11+СВЦЭМ!$D$10+'СЕТ СН'!$G$5-'СЕТ СН'!$G$21</f>
        <v>3889.8630235099995</v>
      </c>
      <c r="M58" s="37">
        <f>SUMIFS(СВЦЭМ!$D$34:$D$777,СВЦЭМ!$A$34:$A$777,$A58,СВЦЭМ!$B$34:$B$777,M$47)+'СЕТ СН'!$G$11+СВЦЭМ!$D$10+'СЕТ СН'!$G$5-'СЕТ СН'!$G$21</f>
        <v>3886.1323674199998</v>
      </c>
      <c r="N58" s="37">
        <f>SUMIFS(СВЦЭМ!$D$34:$D$777,СВЦЭМ!$A$34:$A$777,$A58,СВЦЭМ!$B$34:$B$777,N$47)+'СЕТ СН'!$G$11+СВЦЭМ!$D$10+'СЕТ СН'!$G$5-'СЕТ СН'!$G$21</f>
        <v>3878.4984916799999</v>
      </c>
      <c r="O58" s="37">
        <f>SUMIFS(СВЦЭМ!$D$34:$D$777,СВЦЭМ!$A$34:$A$777,$A58,СВЦЭМ!$B$34:$B$777,O$47)+'СЕТ СН'!$G$11+СВЦЭМ!$D$10+'СЕТ СН'!$G$5-'СЕТ СН'!$G$21</f>
        <v>3874.6789904499997</v>
      </c>
      <c r="P58" s="37">
        <f>SUMIFS(СВЦЭМ!$D$34:$D$777,СВЦЭМ!$A$34:$A$777,$A58,СВЦЭМ!$B$34:$B$777,P$47)+'СЕТ СН'!$G$11+СВЦЭМ!$D$10+'СЕТ СН'!$G$5-'СЕТ СН'!$G$21</f>
        <v>3871.3132004499998</v>
      </c>
      <c r="Q58" s="37">
        <f>SUMIFS(СВЦЭМ!$D$34:$D$777,СВЦЭМ!$A$34:$A$777,$A58,СВЦЭМ!$B$34:$B$777,Q$47)+'СЕТ СН'!$G$11+СВЦЭМ!$D$10+'СЕТ СН'!$G$5-'СЕТ СН'!$G$21</f>
        <v>3873.6901544099996</v>
      </c>
      <c r="R58" s="37">
        <f>SUMIFS(СВЦЭМ!$D$34:$D$777,СВЦЭМ!$A$34:$A$777,$A58,СВЦЭМ!$B$34:$B$777,R$47)+'СЕТ СН'!$G$11+СВЦЭМ!$D$10+'СЕТ СН'!$G$5-'СЕТ СН'!$G$21</f>
        <v>3872.3451243699997</v>
      </c>
      <c r="S58" s="37">
        <f>SUMIFS(СВЦЭМ!$D$34:$D$777,СВЦЭМ!$A$34:$A$777,$A58,СВЦЭМ!$B$34:$B$777,S$47)+'СЕТ СН'!$G$11+СВЦЭМ!$D$10+'СЕТ СН'!$G$5-'СЕТ СН'!$G$21</f>
        <v>3871.8002511700001</v>
      </c>
      <c r="T58" s="37">
        <f>SUMIFS(СВЦЭМ!$D$34:$D$777,СВЦЭМ!$A$34:$A$777,$A58,СВЦЭМ!$B$34:$B$777,T$47)+'СЕТ СН'!$G$11+СВЦЭМ!$D$10+'СЕТ СН'!$G$5-'СЕТ СН'!$G$21</f>
        <v>3854.9893307999996</v>
      </c>
      <c r="U58" s="37">
        <f>SUMIFS(СВЦЭМ!$D$34:$D$777,СВЦЭМ!$A$34:$A$777,$A58,СВЦЭМ!$B$34:$B$777,U$47)+'СЕТ СН'!$G$11+СВЦЭМ!$D$10+'СЕТ СН'!$G$5-'СЕТ СН'!$G$21</f>
        <v>3828.8708486099999</v>
      </c>
      <c r="V58" s="37">
        <f>SUMIFS(СВЦЭМ!$D$34:$D$777,СВЦЭМ!$A$34:$A$777,$A58,СВЦЭМ!$B$34:$B$777,V$47)+'СЕТ СН'!$G$11+СВЦЭМ!$D$10+'СЕТ СН'!$G$5-'СЕТ СН'!$G$21</f>
        <v>3840.11256086</v>
      </c>
      <c r="W58" s="37">
        <f>SUMIFS(СВЦЭМ!$D$34:$D$777,СВЦЭМ!$A$34:$A$777,$A58,СВЦЭМ!$B$34:$B$777,W$47)+'СЕТ СН'!$G$11+СВЦЭМ!$D$10+'СЕТ СН'!$G$5-'СЕТ СН'!$G$21</f>
        <v>3910.7389693600003</v>
      </c>
      <c r="X58" s="37">
        <f>SUMIFS(СВЦЭМ!$D$34:$D$777,СВЦЭМ!$A$34:$A$777,$A58,СВЦЭМ!$B$34:$B$777,X$47)+'СЕТ СН'!$G$11+СВЦЭМ!$D$10+'СЕТ СН'!$G$5-'СЕТ СН'!$G$21</f>
        <v>4000.1840823099997</v>
      </c>
      <c r="Y58" s="37">
        <f>SUMIFS(СВЦЭМ!$D$34:$D$777,СВЦЭМ!$A$34:$A$777,$A58,СВЦЭМ!$B$34:$B$777,Y$47)+'СЕТ СН'!$G$11+СВЦЭМ!$D$10+'СЕТ СН'!$G$5-'СЕТ СН'!$G$21</f>
        <v>4031.1364841299996</v>
      </c>
    </row>
    <row r="59" spans="1:25" ht="15.75" x14ac:dyDescent="0.2">
      <c r="A59" s="36">
        <f t="shared" si="1"/>
        <v>43202</v>
      </c>
      <c r="B59" s="37">
        <f>SUMIFS(СВЦЭМ!$D$34:$D$777,СВЦЭМ!$A$34:$A$777,$A59,СВЦЭМ!$B$34:$B$777,B$47)+'СЕТ СН'!$G$11+СВЦЭМ!$D$10+'СЕТ СН'!$G$5-'СЕТ СН'!$G$21</f>
        <v>4115.1619263100001</v>
      </c>
      <c r="C59" s="37">
        <f>SUMIFS(СВЦЭМ!$D$34:$D$777,СВЦЭМ!$A$34:$A$777,$A59,СВЦЭМ!$B$34:$B$777,C$47)+'СЕТ СН'!$G$11+СВЦЭМ!$D$10+'СЕТ СН'!$G$5-'СЕТ СН'!$G$21</f>
        <v>4166.2431127700002</v>
      </c>
      <c r="D59" s="37">
        <f>SUMIFS(СВЦЭМ!$D$34:$D$777,СВЦЭМ!$A$34:$A$777,$A59,СВЦЭМ!$B$34:$B$777,D$47)+'СЕТ СН'!$G$11+СВЦЭМ!$D$10+'СЕТ СН'!$G$5-'СЕТ СН'!$G$21</f>
        <v>4224.1117643500002</v>
      </c>
      <c r="E59" s="37">
        <f>SUMIFS(СВЦЭМ!$D$34:$D$777,СВЦЭМ!$A$34:$A$777,$A59,СВЦЭМ!$B$34:$B$777,E$47)+'СЕТ СН'!$G$11+СВЦЭМ!$D$10+'СЕТ СН'!$G$5-'СЕТ СН'!$G$21</f>
        <v>4236.8082852400003</v>
      </c>
      <c r="F59" s="37">
        <f>SUMIFS(СВЦЭМ!$D$34:$D$777,СВЦЭМ!$A$34:$A$777,$A59,СВЦЭМ!$B$34:$B$777,F$47)+'СЕТ СН'!$G$11+СВЦЭМ!$D$10+'СЕТ СН'!$G$5-'СЕТ СН'!$G$21</f>
        <v>4247.4373629600004</v>
      </c>
      <c r="G59" s="37">
        <f>SUMIFS(СВЦЭМ!$D$34:$D$777,СВЦЭМ!$A$34:$A$777,$A59,СВЦЭМ!$B$34:$B$777,G$47)+'СЕТ СН'!$G$11+СВЦЭМ!$D$10+'СЕТ СН'!$G$5-'СЕТ СН'!$G$21</f>
        <v>4254.5440316300001</v>
      </c>
      <c r="H59" s="37">
        <f>SUMIFS(СВЦЭМ!$D$34:$D$777,СВЦЭМ!$A$34:$A$777,$A59,СВЦЭМ!$B$34:$B$777,H$47)+'СЕТ СН'!$G$11+СВЦЭМ!$D$10+'СЕТ СН'!$G$5-'СЕТ СН'!$G$21</f>
        <v>4223.7408054200005</v>
      </c>
      <c r="I59" s="37">
        <f>SUMIFS(СВЦЭМ!$D$34:$D$777,СВЦЭМ!$A$34:$A$777,$A59,СВЦЭМ!$B$34:$B$777,I$47)+'СЕТ СН'!$G$11+СВЦЭМ!$D$10+'СЕТ СН'!$G$5-'СЕТ СН'!$G$21</f>
        <v>4120.6548629500003</v>
      </c>
      <c r="J59" s="37">
        <f>SUMIFS(СВЦЭМ!$D$34:$D$777,СВЦЭМ!$A$34:$A$777,$A59,СВЦЭМ!$B$34:$B$777,J$47)+'СЕТ СН'!$G$11+СВЦЭМ!$D$10+'СЕТ СН'!$G$5-'СЕТ СН'!$G$21</f>
        <v>4073.6197157199999</v>
      </c>
      <c r="K59" s="37">
        <f>SUMIFS(СВЦЭМ!$D$34:$D$777,СВЦЭМ!$A$34:$A$777,$A59,СВЦЭМ!$B$34:$B$777,K$47)+'СЕТ СН'!$G$11+СВЦЭМ!$D$10+'СЕТ СН'!$G$5-'СЕТ СН'!$G$21</f>
        <v>3990.3520311399993</v>
      </c>
      <c r="L59" s="37">
        <f>SUMIFS(СВЦЭМ!$D$34:$D$777,СВЦЭМ!$A$34:$A$777,$A59,СВЦЭМ!$B$34:$B$777,L$47)+'СЕТ СН'!$G$11+СВЦЭМ!$D$10+'СЕТ СН'!$G$5-'СЕТ СН'!$G$21</f>
        <v>3918.6861501499993</v>
      </c>
      <c r="M59" s="37">
        <f>SUMIFS(СВЦЭМ!$D$34:$D$777,СВЦЭМ!$A$34:$A$777,$A59,СВЦЭМ!$B$34:$B$777,M$47)+'СЕТ СН'!$G$11+СВЦЭМ!$D$10+'СЕТ СН'!$G$5-'СЕТ СН'!$G$21</f>
        <v>3897.1434968500002</v>
      </c>
      <c r="N59" s="37">
        <f>SUMIFS(СВЦЭМ!$D$34:$D$777,СВЦЭМ!$A$34:$A$777,$A59,СВЦЭМ!$B$34:$B$777,N$47)+'СЕТ СН'!$G$11+СВЦЭМ!$D$10+'СЕТ СН'!$G$5-'СЕТ СН'!$G$21</f>
        <v>3893.6749723099997</v>
      </c>
      <c r="O59" s="37">
        <f>SUMIFS(СВЦЭМ!$D$34:$D$777,СВЦЭМ!$A$34:$A$777,$A59,СВЦЭМ!$B$34:$B$777,O$47)+'СЕТ СН'!$G$11+СВЦЭМ!$D$10+'СЕТ СН'!$G$5-'СЕТ СН'!$G$21</f>
        <v>3900.5237532599999</v>
      </c>
      <c r="P59" s="37">
        <f>SUMIFS(СВЦЭМ!$D$34:$D$777,СВЦЭМ!$A$34:$A$777,$A59,СВЦЭМ!$B$34:$B$777,P$47)+'СЕТ СН'!$G$11+СВЦЭМ!$D$10+'СЕТ СН'!$G$5-'СЕТ СН'!$G$21</f>
        <v>3908.2828573800002</v>
      </c>
      <c r="Q59" s="37">
        <f>SUMIFS(СВЦЭМ!$D$34:$D$777,СВЦЭМ!$A$34:$A$777,$A59,СВЦЭМ!$B$34:$B$777,Q$47)+'СЕТ СН'!$G$11+СВЦЭМ!$D$10+'СЕТ СН'!$G$5-'СЕТ СН'!$G$21</f>
        <v>3918.6089679000002</v>
      </c>
      <c r="R59" s="37">
        <f>SUMIFS(СВЦЭМ!$D$34:$D$777,СВЦЭМ!$A$34:$A$777,$A59,СВЦЭМ!$B$34:$B$777,R$47)+'СЕТ СН'!$G$11+СВЦЭМ!$D$10+'СЕТ СН'!$G$5-'СЕТ СН'!$G$21</f>
        <v>3921.8039552499999</v>
      </c>
      <c r="S59" s="37">
        <f>SUMIFS(СВЦЭМ!$D$34:$D$777,СВЦЭМ!$A$34:$A$777,$A59,СВЦЭМ!$B$34:$B$777,S$47)+'СЕТ СН'!$G$11+СВЦЭМ!$D$10+'СЕТ СН'!$G$5-'СЕТ СН'!$G$21</f>
        <v>3914.7434098099998</v>
      </c>
      <c r="T59" s="37">
        <f>SUMIFS(СВЦЭМ!$D$34:$D$777,СВЦЭМ!$A$34:$A$777,$A59,СВЦЭМ!$B$34:$B$777,T$47)+'СЕТ СН'!$G$11+СВЦЭМ!$D$10+'СЕТ СН'!$G$5-'СЕТ СН'!$G$21</f>
        <v>3898.2727065399999</v>
      </c>
      <c r="U59" s="37">
        <f>SUMIFS(СВЦЭМ!$D$34:$D$777,СВЦЭМ!$A$34:$A$777,$A59,СВЦЭМ!$B$34:$B$777,U$47)+'СЕТ СН'!$G$11+СВЦЭМ!$D$10+'СЕТ СН'!$G$5-'СЕТ СН'!$G$21</f>
        <v>3881.7166200500001</v>
      </c>
      <c r="V59" s="37">
        <f>SUMIFS(СВЦЭМ!$D$34:$D$777,СВЦЭМ!$A$34:$A$777,$A59,СВЦЭМ!$B$34:$B$777,V$47)+'СЕТ СН'!$G$11+СВЦЭМ!$D$10+'СЕТ СН'!$G$5-'СЕТ СН'!$G$21</f>
        <v>3885.94822927</v>
      </c>
      <c r="W59" s="37">
        <f>SUMIFS(СВЦЭМ!$D$34:$D$777,СВЦЭМ!$A$34:$A$777,$A59,СВЦЭМ!$B$34:$B$777,W$47)+'СЕТ СН'!$G$11+СВЦЭМ!$D$10+'СЕТ СН'!$G$5-'СЕТ СН'!$G$21</f>
        <v>3950.9091470099997</v>
      </c>
      <c r="X59" s="37">
        <f>SUMIFS(СВЦЭМ!$D$34:$D$777,СВЦЭМ!$A$34:$A$777,$A59,СВЦЭМ!$B$34:$B$777,X$47)+'СЕТ СН'!$G$11+СВЦЭМ!$D$10+'СЕТ СН'!$G$5-'СЕТ СН'!$G$21</f>
        <v>4034.9300496999999</v>
      </c>
      <c r="Y59" s="37">
        <f>SUMIFS(СВЦЭМ!$D$34:$D$777,СВЦЭМ!$A$34:$A$777,$A59,СВЦЭМ!$B$34:$B$777,Y$47)+'СЕТ СН'!$G$11+СВЦЭМ!$D$10+'СЕТ СН'!$G$5-'СЕТ СН'!$G$21</f>
        <v>4035.0161706200001</v>
      </c>
    </row>
    <row r="60" spans="1:25" ht="15.75" x14ac:dyDescent="0.2">
      <c r="A60" s="36">
        <f t="shared" si="1"/>
        <v>43203</v>
      </c>
      <c r="B60" s="37">
        <f>SUMIFS(СВЦЭМ!$D$34:$D$777,СВЦЭМ!$A$34:$A$777,$A60,СВЦЭМ!$B$34:$B$777,B$47)+'СЕТ СН'!$G$11+СВЦЭМ!$D$10+'СЕТ СН'!$G$5-'СЕТ СН'!$G$21</f>
        <v>4107.6161834000004</v>
      </c>
      <c r="C60" s="37">
        <f>SUMIFS(СВЦЭМ!$D$34:$D$777,СВЦЭМ!$A$34:$A$777,$A60,СВЦЭМ!$B$34:$B$777,C$47)+'СЕТ СН'!$G$11+СВЦЭМ!$D$10+'СЕТ СН'!$G$5-'СЕТ СН'!$G$21</f>
        <v>4169.5489775000005</v>
      </c>
      <c r="D60" s="37">
        <f>SUMIFS(СВЦЭМ!$D$34:$D$777,СВЦЭМ!$A$34:$A$777,$A60,СВЦЭМ!$B$34:$B$777,D$47)+'СЕТ СН'!$G$11+СВЦЭМ!$D$10+'СЕТ СН'!$G$5-'СЕТ СН'!$G$21</f>
        <v>4225.5783281700005</v>
      </c>
      <c r="E60" s="37">
        <f>SUMIFS(СВЦЭМ!$D$34:$D$777,СВЦЭМ!$A$34:$A$777,$A60,СВЦЭМ!$B$34:$B$777,E$47)+'СЕТ СН'!$G$11+СВЦЭМ!$D$10+'СЕТ СН'!$G$5-'СЕТ СН'!$G$21</f>
        <v>4235.6522380900005</v>
      </c>
      <c r="F60" s="37">
        <f>SUMIFS(СВЦЭМ!$D$34:$D$777,СВЦЭМ!$A$34:$A$777,$A60,СВЦЭМ!$B$34:$B$777,F$47)+'СЕТ СН'!$G$11+СВЦЭМ!$D$10+'СЕТ СН'!$G$5-'СЕТ СН'!$G$21</f>
        <v>4238.5570541000006</v>
      </c>
      <c r="G60" s="37">
        <f>SUMIFS(СВЦЭМ!$D$34:$D$777,СВЦЭМ!$A$34:$A$777,$A60,СВЦЭМ!$B$34:$B$777,G$47)+'СЕТ СН'!$G$11+СВЦЭМ!$D$10+'СЕТ СН'!$G$5-'СЕТ СН'!$G$21</f>
        <v>4244.6867319100002</v>
      </c>
      <c r="H60" s="37">
        <f>SUMIFS(СВЦЭМ!$D$34:$D$777,СВЦЭМ!$A$34:$A$777,$A60,СВЦЭМ!$B$34:$B$777,H$47)+'СЕТ СН'!$G$11+СВЦЭМ!$D$10+'СЕТ СН'!$G$5-'СЕТ СН'!$G$21</f>
        <v>4226.3645810200005</v>
      </c>
      <c r="I60" s="37">
        <f>SUMIFS(СВЦЭМ!$D$34:$D$777,СВЦЭМ!$A$34:$A$777,$A60,СВЦЭМ!$B$34:$B$777,I$47)+'СЕТ СН'!$G$11+СВЦЭМ!$D$10+'СЕТ СН'!$G$5-'СЕТ СН'!$G$21</f>
        <v>4113.5874702900001</v>
      </c>
      <c r="J60" s="37">
        <f>SUMIFS(СВЦЭМ!$D$34:$D$777,СВЦЭМ!$A$34:$A$777,$A60,СВЦЭМ!$B$34:$B$777,J$47)+'СЕТ СН'!$G$11+СВЦЭМ!$D$10+'СЕТ СН'!$G$5-'СЕТ СН'!$G$21</f>
        <v>4071.0302251500002</v>
      </c>
      <c r="K60" s="37">
        <f>SUMIFS(СВЦЭМ!$D$34:$D$777,СВЦЭМ!$A$34:$A$777,$A60,СВЦЭМ!$B$34:$B$777,K$47)+'СЕТ СН'!$G$11+СВЦЭМ!$D$10+'СЕТ СН'!$G$5-'СЕТ СН'!$G$21</f>
        <v>3975.7300242099996</v>
      </c>
      <c r="L60" s="37">
        <f>SUMIFS(СВЦЭМ!$D$34:$D$777,СВЦЭМ!$A$34:$A$777,$A60,СВЦЭМ!$B$34:$B$777,L$47)+'СЕТ СН'!$G$11+СВЦЭМ!$D$10+'СЕТ СН'!$G$5-'СЕТ СН'!$G$21</f>
        <v>3903.2715070999998</v>
      </c>
      <c r="M60" s="37">
        <f>SUMIFS(СВЦЭМ!$D$34:$D$777,СВЦЭМ!$A$34:$A$777,$A60,СВЦЭМ!$B$34:$B$777,M$47)+'СЕТ СН'!$G$11+СВЦЭМ!$D$10+'СЕТ СН'!$G$5-'СЕТ СН'!$G$21</f>
        <v>3908.8871158199995</v>
      </c>
      <c r="N60" s="37">
        <f>SUMIFS(СВЦЭМ!$D$34:$D$777,СВЦЭМ!$A$34:$A$777,$A60,СВЦЭМ!$B$34:$B$777,N$47)+'СЕТ СН'!$G$11+СВЦЭМ!$D$10+'СЕТ СН'!$G$5-'СЕТ СН'!$G$21</f>
        <v>3889.6568656300001</v>
      </c>
      <c r="O60" s="37">
        <f>SUMIFS(СВЦЭМ!$D$34:$D$777,СВЦЭМ!$A$34:$A$777,$A60,СВЦЭМ!$B$34:$B$777,O$47)+'СЕТ СН'!$G$11+СВЦЭМ!$D$10+'СЕТ СН'!$G$5-'СЕТ СН'!$G$21</f>
        <v>3895.8006805700002</v>
      </c>
      <c r="P60" s="37">
        <f>SUMIFS(СВЦЭМ!$D$34:$D$777,СВЦЭМ!$A$34:$A$777,$A60,СВЦЭМ!$B$34:$B$777,P$47)+'СЕТ СН'!$G$11+СВЦЭМ!$D$10+'СЕТ СН'!$G$5-'СЕТ СН'!$G$21</f>
        <v>3898.5423260399998</v>
      </c>
      <c r="Q60" s="37">
        <f>SUMIFS(СВЦЭМ!$D$34:$D$777,СВЦЭМ!$A$34:$A$777,$A60,СВЦЭМ!$B$34:$B$777,Q$47)+'СЕТ СН'!$G$11+СВЦЭМ!$D$10+'СЕТ СН'!$G$5-'СЕТ СН'!$G$21</f>
        <v>3900.9615277299995</v>
      </c>
      <c r="R60" s="37">
        <f>SUMIFS(СВЦЭМ!$D$34:$D$777,СВЦЭМ!$A$34:$A$777,$A60,СВЦЭМ!$B$34:$B$777,R$47)+'СЕТ СН'!$G$11+СВЦЭМ!$D$10+'СЕТ СН'!$G$5-'СЕТ СН'!$G$21</f>
        <v>3907.2840055299998</v>
      </c>
      <c r="S60" s="37">
        <f>SUMIFS(СВЦЭМ!$D$34:$D$777,СВЦЭМ!$A$34:$A$777,$A60,СВЦЭМ!$B$34:$B$777,S$47)+'СЕТ СН'!$G$11+СВЦЭМ!$D$10+'СЕТ СН'!$G$5-'СЕТ СН'!$G$21</f>
        <v>3916.4718598699997</v>
      </c>
      <c r="T60" s="37">
        <f>SUMIFS(СВЦЭМ!$D$34:$D$777,СВЦЭМ!$A$34:$A$777,$A60,СВЦЭМ!$B$34:$B$777,T$47)+'СЕТ СН'!$G$11+СВЦЭМ!$D$10+'СЕТ СН'!$G$5-'СЕТ СН'!$G$21</f>
        <v>3901.9243206199994</v>
      </c>
      <c r="U60" s="37">
        <f>SUMIFS(СВЦЭМ!$D$34:$D$777,СВЦЭМ!$A$34:$A$777,$A60,СВЦЭМ!$B$34:$B$777,U$47)+'СЕТ СН'!$G$11+СВЦЭМ!$D$10+'СЕТ СН'!$G$5-'СЕТ СН'!$G$21</f>
        <v>3904.5536839499996</v>
      </c>
      <c r="V60" s="37">
        <f>SUMIFS(СВЦЭМ!$D$34:$D$777,СВЦЭМ!$A$34:$A$777,$A60,СВЦЭМ!$B$34:$B$777,V$47)+'СЕТ СН'!$G$11+СВЦЭМ!$D$10+'СЕТ СН'!$G$5-'СЕТ СН'!$G$21</f>
        <v>3904.2173883299997</v>
      </c>
      <c r="W60" s="37">
        <f>SUMIFS(СВЦЭМ!$D$34:$D$777,СВЦЭМ!$A$34:$A$777,$A60,СВЦЭМ!$B$34:$B$777,W$47)+'СЕТ СН'!$G$11+СВЦЭМ!$D$10+'СЕТ СН'!$G$5-'СЕТ СН'!$G$21</f>
        <v>3945.4851690999999</v>
      </c>
      <c r="X60" s="37">
        <f>SUMIFS(СВЦЭМ!$D$34:$D$777,СВЦЭМ!$A$34:$A$777,$A60,СВЦЭМ!$B$34:$B$777,X$47)+'СЕТ СН'!$G$11+СВЦЭМ!$D$10+'СЕТ СН'!$G$5-'СЕТ СН'!$G$21</f>
        <v>4044.6177415799998</v>
      </c>
      <c r="Y60" s="37">
        <f>SUMIFS(СВЦЭМ!$D$34:$D$777,СВЦЭМ!$A$34:$A$777,$A60,СВЦЭМ!$B$34:$B$777,Y$47)+'СЕТ СН'!$G$11+СВЦЭМ!$D$10+'СЕТ СН'!$G$5-'СЕТ СН'!$G$21</f>
        <v>4091.4817138399999</v>
      </c>
    </row>
    <row r="61" spans="1:25" ht="15.75" x14ac:dyDescent="0.2">
      <c r="A61" s="36">
        <f t="shared" si="1"/>
        <v>43204</v>
      </c>
      <c r="B61" s="37">
        <f>SUMIFS(СВЦЭМ!$D$34:$D$777,СВЦЭМ!$A$34:$A$777,$A61,СВЦЭМ!$B$34:$B$777,B$47)+'СЕТ СН'!$G$11+СВЦЭМ!$D$10+'СЕТ СН'!$G$5-'СЕТ СН'!$G$21</f>
        <v>4120.8752164400003</v>
      </c>
      <c r="C61" s="37">
        <f>SUMIFS(СВЦЭМ!$D$34:$D$777,СВЦЭМ!$A$34:$A$777,$A61,СВЦЭМ!$B$34:$B$777,C$47)+'СЕТ СН'!$G$11+СВЦЭМ!$D$10+'СЕТ СН'!$G$5-'СЕТ СН'!$G$21</f>
        <v>4180.2483536200007</v>
      </c>
      <c r="D61" s="37">
        <f>SUMIFS(СВЦЭМ!$D$34:$D$777,СВЦЭМ!$A$34:$A$777,$A61,СВЦЭМ!$B$34:$B$777,D$47)+'СЕТ СН'!$G$11+СВЦЭМ!$D$10+'СЕТ СН'!$G$5-'СЕТ СН'!$G$21</f>
        <v>4225.6000628700003</v>
      </c>
      <c r="E61" s="37">
        <f>SUMIFS(СВЦЭМ!$D$34:$D$777,СВЦЭМ!$A$34:$A$777,$A61,СВЦЭМ!$B$34:$B$777,E$47)+'СЕТ СН'!$G$11+СВЦЭМ!$D$10+'СЕТ СН'!$G$5-'СЕТ СН'!$G$21</f>
        <v>4236.6871390800006</v>
      </c>
      <c r="F61" s="37">
        <f>SUMIFS(СВЦЭМ!$D$34:$D$777,СВЦЭМ!$A$34:$A$777,$A61,СВЦЭМ!$B$34:$B$777,F$47)+'СЕТ СН'!$G$11+СВЦЭМ!$D$10+'СЕТ СН'!$G$5-'СЕТ СН'!$G$21</f>
        <v>4236.0036595199999</v>
      </c>
      <c r="G61" s="37">
        <f>SUMIFS(СВЦЭМ!$D$34:$D$777,СВЦЭМ!$A$34:$A$777,$A61,СВЦЭМ!$B$34:$B$777,G$47)+'СЕТ СН'!$G$11+СВЦЭМ!$D$10+'СЕТ СН'!$G$5-'СЕТ СН'!$G$21</f>
        <v>4239.8858445900005</v>
      </c>
      <c r="H61" s="37">
        <f>SUMIFS(СВЦЭМ!$D$34:$D$777,СВЦЭМ!$A$34:$A$777,$A61,СВЦЭМ!$B$34:$B$777,H$47)+'СЕТ СН'!$G$11+СВЦЭМ!$D$10+'СЕТ СН'!$G$5-'СЕТ СН'!$G$21</f>
        <v>4215.38978288</v>
      </c>
      <c r="I61" s="37">
        <f>SUMIFS(СВЦЭМ!$D$34:$D$777,СВЦЭМ!$A$34:$A$777,$A61,СВЦЭМ!$B$34:$B$777,I$47)+'СЕТ СН'!$G$11+СВЦЭМ!$D$10+'СЕТ СН'!$G$5-'СЕТ СН'!$G$21</f>
        <v>4150.6189377000001</v>
      </c>
      <c r="J61" s="37">
        <f>SUMIFS(СВЦЭМ!$D$34:$D$777,СВЦЭМ!$A$34:$A$777,$A61,СВЦЭМ!$B$34:$B$777,J$47)+'СЕТ СН'!$G$11+СВЦЭМ!$D$10+'СЕТ СН'!$G$5-'СЕТ СН'!$G$21</f>
        <v>4036.6081374099999</v>
      </c>
      <c r="K61" s="37">
        <f>SUMIFS(СВЦЭМ!$D$34:$D$777,СВЦЭМ!$A$34:$A$777,$A61,СВЦЭМ!$B$34:$B$777,K$47)+'СЕТ СН'!$G$11+СВЦЭМ!$D$10+'СЕТ СН'!$G$5-'СЕТ СН'!$G$21</f>
        <v>4013.4018372300002</v>
      </c>
      <c r="L61" s="37">
        <f>SUMIFS(СВЦЭМ!$D$34:$D$777,СВЦЭМ!$A$34:$A$777,$A61,СВЦЭМ!$B$34:$B$777,L$47)+'СЕТ СН'!$G$11+СВЦЭМ!$D$10+'СЕТ СН'!$G$5-'СЕТ СН'!$G$21</f>
        <v>3955.0110168599999</v>
      </c>
      <c r="M61" s="37">
        <f>SUMIFS(СВЦЭМ!$D$34:$D$777,СВЦЭМ!$A$34:$A$777,$A61,СВЦЭМ!$B$34:$B$777,M$47)+'СЕТ СН'!$G$11+СВЦЭМ!$D$10+'СЕТ СН'!$G$5-'СЕТ СН'!$G$21</f>
        <v>3939.1674660799995</v>
      </c>
      <c r="N61" s="37">
        <f>SUMIFS(СВЦЭМ!$D$34:$D$777,СВЦЭМ!$A$34:$A$777,$A61,СВЦЭМ!$B$34:$B$777,N$47)+'СЕТ СН'!$G$11+СВЦЭМ!$D$10+'СЕТ СН'!$G$5-'СЕТ СН'!$G$21</f>
        <v>3937.65635187</v>
      </c>
      <c r="O61" s="37">
        <f>SUMIFS(СВЦЭМ!$D$34:$D$777,СВЦЭМ!$A$34:$A$777,$A61,СВЦЭМ!$B$34:$B$777,O$47)+'СЕТ СН'!$G$11+СВЦЭМ!$D$10+'СЕТ СН'!$G$5-'СЕТ СН'!$G$21</f>
        <v>3967.96518212</v>
      </c>
      <c r="P61" s="37">
        <f>SUMIFS(СВЦЭМ!$D$34:$D$777,СВЦЭМ!$A$34:$A$777,$A61,СВЦЭМ!$B$34:$B$777,P$47)+'СЕТ СН'!$G$11+СВЦЭМ!$D$10+'СЕТ СН'!$G$5-'СЕТ СН'!$G$21</f>
        <v>3985.2192858900003</v>
      </c>
      <c r="Q61" s="37">
        <f>SUMIFS(СВЦЭМ!$D$34:$D$777,СВЦЭМ!$A$34:$A$777,$A61,СВЦЭМ!$B$34:$B$777,Q$47)+'СЕТ СН'!$G$11+СВЦЭМ!$D$10+'СЕТ СН'!$G$5-'СЕТ СН'!$G$21</f>
        <v>3985.7897675600002</v>
      </c>
      <c r="R61" s="37">
        <f>SUMIFS(СВЦЭМ!$D$34:$D$777,СВЦЭМ!$A$34:$A$777,$A61,СВЦЭМ!$B$34:$B$777,R$47)+'СЕТ СН'!$G$11+СВЦЭМ!$D$10+'СЕТ СН'!$G$5-'СЕТ СН'!$G$21</f>
        <v>3986.5457637200002</v>
      </c>
      <c r="S61" s="37">
        <f>SUMIFS(СВЦЭМ!$D$34:$D$777,СВЦЭМ!$A$34:$A$777,$A61,СВЦЭМ!$B$34:$B$777,S$47)+'СЕТ СН'!$G$11+СВЦЭМ!$D$10+'СЕТ СН'!$G$5-'СЕТ СН'!$G$21</f>
        <v>3978.9450173600003</v>
      </c>
      <c r="T61" s="37">
        <f>SUMIFS(СВЦЭМ!$D$34:$D$777,СВЦЭМ!$A$34:$A$777,$A61,СВЦЭМ!$B$34:$B$777,T$47)+'СЕТ СН'!$G$11+СВЦЭМ!$D$10+'СЕТ СН'!$G$5-'СЕТ СН'!$G$21</f>
        <v>3941.6788971499996</v>
      </c>
      <c r="U61" s="37">
        <f>SUMIFS(СВЦЭМ!$D$34:$D$777,СВЦЭМ!$A$34:$A$777,$A61,СВЦЭМ!$B$34:$B$777,U$47)+'СЕТ СН'!$G$11+СВЦЭМ!$D$10+'СЕТ СН'!$G$5-'СЕТ СН'!$G$21</f>
        <v>3935.8961049200002</v>
      </c>
      <c r="V61" s="37">
        <f>SUMIFS(СВЦЭМ!$D$34:$D$777,СВЦЭМ!$A$34:$A$777,$A61,СВЦЭМ!$B$34:$B$777,V$47)+'СЕТ СН'!$G$11+СВЦЭМ!$D$10+'СЕТ СН'!$G$5-'СЕТ СН'!$G$21</f>
        <v>3938.8152656699999</v>
      </c>
      <c r="W61" s="37">
        <f>SUMIFS(СВЦЭМ!$D$34:$D$777,СВЦЭМ!$A$34:$A$777,$A61,СВЦЭМ!$B$34:$B$777,W$47)+'СЕТ СН'!$G$11+СВЦЭМ!$D$10+'СЕТ СН'!$G$5-'СЕТ СН'!$G$21</f>
        <v>3993.5131944</v>
      </c>
      <c r="X61" s="37">
        <f>SUMIFS(СВЦЭМ!$D$34:$D$777,СВЦЭМ!$A$34:$A$777,$A61,СВЦЭМ!$B$34:$B$777,X$47)+'СЕТ СН'!$G$11+СВЦЭМ!$D$10+'СЕТ СН'!$G$5-'СЕТ СН'!$G$21</f>
        <v>3999.4561846299998</v>
      </c>
      <c r="Y61" s="37">
        <f>SUMIFS(СВЦЭМ!$D$34:$D$777,СВЦЭМ!$A$34:$A$777,$A61,СВЦЭМ!$B$34:$B$777,Y$47)+'СЕТ СН'!$G$11+СВЦЭМ!$D$10+'СЕТ СН'!$G$5-'СЕТ СН'!$G$21</f>
        <v>4075.4271239300001</v>
      </c>
    </row>
    <row r="62" spans="1:25" ht="15.75" x14ac:dyDescent="0.2">
      <c r="A62" s="36">
        <f t="shared" si="1"/>
        <v>43205</v>
      </c>
      <c r="B62" s="37">
        <f>SUMIFS(СВЦЭМ!$D$34:$D$777,СВЦЭМ!$A$34:$A$777,$A62,СВЦЭМ!$B$34:$B$777,B$47)+'СЕТ СН'!$G$11+СВЦЭМ!$D$10+'СЕТ СН'!$G$5-'СЕТ СН'!$G$21</f>
        <v>4119.82563579</v>
      </c>
      <c r="C62" s="37">
        <f>SUMIFS(СВЦЭМ!$D$34:$D$777,СВЦЭМ!$A$34:$A$777,$A62,СВЦЭМ!$B$34:$B$777,C$47)+'СЕТ СН'!$G$11+СВЦЭМ!$D$10+'СЕТ СН'!$G$5-'СЕТ СН'!$G$21</f>
        <v>4186.67936568</v>
      </c>
      <c r="D62" s="37">
        <f>SUMIFS(СВЦЭМ!$D$34:$D$777,СВЦЭМ!$A$34:$A$777,$A62,СВЦЭМ!$B$34:$B$777,D$47)+'СЕТ СН'!$G$11+СВЦЭМ!$D$10+'СЕТ СН'!$G$5-'СЕТ СН'!$G$21</f>
        <v>4219.4554041200008</v>
      </c>
      <c r="E62" s="37">
        <f>SUMIFS(СВЦЭМ!$D$34:$D$777,СВЦЭМ!$A$34:$A$777,$A62,СВЦЭМ!$B$34:$B$777,E$47)+'СЕТ СН'!$G$11+СВЦЭМ!$D$10+'СЕТ СН'!$G$5-'СЕТ СН'!$G$21</f>
        <v>4230.9852504400005</v>
      </c>
      <c r="F62" s="37">
        <f>SUMIFS(СВЦЭМ!$D$34:$D$777,СВЦЭМ!$A$34:$A$777,$A62,СВЦЭМ!$B$34:$B$777,F$47)+'СЕТ СН'!$G$11+СВЦЭМ!$D$10+'СЕТ СН'!$G$5-'СЕТ СН'!$G$21</f>
        <v>4230.7487349700004</v>
      </c>
      <c r="G62" s="37">
        <f>SUMIFS(СВЦЭМ!$D$34:$D$777,СВЦЭМ!$A$34:$A$777,$A62,СВЦЭМ!$B$34:$B$777,G$47)+'СЕТ СН'!$G$11+СВЦЭМ!$D$10+'СЕТ СН'!$G$5-'СЕТ СН'!$G$21</f>
        <v>4235.9998546100005</v>
      </c>
      <c r="H62" s="37">
        <f>SUMIFS(СВЦЭМ!$D$34:$D$777,СВЦЭМ!$A$34:$A$777,$A62,СВЦЭМ!$B$34:$B$777,H$47)+'СЕТ СН'!$G$11+СВЦЭМ!$D$10+'СЕТ СН'!$G$5-'СЕТ СН'!$G$21</f>
        <v>4225.3870596300003</v>
      </c>
      <c r="I62" s="37">
        <f>SUMIFS(СВЦЭМ!$D$34:$D$777,СВЦЭМ!$A$34:$A$777,$A62,СВЦЭМ!$B$34:$B$777,I$47)+'СЕТ СН'!$G$11+СВЦЭМ!$D$10+'СЕТ СН'!$G$5-'СЕТ СН'!$G$21</f>
        <v>4166.0999918200005</v>
      </c>
      <c r="J62" s="37">
        <f>SUMIFS(СВЦЭМ!$D$34:$D$777,СВЦЭМ!$A$34:$A$777,$A62,СВЦЭМ!$B$34:$B$777,J$47)+'СЕТ СН'!$G$11+СВЦЭМ!$D$10+'СЕТ СН'!$G$5-'СЕТ СН'!$G$21</f>
        <v>4078.4962857899995</v>
      </c>
      <c r="K62" s="37">
        <f>SUMIFS(СВЦЭМ!$D$34:$D$777,СВЦЭМ!$A$34:$A$777,$A62,СВЦЭМ!$B$34:$B$777,K$47)+'СЕТ СН'!$G$11+СВЦЭМ!$D$10+'СЕТ СН'!$G$5-'СЕТ СН'!$G$21</f>
        <v>4023.1263118699994</v>
      </c>
      <c r="L62" s="37">
        <f>SUMIFS(СВЦЭМ!$D$34:$D$777,СВЦЭМ!$A$34:$A$777,$A62,СВЦЭМ!$B$34:$B$777,L$47)+'СЕТ СН'!$G$11+СВЦЭМ!$D$10+'СЕТ СН'!$G$5-'СЕТ СН'!$G$21</f>
        <v>3979.3364755600001</v>
      </c>
      <c r="M62" s="37">
        <f>SUMIFS(СВЦЭМ!$D$34:$D$777,СВЦЭМ!$A$34:$A$777,$A62,СВЦЭМ!$B$34:$B$777,M$47)+'СЕТ СН'!$G$11+СВЦЭМ!$D$10+'СЕТ СН'!$G$5-'СЕТ СН'!$G$21</f>
        <v>3928.0042470599997</v>
      </c>
      <c r="N62" s="37">
        <f>SUMIFS(СВЦЭМ!$D$34:$D$777,СВЦЭМ!$A$34:$A$777,$A62,СВЦЭМ!$B$34:$B$777,N$47)+'СЕТ СН'!$G$11+СВЦЭМ!$D$10+'СЕТ СН'!$G$5-'СЕТ СН'!$G$21</f>
        <v>3926.56240708</v>
      </c>
      <c r="O62" s="37">
        <f>SUMIFS(СВЦЭМ!$D$34:$D$777,СВЦЭМ!$A$34:$A$777,$A62,СВЦЭМ!$B$34:$B$777,O$47)+'СЕТ СН'!$G$11+СВЦЭМ!$D$10+'СЕТ СН'!$G$5-'СЕТ СН'!$G$21</f>
        <v>3927.97755534</v>
      </c>
      <c r="P62" s="37">
        <f>SUMIFS(СВЦЭМ!$D$34:$D$777,СВЦЭМ!$A$34:$A$777,$A62,СВЦЭМ!$B$34:$B$777,P$47)+'СЕТ СН'!$G$11+СВЦЭМ!$D$10+'СЕТ СН'!$G$5-'СЕТ СН'!$G$21</f>
        <v>3934.3577098499995</v>
      </c>
      <c r="Q62" s="37">
        <f>SUMIFS(СВЦЭМ!$D$34:$D$777,СВЦЭМ!$A$34:$A$777,$A62,СВЦЭМ!$B$34:$B$777,Q$47)+'СЕТ СН'!$G$11+СВЦЭМ!$D$10+'СЕТ СН'!$G$5-'СЕТ СН'!$G$21</f>
        <v>3935.1599593199994</v>
      </c>
      <c r="R62" s="37">
        <f>SUMIFS(СВЦЭМ!$D$34:$D$777,СВЦЭМ!$A$34:$A$777,$A62,СВЦЭМ!$B$34:$B$777,R$47)+'СЕТ СН'!$G$11+СВЦЭМ!$D$10+'СЕТ СН'!$G$5-'СЕТ СН'!$G$21</f>
        <v>3941.1330675300001</v>
      </c>
      <c r="S62" s="37">
        <f>SUMIFS(СВЦЭМ!$D$34:$D$777,СВЦЭМ!$A$34:$A$777,$A62,СВЦЭМ!$B$34:$B$777,S$47)+'СЕТ СН'!$G$11+СВЦЭМ!$D$10+'СЕТ СН'!$G$5-'СЕТ СН'!$G$21</f>
        <v>3931.2197736900002</v>
      </c>
      <c r="T62" s="37">
        <f>SUMIFS(СВЦЭМ!$D$34:$D$777,СВЦЭМ!$A$34:$A$777,$A62,СВЦЭМ!$B$34:$B$777,T$47)+'СЕТ СН'!$G$11+СВЦЭМ!$D$10+'СЕТ СН'!$G$5-'СЕТ СН'!$G$21</f>
        <v>3929.3422729500003</v>
      </c>
      <c r="U62" s="37">
        <f>SUMIFS(СВЦЭМ!$D$34:$D$777,СВЦЭМ!$A$34:$A$777,$A62,СВЦЭМ!$B$34:$B$777,U$47)+'СЕТ СН'!$G$11+СВЦЭМ!$D$10+'СЕТ СН'!$G$5-'СЕТ СН'!$G$21</f>
        <v>3919.28257162</v>
      </c>
      <c r="V62" s="37">
        <f>SUMIFS(СВЦЭМ!$D$34:$D$777,СВЦЭМ!$A$34:$A$777,$A62,СВЦЭМ!$B$34:$B$777,V$47)+'СЕТ СН'!$G$11+СВЦЭМ!$D$10+'СЕТ СН'!$G$5-'СЕТ СН'!$G$21</f>
        <v>3925.3479002499994</v>
      </c>
      <c r="W62" s="37">
        <f>SUMIFS(СВЦЭМ!$D$34:$D$777,СВЦЭМ!$A$34:$A$777,$A62,СВЦЭМ!$B$34:$B$777,W$47)+'СЕТ СН'!$G$11+СВЦЭМ!$D$10+'СЕТ СН'!$G$5-'СЕТ СН'!$G$21</f>
        <v>3987.6591930099999</v>
      </c>
      <c r="X62" s="37">
        <f>SUMIFS(СВЦЭМ!$D$34:$D$777,СВЦЭМ!$A$34:$A$777,$A62,СВЦЭМ!$B$34:$B$777,X$47)+'СЕТ СН'!$G$11+СВЦЭМ!$D$10+'СЕТ СН'!$G$5-'СЕТ СН'!$G$21</f>
        <v>4013.8405084499996</v>
      </c>
      <c r="Y62" s="37">
        <f>SUMIFS(СВЦЭМ!$D$34:$D$777,СВЦЭМ!$A$34:$A$777,$A62,СВЦЭМ!$B$34:$B$777,Y$47)+'СЕТ СН'!$G$11+СВЦЭМ!$D$10+'СЕТ СН'!$G$5-'СЕТ СН'!$G$21</f>
        <v>4078.11356269</v>
      </c>
    </row>
    <row r="63" spans="1:25" ht="15.75" x14ac:dyDescent="0.2">
      <c r="A63" s="36">
        <f t="shared" si="1"/>
        <v>43206</v>
      </c>
      <c r="B63" s="37">
        <f>SUMIFS(СВЦЭМ!$D$34:$D$777,СВЦЭМ!$A$34:$A$777,$A63,СВЦЭМ!$B$34:$B$777,B$47)+'СЕТ СН'!$G$11+СВЦЭМ!$D$10+'СЕТ СН'!$G$5-'СЕТ СН'!$G$21</f>
        <v>4144.1038000900007</v>
      </c>
      <c r="C63" s="37">
        <f>SUMIFS(СВЦЭМ!$D$34:$D$777,СВЦЭМ!$A$34:$A$777,$A63,СВЦЭМ!$B$34:$B$777,C$47)+'СЕТ СН'!$G$11+СВЦЭМ!$D$10+'СЕТ СН'!$G$5-'СЕТ СН'!$G$21</f>
        <v>4198.8588695600001</v>
      </c>
      <c r="D63" s="37">
        <f>SUMIFS(СВЦЭМ!$D$34:$D$777,СВЦЭМ!$A$34:$A$777,$A63,СВЦЭМ!$B$34:$B$777,D$47)+'СЕТ СН'!$G$11+СВЦЭМ!$D$10+'СЕТ СН'!$G$5-'СЕТ СН'!$G$21</f>
        <v>4279.3987421700003</v>
      </c>
      <c r="E63" s="37">
        <f>SUMIFS(СВЦЭМ!$D$34:$D$777,СВЦЭМ!$A$34:$A$777,$A63,СВЦЭМ!$B$34:$B$777,E$47)+'СЕТ СН'!$G$11+СВЦЭМ!$D$10+'СЕТ СН'!$G$5-'СЕТ СН'!$G$21</f>
        <v>4302.1605818000007</v>
      </c>
      <c r="F63" s="37">
        <f>SUMIFS(СВЦЭМ!$D$34:$D$777,СВЦЭМ!$A$34:$A$777,$A63,СВЦЭМ!$B$34:$B$777,F$47)+'СЕТ СН'!$G$11+СВЦЭМ!$D$10+'СЕТ СН'!$G$5-'СЕТ СН'!$G$21</f>
        <v>4290.0427295900008</v>
      </c>
      <c r="G63" s="37">
        <f>SUMIFS(СВЦЭМ!$D$34:$D$777,СВЦЭМ!$A$34:$A$777,$A63,СВЦЭМ!$B$34:$B$777,G$47)+'СЕТ СН'!$G$11+СВЦЭМ!$D$10+'СЕТ СН'!$G$5-'СЕТ СН'!$G$21</f>
        <v>4300.0532430600006</v>
      </c>
      <c r="H63" s="37">
        <f>SUMIFS(СВЦЭМ!$D$34:$D$777,СВЦЭМ!$A$34:$A$777,$A63,СВЦЭМ!$B$34:$B$777,H$47)+'СЕТ СН'!$G$11+СВЦЭМ!$D$10+'СЕТ СН'!$G$5-'СЕТ СН'!$G$21</f>
        <v>4229.8313867700008</v>
      </c>
      <c r="I63" s="37">
        <f>SUMIFS(СВЦЭМ!$D$34:$D$777,СВЦЭМ!$A$34:$A$777,$A63,СВЦЭМ!$B$34:$B$777,I$47)+'СЕТ СН'!$G$11+СВЦЭМ!$D$10+'СЕТ СН'!$G$5-'СЕТ СН'!$G$21</f>
        <v>4118.2214977200001</v>
      </c>
      <c r="J63" s="37">
        <f>SUMIFS(СВЦЭМ!$D$34:$D$777,СВЦЭМ!$A$34:$A$777,$A63,СВЦЭМ!$B$34:$B$777,J$47)+'СЕТ СН'!$G$11+СВЦЭМ!$D$10+'СЕТ СН'!$G$5-'СЕТ СН'!$G$21</f>
        <v>4050.5985016299996</v>
      </c>
      <c r="K63" s="37">
        <f>SUMIFS(СВЦЭМ!$D$34:$D$777,СВЦЭМ!$A$34:$A$777,$A63,СВЦЭМ!$B$34:$B$777,K$47)+'СЕТ СН'!$G$11+СВЦЭМ!$D$10+'СЕТ СН'!$G$5-'СЕТ СН'!$G$21</f>
        <v>3967.8687831100001</v>
      </c>
      <c r="L63" s="37">
        <f>SUMIFS(СВЦЭМ!$D$34:$D$777,СВЦЭМ!$A$34:$A$777,$A63,СВЦЭМ!$B$34:$B$777,L$47)+'СЕТ СН'!$G$11+СВЦЭМ!$D$10+'СЕТ СН'!$G$5-'СЕТ СН'!$G$21</f>
        <v>3916.6182352700002</v>
      </c>
      <c r="M63" s="37">
        <f>SUMIFS(СВЦЭМ!$D$34:$D$777,СВЦЭМ!$A$34:$A$777,$A63,СВЦЭМ!$B$34:$B$777,M$47)+'СЕТ СН'!$G$11+СВЦЭМ!$D$10+'СЕТ СН'!$G$5-'СЕТ СН'!$G$21</f>
        <v>3896.6760828499996</v>
      </c>
      <c r="N63" s="37">
        <f>SUMIFS(СВЦЭМ!$D$34:$D$777,СВЦЭМ!$A$34:$A$777,$A63,СВЦЭМ!$B$34:$B$777,N$47)+'СЕТ СН'!$G$11+СВЦЭМ!$D$10+'СЕТ СН'!$G$5-'СЕТ СН'!$G$21</f>
        <v>3908.4861737999995</v>
      </c>
      <c r="O63" s="37">
        <f>SUMIFS(СВЦЭМ!$D$34:$D$777,СВЦЭМ!$A$34:$A$777,$A63,СВЦЭМ!$B$34:$B$777,O$47)+'СЕТ СН'!$G$11+СВЦЭМ!$D$10+'СЕТ СН'!$G$5-'СЕТ СН'!$G$21</f>
        <v>3913.1861342399993</v>
      </c>
      <c r="P63" s="37">
        <f>SUMIFS(СВЦЭМ!$D$34:$D$777,СВЦЭМ!$A$34:$A$777,$A63,СВЦЭМ!$B$34:$B$777,P$47)+'СЕТ СН'!$G$11+СВЦЭМ!$D$10+'СЕТ СН'!$G$5-'СЕТ СН'!$G$21</f>
        <v>3925.3987626399999</v>
      </c>
      <c r="Q63" s="37">
        <f>SUMIFS(СВЦЭМ!$D$34:$D$777,СВЦЭМ!$A$34:$A$777,$A63,СВЦЭМ!$B$34:$B$777,Q$47)+'СЕТ СН'!$G$11+СВЦЭМ!$D$10+'СЕТ СН'!$G$5-'СЕТ СН'!$G$21</f>
        <v>3933.7635814299997</v>
      </c>
      <c r="R63" s="37">
        <f>SUMIFS(СВЦЭМ!$D$34:$D$777,СВЦЭМ!$A$34:$A$777,$A63,СВЦЭМ!$B$34:$B$777,R$47)+'СЕТ СН'!$G$11+СВЦЭМ!$D$10+'СЕТ СН'!$G$5-'СЕТ СН'!$G$21</f>
        <v>3938.1113052300002</v>
      </c>
      <c r="S63" s="37">
        <f>SUMIFS(СВЦЭМ!$D$34:$D$777,СВЦЭМ!$A$34:$A$777,$A63,СВЦЭМ!$B$34:$B$777,S$47)+'СЕТ СН'!$G$11+СВЦЭМ!$D$10+'СЕТ СН'!$G$5-'СЕТ СН'!$G$21</f>
        <v>3948.5576514700001</v>
      </c>
      <c r="T63" s="37">
        <f>SUMIFS(СВЦЭМ!$D$34:$D$777,СВЦЭМ!$A$34:$A$777,$A63,СВЦЭМ!$B$34:$B$777,T$47)+'СЕТ СН'!$G$11+СВЦЭМ!$D$10+'СЕТ СН'!$G$5-'СЕТ СН'!$G$21</f>
        <v>3936.3802056099998</v>
      </c>
      <c r="U63" s="37">
        <f>SUMIFS(СВЦЭМ!$D$34:$D$777,СВЦЭМ!$A$34:$A$777,$A63,СВЦЭМ!$B$34:$B$777,U$47)+'СЕТ СН'!$G$11+СВЦЭМ!$D$10+'СЕТ СН'!$G$5-'СЕТ СН'!$G$21</f>
        <v>3901.28946494</v>
      </c>
      <c r="V63" s="37">
        <f>SUMIFS(СВЦЭМ!$D$34:$D$777,СВЦЭМ!$A$34:$A$777,$A63,СВЦЭМ!$B$34:$B$777,V$47)+'СЕТ СН'!$G$11+СВЦЭМ!$D$10+'СЕТ СН'!$G$5-'СЕТ СН'!$G$21</f>
        <v>3909.8354906499994</v>
      </c>
      <c r="W63" s="37">
        <f>SUMIFS(СВЦЭМ!$D$34:$D$777,СВЦЭМ!$A$34:$A$777,$A63,СВЦЭМ!$B$34:$B$777,W$47)+'СЕТ СН'!$G$11+СВЦЭМ!$D$10+'СЕТ СН'!$G$5-'СЕТ СН'!$G$21</f>
        <v>3972.5730326500002</v>
      </c>
      <c r="X63" s="37">
        <f>SUMIFS(СВЦЭМ!$D$34:$D$777,СВЦЭМ!$A$34:$A$777,$A63,СВЦЭМ!$B$34:$B$777,X$47)+'СЕТ СН'!$G$11+СВЦЭМ!$D$10+'СЕТ СН'!$G$5-'СЕТ СН'!$G$21</f>
        <v>4060.62182463</v>
      </c>
      <c r="Y63" s="37">
        <f>SUMIFS(СВЦЭМ!$D$34:$D$777,СВЦЭМ!$A$34:$A$777,$A63,СВЦЭМ!$B$34:$B$777,Y$47)+'СЕТ СН'!$G$11+СВЦЭМ!$D$10+'СЕТ СН'!$G$5-'СЕТ СН'!$G$21</f>
        <v>4147.8314688300006</v>
      </c>
    </row>
    <row r="64" spans="1:25" ht="15.75" x14ac:dyDescent="0.2">
      <c r="A64" s="36">
        <f t="shared" si="1"/>
        <v>43207</v>
      </c>
      <c r="B64" s="37">
        <f>SUMIFS(СВЦЭМ!$D$34:$D$777,СВЦЭМ!$A$34:$A$777,$A64,СВЦЭМ!$B$34:$B$777,B$47)+'СЕТ СН'!$G$11+СВЦЭМ!$D$10+'СЕТ СН'!$G$5-'СЕТ СН'!$G$21</f>
        <v>4044.6125967000003</v>
      </c>
      <c r="C64" s="37">
        <f>SUMIFS(СВЦЭМ!$D$34:$D$777,СВЦЭМ!$A$34:$A$777,$A64,СВЦЭМ!$B$34:$B$777,C$47)+'СЕТ СН'!$G$11+СВЦЭМ!$D$10+'СЕТ СН'!$G$5-'СЕТ СН'!$G$21</f>
        <v>4084.0845090400003</v>
      </c>
      <c r="D64" s="37">
        <f>SUMIFS(СВЦЭМ!$D$34:$D$777,СВЦЭМ!$A$34:$A$777,$A64,СВЦЭМ!$B$34:$B$777,D$47)+'СЕТ СН'!$G$11+СВЦЭМ!$D$10+'СЕТ СН'!$G$5-'СЕТ СН'!$G$21</f>
        <v>4156.4526384500004</v>
      </c>
      <c r="E64" s="37">
        <f>SUMIFS(СВЦЭМ!$D$34:$D$777,СВЦЭМ!$A$34:$A$777,$A64,СВЦЭМ!$B$34:$B$777,E$47)+'СЕТ СН'!$G$11+СВЦЭМ!$D$10+'СЕТ СН'!$G$5-'СЕТ СН'!$G$21</f>
        <v>4168.6132733900004</v>
      </c>
      <c r="F64" s="37">
        <f>SUMIFS(СВЦЭМ!$D$34:$D$777,СВЦЭМ!$A$34:$A$777,$A64,СВЦЭМ!$B$34:$B$777,F$47)+'СЕТ СН'!$G$11+СВЦЭМ!$D$10+'СЕТ СН'!$G$5-'СЕТ СН'!$G$21</f>
        <v>4173.4015840400007</v>
      </c>
      <c r="G64" s="37">
        <f>SUMIFS(СВЦЭМ!$D$34:$D$777,СВЦЭМ!$A$34:$A$777,$A64,СВЦЭМ!$B$34:$B$777,G$47)+'СЕТ СН'!$G$11+СВЦЭМ!$D$10+'СЕТ СН'!$G$5-'СЕТ СН'!$G$21</f>
        <v>4160.5874239600007</v>
      </c>
      <c r="H64" s="37">
        <f>SUMIFS(СВЦЭМ!$D$34:$D$777,СВЦЭМ!$A$34:$A$777,$A64,СВЦЭМ!$B$34:$B$777,H$47)+'СЕТ СН'!$G$11+СВЦЭМ!$D$10+'СЕТ СН'!$G$5-'СЕТ СН'!$G$21</f>
        <v>4059.3342533199998</v>
      </c>
      <c r="I64" s="37">
        <f>SUMIFS(СВЦЭМ!$D$34:$D$777,СВЦЭМ!$A$34:$A$777,$A64,СВЦЭМ!$B$34:$B$777,I$47)+'СЕТ СН'!$G$11+СВЦЭМ!$D$10+'СЕТ СН'!$G$5-'СЕТ СН'!$G$21</f>
        <v>3956.4242370699999</v>
      </c>
      <c r="J64" s="37">
        <f>SUMIFS(СВЦЭМ!$D$34:$D$777,СВЦЭМ!$A$34:$A$777,$A64,СВЦЭМ!$B$34:$B$777,J$47)+'СЕТ СН'!$G$11+СВЦЭМ!$D$10+'СЕТ СН'!$G$5-'СЕТ СН'!$G$21</f>
        <v>3950.1836966199994</v>
      </c>
      <c r="K64" s="37">
        <f>SUMIFS(СВЦЭМ!$D$34:$D$777,СВЦЭМ!$A$34:$A$777,$A64,СВЦЭМ!$B$34:$B$777,K$47)+'СЕТ СН'!$G$11+СВЦЭМ!$D$10+'СЕТ СН'!$G$5-'СЕТ СН'!$G$21</f>
        <v>3925.7806989799997</v>
      </c>
      <c r="L64" s="37">
        <f>SUMIFS(СВЦЭМ!$D$34:$D$777,СВЦЭМ!$A$34:$A$777,$A64,СВЦЭМ!$B$34:$B$777,L$47)+'СЕТ СН'!$G$11+СВЦЭМ!$D$10+'СЕТ СН'!$G$5-'СЕТ СН'!$G$21</f>
        <v>3940.3153051300001</v>
      </c>
      <c r="M64" s="37">
        <f>SUMIFS(СВЦЭМ!$D$34:$D$777,СВЦЭМ!$A$34:$A$777,$A64,СВЦЭМ!$B$34:$B$777,M$47)+'СЕТ СН'!$G$11+СВЦЭМ!$D$10+'СЕТ СН'!$G$5-'СЕТ СН'!$G$21</f>
        <v>3930.1825670599997</v>
      </c>
      <c r="N64" s="37">
        <f>SUMIFS(СВЦЭМ!$D$34:$D$777,СВЦЭМ!$A$34:$A$777,$A64,СВЦЭМ!$B$34:$B$777,N$47)+'СЕТ СН'!$G$11+СВЦЭМ!$D$10+'СЕТ СН'!$G$5-'СЕТ СН'!$G$21</f>
        <v>3929.4040247399994</v>
      </c>
      <c r="O64" s="37">
        <f>SUMIFS(СВЦЭМ!$D$34:$D$777,СВЦЭМ!$A$34:$A$777,$A64,СВЦЭМ!$B$34:$B$777,O$47)+'СЕТ СН'!$G$11+СВЦЭМ!$D$10+'СЕТ СН'!$G$5-'СЕТ СН'!$G$21</f>
        <v>3924.5467880599995</v>
      </c>
      <c r="P64" s="37">
        <f>SUMIFS(СВЦЭМ!$D$34:$D$777,СВЦЭМ!$A$34:$A$777,$A64,СВЦЭМ!$B$34:$B$777,P$47)+'СЕТ СН'!$G$11+СВЦЭМ!$D$10+'СЕТ СН'!$G$5-'СЕТ СН'!$G$21</f>
        <v>3923.2659770499999</v>
      </c>
      <c r="Q64" s="37">
        <f>SUMIFS(СВЦЭМ!$D$34:$D$777,СВЦЭМ!$A$34:$A$777,$A64,СВЦЭМ!$B$34:$B$777,Q$47)+'СЕТ СН'!$G$11+СВЦЭМ!$D$10+'СЕТ СН'!$G$5-'СЕТ СН'!$G$21</f>
        <v>3917.0088048399998</v>
      </c>
      <c r="R64" s="37">
        <f>SUMIFS(СВЦЭМ!$D$34:$D$777,СВЦЭМ!$A$34:$A$777,$A64,СВЦЭМ!$B$34:$B$777,R$47)+'СЕТ СН'!$G$11+СВЦЭМ!$D$10+'СЕТ СН'!$G$5-'СЕТ СН'!$G$21</f>
        <v>3924.0637102200003</v>
      </c>
      <c r="S64" s="37">
        <f>SUMIFS(СВЦЭМ!$D$34:$D$777,СВЦЭМ!$A$34:$A$777,$A64,СВЦЭМ!$B$34:$B$777,S$47)+'СЕТ СН'!$G$11+СВЦЭМ!$D$10+'СЕТ СН'!$G$5-'СЕТ СН'!$G$21</f>
        <v>3932.57559008</v>
      </c>
      <c r="T64" s="37">
        <f>SUMIFS(СВЦЭМ!$D$34:$D$777,СВЦЭМ!$A$34:$A$777,$A64,СВЦЭМ!$B$34:$B$777,T$47)+'СЕТ СН'!$G$11+СВЦЭМ!$D$10+'СЕТ СН'!$G$5-'СЕТ СН'!$G$21</f>
        <v>3938.1924866899994</v>
      </c>
      <c r="U64" s="37">
        <f>SUMIFS(СВЦЭМ!$D$34:$D$777,СВЦЭМ!$A$34:$A$777,$A64,СВЦЭМ!$B$34:$B$777,U$47)+'СЕТ СН'!$G$11+СВЦЭМ!$D$10+'СЕТ СН'!$G$5-'СЕТ СН'!$G$21</f>
        <v>3944.1325425800001</v>
      </c>
      <c r="V64" s="37">
        <f>SUMIFS(СВЦЭМ!$D$34:$D$777,СВЦЭМ!$A$34:$A$777,$A64,СВЦЭМ!$B$34:$B$777,V$47)+'СЕТ СН'!$G$11+СВЦЭМ!$D$10+'СЕТ СН'!$G$5-'СЕТ СН'!$G$21</f>
        <v>3956.8923403100002</v>
      </c>
      <c r="W64" s="37">
        <f>SUMIFS(СВЦЭМ!$D$34:$D$777,СВЦЭМ!$A$34:$A$777,$A64,СВЦЭМ!$B$34:$B$777,W$47)+'СЕТ СН'!$G$11+СВЦЭМ!$D$10+'СЕТ СН'!$G$5-'СЕТ СН'!$G$21</f>
        <v>3951.6846376199996</v>
      </c>
      <c r="X64" s="37">
        <f>SUMIFS(СВЦЭМ!$D$34:$D$777,СВЦЭМ!$A$34:$A$777,$A64,СВЦЭМ!$B$34:$B$777,X$47)+'СЕТ СН'!$G$11+СВЦЭМ!$D$10+'СЕТ СН'!$G$5-'СЕТ СН'!$G$21</f>
        <v>3953.8862247299999</v>
      </c>
      <c r="Y64" s="37">
        <f>SUMIFS(СВЦЭМ!$D$34:$D$777,СВЦЭМ!$A$34:$A$777,$A64,СВЦЭМ!$B$34:$B$777,Y$47)+'СЕТ СН'!$G$11+СВЦЭМ!$D$10+'СЕТ СН'!$G$5-'СЕТ СН'!$G$21</f>
        <v>4029.1303375399998</v>
      </c>
    </row>
    <row r="65" spans="1:26" ht="15.75" x14ac:dyDescent="0.2">
      <c r="A65" s="36">
        <f t="shared" si="1"/>
        <v>43208</v>
      </c>
      <c r="B65" s="37">
        <f>SUMIFS(СВЦЭМ!$D$34:$D$777,СВЦЭМ!$A$34:$A$777,$A65,СВЦЭМ!$B$34:$B$777,B$47)+'СЕТ СН'!$G$11+СВЦЭМ!$D$10+'СЕТ СН'!$G$5-'СЕТ СН'!$G$21</f>
        <v>4039.94893155</v>
      </c>
      <c r="C65" s="37">
        <f>SUMIFS(СВЦЭМ!$D$34:$D$777,СВЦЭМ!$A$34:$A$777,$A65,СВЦЭМ!$B$34:$B$777,C$47)+'СЕТ СН'!$G$11+СВЦЭМ!$D$10+'СЕТ СН'!$G$5-'СЕТ СН'!$G$21</f>
        <v>4061.7913285</v>
      </c>
      <c r="D65" s="37">
        <f>SUMIFS(СВЦЭМ!$D$34:$D$777,СВЦЭМ!$A$34:$A$777,$A65,СВЦЭМ!$B$34:$B$777,D$47)+'СЕТ СН'!$G$11+СВЦЭМ!$D$10+'СЕТ СН'!$G$5-'СЕТ СН'!$G$21</f>
        <v>4111.9236505200006</v>
      </c>
      <c r="E65" s="37">
        <f>SUMIFS(СВЦЭМ!$D$34:$D$777,СВЦЭМ!$A$34:$A$777,$A65,СВЦЭМ!$B$34:$B$777,E$47)+'СЕТ СН'!$G$11+СВЦЭМ!$D$10+'СЕТ СН'!$G$5-'СЕТ СН'!$G$21</f>
        <v>4126.64821794</v>
      </c>
      <c r="F65" s="37">
        <f>SUMIFS(СВЦЭМ!$D$34:$D$777,СВЦЭМ!$A$34:$A$777,$A65,СВЦЭМ!$B$34:$B$777,F$47)+'СЕТ СН'!$G$11+СВЦЭМ!$D$10+'СЕТ СН'!$G$5-'СЕТ СН'!$G$21</f>
        <v>4126.6227802500007</v>
      </c>
      <c r="G65" s="37">
        <f>SUMIFS(СВЦЭМ!$D$34:$D$777,СВЦЭМ!$A$34:$A$777,$A65,СВЦЭМ!$B$34:$B$777,G$47)+'СЕТ СН'!$G$11+СВЦЭМ!$D$10+'СЕТ СН'!$G$5-'СЕТ СН'!$G$21</f>
        <v>4107.7347392700003</v>
      </c>
      <c r="H65" s="37">
        <f>SUMIFS(СВЦЭМ!$D$34:$D$777,СВЦЭМ!$A$34:$A$777,$A65,СВЦЭМ!$B$34:$B$777,H$47)+'СЕТ СН'!$G$11+СВЦЭМ!$D$10+'СЕТ СН'!$G$5-'СЕТ СН'!$G$21</f>
        <v>4041.1979519399997</v>
      </c>
      <c r="I65" s="37">
        <f>SUMIFS(СВЦЭМ!$D$34:$D$777,СВЦЭМ!$A$34:$A$777,$A65,СВЦЭМ!$B$34:$B$777,I$47)+'СЕТ СН'!$G$11+СВЦЭМ!$D$10+'СЕТ СН'!$G$5-'СЕТ СН'!$G$21</f>
        <v>3956.9185326100001</v>
      </c>
      <c r="J65" s="37">
        <f>SUMIFS(СВЦЭМ!$D$34:$D$777,СВЦЭМ!$A$34:$A$777,$A65,СВЦЭМ!$B$34:$B$777,J$47)+'СЕТ СН'!$G$11+СВЦЭМ!$D$10+'СЕТ СН'!$G$5-'СЕТ СН'!$G$21</f>
        <v>3901.5784219900002</v>
      </c>
      <c r="K65" s="37">
        <f>SUMIFS(СВЦЭМ!$D$34:$D$777,СВЦЭМ!$A$34:$A$777,$A65,СВЦЭМ!$B$34:$B$777,K$47)+'СЕТ СН'!$G$11+СВЦЭМ!$D$10+'СЕТ СН'!$G$5-'СЕТ СН'!$G$21</f>
        <v>3834.6060410899995</v>
      </c>
      <c r="L65" s="37">
        <f>SUMIFS(СВЦЭМ!$D$34:$D$777,СВЦЭМ!$A$34:$A$777,$A65,СВЦЭМ!$B$34:$B$777,L$47)+'СЕТ СН'!$G$11+СВЦЭМ!$D$10+'СЕТ СН'!$G$5-'СЕТ СН'!$G$21</f>
        <v>3840.5834907899994</v>
      </c>
      <c r="M65" s="37">
        <f>SUMIFS(СВЦЭМ!$D$34:$D$777,СВЦЭМ!$A$34:$A$777,$A65,СВЦЭМ!$B$34:$B$777,M$47)+'СЕТ СН'!$G$11+СВЦЭМ!$D$10+'СЕТ СН'!$G$5-'СЕТ СН'!$G$21</f>
        <v>3917.4602111499994</v>
      </c>
      <c r="N65" s="37">
        <f>SUMIFS(СВЦЭМ!$D$34:$D$777,СВЦЭМ!$A$34:$A$777,$A65,СВЦЭМ!$B$34:$B$777,N$47)+'СЕТ СН'!$G$11+СВЦЭМ!$D$10+'СЕТ СН'!$G$5-'СЕТ СН'!$G$21</f>
        <v>3907.5306144000001</v>
      </c>
      <c r="O65" s="37">
        <f>SUMIFS(СВЦЭМ!$D$34:$D$777,СВЦЭМ!$A$34:$A$777,$A65,СВЦЭМ!$B$34:$B$777,O$47)+'СЕТ СН'!$G$11+СВЦЭМ!$D$10+'СЕТ СН'!$G$5-'СЕТ СН'!$G$21</f>
        <v>3916.7139501099996</v>
      </c>
      <c r="P65" s="37">
        <f>SUMIFS(СВЦЭМ!$D$34:$D$777,СВЦЭМ!$A$34:$A$777,$A65,СВЦЭМ!$B$34:$B$777,P$47)+'СЕТ СН'!$G$11+СВЦЭМ!$D$10+'СЕТ СН'!$G$5-'СЕТ СН'!$G$21</f>
        <v>3926.7177559999996</v>
      </c>
      <c r="Q65" s="37">
        <f>SUMIFS(СВЦЭМ!$D$34:$D$777,СВЦЭМ!$A$34:$A$777,$A65,СВЦЭМ!$B$34:$B$777,Q$47)+'СЕТ СН'!$G$11+СВЦЭМ!$D$10+'СЕТ СН'!$G$5-'СЕТ СН'!$G$21</f>
        <v>3920.49240272</v>
      </c>
      <c r="R65" s="37">
        <f>SUMIFS(СВЦЭМ!$D$34:$D$777,СВЦЭМ!$A$34:$A$777,$A65,СВЦЭМ!$B$34:$B$777,R$47)+'СЕТ СН'!$G$11+СВЦЭМ!$D$10+'СЕТ СН'!$G$5-'СЕТ СН'!$G$21</f>
        <v>3917.3907166699996</v>
      </c>
      <c r="S65" s="37">
        <f>SUMIFS(СВЦЭМ!$D$34:$D$777,СВЦЭМ!$A$34:$A$777,$A65,СВЦЭМ!$B$34:$B$777,S$47)+'СЕТ СН'!$G$11+СВЦЭМ!$D$10+'СЕТ СН'!$G$5-'СЕТ СН'!$G$21</f>
        <v>3921.3119809999994</v>
      </c>
      <c r="T65" s="37">
        <f>SUMIFS(СВЦЭМ!$D$34:$D$777,СВЦЭМ!$A$34:$A$777,$A65,СВЦЭМ!$B$34:$B$777,T$47)+'СЕТ СН'!$G$11+СВЦЭМ!$D$10+'СЕТ СН'!$G$5-'СЕТ СН'!$G$21</f>
        <v>3896.4756311299993</v>
      </c>
      <c r="U65" s="37">
        <f>SUMIFS(СВЦЭМ!$D$34:$D$777,СВЦЭМ!$A$34:$A$777,$A65,СВЦЭМ!$B$34:$B$777,U$47)+'СЕТ СН'!$G$11+СВЦЭМ!$D$10+'СЕТ СН'!$G$5-'СЕТ СН'!$G$21</f>
        <v>3901.5542112499993</v>
      </c>
      <c r="V65" s="37">
        <f>SUMIFS(СВЦЭМ!$D$34:$D$777,СВЦЭМ!$A$34:$A$777,$A65,СВЦЭМ!$B$34:$B$777,V$47)+'СЕТ СН'!$G$11+СВЦЭМ!$D$10+'СЕТ СН'!$G$5-'СЕТ СН'!$G$21</f>
        <v>3896.4434554300001</v>
      </c>
      <c r="W65" s="37">
        <f>SUMIFS(СВЦЭМ!$D$34:$D$777,СВЦЭМ!$A$34:$A$777,$A65,СВЦЭМ!$B$34:$B$777,W$47)+'СЕТ СН'!$G$11+СВЦЭМ!$D$10+'СЕТ СН'!$G$5-'СЕТ СН'!$G$21</f>
        <v>3887.3696520799999</v>
      </c>
      <c r="X65" s="37">
        <f>SUMIFS(СВЦЭМ!$D$34:$D$777,СВЦЭМ!$A$34:$A$777,$A65,СВЦЭМ!$B$34:$B$777,X$47)+'СЕТ СН'!$G$11+СВЦЭМ!$D$10+'СЕТ СН'!$G$5-'СЕТ СН'!$G$21</f>
        <v>3930.441883</v>
      </c>
      <c r="Y65" s="37">
        <f>SUMIFS(СВЦЭМ!$D$34:$D$777,СВЦЭМ!$A$34:$A$777,$A65,СВЦЭМ!$B$34:$B$777,Y$47)+'СЕТ СН'!$G$11+СВЦЭМ!$D$10+'СЕТ СН'!$G$5-'СЕТ СН'!$G$21</f>
        <v>3980.5173053599997</v>
      </c>
    </row>
    <row r="66" spans="1:26" ht="15.75" x14ac:dyDescent="0.2">
      <c r="A66" s="36">
        <f t="shared" si="1"/>
        <v>43209</v>
      </c>
      <c r="B66" s="37">
        <f>SUMIFS(СВЦЭМ!$D$34:$D$777,СВЦЭМ!$A$34:$A$777,$A66,СВЦЭМ!$B$34:$B$777,B$47)+'СЕТ СН'!$G$11+СВЦЭМ!$D$10+'СЕТ СН'!$G$5-'СЕТ СН'!$G$21</f>
        <v>3992.9532816699998</v>
      </c>
      <c r="C66" s="37">
        <f>SUMIFS(СВЦЭМ!$D$34:$D$777,СВЦЭМ!$A$34:$A$777,$A66,СВЦЭМ!$B$34:$B$777,C$47)+'СЕТ СН'!$G$11+СВЦЭМ!$D$10+'СЕТ СН'!$G$5-'СЕТ СН'!$G$21</f>
        <v>4011.2194288699998</v>
      </c>
      <c r="D66" s="37">
        <f>SUMIFS(СВЦЭМ!$D$34:$D$777,СВЦЭМ!$A$34:$A$777,$A66,СВЦЭМ!$B$34:$B$777,D$47)+'СЕТ СН'!$G$11+СВЦЭМ!$D$10+'СЕТ СН'!$G$5-'СЕТ СН'!$G$21</f>
        <v>4073.6256350500003</v>
      </c>
      <c r="E66" s="37">
        <f>SUMIFS(СВЦЭМ!$D$34:$D$777,СВЦЭМ!$A$34:$A$777,$A66,СВЦЭМ!$B$34:$B$777,E$47)+'СЕТ СН'!$G$11+СВЦЭМ!$D$10+'СЕТ СН'!$G$5-'СЕТ СН'!$G$21</f>
        <v>4082.8553536799996</v>
      </c>
      <c r="F66" s="37">
        <f>SUMIFS(СВЦЭМ!$D$34:$D$777,СВЦЭМ!$A$34:$A$777,$A66,СВЦЭМ!$B$34:$B$777,F$47)+'СЕТ СН'!$G$11+СВЦЭМ!$D$10+'СЕТ СН'!$G$5-'СЕТ СН'!$G$21</f>
        <v>4083.60444805</v>
      </c>
      <c r="G66" s="37">
        <f>SUMIFS(СВЦЭМ!$D$34:$D$777,СВЦЭМ!$A$34:$A$777,$A66,СВЦЭМ!$B$34:$B$777,G$47)+'СЕТ СН'!$G$11+СВЦЭМ!$D$10+'СЕТ СН'!$G$5-'СЕТ СН'!$G$21</f>
        <v>4067.6199957399999</v>
      </c>
      <c r="H66" s="37">
        <f>SUMIFS(СВЦЭМ!$D$34:$D$777,СВЦЭМ!$A$34:$A$777,$A66,СВЦЭМ!$B$34:$B$777,H$47)+'СЕТ СН'!$G$11+СВЦЭМ!$D$10+'СЕТ СН'!$G$5-'СЕТ СН'!$G$21</f>
        <v>4003.4488624800001</v>
      </c>
      <c r="I66" s="37">
        <f>SUMIFS(СВЦЭМ!$D$34:$D$777,СВЦЭМ!$A$34:$A$777,$A66,СВЦЭМ!$B$34:$B$777,I$47)+'СЕТ СН'!$G$11+СВЦЭМ!$D$10+'СЕТ СН'!$G$5-'СЕТ СН'!$G$21</f>
        <v>3933.0823193299998</v>
      </c>
      <c r="J66" s="37">
        <f>SUMIFS(СВЦЭМ!$D$34:$D$777,СВЦЭМ!$A$34:$A$777,$A66,СВЦЭМ!$B$34:$B$777,J$47)+'СЕТ СН'!$G$11+СВЦЭМ!$D$10+'СЕТ СН'!$G$5-'СЕТ СН'!$G$21</f>
        <v>3878.8239308099996</v>
      </c>
      <c r="K66" s="37">
        <f>SUMIFS(СВЦЭМ!$D$34:$D$777,СВЦЭМ!$A$34:$A$777,$A66,СВЦЭМ!$B$34:$B$777,K$47)+'СЕТ СН'!$G$11+СВЦЭМ!$D$10+'СЕТ СН'!$G$5-'СЕТ СН'!$G$21</f>
        <v>3910.1928753999996</v>
      </c>
      <c r="L66" s="37">
        <f>SUMIFS(СВЦЭМ!$D$34:$D$777,СВЦЭМ!$A$34:$A$777,$A66,СВЦЭМ!$B$34:$B$777,L$47)+'СЕТ СН'!$G$11+СВЦЭМ!$D$10+'СЕТ СН'!$G$5-'СЕТ СН'!$G$21</f>
        <v>3909.6352655699998</v>
      </c>
      <c r="M66" s="37">
        <f>SUMIFS(СВЦЭМ!$D$34:$D$777,СВЦЭМ!$A$34:$A$777,$A66,СВЦЭМ!$B$34:$B$777,M$47)+'СЕТ СН'!$G$11+СВЦЭМ!$D$10+'СЕТ СН'!$G$5-'СЕТ СН'!$G$21</f>
        <v>3926.0007961799997</v>
      </c>
      <c r="N66" s="37">
        <f>SUMIFS(СВЦЭМ!$D$34:$D$777,СВЦЭМ!$A$34:$A$777,$A66,СВЦЭМ!$B$34:$B$777,N$47)+'СЕТ СН'!$G$11+СВЦЭМ!$D$10+'СЕТ СН'!$G$5-'СЕТ СН'!$G$21</f>
        <v>3948.1748216000001</v>
      </c>
      <c r="O66" s="37">
        <f>SUMIFS(СВЦЭМ!$D$34:$D$777,СВЦЭМ!$A$34:$A$777,$A66,СВЦЭМ!$B$34:$B$777,O$47)+'СЕТ СН'!$G$11+СВЦЭМ!$D$10+'СЕТ СН'!$G$5-'СЕТ СН'!$G$21</f>
        <v>3937.8124165799995</v>
      </c>
      <c r="P66" s="37">
        <f>SUMIFS(СВЦЭМ!$D$34:$D$777,СВЦЭМ!$A$34:$A$777,$A66,СВЦЭМ!$B$34:$B$777,P$47)+'СЕТ СН'!$G$11+СВЦЭМ!$D$10+'СЕТ СН'!$G$5-'СЕТ СН'!$G$21</f>
        <v>3930.0905386399995</v>
      </c>
      <c r="Q66" s="37">
        <f>SUMIFS(СВЦЭМ!$D$34:$D$777,СВЦЭМ!$A$34:$A$777,$A66,СВЦЭМ!$B$34:$B$777,Q$47)+'СЕТ СН'!$G$11+СВЦЭМ!$D$10+'СЕТ СН'!$G$5-'СЕТ СН'!$G$21</f>
        <v>3925.4546279000001</v>
      </c>
      <c r="R66" s="37">
        <f>SUMIFS(СВЦЭМ!$D$34:$D$777,СВЦЭМ!$A$34:$A$777,$A66,СВЦЭМ!$B$34:$B$777,R$47)+'СЕТ СН'!$G$11+СВЦЭМ!$D$10+'СЕТ СН'!$G$5-'СЕТ СН'!$G$21</f>
        <v>3924.2959078299996</v>
      </c>
      <c r="S66" s="37">
        <f>SUMIFS(СВЦЭМ!$D$34:$D$777,СВЦЭМ!$A$34:$A$777,$A66,СВЦЭМ!$B$34:$B$777,S$47)+'СЕТ СН'!$G$11+СВЦЭМ!$D$10+'СЕТ СН'!$G$5-'СЕТ СН'!$G$21</f>
        <v>3933.57132563</v>
      </c>
      <c r="T66" s="37">
        <f>SUMIFS(СВЦЭМ!$D$34:$D$777,СВЦЭМ!$A$34:$A$777,$A66,СВЦЭМ!$B$34:$B$777,T$47)+'СЕТ СН'!$G$11+СВЦЭМ!$D$10+'СЕТ СН'!$G$5-'СЕТ СН'!$G$21</f>
        <v>3943.4095212699999</v>
      </c>
      <c r="U66" s="37">
        <f>SUMIFS(СВЦЭМ!$D$34:$D$777,СВЦЭМ!$A$34:$A$777,$A66,СВЦЭМ!$B$34:$B$777,U$47)+'СЕТ СН'!$G$11+СВЦЭМ!$D$10+'СЕТ СН'!$G$5-'СЕТ СН'!$G$21</f>
        <v>3903.8651020399998</v>
      </c>
      <c r="V66" s="37">
        <f>SUMIFS(СВЦЭМ!$D$34:$D$777,СВЦЭМ!$A$34:$A$777,$A66,СВЦЭМ!$B$34:$B$777,V$47)+'СЕТ СН'!$G$11+СВЦЭМ!$D$10+'СЕТ СН'!$G$5-'СЕТ СН'!$G$21</f>
        <v>3899.7101453299997</v>
      </c>
      <c r="W66" s="37">
        <f>SUMIFS(СВЦЭМ!$D$34:$D$777,СВЦЭМ!$A$34:$A$777,$A66,СВЦЭМ!$B$34:$B$777,W$47)+'СЕТ СН'!$G$11+СВЦЭМ!$D$10+'СЕТ СН'!$G$5-'СЕТ СН'!$G$21</f>
        <v>3894.4698913899997</v>
      </c>
      <c r="X66" s="37">
        <f>SUMIFS(СВЦЭМ!$D$34:$D$777,СВЦЭМ!$A$34:$A$777,$A66,СВЦЭМ!$B$34:$B$777,X$47)+'СЕТ СН'!$G$11+СВЦЭМ!$D$10+'СЕТ СН'!$G$5-'СЕТ СН'!$G$21</f>
        <v>3870.5885375299999</v>
      </c>
      <c r="Y66" s="37">
        <f>SUMIFS(СВЦЭМ!$D$34:$D$777,СВЦЭМ!$A$34:$A$777,$A66,СВЦЭМ!$B$34:$B$777,Y$47)+'СЕТ СН'!$G$11+СВЦЭМ!$D$10+'СЕТ СН'!$G$5-'СЕТ СН'!$G$21</f>
        <v>3915.6962093500001</v>
      </c>
    </row>
    <row r="67" spans="1:26" ht="15.75" x14ac:dyDescent="0.2">
      <c r="A67" s="36">
        <f t="shared" si="1"/>
        <v>43210</v>
      </c>
      <c r="B67" s="37">
        <f>SUMIFS(СВЦЭМ!$D$34:$D$777,СВЦЭМ!$A$34:$A$777,$A67,СВЦЭМ!$B$34:$B$777,B$47)+'СЕТ СН'!$G$11+СВЦЭМ!$D$10+'СЕТ СН'!$G$5-'СЕТ СН'!$G$21</f>
        <v>4077.3829970399997</v>
      </c>
      <c r="C67" s="37">
        <f>SUMIFS(СВЦЭМ!$D$34:$D$777,СВЦЭМ!$A$34:$A$777,$A67,СВЦЭМ!$B$34:$B$777,C$47)+'СЕТ СН'!$G$11+СВЦЭМ!$D$10+'СЕТ СН'!$G$5-'СЕТ СН'!$G$21</f>
        <v>4132.7432564000001</v>
      </c>
      <c r="D67" s="37">
        <f>SUMIFS(СВЦЭМ!$D$34:$D$777,СВЦЭМ!$A$34:$A$777,$A67,СВЦЭМ!$B$34:$B$777,D$47)+'СЕТ СН'!$G$11+СВЦЭМ!$D$10+'СЕТ СН'!$G$5-'СЕТ СН'!$G$21</f>
        <v>4190.7331454700006</v>
      </c>
      <c r="E67" s="37">
        <f>SUMIFS(СВЦЭМ!$D$34:$D$777,СВЦЭМ!$A$34:$A$777,$A67,СВЦЭМ!$B$34:$B$777,E$47)+'СЕТ СН'!$G$11+СВЦЭМ!$D$10+'СЕТ СН'!$G$5-'СЕТ СН'!$G$21</f>
        <v>4192.52295426</v>
      </c>
      <c r="F67" s="37">
        <f>SUMIFS(СВЦЭМ!$D$34:$D$777,СВЦЭМ!$A$34:$A$777,$A67,СВЦЭМ!$B$34:$B$777,F$47)+'СЕТ СН'!$G$11+СВЦЭМ!$D$10+'СЕТ СН'!$G$5-'СЕТ СН'!$G$21</f>
        <v>4217.7800227400003</v>
      </c>
      <c r="G67" s="37">
        <f>SUMIFS(СВЦЭМ!$D$34:$D$777,СВЦЭМ!$A$34:$A$777,$A67,СВЦЭМ!$B$34:$B$777,G$47)+'СЕТ СН'!$G$11+СВЦЭМ!$D$10+'СЕТ СН'!$G$5-'СЕТ СН'!$G$21</f>
        <v>4198.6506623800005</v>
      </c>
      <c r="H67" s="37">
        <f>SUMIFS(СВЦЭМ!$D$34:$D$777,СВЦЭМ!$A$34:$A$777,$A67,СВЦЭМ!$B$34:$B$777,H$47)+'СЕТ СН'!$G$11+СВЦЭМ!$D$10+'СЕТ СН'!$G$5-'СЕТ СН'!$G$21</f>
        <v>4137.7297942800005</v>
      </c>
      <c r="I67" s="37">
        <f>SUMIFS(СВЦЭМ!$D$34:$D$777,СВЦЭМ!$A$34:$A$777,$A67,СВЦЭМ!$B$34:$B$777,I$47)+'СЕТ СН'!$G$11+СВЦЭМ!$D$10+'СЕТ СН'!$G$5-'СЕТ СН'!$G$21</f>
        <v>4055.7615140599996</v>
      </c>
      <c r="J67" s="37">
        <f>SUMIFS(СВЦЭМ!$D$34:$D$777,СВЦЭМ!$A$34:$A$777,$A67,СВЦЭМ!$B$34:$B$777,J$47)+'СЕТ СН'!$G$11+СВЦЭМ!$D$10+'СЕТ СН'!$G$5-'СЕТ СН'!$G$21</f>
        <v>3982.2371370599999</v>
      </c>
      <c r="K67" s="37">
        <f>SUMIFS(СВЦЭМ!$D$34:$D$777,СВЦЭМ!$A$34:$A$777,$A67,СВЦЭМ!$B$34:$B$777,K$47)+'СЕТ СН'!$G$11+СВЦЭМ!$D$10+'СЕТ СН'!$G$5-'СЕТ СН'!$G$21</f>
        <v>3880.2997683600001</v>
      </c>
      <c r="L67" s="37">
        <f>SUMIFS(СВЦЭМ!$D$34:$D$777,СВЦЭМ!$A$34:$A$777,$A67,СВЦЭМ!$B$34:$B$777,L$47)+'СЕТ СН'!$G$11+СВЦЭМ!$D$10+'СЕТ СН'!$G$5-'СЕТ СН'!$G$21</f>
        <v>3853.2621662799997</v>
      </c>
      <c r="M67" s="37">
        <f>SUMIFS(СВЦЭМ!$D$34:$D$777,СВЦЭМ!$A$34:$A$777,$A67,СВЦЭМ!$B$34:$B$777,M$47)+'СЕТ СН'!$G$11+СВЦЭМ!$D$10+'СЕТ СН'!$G$5-'СЕТ СН'!$G$21</f>
        <v>3864.5837049899997</v>
      </c>
      <c r="N67" s="37">
        <f>SUMIFS(СВЦЭМ!$D$34:$D$777,СВЦЭМ!$A$34:$A$777,$A67,СВЦЭМ!$B$34:$B$777,N$47)+'СЕТ СН'!$G$11+СВЦЭМ!$D$10+'СЕТ СН'!$G$5-'СЕТ СН'!$G$21</f>
        <v>3875.6440247899995</v>
      </c>
      <c r="O67" s="37">
        <f>SUMIFS(СВЦЭМ!$D$34:$D$777,СВЦЭМ!$A$34:$A$777,$A67,СВЦЭМ!$B$34:$B$777,O$47)+'СЕТ СН'!$G$11+СВЦЭМ!$D$10+'СЕТ СН'!$G$5-'СЕТ СН'!$G$21</f>
        <v>3879.1260208999997</v>
      </c>
      <c r="P67" s="37">
        <f>SUMIFS(СВЦЭМ!$D$34:$D$777,СВЦЭМ!$A$34:$A$777,$A67,СВЦЭМ!$B$34:$B$777,P$47)+'СЕТ СН'!$G$11+СВЦЭМ!$D$10+'СЕТ СН'!$G$5-'СЕТ СН'!$G$21</f>
        <v>3896.0954576399995</v>
      </c>
      <c r="Q67" s="37">
        <f>SUMIFS(СВЦЭМ!$D$34:$D$777,СВЦЭМ!$A$34:$A$777,$A67,СВЦЭМ!$B$34:$B$777,Q$47)+'СЕТ СН'!$G$11+СВЦЭМ!$D$10+'СЕТ СН'!$G$5-'СЕТ СН'!$G$21</f>
        <v>3883.8990086299996</v>
      </c>
      <c r="R67" s="37">
        <f>SUMIFS(СВЦЭМ!$D$34:$D$777,СВЦЭМ!$A$34:$A$777,$A67,СВЦЭМ!$B$34:$B$777,R$47)+'СЕТ СН'!$G$11+СВЦЭМ!$D$10+'СЕТ СН'!$G$5-'СЕТ СН'!$G$21</f>
        <v>3919.1272331599998</v>
      </c>
      <c r="S67" s="37">
        <f>SUMIFS(СВЦЭМ!$D$34:$D$777,СВЦЭМ!$A$34:$A$777,$A67,СВЦЭМ!$B$34:$B$777,S$47)+'СЕТ СН'!$G$11+СВЦЭМ!$D$10+'СЕТ СН'!$G$5-'СЕТ СН'!$G$21</f>
        <v>3912.9581636199996</v>
      </c>
      <c r="T67" s="37">
        <f>SUMIFS(СВЦЭМ!$D$34:$D$777,СВЦЭМ!$A$34:$A$777,$A67,СВЦЭМ!$B$34:$B$777,T$47)+'СЕТ СН'!$G$11+СВЦЭМ!$D$10+'СЕТ СН'!$G$5-'СЕТ СН'!$G$21</f>
        <v>3881.6727864299996</v>
      </c>
      <c r="U67" s="37">
        <f>SUMIFS(СВЦЭМ!$D$34:$D$777,СВЦЭМ!$A$34:$A$777,$A67,СВЦЭМ!$B$34:$B$777,U$47)+'СЕТ СН'!$G$11+СВЦЭМ!$D$10+'СЕТ СН'!$G$5-'СЕТ СН'!$G$21</f>
        <v>3871.8550771999994</v>
      </c>
      <c r="V67" s="37">
        <f>SUMIFS(СВЦЭМ!$D$34:$D$777,СВЦЭМ!$A$34:$A$777,$A67,СВЦЭМ!$B$34:$B$777,V$47)+'СЕТ СН'!$G$11+СВЦЭМ!$D$10+'СЕТ СН'!$G$5-'СЕТ СН'!$G$21</f>
        <v>3936.1151222799995</v>
      </c>
      <c r="W67" s="37">
        <f>SUMIFS(СВЦЭМ!$D$34:$D$777,СВЦЭМ!$A$34:$A$777,$A67,СВЦЭМ!$B$34:$B$777,W$47)+'СЕТ СН'!$G$11+СВЦЭМ!$D$10+'СЕТ СН'!$G$5-'СЕТ СН'!$G$21</f>
        <v>3843.1229290400001</v>
      </c>
      <c r="X67" s="37">
        <f>SUMIFS(СВЦЭМ!$D$34:$D$777,СВЦЭМ!$A$34:$A$777,$A67,СВЦЭМ!$B$34:$B$777,X$47)+'СЕТ СН'!$G$11+СВЦЭМ!$D$10+'СЕТ СН'!$G$5-'СЕТ СН'!$G$21</f>
        <v>3933.72792678</v>
      </c>
      <c r="Y67" s="37">
        <f>SUMIFS(СВЦЭМ!$D$34:$D$777,СВЦЭМ!$A$34:$A$777,$A67,СВЦЭМ!$B$34:$B$777,Y$47)+'СЕТ СН'!$G$11+СВЦЭМ!$D$10+'СЕТ СН'!$G$5-'СЕТ СН'!$G$21</f>
        <v>4032.7567150899999</v>
      </c>
    </row>
    <row r="68" spans="1:26" ht="15.75" x14ac:dyDescent="0.2">
      <c r="A68" s="36">
        <f t="shared" si="1"/>
        <v>43211</v>
      </c>
      <c r="B68" s="37">
        <f>SUMIFS(СВЦЭМ!$D$34:$D$777,СВЦЭМ!$A$34:$A$777,$A68,СВЦЭМ!$B$34:$B$777,B$47)+'СЕТ СН'!$G$11+СВЦЭМ!$D$10+'СЕТ СН'!$G$5-'СЕТ СН'!$G$21</f>
        <v>4042.2134270199999</v>
      </c>
      <c r="C68" s="37">
        <f>SUMIFS(СВЦЭМ!$D$34:$D$777,СВЦЭМ!$A$34:$A$777,$A68,СВЦЭМ!$B$34:$B$777,C$47)+'СЕТ СН'!$G$11+СВЦЭМ!$D$10+'СЕТ СН'!$G$5-'СЕТ СН'!$G$21</f>
        <v>4092.5862498399997</v>
      </c>
      <c r="D68" s="37">
        <f>SUMIFS(СВЦЭМ!$D$34:$D$777,СВЦЭМ!$A$34:$A$777,$A68,СВЦЭМ!$B$34:$B$777,D$47)+'СЕТ СН'!$G$11+СВЦЭМ!$D$10+'СЕТ СН'!$G$5-'СЕТ СН'!$G$21</f>
        <v>4156.9068662500003</v>
      </c>
      <c r="E68" s="37">
        <f>SUMIFS(СВЦЭМ!$D$34:$D$777,СВЦЭМ!$A$34:$A$777,$A68,СВЦЭМ!$B$34:$B$777,E$47)+'СЕТ СН'!$G$11+СВЦЭМ!$D$10+'СЕТ СН'!$G$5-'СЕТ СН'!$G$21</f>
        <v>4168.3376783700005</v>
      </c>
      <c r="F68" s="37">
        <f>SUMIFS(СВЦЭМ!$D$34:$D$777,СВЦЭМ!$A$34:$A$777,$A68,СВЦЭМ!$B$34:$B$777,F$47)+'СЕТ СН'!$G$11+СВЦЭМ!$D$10+'СЕТ СН'!$G$5-'СЕТ СН'!$G$21</f>
        <v>4179.8597902700003</v>
      </c>
      <c r="G68" s="37">
        <f>SUMIFS(СВЦЭМ!$D$34:$D$777,СВЦЭМ!$A$34:$A$777,$A68,СВЦЭМ!$B$34:$B$777,G$47)+'СЕТ СН'!$G$11+СВЦЭМ!$D$10+'СЕТ СН'!$G$5-'СЕТ СН'!$G$21</f>
        <v>4158.8040506300003</v>
      </c>
      <c r="H68" s="37">
        <f>SUMIFS(СВЦЭМ!$D$34:$D$777,СВЦЭМ!$A$34:$A$777,$A68,СВЦЭМ!$B$34:$B$777,H$47)+'СЕТ СН'!$G$11+СВЦЭМ!$D$10+'СЕТ СН'!$G$5-'СЕТ СН'!$G$21</f>
        <v>4138.2228015500004</v>
      </c>
      <c r="I68" s="37">
        <f>SUMIFS(СВЦЭМ!$D$34:$D$777,СВЦЭМ!$A$34:$A$777,$A68,СВЦЭМ!$B$34:$B$777,I$47)+'СЕТ СН'!$G$11+СВЦЭМ!$D$10+'СЕТ СН'!$G$5-'СЕТ СН'!$G$21</f>
        <v>4091.8703462500002</v>
      </c>
      <c r="J68" s="37">
        <f>SUMIFS(СВЦЭМ!$D$34:$D$777,СВЦЭМ!$A$34:$A$777,$A68,СВЦЭМ!$B$34:$B$777,J$47)+'СЕТ СН'!$G$11+СВЦЭМ!$D$10+'СЕТ СН'!$G$5-'СЕТ СН'!$G$21</f>
        <v>3978.8232750499997</v>
      </c>
      <c r="K68" s="37">
        <f>SUMIFS(СВЦЭМ!$D$34:$D$777,СВЦЭМ!$A$34:$A$777,$A68,СВЦЭМ!$B$34:$B$777,K$47)+'СЕТ СН'!$G$11+СВЦЭМ!$D$10+'СЕТ СН'!$G$5-'СЕТ СН'!$G$21</f>
        <v>3872.7076898199998</v>
      </c>
      <c r="L68" s="37">
        <f>SUMIFS(СВЦЭМ!$D$34:$D$777,СВЦЭМ!$A$34:$A$777,$A68,СВЦЭМ!$B$34:$B$777,L$47)+'СЕТ СН'!$G$11+СВЦЭМ!$D$10+'СЕТ СН'!$G$5-'СЕТ СН'!$G$21</f>
        <v>3860.7423289100002</v>
      </c>
      <c r="M68" s="37">
        <f>SUMIFS(СВЦЭМ!$D$34:$D$777,СВЦЭМ!$A$34:$A$777,$A68,СВЦЭМ!$B$34:$B$777,M$47)+'СЕТ СН'!$G$11+СВЦЭМ!$D$10+'СЕТ СН'!$G$5-'СЕТ СН'!$G$21</f>
        <v>3852.54233049</v>
      </c>
      <c r="N68" s="37">
        <f>SUMIFS(СВЦЭМ!$D$34:$D$777,СВЦЭМ!$A$34:$A$777,$A68,СВЦЭМ!$B$34:$B$777,N$47)+'СЕТ СН'!$G$11+СВЦЭМ!$D$10+'СЕТ СН'!$G$5-'СЕТ СН'!$G$21</f>
        <v>3845.4211309400002</v>
      </c>
      <c r="O68" s="37">
        <f>SUMIFS(СВЦЭМ!$D$34:$D$777,СВЦЭМ!$A$34:$A$777,$A68,СВЦЭМ!$B$34:$B$777,O$47)+'СЕТ СН'!$G$11+СВЦЭМ!$D$10+'СЕТ СН'!$G$5-'СЕТ СН'!$G$21</f>
        <v>3853.26756376</v>
      </c>
      <c r="P68" s="37">
        <f>SUMIFS(СВЦЭМ!$D$34:$D$777,СВЦЭМ!$A$34:$A$777,$A68,СВЦЭМ!$B$34:$B$777,P$47)+'СЕТ СН'!$G$11+СВЦЭМ!$D$10+'СЕТ СН'!$G$5-'СЕТ СН'!$G$21</f>
        <v>3888.5468117400001</v>
      </c>
      <c r="Q68" s="37">
        <f>SUMIFS(СВЦЭМ!$D$34:$D$777,СВЦЭМ!$A$34:$A$777,$A68,СВЦЭМ!$B$34:$B$777,Q$47)+'СЕТ СН'!$G$11+СВЦЭМ!$D$10+'СЕТ СН'!$G$5-'СЕТ СН'!$G$21</f>
        <v>3898.5190370999994</v>
      </c>
      <c r="R68" s="37">
        <f>SUMIFS(СВЦЭМ!$D$34:$D$777,СВЦЭМ!$A$34:$A$777,$A68,СВЦЭМ!$B$34:$B$777,R$47)+'СЕТ СН'!$G$11+СВЦЭМ!$D$10+'СЕТ СН'!$G$5-'СЕТ СН'!$G$21</f>
        <v>3901.9543006299996</v>
      </c>
      <c r="S68" s="37">
        <f>SUMIFS(СВЦЭМ!$D$34:$D$777,СВЦЭМ!$A$34:$A$777,$A68,СВЦЭМ!$B$34:$B$777,S$47)+'СЕТ СН'!$G$11+СВЦЭМ!$D$10+'СЕТ СН'!$G$5-'СЕТ СН'!$G$21</f>
        <v>3872.0977403399997</v>
      </c>
      <c r="T68" s="37">
        <f>SUMIFS(СВЦЭМ!$D$34:$D$777,СВЦЭМ!$A$34:$A$777,$A68,СВЦЭМ!$B$34:$B$777,T$47)+'СЕТ СН'!$G$11+СВЦЭМ!$D$10+'СЕТ СН'!$G$5-'СЕТ СН'!$G$21</f>
        <v>3847.4415677499996</v>
      </c>
      <c r="U68" s="37">
        <f>SUMIFS(СВЦЭМ!$D$34:$D$777,СВЦЭМ!$A$34:$A$777,$A68,СВЦЭМ!$B$34:$B$777,U$47)+'СЕТ СН'!$G$11+СВЦЭМ!$D$10+'СЕТ СН'!$G$5-'СЕТ СН'!$G$21</f>
        <v>3855.5646580199996</v>
      </c>
      <c r="V68" s="37">
        <f>SUMIFS(СВЦЭМ!$D$34:$D$777,СВЦЭМ!$A$34:$A$777,$A68,СВЦЭМ!$B$34:$B$777,V$47)+'СЕТ СН'!$G$11+СВЦЭМ!$D$10+'СЕТ СН'!$G$5-'СЕТ СН'!$G$21</f>
        <v>3881.1164050599996</v>
      </c>
      <c r="W68" s="37">
        <f>SUMIFS(СВЦЭМ!$D$34:$D$777,СВЦЭМ!$A$34:$A$777,$A68,СВЦЭМ!$B$34:$B$777,W$47)+'СЕТ СН'!$G$11+СВЦЭМ!$D$10+'СЕТ СН'!$G$5-'СЕТ СН'!$G$21</f>
        <v>3871.4353223699995</v>
      </c>
      <c r="X68" s="37">
        <f>SUMIFS(СВЦЭМ!$D$34:$D$777,СВЦЭМ!$A$34:$A$777,$A68,СВЦЭМ!$B$34:$B$777,X$47)+'СЕТ СН'!$G$11+СВЦЭМ!$D$10+'СЕТ СН'!$G$5-'СЕТ СН'!$G$21</f>
        <v>3926.0207809199997</v>
      </c>
      <c r="Y68" s="37">
        <f>SUMIFS(СВЦЭМ!$D$34:$D$777,СВЦЭМ!$A$34:$A$777,$A68,СВЦЭМ!$B$34:$B$777,Y$47)+'СЕТ СН'!$G$11+СВЦЭМ!$D$10+'СЕТ СН'!$G$5-'СЕТ СН'!$G$21</f>
        <v>4039.2544973700001</v>
      </c>
    </row>
    <row r="69" spans="1:26" ht="15.75" x14ac:dyDescent="0.2">
      <c r="A69" s="36">
        <f t="shared" si="1"/>
        <v>43212</v>
      </c>
      <c r="B69" s="37">
        <f>SUMIFS(СВЦЭМ!$D$34:$D$777,СВЦЭМ!$A$34:$A$777,$A69,СВЦЭМ!$B$34:$B$777,B$47)+'СЕТ СН'!$G$11+СВЦЭМ!$D$10+'СЕТ СН'!$G$5-'СЕТ СН'!$G$21</f>
        <v>4047.7814076999998</v>
      </c>
      <c r="C69" s="37">
        <f>SUMIFS(СВЦЭМ!$D$34:$D$777,СВЦЭМ!$A$34:$A$777,$A69,СВЦЭМ!$B$34:$B$777,C$47)+'СЕТ СН'!$G$11+СВЦЭМ!$D$10+'СЕТ СН'!$G$5-'СЕТ СН'!$G$21</f>
        <v>4091.4234242999996</v>
      </c>
      <c r="D69" s="37">
        <f>SUMIFS(СВЦЭМ!$D$34:$D$777,СВЦЭМ!$A$34:$A$777,$A69,СВЦЭМ!$B$34:$B$777,D$47)+'СЕТ СН'!$G$11+СВЦЭМ!$D$10+'СЕТ СН'!$G$5-'СЕТ СН'!$G$21</f>
        <v>4136.2064977100008</v>
      </c>
      <c r="E69" s="37">
        <f>SUMIFS(СВЦЭМ!$D$34:$D$777,СВЦЭМ!$A$34:$A$777,$A69,СВЦЭМ!$B$34:$B$777,E$47)+'СЕТ СН'!$G$11+СВЦЭМ!$D$10+'СЕТ СН'!$G$5-'СЕТ СН'!$G$21</f>
        <v>4153.10980311</v>
      </c>
      <c r="F69" s="37">
        <f>SUMIFS(СВЦЭМ!$D$34:$D$777,СВЦЭМ!$A$34:$A$777,$A69,СВЦЭМ!$B$34:$B$777,F$47)+'СЕТ СН'!$G$11+СВЦЭМ!$D$10+'СЕТ СН'!$G$5-'СЕТ СН'!$G$21</f>
        <v>4157.9753615899999</v>
      </c>
      <c r="G69" s="37">
        <f>SUMIFS(СВЦЭМ!$D$34:$D$777,СВЦЭМ!$A$34:$A$777,$A69,СВЦЭМ!$B$34:$B$777,G$47)+'СЕТ СН'!$G$11+СВЦЭМ!$D$10+'СЕТ СН'!$G$5-'СЕТ СН'!$G$21</f>
        <v>4146.9918721000004</v>
      </c>
      <c r="H69" s="37">
        <f>SUMIFS(СВЦЭМ!$D$34:$D$777,СВЦЭМ!$A$34:$A$777,$A69,СВЦЭМ!$B$34:$B$777,H$47)+'СЕТ СН'!$G$11+СВЦЭМ!$D$10+'СЕТ СН'!$G$5-'СЕТ СН'!$G$21</f>
        <v>4138.1886194400004</v>
      </c>
      <c r="I69" s="37">
        <f>SUMIFS(СВЦЭМ!$D$34:$D$777,СВЦЭМ!$A$34:$A$777,$A69,СВЦЭМ!$B$34:$B$777,I$47)+'СЕТ СН'!$G$11+СВЦЭМ!$D$10+'СЕТ СН'!$G$5-'СЕТ СН'!$G$21</f>
        <v>4104.9242666600003</v>
      </c>
      <c r="J69" s="37">
        <f>SUMIFS(СВЦЭМ!$D$34:$D$777,СВЦЭМ!$A$34:$A$777,$A69,СВЦЭМ!$B$34:$B$777,J$47)+'СЕТ СН'!$G$11+СВЦЭМ!$D$10+'СЕТ СН'!$G$5-'СЕТ СН'!$G$21</f>
        <v>4002.1192027000002</v>
      </c>
      <c r="K69" s="37">
        <f>SUMIFS(СВЦЭМ!$D$34:$D$777,СВЦЭМ!$A$34:$A$777,$A69,СВЦЭМ!$B$34:$B$777,K$47)+'СЕТ СН'!$G$11+СВЦЭМ!$D$10+'СЕТ СН'!$G$5-'СЕТ СН'!$G$21</f>
        <v>3871.00873456</v>
      </c>
      <c r="L69" s="37">
        <f>SUMIFS(СВЦЭМ!$D$34:$D$777,СВЦЭМ!$A$34:$A$777,$A69,СВЦЭМ!$B$34:$B$777,L$47)+'СЕТ СН'!$G$11+СВЦЭМ!$D$10+'СЕТ СН'!$G$5-'СЕТ СН'!$G$21</f>
        <v>3856.2191047000001</v>
      </c>
      <c r="M69" s="37">
        <f>SUMIFS(СВЦЭМ!$D$34:$D$777,СВЦЭМ!$A$34:$A$777,$A69,СВЦЭМ!$B$34:$B$777,M$47)+'СЕТ СН'!$G$11+СВЦЭМ!$D$10+'СЕТ СН'!$G$5-'СЕТ СН'!$G$21</f>
        <v>3852.0599033699996</v>
      </c>
      <c r="N69" s="37">
        <f>SUMIFS(СВЦЭМ!$D$34:$D$777,СВЦЭМ!$A$34:$A$777,$A69,СВЦЭМ!$B$34:$B$777,N$47)+'СЕТ СН'!$G$11+СВЦЭМ!$D$10+'СЕТ СН'!$G$5-'СЕТ СН'!$G$21</f>
        <v>3849.6834101299996</v>
      </c>
      <c r="O69" s="37">
        <f>SUMIFS(СВЦЭМ!$D$34:$D$777,СВЦЭМ!$A$34:$A$777,$A69,СВЦЭМ!$B$34:$B$777,O$47)+'СЕТ СН'!$G$11+СВЦЭМ!$D$10+'СЕТ СН'!$G$5-'СЕТ СН'!$G$21</f>
        <v>3859.4754554199994</v>
      </c>
      <c r="P69" s="37">
        <f>SUMIFS(СВЦЭМ!$D$34:$D$777,СВЦЭМ!$A$34:$A$777,$A69,СВЦЭМ!$B$34:$B$777,P$47)+'СЕТ СН'!$G$11+СВЦЭМ!$D$10+'СЕТ СН'!$G$5-'СЕТ СН'!$G$21</f>
        <v>3871.0174253999999</v>
      </c>
      <c r="Q69" s="37">
        <f>SUMIFS(СВЦЭМ!$D$34:$D$777,СВЦЭМ!$A$34:$A$777,$A69,СВЦЭМ!$B$34:$B$777,Q$47)+'СЕТ СН'!$G$11+СВЦЭМ!$D$10+'СЕТ СН'!$G$5-'СЕТ СН'!$G$21</f>
        <v>3873.1987340499995</v>
      </c>
      <c r="R69" s="37">
        <f>SUMIFS(СВЦЭМ!$D$34:$D$777,СВЦЭМ!$A$34:$A$777,$A69,СВЦЭМ!$B$34:$B$777,R$47)+'СЕТ СН'!$G$11+СВЦЭМ!$D$10+'СЕТ СН'!$G$5-'СЕТ СН'!$G$21</f>
        <v>3877.9472085100001</v>
      </c>
      <c r="S69" s="37">
        <f>SUMIFS(СВЦЭМ!$D$34:$D$777,СВЦЭМ!$A$34:$A$777,$A69,СВЦЭМ!$B$34:$B$777,S$47)+'СЕТ СН'!$G$11+СВЦЭМ!$D$10+'СЕТ СН'!$G$5-'СЕТ СН'!$G$21</f>
        <v>3860.09472228</v>
      </c>
      <c r="T69" s="37">
        <f>SUMIFS(СВЦЭМ!$D$34:$D$777,СВЦЭМ!$A$34:$A$777,$A69,СВЦЭМ!$B$34:$B$777,T$47)+'СЕТ СН'!$G$11+СВЦЭМ!$D$10+'СЕТ СН'!$G$5-'СЕТ СН'!$G$21</f>
        <v>3852.9999132899998</v>
      </c>
      <c r="U69" s="37">
        <f>SUMIFS(СВЦЭМ!$D$34:$D$777,СВЦЭМ!$A$34:$A$777,$A69,СВЦЭМ!$B$34:$B$777,U$47)+'СЕТ СН'!$G$11+СВЦЭМ!$D$10+'СЕТ СН'!$G$5-'СЕТ СН'!$G$21</f>
        <v>3852.17688159</v>
      </c>
      <c r="V69" s="37">
        <f>SUMIFS(СВЦЭМ!$D$34:$D$777,СВЦЭМ!$A$34:$A$777,$A69,СВЦЭМ!$B$34:$B$777,V$47)+'СЕТ СН'!$G$11+СВЦЭМ!$D$10+'СЕТ СН'!$G$5-'СЕТ СН'!$G$21</f>
        <v>3881.8798569400001</v>
      </c>
      <c r="W69" s="37">
        <f>SUMIFS(СВЦЭМ!$D$34:$D$777,СВЦЭМ!$A$34:$A$777,$A69,СВЦЭМ!$B$34:$B$777,W$47)+'СЕТ СН'!$G$11+СВЦЭМ!$D$10+'СЕТ СН'!$G$5-'СЕТ СН'!$G$21</f>
        <v>3873.9860937999997</v>
      </c>
      <c r="X69" s="37">
        <f>SUMIFS(СВЦЭМ!$D$34:$D$777,СВЦЭМ!$A$34:$A$777,$A69,СВЦЭМ!$B$34:$B$777,X$47)+'СЕТ СН'!$G$11+СВЦЭМ!$D$10+'СЕТ СН'!$G$5-'СЕТ СН'!$G$21</f>
        <v>3900.7496582700001</v>
      </c>
      <c r="Y69" s="37">
        <f>SUMIFS(СВЦЭМ!$D$34:$D$777,СВЦЭМ!$A$34:$A$777,$A69,СВЦЭМ!$B$34:$B$777,Y$47)+'СЕТ СН'!$G$11+СВЦЭМ!$D$10+'СЕТ СН'!$G$5-'СЕТ СН'!$G$21</f>
        <v>4014.3054656199997</v>
      </c>
    </row>
    <row r="70" spans="1:26" ht="15.75" x14ac:dyDescent="0.2">
      <c r="A70" s="36">
        <f t="shared" si="1"/>
        <v>43213</v>
      </c>
      <c r="B70" s="37">
        <f>SUMIFS(СВЦЭМ!$D$34:$D$777,СВЦЭМ!$A$34:$A$777,$A70,СВЦЭМ!$B$34:$B$777,B$47)+'СЕТ СН'!$G$11+СВЦЭМ!$D$10+'СЕТ СН'!$G$5-'СЕТ СН'!$G$21</f>
        <v>3998.2139574899998</v>
      </c>
      <c r="C70" s="37">
        <f>SUMIFS(СВЦЭМ!$D$34:$D$777,СВЦЭМ!$A$34:$A$777,$A70,СВЦЭМ!$B$34:$B$777,C$47)+'СЕТ СН'!$G$11+СВЦЭМ!$D$10+'СЕТ СН'!$G$5-'СЕТ СН'!$G$21</f>
        <v>4043.2103540399999</v>
      </c>
      <c r="D70" s="37">
        <f>SUMIFS(СВЦЭМ!$D$34:$D$777,СВЦЭМ!$A$34:$A$777,$A70,СВЦЭМ!$B$34:$B$777,D$47)+'СЕТ СН'!$G$11+СВЦЭМ!$D$10+'СЕТ СН'!$G$5-'СЕТ СН'!$G$21</f>
        <v>4100.9724011600001</v>
      </c>
      <c r="E70" s="37">
        <f>SUMIFS(СВЦЭМ!$D$34:$D$777,СВЦЭМ!$A$34:$A$777,$A70,СВЦЭМ!$B$34:$B$777,E$47)+'СЕТ СН'!$G$11+СВЦЭМ!$D$10+'СЕТ СН'!$G$5-'СЕТ СН'!$G$21</f>
        <v>4117.2141069600002</v>
      </c>
      <c r="F70" s="37">
        <f>SUMIFS(СВЦЭМ!$D$34:$D$777,СВЦЭМ!$A$34:$A$777,$A70,СВЦЭМ!$B$34:$B$777,F$47)+'СЕТ СН'!$G$11+СВЦЭМ!$D$10+'СЕТ СН'!$G$5-'СЕТ СН'!$G$21</f>
        <v>4129.8918982900004</v>
      </c>
      <c r="G70" s="37">
        <f>SUMIFS(СВЦЭМ!$D$34:$D$777,СВЦЭМ!$A$34:$A$777,$A70,СВЦЭМ!$B$34:$B$777,G$47)+'СЕТ СН'!$G$11+СВЦЭМ!$D$10+'СЕТ СН'!$G$5-'СЕТ СН'!$G$21</f>
        <v>4117.3598199300004</v>
      </c>
      <c r="H70" s="37">
        <f>SUMIFS(СВЦЭМ!$D$34:$D$777,СВЦЭМ!$A$34:$A$777,$A70,СВЦЭМ!$B$34:$B$777,H$47)+'СЕТ СН'!$G$11+СВЦЭМ!$D$10+'СЕТ СН'!$G$5-'СЕТ СН'!$G$21</f>
        <v>4057.9340185400001</v>
      </c>
      <c r="I70" s="37">
        <f>SUMIFS(СВЦЭМ!$D$34:$D$777,СВЦЭМ!$A$34:$A$777,$A70,СВЦЭМ!$B$34:$B$777,I$47)+'СЕТ СН'!$G$11+СВЦЭМ!$D$10+'СЕТ СН'!$G$5-'СЕТ СН'!$G$21</f>
        <v>3971.2807913599995</v>
      </c>
      <c r="J70" s="37">
        <f>SUMIFS(СВЦЭМ!$D$34:$D$777,СВЦЭМ!$A$34:$A$777,$A70,СВЦЭМ!$B$34:$B$777,J$47)+'СЕТ СН'!$G$11+СВЦЭМ!$D$10+'СЕТ СН'!$G$5-'СЕТ СН'!$G$21</f>
        <v>3914.3946550799997</v>
      </c>
      <c r="K70" s="37">
        <f>SUMIFS(СВЦЭМ!$D$34:$D$777,СВЦЭМ!$A$34:$A$777,$A70,СВЦЭМ!$B$34:$B$777,K$47)+'СЕТ СН'!$G$11+СВЦЭМ!$D$10+'СЕТ СН'!$G$5-'СЕТ СН'!$G$21</f>
        <v>3824.5008520699998</v>
      </c>
      <c r="L70" s="37">
        <f>SUMIFS(СВЦЭМ!$D$34:$D$777,СВЦЭМ!$A$34:$A$777,$A70,СВЦЭМ!$B$34:$B$777,L$47)+'СЕТ СН'!$G$11+СВЦЭМ!$D$10+'СЕТ СН'!$G$5-'СЕТ СН'!$G$21</f>
        <v>3802.3039645699996</v>
      </c>
      <c r="M70" s="37">
        <f>SUMIFS(СВЦЭМ!$D$34:$D$777,СВЦЭМ!$A$34:$A$777,$A70,СВЦЭМ!$B$34:$B$777,M$47)+'СЕТ СН'!$G$11+СВЦЭМ!$D$10+'СЕТ СН'!$G$5-'СЕТ СН'!$G$21</f>
        <v>3804.0893484899993</v>
      </c>
      <c r="N70" s="37">
        <f>SUMIFS(СВЦЭМ!$D$34:$D$777,СВЦЭМ!$A$34:$A$777,$A70,СВЦЭМ!$B$34:$B$777,N$47)+'СЕТ СН'!$G$11+СВЦЭМ!$D$10+'СЕТ СН'!$G$5-'СЕТ СН'!$G$21</f>
        <v>3802.9497229399999</v>
      </c>
      <c r="O70" s="37">
        <f>SUMIFS(СВЦЭМ!$D$34:$D$777,СВЦЭМ!$A$34:$A$777,$A70,СВЦЭМ!$B$34:$B$777,O$47)+'СЕТ СН'!$G$11+СВЦЭМ!$D$10+'СЕТ СН'!$G$5-'СЕТ СН'!$G$21</f>
        <v>3823.3372212899999</v>
      </c>
      <c r="P70" s="37">
        <f>SUMIFS(СВЦЭМ!$D$34:$D$777,СВЦЭМ!$A$34:$A$777,$A70,СВЦЭМ!$B$34:$B$777,P$47)+'СЕТ СН'!$G$11+СВЦЭМ!$D$10+'СЕТ СН'!$G$5-'СЕТ СН'!$G$21</f>
        <v>3824.0828913700002</v>
      </c>
      <c r="Q70" s="37">
        <f>SUMIFS(СВЦЭМ!$D$34:$D$777,СВЦЭМ!$A$34:$A$777,$A70,СВЦЭМ!$B$34:$B$777,Q$47)+'СЕТ СН'!$G$11+СВЦЭМ!$D$10+'СЕТ СН'!$G$5-'СЕТ СН'!$G$21</f>
        <v>3831.7261688599997</v>
      </c>
      <c r="R70" s="37">
        <f>SUMIFS(СВЦЭМ!$D$34:$D$777,СВЦЭМ!$A$34:$A$777,$A70,СВЦЭМ!$B$34:$B$777,R$47)+'СЕТ СН'!$G$11+СВЦЭМ!$D$10+'СЕТ СН'!$G$5-'СЕТ СН'!$G$21</f>
        <v>3828.4922934199999</v>
      </c>
      <c r="S70" s="37">
        <f>SUMIFS(СВЦЭМ!$D$34:$D$777,СВЦЭМ!$A$34:$A$777,$A70,СВЦЭМ!$B$34:$B$777,S$47)+'СЕТ СН'!$G$11+СВЦЭМ!$D$10+'СЕТ СН'!$G$5-'СЕТ СН'!$G$21</f>
        <v>3840.8126063200002</v>
      </c>
      <c r="T70" s="37">
        <f>SUMIFS(СВЦЭМ!$D$34:$D$777,СВЦЭМ!$A$34:$A$777,$A70,СВЦЭМ!$B$34:$B$777,T$47)+'СЕТ СН'!$G$11+СВЦЭМ!$D$10+'СЕТ СН'!$G$5-'СЕТ СН'!$G$21</f>
        <v>3822.0592761799994</v>
      </c>
      <c r="U70" s="37">
        <f>SUMIFS(СВЦЭМ!$D$34:$D$777,СВЦЭМ!$A$34:$A$777,$A70,СВЦЭМ!$B$34:$B$777,U$47)+'СЕТ СН'!$G$11+СВЦЭМ!$D$10+'СЕТ СН'!$G$5-'СЕТ СН'!$G$21</f>
        <v>3813.5913058000001</v>
      </c>
      <c r="V70" s="37">
        <f>SUMIFS(СВЦЭМ!$D$34:$D$777,СВЦЭМ!$A$34:$A$777,$A70,СВЦЭМ!$B$34:$B$777,V$47)+'СЕТ СН'!$G$11+СВЦЭМ!$D$10+'СЕТ СН'!$G$5-'СЕТ СН'!$G$21</f>
        <v>3816.71475642</v>
      </c>
      <c r="W70" s="37">
        <f>SUMIFS(СВЦЭМ!$D$34:$D$777,СВЦЭМ!$A$34:$A$777,$A70,СВЦЭМ!$B$34:$B$777,W$47)+'СЕТ СН'!$G$11+СВЦЭМ!$D$10+'СЕТ СН'!$G$5-'СЕТ СН'!$G$21</f>
        <v>3827.2932903999995</v>
      </c>
      <c r="X70" s="37">
        <f>SUMIFS(СВЦЭМ!$D$34:$D$777,СВЦЭМ!$A$34:$A$777,$A70,СВЦЭМ!$B$34:$B$777,X$47)+'СЕТ СН'!$G$11+СВЦЭМ!$D$10+'СЕТ СН'!$G$5-'СЕТ СН'!$G$21</f>
        <v>3890.1427059299999</v>
      </c>
      <c r="Y70" s="37">
        <f>SUMIFS(СВЦЭМ!$D$34:$D$777,СВЦЭМ!$A$34:$A$777,$A70,СВЦЭМ!$B$34:$B$777,Y$47)+'СЕТ СН'!$G$11+СВЦЭМ!$D$10+'СЕТ СН'!$G$5-'СЕТ СН'!$G$21</f>
        <v>3987.0433626199997</v>
      </c>
    </row>
    <row r="71" spans="1:26" ht="15.75" x14ac:dyDescent="0.2">
      <c r="A71" s="36">
        <f t="shared" si="1"/>
        <v>43214</v>
      </c>
      <c r="B71" s="37">
        <f>SUMIFS(СВЦЭМ!$D$34:$D$777,СВЦЭМ!$A$34:$A$777,$A71,СВЦЭМ!$B$34:$B$777,B$47)+'СЕТ СН'!$G$11+СВЦЭМ!$D$10+'СЕТ СН'!$G$5-'СЕТ СН'!$G$21</f>
        <v>3987.1695573599995</v>
      </c>
      <c r="C71" s="37">
        <f>SUMIFS(СВЦЭМ!$D$34:$D$777,СВЦЭМ!$A$34:$A$777,$A71,СВЦЭМ!$B$34:$B$777,C$47)+'СЕТ СН'!$G$11+СВЦЭМ!$D$10+'СЕТ СН'!$G$5-'СЕТ СН'!$G$21</f>
        <v>4034.0722810100001</v>
      </c>
      <c r="D71" s="37">
        <f>SUMIFS(СВЦЭМ!$D$34:$D$777,СВЦЭМ!$A$34:$A$777,$A71,СВЦЭМ!$B$34:$B$777,D$47)+'СЕТ СН'!$G$11+СВЦЭМ!$D$10+'СЕТ СН'!$G$5-'СЕТ СН'!$G$21</f>
        <v>4092.4393273199998</v>
      </c>
      <c r="E71" s="37">
        <f>SUMIFS(СВЦЭМ!$D$34:$D$777,СВЦЭМ!$A$34:$A$777,$A71,СВЦЭМ!$B$34:$B$777,E$47)+'СЕТ СН'!$G$11+СВЦЭМ!$D$10+'СЕТ СН'!$G$5-'СЕТ СН'!$G$21</f>
        <v>4103.6643994800006</v>
      </c>
      <c r="F71" s="37">
        <f>SUMIFS(СВЦЭМ!$D$34:$D$777,СВЦЭМ!$A$34:$A$777,$A71,СВЦЭМ!$B$34:$B$777,F$47)+'СЕТ СН'!$G$11+СВЦЭМ!$D$10+'СЕТ СН'!$G$5-'СЕТ СН'!$G$21</f>
        <v>4113.0604931000007</v>
      </c>
      <c r="G71" s="37">
        <f>SUMIFS(СВЦЭМ!$D$34:$D$777,СВЦЭМ!$A$34:$A$777,$A71,СВЦЭМ!$B$34:$B$777,G$47)+'СЕТ СН'!$G$11+СВЦЭМ!$D$10+'СЕТ СН'!$G$5-'СЕТ СН'!$G$21</f>
        <v>4077.9120190399994</v>
      </c>
      <c r="H71" s="37">
        <f>SUMIFS(СВЦЭМ!$D$34:$D$777,СВЦЭМ!$A$34:$A$777,$A71,СВЦЭМ!$B$34:$B$777,H$47)+'СЕТ СН'!$G$11+СВЦЭМ!$D$10+'СЕТ СН'!$G$5-'СЕТ СН'!$G$21</f>
        <v>4040.5269528200001</v>
      </c>
      <c r="I71" s="37">
        <f>SUMIFS(СВЦЭМ!$D$34:$D$777,СВЦЭМ!$A$34:$A$777,$A71,СВЦЭМ!$B$34:$B$777,I$47)+'СЕТ СН'!$G$11+СВЦЭМ!$D$10+'СЕТ СН'!$G$5-'СЕТ СН'!$G$21</f>
        <v>3918.6860281499999</v>
      </c>
      <c r="J71" s="37">
        <f>SUMIFS(СВЦЭМ!$D$34:$D$777,СВЦЭМ!$A$34:$A$777,$A71,СВЦЭМ!$B$34:$B$777,J$47)+'СЕТ СН'!$G$11+СВЦЭМ!$D$10+'СЕТ СН'!$G$5-'СЕТ СН'!$G$21</f>
        <v>3839.9134490800002</v>
      </c>
      <c r="K71" s="37">
        <f>SUMIFS(СВЦЭМ!$D$34:$D$777,СВЦЭМ!$A$34:$A$777,$A71,СВЦЭМ!$B$34:$B$777,K$47)+'СЕТ СН'!$G$11+СВЦЭМ!$D$10+'СЕТ СН'!$G$5-'СЕТ СН'!$G$21</f>
        <v>3808.2579976000002</v>
      </c>
      <c r="L71" s="37">
        <f>SUMIFS(СВЦЭМ!$D$34:$D$777,СВЦЭМ!$A$34:$A$777,$A71,СВЦЭМ!$B$34:$B$777,L$47)+'СЕТ СН'!$G$11+СВЦЭМ!$D$10+'СЕТ СН'!$G$5-'СЕТ СН'!$G$21</f>
        <v>3818.3736869499994</v>
      </c>
      <c r="M71" s="37">
        <f>SUMIFS(СВЦЭМ!$D$34:$D$777,СВЦЭМ!$A$34:$A$777,$A71,СВЦЭМ!$B$34:$B$777,M$47)+'СЕТ СН'!$G$11+СВЦЭМ!$D$10+'СЕТ СН'!$G$5-'СЕТ СН'!$G$21</f>
        <v>3804.0991822000001</v>
      </c>
      <c r="N71" s="37">
        <f>SUMIFS(СВЦЭМ!$D$34:$D$777,СВЦЭМ!$A$34:$A$777,$A71,СВЦЭМ!$B$34:$B$777,N$47)+'СЕТ СН'!$G$11+СВЦЭМ!$D$10+'СЕТ СН'!$G$5-'СЕТ СН'!$G$21</f>
        <v>3801.4041569099995</v>
      </c>
      <c r="O71" s="37">
        <f>SUMIFS(СВЦЭМ!$D$34:$D$777,СВЦЭМ!$A$34:$A$777,$A71,СВЦЭМ!$B$34:$B$777,O$47)+'СЕТ СН'!$G$11+СВЦЭМ!$D$10+'СЕТ СН'!$G$5-'СЕТ СН'!$G$21</f>
        <v>3803.9426001500001</v>
      </c>
      <c r="P71" s="37">
        <f>SUMIFS(СВЦЭМ!$D$34:$D$777,СВЦЭМ!$A$34:$A$777,$A71,СВЦЭМ!$B$34:$B$777,P$47)+'СЕТ СН'!$G$11+СВЦЭМ!$D$10+'СЕТ СН'!$G$5-'СЕТ СН'!$G$21</f>
        <v>3817.9147845599996</v>
      </c>
      <c r="Q71" s="37">
        <f>SUMIFS(СВЦЭМ!$D$34:$D$777,СВЦЭМ!$A$34:$A$777,$A71,СВЦЭМ!$B$34:$B$777,Q$47)+'СЕТ СН'!$G$11+СВЦЭМ!$D$10+'СЕТ СН'!$G$5-'СЕТ СН'!$G$21</f>
        <v>3822.1959566399996</v>
      </c>
      <c r="R71" s="37">
        <f>SUMIFS(СВЦЭМ!$D$34:$D$777,СВЦЭМ!$A$34:$A$777,$A71,СВЦЭМ!$B$34:$B$777,R$47)+'СЕТ СН'!$G$11+СВЦЭМ!$D$10+'СЕТ СН'!$G$5-'СЕТ СН'!$G$21</f>
        <v>3813.0465996400003</v>
      </c>
      <c r="S71" s="37">
        <f>SUMIFS(СВЦЭМ!$D$34:$D$777,СВЦЭМ!$A$34:$A$777,$A71,СВЦЭМ!$B$34:$B$777,S$47)+'СЕТ СН'!$G$11+СВЦЭМ!$D$10+'СЕТ СН'!$G$5-'СЕТ СН'!$G$21</f>
        <v>3812.69455006</v>
      </c>
      <c r="T71" s="37">
        <f>SUMIFS(СВЦЭМ!$D$34:$D$777,СВЦЭМ!$A$34:$A$777,$A71,СВЦЭМ!$B$34:$B$777,T$47)+'СЕТ СН'!$G$11+СВЦЭМ!$D$10+'СЕТ СН'!$G$5-'СЕТ СН'!$G$21</f>
        <v>3797.2202395899999</v>
      </c>
      <c r="U71" s="37">
        <f>SUMIFS(СВЦЭМ!$D$34:$D$777,СВЦЭМ!$A$34:$A$777,$A71,СВЦЭМ!$B$34:$B$777,U$47)+'СЕТ СН'!$G$11+СВЦЭМ!$D$10+'СЕТ СН'!$G$5-'СЕТ СН'!$G$21</f>
        <v>3803.9053136500002</v>
      </c>
      <c r="V71" s="37">
        <f>SUMIFS(СВЦЭМ!$D$34:$D$777,СВЦЭМ!$A$34:$A$777,$A71,СВЦЭМ!$B$34:$B$777,V$47)+'СЕТ СН'!$G$11+СВЦЭМ!$D$10+'СЕТ СН'!$G$5-'СЕТ СН'!$G$21</f>
        <v>3829.1971641999994</v>
      </c>
      <c r="W71" s="37">
        <f>SUMIFS(СВЦЭМ!$D$34:$D$777,СВЦЭМ!$A$34:$A$777,$A71,СВЦЭМ!$B$34:$B$777,W$47)+'СЕТ СН'!$G$11+СВЦЭМ!$D$10+'СЕТ СН'!$G$5-'СЕТ СН'!$G$21</f>
        <v>3829.6089821800001</v>
      </c>
      <c r="X71" s="37">
        <f>SUMIFS(СВЦЭМ!$D$34:$D$777,СВЦЭМ!$A$34:$A$777,$A71,СВЦЭМ!$B$34:$B$777,X$47)+'СЕТ СН'!$G$11+СВЦЭМ!$D$10+'СЕТ СН'!$G$5-'СЕТ СН'!$G$21</f>
        <v>3845.8500769899997</v>
      </c>
      <c r="Y71" s="37">
        <f>SUMIFS(СВЦЭМ!$D$34:$D$777,СВЦЭМ!$A$34:$A$777,$A71,СВЦЭМ!$B$34:$B$777,Y$47)+'СЕТ СН'!$G$11+СВЦЭМ!$D$10+'СЕТ СН'!$G$5-'СЕТ СН'!$G$21</f>
        <v>3929.8558845499997</v>
      </c>
    </row>
    <row r="72" spans="1:26" ht="15.75" x14ac:dyDescent="0.2">
      <c r="A72" s="36">
        <f t="shared" si="1"/>
        <v>43215</v>
      </c>
      <c r="B72" s="37">
        <f>SUMIFS(СВЦЭМ!$D$34:$D$777,СВЦЭМ!$A$34:$A$777,$A72,СВЦЭМ!$B$34:$B$777,B$47)+'СЕТ СН'!$G$11+СВЦЭМ!$D$10+'СЕТ СН'!$G$5-'СЕТ СН'!$G$21</f>
        <v>3937.1086340899997</v>
      </c>
      <c r="C72" s="37">
        <f>SUMIFS(СВЦЭМ!$D$34:$D$777,СВЦЭМ!$A$34:$A$777,$A72,СВЦЭМ!$B$34:$B$777,C$47)+'СЕТ СН'!$G$11+СВЦЭМ!$D$10+'СЕТ СН'!$G$5-'СЕТ СН'!$G$21</f>
        <v>4005.95864751</v>
      </c>
      <c r="D72" s="37">
        <f>SUMIFS(СВЦЭМ!$D$34:$D$777,СВЦЭМ!$A$34:$A$777,$A72,СВЦЭМ!$B$34:$B$777,D$47)+'СЕТ СН'!$G$11+СВЦЭМ!$D$10+'СЕТ СН'!$G$5-'СЕТ СН'!$G$21</f>
        <v>4100.1265513600001</v>
      </c>
      <c r="E72" s="37">
        <f>SUMIFS(СВЦЭМ!$D$34:$D$777,СВЦЭМ!$A$34:$A$777,$A72,СВЦЭМ!$B$34:$B$777,E$47)+'СЕТ СН'!$G$11+СВЦЭМ!$D$10+'СЕТ СН'!$G$5-'СЕТ СН'!$G$21</f>
        <v>4134.91748284</v>
      </c>
      <c r="F72" s="37">
        <f>SUMIFS(СВЦЭМ!$D$34:$D$777,СВЦЭМ!$A$34:$A$777,$A72,СВЦЭМ!$B$34:$B$777,F$47)+'СЕТ СН'!$G$11+СВЦЭМ!$D$10+'СЕТ СН'!$G$5-'СЕТ СН'!$G$21</f>
        <v>4135.2124248</v>
      </c>
      <c r="G72" s="37">
        <f>SUMIFS(СВЦЭМ!$D$34:$D$777,СВЦЭМ!$A$34:$A$777,$A72,СВЦЭМ!$B$34:$B$777,G$47)+'СЕТ СН'!$G$11+СВЦЭМ!$D$10+'СЕТ СН'!$G$5-'СЕТ СН'!$G$21</f>
        <v>4108.2267047000005</v>
      </c>
      <c r="H72" s="37">
        <f>SUMIFS(СВЦЭМ!$D$34:$D$777,СВЦЭМ!$A$34:$A$777,$A72,СВЦЭМ!$B$34:$B$777,H$47)+'СЕТ СН'!$G$11+СВЦЭМ!$D$10+'СЕТ СН'!$G$5-'СЕТ СН'!$G$21</f>
        <v>4033.9440776300003</v>
      </c>
      <c r="I72" s="37">
        <f>SUMIFS(СВЦЭМ!$D$34:$D$777,СВЦЭМ!$A$34:$A$777,$A72,СВЦЭМ!$B$34:$B$777,I$47)+'СЕТ СН'!$G$11+СВЦЭМ!$D$10+'СЕТ СН'!$G$5-'СЕТ СН'!$G$21</f>
        <v>3927.3209548</v>
      </c>
      <c r="J72" s="37">
        <f>SUMIFS(СВЦЭМ!$D$34:$D$777,СВЦЭМ!$A$34:$A$777,$A72,СВЦЭМ!$B$34:$B$777,J$47)+'СЕТ СН'!$G$11+СВЦЭМ!$D$10+'СЕТ СН'!$G$5-'СЕТ СН'!$G$21</f>
        <v>3876.8910180799999</v>
      </c>
      <c r="K72" s="37">
        <f>SUMIFS(СВЦЭМ!$D$34:$D$777,СВЦЭМ!$A$34:$A$777,$A72,СВЦЭМ!$B$34:$B$777,K$47)+'СЕТ СН'!$G$11+СВЦЭМ!$D$10+'СЕТ СН'!$G$5-'СЕТ СН'!$G$21</f>
        <v>3894.3006627</v>
      </c>
      <c r="L72" s="37">
        <f>SUMIFS(СВЦЭМ!$D$34:$D$777,СВЦЭМ!$A$34:$A$777,$A72,СВЦЭМ!$B$34:$B$777,L$47)+'СЕТ СН'!$G$11+СВЦЭМ!$D$10+'СЕТ СН'!$G$5-'СЕТ СН'!$G$21</f>
        <v>3908.2612438800002</v>
      </c>
      <c r="M72" s="37">
        <f>SUMIFS(СВЦЭМ!$D$34:$D$777,СВЦЭМ!$A$34:$A$777,$A72,СВЦЭМ!$B$34:$B$777,M$47)+'СЕТ СН'!$G$11+СВЦЭМ!$D$10+'СЕТ СН'!$G$5-'СЕТ СН'!$G$21</f>
        <v>3899.9777058499999</v>
      </c>
      <c r="N72" s="37">
        <f>SUMIFS(СВЦЭМ!$D$34:$D$777,СВЦЭМ!$A$34:$A$777,$A72,СВЦЭМ!$B$34:$B$777,N$47)+'СЕТ СН'!$G$11+СВЦЭМ!$D$10+'СЕТ СН'!$G$5-'СЕТ СН'!$G$21</f>
        <v>3900.7721084899999</v>
      </c>
      <c r="O72" s="37">
        <f>SUMIFS(СВЦЭМ!$D$34:$D$777,СВЦЭМ!$A$34:$A$777,$A72,СВЦЭМ!$B$34:$B$777,O$47)+'СЕТ СН'!$G$11+СВЦЭМ!$D$10+'СЕТ СН'!$G$5-'СЕТ СН'!$G$21</f>
        <v>3899.3547117599996</v>
      </c>
      <c r="P72" s="37">
        <f>SUMIFS(СВЦЭМ!$D$34:$D$777,СВЦЭМ!$A$34:$A$777,$A72,СВЦЭМ!$B$34:$B$777,P$47)+'СЕТ СН'!$G$11+СВЦЭМ!$D$10+'СЕТ СН'!$G$5-'СЕТ СН'!$G$21</f>
        <v>3892.8075190599998</v>
      </c>
      <c r="Q72" s="37">
        <f>SUMIFS(СВЦЭМ!$D$34:$D$777,СВЦЭМ!$A$34:$A$777,$A72,СВЦЭМ!$B$34:$B$777,Q$47)+'СЕТ СН'!$G$11+СВЦЭМ!$D$10+'СЕТ СН'!$G$5-'СЕТ СН'!$G$21</f>
        <v>3887.1429939499999</v>
      </c>
      <c r="R72" s="37">
        <f>SUMIFS(СВЦЭМ!$D$34:$D$777,СВЦЭМ!$A$34:$A$777,$A72,СВЦЭМ!$B$34:$B$777,R$47)+'СЕТ СН'!$G$11+СВЦЭМ!$D$10+'СЕТ СН'!$G$5-'СЕТ СН'!$G$21</f>
        <v>3892.2610570499996</v>
      </c>
      <c r="S72" s="37">
        <f>SUMIFS(СВЦЭМ!$D$34:$D$777,СВЦЭМ!$A$34:$A$777,$A72,СВЦЭМ!$B$34:$B$777,S$47)+'СЕТ СН'!$G$11+СВЦЭМ!$D$10+'СЕТ СН'!$G$5-'СЕТ СН'!$G$21</f>
        <v>3880.1638754800001</v>
      </c>
      <c r="T72" s="37">
        <f>SUMIFS(СВЦЭМ!$D$34:$D$777,СВЦЭМ!$A$34:$A$777,$A72,СВЦЭМ!$B$34:$B$777,T$47)+'СЕТ СН'!$G$11+СВЦЭМ!$D$10+'СЕТ СН'!$G$5-'СЕТ СН'!$G$21</f>
        <v>3863.6162684799997</v>
      </c>
      <c r="U72" s="37">
        <f>SUMIFS(СВЦЭМ!$D$34:$D$777,СВЦЭМ!$A$34:$A$777,$A72,СВЦЭМ!$B$34:$B$777,U$47)+'СЕТ СН'!$G$11+СВЦЭМ!$D$10+'СЕТ СН'!$G$5-'СЕТ СН'!$G$21</f>
        <v>3852.6162964399996</v>
      </c>
      <c r="V72" s="37">
        <f>SUMIFS(СВЦЭМ!$D$34:$D$777,СВЦЭМ!$A$34:$A$777,$A72,СВЦЭМ!$B$34:$B$777,V$47)+'СЕТ СН'!$G$11+СВЦЭМ!$D$10+'СЕТ СН'!$G$5-'СЕТ СН'!$G$21</f>
        <v>3883.2390686799995</v>
      </c>
      <c r="W72" s="37">
        <f>SUMIFS(СВЦЭМ!$D$34:$D$777,СВЦЭМ!$A$34:$A$777,$A72,СВЦЭМ!$B$34:$B$777,W$47)+'СЕТ СН'!$G$11+СВЦЭМ!$D$10+'СЕТ СН'!$G$5-'СЕТ СН'!$G$21</f>
        <v>3880.40909255</v>
      </c>
      <c r="X72" s="37">
        <f>SUMIFS(СВЦЭМ!$D$34:$D$777,СВЦЭМ!$A$34:$A$777,$A72,СВЦЭМ!$B$34:$B$777,X$47)+'СЕТ СН'!$G$11+СВЦЭМ!$D$10+'СЕТ СН'!$G$5-'СЕТ СН'!$G$21</f>
        <v>3863.2117186099999</v>
      </c>
      <c r="Y72" s="37">
        <f>SUMIFS(СВЦЭМ!$D$34:$D$777,СВЦЭМ!$A$34:$A$777,$A72,СВЦЭМ!$B$34:$B$777,Y$47)+'СЕТ СН'!$G$11+СВЦЭМ!$D$10+'СЕТ СН'!$G$5-'СЕТ СН'!$G$21</f>
        <v>3918.8888022599999</v>
      </c>
    </row>
    <row r="73" spans="1:26" ht="15.75" x14ac:dyDescent="0.2">
      <c r="A73" s="36">
        <f t="shared" si="1"/>
        <v>43216</v>
      </c>
      <c r="B73" s="37">
        <f>SUMIFS(СВЦЭМ!$D$34:$D$777,СВЦЭМ!$A$34:$A$777,$A73,СВЦЭМ!$B$34:$B$777,B$47)+'СЕТ СН'!$G$11+СВЦЭМ!$D$10+'СЕТ СН'!$G$5-'СЕТ СН'!$G$21</f>
        <v>4090.1130780500002</v>
      </c>
      <c r="C73" s="37">
        <f>SUMIFS(СВЦЭМ!$D$34:$D$777,СВЦЭМ!$A$34:$A$777,$A73,СВЦЭМ!$B$34:$B$777,C$47)+'СЕТ СН'!$G$11+СВЦЭМ!$D$10+'СЕТ СН'!$G$5-'СЕТ СН'!$G$21</f>
        <v>4127.2653862400002</v>
      </c>
      <c r="D73" s="37">
        <f>SUMIFS(СВЦЭМ!$D$34:$D$777,СВЦЭМ!$A$34:$A$777,$A73,СВЦЭМ!$B$34:$B$777,D$47)+'СЕТ СН'!$G$11+СВЦЭМ!$D$10+'СЕТ СН'!$G$5-'СЕТ СН'!$G$21</f>
        <v>4177.7620512400008</v>
      </c>
      <c r="E73" s="37">
        <f>SUMIFS(СВЦЭМ!$D$34:$D$777,СВЦЭМ!$A$34:$A$777,$A73,СВЦЭМ!$B$34:$B$777,E$47)+'СЕТ СН'!$G$11+СВЦЭМ!$D$10+'СЕТ СН'!$G$5-'СЕТ СН'!$G$21</f>
        <v>4185.5488824600006</v>
      </c>
      <c r="F73" s="37">
        <f>SUMIFS(СВЦЭМ!$D$34:$D$777,СВЦЭМ!$A$34:$A$777,$A73,СВЦЭМ!$B$34:$B$777,F$47)+'СЕТ СН'!$G$11+СВЦЭМ!$D$10+'СЕТ СН'!$G$5-'СЕТ СН'!$G$21</f>
        <v>4183.3241849200003</v>
      </c>
      <c r="G73" s="37">
        <f>SUMIFS(СВЦЭМ!$D$34:$D$777,СВЦЭМ!$A$34:$A$777,$A73,СВЦЭМ!$B$34:$B$777,G$47)+'СЕТ СН'!$G$11+СВЦЭМ!$D$10+'СЕТ СН'!$G$5-'СЕТ СН'!$G$21</f>
        <v>4164.8960322299999</v>
      </c>
      <c r="H73" s="37">
        <f>SUMIFS(СВЦЭМ!$D$34:$D$777,СВЦЭМ!$A$34:$A$777,$A73,СВЦЭМ!$B$34:$B$777,H$47)+'СЕТ СН'!$G$11+СВЦЭМ!$D$10+'СЕТ СН'!$G$5-'СЕТ СН'!$G$21</f>
        <v>4097.8602644100001</v>
      </c>
      <c r="I73" s="37">
        <f>SUMIFS(СВЦЭМ!$D$34:$D$777,СВЦЭМ!$A$34:$A$777,$A73,СВЦЭМ!$B$34:$B$777,I$47)+'СЕТ СН'!$G$11+СВЦЭМ!$D$10+'СЕТ СН'!$G$5-'СЕТ СН'!$G$21</f>
        <v>3999.00373524</v>
      </c>
      <c r="J73" s="37">
        <f>SUMIFS(СВЦЭМ!$D$34:$D$777,СВЦЭМ!$A$34:$A$777,$A73,СВЦЭМ!$B$34:$B$777,J$47)+'СЕТ СН'!$G$11+СВЦЭМ!$D$10+'СЕТ СН'!$G$5-'СЕТ СН'!$G$21</f>
        <v>3975.6746149099995</v>
      </c>
      <c r="K73" s="37">
        <f>SUMIFS(СВЦЭМ!$D$34:$D$777,СВЦЭМ!$A$34:$A$777,$A73,СВЦЭМ!$B$34:$B$777,K$47)+'СЕТ СН'!$G$11+СВЦЭМ!$D$10+'СЕТ СН'!$G$5-'СЕТ СН'!$G$21</f>
        <v>3940.3761568499999</v>
      </c>
      <c r="L73" s="37">
        <f>SUMIFS(СВЦЭМ!$D$34:$D$777,СВЦЭМ!$A$34:$A$777,$A73,СВЦЭМ!$B$34:$B$777,L$47)+'СЕТ СН'!$G$11+СВЦЭМ!$D$10+'СЕТ СН'!$G$5-'СЕТ СН'!$G$21</f>
        <v>3912.3770826999994</v>
      </c>
      <c r="M73" s="37">
        <f>SUMIFS(СВЦЭМ!$D$34:$D$777,СВЦЭМ!$A$34:$A$777,$A73,СВЦЭМ!$B$34:$B$777,M$47)+'СЕТ СН'!$G$11+СВЦЭМ!$D$10+'СЕТ СН'!$G$5-'СЕТ СН'!$G$21</f>
        <v>3912.7061255899994</v>
      </c>
      <c r="N73" s="37">
        <f>SUMIFS(СВЦЭМ!$D$34:$D$777,СВЦЭМ!$A$34:$A$777,$A73,СВЦЭМ!$B$34:$B$777,N$47)+'СЕТ СН'!$G$11+СВЦЭМ!$D$10+'СЕТ СН'!$G$5-'СЕТ СН'!$G$21</f>
        <v>3930.5206105799994</v>
      </c>
      <c r="O73" s="37">
        <f>SUMIFS(СВЦЭМ!$D$34:$D$777,СВЦЭМ!$A$34:$A$777,$A73,СВЦЭМ!$B$34:$B$777,O$47)+'СЕТ СН'!$G$11+СВЦЭМ!$D$10+'СЕТ СН'!$G$5-'СЕТ СН'!$G$21</f>
        <v>3938.6150625799996</v>
      </c>
      <c r="P73" s="37">
        <f>SUMIFS(СВЦЭМ!$D$34:$D$777,СВЦЭМ!$A$34:$A$777,$A73,СВЦЭМ!$B$34:$B$777,P$47)+'СЕТ СН'!$G$11+СВЦЭМ!$D$10+'СЕТ СН'!$G$5-'СЕТ СН'!$G$21</f>
        <v>3954.84033512</v>
      </c>
      <c r="Q73" s="37">
        <f>SUMIFS(СВЦЭМ!$D$34:$D$777,СВЦЭМ!$A$34:$A$777,$A73,СВЦЭМ!$B$34:$B$777,Q$47)+'СЕТ СН'!$G$11+СВЦЭМ!$D$10+'СЕТ СН'!$G$5-'СЕТ СН'!$G$21</f>
        <v>3969.5993786699996</v>
      </c>
      <c r="R73" s="37">
        <f>SUMIFS(СВЦЭМ!$D$34:$D$777,СВЦЭМ!$A$34:$A$777,$A73,СВЦЭМ!$B$34:$B$777,R$47)+'СЕТ СН'!$G$11+СВЦЭМ!$D$10+'СЕТ СН'!$G$5-'СЕТ СН'!$G$21</f>
        <v>3965.7372251100001</v>
      </c>
      <c r="S73" s="37">
        <f>SUMIFS(СВЦЭМ!$D$34:$D$777,СВЦЭМ!$A$34:$A$777,$A73,СВЦЭМ!$B$34:$B$777,S$47)+'СЕТ СН'!$G$11+СВЦЭМ!$D$10+'СЕТ СН'!$G$5-'СЕТ СН'!$G$21</f>
        <v>3938.9604630500003</v>
      </c>
      <c r="T73" s="37">
        <f>SUMIFS(СВЦЭМ!$D$34:$D$777,СВЦЭМ!$A$34:$A$777,$A73,СВЦЭМ!$B$34:$B$777,T$47)+'СЕТ СН'!$G$11+СВЦЭМ!$D$10+'СЕТ СН'!$G$5-'СЕТ СН'!$G$21</f>
        <v>3921.9063344499996</v>
      </c>
      <c r="U73" s="37">
        <f>SUMIFS(СВЦЭМ!$D$34:$D$777,СВЦЭМ!$A$34:$A$777,$A73,СВЦЭМ!$B$34:$B$777,U$47)+'СЕТ СН'!$G$11+СВЦЭМ!$D$10+'СЕТ СН'!$G$5-'СЕТ СН'!$G$21</f>
        <v>3916.7010409899999</v>
      </c>
      <c r="V73" s="37">
        <f>SUMIFS(СВЦЭМ!$D$34:$D$777,СВЦЭМ!$A$34:$A$777,$A73,СВЦЭМ!$B$34:$B$777,V$47)+'СЕТ СН'!$G$11+СВЦЭМ!$D$10+'СЕТ СН'!$G$5-'СЕТ СН'!$G$21</f>
        <v>3855.2811728399997</v>
      </c>
      <c r="W73" s="37">
        <f>SUMIFS(СВЦЭМ!$D$34:$D$777,СВЦЭМ!$A$34:$A$777,$A73,СВЦЭМ!$B$34:$B$777,W$47)+'СЕТ СН'!$G$11+СВЦЭМ!$D$10+'СЕТ СН'!$G$5-'СЕТ СН'!$G$21</f>
        <v>3864.0492694999998</v>
      </c>
      <c r="X73" s="37">
        <f>SUMIFS(СВЦЭМ!$D$34:$D$777,СВЦЭМ!$A$34:$A$777,$A73,СВЦЭМ!$B$34:$B$777,X$47)+'СЕТ СН'!$G$11+СВЦЭМ!$D$10+'СЕТ СН'!$G$5-'СЕТ СН'!$G$21</f>
        <v>3978.1599059300001</v>
      </c>
      <c r="Y73" s="37">
        <f>SUMIFS(СВЦЭМ!$D$34:$D$777,СВЦЭМ!$A$34:$A$777,$A73,СВЦЭМ!$B$34:$B$777,Y$47)+'СЕТ СН'!$G$11+СВЦЭМ!$D$10+'СЕТ СН'!$G$5-'СЕТ СН'!$G$21</f>
        <v>4008.8021765999997</v>
      </c>
    </row>
    <row r="74" spans="1:26" ht="15.75" x14ac:dyDescent="0.2">
      <c r="A74" s="36">
        <f t="shared" si="1"/>
        <v>43217</v>
      </c>
      <c r="B74" s="37">
        <f>SUMIFS(СВЦЭМ!$D$34:$D$777,СВЦЭМ!$A$34:$A$777,$A74,СВЦЭМ!$B$34:$B$777,B$47)+'СЕТ СН'!$G$11+СВЦЭМ!$D$10+'СЕТ СН'!$G$5-'СЕТ СН'!$G$21</f>
        <v>4016.7315901200004</v>
      </c>
      <c r="C74" s="37">
        <f>SUMIFS(СВЦЭМ!$D$34:$D$777,СВЦЭМ!$A$34:$A$777,$A74,СВЦЭМ!$B$34:$B$777,C$47)+'СЕТ СН'!$G$11+СВЦЭМ!$D$10+'СЕТ СН'!$G$5-'СЕТ СН'!$G$21</f>
        <v>4046.8314106700004</v>
      </c>
      <c r="D74" s="37">
        <f>SUMIFS(СВЦЭМ!$D$34:$D$777,СВЦЭМ!$A$34:$A$777,$A74,СВЦЭМ!$B$34:$B$777,D$47)+'СЕТ СН'!$G$11+СВЦЭМ!$D$10+'СЕТ СН'!$G$5-'СЕТ СН'!$G$21</f>
        <v>4114.4638062800004</v>
      </c>
      <c r="E74" s="37">
        <f>SUMIFS(СВЦЭМ!$D$34:$D$777,СВЦЭМ!$A$34:$A$777,$A74,СВЦЭМ!$B$34:$B$777,E$47)+'СЕТ СН'!$G$11+СВЦЭМ!$D$10+'СЕТ СН'!$G$5-'СЕТ СН'!$G$21</f>
        <v>4119.8354703700006</v>
      </c>
      <c r="F74" s="37">
        <f>SUMIFS(СВЦЭМ!$D$34:$D$777,СВЦЭМ!$A$34:$A$777,$A74,СВЦЭМ!$B$34:$B$777,F$47)+'СЕТ СН'!$G$11+СВЦЭМ!$D$10+'СЕТ СН'!$G$5-'СЕТ СН'!$G$21</f>
        <v>4113.6048419799999</v>
      </c>
      <c r="G74" s="37">
        <f>SUMIFS(СВЦЭМ!$D$34:$D$777,СВЦЭМ!$A$34:$A$777,$A74,СВЦЭМ!$B$34:$B$777,G$47)+'СЕТ СН'!$G$11+СВЦЭМ!$D$10+'СЕТ СН'!$G$5-'СЕТ СН'!$G$21</f>
        <v>4106.10516938</v>
      </c>
      <c r="H74" s="37">
        <f>SUMIFS(СВЦЭМ!$D$34:$D$777,СВЦЭМ!$A$34:$A$777,$A74,СВЦЭМ!$B$34:$B$777,H$47)+'СЕТ СН'!$G$11+СВЦЭМ!$D$10+'СЕТ СН'!$G$5-'СЕТ СН'!$G$21</f>
        <v>4064.3066855299999</v>
      </c>
      <c r="I74" s="37">
        <f>SUMIFS(СВЦЭМ!$D$34:$D$777,СВЦЭМ!$A$34:$A$777,$A74,СВЦЭМ!$B$34:$B$777,I$47)+'СЕТ СН'!$G$11+СВЦЭМ!$D$10+'СЕТ СН'!$G$5-'СЕТ СН'!$G$21</f>
        <v>3983.6137948099999</v>
      </c>
      <c r="J74" s="37">
        <f>SUMIFS(СВЦЭМ!$D$34:$D$777,СВЦЭМ!$A$34:$A$777,$A74,СВЦЭМ!$B$34:$B$777,J$47)+'СЕТ СН'!$G$11+СВЦЭМ!$D$10+'СЕТ СН'!$G$5-'СЕТ СН'!$G$21</f>
        <v>3952.6428237499999</v>
      </c>
      <c r="K74" s="37">
        <f>SUMIFS(СВЦЭМ!$D$34:$D$777,СВЦЭМ!$A$34:$A$777,$A74,СВЦЭМ!$B$34:$B$777,K$47)+'СЕТ СН'!$G$11+СВЦЭМ!$D$10+'СЕТ СН'!$G$5-'СЕТ СН'!$G$21</f>
        <v>3918.6521353499998</v>
      </c>
      <c r="L74" s="37">
        <f>SUMIFS(СВЦЭМ!$D$34:$D$777,СВЦЭМ!$A$34:$A$777,$A74,СВЦЭМ!$B$34:$B$777,L$47)+'СЕТ СН'!$G$11+СВЦЭМ!$D$10+'СЕТ СН'!$G$5-'СЕТ СН'!$G$21</f>
        <v>3887.3381299799998</v>
      </c>
      <c r="M74" s="37">
        <f>SUMIFS(СВЦЭМ!$D$34:$D$777,СВЦЭМ!$A$34:$A$777,$A74,СВЦЭМ!$B$34:$B$777,M$47)+'СЕТ СН'!$G$11+СВЦЭМ!$D$10+'СЕТ СН'!$G$5-'СЕТ СН'!$G$21</f>
        <v>3888.46064643</v>
      </c>
      <c r="N74" s="37">
        <f>SUMIFS(СВЦЭМ!$D$34:$D$777,СВЦЭМ!$A$34:$A$777,$A74,СВЦЭМ!$B$34:$B$777,N$47)+'СЕТ СН'!$G$11+СВЦЭМ!$D$10+'СЕТ СН'!$G$5-'СЕТ СН'!$G$21</f>
        <v>3896.9076465499998</v>
      </c>
      <c r="O74" s="37">
        <f>SUMIFS(СВЦЭМ!$D$34:$D$777,СВЦЭМ!$A$34:$A$777,$A74,СВЦЭМ!$B$34:$B$777,O$47)+'СЕТ СН'!$G$11+СВЦЭМ!$D$10+'СЕТ СН'!$G$5-'СЕТ СН'!$G$21</f>
        <v>3892.1142391500002</v>
      </c>
      <c r="P74" s="37">
        <f>SUMIFS(СВЦЭМ!$D$34:$D$777,СВЦЭМ!$A$34:$A$777,$A74,СВЦЭМ!$B$34:$B$777,P$47)+'СЕТ СН'!$G$11+СВЦЭМ!$D$10+'СЕТ СН'!$G$5-'СЕТ СН'!$G$21</f>
        <v>3904.0438110099999</v>
      </c>
      <c r="Q74" s="37">
        <f>SUMIFS(СВЦЭМ!$D$34:$D$777,СВЦЭМ!$A$34:$A$777,$A74,СВЦЭМ!$B$34:$B$777,Q$47)+'СЕТ СН'!$G$11+СВЦЭМ!$D$10+'СЕТ СН'!$G$5-'СЕТ СН'!$G$21</f>
        <v>3908.1386223899995</v>
      </c>
      <c r="R74" s="37">
        <f>SUMIFS(СВЦЭМ!$D$34:$D$777,СВЦЭМ!$A$34:$A$777,$A74,СВЦЭМ!$B$34:$B$777,R$47)+'СЕТ СН'!$G$11+СВЦЭМ!$D$10+'СЕТ СН'!$G$5-'СЕТ СН'!$G$21</f>
        <v>3903.8789089199995</v>
      </c>
      <c r="S74" s="37">
        <f>SUMIFS(СВЦЭМ!$D$34:$D$777,СВЦЭМ!$A$34:$A$777,$A74,СВЦЭМ!$B$34:$B$777,S$47)+'СЕТ СН'!$G$11+СВЦЭМ!$D$10+'СЕТ СН'!$G$5-'СЕТ СН'!$G$21</f>
        <v>3895.6502047600002</v>
      </c>
      <c r="T74" s="37">
        <f>SUMIFS(СВЦЭМ!$D$34:$D$777,СВЦЭМ!$A$34:$A$777,$A74,СВЦЭМ!$B$34:$B$777,T$47)+'СЕТ СН'!$G$11+СВЦЭМ!$D$10+'СЕТ СН'!$G$5-'СЕТ СН'!$G$21</f>
        <v>3873.01349411</v>
      </c>
      <c r="U74" s="37">
        <f>SUMIFS(СВЦЭМ!$D$34:$D$777,СВЦЭМ!$A$34:$A$777,$A74,СВЦЭМ!$B$34:$B$777,U$47)+'СЕТ СН'!$G$11+СВЦЭМ!$D$10+'СЕТ СН'!$G$5-'СЕТ СН'!$G$21</f>
        <v>3848.2266205399997</v>
      </c>
      <c r="V74" s="37">
        <f>SUMIFS(СВЦЭМ!$D$34:$D$777,СВЦЭМ!$A$34:$A$777,$A74,СВЦЭМ!$B$34:$B$777,V$47)+'СЕТ СН'!$G$11+СВЦЭМ!$D$10+'СЕТ СН'!$G$5-'СЕТ СН'!$G$21</f>
        <v>3850.5233367200003</v>
      </c>
      <c r="W74" s="37">
        <f>SUMIFS(СВЦЭМ!$D$34:$D$777,СВЦЭМ!$A$34:$A$777,$A74,СВЦЭМ!$B$34:$B$777,W$47)+'СЕТ СН'!$G$11+СВЦЭМ!$D$10+'СЕТ СН'!$G$5-'СЕТ СН'!$G$21</f>
        <v>3907.5669143999999</v>
      </c>
      <c r="X74" s="37">
        <f>SUMIFS(СВЦЭМ!$D$34:$D$777,СВЦЭМ!$A$34:$A$777,$A74,СВЦЭМ!$B$34:$B$777,X$47)+'СЕТ СН'!$G$11+СВЦЭМ!$D$10+'СЕТ СН'!$G$5-'СЕТ СН'!$G$21</f>
        <v>3924.3192655299995</v>
      </c>
      <c r="Y74" s="37">
        <f>SUMIFS(СВЦЭМ!$D$34:$D$777,СВЦЭМ!$A$34:$A$777,$A74,СВЦЭМ!$B$34:$B$777,Y$47)+'СЕТ СН'!$G$11+СВЦЭМ!$D$10+'СЕТ СН'!$G$5-'СЕТ СН'!$G$21</f>
        <v>3956.2218109</v>
      </c>
    </row>
    <row r="75" spans="1:26" ht="15.75" x14ac:dyDescent="0.2">
      <c r="A75" s="36">
        <f t="shared" si="1"/>
        <v>43218</v>
      </c>
      <c r="B75" s="37">
        <f>SUMIFS(СВЦЭМ!$D$34:$D$777,СВЦЭМ!$A$34:$A$777,$A75,СВЦЭМ!$B$34:$B$777,B$47)+'СЕТ СН'!$G$11+СВЦЭМ!$D$10+'СЕТ СН'!$G$5-'СЕТ СН'!$G$21</f>
        <v>3978.7388229599997</v>
      </c>
      <c r="C75" s="37">
        <f>SUMIFS(СВЦЭМ!$D$34:$D$777,СВЦЭМ!$A$34:$A$777,$A75,СВЦЭМ!$B$34:$B$777,C$47)+'СЕТ СН'!$G$11+СВЦЭМ!$D$10+'СЕТ СН'!$G$5-'СЕТ СН'!$G$21</f>
        <v>4031.1761272899998</v>
      </c>
      <c r="D75" s="37">
        <f>SUMIFS(СВЦЭМ!$D$34:$D$777,СВЦЭМ!$A$34:$A$777,$A75,СВЦЭМ!$B$34:$B$777,D$47)+'СЕТ СН'!$G$11+СВЦЭМ!$D$10+'СЕТ СН'!$G$5-'СЕТ СН'!$G$21</f>
        <v>4117.8873956900006</v>
      </c>
      <c r="E75" s="37">
        <f>SUMIFS(СВЦЭМ!$D$34:$D$777,СВЦЭМ!$A$34:$A$777,$A75,СВЦЭМ!$B$34:$B$777,E$47)+'СЕТ СН'!$G$11+СВЦЭМ!$D$10+'СЕТ СН'!$G$5-'СЕТ СН'!$G$21</f>
        <v>4117.9546409800005</v>
      </c>
      <c r="F75" s="37">
        <f>SUMIFS(СВЦЭМ!$D$34:$D$777,СВЦЭМ!$A$34:$A$777,$A75,СВЦЭМ!$B$34:$B$777,F$47)+'СЕТ СН'!$G$11+СВЦЭМ!$D$10+'СЕТ СН'!$G$5-'СЕТ СН'!$G$21</f>
        <v>4116.2963603100006</v>
      </c>
      <c r="G75" s="37">
        <f>SUMIFS(СВЦЭМ!$D$34:$D$777,СВЦЭМ!$A$34:$A$777,$A75,СВЦЭМ!$B$34:$B$777,G$47)+'СЕТ СН'!$G$11+СВЦЭМ!$D$10+'СЕТ СН'!$G$5-'СЕТ СН'!$G$21</f>
        <v>4086.0447817700001</v>
      </c>
      <c r="H75" s="37">
        <f>SUMIFS(СВЦЭМ!$D$34:$D$777,СВЦЭМ!$A$34:$A$777,$A75,СВЦЭМ!$B$34:$B$777,H$47)+'СЕТ СН'!$G$11+СВЦЭМ!$D$10+'СЕТ СН'!$G$5-'СЕТ СН'!$G$21</f>
        <v>4020.9787663100001</v>
      </c>
      <c r="I75" s="37">
        <f>SUMIFS(СВЦЭМ!$D$34:$D$777,СВЦЭМ!$A$34:$A$777,$A75,СВЦЭМ!$B$34:$B$777,I$47)+'СЕТ СН'!$G$11+СВЦЭМ!$D$10+'СЕТ СН'!$G$5-'СЕТ СН'!$G$21</f>
        <v>3939.0350825499995</v>
      </c>
      <c r="J75" s="37">
        <f>SUMIFS(СВЦЭМ!$D$34:$D$777,СВЦЭМ!$A$34:$A$777,$A75,СВЦЭМ!$B$34:$B$777,J$47)+'СЕТ СН'!$G$11+СВЦЭМ!$D$10+'СЕТ СН'!$G$5-'СЕТ СН'!$G$21</f>
        <v>3925.0865858599996</v>
      </c>
      <c r="K75" s="37">
        <f>SUMIFS(СВЦЭМ!$D$34:$D$777,СВЦЭМ!$A$34:$A$777,$A75,СВЦЭМ!$B$34:$B$777,K$47)+'СЕТ СН'!$G$11+СВЦЭМ!$D$10+'СЕТ СН'!$G$5-'СЕТ СН'!$G$21</f>
        <v>3877.8298393499995</v>
      </c>
      <c r="L75" s="37">
        <f>SUMIFS(СВЦЭМ!$D$34:$D$777,СВЦЭМ!$A$34:$A$777,$A75,СВЦЭМ!$B$34:$B$777,L$47)+'СЕТ СН'!$G$11+СВЦЭМ!$D$10+'СЕТ СН'!$G$5-'СЕТ СН'!$G$21</f>
        <v>3868.38709152</v>
      </c>
      <c r="M75" s="37">
        <f>SUMIFS(СВЦЭМ!$D$34:$D$777,СВЦЭМ!$A$34:$A$777,$A75,СВЦЭМ!$B$34:$B$777,M$47)+'СЕТ СН'!$G$11+СВЦЭМ!$D$10+'СЕТ СН'!$G$5-'СЕТ СН'!$G$21</f>
        <v>3871.3702921099998</v>
      </c>
      <c r="N75" s="37">
        <f>SUMIFS(СВЦЭМ!$D$34:$D$777,СВЦЭМ!$A$34:$A$777,$A75,СВЦЭМ!$B$34:$B$777,N$47)+'СЕТ СН'!$G$11+СВЦЭМ!$D$10+'СЕТ СН'!$G$5-'СЕТ СН'!$G$21</f>
        <v>3871.8165051000001</v>
      </c>
      <c r="O75" s="37">
        <f>SUMIFS(СВЦЭМ!$D$34:$D$777,СВЦЭМ!$A$34:$A$777,$A75,СВЦЭМ!$B$34:$B$777,O$47)+'СЕТ СН'!$G$11+СВЦЭМ!$D$10+'СЕТ СН'!$G$5-'СЕТ СН'!$G$21</f>
        <v>3850.7165908299999</v>
      </c>
      <c r="P75" s="37">
        <f>SUMIFS(СВЦЭМ!$D$34:$D$777,СВЦЭМ!$A$34:$A$777,$A75,СВЦЭМ!$B$34:$B$777,P$47)+'СЕТ СН'!$G$11+СВЦЭМ!$D$10+'СЕТ СН'!$G$5-'СЕТ СН'!$G$21</f>
        <v>3850.9394070799995</v>
      </c>
      <c r="Q75" s="37">
        <f>SUMIFS(СВЦЭМ!$D$34:$D$777,СВЦЭМ!$A$34:$A$777,$A75,СВЦЭМ!$B$34:$B$777,Q$47)+'СЕТ СН'!$G$11+СВЦЭМ!$D$10+'СЕТ СН'!$G$5-'СЕТ СН'!$G$21</f>
        <v>3852.0487183199998</v>
      </c>
      <c r="R75" s="37">
        <f>SUMIFS(СВЦЭМ!$D$34:$D$777,СВЦЭМ!$A$34:$A$777,$A75,СВЦЭМ!$B$34:$B$777,R$47)+'СЕТ СН'!$G$11+СВЦЭМ!$D$10+'СЕТ СН'!$G$5-'СЕТ СН'!$G$21</f>
        <v>3855.27395897</v>
      </c>
      <c r="S75" s="37">
        <f>SUMIFS(СВЦЭМ!$D$34:$D$777,СВЦЭМ!$A$34:$A$777,$A75,СВЦЭМ!$B$34:$B$777,S$47)+'СЕТ СН'!$G$11+СВЦЭМ!$D$10+'СЕТ СН'!$G$5-'СЕТ СН'!$G$21</f>
        <v>3852.6393780799995</v>
      </c>
      <c r="T75" s="37">
        <f>SUMIFS(СВЦЭМ!$D$34:$D$777,СВЦЭМ!$A$34:$A$777,$A75,СВЦЭМ!$B$34:$B$777,T$47)+'СЕТ СН'!$G$11+СВЦЭМ!$D$10+'СЕТ СН'!$G$5-'СЕТ СН'!$G$21</f>
        <v>3864.3134853300003</v>
      </c>
      <c r="U75" s="37">
        <f>SUMIFS(СВЦЭМ!$D$34:$D$777,СВЦЭМ!$A$34:$A$777,$A75,СВЦЭМ!$B$34:$B$777,U$47)+'СЕТ СН'!$G$11+СВЦЭМ!$D$10+'СЕТ СН'!$G$5-'СЕТ СН'!$G$21</f>
        <v>3867.6023196299998</v>
      </c>
      <c r="V75" s="37">
        <f>SUMIFS(СВЦЭМ!$D$34:$D$777,СВЦЭМ!$A$34:$A$777,$A75,СВЦЭМ!$B$34:$B$777,V$47)+'СЕТ СН'!$G$11+СВЦЭМ!$D$10+'СЕТ СН'!$G$5-'СЕТ СН'!$G$21</f>
        <v>3880.5363099299998</v>
      </c>
      <c r="W75" s="37">
        <f>SUMIFS(СВЦЭМ!$D$34:$D$777,СВЦЭМ!$A$34:$A$777,$A75,СВЦЭМ!$B$34:$B$777,W$47)+'СЕТ СН'!$G$11+СВЦЭМ!$D$10+'СЕТ СН'!$G$5-'СЕТ СН'!$G$21</f>
        <v>3891.2656744800001</v>
      </c>
      <c r="X75" s="37">
        <f>SUMIFS(СВЦЭМ!$D$34:$D$777,СВЦЭМ!$A$34:$A$777,$A75,СВЦЭМ!$B$34:$B$777,X$47)+'СЕТ СН'!$G$11+СВЦЭМ!$D$10+'СЕТ СН'!$G$5-'СЕТ СН'!$G$21</f>
        <v>3936.4827345799999</v>
      </c>
      <c r="Y75" s="37">
        <f>SUMIFS(СВЦЭМ!$D$34:$D$777,СВЦЭМ!$A$34:$A$777,$A75,СВЦЭМ!$B$34:$B$777,Y$47)+'СЕТ СН'!$G$11+СВЦЭМ!$D$10+'СЕТ СН'!$G$5-'СЕТ СН'!$G$21</f>
        <v>3928.6842814300003</v>
      </c>
    </row>
    <row r="76" spans="1:26" ht="15.75" x14ac:dyDescent="0.2">
      <c r="A76" s="36">
        <f t="shared" si="1"/>
        <v>43219</v>
      </c>
      <c r="B76" s="37">
        <f>SUMIFS(СВЦЭМ!$D$34:$D$777,СВЦЭМ!$A$34:$A$777,$A76,СВЦЭМ!$B$34:$B$777,B$47)+'СЕТ СН'!$G$11+СВЦЭМ!$D$10+'СЕТ СН'!$G$5-'СЕТ СН'!$G$21</f>
        <v>3977.6322488199999</v>
      </c>
      <c r="C76" s="37">
        <f>SUMIFS(СВЦЭМ!$D$34:$D$777,СВЦЭМ!$A$34:$A$777,$A76,СВЦЭМ!$B$34:$B$777,C$47)+'СЕТ СН'!$G$11+СВЦЭМ!$D$10+'СЕТ СН'!$G$5-'СЕТ СН'!$G$21</f>
        <v>4002.5480950899996</v>
      </c>
      <c r="D76" s="37">
        <f>SUMIFS(СВЦЭМ!$D$34:$D$777,СВЦЭМ!$A$34:$A$777,$A76,СВЦЭМ!$B$34:$B$777,D$47)+'СЕТ СН'!$G$11+СВЦЭМ!$D$10+'СЕТ СН'!$G$5-'СЕТ СН'!$G$21</f>
        <v>4091.3722948999998</v>
      </c>
      <c r="E76" s="37">
        <f>SUMIFS(СВЦЭМ!$D$34:$D$777,СВЦЭМ!$A$34:$A$777,$A76,СВЦЭМ!$B$34:$B$777,E$47)+'СЕТ СН'!$G$11+СВЦЭМ!$D$10+'СЕТ СН'!$G$5-'СЕТ СН'!$G$21</f>
        <v>4089.4298657300001</v>
      </c>
      <c r="F76" s="37">
        <f>SUMIFS(СВЦЭМ!$D$34:$D$777,СВЦЭМ!$A$34:$A$777,$A76,СВЦЭМ!$B$34:$B$777,F$47)+'СЕТ СН'!$G$11+СВЦЭМ!$D$10+'СЕТ СН'!$G$5-'СЕТ СН'!$G$21</f>
        <v>4089.1082257900002</v>
      </c>
      <c r="G76" s="37">
        <f>SUMIFS(СВЦЭМ!$D$34:$D$777,СВЦЭМ!$A$34:$A$777,$A76,СВЦЭМ!$B$34:$B$777,G$47)+'СЕТ СН'!$G$11+СВЦЭМ!$D$10+'СЕТ СН'!$G$5-'СЕТ СН'!$G$21</f>
        <v>4098.5399397500005</v>
      </c>
      <c r="H76" s="37">
        <f>SUMIFS(СВЦЭМ!$D$34:$D$777,СВЦЭМ!$A$34:$A$777,$A76,СВЦЭМ!$B$34:$B$777,H$47)+'СЕТ СН'!$G$11+СВЦЭМ!$D$10+'СЕТ СН'!$G$5-'СЕТ СН'!$G$21</f>
        <v>4099.8345452700005</v>
      </c>
      <c r="I76" s="37">
        <f>SUMIFS(СВЦЭМ!$D$34:$D$777,СВЦЭМ!$A$34:$A$777,$A76,СВЦЭМ!$B$34:$B$777,I$47)+'СЕТ СН'!$G$11+СВЦЭМ!$D$10+'СЕТ СН'!$G$5-'СЕТ СН'!$G$21</f>
        <v>4007.20466369</v>
      </c>
      <c r="J76" s="37">
        <f>SUMIFS(СВЦЭМ!$D$34:$D$777,СВЦЭМ!$A$34:$A$777,$A76,СВЦЭМ!$B$34:$B$777,J$47)+'СЕТ СН'!$G$11+СВЦЭМ!$D$10+'СЕТ СН'!$G$5-'СЕТ СН'!$G$21</f>
        <v>3939.00558443</v>
      </c>
      <c r="K76" s="37">
        <f>SUMIFS(СВЦЭМ!$D$34:$D$777,СВЦЭМ!$A$34:$A$777,$A76,СВЦЭМ!$B$34:$B$777,K$47)+'СЕТ СН'!$G$11+СВЦЭМ!$D$10+'СЕТ СН'!$G$5-'СЕТ СН'!$G$21</f>
        <v>3814.0912005699997</v>
      </c>
      <c r="L76" s="37">
        <f>SUMIFS(СВЦЭМ!$D$34:$D$777,СВЦЭМ!$A$34:$A$777,$A76,СВЦЭМ!$B$34:$B$777,L$47)+'СЕТ СН'!$G$11+СВЦЭМ!$D$10+'СЕТ СН'!$G$5-'СЕТ СН'!$G$21</f>
        <v>3797.06370793</v>
      </c>
      <c r="M76" s="37">
        <f>SUMIFS(СВЦЭМ!$D$34:$D$777,СВЦЭМ!$A$34:$A$777,$A76,СВЦЭМ!$B$34:$B$777,M$47)+'СЕТ СН'!$G$11+СВЦЭМ!$D$10+'СЕТ СН'!$G$5-'СЕТ СН'!$G$21</f>
        <v>3818.05060602</v>
      </c>
      <c r="N76" s="37">
        <f>SUMIFS(СВЦЭМ!$D$34:$D$777,СВЦЭМ!$A$34:$A$777,$A76,СВЦЭМ!$B$34:$B$777,N$47)+'СЕТ СН'!$G$11+СВЦЭМ!$D$10+'СЕТ СН'!$G$5-'СЕТ СН'!$G$21</f>
        <v>3837.4694970300002</v>
      </c>
      <c r="O76" s="37">
        <f>SUMIFS(СВЦЭМ!$D$34:$D$777,СВЦЭМ!$A$34:$A$777,$A76,СВЦЭМ!$B$34:$B$777,O$47)+'СЕТ СН'!$G$11+СВЦЭМ!$D$10+'СЕТ СН'!$G$5-'СЕТ СН'!$G$21</f>
        <v>3837.1839578899994</v>
      </c>
      <c r="P76" s="37">
        <f>SUMIFS(СВЦЭМ!$D$34:$D$777,СВЦЭМ!$A$34:$A$777,$A76,СВЦЭМ!$B$34:$B$777,P$47)+'СЕТ СН'!$G$11+СВЦЭМ!$D$10+'СЕТ СН'!$G$5-'СЕТ СН'!$G$21</f>
        <v>3819.9190856700002</v>
      </c>
      <c r="Q76" s="37">
        <f>SUMIFS(СВЦЭМ!$D$34:$D$777,СВЦЭМ!$A$34:$A$777,$A76,СВЦЭМ!$B$34:$B$777,Q$47)+'СЕТ СН'!$G$11+СВЦЭМ!$D$10+'СЕТ СН'!$G$5-'СЕТ СН'!$G$21</f>
        <v>3831.0908176999997</v>
      </c>
      <c r="R76" s="37">
        <f>SUMIFS(СВЦЭМ!$D$34:$D$777,СВЦЭМ!$A$34:$A$777,$A76,СВЦЭМ!$B$34:$B$777,R$47)+'СЕТ СН'!$G$11+СВЦЭМ!$D$10+'СЕТ СН'!$G$5-'СЕТ СН'!$G$21</f>
        <v>3814.6841502100001</v>
      </c>
      <c r="S76" s="37">
        <f>SUMIFS(СВЦЭМ!$D$34:$D$777,СВЦЭМ!$A$34:$A$777,$A76,СВЦЭМ!$B$34:$B$777,S$47)+'СЕТ СН'!$G$11+СВЦЭМ!$D$10+'СЕТ СН'!$G$5-'СЕТ СН'!$G$21</f>
        <v>3813.4117225699997</v>
      </c>
      <c r="T76" s="37">
        <f>SUMIFS(СВЦЭМ!$D$34:$D$777,СВЦЭМ!$A$34:$A$777,$A76,СВЦЭМ!$B$34:$B$777,T$47)+'СЕТ СН'!$G$11+СВЦЭМ!$D$10+'СЕТ СН'!$G$5-'СЕТ СН'!$G$21</f>
        <v>3838.1549900699997</v>
      </c>
      <c r="U76" s="37">
        <f>SUMIFS(СВЦЭМ!$D$34:$D$777,СВЦЭМ!$A$34:$A$777,$A76,СВЦЭМ!$B$34:$B$777,U$47)+'СЕТ СН'!$G$11+СВЦЭМ!$D$10+'СЕТ СН'!$G$5-'СЕТ СН'!$G$21</f>
        <v>3839.66651288</v>
      </c>
      <c r="V76" s="37">
        <f>SUMIFS(СВЦЭМ!$D$34:$D$777,СВЦЭМ!$A$34:$A$777,$A76,СВЦЭМ!$B$34:$B$777,V$47)+'СЕТ СН'!$G$11+СВЦЭМ!$D$10+'СЕТ СН'!$G$5-'СЕТ СН'!$G$21</f>
        <v>3794.4103088500001</v>
      </c>
      <c r="W76" s="37">
        <f>SUMIFS(СВЦЭМ!$D$34:$D$777,СВЦЭМ!$A$34:$A$777,$A76,СВЦЭМ!$B$34:$B$777,W$47)+'СЕТ СН'!$G$11+СВЦЭМ!$D$10+'СЕТ СН'!$G$5-'СЕТ СН'!$G$21</f>
        <v>3782.3462001699995</v>
      </c>
      <c r="X76" s="37">
        <f>SUMIFS(СВЦЭМ!$D$34:$D$777,СВЦЭМ!$A$34:$A$777,$A76,СВЦЭМ!$B$34:$B$777,X$47)+'СЕТ СН'!$G$11+СВЦЭМ!$D$10+'СЕТ СН'!$G$5-'СЕТ СН'!$G$21</f>
        <v>3820.6287913599995</v>
      </c>
      <c r="Y76" s="37">
        <f>SUMIFS(СВЦЭМ!$D$34:$D$777,СВЦЭМ!$A$34:$A$777,$A76,СВЦЭМ!$B$34:$B$777,Y$47)+'СЕТ СН'!$G$11+СВЦЭМ!$D$10+'СЕТ СН'!$G$5-'СЕТ СН'!$G$21</f>
        <v>3899.7747938799998</v>
      </c>
    </row>
    <row r="77" spans="1:26" ht="15.75" x14ac:dyDescent="0.2">
      <c r="A77" s="36">
        <f t="shared" si="1"/>
        <v>43220</v>
      </c>
      <c r="B77" s="37">
        <f>SUMIFS(СВЦЭМ!$D$34:$D$777,СВЦЭМ!$A$34:$A$777,$A77,СВЦЭМ!$B$34:$B$777,B$47)+'СЕТ СН'!$G$11+СВЦЭМ!$D$10+'СЕТ СН'!$G$5-'СЕТ СН'!$G$21</f>
        <v>3930.9637625099999</v>
      </c>
      <c r="C77" s="37">
        <f>SUMIFS(СВЦЭМ!$D$34:$D$777,СВЦЭМ!$A$34:$A$777,$A77,СВЦЭМ!$B$34:$B$777,C$47)+'СЕТ СН'!$G$11+СВЦЭМ!$D$10+'СЕТ СН'!$G$5-'СЕТ СН'!$G$21</f>
        <v>3956.8226161500002</v>
      </c>
      <c r="D77" s="37">
        <f>SUMIFS(СВЦЭМ!$D$34:$D$777,СВЦЭМ!$A$34:$A$777,$A77,СВЦЭМ!$B$34:$B$777,D$47)+'СЕТ СН'!$G$11+СВЦЭМ!$D$10+'СЕТ СН'!$G$5-'СЕТ СН'!$G$21</f>
        <v>3980.3578346099998</v>
      </c>
      <c r="E77" s="37">
        <f>SUMIFS(СВЦЭМ!$D$34:$D$777,СВЦЭМ!$A$34:$A$777,$A77,СВЦЭМ!$B$34:$B$777,E$47)+'СЕТ СН'!$G$11+СВЦЭМ!$D$10+'СЕТ СН'!$G$5-'СЕТ СН'!$G$21</f>
        <v>3995.8816937699999</v>
      </c>
      <c r="F77" s="37">
        <f>SUMIFS(СВЦЭМ!$D$34:$D$777,СВЦЭМ!$A$34:$A$777,$A77,СВЦЭМ!$B$34:$B$777,F$47)+'СЕТ СН'!$G$11+СВЦЭМ!$D$10+'СЕТ СН'!$G$5-'СЕТ СН'!$G$21</f>
        <v>4002.5825049700002</v>
      </c>
      <c r="G77" s="37">
        <f>SUMIFS(СВЦЭМ!$D$34:$D$777,СВЦЭМ!$A$34:$A$777,$A77,СВЦЭМ!$B$34:$B$777,G$47)+'СЕТ СН'!$G$11+СВЦЭМ!$D$10+'СЕТ СН'!$G$5-'СЕТ СН'!$G$21</f>
        <v>3986.4844703200001</v>
      </c>
      <c r="H77" s="37">
        <f>SUMIFS(СВЦЭМ!$D$34:$D$777,СВЦЭМ!$A$34:$A$777,$A77,СВЦЭМ!$B$34:$B$777,H$47)+'СЕТ СН'!$G$11+СВЦЭМ!$D$10+'СЕТ СН'!$G$5-'СЕТ СН'!$G$21</f>
        <v>3966.1518008500002</v>
      </c>
      <c r="I77" s="37">
        <f>SUMIFS(СВЦЭМ!$D$34:$D$777,СВЦЭМ!$A$34:$A$777,$A77,СВЦЭМ!$B$34:$B$777,I$47)+'СЕТ СН'!$G$11+СВЦЭМ!$D$10+'СЕТ СН'!$G$5-'СЕТ СН'!$G$21</f>
        <v>3898.6422577999997</v>
      </c>
      <c r="J77" s="37">
        <f>SUMIFS(СВЦЭМ!$D$34:$D$777,СВЦЭМ!$A$34:$A$777,$A77,СВЦЭМ!$B$34:$B$777,J$47)+'СЕТ СН'!$G$11+СВЦЭМ!$D$10+'СЕТ СН'!$G$5-'СЕТ СН'!$G$21</f>
        <v>3856.7919765499996</v>
      </c>
      <c r="K77" s="37">
        <f>SUMIFS(СВЦЭМ!$D$34:$D$777,СВЦЭМ!$A$34:$A$777,$A77,СВЦЭМ!$B$34:$B$777,K$47)+'СЕТ СН'!$G$11+СВЦЭМ!$D$10+'СЕТ СН'!$G$5-'СЕТ СН'!$G$21</f>
        <v>3753.4012493599998</v>
      </c>
      <c r="L77" s="37">
        <f>SUMIFS(СВЦЭМ!$D$34:$D$777,СВЦЭМ!$A$34:$A$777,$A77,СВЦЭМ!$B$34:$B$777,L$47)+'СЕТ СН'!$G$11+СВЦЭМ!$D$10+'СЕТ СН'!$G$5-'СЕТ СН'!$G$21</f>
        <v>3736.9561651600002</v>
      </c>
      <c r="M77" s="37">
        <f>SUMIFS(СВЦЭМ!$D$34:$D$777,СВЦЭМ!$A$34:$A$777,$A77,СВЦЭМ!$B$34:$B$777,M$47)+'СЕТ СН'!$G$11+СВЦЭМ!$D$10+'СЕТ СН'!$G$5-'СЕТ СН'!$G$21</f>
        <v>3738.9356762599996</v>
      </c>
      <c r="N77" s="37">
        <f>SUMIFS(СВЦЭМ!$D$34:$D$777,СВЦЭМ!$A$34:$A$777,$A77,СВЦЭМ!$B$34:$B$777,N$47)+'СЕТ СН'!$G$11+СВЦЭМ!$D$10+'СЕТ СН'!$G$5-'СЕТ СН'!$G$21</f>
        <v>3730.0798215499995</v>
      </c>
      <c r="O77" s="37">
        <f>SUMIFS(СВЦЭМ!$D$34:$D$777,СВЦЭМ!$A$34:$A$777,$A77,СВЦЭМ!$B$34:$B$777,O$47)+'СЕТ СН'!$G$11+СВЦЭМ!$D$10+'СЕТ СН'!$G$5-'СЕТ СН'!$G$21</f>
        <v>3727.0263025700001</v>
      </c>
      <c r="P77" s="37">
        <f>SUMIFS(СВЦЭМ!$D$34:$D$777,СВЦЭМ!$A$34:$A$777,$A77,СВЦЭМ!$B$34:$B$777,P$47)+'СЕТ СН'!$G$11+СВЦЭМ!$D$10+'СЕТ СН'!$G$5-'СЕТ СН'!$G$21</f>
        <v>3795.2934881899996</v>
      </c>
      <c r="Q77" s="37">
        <f>SUMIFS(СВЦЭМ!$D$34:$D$777,СВЦЭМ!$A$34:$A$777,$A77,СВЦЭМ!$B$34:$B$777,Q$47)+'СЕТ СН'!$G$11+СВЦЭМ!$D$10+'СЕТ СН'!$G$5-'СЕТ СН'!$G$21</f>
        <v>3793.0522750200003</v>
      </c>
      <c r="R77" s="37">
        <f>SUMIFS(СВЦЭМ!$D$34:$D$777,СВЦЭМ!$A$34:$A$777,$A77,СВЦЭМ!$B$34:$B$777,R$47)+'СЕТ СН'!$G$11+СВЦЭМ!$D$10+'СЕТ СН'!$G$5-'СЕТ СН'!$G$21</f>
        <v>3790.6641899900001</v>
      </c>
      <c r="S77" s="37">
        <f>SUMIFS(СВЦЭМ!$D$34:$D$777,СВЦЭМ!$A$34:$A$777,$A77,СВЦЭМ!$B$34:$B$777,S$47)+'СЕТ СН'!$G$11+СВЦЭМ!$D$10+'СЕТ СН'!$G$5-'СЕТ СН'!$G$21</f>
        <v>3797.7650832200002</v>
      </c>
      <c r="T77" s="37">
        <f>SUMIFS(СВЦЭМ!$D$34:$D$777,СВЦЭМ!$A$34:$A$777,$A77,СВЦЭМ!$B$34:$B$777,T$47)+'СЕТ СН'!$G$11+СВЦЭМ!$D$10+'СЕТ СН'!$G$5-'СЕТ СН'!$G$21</f>
        <v>3737.3987818099999</v>
      </c>
      <c r="U77" s="37">
        <f>SUMIFS(СВЦЭМ!$D$34:$D$777,СВЦЭМ!$A$34:$A$777,$A77,СВЦЭМ!$B$34:$B$777,U$47)+'СЕТ СН'!$G$11+СВЦЭМ!$D$10+'СЕТ СН'!$G$5-'СЕТ СН'!$G$21</f>
        <v>3737.2787116599998</v>
      </c>
      <c r="V77" s="37">
        <f>SUMIFS(СВЦЭМ!$D$34:$D$777,СВЦЭМ!$A$34:$A$777,$A77,СВЦЭМ!$B$34:$B$777,V$47)+'СЕТ СН'!$G$11+СВЦЭМ!$D$10+'СЕТ СН'!$G$5-'СЕТ СН'!$G$21</f>
        <v>3738.4786186899996</v>
      </c>
      <c r="W77" s="37">
        <f>SUMIFS(СВЦЭМ!$D$34:$D$777,СВЦЭМ!$A$34:$A$777,$A77,СВЦЭМ!$B$34:$B$777,W$47)+'СЕТ СН'!$G$11+СВЦЭМ!$D$10+'СЕТ СН'!$G$5-'СЕТ СН'!$G$21</f>
        <v>3731.0428990899995</v>
      </c>
      <c r="X77" s="37">
        <f>SUMIFS(СВЦЭМ!$D$34:$D$777,СВЦЭМ!$A$34:$A$777,$A77,СВЦЭМ!$B$34:$B$777,X$47)+'СЕТ СН'!$G$11+СВЦЭМ!$D$10+'СЕТ СН'!$G$5-'СЕТ СН'!$G$21</f>
        <v>3784.2773886700002</v>
      </c>
      <c r="Y77" s="37">
        <f>SUMIFS(СВЦЭМ!$D$34:$D$777,СВЦЭМ!$A$34:$A$777,$A77,СВЦЭМ!$B$34:$B$777,Y$47)+'СЕТ СН'!$G$11+СВЦЭМ!$D$10+'СЕТ СН'!$G$5-'СЕТ СН'!$G$21</f>
        <v>3867.0046691100001</v>
      </c>
    </row>
    <row r="78" spans="1:26" ht="15.75" hidden="1" x14ac:dyDescent="0.2">
      <c r="A78" s="36">
        <f t="shared" si="1"/>
        <v>43221</v>
      </c>
      <c r="B78" s="37">
        <f>SUMIFS(СВЦЭМ!$D$34:$D$777,СВЦЭМ!$A$34:$A$777,$A78,СВЦЭМ!$B$34:$B$777,B$47)+'СЕТ СН'!$G$11+СВЦЭМ!$D$10+'СЕТ СН'!$G$5-'СЕТ СН'!$G$21</f>
        <v>3086.12207992</v>
      </c>
      <c r="C78" s="37">
        <f>SUMIFS(СВЦЭМ!$D$34:$D$777,СВЦЭМ!$A$34:$A$777,$A78,СВЦЭМ!$B$34:$B$777,C$47)+'СЕТ СН'!$G$11+СВЦЭМ!$D$10+'СЕТ СН'!$G$5-'СЕТ СН'!$G$21</f>
        <v>3086.12207992</v>
      </c>
      <c r="D78" s="37">
        <f>SUMIFS(СВЦЭМ!$D$34:$D$777,СВЦЭМ!$A$34:$A$777,$A78,СВЦЭМ!$B$34:$B$777,D$47)+'СЕТ СН'!$G$11+СВЦЭМ!$D$10+'СЕТ СН'!$G$5-'СЕТ СН'!$G$21</f>
        <v>3086.12207992</v>
      </c>
      <c r="E78" s="37">
        <f>SUMIFS(СВЦЭМ!$D$34:$D$777,СВЦЭМ!$A$34:$A$777,$A78,СВЦЭМ!$B$34:$B$777,E$47)+'СЕТ СН'!$G$11+СВЦЭМ!$D$10+'СЕТ СН'!$G$5-'СЕТ СН'!$G$21</f>
        <v>3086.12207992</v>
      </c>
      <c r="F78" s="37">
        <f>SUMIFS(СВЦЭМ!$D$34:$D$777,СВЦЭМ!$A$34:$A$777,$A78,СВЦЭМ!$B$34:$B$777,F$47)+'СЕТ СН'!$G$11+СВЦЭМ!$D$10+'СЕТ СН'!$G$5-'СЕТ СН'!$G$21</f>
        <v>3086.12207992</v>
      </c>
      <c r="G78" s="37">
        <f>SUMIFS(СВЦЭМ!$D$34:$D$777,СВЦЭМ!$A$34:$A$777,$A78,СВЦЭМ!$B$34:$B$777,G$47)+'СЕТ СН'!$G$11+СВЦЭМ!$D$10+'СЕТ СН'!$G$5-'СЕТ СН'!$G$21</f>
        <v>3086.12207992</v>
      </c>
      <c r="H78" s="37">
        <f>SUMIFS(СВЦЭМ!$D$34:$D$777,СВЦЭМ!$A$34:$A$777,$A78,СВЦЭМ!$B$34:$B$777,H$47)+'СЕТ СН'!$G$11+СВЦЭМ!$D$10+'СЕТ СН'!$G$5-'СЕТ СН'!$G$21</f>
        <v>3086.12207992</v>
      </c>
      <c r="I78" s="37">
        <f>SUMIFS(СВЦЭМ!$D$34:$D$777,СВЦЭМ!$A$34:$A$777,$A78,СВЦЭМ!$B$34:$B$777,I$47)+'СЕТ СН'!$G$11+СВЦЭМ!$D$10+'СЕТ СН'!$G$5-'СЕТ СН'!$G$21</f>
        <v>3086.12207992</v>
      </c>
      <c r="J78" s="37">
        <f>SUMIFS(СВЦЭМ!$D$34:$D$777,СВЦЭМ!$A$34:$A$777,$A78,СВЦЭМ!$B$34:$B$777,J$47)+'СЕТ СН'!$G$11+СВЦЭМ!$D$10+'СЕТ СН'!$G$5-'СЕТ СН'!$G$21</f>
        <v>3086.12207992</v>
      </c>
      <c r="K78" s="37">
        <f>SUMIFS(СВЦЭМ!$D$34:$D$777,СВЦЭМ!$A$34:$A$777,$A78,СВЦЭМ!$B$34:$B$777,K$47)+'СЕТ СН'!$G$11+СВЦЭМ!$D$10+'СЕТ СН'!$G$5-'СЕТ СН'!$G$21</f>
        <v>3086.12207992</v>
      </c>
      <c r="L78" s="37">
        <f>SUMIFS(СВЦЭМ!$D$34:$D$777,СВЦЭМ!$A$34:$A$777,$A78,СВЦЭМ!$B$34:$B$777,L$47)+'СЕТ СН'!$G$11+СВЦЭМ!$D$10+'СЕТ СН'!$G$5-'СЕТ СН'!$G$21</f>
        <v>3086.12207992</v>
      </c>
      <c r="M78" s="37">
        <f>SUMIFS(СВЦЭМ!$D$34:$D$777,СВЦЭМ!$A$34:$A$777,$A78,СВЦЭМ!$B$34:$B$777,M$47)+'СЕТ СН'!$G$11+СВЦЭМ!$D$10+'СЕТ СН'!$G$5-'СЕТ СН'!$G$21</f>
        <v>3086.12207992</v>
      </c>
      <c r="N78" s="37">
        <f>SUMIFS(СВЦЭМ!$D$34:$D$777,СВЦЭМ!$A$34:$A$777,$A78,СВЦЭМ!$B$34:$B$777,N$47)+'СЕТ СН'!$G$11+СВЦЭМ!$D$10+'СЕТ СН'!$G$5-'СЕТ СН'!$G$21</f>
        <v>3086.12207992</v>
      </c>
      <c r="O78" s="37">
        <f>SUMIFS(СВЦЭМ!$D$34:$D$777,СВЦЭМ!$A$34:$A$777,$A78,СВЦЭМ!$B$34:$B$777,O$47)+'СЕТ СН'!$G$11+СВЦЭМ!$D$10+'СЕТ СН'!$G$5-'СЕТ СН'!$G$21</f>
        <v>3086.12207992</v>
      </c>
      <c r="P78" s="37">
        <f>SUMIFS(СВЦЭМ!$D$34:$D$777,СВЦЭМ!$A$34:$A$777,$A78,СВЦЭМ!$B$34:$B$777,P$47)+'СЕТ СН'!$G$11+СВЦЭМ!$D$10+'СЕТ СН'!$G$5-'СЕТ СН'!$G$21</f>
        <v>3086.12207992</v>
      </c>
      <c r="Q78" s="37">
        <f>SUMIFS(СВЦЭМ!$D$34:$D$777,СВЦЭМ!$A$34:$A$777,$A78,СВЦЭМ!$B$34:$B$777,Q$47)+'СЕТ СН'!$G$11+СВЦЭМ!$D$10+'СЕТ СН'!$G$5-'СЕТ СН'!$G$21</f>
        <v>3086.12207992</v>
      </c>
      <c r="R78" s="37">
        <f>SUMIFS(СВЦЭМ!$D$34:$D$777,СВЦЭМ!$A$34:$A$777,$A78,СВЦЭМ!$B$34:$B$777,R$47)+'СЕТ СН'!$G$11+СВЦЭМ!$D$10+'СЕТ СН'!$G$5-'СЕТ СН'!$G$21</f>
        <v>3086.12207992</v>
      </c>
      <c r="S78" s="37">
        <f>SUMIFS(СВЦЭМ!$D$34:$D$777,СВЦЭМ!$A$34:$A$777,$A78,СВЦЭМ!$B$34:$B$777,S$47)+'СЕТ СН'!$G$11+СВЦЭМ!$D$10+'СЕТ СН'!$G$5-'СЕТ СН'!$G$21</f>
        <v>3086.12207992</v>
      </c>
      <c r="T78" s="37">
        <f>SUMIFS(СВЦЭМ!$D$34:$D$777,СВЦЭМ!$A$34:$A$777,$A78,СВЦЭМ!$B$34:$B$777,T$47)+'СЕТ СН'!$G$11+СВЦЭМ!$D$10+'СЕТ СН'!$G$5-'СЕТ СН'!$G$21</f>
        <v>3086.12207992</v>
      </c>
      <c r="U78" s="37">
        <f>SUMIFS(СВЦЭМ!$D$34:$D$777,СВЦЭМ!$A$34:$A$777,$A78,СВЦЭМ!$B$34:$B$777,U$47)+'СЕТ СН'!$G$11+СВЦЭМ!$D$10+'СЕТ СН'!$G$5-'СЕТ СН'!$G$21</f>
        <v>3086.12207992</v>
      </c>
      <c r="V78" s="37">
        <f>SUMIFS(СВЦЭМ!$D$34:$D$777,СВЦЭМ!$A$34:$A$777,$A78,СВЦЭМ!$B$34:$B$777,V$47)+'СЕТ СН'!$G$11+СВЦЭМ!$D$10+'СЕТ СН'!$G$5-'СЕТ СН'!$G$21</f>
        <v>3086.12207992</v>
      </c>
      <c r="W78" s="37">
        <f>SUMIFS(СВЦЭМ!$D$34:$D$777,СВЦЭМ!$A$34:$A$777,$A78,СВЦЭМ!$B$34:$B$777,W$47)+'СЕТ СН'!$G$11+СВЦЭМ!$D$10+'СЕТ СН'!$G$5-'СЕТ СН'!$G$21</f>
        <v>3086.12207992</v>
      </c>
      <c r="X78" s="37">
        <f>SUMIFS(СВЦЭМ!$D$34:$D$777,СВЦЭМ!$A$34:$A$777,$A78,СВЦЭМ!$B$34:$B$777,X$47)+'СЕТ СН'!$G$11+СВЦЭМ!$D$10+'СЕТ СН'!$G$5-'СЕТ СН'!$G$21</f>
        <v>3086.12207992</v>
      </c>
      <c r="Y78" s="37">
        <f>SUMIFS(СВЦЭМ!$D$34:$D$777,СВЦЭМ!$A$34:$A$777,$A78,СВЦЭМ!$B$34:$B$777,Y$47)+'СЕТ СН'!$G$11+СВЦЭМ!$D$10+'СЕТ СН'!$G$5-'СЕТ СН'!$G$21</f>
        <v>3086.12207992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01.04.2018</v>
      </c>
      <c r="B84" s="37">
        <f>SUMIFS(СВЦЭМ!$D$34:$D$777,СВЦЭМ!$A$34:$A$777,$A84,СВЦЭМ!$B$34:$B$777,B$83)+'СЕТ СН'!$H$11+СВЦЭМ!$D$10+'СЕТ СН'!$H$5-'СЕТ СН'!$H$21</f>
        <v>4490.56535816</v>
      </c>
      <c r="C84" s="37">
        <f>SUMIFS(СВЦЭМ!$D$34:$D$777,СВЦЭМ!$A$34:$A$777,$A84,СВЦЭМ!$B$34:$B$777,C$83)+'СЕТ СН'!$H$11+СВЦЭМ!$D$10+'СЕТ СН'!$H$5-'СЕТ СН'!$H$21</f>
        <v>4537.8548100600001</v>
      </c>
      <c r="D84" s="37">
        <f>SUMIFS(СВЦЭМ!$D$34:$D$777,СВЦЭМ!$A$34:$A$777,$A84,СВЦЭМ!$B$34:$B$777,D$83)+'СЕТ СН'!$H$11+СВЦЭМ!$D$10+'СЕТ СН'!$H$5-'СЕТ СН'!$H$21</f>
        <v>4580.4340306499998</v>
      </c>
      <c r="E84" s="37">
        <f>SUMIFS(СВЦЭМ!$D$34:$D$777,СВЦЭМ!$A$34:$A$777,$A84,СВЦЭМ!$B$34:$B$777,E$83)+'СЕТ СН'!$H$11+СВЦЭМ!$D$10+'СЕТ СН'!$H$5-'СЕТ СН'!$H$21</f>
        <v>4589.9381112000001</v>
      </c>
      <c r="F84" s="37">
        <f>SUMIFS(СВЦЭМ!$D$34:$D$777,СВЦЭМ!$A$34:$A$777,$A84,СВЦЭМ!$B$34:$B$777,F$83)+'СЕТ СН'!$H$11+СВЦЭМ!$D$10+'СЕТ СН'!$H$5-'СЕТ СН'!$H$21</f>
        <v>4595.8133094900004</v>
      </c>
      <c r="G84" s="37">
        <f>SUMIFS(СВЦЭМ!$D$34:$D$777,СВЦЭМ!$A$34:$A$777,$A84,СВЦЭМ!$B$34:$B$777,G$83)+'СЕТ СН'!$H$11+СВЦЭМ!$D$10+'СЕТ СН'!$H$5-'СЕТ СН'!$H$21</f>
        <v>4577.1994048200004</v>
      </c>
      <c r="H84" s="37">
        <f>SUMIFS(СВЦЭМ!$D$34:$D$777,СВЦЭМ!$A$34:$A$777,$A84,СВЦЭМ!$B$34:$B$777,H$83)+'СЕТ СН'!$H$11+СВЦЭМ!$D$10+'СЕТ СН'!$H$5-'СЕТ СН'!$H$21</f>
        <v>4563.02275646</v>
      </c>
      <c r="I84" s="37">
        <f>SUMIFS(СВЦЭМ!$D$34:$D$777,СВЦЭМ!$A$34:$A$777,$A84,СВЦЭМ!$B$34:$B$777,I$83)+'СЕТ СН'!$H$11+СВЦЭМ!$D$10+'СЕТ СН'!$H$5-'СЕТ СН'!$H$21</f>
        <v>4512.7034874999999</v>
      </c>
      <c r="J84" s="37">
        <f>SUMIFS(СВЦЭМ!$D$34:$D$777,СВЦЭМ!$A$34:$A$777,$A84,СВЦЭМ!$B$34:$B$777,J$83)+'СЕТ СН'!$H$11+СВЦЭМ!$D$10+'СЕТ СН'!$H$5-'СЕТ СН'!$H$21</f>
        <v>4430.0620564400006</v>
      </c>
      <c r="K84" s="37">
        <f>SUMIFS(СВЦЭМ!$D$34:$D$777,СВЦЭМ!$A$34:$A$777,$A84,СВЦЭМ!$B$34:$B$777,K$83)+'СЕТ СН'!$H$11+СВЦЭМ!$D$10+'СЕТ СН'!$H$5-'СЕТ СН'!$H$21</f>
        <v>4300.6715136299999</v>
      </c>
      <c r="L84" s="37">
        <f>SUMIFS(СВЦЭМ!$D$34:$D$777,СВЦЭМ!$A$34:$A$777,$A84,СВЦЭМ!$B$34:$B$777,L$83)+'СЕТ СН'!$H$11+СВЦЭМ!$D$10+'СЕТ СН'!$H$5-'СЕТ СН'!$H$21</f>
        <v>4261.1438465900001</v>
      </c>
      <c r="M84" s="37">
        <f>SUMIFS(СВЦЭМ!$D$34:$D$777,СВЦЭМ!$A$34:$A$777,$A84,СВЦЭМ!$B$34:$B$777,M$83)+'СЕТ СН'!$H$11+СВЦЭМ!$D$10+'СЕТ СН'!$H$5-'СЕТ СН'!$H$21</f>
        <v>4254.3366132600004</v>
      </c>
      <c r="N84" s="37">
        <f>SUMIFS(СВЦЭМ!$D$34:$D$777,СВЦЭМ!$A$34:$A$777,$A84,СВЦЭМ!$B$34:$B$777,N$83)+'СЕТ СН'!$H$11+СВЦЭМ!$D$10+'СЕТ СН'!$H$5-'СЕТ СН'!$H$21</f>
        <v>4259.8416559699999</v>
      </c>
      <c r="O84" s="37">
        <f>SUMIFS(СВЦЭМ!$D$34:$D$777,СВЦЭМ!$A$34:$A$777,$A84,СВЦЭМ!$B$34:$B$777,O$83)+'СЕТ СН'!$H$11+СВЦЭМ!$D$10+'СЕТ СН'!$H$5-'СЕТ СН'!$H$21</f>
        <v>4255.0551780200003</v>
      </c>
      <c r="P84" s="37">
        <f>SUMIFS(СВЦЭМ!$D$34:$D$777,СВЦЭМ!$A$34:$A$777,$A84,СВЦЭМ!$B$34:$B$777,P$83)+'СЕТ СН'!$H$11+СВЦЭМ!$D$10+'СЕТ СН'!$H$5-'СЕТ СН'!$H$21</f>
        <v>4253.9441286900001</v>
      </c>
      <c r="Q84" s="37">
        <f>SUMIFS(СВЦЭМ!$D$34:$D$777,СВЦЭМ!$A$34:$A$777,$A84,СВЦЭМ!$B$34:$B$777,Q$83)+'СЕТ СН'!$H$11+СВЦЭМ!$D$10+'СЕТ СН'!$H$5-'СЕТ СН'!$H$21</f>
        <v>4257.9248069100004</v>
      </c>
      <c r="R84" s="37">
        <f>SUMIFS(СВЦЭМ!$D$34:$D$777,СВЦЭМ!$A$34:$A$777,$A84,СВЦЭМ!$B$34:$B$777,R$83)+'СЕТ СН'!$H$11+СВЦЭМ!$D$10+'СЕТ СН'!$H$5-'СЕТ СН'!$H$21</f>
        <v>4265.7167237499998</v>
      </c>
      <c r="S84" s="37">
        <f>SUMIFS(СВЦЭМ!$D$34:$D$777,СВЦЭМ!$A$34:$A$777,$A84,СВЦЭМ!$B$34:$B$777,S$83)+'СЕТ СН'!$H$11+СВЦЭМ!$D$10+'СЕТ СН'!$H$5-'СЕТ СН'!$H$21</f>
        <v>4276.8827309200005</v>
      </c>
      <c r="T84" s="37">
        <f>SUMIFS(СВЦЭМ!$D$34:$D$777,СВЦЭМ!$A$34:$A$777,$A84,СВЦЭМ!$B$34:$B$777,T$83)+'СЕТ СН'!$H$11+СВЦЭМ!$D$10+'СЕТ СН'!$H$5-'СЕТ СН'!$H$21</f>
        <v>4300.3752035699999</v>
      </c>
      <c r="U84" s="37">
        <f>SUMIFS(СВЦЭМ!$D$34:$D$777,СВЦЭМ!$A$34:$A$777,$A84,СВЦЭМ!$B$34:$B$777,U$83)+'СЕТ СН'!$H$11+СВЦЭМ!$D$10+'СЕТ СН'!$H$5-'СЕТ СН'!$H$21</f>
        <v>4299.7898107400006</v>
      </c>
      <c r="V84" s="37">
        <f>SUMIFS(СВЦЭМ!$D$34:$D$777,СВЦЭМ!$A$34:$A$777,$A84,СВЦЭМ!$B$34:$B$777,V$83)+'СЕТ СН'!$H$11+СВЦЭМ!$D$10+'СЕТ СН'!$H$5-'СЕТ СН'!$H$21</f>
        <v>4306.4733167599998</v>
      </c>
      <c r="W84" s="37">
        <f>SUMIFS(СВЦЭМ!$D$34:$D$777,СВЦЭМ!$A$34:$A$777,$A84,СВЦЭМ!$B$34:$B$777,W$83)+'СЕТ СН'!$H$11+СВЦЭМ!$D$10+'СЕТ СН'!$H$5-'СЕТ СН'!$H$21</f>
        <v>4338.7720917500001</v>
      </c>
      <c r="X84" s="37">
        <f>SUMIFS(СВЦЭМ!$D$34:$D$777,СВЦЭМ!$A$34:$A$777,$A84,СВЦЭМ!$B$34:$B$777,X$83)+'СЕТ СН'!$H$11+СВЦЭМ!$D$10+'СЕТ СН'!$H$5-'СЕТ СН'!$H$21</f>
        <v>4369.2998036700001</v>
      </c>
      <c r="Y84" s="37">
        <f>SUMIFS(СВЦЭМ!$D$34:$D$777,СВЦЭМ!$A$34:$A$777,$A84,СВЦЭМ!$B$34:$B$777,Y$83)+'СЕТ СН'!$H$11+СВЦЭМ!$D$10+'СЕТ СН'!$H$5-'СЕТ СН'!$H$21</f>
        <v>4451.4032444600007</v>
      </c>
      <c r="AA84" s="46"/>
    </row>
    <row r="85" spans="1:27" ht="15.75" x14ac:dyDescent="0.2">
      <c r="A85" s="36">
        <f>A84+1</f>
        <v>43192</v>
      </c>
      <c r="B85" s="37">
        <f>SUMIFS(СВЦЭМ!$D$34:$D$777,СВЦЭМ!$A$34:$A$777,$A85,СВЦЭМ!$B$34:$B$777,B$83)+'СЕТ СН'!$H$11+СВЦЭМ!$D$10+'СЕТ СН'!$H$5-'СЕТ СН'!$H$21</f>
        <v>4506.2147864500002</v>
      </c>
      <c r="C85" s="37">
        <f>SUMIFS(СВЦЭМ!$D$34:$D$777,СВЦЭМ!$A$34:$A$777,$A85,СВЦЭМ!$B$34:$B$777,C$83)+'СЕТ СН'!$H$11+СВЦЭМ!$D$10+'СЕТ СН'!$H$5-'СЕТ СН'!$H$21</f>
        <v>4543.5765821000005</v>
      </c>
      <c r="D85" s="37">
        <f>SUMIFS(СВЦЭМ!$D$34:$D$777,СВЦЭМ!$A$34:$A$777,$A85,СВЦЭМ!$B$34:$B$777,D$83)+'СЕТ СН'!$H$11+СВЦЭМ!$D$10+'СЕТ СН'!$H$5-'СЕТ СН'!$H$21</f>
        <v>4585.6415572400001</v>
      </c>
      <c r="E85" s="37">
        <f>SUMIFS(СВЦЭМ!$D$34:$D$777,СВЦЭМ!$A$34:$A$777,$A85,СВЦЭМ!$B$34:$B$777,E$83)+'СЕТ СН'!$H$11+СВЦЭМ!$D$10+'СЕТ СН'!$H$5-'СЕТ СН'!$H$21</f>
        <v>4600.4490980600003</v>
      </c>
      <c r="F85" s="37">
        <f>SUMIFS(СВЦЭМ!$D$34:$D$777,СВЦЭМ!$A$34:$A$777,$A85,СВЦЭМ!$B$34:$B$777,F$83)+'СЕТ СН'!$H$11+СВЦЭМ!$D$10+'СЕТ СН'!$H$5-'СЕТ СН'!$H$21</f>
        <v>4589.7965815000007</v>
      </c>
      <c r="G85" s="37">
        <f>SUMIFS(СВЦЭМ!$D$34:$D$777,СВЦЭМ!$A$34:$A$777,$A85,СВЦЭМ!$B$34:$B$777,G$83)+'СЕТ СН'!$H$11+СВЦЭМ!$D$10+'СЕТ СН'!$H$5-'СЕТ СН'!$H$21</f>
        <v>4570.8334302800004</v>
      </c>
      <c r="H85" s="37">
        <f>SUMIFS(СВЦЭМ!$D$34:$D$777,СВЦЭМ!$A$34:$A$777,$A85,СВЦЭМ!$B$34:$B$777,H$83)+'СЕТ СН'!$H$11+СВЦЭМ!$D$10+'СЕТ СН'!$H$5-'СЕТ СН'!$H$21</f>
        <v>4526.0619968199999</v>
      </c>
      <c r="I85" s="37">
        <f>SUMIFS(СВЦЭМ!$D$34:$D$777,СВЦЭМ!$A$34:$A$777,$A85,СВЦЭМ!$B$34:$B$777,I$83)+'СЕТ СН'!$H$11+СВЦЭМ!$D$10+'СЕТ СН'!$H$5-'СЕТ СН'!$H$21</f>
        <v>4457.1350476300004</v>
      </c>
      <c r="J85" s="37">
        <f>SUMIFS(СВЦЭМ!$D$34:$D$777,СВЦЭМ!$A$34:$A$777,$A85,СВЦЭМ!$B$34:$B$777,J$83)+'СЕТ СН'!$H$11+СВЦЭМ!$D$10+'СЕТ СН'!$H$5-'СЕТ СН'!$H$21</f>
        <v>4421.3988380800001</v>
      </c>
      <c r="K85" s="37">
        <f>SUMIFS(СВЦЭМ!$D$34:$D$777,СВЦЭМ!$A$34:$A$777,$A85,СВЦЭМ!$B$34:$B$777,K$83)+'СЕТ СН'!$H$11+СВЦЭМ!$D$10+'СЕТ СН'!$H$5-'СЕТ СН'!$H$21</f>
        <v>4320.9557174900001</v>
      </c>
      <c r="L85" s="37">
        <f>SUMIFS(СВЦЭМ!$D$34:$D$777,СВЦЭМ!$A$34:$A$777,$A85,СВЦЭМ!$B$34:$B$777,L$83)+'СЕТ СН'!$H$11+СВЦЭМ!$D$10+'СЕТ СН'!$H$5-'СЕТ СН'!$H$21</f>
        <v>4338.9241259800001</v>
      </c>
      <c r="M85" s="37">
        <f>SUMIFS(СВЦЭМ!$D$34:$D$777,СВЦЭМ!$A$34:$A$777,$A85,СВЦЭМ!$B$34:$B$777,M$83)+'СЕТ СН'!$H$11+СВЦЭМ!$D$10+'СЕТ СН'!$H$5-'СЕТ СН'!$H$21</f>
        <v>4341.4783020200002</v>
      </c>
      <c r="N85" s="37">
        <f>SUMIFS(СВЦЭМ!$D$34:$D$777,СВЦЭМ!$A$34:$A$777,$A85,СВЦЭМ!$B$34:$B$777,N$83)+'СЕТ СН'!$H$11+СВЦЭМ!$D$10+'СЕТ СН'!$H$5-'СЕТ СН'!$H$21</f>
        <v>4276.77726274</v>
      </c>
      <c r="O85" s="37">
        <f>SUMIFS(СВЦЭМ!$D$34:$D$777,СВЦЭМ!$A$34:$A$777,$A85,СВЦЭМ!$B$34:$B$777,O$83)+'СЕТ СН'!$H$11+СВЦЭМ!$D$10+'СЕТ СН'!$H$5-'СЕТ СН'!$H$21</f>
        <v>4287.4460562700006</v>
      </c>
      <c r="P85" s="37">
        <f>SUMIFS(СВЦЭМ!$D$34:$D$777,СВЦЭМ!$A$34:$A$777,$A85,СВЦЭМ!$B$34:$B$777,P$83)+'СЕТ СН'!$H$11+СВЦЭМ!$D$10+'СЕТ СН'!$H$5-'СЕТ СН'!$H$21</f>
        <v>4286.2232722799999</v>
      </c>
      <c r="Q85" s="37">
        <f>SUMIFS(СВЦЭМ!$D$34:$D$777,СВЦЭМ!$A$34:$A$777,$A85,СВЦЭМ!$B$34:$B$777,Q$83)+'СЕТ СН'!$H$11+СВЦЭМ!$D$10+'СЕТ СН'!$H$5-'СЕТ СН'!$H$21</f>
        <v>4292.0537499500006</v>
      </c>
      <c r="R85" s="37">
        <f>SUMIFS(СВЦЭМ!$D$34:$D$777,СВЦЭМ!$A$34:$A$777,$A85,СВЦЭМ!$B$34:$B$777,R$83)+'СЕТ СН'!$H$11+СВЦЭМ!$D$10+'СЕТ СН'!$H$5-'СЕТ СН'!$H$21</f>
        <v>4295.68146239</v>
      </c>
      <c r="S85" s="37">
        <f>SUMIFS(СВЦЭМ!$D$34:$D$777,СВЦЭМ!$A$34:$A$777,$A85,СВЦЭМ!$B$34:$B$777,S$83)+'СЕТ СН'!$H$11+СВЦЭМ!$D$10+'СЕТ СН'!$H$5-'СЕТ СН'!$H$21</f>
        <v>4290.7330325499997</v>
      </c>
      <c r="T85" s="37">
        <f>SUMIFS(СВЦЭМ!$D$34:$D$777,СВЦЭМ!$A$34:$A$777,$A85,СВЦЭМ!$B$34:$B$777,T$83)+'СЕТ СН'!$H$11+СВЦЭМ!$D$10+'СЕТ СН'!$H$5-'СЕТ СН'!$H$21</f>
        <v>4286.3764600700006</v>
      </c>
      <c r="U85" s="37">
        <f>SUMIFS(СВЦЭМ!$D$34:$D$777,СВЦЭМ!$A$34:$A$777,$A85,СВЦЭМ!$B$34:$B$777,U$83)+'СЕТ СН'!$H$11+СВЦЭМ!$D$10+'СЕТ СН'!$H$5-'СЕТ СН'!$H$21</f>
        <v>4282.3281594199998</v>
      </c>
      <c r="V85" s="37">
        <f>SUMIFS(СВЦЭМ!$D$34:$D$777,СВЦЭМ!$A$34:$A$777,$A85,СВЦЭМ!$B$34:$B$777,V$83)+'СЕТ СН'!$H$11+СВЦЭМ!$D$10+'СЕТ СН'!$H$5-'СЕТ СН'!$H$21</f>
        <v>4289.7682473499999</v>
      </c>
      <c r="W85" s="37">
        <f>SUMIFS(СВЦЭМ!$D$34:$D$777,СВЦЭМ!$A$34:$A$777,$A85,СВЦЭМ!$B$34:$B$777,W$83)+'СЕТ СН'!$H$11+СВЦЭМ!$D$10+'СЕТ СН'!$H$5-'СЕТ СН'!$H$21</f>
        <v>4332.6656063199998</v>
      </c>
      <c r="X85" s="37">
        <f>SUMIFS(СВЦЭМ!$D$34:$D$777,СВЦЭМ!$A$34:$A$777,$A85,СВЦЭМ!$B$34:$B$777,X$83)+'СЕТ СН'!$H$11+СВЦЭМ!$D$10+'СЕТ СН'!$H$5-'СЕТ СН'!$H$21</f>
        <v>4449.5508881000005</v>
      </c>
      <c r="Y85" s="37">
        <f>SUMIFS(СВЦЭМ!$D$34:$D$777,СВЦЭМ!$A$34:$A$777,$A85,СВЦЭМ!$B$34:$B$777,Y$83)+'СЕТ СН'!$H$11+СВЦЭМ!$D$10+'СЕТ СН'!$H$5-'СЕТ СН'!$H$21</f>
        <v>4513.1424269099998</v>
      </c>
    </row>
    <row r="86" spans="1:27" ht="15.75" x14ac:dyDescent="0.2">
      <c r="A86" s="36">
        <f t="shared" ref="A86:A114" si="2">A85+1</f>
        <v>43193</v>
      </c>
      <c r="B86" s="37">
        <f>SUMIFS(СВЦЭМ!$D$34:$D$777,СВЦЭМ!$A$34:$A$777,$A86,СВЦЭМ!$B$34:$B$777,B$83)+'СЕТ СН'!$H$11+СВЦЭМ!$D$10+'СЕТ СН'!$H$5-'СЕТ СН'!$H$21</f>
        <v>4545.6957949800008</v>
      </c>
      <c r="C86" s="37">
        <f>SUMIFS(СВЦЭМ!$D$34:$D$777,СВЦЭМ!$A$34:$A$777,$A86,СВЦЭМ!$B$34:$B$777,C$83)+'СЕТ СН'!$H$11+СВЦЭМ!$D$10+'СЕТ СН'!$H$5-'СЕТ СН'!$H$21</f>
        <v>4593.7236436700005</v>
      </c>
      <c r="D86" s="37">
        <f>SUMIFS(СВЦЭМ!$D$34:$D$777,СВЦЭМ!$A$34:$A$777,$A86,СВЦЭМ!$B$34:$B$777,D$83)+'СЕТ СН'!$H$11+СВЦЭМ!$D$10+'СЕТ СН'!$H$5-'СЕТ СН'!$H$21</f>
        <v>4651.5730473399999</v>
      </c>
      <c r="E86" s="37">
        <f>SUMIFS(СВЦЭМ!$D$34:$D$777,СВЦЭМ!$A$34:$A$777,$A86,СВЦЭМ!$B$34:$B$777,E$83)+'СЕТ СН'!$H$11+СВЦЭМ!$D$10+'СЕТ СН'!$H$5-'СЕТ СН'!$H$21</f>
        <v>4661.1861060600004</v>
      </c>
      <c r="F86" s="37">
        <f>SUMIFS(СВЦЭМ!$D$34:$D$777,СВЦЭМ!$A$34:$A$777,$A86,СВЦЭМ!$B$34:$B$777,F$83)+'СЕТ СН'!$H$11+СВЦЭМ!$D$10+'СЕТ СН'!$H$5-'СЕТ СН'!$H$21</f>
        <v>4655.3884484999999</v>
      </c>
      <c r="G86" s="37">
        <f>SUMIFS(СВЦЭМ!$D$34:$D$777,СВЦЭМ!$A$34:$A$777,$A86,СВЦЭМ!$B$34:$B$777,G$83)+'СЕТ СН'!$H$11+СВЦЭМ!$D$10+'СЕТ СН'!$H$5-'СЕТ СН'!$H$21</f>
        <v>4638.9364903000005</v>
      </c>
      <c r="H86" s="37">
        <f>SUMIFS(СВЦЭМ!$D$34:$D$777,СВЦЭМ!$A$34:$A$777,$A86,СВЦЭМ!$B$34:$B$777,H$83)+'СЕТ СН'!$H$11+СВЦЭМ!$D$10+'СЕТ СН'!$H$5-'СЕТ СН'!$H$21</f>
        <v>4588.6616314100002</v>
      </c>
      <c r="I86" s="37">
        <f>SUMIFS(СВЦЭМ!$D$34:$D$777,СВЦЭМ!$A$34:$A$777,$A86,СВЦЭМ!$B$34:$B$777,I$83)+'СЕТ СН'!$H$11+СВЦЭМ!$D$10+'СЕТ СН'!$H$5-'СЕТ СН'!$H$21</f>
        <v>4505.5761526699998</v>
      </c>
      <c r="J86" s="37">
        <f>SUMIFS(СВЦЭМ!$D$34:$D$777,СВЦЭМ!$A$34:$A$777,$A86,СВЦЭМ!$B$34:$B$777,J$83)+'СЕТ СН'!$H$11+СВЦЭМ!$D$10+'СЕТ СН'!$H$5-'СЕТ СН'!$H$21</f>
        <v>4444.5660654400008</v>
      </c>
      <c r="K86" s="37">
        <f>SUMIFS(СВЦЭМ!$D$34:$D$777,СВЦЭМ!$A$34:$A$777,$A86,СВЦЭМ!$B$34:$B$777,K$83)+'СЕТ СН'!$H$11+СВЦЭМ!$D$10+'СЕТ СН'!$H$5-'СЕТ СН'!$H$21</f>
        <v>4362.2768900900001</v>
      </c>
      <c r="L86" s="37">
        <f>SUMIFS(СВЦЭМ!$D$34:$D$777,СВЦЭМ!$A$34:$A$777,$A86,СВЦЭМ!$B$34:$B$777,L$83)+'СЕТ СН'!$H$11+СВЦЭМ!$D$10+'СЕТ СН'!$H$5-'СЕТ СН'!$H$21</f>
        <v>4283.7387627899998</v>
      </c>
      <c r="M86" s="37">
        <f>SUMIFS(СВЦЭМ!$D$34:$D$777,СВЦЭМ!$A$34:$A$777,$A86,СВЦЭМ!$B$34:$B$777,M$83)+'СЕТ СН'!$H$11+СВЦЭМ!$D$10+'СЕТ СН'!$H$5-'СЕТ СН'!$H$21</f>
        <v>4267.2522250800002</v>
      </c>
      <c r="N86" s="37">
        <f>SUMIFS(СВЦЭМ!$D$34:$D$777,СВЦЭМ!$A$34:$A$777,$A86,СВЦЭМ!$B$34:$B$777,N$83)+'СЕТ СН'!$H$11+СВЦЭМ!$D$10+'СЕТ СН'!$H$5-'СЕТ СН'!$H$21</f>
        <v>4283.2230647900005</v>
      </c>
      <c r="O86" s="37">
        <f>SUMIFS(СВЦЭМ!$D$34:$D$777,СВЦЭМ!$A$34:$A$777,$A86,СВЦЭМ!$B$34:$B$777,O$83)+'СЕТ СН'!$H$11+СВЦЭМ!$D$10+'СЕТ СН'!$H$5-'СЕТ СН'!$H$21</f>
        <v>4291.0764080099998</v>
      </c>
      <c r="P86" s="37">
        <f>SUMIFS(СВЦЭМ!$D$34:$D$777,СВЦЭМ!$A$34:$A$777,$A86,СВЦЭМ!$B$34:$B$777,P$83)+'СЕТ СН'!$H$11+СВЦЭМ!$D$10+'СЕТ СН'!$H$5-'СЕТ СН'!$H$21</f>
        <v>4297.90076744</v>
      </c>
      <c r="Q86" s="37">
        <f>SUMIFS(СВЦЭМ!$D$34:$D$777,СВЦЭМ!$A$34:$A$777,$A86,СВЦЭМ!$B$34:$B$777,Q$83)+'СЕТ СН'!$H$11+СВЦЭМ!$D$10+'СЕТ СН'!$H$5-'СЕТ СН'!$H$21</f>
        <v>4353.5697966500002</v>
      </c>
      <c r="R86" s="37">
        <f>SUMIFS(СВЦЭМ!$D$34:$D$777,СВЦЭМ!$A$34:$A$777,$A86,СВЦЭМ!$B$34:$B$777,R$83)+'СЕТ СН'!$H$11+СВЦЭМ!$D$10+'СЕТ СН'!$H$5-'СЕТ СН'!$H$21</f>
        <v>4363.1894427400002</v>
      </c>
      <c r="S86" s="37">
        <f>SUMIFS(СВЦЭМ!$D$34:$D$777,СВЦЭМ!$A$34:$A$777,$A86,СВЦЭМ!$B$34:$B$777,S$83)+'СЕТ СН'!$H$11+СВЦЭМ!$D$10+'СЕТ СН'!$H$5-'СЕТ СН'!$H$21</f>
        <v>4358.3680155900001</v>
      </c>
      <c r="T86" s="37">
        <f>SUMIFS(СВЦЭМ!$D$34:$D$777,СВЦЭМ!$A$34:$A$777,$A86,СВЦЭМ!$B$34:$B$777,T$83)+'СЕТ СН'!$H$11+СВЦЭМ!$D$10+'СЕТ СН'!$H$5-'СЕТ СН'!$H$21</f>
        <v>4332.4216891000005</v>
      </c>
      <c r="U86" s="37">
        <f>SUMIFS(СВЦЭМ!$D$34:$D$777,СВЦЭМ!$A$34:$A$777,$A86,СВЦЭМ!$B$34:$B$777,U$83)+'СЕТ СН'!$H$11+СВЦЭМ!$D$10+'СЕТ СН'!$H$5-'СЕТ СН'!$H$21</f>
        <v>4306.08837064</v>
      </c>
      <c r="V86" s="37">
        <f>SUMIFS(СВЦЭМ!$D$34:$D$777,СВЦЭМ!$A$34:$A$777,$A86,СВЦЭМ!$B$34:$B$777,V$83)+'СЕТ СН'!$H$11+СВЦЭМ!$D$10+'СЕТ СН'!$H$5-'СЕТ СН'!$H$21</f>
        <v>4303.3393407399999</v>
      </c>
      <c r="W86" s="37">
        <f>SUMIFS(СВЦЭМ!$D$34:$D$777,СВЦЭМ!$A$34:$A$777,$A86,СВЦЭМ!$B$34:$B$777,W$83)+'СЕТ СН'!$H$11+СВЦЭМ!$D$10+'СЕТ СН'!$H$5-'СЕТ СН'!$H$21</f>
        <v>4371.9279522200004</v>
      </c>
      <c r="X86" s="37">
        <f>SUMIFS(СВЦЭМ!$D$34:$D$777,СВЦЭМ!$A$34:$A$777,$A86,СВЦЭМ!$B$34:$B$777,X$83)+'СЕТ СН'!$H$11+СВЦЭМ!$D$10+'СЕТ СН'!$H$5-'СЕТ СН'!$H$21</f>
        <v>4460.5889805200004</v>
      </c>
      <c r="Y86" s="37">
        <f>SUMIFS(СВЦЭМ!$D$34:$D$777,СВЦЭМ!$A$34:$A$777,$A86,СВЦЭМ!$B$34:$B$777,Y$83)+'СЕТ СН'!$H$11+СВЦЭМ!$D$10+'СЕТ СН'!$H$5-'СЕТ СН'!$H$21</f>
        <v>4547.4604475400001</v>
      </c>
    </row>
    <row r="87" spans="1:27" ht="15.75" x14ac:dyDescent="0.2">
      <c r="A87" s="36">
        <f t="shared" si="2"/>
        <v>43194</v>
      </c>
      <c r="B87" s="37">
        <f>SUMIFS(СВЦЭМ!$D$34:$D$777,СВЦЭМ!$A$34:$A$777,$A87,СВЦЭМ!$B$34:$B$777,B$83)+'СЕТ СН'!$H$11+СВЦЭМ!$D$10+'СЕТ СН'!$H$5-'СЕТ СН'!$H$21</f>
        <v>4566.7370152800004</v>
      </c>
      <c r="C87" s="37">
        <f>SUMIFS(СВЦЭМ!$D$34:$D$777,СВЦЭМ!$A$34:$A$777,$A87,СВЦЭМ!$B$34:$B$777,C$83)+'СЕТ СН'!$H$11+СВЦЭМ!$D$10+'СЕТ СН'!$H$5-'СЕТ СН'!$H$21</f>
        <v>4611.1051984100004</v>
      </c>
      <c r="D87" s="37">
        <f>SUMIFS(СВЦЭМ!$D$34:$D$777,СВЦЭМ!$A$34:$A$777,$A87,СВЦЭМ!$B$34:$B$777,D$83)+'СЕТ СН'!$H$11+СВЦЭМ!$D$10+'СЕТ СН'!$H$5-'СЕТ СН'!$H$21</f>
        <v>4666.77525427</v>
      </c>
      <c r="E87" s="37">
        <f>SUMIFS(СВЦЭМ!$D$34:$D$777,СВЦЭМ!$A$34:$A$777,$A87,СВЦЭМ!$B$34:$B$777,E$83)+'СЕТ СН'!$H$11+СВЦЭМ!$D$10+'СЕТ СН'!$H$5-'СЕТ СН'!$H$21</f>
        <v>4663.8099246199999</v>
      </c>
      <c r="F87" s="37">
        <f>SUMIFS(СВЦЭМ!$D$34:$D$777,СВЦЭМ!$A$34:$A$777,$A87,СВЦЭМ!$B$34:$B$777,F$83)+'СЕТ СН'!$H$11+СВЦЭМ!$D$10+'СЕТ СН'!$H$5-'СЕТ СН'!$H$21</f>
        <v>4662.0520169700003</v>
      </c>
      <c r="G87" s="37">
        <f>SUMIFS(СВЦЭМ!$D$34:$D$777,СВЦЭМ!$A$34:$A$777,$A87,СВЦЭМ!$B$34:$B$777,G$83)+'СЕТ СН'!$H$11+СВЦЭМ!$D$10+'СЕТ СН'!$H$5-'СЕТ СН'!$H$21</f>
        <v>4666.0853040800002</v>
      </c>
      <c r="H87" s="37">
        <f>SUMIFS(СВЦЭМ!$D$34:$D$777,СВЦЭМ!$A$34:$A$777,$A87,СВЦЭМ!$B$34:$B$777,H$83)+'СЕТ СН'!$H$11+СВЦЭМ!$D$10+'СЕТ СН'!$H$5-'СЕТ СН'!$H$21</f>
        <v>4601.9025726700002</v>
      </c>
      <c r="I87" s="37">
        <f>SUMIFS(СВЦЭМ!$D$34:$D$777,СВЦЭМ!$A$34:$A$777,$A87,СВЦЭМ!$B$34:$B$777,I$83)+'СЕТ СН'!$H$11+СВЦЭМ!$D$10+'СЕТ СН'!$H$5-'СЕТ СН'!$H$21</f>
        <v>4501.7272189400001</v>
      </c>
      <c r="J87" s="37">
        <f>SUMIFS(СВЦЭМ!$D$34:$D$777,СВЦЭМ!$A$34:$A$777,$A87,СВЦЭМ!$B$34:$B$777,J$83)+'СЕТ СН'!$H$11+СВЦЭМ!$D$10+'СЕТ СН'!$H$5-'СЕТ СН'!$H$21</f>
        <v>4449.3538242000004</v>
      </c>
      <c r="K87" s="37">
        <f>SUMIFS(СВЦЭМ!$D$34:$D$777,СВЦЭМ!$A$34:$A$777,$A87,СВЦЭМ!$B$34:$B$777,K$83)+'СЕТ СН'!$H$11+СВЦЭМ!$D$10+'СЕТ СН'!$H$5-'СЕТ СН'!$H$21</f>
        <v>4377.6331651999999</v>
      </c>
      <c r="L87" s="37">
        <f>SUMIFS(СВЦЭМ!$D$34:$D$777,СВЦЭМ!$A$34:$A$777,$A87,СВЦЭМ!$B$34:$B$777,L$83)+'СЕТ СН'!$H$11+СВЦЭМ!$D$10+'СЕТ СН'!$H$5-'СЕТ СН'!$H$21</f>
        <v>4346.3614681200006</v>
      </c>
      <c r="M87" s="37">
        <f>SUMIFS(СВЦЭМ!$D$34:$D$777,СВЦЭМ!$A$34:$A$777,$A87,СВЦЭМ!$B$34:$B$777,M$83)+'СЕТ СН'!$H$11+СВЦЭМ!$D$10+'СЕТ СН'!$H$5-'СЕТ СН'!$H$21</f>
        <v>4343.39412309</v>
      </c>
      <c r="N87" s="37">
        <f>SUMIFS(СВЦЭМ!$D$34:$D$777,СВЦЭМ!$A$34:$A$777,$A87,СВЦЭМ!$B$34:$B$777,N$83)+'СЕТ СН'!$H$11+СВЦЭМ!$D$10+'СЕТ СН'!$H$5-'СЕТ СН'!$H$21</f>
        <v>4341.7663610200007</v>
      </c>
      <c r="O87" s="37">
        <f>SUMIFS(СВЦЭМ!$D$34:$D$777,СВЦЭМ!$A$34:$A$777,$A87,СВЦЭМ!$B$34:$B$777,O$83)+'СЕТ СН'!$H$11+СВЦЭМ!$D$10+'СЕТ СН'!$H$5-'СЕТ СН'!$H$21</f>
        <v>4339.6047595500004</v>
      </c>
      <c r="P87" s="37">
        <f>SUMIFS(СВЦЭМ!$D$34:$D$777,СВЦЭМ!$A$34:$A$777,$A87,СВЦЭМ!$B$34:$B$777,P$83)+'СЕТ СН'!$H$11+СВЦЭМ!$D$10+'СЕТ СН'!$H$5-'СЕТ СН'!$H$21</f>
        <v>4335.4225244199997</v>
      </c>
      <c r="Q87" s="37">
        <f>SUMIFS(СВЦЭМ!$D$34:$D$777,СВЦЭМ!$A$34:$A$777,$A87,СВЦЭМ!$B$34:$B$777,Q$83)+'СЕТ СН'!$H$11+СВЦЭМ!$D$10+'СЕТ СН'!$H$5-'СЕТ СН'!$H$21</f>
        <v>4337.7207791600003</v>
      </c>
      <c r="R87" s="37">
        <f>SUMIFS(СВЦЭМ!$D$34:$D$777,СВЦЭМ!$A$34:$A$777,$A87,СВЦЭМ!$B$34:$B$777,R$83)+'СЕТ СН'!$H$11+СВЦЭМ!$D$10+'СЕТ СН'!$H$5-'СЕТ СН'!$H$21</f>
        <v>4332.4397818099997</v>
      </c>
      <c r="S87" s="37">
        <f>SUMIFS(СВЦЭМ!$D$34:$D$777,СВЦЭМ!$A$34:$A$777,$A87,СВЦЭМ!$B$34:$B$777,S$83)+'СЕТ СН'!$H$11+СВЦЭМ!$D$10+'СЕТ СН'!$H$5-'СЕТ СН'!$H$21</f>
        <v>4337.5000916099998</v>
      </c>
      <c r="T87" s="37">
        <f>SUMIFS(СВЦЭМ!$D$34:$D$777,СВЦЭМ!$A$34:$A$777,$A87,СВЦЭМ!$B$34:$B$777,T$83)+'СЕТ СН'!$H$11+СВЦЭМ!$D$10+'СЕТ СН'!$H$5-'СЕТ СН'!$H$21</f>
        <v>4322.5429168000001</v>
      </c>
      <c r="U87" s="37">
        <f>SUMIFS(СВЦЭМ!$D$34:$D$777,СВЦЭМ!$A$34:$A$777,$A87,СВЦЭМ!$B$34:$B$777,U$83)+'СЕТ СН'!$H$11+СВЦЭМ!$D$10+'СЕТ СН'!$H$5-'СЕТ СН'!$H$21</f>
        <v>4275.8610899700006</v>
      </c>
      <c r="V87" s="37">
        <f>SUMIFS(СВЦЭМ!$D$34:$D$777,СВЦЭМ!$A$34:$A$777,$A87,СВЦЭМ!$B$34:$B$777,V$83)+'СЕТ СН'!$H$11+СВЦЭМ!$D$10+'СЕТ СН'!$H$5-'СЕТ СН'!$H$21</f>
        <v>4286.7048551600001</v>
      </c>
      <c r="W87" s="37">
        <f>SUMIFS(СВЦЭМ!$D$34:$D$777,СВЦЭМ!$A$34:$A$777,$A87,СВЦЭМ!$B$34:$B$777,W$83)+'СЕТ СН'!$H$11+СВЦЭМ!$D$10+'СЕТ СН'!$H$5-'СЕТ СН'!$H$21</f>
        <v>4346.6462025199999</v>
      </c>
      <c r="X87" s="37">
        <f>SUMIFS(СВЦЭМ!$D$34:$D$777,СВЦЭМ!$A$34:$A$777,$A87,СВЦЭМ!$B$34:$B$777,X$83)+'СЕТ СН'!$H$11+СВЦЭМ!$D$10+'СЕТ СН'!$H$5-'СЕТ СН'!$H$21</f>
        <v>4426.5981818600003</v>
      </c>
      <c r="Y87" s="37">
        <f>SUMIFS(СВЦЭМ!$D$34:$D$777,СВЦЭМ!$A$34:$A$777,$A87,СВЦЭМ!$B$34:$B$777,Y$83)+'СЕТ СН'!$H$11+СВЦЭМ!$D$10+'СЕТ СН'!$H$5-'СЕТ СН'!$H$21</f>
        <v>4525.9992168600002</v>
      </c>
    </row>
    <row r="88" spans="1:27" ht="15.75" x14ac:dyDescent="0.2">
      <c r="A88" s="36">
        <f t="shared" si="2"/>
        <v>43195</v>
      </c>
      <c r="B88" s="37">
        <f>SUMIFS(СВЦЭМ!$D$34:$D$777,СВЦЭМ!$A$34:$A$777,$A88,СВЦЭМ!$B$34:$B$777,B$83)+'СЕТ СН'!$H$11+СВЦЭМ!$D$10+'СЕТ СН'!$H$5-'СЕТ СН'!$H$21</f>
        <v>4623.9759855700004</v>
      </c>
      <c r="C88" s="37">
        <f>SUMIFS(СВЦЭМ!$D$34:$D$777,СВЦЭМ!$A$34:$A$777,$A88,СВЦЭМ!$B$34:$B$777,C$83)+'СЕТ СН'!$H$11+СВЦЭМ!$D$10+'СЕТ СН'!$H$5-'СЕТ СН'!$H$21</f>
        <v>4623.2575646100004</v>
      </c>
      <c r="D88" s="37">
        <f>SUMIFS(СВЦЭМ!$D$34:$D$777,СВЦЭМ!$A$34:$A$777,$A88,СВЦЭМ!$B$34:$B$777,D$83)+'СЕТ СН'!$H$11+СВЦЭМ!$D$10+'СЕТ СН'!$H$5-'СЕТ СН'!$H$21</f>
        <v>4666.9770952899999</v>
      </c>
      <c r="E88" s="37">
        <f>SUMIFS(СВЦЭМ!$D$34:$D$777,СВЦЭМ!$A$34:$A$777,$A88,СВЦЭМ!$B$34:$B$777,E$83)+'СЕТ СН'!$H$11+СВЦЭМ!$D$10+'СЕТ СН'!$H$5-'СЕТ СН'!$H$21</f>
        <v>4659.9174430500007</v>
      </c>
      <c r="F88" s="37">
        <f>SUMIFS(СВЦЭМ!$D$34:$D$777,СВЦЭМ!$A$34:$A$777,$A88,СВЦЭМ!$B$34:$B$777,F$83)+'СЕТ СН'!$H$11+СВЦЭМ!$D$10+'СЕТ СН'!$H$5-'СЕТ СН'!$H$21</f>
        <v>4660.2539224700004</v>
      </c>
      <c r="G88" s="37">
        <f>SUMIFS(СВЦЭМ!$D$34:$D$777,СВЦЭМ!$A$34:$A$777,$A88,СВЦЭМ!$B$34:$B$777,G$83)+'СЕТ СН'!$H$11+СВЦЭМ!$D$10+'СЕТ СН'!$H$5-'СЕТ СН'!$H$21</f>
        <v>4665.6971880000001</v>
      </c>
      <c r="H88" s="37">
        <f>SUMIFS(СВЦЭМ!$D$34:$D$777,СВЦЭМ!$A$34:$A$777,$A88,СВЦЭМ!$B$34:$B$777,H$83)+'СЕТ СН'!$H$11+СВЦЭМ!$D$10+'СЕТ СН'!$H$5-'СЕТ СН'!$H$21</f>
        <v>4631.7435217800003</v>
      </c>
      <c r="I88" s="37">
        <f>SUMIFS(СВЦЭМ!$D$34:$D$777,СВЦЭМ!$A$34:$A$777,$A88,СВЦЭМ!$B$34:$B$777,I$83)+'СЕТ СН'!$H$11+СВЦЭМ!$D$10+'СЕТ СН'!$H$5-'СЕТ СН'!$H$21</f>
        <v>4559.9730876500007</v>
      </c>
      <c r="J88" s="37">
        <f>SUMIFS(СВЦЭМ!$D$34:$D$777,СВЦЭМ!$A$34:$A$777,$A88,СВЦЭМ!$B$34:$B$777,J$83)+'СЕТ СН'!$H$11+СВЦЭМ!$D$10+'СЕТ СН'!$H$5-'СЕТ СН'!$H$21</f>
        <v>4495.2282290500007</v>
      </c>
      <c r="K88" s="37">
        <f>SUMIFS(СВЦЭМ!$D$34:$D$777,СВЦЭМ!$A$34:$A$777,$A88,СВЦЭМ!$B$34:$B$777,K$83)+'СЕТ СН'!$H$11+СВЦЭМ!$D$10+'СЕТ СН'!$H$5-'СЕТ СН'!$H$21</f>
        <v>4409.6884783400001</v>
      </c>
      <c r="L88" s="37">
        <f>SUMIFS(СВЦЭМ!$D$34:$D$777,СВЦЭМ!$A$34:$A$777,$A88,СВЦЭМ!$B$34:$B$777,L$83)+'СЕТ СН'!$H$11+СВЦЭМ!$D$10+'СЕТ СН'!$H$5-'СЕТ СН'!$H$21</f>
        <v>4346.3785613500004</v>
      </c>
      <c r="M88" s="37">
        <f>SUMIFS(СВЦЭМ!$D$34:$D$777,СВЦЭМ!$A$34:$A$777,$A88,СВЦЭМ!$B$34:$B$777,M$83)+'СЕТ СН'!$H$11+СВЦЭМ!$D$10+'СЕТ СН'!$H$5-'СЕТ СН'!$H$21</f>
        <v>4332.69322035</v>
      </c>
      <c r="N88" s="37">
        <f>SUMIFS(СВЦЭМ!$D$34:$D$777,СВЦЭМ!$A$34:$A$777,$A88,СВЦЭМ!$B$34:$B$777,N$83)+'СЕТ СН'!$H$11+СВЦЭМ!$D$10+'СЕТ СН'!$H$5-'СЕТ СН'!$H$21</f>
        <v>4331.2086016599997</v>
      </c>
      <c r="O88" s="37">
        <f>SUMIFS(СВЦЭМ!$D$34:$D$777,СВЦЭМ!$A$34:$A$777,$A88,СВЦЭМ!$B$34:$B$777,O$83)+'СЕТ СН'!$H$11+СВЦЭМ!$D$10+'СЕТ СН'!$H$5-'СЕТ СН'!$H$21</f>
        <v>4339.9634541400001</v>
      </c>
      <c r="P88" s="37">
        <f>SUMIFS(СВЦЭМ!$D$34:$D$777,СВЦЭМ!$A$34:$A$777,$A88,СВЦЭМ!$B$34:$B$777,P$83)+'СЕТ СН'!$H$11+СВЦЭМ!$D$10+'СЕТ СН'!$H$5-'СЕТ СН'!$H$21</f>
        <v>4341.9332213900007</v>
      </c>
      <c r="Q88" s="37">
        <f>SUMIFS(СВЦЭМ!$D$34:$D$777,СВЦЭМ!$A$34:$A$777,$A88,СВЦЭМ!$B$34:$B$777,Q$83)+'СЕТ СН'!$H$11+СВЦЭМ!$D$10+'СЕТ СН'!$H$5-'СЕТ СН'!$H$21</f>
        <v>4344.9780079399998</v>
      </c>
      <c r="R88" s="37">
        <f>SUMIFS(СВЦЭМ!$D$34:$D$777,СВЦЭМ!$A$34:$A$777,$A88,СВЦЭМ!$B$34:$B$777,R$83)+'СЕТ СН'!$H$11+СВЦЭМ!$D$10+'СЕТ СН'!$H$5-'СЕТ СН'!$H$21</f>
        <v>4341.4925845799999</v>
      </c>
      <c r="S88" s="37">
        <f>SUMIFS(СВЦЭМ!$D$34:$D$777,СВЦЭМ!$A$34:$A$777,$A88,СВЦЭМ!$B$34:$B$777,S$83)+'СЕТ СН'!$H$11+СВЦЭМ!$D$10+'СЕТ СН'!$H$5-'СЕТ СН'!$H$21</f>
        <v>4331.1663976999998</v>
      </c>
      <c r="T88" s="37">
        <f>SUMIFS(СВЦЭМ!$D$34:$D$777,СВЦЭМ!$A$34:$A$777,$A88,СВЦЭМ!$B$34:$B$777,T$83)+'СЕТ СН'!$H$11+СВЦЭМ!$D$10+'СЕТ СН'!$H$5-'СЕТ СН'!$H$21</f>
        <v>4328.8392251800005</v>
      </c>
      <c r="U88" s="37">
        <f>SUMIFS(СВЦЭМ!$D$34:$D$777,СВЦЭМ!$A$34:$A$777,$A88,СВЦЭМ!$B$34:$B$777,U$83)+'СЕТ СН'!$H$11+СВЦЭМ!$D$10+'СЕТ СН'!$H$5-'СЕТ СН'!$H$21</f>
        <v>4299.7303879000001</v>
      </c>
      <c r="V88" s="37">
        <f>SUMIFS(СВЦЭМ!$D$34:$D$777,СВЦЭМ!$A$34:$A$777,$A88,СВЦЭМ!$B$34:$B$777,V$83)+'СЕТ СН'!$H$11+СВЦЭМ!$D$10+'СЕТ СН'!$H$5-'СЕТ СН'!$H$21</f>
        <v>4301.8676297400007</v>
      </c>
      <c r="W88" s="37">
        <f>SUMIFS(СВЦЭМ!$D$34:$D$777,СВЦЭМ!$A$34:$A$777,$A88,СВЦЭМ!$B$34:$B$777,W$83)+'СЕТ СН'!$H$11+СВЦЭМ!$D$10+'СЕТ СН'!$H$5-'СЕТ СН'!$H$21</f>
        <v>4363.2005291100004</v>
      </c>
      <c r="X88" s="37">
        <f>SUMIFS(СВЦЭМ!$D$34:$D$777,СВЦЭМ!$A$34:$A$777,$A88,СВЦЭМ!$B$34:$B$777,X$83)+'СЕТ СН'!$H$11+СВЦЭМ!$D$10+'СЕТ СН'!$H$5-'СЕТ СН'!$H$21</f>
        <v>4456.9032685700004</v>
      </c>
      <c r="Y88" s="37">
        <f>SUMIFS(СВЦЭМ!$D$34:$D$777,СВЦЭМ!$A$34:$A$777,$A88,СВЦЭМ!$B$34:$B$777,Y$83)+'СЕТ СН'!$H$11+СВЦЭМ!$D$10+'СЕТ СН'!$H$5-'СЕТ СН'!$H$21</f>
        <v>4542.3465396000001</v>
      </c>
    </row>
    <row r="89" spans="1:27" ht="15.75" x14ac:dyDescent="0.2">
      <c r="A89" s="36">
        <f t="shared" si="2"/>
        <v>43196</v>
      </c>
      <c r="B89" s="37">
        <f>SUMIFS(СВЦЭМ!$D$34:$D$777,СВЦЭМ!$A$34:$A$777,$A89,СВЦЭМ!$B$34:$B$777,B$83)+'СЕТ СН'!$H$11+СВЦЭМ!$D$10+'СЕТ СН'!$H$5-'СЕТ СН'!$H$21</f>
        <v>4523.9770390500007</v>
      </c>
      <c r="C89" s="37">
        <f>SUMIFS(СВЦЭМ!$D$34:$D$777,СВЦЭМ!$A$34:$A$777,$A89,СВЦЭМ!$B$34:$B$777,C$83)+'СЕТ СН'!$H$11+СВЦЭМ!$D$10+'СЕТ СН'!$H$5-'СЕТ СН'!$H$21</f>
        <v>4581.5724211000006</v>
      </c>
      <c r="D89" s="37">
        <f>SUMIFS(СВЦЭМ!$D$34:$D$777,СВЦЭМ!$A$34:$A$777,$A89,СВЦЭМ!$B$34:$B$777,D$83)+'СЕТ СН'!$H$11+СВЦЭМ!$D$10+'СЕТ СН'!$H$5-'СЕТ СН'!$H$21</f>
        <v>4656.3383662800006</v>
      </c>
      <c r="E89" s="37">
        <f>SUMIFS(СВЦЭМ!$D$34:$D$777,СВЦЭМ!$A$34:$A$777,$A89,СВЦЭМ!$B$34:$B$777,E$83)+'СЕТ СН'!$H$11+СВЦЭМ!$D$10+'СЕТ СН'!$H$5-'СЕТ СН'!$H$21</f>
        <v>4652.2790578800004</v>
      </c>
      <c r="F89" s="37">
        <f>SUMIFS(СВЦЭМ!$D$34:$D$777,СВЦЭМ!$A$34:$A$777,$A89,СВЦЭМ!$B$34:$B$777,F$83)+'СЕТ СН'!$H$11+СВЦЭМ!$D$10+'СЕТ СН'!$H$5-'СЕТ СН'!$H$21</f>
        <v>4652.8936579199999</v>
      </c>
      <c r="G89" s="37">
        <f>SUMIFS(СВЦЭМ!$D$34:$D$777,СВЦЭМ!$A$34:$A$777,$A89,СВЦЭМ!$B$34:$B$777,G$83)+'СЕТ СН'!$H$11+СВЦЭМ!$D$10+'СЕТ СН'!$H$5-'СЕТ СН'!$H$21</f>
        <v>4659.6126998600002</v>
      </c>
      <c r="H89" s="37">
        <f>SUMIFS(СВЦЭМ!$D$34:$D$777,СВЦЭМ!$A$34:$A$777,$A89,СВЦЭМ!$B$34:$B$777,H$83)+'СЕТ СН'!$H$11+СВЦЭМ!$D$10+'СЕТ СН'!$H$5-'СЕТ СН'!$H$21</f>
        <v>4626.9200020100006</v>
      </c>
      <c r="I89" s="37">
        <f>SUMIFS(СВЦЭМ!$D$34:$D$777,СВЦЭМ!$A$34:$A$777,$A89,СВЦЭМ!$B$34:$B$777,I$83)+'СЕТ СН'!$H$11+СВЦЭМ!$D$10+'СЕТ СН'!$H$5-'СЕТ СН'!$H$21</f>
        <v>4574.1018057600004</v>
      </c>
      <c r="J89" s="37">
        <f>SUMIFS(СВЦЭМ!$D$34:$D$777,СВЦЭМ!$A$34:$A$777,$A89,СВЦЭМ!$B$34:$B$777,J$83)+'СЕТ СН'!$H$11+СВЦЭМ!$D$10+'СЕТ СН'!$H$5-'СЕТ СН'!$H$21</f>
        <v>4525.4218538300001</v>
      </c>
      <c r="K89" s="37">
        <f>SUMIFS(СВЦЭМ!$D$34:$D$777,СВЦЭМ!$A$34:$A$777,$A89,СВЦЭМ!$B$34:$B$777,K$83)+'СЕТ СН'!$H$11+СВЦЭМ!$D$10+'СЕТ СН'!$H$5-'СЕТ СН'!$H$21</f>
        <v>4441.0992364800004</v>
      </c>
      <c r="L89" s="37">
        <f>SUMIFS(СВЦЭМ!$D$34:$D$777,СВЦЭМ!$A$34:$A$777,$A89,СВЦЭМ!$B$34:$B$777,L$83)+'СЕТ СН'!$H$11+СВЦЭМ!$D$10+'СЕТ СН'!$H$5-'СЕТ СН'!$H$21</f>
        <v>4390.8771179599999</v>
      </c>
      <c r="M89" s="37">
        <f>SUMIFS(СВЦЭМ!$D$34:$D$777,СВЦЭМ!$A$34:$A$777,$A89,СВЦЭМ!$B$34:$B$777,M$83)+'СЕТ СН'!$H$11+СВЦЭМ!$D$10+'СЕТ СН'!$H$5-'СЕТ СН'!$H$21</f>
        <v>4383.5810633000001</v>
      </c>
      <c r="N89" s="37">
        <f>SUMIFS(СВЦЭМ!$D$34:$D$777,СВЦЭМ!$A$34:$A$777,$A89,СВЦЭМ!$B$34:$B$777,N$83)+'СЕТ СН'!$H$11+СВЦЭМ!$D$10+'СЕТ СН'!$H$5-'СЕТ СН'!$H$21</f>
        <v>4389.4958512600006</v>
      </c>
      <c r="O89" s="37">
        <f>SUMIFS(СВЦЭМ!$D$34:$D$777,СВЦЭМ!$A$34:$A$777,$A89,СВЦЭМ!$B$34:$B$777,O$83)+'СЕТ СН'!$H$11+СВЦЭМ!$D$10+'СЕТ СН'!$H$5-'СЕТ СН'!$H$21</f>
        <v>4394.41441846</v>
      </c>
      <c r="P89" s="37">
        <f>SUMIFS(СВЦЭМ!$D$34:$D$777,СВЦЭМ!$A$34:$A$777,$A89,СВЦЭМ!$B$34:$B$777,P$83)+'СЕТ СН'!$H$11+СВЦЭМ!$D$10+'СЕТ СН'!$H$5-'СЕТ СН'!$H$21</f>
        <v>4385.6044907599999</v>
      </c>
      <c r="Q89" s="37">
        <f>SUMIFS(СВЦЭМ!$D$34:$D$777,СВЦЭМ!$A$34:$A$777,$A89,СВЦЭМ!$B$34:$B$777,Q$83)+'СЕТ СН'!$H$11+СВЦЭМ!$D$10+'СЕТ СН'!$H$5-'СЕТ СН'!$H$21</f>
        <v>4386.3957809100002</v>
      </c>
      <c r="R89" s="37">
        <f>SUMIFS(СВЦЭМ!$D$34:$D$777,СВЦЭМ!$A$34:$A$777,$A89,СВЦЭМ!$B$34:$B$777,R$83)+'СЕТ СН'!$H$11+СВЦЭМ!$D$10+'СЕТ СН'!$H$5-'СЕТ СН'!$H$21</f>
        <v>4385.3218863000002</v>
      </c>
      <c r="S89" s="37">
        <f>SUMIFS(СВЦЭМ!$D$34:$D$777,СВЦЭМ!$A$34:$A$777,$A89,СВЦЭМ!$B$34:$B$777,S$83)+'СЕТ СН'!$H$11+СВЦЭМ!$D$10+'СЕТ СН'!$H$5-'СЕТ СН'!$H$21</f>
        <v>4382.7146067700005</v>
      </c>
      <c r="T89" s="37">
        <f>SUMIFS(СВЦЭМ!$D$34:$D$777,СВЦЭМ!$A$34:$A$777,$A89,СВЦЭМ!$B$34:$B$777,T$83)+'СЕТ СН'!$H$11+СВЦЭМ!$D$10+'СЕТ СН'!$H$5-'СЕТ СН'!$H$21</f>
        <v>4385.1092561699998</v>
      </c>
      <c r="U89" s="37">
        <f>SUMIFS(СВЦЭМ!$D$34:$D$777,СВЦЭМ!$A$34:$A$777,$A89,СВЦЭМ!$B$34:$B$777,U$83)+'СЕТ СН'!$H$11+СВЦЭМ!$D$10+'СЕТ СН'!$H$5-'СЕТ СН'!$H$21</f>
        <v>4348.9736573700002</v>
      </c>
      <c r="V89" s="37">
        <f>SUMIFS(СВЦЭМ!$D$34:$D$777,СВЦЭМ!$A$34:$A$777,$A89,СВЦЭМ!$B$34:$B$777,V$83)+'СЕТ СН'!$H$11+СВЦЭМ!$D$10+'СЕТ СН'!$H$5-'СЕТ СН'!$H$21</f>
        <v>4353.7965788900001</v>
      </c>
      <c r="W89" s="37">
        <f>SUMIFS(СВЦЭМ!$D$34:$D$777,СВЦЭМ!$A$34:$A$777,$A89,СВЦЭМ!$B$34:$B$777,W$83)+'СЕТ СН'!$H$11+СВЦЭМ!$D$10+'СЕТ СН'!$H$5-'СЕТ СН'!$H$21</f>
        <v>4412.3467621099999</v>
      </c>
      <c r="X89" s="37">
        <f>SUMIFS(СВЦЭМ!$D$34:$D$777,СВЦЭМ!$A$34:$A$777,$A89,СВЦЭМ!$B$34:$B$777,X$83)+'СЕТ СН'!$H$11+СВЦЭМ!$D$10+'СЕТ СН'!$H$5-'СЕТ СН'!$H$21</f>
        <v>4478.3967502400001</v>
      </c>
      <c r="Y89" s="37">
        <f>SUMIFS(СВЦЭМ!$D$34:$D$777,СВЦЭМ!$A$34:$A$777,$A89,СВЦЭМ!$B$34:$B$777,Y$83)+'СЕТ СН'!$H$11+СВЦЭМ!$D$10+'СЕТ СН'!$H$5-'СЕТ СН'!$H$21</f>
        <v>4499.22592377</v>
      </c>
    </row>
    <row r="90" spans="1:27" ht="15.75" x14ac:dyDescent="0.2">
      <c r="A90" s="36">
        <f t="shared" si="2"/>
        <v>43197</v>
      </c>
      <c r="B90" s="37">
        <f>SUMIFS(СВЦЭМ!$D$34:$D$777,СВЦЭМ!$A$34:$A$777,$A90,СВЦЭМ!$B$34:$B$777,B$83)+'СЕТ СН'!$H$11+СВЦЭМ!$D$10+'СЕТ СН'!$H$5-'СЕТ СН'!$H$21</f>
        <v>4545.2137618300003</v>
      </c>
      <c r="C90" s="37">
        <f>SUMIFS(СВЦЭМ!$D$34:$D$777,СВЦЭМ!$A$34:$A$777,$A90,СВЦЭМ!$B$34:$B$777,C$83)+'СЕТ СН'!$H$11+СВЦЭМ!$D$10+'СЕТ СН'!$H$5-'СЕТ СН'!$H$21</f>
        <v>4571.5020280100007</v>
      </c>
      <c r="D90" s="37">
        <f>SUMIFS(СВЦЭМ!$D$34:$D$777,СВЦЭМ!$A$34:$A$777,$A90,СВЦЭМ!$B$34:$B$777,D$83)+'СЕТ СН'!$H$11+СВЦЭМ!$D$10+'СЕТ СН'!$H$5-'СЕТ СН'!$H$21</f>
        <v>4642.55513875</v>
      </c>
      <c r="E90" s="37">
        <f>SUMIFS(СВЦЭМ!$D$34:$D$777,СВЦЭМ!$A$34:$A$777,$A90,СВЦЭМ!$B$34:$B$777,E$83)+'СЕТ СН'!$H$11+СВЦЭМ!$D$10+'СЕТ СН'!$H$5-'СЕТ СН'!$H$21</f>
        <v>4661.4975707100002</v>
      </c>
      <c r="F90" s="37">
        <f>SUMIFS(СВЦЭМ!$D$34:$D$777,СВЦЭМ!$A$34:$A$777,$A90,СВЦЭМ!$B$34:$B$777,F$83)+'СЕТ СН'!$H$11+СВЦЭМ!$D$10+'СЕТ СН'!$H$5-'СЕТ СН'!$H$21</f>
        <v>4661.6166650100004</v>
      </c>
      <c r="G90" s="37">
        <f>SUMIFS(СВЦЭМ!$D$34:$D$777,СВЦЭМ!$A$34:$A$777,$A90,СВЦЭМ!$B$34:$B$777,G$83)+'СЕТ СН'!$H$11+СВЦЭМ!$D$10+'СЕТ СН'!$H$5-'СЕТ СН'!$H$21</f>
        <v>4657.1200736199999</v>
      </c>
      <c r="H90" s="37">
        <f>SUMIFS(СВЦЭМ!$D$34:$D$777,СВЦЭМ!$A$34:$A$777,$A90,СВЦЭМ!$B$34:$B$777,H$83)+'СЕТ СН'!$H$11+СВЦЭМ!$D$10+'СЕТ СН'!$H$5-'СЕТ СН'!$H$21</f>
        <v>4618.3191412100005</v>
      </c>
      <c r="I90" s="37">
        <f>SUMIFS(СВЦЭМ!$D$34:$D$777,СВЦЭМ!$A$34:$A$777,$A90,СВЦЭМ!$B$34:$B$777,I$83)+'СЕТ СН'!$H$11+СВЦЭМ!$D$10+'СЕТ СН'!$H$5-'СЕТ СН'!$H$21</f>
        <v>4549.6261160800004</v>
      </c>
      <c r="J90" s="37">
        <f>SUMIFS(СВЦЭМ!$D$34:$D$777,СВЦЭМ!$A$34:$A$777,$A90,СВЦЭМ!$B$34:$B$777,J$83)+'СЕТ СН'!$H$11+СВЦЭМ!$D$10+'СЕТ СН'!$H$5-'СЕТ СН'!$H$21</f>
        <v>4509.2588692100007</v>
      </c>
      <c r="K90" s="37">
        <f>SUMIFS(СВЦЭМ!$D$34:$D$777,СВЦЭМ!$A$34:$A$777,$A90,СВЦЭМ!$B$34:$B$777,K$83)+'СЕТ СН'!$H$11+СВЦЭМ!$D$10+'СЕТ СН'!$H$5-'СЕТ СН'!$H$21</f>
        <v>4419.3744559500001</v>
      </c>
      <c r="L90" s="37">
        <f>SUMIFS(СВЦЭМ!$D$34:$D$777,СВЦЭМ!$A$34:$A$777,$A90,СВЦЭМ!$B$34:$B$777,L$83)+'СЕТ СН'!$H$11+СВЦЭМ!$D$10+'СЕТ СН'!$H$5-'СЕТ СН'!$H$21</f>
        <v>4368.3453680100001</v>
      </c>
      <c r="M90" s="37">
        <f>SUMIFS(СВЦЭМ!$D$34:$D$777,СВЦЭМ!$A$34:$A$777,$A90,СВЦЭМ!$B$34:$B$777,M$83)+'СЕТ СН'!$H$11+СВЦЭМ!$D$10+'СЕТ СН'!$H$5-'СЕТ СН'!$H$21</f>
        <v>4357.0169262300005</v>
      </c>
      <c r="N90" s="37">
        <f>SUMIFS(СВЦЭМ!$D$34:$D$777,СВЦЭМ!$A$34:$A$777,$A90,СВЦЭМ!$B$34:$B$777,N$83)+'СЕТ СН'!$H$11+СВЦЭМ!$D$10+'СЕТ СН'!$H$5-'СЕТ СН'!$H$21</f>
        <v>4367.3173984900004</v>
      </c>
      <c r="O90" s="37">
        <f>SUMIFS(СВЦЭМ!$D$34:$D$777,СВЦЭМ!$A$34:$A$777,$A90,СВЦЭМ!$B$34:$B$777,O$83)+'СЕТ СН'!$H$11+СВЦЭМ!$D$10+'СЕТ СН'!$H$5-'СЕТ СН'!$H$21</f>
        <v>4371.5857821300006</v>
      </c>
      <c r="P90" s="37">
        <f>SUMIFS(СВЦЭМ!$D$34:$D$777,СВЦЭМ!$A$34:$A$777,$A90,СВЦЭМ!$B$34:$B$777,P$83)+'СЕТ СН'!$H$11+СВЦЭМ!$D$10+'СЕТ СН'!$H$5-'СЕТ СН'!$H$21</f>
        <v>4375.7013239200005</v>
      </c>
      <c r="Q90" s="37">
        <f>SUMIFS(СВЦЭМ!$D$34:$D$777,СВЦЭМ!$A$34:$A$777,$A90,СВЦЭМ!$B$34:$B$777,Q$83)+'СЕТ СН'!$H$11+СВЦЭМ!$D$10+'СЕТ СН'!$H$5-'СЕТ СН'!$H$21</f>
        <v>4373.1789457900004</v>
      </c>
      <c r="R90" s="37">
        <f>SUMIFS(СВЦЭМ!$D$34:$D$777,СВЦЭМ!$A$34:$A$777,$A90,СВЦЭМ!$B$34:$B$777,R$83)+'СЕТ СН'!$H$11+СВЦЭМ!$D$10+'СЕТ СН'!$H$5-'СЕТ СН'!$H$21</f>
        <v>4371.2220392300005</v>
      </c>
      <c r="S90" s="37">
        <f>SUMIFS(СВЦЭМ!$D$34:$D$777,СВЦЭМ!$A$34:$A$777,$A90,СВЦЭМ!$B$34:$B$777,S$83)+'СЕТ СН'!$H$11+СВЦЭМ!$D$10+'СЕТ СН'!$H$5-'СЕТ СН'!$H$21</f>
        <v>4376.2198382300003</v>
      </c>
      <c r="T90" s="37">
        <f>SUMIFS(СВЦЭМ!$D$34:$D$777,СВЦЭМ!$A$34:$A$777,$A90,СВЦЭМ!$B$34:$B$777,T$83)+'СЕТ СН'!$H$11+СВЦЭМ!$D$10+'СЕТ СН'!$H$5-'СЕТ СН'!$H$21</f>
        <v>4372.5192931199999</v>
      </c>
      <c r="U90" s="37">
        <f>SUMIFS(СВЦЭМ!$D$34:$D$777,СВЦЭМ!$A$34:$A$777,$A90,СВЦЭМ!$B$34:$B$777,U$83)+'СЕТ СН'!$H$11+СВЦЭМ!$D$10+'СЕТ СН'!$H$5-'СЕТ СН'!$H$21</f>
        <v>4345.19475375</v>
      </c>
      <c r="V90" s="37">
        <f>SUMIFS(СВЦЭМ!$D$34:$D$777,СВЦЭМ!$A$34:$A$777,$A90,СВЦЭМ!$B$34:$B$777,V$83)+'СЕТ СН'!$H$11+СВЦЭМ!$D$10+'СЕТ СН'!$H$5-'СЕТ СН'!$H$21</f>
        <v>4351.8642006199998</v>
      </c>
      <c r="W90" s="37">
        <f>SUMIFS(СВЦЭМ!$D$34:$D$777,СВЦЭМ!$A$34:$A$777,$A90,СВЦЭМ!$B$34:$B$777,W$83)+'СЕТ СН'!$H$11+СВЦЭМ!$D$10+'СЕТ СН'!$H$5-'СЕТ СН'!$H$21</f>
        <v>4418.9970420999998</v>
      </c>
      <c r="X90" s="37">
        <f>SUMIFS(СВЦЭМ!$D$34:$D$777,СВЦЭМ!$A$34:$A$777,$A90,СВЦЭМ!$B$34:$B$777,X$83)+'СЕТ СН'!$H$11+СВЦЭМ!$D$10+'СЕТ СН'!$H$5-'СЕТ СН'!$H$21</f>
        <v>4479.6925366200003</v>
      </c>
      <c r="Y90" s="37">
        <f>SUMIFS(СВЦЭМ!$D$34:$D$777,СВЦЭМ!$A$34:$A$777,$A90,СВЦЭМ!$B$34:$B$777,Y$83)+'СЕТ СН'!$H$11+СВЦЭМ!$D$10+'СЕТ СН'!$H$5-'СЕТ СН'!$H$21</f>
        <v>4527.8431552700004</v>
      </c>
    </row>
    <row r="91" spans="1:27" ht="15.75" x14ac:dyDescent="0.2">
      <c r="A91" s="36">
        <f t="shared" si="2"/>
        <v>43198</v>
      </c>
      <c r="B91" s="37">
        <f>SUMIFS(СВЦЭМ!$D$34:$D$777,СВЦЭМ!$A$34:$A$777,$A91,СВЦЭМ!$B$34:$B$777,B$83)+'СЕТ СН'!$H$11+СВЦЭМ!$D$10+'СЕТ СН'!$H$5-'СЕТ СН'!$H$21</f>
        <v>4549.6085670000002</v>
      </c>
      <c r="C91" s="37">
        <f>SUMIFS(СВЦЭМ!$D$34:$D$777,СВЦЭМ!$A$34:$A$777,$A91,СВЦЭМ!$B$34:$B$777,C$83)+'СЕТ СН'!$H$11+СВЦЭМ!$D$10+'СЕТ СН'!$H$5-'СЕТ СН'!$H$21</f>
        <v>4591.54170393</v>
      </c>
      <c r="D91" s="37">
        <f>SUMIFS(СВЦЭМ!$D$34:$D$777,СВЦЭМ!$A$34:$A$777,$A91,СВЦЭМ!$B$34:$B$777,D$83)+'СЕТ СН'!$H$11+СВЦЭМ!$D$10+'СЕТ СН'!$H$5-'СЕТ СН'!$H$21</f>
        <v>4650.5898529400001</v>
      </c>
      <c r="E91" s="37">
        <f>SUMIFS(СВЦЭМ!$D$34:$D$777,СВЦЭМ!$A$34:$A$777,$A91,СВЦЭМ!$B$34:$B$777,E$83)+'СЕТ СН'!$H$11+СВЦЭМ!$D$10+'СЕТ СН'!$H$5-'СЕТ СН'!$H$21</f>
        <v>4680.4878466600003</v>
      </c>
      <c r="F91" s="37">
        <f>SUMIFS(СВЦЭМ!$D$34:$D$777,СВЦЭМ!$A$34:$A$777,$A91,СВЦЭМ!$B$34:$B$777,F$83)+'СЕТ СН'!$H$11+СВЦЭМ!$D$10+'СЕТ СН'!$H$5-'СЕТ СН'!$H$21</f>
        <v>4678.0442088999998</v>
      </c>
      <c r="G91" s="37">
        <f>SUMIFS(СВЦЭМ!$D$34:$D$777,СВЦЭМ!$A$34:$A$777,$A91,СВЦЭМ!$B$34:$B$777,G$83)+'СЕТ СН'!$H$11+СВЦЭМ!$D$10+'СЕТ СН'!$H$5-'СЕТ СН'!$H$21</f>
        <v>4680.5930944000002</v>
      </c>
      <c r="H91" s="37">
        <f>SUMIFS(СВЦЭМ!$D$34:$D$777,СВЦЭМ!$A$34:$A$777,$A91,СВЦЭМ!$B$34:$B$777,H$83)+'СЕТ СН'!$H$11+СВЦЭМ!$D$10+'СЕТ СН'!$H$5-'СЕТ СН'!$H$21</f>
        <v>4660.4833335700005</v>
      </c>
      <c r="I91" s="37">
        <f>SUMIFS(СВЦЭМ!$D$34:$D$777,СВЦЭМ!$A$34:$A$777,$A91,СВЦЭМ!$B$34:$B$777,I$83)+'СЕТ СН'!$H$11+СВЦЭМ!$D$10+'СЕТ СН'!$H$5-'СЕТ СН'!$H$21</f>
        <v>4570.9087839000003</v>
      </c>
      <c r="J91" s="37">
        <f>SUMIFS(СВЦЭМ!$D$34:$D$777,СВЦЭМ!$A$34:$A$777,$A91,СВЦЭМ!$B$34:$B$777,J$83)+'СЕТ СН'!$H$11+СВЦЭМ!$D$10+'СЕТ СН'!$H$5-'СЕТ СН'!$H$21</f>
        <v>4465.0152630700004</v>
      </c>
      <c r="K91" s="37">
        <f>SUMIFS(СВЦЭМ!$D$34:$D$777,СВЦЭМ!$A$34:$A$777,$A91,СВЦЭМ!$B$34:$B$777,K$83)+'СЕТ СН'!$H$11+СВЦЭМ!$D$10+'СЕТ СН'!$H$5-'СЕТ СН'!$H$21</f>
        <v>4354.8108649300002</v>
      </c>
      <c r="L91" s="37">
        <f>SUMIFS(СВЦЭМ!$D$34:$D$777,СВЦЭМ!$A$34:$A$777,$A91,СВЦЭМ!$B$34:$B$777,L$83)+'СЕТ СН'!$H$11+СВЦЭМ!$D$10+'СЕТ СН'!$H$5-'СЕТ СН'!$H$21</f>
        <v>4296.7472866200005</v>
      </c>
      <c r="M91" s="37">
        <f>SUMIFS(СВЦЭМ!$D$34:$D$777,СВЦЭМ!$A$34:$A$777,$A91,СВЦЭМ!$B$34:$B$777,M$83)+'СЕТ СН'!$H$11+СВЦЭМ!$D$10+'СЕТ СН'!$H$5-'СЕТ СН'!$H$21</f>
        <v>4262.71231954</v>
      </c>
      <c r="N91" s="37">
        <f>SUMIFS(СВЦЭМ!$D$34:$D$777,СВЦЭМ!$A$34:$A$777,$A91,СВЦЭМ!$B$34:$B$777,N$83)+'СЕТ СН'!$H$11+СВЦЭМ!$D$10+'СЕТ СН'!$H$5-'СЕТ СН'!$H$21</f>
        <v>4254.5087942400005</v>
      </c>
      <c r="O91" s="37">
        <f>SUMIFS(СВЦЭМ!$D$34:$D$777,СВЦЭМ!$A$34:$A$777,$A91,СВЦЭМ!$B$34:$B$777,O$83)+'СЕТ СН'!$H$11+СВЦЭМ!$D$10+'СЕТ СН'!$H$5-'СЕТ СН'!$H$21</f>
        <v>4259.5197114499997</v>
      </c>
      <c r="P91" s="37">
        <f>SUMIFS(СВЦЭМ!$D$34:$D$777,СВЦЭМ!$A$34:$A$777,$A91,СВЦЭМ!$B$34:$B$777,P$83)+'СЕТ СН'!$H$11+СВЦЭМ!$D$10+'СЕТ СН'!$H$5-'СЕТ СН'!$H$21</f>
        <v>4270.5823723700005</v>
      </c>
      <c r="Q91" s="37">
        <f>SUMIFS(СВЦЭМ!$D$34:$D$777,СВЦЭМ!$A$34:$A$777,$A91,СВЦЭМ!$B$34:$B$777,Q$83)+'СЕТ СН'!$H$11+СВЦЭМ!$D$10+'СЕТ СН'!$H$5-'СЕТ СН'!$H$21</f>
        <v>4274.7039777199998</v>
      </c>
      <c r="R91" s="37">
        <f>SUMIFS(СВЦЭМ!$D$34:$D$777,СВЦЭМ!$A$34:$A$777,$A91,СВЦЭМ!$B$34:$B$777,R$83)+'СЕТ СН'!$H$11+СВЦЭМ!$D$10+'СЕТ СН'!$H$5-'СЕТ СН'!$H$21</f>
        <v>4324.9476481900001</v>
      </c>
      <c r="S91" s="37">
        <f>SUMIFS(СВЦЭМ!$D$34:$D$777,СВЦЭМ!$A$34:$A$777,$A91,СВЦЭМ!$B$34:$B$777,S$83)+'СЕТ СН'!$H$11+СВЦЭМ!$D$10+'СЕТ СН'!$H$5-'СЕТ СН'!$H$21</f>
        <v>4296.11639173</v>
      </c>
      <c r="T91" s="37">
        <f>SUMIFS(СВЦЭМ!$D$34:$D$777,СВЦЭМ!$A$34:$A$777,$A91,СВЦЭМ!$B$34:$B$777,T$83)+'СЕТ СН'!$H$11+СВЦЭМ!$D$10+'СЕТ СН'!$H$5-'СЕТ СН'!$H$21</f>
        <v>4254.9990058600006</v>
      </c>
      <c r="U91" s="37">
        <f>SUMIFS(СВЦЭМ!$D$34:$D$777,СВЦЭМ!$A$34:$A$777,$A91,СВЦЭМ!$B$34:$B$777,U$83)+'СЕТ СН'!$H$11+СВЦЭМ!$D$10+'СЕТ СН'!$H$5-'СЕТ СН'!$H$21</f>
        <v>4251.4946355100001</v>
      </c>
      <c r="V91" s="37">
        <f>SUMIFS(СВЦЭМ!$D$34:$D$777,СВЦЭМ!$A$34:$A$777,$A91,СВЦЭМ!$B$34:$B$777,V$83)+'СЕТ СН'!$H$11+СВЦЭМ!$D$10+'СЕТ СН'!$H$5-'СЕТ СН'!$H$21</f>
        <v>4252.0719148500002</v>
      </c>
      <c r="W91" s="37">
        <f>SUMIFS(СВЦЭМ!$D$34:$D$777,СВЦЭМ!$A$34:$A$777,$A91,СВЦЭМ!$B$34:$B$777,W$83)+'СЕТ СН'!$H$11+СВЦЭМ!$D$10+'СЕТ СН'!$H$5-'СЕТ СН'!$H$21</f>
        <v>4295.9113082700005</v>
      </c>
      <c r="X91" s="37">
        <f>SUMIFS(СВЦЭМ!$D$34:$D$777,СВЦЭМ!$A$34:$A$777,$A91,СВЦЭМ!$B$34:$B$777,X$83)+'СЕТ СН'!$H$11+СВЦЭМ!$D$10+'СЕТ СН'!$H$5-'СЕТ СН'!$H$21</f>
        <v>4385.38054526</v>
      </c>
      <c r="Y91" s="37">
        <f>SUMIFS(СВЦЭМ!$D$34:$D$777,СВЦЭМ!$A$34:$A$777,$A91,СВЦЭМ!$B$34:$B$777,Y$83)+'СЕТ СН'!$H$11+СВЦЭМ!$D$10+'СЕТ СН'!$H$5-'СЕТ СН'!$H$21</f>
        <v>4478.43055293</v>
      </c>
    </row>
    <row r="92" spans="1:27" ht="15.75" x14ac:dyDescent="0.2">
      <c r="A92" s="36">
        <f t="shared" si="2"/>
        <v>43199</v>
      </c>
      <c r="B92" s="37">
        <f>SUMIFS(СВЦЭМ!$D$34:$D$777,СВЦЭМ!$A$34:$A$777,$A92,СВЦЭМ!$B$34:$B$777,B$83)+'СЕТ СН'!$H$11+СВЦЭМ!$D$10+'СЕТ СН'!$H$5-'СЕТ СН'!$H$21</f>
        <v>4568.8169435899999</v>
      </c>
      <c r="C92" s="37">
        <f>SUMIFS(СВЦЭМ!$D$34:$D$777,СВЦЭМ!$A$34:$A$777,$A92,СВЦЭМ!$B$34:$B$777,C$83)+'СЕТ СН'!$H$11+СВЦЭМ!$D$10+'СЕТ СН'!$H$5-'СЕТ СН'!$H$21</f>
        <v>4578.3812408700005</v>
      </c>
      <c r="D92" s="37">
        <f>SUMIFS(СВЦЭМ!$D$34:$D$777,СВЦЭМ!$A$34:$A$777,$A92,СВЦЭМ!$B$34:$B$777,D$83)+'СЕТ СН'!$H$11+СВЦЭМ!$D$10+'СЕТ СН'!$H$5-'СЕТ СН'!$H$21</f>
        <v>4660.0447369600006</v>
      </c>
      <c r="E92" s="37">
        <f>SUMIFS(СВЦЭМ!$D$34:$D$777,СВЦЭМ!$A$34:$A$777,$A92,СВЦЭМ!$B$34:$B$777,E$83)+'СЕТ СН'!$H$11+СВЦЭМ!$D$10+'СЕТ СН'!$H$5-'СЕТ СН'!$H$21</f>
        <v>4667.16430967</v>
      </c>
      <c r="F92" s="37">
        <f>SUMIFS(СВЦЭМ!$D$34:$D$777,СВЦЭМ!$A$34:$A$777,$A92,СВЦЭМ!$B$34:$B$777,F$83)+'СЕТ СН'!$H$11+СВЦЭМ!$D$10+'СЕТ СН'!$H$5-'СЕТ СН'!$H$21</f>
        <v>4667.2760043600001</v>
      </c>
      <c r="G92" s="37">
        <f>SUMIFS(СВЦЭМ!$D$34:$D$777,СВЦЭМ!$A$34:$A$777,$A92,СВЦЭМ!$B$34:$B$777,G$83)+'СЕТ СН'!$H$11+СВЦЭМ!$D$10+'СЕТ СН'!$H$5-'СЕТ СН'!$H$21</f>
        <v>4673.8626355400002</v>
      </c>
      <c r="H92" s="37">
        <f>SUMIFS(СВЦЭМ!$D$34:$D$777,СВЦЭМ!$A$34:$A$777,$A92,СВЦЭМ!$B$34:$B$777,H$83)+'СЕТ СН'!$H$11+СВЦЭМ!$D$10+'СЕТ СН'!$H$5-'СЕТ СН'!$H$21</f>
        <v>4627.4848222000001</v>
      </c>
      <c r="I92" s="37">
        <f>SUMIFS(СВЦЭМ!$D$34:$D$777,СВЦЭМ!$A$34:$A$777,$A92,СВЦЭМ!$B$34:$B$777,I$83)+'СЕТ СН'!$H$11+СВЦЭМ!$D$10+'СЕТ СН'!$H$5-'СЕТ СН'!$H$21</f>
        <v>4526.7586717600007</v>
      </c>
      <c r="J92" s="37">
        <f>SUMIFS(СВЦЭМ!$D$34:$D$777,СВЦЭМ!$A$34:$A$777,$A92,СВЦЭМ!$B$34:$B$777,J$83)+'СЕТ СН'!$H$11+СВЦЭМ!$D$10+'СЕТ СН'!$H$5-'СЕТ СН'!$H$21</f>
        <v>4469.1300427200003</v>
      </c>
      <c r="K92" s="37">
        <f>SUMIFS(СВЦЭМ!$D$34:$D$777,СВЦЭМ!$A$34:$A$777,$A92,СВЦЭМ!$B$34:$B$777,K$83)+'СЕТ СН'!$H$11+СВЦЭМ!$D$10+'СЕТ СН'!$H$5-'СЕТ СН'!$H$21</f>
        <v>4380.25527745</v>
      </c>
      <c r="L92" s="37">
        <f>SUMIFS(СВЦЭМ!$D$34:$D$777,СВЦЭМ!$A$34:$A$777,$A92,СВЦЭМ!$B$34:$B$777,L$83)+'СЕТ СН'!$H$11+СВЦЭМ!$D$10+'СЕТ СН'!$H$5-'СЕТ СН'!$H$21</f>
        <v>4304.8255520399998</v>
      </c>
      <c r="M92" s="37">
        <f>SUMIFS(СВЦЭМ!$D$34:$D$777,СВЦЭМ!$A$34:$A$777,$A92,СВЦЭМ!$B$34:$B$777,M$83)+'СЕТ СН'!$H$11+СВЦЭМ!$D$10+'СЕТ СН'!$H$5-'СЕТ СН'!$H$21</f>
        <v>4295.0423003900005</v>
      </c>
      <c r="N92" s="37">
        <f>SUMIFS(СВЦЭМ!$D$34:$D$777,СВЦЭМ!$A$34:$A$777,$A92,СВЦЭМ!$B$34:$B$777,N$83)+'СЕТ СН'!$H$11+СВЦЭМ!$D$10+'СЕТ СН'!$H$5-'СЕТ СН'!$H$21</f>
        <v>4291.3803458800003</v>
      </c>
      <c r="O92" s="37">
        <f>SUMIFS(СВЦЭМ!$D$34:$D$777,СВЦЭМ!$A$34:$A$777,$A92,СВЦЭМ!$B$34:$B$777,O$83)+'СЕТ СН'!$H$11+СВЦЭМ!$D$10+'СЕТ СН'!$H$5-'СЕТ СН'!$H$21</f>
        <v>4296.9814510000006</v>
      </c>
      <c r="P92" s="37">
        <f>SUMIFS(СВЦЭМ!$D$34:$D$777,СВЦЭМ!$A$34:$A$777,$A92,СВЦЭМ!$B$34:$B$777,P$83)+'СЕТ СН'!$H$11+СВЦЭМ!$D$10+'СЕТ СН'!$H$5-'СЕТ СН'!$H$21</f>
        <v>4316.0055198600003</v>
      </c>
      <c r="Q92" s="37">
        <f>SUMIFS(СВЦЭМ!$D$34:$D$777,СВЦЭМ!$A$34:$A$777,$A92,СВЦЭМ!$B$34:$B$777,Q$83)+'СЕТ СН'!$H$11+СВЦЭМ!$D$10+'СЕТ СН'!$H$5-'СЕТ СН'!$H$21</f>
        <v>4336.1162735099997</v>
      </c>
      <c r="R92" s="37">
        <f>SUMIFS(СВЦЭМ!$D$34:$D$777,СВЦЭМ!$A$34:$A$777,$A92,СВЦЭМ!$B$34:$B$777,R$83)+'СЕТ СН'!$H$11+СВЦЭМ!$D$10+'СЕТ СН'!$H$5-'СЕТ СН'!$H$21</f>
        <v>4331.0087456199999</v>
      </c>
      <c r="S92" s="37">
        <f>SUMIFS(СВЦЭМ!$D$34:$D$777,СВЦЭМ!$A$34:$A$777,$A92,СВЦЭМ!$B$34:$B$777,S$83)+'СЕТ СН'!$H$11+СВЦЭМ!$D$10+'СЕТ СН'!$H$5-'СЕТ СН'!$H$21</f>
        <v>4324.7695080700005</v>
      </c>
      <c r="T92" s="37">
        <f>SUMIFS(СВЦЭМ!$D$34:$D$777,СВЦЭМ!$A$34:$A$777,$A92,СВЦЭМ!$B$34:$B$777,T$83)+'СЕТ СН'!$H$11+СВЦЭМ!$D$10+'СЕТ СН'!$H$5-'СЕТ СН'!$H$21</f>
        <v>4297.0248982900002</v>
      </c>
      <c r="U92" s="37">
        <f>SUMIFS(СВЦЭМ!$D$34:$D$777,СВЦЭМ!$A$34:$A$777,$A92,СВЦЭМ!$B$34:$B$777,U$83)+'СЕТ СН'!$H$11+СВЦЭМ!$D$10+'СЕТ СН'!$H$5-'СЕТ СН'!$H$21</f>
        <v>4279.32943763</v>
      </c>
      <c r="V92" s="37">
        <f>SUMIFS(СВЦЭМ!$D$34:$D$777,СВЦЭМ!$A$34:$A$777,$A92,СВЦЭМ!$B$34:$B$777,V$83)+'СЕТ СН'!$H$11+СВЦЭМ!$D$10+'СЕТ СН'!$H$5-'СЕТ СН'!$H$21</f>
        <v>4289.5566053900002</v>
      </c>
      <c r="W92" s="37">
        <f>SUMIFS(СВЦЭМ!$D$34:$D$777,СВЦЭМ!$A$34:$A$777,$A92,СВЦЭМ!$B$34:$B$777,W$83)+'СЕТ СН'!$H$11+СВЦЭМ!$D$10+'СЕТ СН'!$H$5-'СЕТ СН'!$H$21</f>
        <v>4352.0202999000003</v>
      </c>
      <c r="X92" s="37">
        <f>SUMIFS(СВЦЭМ!$D$34:$D$777,СВЦЭМ!$A$34:$A$777,$A92,СВЦЭМ!$B$34:$B$777,X$83)+'СЕТ СН'!$H$11+СВЦЭМ!$D$10+'СЕТ СН'!$H$5-'СЕТ СН'!$H$21</f>
        <v>4440.94343596</v>
      </c>
      <c r="Y92" s="37">
        <f>SUMIFS(СВЦЭМ!$D$34:$D$777,СВЦЭМ!$A$34:$A$777,$A92,СВЦЭМ!$B$34:$B$777,Y$83)+'СЕТ СН'!$H$11+СВЦЭМ!$D$10+'СЕТ СН'!$H$5-'СЕТ СН'!$H$21</f>
        <v>4531.8172333500006</v>
      </c>
    </row>
    <row r="93" spans="1:27" ht="15.75" x14ac:dyDescent="0.2">
      <c r="A93" s="36">
        <f t="shared" si="2"/>
        <v>43200</v>
      </c>
      <c r="B93" s="37">
        <f>SUMIFS(СВЦЭМ!$D$34:$D$777,СВЦЭМ!$A$34:$A$777,$A93,СВЦЭМ!$B$34:$B$777,B$83)+'СЕТ СН'!$H$11+СВЦЭМ!$D$10+'СЕТ СН'!$H$5-'СЕТ СН'!$H$21</f>
        <v>4569.7341156100001</v>
      </c>
      <c r="C93" s="37">
        <f>SUMIFS(СВЦЭМ!$D$34:$D$777,СВЦЭМ!$A$34:$A$777,$A93,СВЦЭМ!$B$34:$B$777,C$83)+'СЕТ СН'!$H$11+СВЦЭМ!$D$10+'СЕТ СН'!$H$5-'СЕТ СН'!$H$21</f>
        <v>4618.2177500600001</v>
      </c>
      <c r="D93" s="37">
        <f>SUMIFS(СВЦЭМ!$D$34:$D$777,СВЦЭМ!$A$34:$A$777,$A93,СВЦЭМ!$B$34:$B$777,D$83)+'СЕТ СН'!$H$11+СВЦЭМ!$D$10+'СЕТ СН'!$H$5-'СЕТ СН'!$H$21</f>
        <v>4646.8112983800002</v>
      </c>
      <c r="E93" s="37">
        <f>SUMIFS(СВЦЭМ!$D$34:$D$777,СВЦЭМ!$A$34:$A$777,$A93,СВЦЭМ!$B$34:$B$777,E$83)+'СЕТ СН'!$H$11+СВЦЭМ!$D$10+'СЕТ СН'!$H$5-'СЕТ СН'!$H$21</f>
        <v>4650.9289663300005</v>
      </c>
      <c r="F93" s="37">
        <f>SUMIFS(СВЦЭМ!$D$34:$D$777,СВЦЭМ!$A$34:$A$777,$A93,СВЦЭМ!$B$34:$B$777,F$83)+'СЕТ СН'!$H$11+СВЦЭМ!$D$10+'СЕТ СН'!$H$5-'СЕТ СН'!$H$21</f>
        <v>4650.5752982499998</v>
      </c>
      <c r="G93" s="37">
        <f>SUMIFS(СВЦЭМ!$D$34:$D$777,СВЦЭМ!$A$34:$A$777,$A93,СВЦЭМ!$B$34:$B$777,G$83)+'СЕТ СН'!$H$11+СВЦЭМ!$D$10+'СЕТ СН'!$H$5-'СЕТ СН'!$H$21</f>
        <v>4656.3899787200007</v>
      </c>
      <c r="H93" s="37">
        <f>SUMIFS(СВЦЭМ!$D$34:$D$777,СВЦЭМ!$A$34:$A$777,$A93,СВЦЭМ!$B$34:$B$777,H$83)+'СЕТ СН'!$H$11+СВЦЭМ!$D$10+'СЕТ СН'!$H$5-'СЕТ СН'!$H$21</f>
        <v>4616.3214273000003</v>
      </c>
      <c r="I93" s="37">
        <f>SUMIFS(СВЦЭМ!$D$34:$D$777,СВЦЭМ!$A$34:$A$777,$A93,СВЦЭМ!$B$34:$B$777,I$83)+'СЕТ СН'!$H$11+СВЦЭМ!$D$10+'СЕТ СН'!$H$5-'СЕТ СН'!$H$21</f>
        <v>4522.4951311900004</v>
      </c>
      <c r="J93" s="37">
        <f>SUMIFS(СВЦЭМ!$D$34:$D$777,СВЦЭМ!$A$34:$A$777,$A93,СВЦЭМ!$B$34:$B$777,J$83)+'СЕТ СН'!$H$11+СВЦЭМ!$D$10+'СЕТ СН'!$H$5-'СЕТ СН'!$H$21</f>
        <v>4475.3908964700004</v>
      </c>
      <c r="K93" s="37">
        <f>SUMIFS(СВЦЭМ!$D$34:$D$777,СВЦЭМ!$A$34:$A$777,$A93,СВЦЭМ!$B$34:$B$777,K$83)+'СЕТ СН'!$H$11+СВЦЭМ!$D$10+'СЕТ СН'!$H$5-'СЕТ СН'!$H$21</f>
        <v>4383.39478934</v>
      </c>
      <c r="L93" s="37">
        <f>SUMIFS(СВЦЭМ!$D$34:$D$777,СВЦЭМ!$A$34:$A$777,$A93,СВЦЭМ!$B$34:$B$777,L$83)+'СЕТ СН'!$H$11+СВЦЭМ!$D$10+'СЕТ СН'!$H$5-'СЕТ СН'!$H$21</f>
        <v>4337.9650342699997</v>
      </c>
      <c r="M93" s="37">
        <f>SUMIFS(СВЦЭМ!$D$34:$D$777,СВЦЭМ!$A$34:$A$777,$A93,СВЦЭМ!$B$34:$B$777,M$83)+'СЕТ СН'!$H$11+СВЦЭМ!$D$10+'СЕТ СН'!$H$5-'СЕТ СН'!$H$21</f>
        <v>4333.0575596099998</v>
      </c>
      <c r="N93" s="37">
        <f>SUMIFS(СВЦЭМ!$D$34:$D$777,СВЦЭМ!$A$34:$A$777,$A93,СВЦЭМ!$B$34:$B$777,N$83)+'СЕТ СН'!$H$11+СВЦЭМ!$D$10+'СЕТ СН'!$H$5-'СЕТ СН'!$H$21</f>
        <v>4332.33232942</v>
      </c>
      <c r="O93" s="37">
        <f>SUMIFS(СВЦЭМ!$D$34:$D$777,СВЦЭМ!$A$34:$A$777,$A93,СВЦЭМ!$B$34:$B$777,O$83)+'СЕТ СН'!$H$11+СВЦЭМ!$D$10+'СЕТ СН'!$H$5-'СЕТ СН'!$H$21</f>
        <v>4332.5989501900003</v>
      </c>
      <c r="P93" s="37">
        <f>SUMIFS(СВЦЭМ!$D$34:$D$777,СВЦЭМ!$A$34:$A$777,$A93,СВЦЭМ!$B$34:$B$777,P$83)+'СЕТ СН'!$H$11+СВЦЭМ!$D$10+'СЕТ СН'!$H$5-'СЕТ СН'!$H$21</f>
        <v>4331.7934919999998</v>
      </c>
      <c r="Q93" s="37">
        <f>SUMIFS(СВЦЭМ!$D$34:$D$777,СВЦЭМ!$A$34:$A$777,$A93,СВЦЭМ!$B$34:$B$777,Q$83)+'СЕТ СН'!$H$11+СВЦЭМ!$D$10+'СЕТ СН'!$H$5-'СЕТ СН'!$H$21</f>
        <v>4354.2860832100005</v>
      </c>
      <c r="R93" s="37">
        <f>SUMIFS(СВЦЭМ!$D$34:$D$777,СВЦЭМ!$A$34:$A$777,$A93,СВЦЭМ!$B$34:$B$777,R$83)+'СЕТ СН'!$H$11+СВЦЭМ!$D$10+'СЕТ СН'!$H$5-'СЕТ СН'!$H$21</f>
        <v>4350.0347043700003</v>
      </c>
      <c r="S93" s="37">
        <f>SUMIFS(СВЦЭМ!$D$34:$D$777,СВЦЭМ!$A$34:$A$777,$A93,СВЦЭМ!$B$34:$B$777,S$83)+'СЕТ СН'!$H$11+СВЦЭМ!$D$10+'СЕТ СН'!$H$5-'СЕТ СН'!$H$21</f>
        <v>4337.6168321900004</v>
      </c>
      <c r="T93" s="37">
        <f>SUMIFS(СВЦЭМ!$D$34:$D$777,СВЦЭМ!$A$34:$A$777,$A93,СВЦЭМ!$B$34:$B$777,T$83)+'СЕТ СН'!$H$11+СВЦЭМ!$D$10+'СЕТ СН'!$H$5-'СЕТ СН'!$H$21</f>
        <v>4303.8946405800007</v>
      </c>
      <c r="U93" s="37">
        <f>SUMIFS(СВЦЭМ!$D$34:$D$777,СВЦЭМ!$A$34:$A$777,$A93,СВЦЭМ!$B$34:$B$777,U$83)+'СЕТ СН'!$H$11+СВЦЭМ!$D$10+'СЕТ СН'!$H$5-'СЕТ СН'!$H$21</f>
        <v>4273.2083020199998</v>
      </c>
      <c r="V93" s="37">
        <f>SUMIFS(СВЦЭМ!$D$34:$D$777,СВЦЭМ!$A$34:$A$777,$A93,СВЦЭМ!$B$34:$B$777,V$83)+'СЕТ СН'!$H$11+СВЦЭМ!$D$10+'СЕТ СН'!$H$5-'СЕТ СН'!$H$21</f>
        <v>4279.9122335900001</v>
      </c>
      <c r="W93" s="37">
        <f>SUMIFS(СВЦЭМ!$D$34:$D$777,СВЦЭМ!$A$34:$A$777,$A93,СВЦЭМ!$B$34:$B$777,W$83)+'СЕТ СН'!$H$11+СВЦЭМ!$D$10+'СЕТ СН'!$H$5-'СЕТ СН'!$H$21</f>
        <v>4336.1649248499998</v>
      </c>
      <c r="X93" s="37">
        <f>SUMIFS(СВЦЭМ!$D$34:$D$777,СВЦЭМ!$A$34:$A$777,$A93,СВЦЭМ!$B$34:$B$777,X$83)+'СЕТ СН'!$H$11+СВЦЭМ!$D$10+'СЕТ СН'!$H$5-'СЕТ СН'!$H$21</f>
        <v>4426.57037769</v>
      </c>
      <c r="Y93" s="37">
        <f>SUMIFS(СВЦЭМ!$D$34:$D$777,СВЦЭМ!$A$34:$A$777,$A93,СВЦЭМ!$B$34:$B$777,Y$83)+'СЕТ СН'!$H$11+СВЦЭМ!$D$10+'СЕТ СН'!$H$5-'СЕТ СН'!$H$21</f>
        <v>4520.80377838</v>
      </c>
    </row>
    <row r="94" spans="1:27" ht="15.75" x14ac:dyDescent="0.2">
      <c r="A94" s="36">
        <f t="shared" si="2"/>
        <v>43201</v>
      </c>
      <c r="B94" s="37">
        <f>SUMIFS(СВЦЭМ!$D$34:$D$777,СВЦЭМ!$A$34:$A$777,$A94,СВЦЭМ!$B$34:$B$777,B$83)+'СЕТ СН'!$H$11+СВЦЭМ!$D$10+'СЕТ СН'!$H$5-'СЕТ СН'!$H$21</f>
        <v>4529.2315592800005</v>
      </c>
      <c r="C94" s="37">
        <f>SUMIFS(СВЦЭМ!$D$34:$D$777,СВЦЭМ!$A$34:$A$777,$A94,СВЦЭМ!$B$34:$B$777,C$83)+'СЕТ СН'!$H$11+СВЦЭМ!$D$10+'СЕТ СН'!$H$5-'СЕТ СН'!$H$21</f>
        <v>4561.5348701399998</v>
      </c>
      <c r="D94" s="37">
        <f>SUMIFS(СВЦЭМ!$D$34:$D$777,СВЦЭМ!$A$34:$A$777,$A94,СВЦЭМ!$B$34:$B$777,D$83)+'СЕТ СН'!$H$11+СВЦЭМ!$D$10+'СЕТ СН'!$H$5-'СЕТ СН'!$H$21</f>
        <v>4640.4309839699999</v>
      </c>
      <c r="E94" s="37">
        <f>SUMIFS(СВЦЭМ!$D$34:$D$777,СВЦЭМ!$A$34:$A$777,$A94,СВЦЭМ!$B$34:$B$777,E$83)+'СЕТ СН'!$H$11+СВЦЭМ!$D$10+'СЕТ СН'!$H$5-'СЕТ СН'!$H$21</f>
        <v>4655.5738534900001</v>
      </c>
      <c r="F94" s="37">
        <f>SUMIFS(СВЦЭМ!$D$34:$D$777,СВЦЭМ!$A$34:$A$777,$A94,СВЦЭМ!$B$34:$B$777,F$83)+'СЕТ СН'!$H$11+СВЦЭМ!$D$10+'СЕТ СН'!$H$5-'СЕТ СН'!$H$21</f>
        <v>4655.5224829899998</v>
      </c>
      <c r="G94" s="37">
        <f>SUMIFS(СВЦЭМ!$D$34:$D$777,СВЦЭМ!$A$34:$A$777,$A94,СВЦЭМ!$B$34:$B$777,G$83)+'СЕТ СН'!$H$11+СВЦЭМ!$D$10+'СЕТ СН'!$H$5-'СЕТ СН'!$H$21</f>
        <v>4661.96369323</v>
      </c>
      <c r="H94" s="37">
        <f>SUMIFS(СВЦЭМ!$D$34:$D$777,СВЦЭМ!$A$34:$A$777,$A94,СВЦЭМ!$B$34:$B$777,H$83)+'СЕТ СН'!$H$11+СВЦЭМ!$D$10+'СЕТ СН'!$H$5-'СЕТ СН'!$H$21</f>
        <v>4639.8868477800006</v>
      </c>
      <c r="I94" s="37">
        <f>SUMIFS(СВЦЭМ!$D$34:$D$777,СВЦЭМ!$A$34:$A$777,$A94,СВЦЭМ!$B$34:$B$777,I$83)+'СЕТ СН'!$H$11+СВЦЭМ!$D$10+'СЕТ СН'!$H$5-'СЕТ СН'!$H$21</f>
        <v>4521.9622908199999</v>
      </c>
      <c r="J94" s="37">
        <f>SUMIFS(СВЦЭМ!$D$34:$D$777,СВЦЭМ!$A$34:$A$777,$A94,СВЦЭМ!$B$34:$B$777,J$83)+'СЕТ СН'!$H$11+СВЦЭМ!$D$10+'СЕТ СН'!$H$5-'СЕТ СН'!$H$21</f>
        <v>4471.8187481300001</v>
      </c>
      <c r="K94" s="37">
        <f>SUMIFS(СВЦЭМ!$D$34:$D$777,СВЦЭМ!$A$34:$A$777,$A94,СВЦЭМ!$B$34:$B$777,K$83)+'СЕТ СН'!$H$11+СВЦЭМ!$D$10+'СЕТ СН'!$H$5-'СЕТ СН'!$H$21</f>
        <v>4386.7174332499999</v>
      </c>
      <c r="L94" s="37">
        <f>SUMIFS(СВЦЭМ!$D$34:$D$777,СВЦЭМ!$A$34:$A$777,$A94,СВЦЭМ!$B$34:$B$777,L$83)+'СЕТ СН'!$H$11+СВЦЭМ!$D$10+'СЕТ СН'!$H$5-'СЕТ СН'!$H$21</f>
        <v>4326.4630235100003</v>
      </c>
      <c r="M94" s="37">
        <f>SUMIFS(СВЦЭМ!$D$34:$D$777,СВЦЭМ!$A$34:$A$777,$A94,СВЦЭМ!$B$34:$B$777,M$83)+'СЕТ СН'!$H$11+СВЦЭМ!$D$10+'СЕТ СН'!$H$5-'СЕТ СН'!$H$21</f>
        <v>4322.7323674200006</v>
      </c>
      <c r="N94" s="37">
        <f>SUMIFS(СВЦЭМ!$D$34:$D$777,СВЦЭМ!$A$34:$A$777,$A94,СВЦЭМ!$B$34:$B$777,N$83)+'СЕТ СН'!$H$11+СВЦЭМ!$D$10+'СЕТ СН'!$H$5-'СЕТ СН'!$H$21</f>
        <v>4315.0984916799998</v>
      </c>
      <c r="O94" s="37">
        <f>SUMIFS(СВЦЭМ!$D$34:$D$777,СВЦЭМ!$A$34:$A$777,$A94,СВЦЭМ!$B$34:$B$777,O$83)+'СЕТ СН'!$H$11+СВЦЭМ!$D$10+'СЕТ СН'!$H$5-'СЕТ СН'!$H$21</f>
        <v>4311.2789904500005</v>
      </c>
      <c r="P94" s="37">
        <f>SUMIFS(СВЦЭМ!$D$34:$D$777,СВЦЭМ!$A$34:$A$777,$A94,СВЦЭМ!$B$34:$B$777,P$83)+'СЕТ СН'!$H$11+СВЦЭМ!$D$10+'СЕТ СН'!$H$5-'СЕТ СН'!$H$21</f>
        <v>4307.9132004499997</v>
      </c>
      <c r="Q94" s="37">
        <f>SUMIFS(СВЦЭМ!$D$34:$D$777,СВЦЭМ!$A$34:$A$777,$A94,СВЦЭМ!$B$34:$B$777,Q$83)+'СЕТ СН'!$H$11+СВЦЭМ!$D$10+'СЕТ СН'!$H$5-'СЕТ СН'!$H$21</f>
        <v>4310.2901544100005</v>
      </c>
      <c r="R94" s="37">
        <f>SUMIFS(СВЦЭМ!$D$34:$D$777,СВЦЭМ!$A$34:$A$777,$A94,СВЦЭМ!$B$34:$B$777,R$83)+'СЕТ СН'!$H$11+СВЦЭМ!$D$10+'СЕТ СН'!$H$5-'СЕТ СН'!$H$21</f>
        <v>4308.9451243700005</v>
      </c>
      <c r="S94" s="37">
        <f>SUMIFS(СВЦЭМ!$D$34:$D$777,СВЦЭМ!$A$34:$A$777,$A94,СВЦЭМ!$B$34:$B$777,S$83)+'СЕТ СН'!$H$11+СВЦЭМ!$D$10+'СЕТ СН'!$H$5-'СЕТ СН'!$H$21</f>
        <v>4308.40025117</v>
      </c>
      <c r="T94" s="37">
        <f>SUMIFS(СВЦЭМ!$D$34:$D$777,СВЦЭМ!$A$34:$A$777,$A94,СВЦЭМ!$B$34:$B$777,T$83)+'СЕТ СН'!$H$11+СВЦЭМ!$D$10+'СЕТ СН'!$H$5-'СЕТ СН'!$H$21</f>
        <v>4291.5893308000004</v>
      </c>
      <c r="U94" s="37">
        <f>SUMIFS(СВЦЭМ!$D$34:$D$777,СВЦЭМ!$A$34:$A$777,$A94,СВЦЭМ!$B$34:$B$777,U$83)+'СЕТ СН'!$H$11+СВЦЭМ!$D$10+'СЕТ СН'!$H$5-'СЕТ СН'!$H$21</f>
        <v>4265.4708486099998</v>
      </c>
      <c r="V94" s="37">
        <f>SUMIFS(СВЦЭМ!$D$34:$D$777,СВЦЭМ!$A$34:$A$777,$A94,СВЦЭМ!$B$34:$B$777,V$83)+'СЕТ СН'!$H$11+СВЦЭМ!$D$10+'СЕТ СН'!$H$5-'СЕТ СН'!$H$21</f>
        <v>4276.7125608599999</v>
      </c>
      <c r="W94" s="37">
        <f>SUMIFS(СВЦЭМ!$D$34:$D$777,СВЦЭМ!$A$34:$A$777,$A94,СВЦЭМ!$B$34:$B$777,W$83)+'СЕТ СН'!$H$11+СВЦЭМ!$D$10+'СЕТ СН'!$H$5-'СЕТ СН'!$H$21</f>
        <v>4347.3389693600002</v>
      </c>
      <c r="X94" s="37">
        <f>SUMIFS(СВЦЭМ!$D$34:$D$777,СВЦЭМ!$A$34:$A$777,$A94,СВЦЭМ!$B$34:$B$777,X$83)+'СЕТ СН'!$H$11+СВЦЭМ!$D$10+'СЕТ СН'!$H$5-'СЕТ СН'!$H$21</f>
        <v>4436.7840823100005</v>
      </c>
      <c r="Y94" s="37">
        <f>SUMIFS(СВЦЭМ!$D$34:$D$777,СВЦЭМ!$A$34:$A$777,$A94,СВЦЭМ!$B$34:$B$777,Y$83)+'СЕТ СН'!$H$11+СВЦЭМ!$D$10+'СЕТ СН'!$H$5-'СЕТ СН'!$H$21</f>
        <v>4467.7364841300005</v>
      </c>
    </row>
    <row r="95" spans="1:27" ht="15.75" x14ac:dyDescent="0.2">
      <c r="A95" s="36">
        <f t="shared" si="2"/>
        <v>43202</v>
      </c>
      <c r="B95" s="37">
        <f>SUMIFS(СВЦЭМ!$D$34:$D$777,СВЦЭМ!$A$34:$A$777,$A95,СВЦЭМ!$B$34:$B$777,B$83)+'СЕТ СН'!$H$11+СВЦЭМ!$D$10+'СЕТ СН'!$H$5-'СЕТ СН'!$H$21</f>
        <v>4551.7619263100005</v>
      </c>
      <c r="C95" s="37">
        <f>SUMIFS(СВЦЭМ!$D$34:$D$777,СВЦЭМ!$A$34:$A$777,$A95,СВЦЭМ!$B$34:$B$777,C$83)+'СЕТ СН'!$H$11+СВЦЭМ!$D$10+'СЕТ СН'!$H$5-'СЕТ СН'!$H$21</f>
        <v>4602.8431127700005</v>
      </c>
      <c r="D95" s="37">
        <f>SUMIFS(СВЦЭМ!$D$34:$D$777,СВЦЭМ!$A$34:$A$777,$A95,СВЦЭМ!$B$34:$B$777,D$83)+'СЕТ СН'!$H$11+СВЦЭМ!$D$10+'СЕТ СН'!$H$5-'СЕТ СН'!$H$21</f>
        <v>4660.7117643500005</v>
      </c>
      <c r="E95" s="37">
        <f>SUMIFS(СВЦЭМ!$D$34:$D$777,СВЦЭМ!$A$34:$A$777,$A95,СВЦЭМ!$B$34:$B$777,E$83)+'СЕТ СН'!$H$11+СВЦЭМ!$D$10+'СЕТ СН'!$H$5-'СЕТ СН'!$H$21</f>
        <v>4673.4082852400006</v>
      </c>
      <c r="F95" s="37">
        <f>SUMIFS(СВЦЭМ!$D$34:$D$777,СВЦЭМ!$A$34:$A$777,$A95,СВЦЭМ!$B$34:$B$777,F$83)+'СЕТ СН'!$H$11+СВЦЭМ!$D$10+'СЕТ СН'!$H$5-'СЕТ СН'!$H$21</f>
        <v>4684.0373629599999</v>
      </c>
      <c r="G95" s="37">
        <f>SUMIFS(СВЦЭМ!$D$34:$D$777,СВЦЭМ!$A$34:$A$777,$A95,СВЦЭМ!$B$34:$B$777,G$83)+'СЕТ СН'!$H$11+СВЦЭМ!$D$10+'СЕТ СН'!$H$5-'СЕТ СН'!$H$21</f>
        <v>4691.1440316300004</v>
      </c>
      <c r="H95" s="37">
        <f>SUMIFS(СВЦЭМ!$D$34:$D$777,СВЦЭМ!$A$34:$A$777,$A95,СВЦЭМ!$B$34:$B$777,H$83)+'СЕТ СН'!$H$11+СВЦЭМ!$D$10+'СЕТ СН'!$H$5-'СЕТ СН'!$H$21</f>
        <v>4660.3408054199999</v>
      </c>
      <c r="I95" s="37">
        <f>SUMIFS(СВЦЭМ!$D$34:$D$777,СВЦЭМ!$A$34:$A$777,$A95,СВЦЭМ!$B$34:$B$777,I$83)+'СЕТ СН'!$H$11+СВЦЭМ!$D$10+'СЕТ СН'!$H$5-'СЕТ СН'!$H$21</f>
        <v>4557.2548629500006</v>
      </c>
      <c r="J95" s="37">
        <f>SUMIFS(СВЦЭМ!$D$34:$D$777,СВЦЭМ!$A$34:$A$777,$A95,СВЦЭМ!$B$34:$B$777,J$83)+'СЕТ СН'!$H$11+СВЦЭМ!$D$10+'СЕТ СН'!$H$5-'СЕТ СН'!$H$21</f>
        <v>4510.2197157199998</v>
      </c>
      <c r="K95" s="37">
        <f>SUMIFS(СВЦЭМ!$D$34:$D$777,СВЦЭМ!$A$34:$A$777,$A95,СВЦЭМ!$B$34:$B$777,K$83)+'СЕТ СН'!$H$11+СВЦЭМ!$D$10+'СЕТ СН'!$H$5-'СЕТ СН'!$H$21</f>
        <v>4426.9520311400001</v>
      </c>
      <c r="L95" s="37">
        <f>SUMIFS(СВЦЭМ!$D$34:$D$777,СВЦЭМ!$A$34:$A$777,$A95,СВЦЭМ!$B$34:$B$777,L$83)+'СЕТ СН'!$H$11+СВЦЭМ!$D$10+'СЕТ СН'!$H$5-'СЕТ СН'!$H$21</f>
        <v>4355.2861501500001</v>
      </c>
      <c r="M95" s="37">
        <f>SUMIFS(СВЦЭМ!$D$34:$D$777,СВЦЭМ!$A$34:$A$777,$A95,СВЦЭМ!$B$34:$B$777,M$83)+'СЕТ СН'!$H$11+СВЦЭМ!$D$10+'СЕТ СН'!$H$5-'СЕТ СН'!$H$21</f>
        <v>4333.7434968500002</v>
      </c>
      <c r="N95" s="37">
        <f>SUMIFS(СВЦЭМ!$D$34:$D$777,СВЦЭМ!$A$34:$A$777,$A95,СВЦЭМ!$B$34:$B$777,N$83)+'СЕТ СН'!$H$11+СВЦЭМ!$D$10+'СЕТ СН'!$H$5-'СЕТ СН'!$H$21</f>
        <v>4330.2749723100005</v>
      </c>
      <c r="O95" s="37">
        <f>SUMIFS(СВЦЭМ!$D$34:$D$777,СВЦЭМ!$A$34:$A$777,$A95,СВЦЭМ!$B$34:$B$777,O$83)+'СЕТ СН'!$H$11+СВЦЭМ!$D$10+'СЕТ СН'!$H$5-'СЕТ СН'!$H$21</f>
        <v>4337.1237532599998</v>
      </c>
      <c r="P95" s="37">
        <f>SUMIFS(СВЦЭМ!$D$34:$D$777,СВЦЭМ!$A$34:$A$777,$A95,СВЦЭМ!$B$34:$B$777,P$83)+'СЕТ СН'!$H$11+СВЦЭМ!$D$10+'СЕТ СН'!$H$5-'СЕТ СН'!$H$21</f>
        <v>4344.8828573800001</v>
      </c>
      <c r="Q95" s="37">
        <f>SUMIFS(СВЦЭМ!$D$34:$D$777,СВЦЭМ!$A$34:$A$777,$A95,СВЦЭМ!$B$34:$B$777,Q$83)+'СЕТ СН'!$H$11+СВЦЭМ!$D$10+'СЕТ СН'!$H$5-'СЕТ СН'!$H$21</f>
        <v>4355.2089679000001</v>
      </c>
      <c r="R95" s="37">
        <f>SUMIFS(СВЦЭМ!$D$34:$D$777,СВЦЭМ!$A$34:$A$777,$A95,СВЦЭМ!$B$34:$B$777,R$83)+'СЕТ СН'!$H$11+СВЦЭМ!$D$10+'СЕТ СН'!$H$5-'СЕТ СН'!$H$21</f>
        <v>4358.4039552499999</v>
      </c>
      <c r="S95" s="37">
        <f>SUMIFS(СВЦЭМ!$D$34:$D$777,СВЦЭМ!$A$34:$A$777,$A95,СВЦЭМ!$B$34:$B$777,S$83)+'СЕТ СН'!$H$11+СВЦЭМ!$D$10+'СЕТ СН'!$H$5-'СЕТ СН'!$H$21</f>
        <v>4351.3434098099997</v>
      </c>
      <c r="T95" s="37">
        <f>SUMIFS(СВЦЭМ!$D$34:$D$777,СВЦЭМ!$A$34:$A$777,$A95,СВЦЭМ!$B$34:$B$777,T$83)+'СЕТ СН'!$H$11+СВЦЭМ!$D$10+'СЕТ СН'!$H$5-'СЕТ СН'!$H$21</f>
        <v>4334.8727065399999</v>
      </c>
      <c r="U95" s="37">
        <f>SUMIFS(СВЦЭМ!$D$34:$D$777,СВЦЭМ!$A$34:$A$777,$A95,СВЦЭМ!$B$34:$B$777,U$83)+'СЕТ СН'!$H$11+СВЦЭМ!$D$10+'СЕТ СН'!$H$5-'СЕТ СН'!$H$21</f>
        <v>4318.31662005</v>
      </c>
      <c r="V95" s="37">
        <f>SUMIFS(СВЦЭМ!$D$34:$D$777,СВЦЭМ!$A$34:$A$777,$A95,СВЦЭМ!$B$34:$B$777,V$83)+'СЕТ СН'!$H$11+СВЦЭМ!$D$10+'СЕТ СН'!$H$5-'СЕТ СН'!$H$21</f>
        <v>4322.5482292699999</v>
      </c>
      <c r="W95" s="37">
        <f>SUMIFS(СВЦЭМ!$D$34:$D$777,СВЦЭМ!$A$34:$A$777,$A95,СВЦЭМ!$B$34:$B$777,W$83)+'СЕТ СН'!$H$11+СВЦЭМ!$D$10+'СЕТ СН'!$H$5-'СЕТ СН'!$H$21</f>
        <v>4387.5091470100006</v>
      </c>
      <c r="X95" s="37">
        <f>SUMIFS(СВЦЭМ!$D$34:$D$777,СВЦЭМ!$A$34:$A$777,$A95,СВЦЭМ!$B$34:$B$777,X$83)+'СЕТ СН'!$H$11+СВЦЭМ!$D$10+'СЕТ СН'!$H$5-'СЕТ СН'!$H$21</f>
        <v>4471.5300496999998</v>
      </c>
      <c r="Y95" s="37">
        <f>SUMIFS(СВЦЭМ!$D$34:$D$777,СВЦЭМ!$A$34:$A$777,$A95,СВЦЭМ!$B$34:$B$777,Y$83)+'СЕТ СН'!$H$11+СВЦЭМ!$D$10+'СЕТ СН'!$H$5-'СЕТ СН'!$H$21</f>
        <v>4471.61617062</v>
      </c>
    </row>
    <row r="96" spans="1:27" ht="15.75" x14ac:dyDescent="0.2">
      <c r="A96" s="36">
        <f t="shared" si="2"/>
        <v>43203</v>
      </c>
      <c r="B96" s="37">
        <f>SUMIFS(СВЦЭМ!$D$34:$D$777,СВЦЭМ!$A$34:$A$777,$A96,СВЦЭМ!$B$34:$B$777,B$83)+'СЕТ СН'!$H$11+СВЦЭМ!$D$10+'СЕТ СН'!$H$5-'СЕТ СН'!$H$21</f>
        <v>4544.2161834000008</v>
      </c>
      <c r="C96" s="37">
        <f>SUMIFS(СВЦЭМ!$D$34:$D$777,СВЦЭМ!$A$34:$A$777,$A96,СВЦЭМ!$B$34:$B$777,C$83)+'СЕТ СН'!$H$11+СВЦЭМ!$D$10+'СЕТ СН'!$H$5-'СЕТ СН'!$H$21</f>
        <v>4606.1489775</v>
      </c>
      <c r="D96" s="37">
        <f>SUMIFS(СВЦЭМ!$D$34:$D$777,СВЦЭМ!$A$34:$A$777,$A96,СВЦЭМ!$B$34:$B$777,D$83)+'СЕТ СН'!$H$11+СВЦЭМ!$D$10+'СЕТ СН'!$H$5-'СЕТ СН'!$H$21</f>
        <v>4662.17832817</v>
      </c>
      <c r="E96" s="37">
        <f>SUMIFS(СВЦЭМ!$D$34:$D$777,СВЦЭМ!$A$34:$A$777,$A96,СВЦЭМ!$B$34:$B$777,E$83)+'СЕТ СН'!$H$11+СВЦЭМ!$D$10+'СЕТ СН'!$H$5-'СЕТ СН'!$H$21</f>
        <v>4672.25223809</v>
      </c>
      <c r="F96" s="37">
        <f>SUMIFS(СВЦЭМ!$D$34:$D$777,СВЦЭМ!$A$34:$A$777,$A96,СВЦЭМ!$B$34:$B$777,F$83)+'СЕТ СН'!$H$11+СВЦЭМ!$D$10+'СЕТ СН'!$H$5-'СЕТ СН'!$H$21</f>
        <v>4675.1570541000001</v>
      </c>
      <c r="G96" s="37">
        <f>SUMIFS(СВЦЭМ!$D$34:$D$777,СВЦЭМ!$A$34:$A$777,$A96,СВЦЭМ!$B$34:$B$777,G$83)+'СЕТ СН'!$H$11+СВЦЭМ!$D$10+'СЕТ СН'!$H$5-'СЕТ СН'!$H$21</f>
        <v>4681.2867319100005</v>
      </c>
      <c r="H96" s="37">
        <f>SUMIFS(СВЦЭМ!$D$34:$D$777,СВЦЭМ!$A$34:$A$777,$A96,СВЦЭМ!$B$34:$B$777,H$83)+'СЕТ СН'!$H$11+СВЦЭМ!$D$10+'СЕТ СН'!$H$5-'СЕТ СН'!$H$21</f>
        <v>4662.96458102</v>
      </c>
      <c r="I96" s="37">
        <f>SUMIFS(СВЦЭМ!$D$34:$D$777,СВЦЭМ!$A$34:$A$777,$A96,СВЦЭМ!$B$34:$B$777,I$83)+'СЕТ СН'!$H$11+СВЦЭМ!$D$10+'СЕТ СН'!$H$5-'СЕТ СН'!$H$21</f>
        <v>4550.1874702900004</v>
      </c>
      <c r="J96" s="37">
        <f>SUMIFS(СВЦЭМ!$D$34:$D$777,СВЦЭМ!$A$34:$A$777,$A96,СВЦЭМ!$B$34:$B$777,J$83)+'СЕТ СН'!$H$11+СВЦЭМ!$D$10+'СЕТ СН'!$H$5-'СЕТ СН'!$H$21</f>
        <v>4507.6302251500001</v>
      </c>
      <c r="K96" s="37">
        <f>SUMIFS(СВЦЭМ!$D$34:$D$777,СВЦЭМ!$A$34:$A$777,$A96,СВЦЭМ!$B$34:$B$777,K$83)+'СЕТ СН'!$H$11+СВЦЭМ!$D$10+'СЕТ СН'!$H$5-'СЕТ СН'!$H$21</f>
        <v>4412.3300242100004</v>
      </c>
      <c r="L96" s="37">
        <f>SUMIFS(СВЦЭМ!$D$34:$D$777,СВЦЭМ!$A$34:$A$777,$A96,СВЦЭМ!$B$34:$B$777,L$83)+'СЕТ СН'!$H$11+СВЦЭМ!$D$10+'СЕТ СН'!$H$5-'СЕТ СН'!$H$21</f>
        <v>4339.8715070999997</v>
      </c>
      <c r="M96" s="37">
        <f>SUMIFS(СВЦЭМ!$D$34:$D$777,СВЦЭМ!$A$34:$A$777,$A96,СВЦЭМ!$B$34:$B$777,M$83)+'СЕТ СН'!$H$11+СВЦЭМ!$D$10+'СЕТ СН'!$H$5-'СЕТ СН'!$H$21</f>
        <v>4345.4871158200003</v>
      </c>
      <c r="N96" s="37">
        <f>SUMIFS(СВЦЭМ!$D$34:$D$777,СВЦЭМ!$A$34:$A$777,$A96,СВЦЭМ!$B$34:$B$777,N$83)+'СЕТ СН'!$H$11+СВЦЭМ!$D$10+'СЕТ СН'!$H$5-'СЕТ СН'!$H$21</f>
        <v>4326.25686563</v>
      </c>
      <c r="O96" s="37">
        <f>SUMIFS(СВЦЭМ!$D$34:$D$777,СВЦЭМ!$A$34:$A$777,$A96,СВЦЭМ!$B$34:$B$777,O$83)+'СЕТ СН'!$H$11+СВЦЭМ!$D$10+'СЕТ СН'!$H$5-'СЕТ СН'!$H$21</f>
        <v>4332.4006805700001</v>
      </c>
      <c r="P96" s="37">
        <f>SUMIFS(СВЦЭМ!$D$34:$D$777,СВЦЭМ!$A$34:$A$777,$A96,СВЦЭМ!$B$34:$B$777,P$83)+'СЕТ СН'!$H$11+СВЦЭМ!$D$10+'СЕТ СН'!$H$5-'СЕТ СН'!$H$21</f>
        <v>4335.1423260399997</v>
      </c>
      <c r="Q96" s="37">
        <f>SUMIFS(СВЦЭМ!$D$34:$D$777,СВЦЭМ!$A$34:$A$777,$A96,СВЦЭМ!$B$34:$B$777,Q$83)+'СЕТ СН'!$H$11+СВЦЭМ!$D$10+'СЕТ СН'!$H$5-'СЕТ СН'!$H$21</f>
        <v>4337.5615277300003</v>
      </c>
      <c r="R96" s="37">
        <f>SUMIFS(СВЦЭМ!$D$34:$D$777,СВЦЭМ!$A$34:$A$777,$A96,СВЦЭМ!$B$34:$B$777,R$83)+'СЕТ СН'!$H$11+СВЦЭМ!$D$10+'СЕТ СН'!$H$5-'СЕТ СН'!$H$21</f>
        <v>4343.8840055299997</v>
      </c>
      <c r="S96" s="37">
        <f>SUMIFS(СВЦЭМ!$D$34:$D$777,СВЦЭМ!$A$34:$A$777,$A96,СВЦЭМ!$B$34:$B$777,S$83)+'СЕТ СН'!$H$11+СВЦЭМ!$D$10+'СЕТ СН'!$H$5-'СЕТ СН'!$H$21</f>
        <v>4353.0718598700005</v>
      </c>
      <c r="T96" s="37">
        <f>SUMIFS(СВЦЭМ!$D$34:$D$777,СВЦЭМ!$A$34:$A$777,$A96,СВЦЭМ!$B$34:$B$777,T$83)+'СЕТ СН'!$H$11+СВЦЭМ!$D$10+'СЕТ СН'!$H$5-'СЕТ СН'!$H$21</f>
        <v>4338.5243206200003</v>
      </c>
      <c r="U96" s="37">
        <f>SUMIFS(СВЦЭМ!$D$34:$D$777,СВЦЭМ!$A$34:$A$777,$A96,СВЦЭМ!$B$34:$B$777,U$83)+'СЕТ СН'!$H$11+СВЦЭМ!$D$10+'СЕТ СН'!$H$5-'СЕТ СН'!$H$21</f>
        <v>4341.1536839500004</v>
      </c>
      <c r="V96" s="37">
        <f>SUMIFS(СВЦЭМ!$D$34:$D$777,СВЦЭМ!$A$34:$A$777,$A96,СВЦЭМ!$B$34:$B$777,V$83)+'СЕТ СН'!$H$11+СВЦЭМ!$D$10+'СЕТ СН'!$H$5-'СЕТ СН'!$H$21</f>
        <v>4340.8173883300005</v>
      </c>
      <c r="W96" s="37">
        <f>SUMIFS(СВЦЭМ!$D$34:$D$777,СВЦЭМ!$A$34:$A$777,$A96,СВЦЭМ!$B$34:$B$777,W$83)+'СЕТ СН'!$H$11+СВЦЭМ!$D$10+'СЕТ СН'!$H$5-'СЕТ СН'!$H$21</f>
        <v>4382.0851690999998</v>
      </c>
      <c r="X96" s="37">
        <f>SUMIFS(СВЦЭМ!$D$34:$D$777,СВЦЭМ!$A$34:$A$777,$A96,СВЦЭМ!$B$34:$B$777,X$83)+'СЕТ СН'!$H$11+СВЦЭМ!$D$10+'СЕТ СН'!$H$5-'СЕТ СН'!$H$21</f>
        <v>4481.2177415800006</v>
      </c>
      <c r="Y96" s="37">
        <f>SUMIFS(СВЦЭМ!$D$34:$D$777,СВЦЭМ!$A$34:$A$777,$A96,СВЦЭМ!$B$34:$B$777,Y$83)+'СЕТ СН'!$H$11+СВЦЭМ!$D$10+'СЕТ СН'!$H$5-'СЕТ СН'!$H$21</f>
        <v>4528.0817138400007</v>
      </c>
    </row>
    <row r="97" spans="1:25" ht="15.75" x14ac:dyDescent="0.2">
      <c r="A97" s="36">
        <f t="shared" si="2"/>
        <v>43204</v>
      </c>
      <c r="B97" s="37">
        <f>SUMIFS(СВЦЭМ!$D$34:$D$777,СВЦЭМ!$A$34:$A$777,$A97,СВЦЭМ!$B$34:$B$777,B$83)+'СЕТ СН'!$H$11+СВЦЭМ!$D$10+'СЕТ СН'!$H$5-'СЕТ СН'!$H$21</f>
        <v>4557.4752164400006</v>
      </c>
      <c r="C97" s="37">
        <f>SUMIFS(СВЦЭМ!$D$34:$D$777,СВЦЭМ!$A$34:$A$777,$A97,СВЦЭМ!$B$34:$B$777,C$83)+'СЕТ СН'!$H$11+СВЦЭМ!$D$10+'СЕТ СН'!$H$5-'СЕТ СН'!$H$21</f>
        <v>4616.8483536200001</v>
      </c>
      <c r="D97" s="37">
        <f>SUMIFS(СВЦЭМ!$D$34:$D$777,СВЦЭМ!$A$34:$A$777,$A97,СВЦЭМ!$B$34:$B$777,D$83)+'СЕТ СН'!$H$11+СВЦЭМ!$D$10+'СЕТ СН'!$H$5-'СЕТ СН'!$H$21</f>
        <v>4662.2000628700007</v>
      </c>
      <c r="E97" s="37">
        <f>SUMIFS(СВЦЭМ!$D$34:$D$777,СВЦЭМ!$A$34:$A$777,$A97,СВЦЭМ!$B$34:$B$777,E$83)+'СЕТ СН'!$H$11+СВЦЭМ!$D$10+'СЕТ СН'!$H$5-'СЕТ СН'!$H$21</f>
        <v>4673.2871390800001</v>
      </c>
      <c r="F97" s="37">
        <f>SUMIFS(СВЦЭМ!$D$34:$D$777,СВЦЭМ!$A$34:$A$777,$A97,СВЦЭМ!$B$34:$B$777,F$83)+'СЕТ СН'!$H$11+СВЦЭМ!$D$10+'СЕТ СН'!$H$5-'СЕТ СН'!$H$21</f>
        <v>4672.6036595200003</v>
      </c>
      <c r="G97" s="37">
        <f>SUMIFS(СВЦЭМ!$D$34:$D$777,СВЦЭМ!$A$34:$A$777,$A97,СВЦЭМ!$B$34:$B$777,G$83)+'СЕТ СН'!$H$11+СВЦЭМ!$D$10+'СЕТ СН'!$H$5-'СЕТ СН'!$H$21</f>
        <v>4676.4858445899999</v>
      </c>
      <c r="H97" s="37">
        <f>SUMIFS(СВЦЭМ!$D$34:$D$777,СВЦЭМ!$A$34:$A$777,$A97,СВЦЭМ!$B$34:$B$777,H$83)+'СЕТ СН'!$H$11+СВЦЭМ!$D$10+'СЕТ СН'!$H$5-'СЕТ СН'!$H$21</f>
        <v>4651.9897828800003</v>
      </c>
      <c r="I97" s="37">
        <f>SUMIFS(СВЦЭМ!$D$34:$D$777,СВЦЭМ!$A$34:$A$777,$A97,СВЦЭМ!$B$34:$B$777,I$83)+'СЕТ СН'!$H$11+СВЦЭМ!$D$10+'СЕТ СН'!$H$5-'СЕТ СН'!$H$21</f>
        <v>4587.2189377000004</v>
      </c>
      <c r="J97" s="37">
        <f>SUMIFS(СВЦЭМ!$D$34:$D$777,СВЦЭМ!$A$34:$A$777,$A97,СВЦЭМ!$B$34:$B$777,J$83)+'СЕТ СН'!$H$11+СВЦЭМ!$D$10+'СЕТ СН'!$H$5-'СЕТ СН'!$H$21</f>
        <v>4473.2081374100007</v>
      </c>
      <c r="K97" s="37">
        <f>SUMIFS(СВЦЭМ!$D$34:$D$777,СВЦЭМ!$A$34:$A$777,$A97,СВЦЭМ!$B$34:$B$777,K$83)+'СЕТ СН'!$H$11+СВЦЭМ!$D$10+'СЕТ СН'!$H$5-'СЕТ СН'!$H$21</f>
        <v>4450.0018372300001</v>
      </c>
      <c r="L97" s="37">
        <f>SUMIFS(СВЦЭМ!$D$34:$D$777,СВЦЭМ!$A$34:$A$777,$A97,СВЦЭМ!$B$34:$B$777,L$83)+'СЕТ СН'!$H$11+СВЦЭМ!$D$10+'СЕТ СН'!$H$5-'СЕТ СН'!$H$21</f>
        <v>4391.6110168599998</v>
      </c>
      <c r="M97" s="37">
        <f>SUMIFS(СВЦЭМ!$D$34:$D$777,СВЦЭМ!$A$34:$A$777,$A97,СВЦЭМ!$B$34:$B$777,M$83)+'СЕТ СН'!$H$11+СВЦЭМ!$D$10+'СЕТ СН'!$H$5-'СЕТ СН'!$H$21</f>
        <v>4375.7674660800003</v>
      </c>
      <c r="N97" s="37">
        <f>SUMIFS(СВЦЭМ!$D$34:$D$777,СВЦЭМ!$A$34:$A$777,$A97,СВЦЭМ!$B$34:$B$777,N$83)+'СЕТ СН'!$H$11+СВЦЭМ!$D$10+'СЕТ СН'!$H$5-'СЕТ СН'!$H$21</f>
        <v>4374.2563518699999</v>
      </c>
      <c r="O97" s="37">
        <f>SUMIFS(СВЦЭМ!$D$34:$D$777,СВЦЭМ!$A$34:$A$777,$A97,СВЦЭМ!$B$34:$B$777,O$83)+'СЕТ СН'!$H$11+СВЦЭМ!$D$10+'СЕТ СН'!$H$5-'СЕТ СН'!$H$21</f>
        <v>4404.5651821199999</v>
      </c>
      <c r="P97" s="37">
        <f>SUMIFS(СВЦЭМ!$D$34:$D$777,СВЦЭМ!$A$34:$A$777,$A97,СВЦЭМ!$B$34:$B$777,P$83)+'СЕТ СН'!$H$11+СВЦЭМ!$D$10+'СЕТ СН'!$H$5-'СЕТ СН'!$H$21</f>
        <v>4421.8192858900002</v>
      </c>
      <c r="Q97" s="37">
        <f>SUMIFS(СВЦЭМ!$D$34:$D$777,СВЦЭМ!$A$34:$A$777,$A97,СВЦЭМ!$B$34:$B$777,Q$83)+'СЕТ СН'!$H$11+СВЦЭМ!$D$10+'СЕТ СН'!$H$5-'СЕТ СН'!$H$21</f>
        <v>4422.3897675600001</v>
      </c>
      <c r="R97" s="37">
        <f>SUMIFS(СВЦЭМ!$D$34:$D$777,СВЦЭМ!$A$34:$A$777,$A97,СВЦЭМ!$B$34:$B$777,R$83)+'СЕТ СН'!$H$11+СВЦЭМ!$D$10+'СЕТ СН'!$H$5-'СЕТ СН'!$H$21</f>
        <v>4423.1457637200001</v>
      </c>
      <c r="S97" s="37">
        <f>SUMIFS(СВЦЭМ!$D$34:$D$777,СВЦЭМ!$A$34:$A$777,$A97,СВЦЭМ!$B$34:$B$777,S$83)+'СЕТ СН'!$H$11+СВЦЭМ!$D$10+'СЕТ СН'!$H$5-'СЕТ СН'!$H$21</f>
        <v>4415.5450173600002</v>
      </c>
      <c r="T97" s="37">
        <f>SUMIFS(СВЦЭМ!$D$34:$D$777,СВЦЭМ!$A$34:$A$777,$A97,СВЦЭМ!$B$34:$B$777,T$83)+'СЕТ СН'!$H$11+СВЦЭМ!$D$10+'СЕТ СН'!$H$5-'СЕТ СН'!$H$21</f>
        <v>4378.2788971500004</v>
      </c>
      <c r="U97" s="37">
        <f>SUMIFS(СВЦЭМ!$D$34:$D$777,СВЦЭМ!$A$34:$A$777,$A97,СВЦЭМ!$B$34:$B$777,U$83)+'СЕТ СН'!$H$11+СВЦЭМ!$D$10+'СЕТ СН'!$H$5-'СЕТ СН'!$H$21</f>
        <v>4372.4961049200001</v>
      </c>
      <c r="V97" s="37">
        <f>SUMIFS(СВЦЭМ!$D$34:$D$777,СВЦЭМ!$A$34:$A$777,$A97,СВЦЭМ!$B$34:$B$777,V$83)+'СЕТ СН'!$H$11+СВЦЭМ!$D$10+'СЕТ СН'!$H$5-'СЕТ СН'!$H$21</f>
        <v>4375.4152656699998</v>
      </c>
      <c r="W97" s="37">
        <f>SUMIFS(СВЦЭМ!$D$34:$D$777,СВЦЭМ!$A$34:$A$777,$A97,СВЦЭМ!$B$34:$B$777,W$83)+'СЕТ СН'!$H$11+СВЦЭМ!$D$10+'СЕТ СН'!$H$5-'СЕТ СН'!$H$21</f>
        <v>4430.1131943999999</v>
      </c>
      <c r="X97" s="37">
        <f>SUMIFS(СВЦЭМ!$D$34:$D$777,СВЦЭМ!$A$34:$A$777,$A97,СВЦЭМ!$B$34:$B$777,X$83)+'СЕТ СН'!$H$11+СВЦЭМ!$D$10+'СЕТ СН'!$H$5-'СЕТ СН'!$H$21</f>
        <v>4436.0561846300006</v>
      </c>
      <c r="Y97" s="37">
        <f>SUMIFS(СВЦЭМ!$D$34:$D$777,СВЦЭМ!$A$34:$A$777,$A97,СВЦЭМ!$B$34:$B$777,Y$83)+'СЕТ СН'!$H$11+СВЦЭМ!$D$10+'СЕТ СН'!$H$5-'СЕТ СН'!$H$21</f>
        <v>4512.02712393</v>
      </c>
    </row>
    <row r="98" spans="1:25" ht="15.75" x14ac:dyDescent="0.2">
      <c r="A98" s="36">
        <f t="shared" si="2"/>
        <v>43205</v>
      </c>
      <c r="B98" s="37">
        <f>SUMIFS(СВЦЭМ!$D$34:$D$777,СВЦЭМ!$A$34:$A$777,$A98,СВЦЭМ!$B$34:$B$777,B$83)+'СЕТ СН'!$H$11+СВЦЭМ!$D$10+'СЕТ СН'!$H$5-'СЕТ СН'!$H$21</f>
        <v>4556.4256357900003</v>
      </c>
      <c r="C98" s="37">
        <f>SUMIFS(СВЦЭМ!$D$34:$D$777,СВЦЭМ!$A$34:$A$777,$A98,СВЦЭМ!$B$34:$B$777,C$83)+'СЕТ СН'!$H$11+СВЦЭМ!$D$10+'СЕТ СН'!$H$5-'СЕТ СН'!$H$21</f>
        <v>4623.2793656800004</v>
      </c>
      <c r="D98" s="37">
        <f>SUMIFS(СВЦЭМ!$D$34:$D$777,СВЦЭМ!$A$34:$A$777,$A98,СВЦЭМ!$B$34:$B$777,D$83)+'СЕТ СН'!$H$11+СВЦЭМ!$D$10+'СЕТ СН'!$H$5-'СЕТ СН'!$H$21</f>
        <v>4656.0554041200003</v>
      </c>
      <c r="E98" s="37">
        <f>SUMIFS(СВЦЭМ!$D$34:$D$777,СВЦЭМ!$A$34:$A$777,$A98,СВЦЭМ!$B$34:$B$777,E$83)+'СЕТ СН'!$H$11+СВЦЭМ!$D$10+'СЕТ СН'!$H$5-'СЕТ СН'!$H$21</f>
        <v>4667.58525044</v>
      </c>
      <c r="F98" s="37">
        <f>SUMIFS(СВЦЭМ!$D$34:$D$777,СВЦЭМ!$A$34:$A$777,$A98,СВЦЭМ!$B$34:$B$777,F$83)+'СЕТ СН'!$H$11+СВЦЭМ!$D$10+'СЕТ СН'!$H$5-'СЕТ СН'!$H$21</f>
        <v>4667.3487349699999</v>
      </c>
      <c r="G98" s="37">
        <f>SUMIFS(СВЦЭМ!$D$34:$D$777,СВЦЭМ!$A$34:$A$777,$A98,СВЦЭМ!$B$34:$B$777,G$83)+'СЕТ СН'!$H$11+СВЦЭМ!$D$10+'СЕТ СН'!$H$5-'СЕТ СН'!$H$21</f>
        <v>4672.59985461</v>
      </c>
      <c r="H98" s="37">
        <f>SUMIFS(СВЦЭМ!$D$34:$D$777,СВЦЭМ!$A$34:$A$777,$A98,СВЦЭМ!$B$34:$B$777,H$83)+'СЕТ СН'!$H$11+СВЦЭМ!$D$10+'СЕТ СН'!$H$5-'СЕТ СН'!$H$21</f>
        <v>4661.9870596300007</v>
      </c>
      <c r="I98" s="37">
        <f>SUMIFS(СВЦЭМ!$D$34:$D$777,СВЦЭМ!$A$34:$A$777,$A98,СВЦЭМ!$B$34:$B$777,I$83)+'СЕТ СН'!$H$11+СВЦЭМ!$D$10+'СЕТ СН'!$H$5-'СЕТ СН'!$H$21</f>
        <v>4602.6999918199999</v>
      </c>
      <c r="J98" s="37">
        <f>SUMIFS(СВЦЭМ!$D$34:$D$777,СВЦЭМ!$A$34:$A$777,$A98,СВЦЭМ!$B$34:$B$777,J$83)+'СЕТ СН'!$H$11+СВЦЭМ!$D$10+'СЕТ СН'!$H$5-'СЕТ СН'!$H$21</f>
        <v>4515.0962857900004</v>
      </c>
      <c r="K98" s="37">
        <f>SUMIFS(СВЦЭМ!$D$34:$D$777,СВЦЭМ!$A$34:$A$777,$A98,СВЦЭМ!$B$34:$B$777,K$83)+'СЕТ СН'!$H$11+СВЦЭМ!$D$10+'СЕТ СН'!$H$5-'СЕТ СН'!$H$21</f>
        <v>4459.7263118700002</v>
      </c>
      <c r="L98" s="37">
        <f>SUMIFS(СВЦЭМ!$D$34:$D$777,СВЦЭМ!$A$34:$A$777,$A98,СВЦЭМ!$B$34:$B$777,L$83)+'СЕТ СН'!$H$11+СВЦЭМ!$D$10+'СЕТ СН'!$H$5-'СЕТ СН'!$H$21</f>
        <v>4415.93647556</v>
      </c>
      <c r="M98" s="37">
        <f>SUMIFS(СВЦЭМ!$D$34:$D$777,СВЦЭМ!$A$34:$A$777,$A98,СВЦЭМ!$B$34:$B$777,M$83)+'СЕТ СН'!$H$11+СВЦЭМ!$D$10+'СЕТ СН'!$H$5-'СЕТ СН'!$H$21</f>
        <v>4364.6042470600005</v>
      </c>
      <c r="N98" s="37">
        <f>SUMIFS(СВЦЭМ!$D$34:$D$777,СВЦЭМ!$A$34:$A$777,$A98,СВЦЭМ!$B$34:$B$777,N$83)+'СЕТ СН'!$H$11+СВЦЭМ!$D$10+'СЕТ СН'!$H$5-'СЕТ СН'!$H$21</f>
        <v>4363.1624070799999</v>
      </c>
      <c r="O98" s="37">
        <f>SUMIFS(СВЦЭМ!$D$34:$D$777,СВЦЭМ!$A$34:$A$777,$A98,СВЦЭМ!$B$34:$B$777,O$83)+'СЕТ СН'!$H$11+СВЦЭМ!$D$10+'СЕТ СН'!$H$5-'СЕТ СН'!$H$21</f>
        <v>4364.5775553399999</v>
      </c>
      <c r="P98" s="37">
        <f>SUMIFS(СВЦЭМ!$D$34:$D$777,СВЦЭМ!$A$34:$A$777,$A98,СВЦЭМ!$B$34:$B$777,P$83)+'СЕТ СН'!$H$11+СВЦЭМ!$D$10+'СЕТ СН'!$H$5-'СЕТ СН'!$H$21</f>
        <v>4370.9577098500004</v>
      </c>
      <c r="Q98" s="37">
        <f>SUMIFS(СВЦЭМ!$D$34:$D$777,СВЦЭМ!$A$34:$A$777,$A98,СВЦЭМ!$B$34:$B$777,Q$83)+'СЕТ СН'!$H$11+СВЦЭМ!$D$10+'СЕТ СН'!$H$5-'СЕТ СН'!$H$21</f>
        <v>4371.7599593200002</v>
      </c>
      <c r="R98" s="37">
        <f>SUMIFS(СВЦЭМ!$D$34:$D$777,СВЦЭМ!$A$34:$A$777,$A98,СВЦЭМ!$B$34:$B$777,R$83)+'СЕТ СН'!$H$11+СВЦЭМ!$D$10+'СЕТ СН'!$H$5-'СЕТ СН'!$H$21</f>
        <v>4377.73306753</v>
      </c>
      <c r="S98" s="37">
        <f>SUMIFS(СВЦЭМ!$D$34:$D$777,СВЦЭМ!$A$34:$A$777,$A98,СВЦЭМ!$B$34:$B$777,S$83)+'СЕТ СН'!$H$11+СВЦЭМ!$D$10+'СЕТ СН'!$H$5-'СЕТ СН'!$H$21</f>
        <v>4367.8197736900001</v>
      </c>
      <c r="T98" s="37">
        <f>SUMIFS(СВЦЭМ!$D$34:$D$777,СВЦЭМ!$A$34:$A$777,$A98,СВЦЭМ!$B$34:$B$777,T$83)+'СЕТ СН'!$H$11+СВЦЭМ!$D$10+'СЕТ СН'!$H$5-'СЕТ СН'!$H$21</f>
        <v>4365.9422729500002</v>
      </c>
      <c r="U98" s="37">
        <f>SUMIFS(СВЦЭМ!$D$34:$D$777,СВЦЭМ!$A$34:$A$777,$A98,СВЦЭМ!$B$34:$B$777,U$83)+'СЕТ СН'!$H$11+СВЦЭМ!$D$10+'СЕТ СН'!$H$5-'СЕТ СН'!$H$21</f>
        <v>4355.8825716199999</v>
      </c>
      <c r="V98" s="37">
        <f>SUMIFS(СВЦЭМ!$D$34:$D$777,СВЦЭМ!$A$34:$A$777,$A98,СВЦЭМ!$B$34:$B$777,V$83)+'СЕТ СН'!$H$11+СВЦЭМ!$D$10+'СЕТ СН'!$H$5-'СЕТ СН'!$H$21</f>
        <v>4361.9479002500002</v>
      </c>
      <c r="W98" s="37">
        <f>SUMIFS(СВЦЭМ!$D$34:$D$777,СВЦЭМ!$A$34:$A$777,$A98,СВЦЭМ!$B$34:$B$777,W$83)+'СЕТ СН'!$H$11+СВЦЭМ!$D$10+'СЕТ СН'!$H$5-'СЕТ СН'!$H$21</f>
        <v>4424.2591930099998</v>
      </c>
      <c r="X98" s="37">
        <f>SUMIFS(СВЦЭМ!$D$34:$D$777,СВЦЭМ!$A$34:$A$777,$A98,СВЦЭМ!$B$34:$B$777,X$83)+'СЕТ СН'!$H$11+СВЦЭМ!$D$10+'СЕТ СН'!$H$5-'СЕТ СН'!$H$21</f>
        <v>4450.4405084500004</v>
      </c>
      <c r="Y98" s="37">
        <f>SUMIFS(СВЦЭМ!$D$34:$D$777,СВЦЭМ!$A$34:$A$777,$A98,СВЦЭМ!$B$34:$B$777,Y$83)+'СЕТ СН'!$H$11+СВЦЭМ!$D$10+'СЕТ СН'!$H$5-'СЕТ СН'!$H$21</f>
        <v>4514.7135626899999</v>
      </c>
    </row>
    <row r="99" spans="1:25" ht="15.75" x14ac:dyDescent="0.2">
      <c r="A99" s="36">
        <f t="shared" si="2"/>
        <v>43206</v>
      </c>
      <c r="B99" s="37">
        <f>SUMIFS(СВЦЭМ!$D$34:$D$777,СВЦЭМ!$A$34:$A$777,$A99,СВЦЭМ!$B$34:$B$777,B$83)+'СЕТ СН'!$H$11+СВЦЭМ!$D$10+'СЕТ СН'!$H$5-'СЕТ СН'!$H$21</f>
        <v>4580.7038000900002</v>
      </c>
      <c r="C99" s="37">
        <f>SUMIFS(СВЦЭМ!$D$34:$D$777,СВЦЭМ!$A$34:$A$777,$A99,СВЦЭМ!$B$34:$B$777,C$83)+'СЕТ СН'!$H$11+СВЦЭМ!$D$10+'СЕТ СН'!$H$5-'СЕТ СН'!$H$21</f>
        <v>4635.4588695600005</v>
      </c>
      <c r="D99" s="37">
        <f>SUMIFS(СВЦЭМ!$D$34:$D$777,СВЦЭМ!$A$34:$A$777,$A99,СВЦЭМ!$B$34:$B$777,D$83)+'СЕТ СН'!$H$11+СВЦЭМ!$D$10+'СЕТ СН'!$H$5-'СЕТ СН'!$H$21</f>
        <v>4715.9987421700007</v>
      </c>
      <c r="E99" s="37">
        <f>SUMIFS(СВЦЭМ!$D$34:$D$777,СВЦЭМ!$A$34:$A$777,$A99,СВЦЭМ!$B$34:$B$777,E$83)+'СЕТ СН'!$H$11+СВЦЭМ!$D$10+'СЕТ СН'!$H$5-'СЕТ СН'!$H$21</f>
        <v>4738.7605818000002</v>
      </c>
      <c r="F99" s="37">
        <f>SUMIFS(СВЦЭМ!$D$34:$D$777,СВЦЭМ!$A$34:$A$777,$A99,СВЦЭМ!$B$34:$B$777,F$83)+'СЕТ СН'!$H$11+СВЦЭМ!$D$10+'СЕТ СН'!$H$5-'СЕТ СН'!$H$21</f>
        <v>4726.6427295900003</v>
      </c>
      <c r="G99" s="37">
        <f>SUMIFS(СВЦЭМ!$D$34:$D$777,СВЦЭМ!$A$34:$A$777,$A99,СВЦЭМ!$B$34:$B$777,G$83)+'СЕТ СН'!$H$11+СВЦЭМ!$D$10+'СЕТ СН'!$H$5-'СЕТ СН'!$H$21</f>
        <v>4736.65324306</v>
      </c>
      <c r="H99" s="37">
        <f>SUMIFS(СВЦЭМ!$D$34:$D$777,СВЦЭМ!$A$34:$A$777,$A99,СВЦЭМ!$B$34:$B$777,H$83)+'СЕТ СН'!$H$11+СВЦЭМ!$D$10+'СЕТ СН'!$H$5-'СЕТ СН'!$H$21</f>
        <v>4666.4313867700002</v>
      </c>
      <c r="I99" s="37">
        <f>SUMIFS(СВЦЭМ!$D$34:$D$777,СВЦЭМ!$A$34:$A$777,$A99,СВЦЭМ!$B$34:$B$777,I$83)+'СЕТ СН'!$H$11+СВЦЭМ!$D$10+'СЕТ СН'!$H$5-'СЕТ СН'!$H$21</f>
        <v>4554.8214977200005</v>
      </c>
      <c r="J99" s="37">
        <f>SUMIFS(СВЦЭМ!$D$34:$D$777,СВЦЭМ!$A$34:$A$777,$A99,СВЦЭМ!$B$34:$B$777,J$83)+'СЕТ СН'!$H$11+СВЦЭМ!$D$10+'СЕТ СН'!$H$5-'СЕТ СН'!$H$21</f>
        <v>4487.1985016300005</v>
      </c>
      <c r="K99" s="37">
        <f>SUMIFS(СВЦЭМ!$D$34:$D$777,СВЦЭМ!$A$34:$A$777,$A99,СВЦЭМ!$B$34:$B$777,K$83)+'СЕТ СН'!$H$11+СВЦЭМ!$D$10+'СЕТ СН'!$H$5-'СЕТ СН'!$H$21</f>
        <v>4404.46878311</v>
      </c>
      <c r="L99" s="37">
        <f>SUMIFS(СВЦЭМ!$D$34:$D$777,СВЦЭМ!$A$34:$A$777,$A99,СВЦЭМ!$B$34:$B$777,L$83)+'СЕТ СН'!$H$11+СВЦЭМ!$D$10+'СЕТ СН'!$H$5-'СЕТ СН'!$H$21</f>
        <v>4353.2182352700002</v>
      </c>
      <c r="M99" s="37">
        <f>SUMIFS(СВЦЭМ!$D$34:$D$777,СВЦЭМ!$A$34:$A$777,$A99,СВЦЭМ!$B$34:$B$777,M$83)+'СЕТ СН'!$H$11+СВЦЭМ!$D$10+'СЕТ СН'!$H$5-'СЕТ СН'!$H$21</f>
        <v>4333.2760828500004</v>
      </c>
      <c r="N99" s="37">
        <f>SUMIFS(СВЦЭМ!$D$34:$D$777,СВЦЭМ!$A$34:$A$777,$A99,СВЦЭМ!$B$34:$B$777,N$83)+'СЕТ СН'!$H$11+СВЦЭМ!$D$10+'СЕТ СН'!$H$5-'СЕТ СН'!$H$21</f>
        <v>4345.0861738000003</v>
      </c>
      <c r="O99" s="37">
        <f>SUMIFS(СВЦЭМ!$D$34:$D$777,СВЦЭМ!$A$34:$A$777,$A99,СВЦЭМ!$B$34:$B$777,O$83)+'СЕТ СН'!$H$11+СВЦЭМ!$D$10+'СЕТ СН'!$H$5-'СЕТ СН'!$H$21</f>
        <v>4349.7861342400001</v>
      </c>
      <c r="P99" s="37">
        <f>SUMIFS(СВЦЭМ!$D$34:$D$777,СВЦЭМ!$A$34:$A$777,$A99,СВЦЭМ!$B$34:$B$777,P$83)+'СЕТ СН'!$H$11+СВЦЭМ!$D$10+'СЕТ СН'!$H$5-'СЕТ СН'!$H$21</f>
        <v>4361.9987626400007</v>
      </c>
      <c r="Q99" s="37">
        <f>SUMIFS(СВЦЭМ!$D$34:$D$777,СВЦЭМ!$A$34:$A$777,$A99,СВЦЭМ!$B$34:$B$777,Q$83)+'СЕТ СН'!$H$11+СВЦЭМ!$D$10+'СЕТ СН'!$H$5-'СЕТ СН'!$H$21</f>
        <v>4370.3635814300005</v>
      </c>
      <c r="R99" s="37">
        <f>SUMIFS(СВЦЭМ!$D$34:$D$777,СВЦЭМ!$A$34:$A$777,$A99,СВЦЭМ!$B$34:$B$777,R$83)+'СЕТ СН'!$H$11+СВЦЭМ!$D$10+'СЕТ СН'!$H$5-'СЕТ СН'!$H$21</f>
        <v>4374.7113052300001</v>
      </c>
      <c r="S99" s="37">
        <f>SUMIFS(СВЦЭМ!$D$34:$D$777,СВЦЭМ!$A$34:$A$777,$A99,СВЦЭМ!$B$34:$B$777,S$83)+'СЕТ СН'!$H$11+СВЦЭМ!$D$10+'СЕТ СН'!$H$5-'СЕТ СН'!$H$21</f>
        <v>4385.15765147</v>
      </c>
      <c r="T99" s="37">
        <f>SUMIFS(СВЦЭМ!$D$34:$D$777,СВЦЭМ!$A$34:$A$777,$A99,СВЦЭМ!$B$34:$B$777,T$83)+'СЕТ СН'!$H$11+СВЦЭМ!$D$10+'СЕТ СН'!$H$5-'СЕТ СН'!$H$21</f>
        <v>4372.9802056100007</v>
      </c>
      <c r="U99" s="37">
        <f>SUMIFS(СВЦЭМ!$D$34:$D$777,СВЦЭМ!$A$34:$A$777,$A99,СВЦЭМ!$B$34:$B$777,U$83)+'СЕТ СН'!$H$11+СВЦЭМ!$D$10+'СЕТ СН'!$H$5-'СЕТ СН'!$H$21</f>
        <v>4337.8894649399999</v>
      </c>
      <c r="V99" s="37">
        <f>SUMIFS(СВЦЭМ!$D$34:$D$777,СВЦЭМ!$A$34:$A$777,$A99,СВЦЭМ!$B$34:$B$777,V$83)+'СЕТ СН'!$H$11+СВЦЭМ!$D$10+'СЕТ СН'!$H$5-'СЕТ СН'!$H$21</f>
        <v>4346.4354906500002</v>
      </c>
      <c r="W99" s="37">
        <f>SUMIFS(СВЦЭМ!$D$34:$D$777,СВЦЭМ!$A$34:$A$777,$A99,СВЦЭМ!$B$34:$B$777,W$83)+'СЕТ СН'!$H$11+СВЦЭМ!$D$10+'СЕТ СН'!$H$5-'СЕТ СН'!$H$21</f>
        <v>4409.1730326500001</v>
      </c>
      <c r="X99" s="37">
        <f>SUMIFS(СВЦЭМ!$D$34:$D$777,СВЦЭМ!$A$34:$A$777,$A99,СВЦЭМ!$B$34:$B$777,X$83)+'СЕТ СН'!$H$11+СВЦЭМ!$D$10+'СЕТ СН'!$H$5-'СЕТ СН'!$H$21</f>
        <v>4497.2218246299999</v>
      </c>
      <c r="Y99" s="37">
        <f>SUMIFS(СВЦЭМ!$D$34:$D$777,СВЦЭМ!$A$34:$A$777,$A99,СВЦЭМ!$B$34:$B$777,Y$83)+'СЕТ СН'!$H$11+СВЦЭМ!$D$10+'СЕТ СН'!$H$5-'СЕТ СН'!$H$21</f>
        <v>4584.4314688300001</v>
      </c>
    </row>
    <row r="100" spans="1:25" ht="15.75" x14ac:dyDescent="0.2">
      <c r="A100" s="36">
        <f t="shared" si="2"/>
        <v>43207</v>
      </c>
      <c r="B100" s="37">
        <f>SUMIFS(СВЦЭМ!$D$34:$D$777,СВЦЭМ!$A$34:$A$777,$A100,СВЦЭМ!$B$34:$B$777,B$83)+'СЕТ СН'!$H$11+СВЦЭМ!$D$10+'СЕТ СН'!$H$5-'СЕТ СН'!$H$21</f>
        <v>4481.2125967000002</v>
      </c>
      <c r="C100" s="37">
        <f>SUMIFS(СВЦЭМ!$D$34:$D$777,СВЦЭМ!$A$34:$A$777,$A100,СВЦЭМ!$B$34:$B$777,C$83)+'СЕТ СН'!$H$11+СВЦЭМ!$D$10+'СЕТ СН'!$H$5-'СЕТ СН'!$H$21</f>
        <v>4520.6845090400002</v>
      </c>
      <c r="D100" s="37">
        <f>SUMIFS(СВЦЭМ!$D$34:$D$777,СВЦЭМ!$A$34:$A$777,$A100,СВЦЭМ!$B$34:$B$777,D$83)+'СЕТ СН'!$H$11+СВЦЭМ!$D$10+'СЕТ СН'!$H$5-'СЕТ СН'!$H$21</f>
        <v>4593.0526384499999</v>
      </c>
      <c r="E100" s="37">
        <f>SUMIFS(СВЦЭМ!$D$34:$D$777,СВЦЭМ!$A$34:$A$777,$A100,СВЦЭМ!$B$34:$B$777,E$83)+'СЕТ СН'!$H$11+СВЦЭМ!$D$10+'СЕТ СН'!$H$5-'СЕТ СН'!$H$21</f>
        <v>4605.2132733900007</v>
      </c>
      <c r="F100" s="37">
        <f>SUMIFS(СВЦЭМ!$D$34:$D$777,СВЦЭМ!$A$34:$A$777,$A100,СВЦЭМ!$B$34:$B$777,F$83)+'СЕТ СН'!$H$11+СВЦЭМ!$D$10+'СЕТ СН'!$H$5-'СЕТ СН'!$H$21</f>
        <v>4610.0015840400001</v>
      </c>
      <c r="G100" s="37">
        <f>SUMIFS(СВЦЭМ!$D$34:$D$777,СВЦЭМ!$A$34:$A$777,$A100,СВЦЭМ!$B$34:$B$777,G$83)+'СЕТ СН'!$H$11+СВЦЭМ!$D$10+'СЕТ СН'!$H$5-'СЕТ СН'!$H$21</f>
        <v>4597.1874239600002</v>
      </c>
      <c r="H100" s="37">
        <f>SUMIFS(СВЦЭМ!$D$34:$D$777,СВЦЭМ!$A$34:$A$777,$A100,СВЦЭМ!$B$34:$B$777,H$83)+'СЕТ СН'!$H$11+СВЦЭМ!$D$10+'СЕТ СН'!$H$5-'СЕТ СН'!$H$21</f>
        <v>4495.9342533200006</v>
      </c>
      <c r="I100" s="37">
        <f>SUMIFS(СВЦЭМ!$D$34:$D$777,СВЦЭМ!$A$34:$A$777,$A100,СВЦЭМ!$B$34:$B$777,I$83)+'СЕТ СН'!$H$11+СВЦЭМ!$D$10+'СЕТ СН'!$H$5-'СЕТ СН'!$H$21</f>
        <v>4393.0242370699998</v>
      </c>
      <c r="J100" s="37">
        <f>SUMIFS(СВЦЭМ!$D$34:$D$777,СВЦЭМ!$A$34:$A$777,$A100,СВЦЭМ!$B$34:$B$777,J$83)+'СЕТ СН'!$H$11+СВЦЭМ!$D$10+'СЕТ СН'!$H$5-'СЕТ СН'!$H$21</f>
        <v>4386.7836966200002</v>
      </c>
      <c r="K100" s="37">
        <f>SUMIFS(СВЦЭМ!$D$34:$D$777,СВЦЭМ!$A$34:$A$777,$A100,СВЦЭМ!$B$34:$B$777,K$83)+'СЕТ СН'!$H$11+СВЦЭМ!$D$10+'СЕТ СН'!$H$5-'СЕТ СН'!$H$21</f>
        <v>4362.3806989800005</v>
      </c>
      <c r="L100" s="37">
        <f>SUMIFS(СВЦЭМ!$D$34:$D$777,СВЦЭМ!$A$34:$A$777,$A100,СВЦЭМ!$B$34:$B$777,L$83)+'СЕТ СН'!$H$11+СВЦЭМ!$D$10+'СЕТ СН'!$H$5-'СЕТ СН'!$H$21</f>
        <v>4376.91530513</v>
      </c>
      <c r="M100" s="37">
        <f>SUMIFS(СВЦЭМ!$D$34:$D$777,СВЦЭМ!$A$34:$A$777,$A100,СВЦЭМ!$B$34:$B$777,M$83)+'СЕТ СН'!$H$11+СВЦЭМ!$D$10+'СЕТ СН'!$H$5-'СЕТ СН'!$H$21</f>
        <v>4366.7825670600005</v>
      </c>
      <c r="N100" s="37">
        <f>SUMIFS(СВЦЭМ!$D$34:$D$777,СВЦЭМ!$A$34:$A$777,$A100,СВЦЭМ!$B$34:$B$777,N$83)+'СЕТ СН'!$H$11+СВЦЭМ!$D$10+'СЕТ СН'!$H$5-'СЕТ СН'!$H$21</f>
        <v>4366.0040247400002</v>
      </c>
      <c r="O100" s="37">
        <f>SUMIFS(СВЦЭМ!$D$34:$D$777,СВЦЭМ!$A$34:$A$777,$A100,СВЦЭМ!$B$34:$B$777,O$83)+'СЕТ СН'!$H$11+СВЦЭМ!$D$10+'СЕТ СН'!$H$5-'СЕТ СН'!$H$21</f>
        <v>4361.1467880600003</v>
      </c>
      <c r="P100" s="37">
        <f>SUMIFS(СВЦЭМ!$D$34:$D$777,СВЦЭМ!$A$34:$A$777,$A100,СВЦЭМ!$B$34:$B$777,P$83)+'СЕТ СН'!$H$11+СВЦЭМ!$D$10+'СЕТ СН'!$H$5-'СЕТ СН'!$H$21</f>
        <v>4359.8659770499999</v>
      </c>
      <c r="Q100" s="37">
        <f>SUMIFS(СВЦЭМ!$D$34:$D$777,СВЦЭМ!$A$34:$A$777,$A100,СВЦЭМ!$B$34:$B$777,Q$83)+'СЕТ СН'!$H$11+СВЦЭМ!$D$10+'СЕТ СН'!$H$5-'СЕТ СН'!$H$21</f>
        <v>4353.6088048400006</v>
      </c>
      <c r="R100" s="37">
        <f>SUMIFS(СВЦЭМ!$D$34:$D$777,СВЦЭМ!$A$34:$A$777,$A100,СВЦЭМ!$B$34:$B$777,R$83)+'СЕТ СН'!$H$11+СВЦЭМ!$D$10+'СЕТ СН'!$H$5-'СЕТ СН'!$H$21</f>
        <v>4360.6637102200002</v>
      </c>
      <c r="S100" s="37">
        <f>SUMIFS(СВЦЭМ!$D$34:$D$777,СВЦЭМ!$A$34:$A$777,$A100,СВЦЭМ!$B$34:$B$777,S$83)+'СЕТ СН'!$H$11+СВЦЭМ!$D$10+'СЕТ СН'!$H$5-'СЕТ СН'!$H$21</f>
        <v>4369.1755900799999</v>
      </c>
      <c r="T100" s="37">
        <f>SUMIFS(СВЦЭМ!$D$34:$D$777,СВЦЭМ!$A$34:$A$777,$A100,СВЦЭМ!$B$34:$B$777,T$83)+'СЕТ СН'!$H$11+СВЦЭМ!$D$10+'СЕТ СН'!$H$5-'СЕТ СН'!$H$21</f>
        <v>4374.7924866900003</v>
      </c>
      <c r="U100" s="37">
        <f>SUMIFS(СВЦЭМ!$D$34:$D$777,СВЦЭМ!$A$34:$A$777,$A100,СВЦЭМ!$B$34:$B$777,U$83)+'СЕТ СН'!$H$11+СВЦЭМ!$D$10+'СЕТ СН'!$H$5-'СЕТ СН'!$H$21</f>
        <v>4380.73254258</v>
      </c>
      <c r="V100" s="37">
        <f>SUMIFS(СВЦЭМ!$D$34:$D$777,СВЦЭМ!$A$34:$A$777,$A100,СВЦЭМ!$B$34:$B$777,V$83)+'СЕТ СН'!$H$11+СВЦЭМ!$D$10+'СЕТ СН'!$H$5-'СЕТ СН'!$H$21</f>
        <v>4393.4923403100001</v>
      </c>
      <c r="W100" s="37">
        <f>SUMIFS(СВЦЭМ!$D$34:$D$777,СВЦЭМ!$A$34:$A$777,$A100,СВЦЭМ!$B$34:$B$777,W$83)+'СЕТ СН'!$H$11+СВЦЭМ!$D$10+'СЕТ СН'!$H$5-'СЕТ СН'!$H$21</f>
        <v>4388.2846376200005</v>
      </c>
      <c r="X100" s="37">
        <f>SUMIFS(СВЦЭМ!$D$34:$D$777,СВЦЭМ!$A$34:$A$777,$A100,СВЦЭМ!$B$34:$B$777,X$83)+'СЕТ СН'!$H$11+СВЦЭМ!$D$10+'СЕТ СН'!$H$5-'СЕТ СН'!$H$21</f>
        <v>4390.4862247299998</v>
      </c>
      <c r="Y100" s="37">
        <f>SUMIFS(СВЦЭМ!$D$34:$D$777,СВЦЭМ!$A$34:$A$777,$A100,СВЦЭМ!$B$34:$B$777,Y$83)+'СЕТ СН'!$H$11+СВЦЭМ!$D$10+'СЕТ СН'!$H$5-'СЕТ СН'!$H$21</f>
        <v>4465.7303375400006</v>
      </c>
    </row>
    <row r="101" spans="1:25" ht="15.75" x14ac:dyDescent="0.2">
      <c r="A101" s="36">
        <f t="shared" si="2"/>
        <v>43208</v>
      </c>
      <c r="B101" s="37">
        <f>SUMIFS(СВЦЭМ!$D$34:$D$777,СВЦЭМ!$A$34:$A$777,$A101,СВЦЭМ!$B$34:$B$777,B$83)+'СЕТ СН'!$H$11+СВЦЭМ!$D$10+'СЕТ СН'!$H$5-'СЕТ СН'!$H$21</f>
        <v>4476.5489315499999</v>
      </c>
      <c r="C101" s="37">
        <f>SUMIFS(СВЦЭМ!$D$34:$D$777,СВЦЭМ!$A$34:$A$777,$A101,СВЦЭМ!$B$34:$B$777,C$83)+'СЕТ СН'!$H$11+СВЦЭМ!$D$10+'СЕТ СН'!$H$5-'СЕТ СН'!$H$21</f>
        <v>4498.3913285000008</v>
      </c>
      <c r="D101" s="37">
        <f>SUMIFS(СВЦЭМ!$D$34:$D$777,СВЦЭМ!$A$34:$A$777,$A101,СВЦЭМ!$B$34:$B$777,D$83)+'СЕТ СН'!$H$11+СВЦЭМ!$D$10+'СЕТ СН'!$H$5-'СЕТ СН'!$H$21</f>
        <v>4548.52365052</v>
      </c>
      <c r="E101" s="37">
        <f>SUMIFS(СВЦЭМ!$D$34:$D$777,СВЦЭМ!$A$34:$A$777,$A101,СВЦЭМ!$B$34:$B$777,E$83)+'СЕТ СН'!$H$11+СВЦЭМ!$D$10+'СЕТ СН'!$H$5-'СЕТ СН'!$H$21</f>
        <v>4563.2482179400004</v>
      </c>
      <c r="F101" s="37">
        <f>SUMIFS(СВЦЭМ!$D$34:$D$777,СВЦЭМ!$A$34:$A$777,$A101,СВЦЭМ!$B$34:$B$777,F$83)+'СЕТ СН'!$H$11+СВЦЭМ!$D$10+'СЕТ СН'!$H$5-'СЕТ СН'!$H$21</f>
        <v>4563.2227802500001</v>
      </c>
      <c r="G101" s="37">
        <f>SUMIFS(СВЦЭМ!$D$34:$D$777,СВЦЭМ!$A$34:$A$777,$A101,СВЦЭМ!$B$34:$B$777,G$83)+'СЕТ СН'!$H$11+СВЦЭМ!$D$10+'СЕТ СН'!$H$5-'СЕТ СН'!$H$21</f>
        <v>4544.3347392700007</v>
      </c>
      <c r="H101" s="37">
        <f>SUMIFS(СВЦЭМ!$D$34:$D$777,СВЦЭМ!$A$34:$A$777,$A101,СВЦЭМ!$B$34:$B$777,H$83)+'СЕТ СН'!$H$11+СВЦЭМ!$D$10+'СЕТ СН'!$H$5-'СЕТ СН'!$H$21</f>
        <v>4477.7979519400005</v>
      </c>
      <c r="I101" s="37">
        <f>SUMIFS(СВЦЭМ!$D$34:$D$777,СВЦЭМ!$A$34:$A$777,$A101,СВЦЭМ!$B$34:$B$777,I$83)+'СЕТ СН'!$H$11+СВЦЭМ!$D$10+'СЕТ СН'!$H$5-'СЕТ СН'!$H$21</f>
        <v>4393.51853261</v>
      </c>
      <c r="J101" s="37">
        <f>SUMIFS(СВЦЭМ!$D$34:$D$777,СВЦЭМ!$A$34:$A$777,$A101,СВЦЭМ!$B$34:$B$777,J$83)+'СЕТ СН'!$H$11+СВЦЭМ!$D$10+'СЕТ СН'!$H$5-'СЕТ СН'!$H$21</f>
        <v>4338.1784219900001</v>
      </c>
      <c r="K101" s="37">
        <f>SUMIFS(СВЦЭМ!$D$34:$D$777,СВЦЭМ!$A$34:$A$777,$A101,СВЦЭМ!$B$34:$B$777,K$83)+'СЕТ СН'!$H$11+СВЦЭМ!$D$10+'СЕТ СН'!$H$5-'СЕТ СН'!$H$21</f>
        <v>4271.2060410900003</v>
      </c>
      <c r="L101" s="37">
        <f>SUMIFS(СВЦЭМ!$D$34:$D$777,СВЦЭМ!$A$34:$A$777,$A101,СВЦЭМ!$B$34:$B$777,L$83)+'СЕТ СН'!$H$11+СВЦЭМ!$D$10+'СЕТ СН'!$H$5-'СЕТ СН'!$H$21</f>
        <v>4277.1834907900002</v>
      </c>
      <c r="M101" s="37">
        <f>SUMIFS(СВЦЭМ!$D$34:$D$777,СВЦЭМ!$A$34:$A$777,$A101,СВЦЭМ!$B$34:$B$777,M$83)+'СЕТ СН'!$H$11+СВЦЭМ!$D$10+'СЕТ СН'!$H$5-'СЕТ СН'!$H$21</f>
        <v>4354.0602111500002</v>
      </c>
      <c r="N101" s="37">
        <f>SUMIFS(СВЦЭМ!$D$34:$D$777,СВЦЭМ!$A$34:$A$777,$A101,СВЦЭМ!$B$34:$B$777,N$83)+'СЕТ СН'!$H$11+СВЦЭМ!$D$10+'СЕТ СН'!$H$5-'СЕТ СН'!$H$21</f>
        <v>4344.1306144</v>
      </c>
      <c r="O101" s="37">
        <f>SUMIFS(СВЦЭМ!$D$34:$D$777,СВЦЭМ!$A$34:$A$777,$A101,СВЦЭМ!$B$34:$B$777,O$83)+'СЕТ СН'!$H$11+СВЦЭМ!$D$10+'СЕТ СН'!$H$5-'СЕТ СН'!$H$21</f>
        <v>4353.3139501100004</v>
      </c>
      <c r="P101" s="37">
        <f>SUMIFS(СВЦЭМ!$D$34:$D$777,СВЦЭМ!$A$34:$A$777,$A101,СВЦЭМ!$B$34:$B$777,P$83)+'СЕТ СН'!$H$11+СВЦЭМ!$D$10+'СЕТ СН'!$H$5-'СЕТ СН'!$H$21</f>
        <v>4363.3177560000004</v>
      </c>
      <c r="Q101" s="37">
        <f>SUMIFS(СВЦЭМ!$D$34:$D$777,СВЦЭМ!$A$34:$A$777,$A101,СВЦЭМ!$B$34:$B$777,Q$83)+'СЕТ СН'!$H$11+СВЦЭМ!$D$10+'СЕТ СН'!$H$5-'СЕТ СН'!$H$21</f>
        <v>4357.0924027199999</v>
      </c>
      <c r="R101" s="37">
        <f>SUMIFS(СВЦЭМ!$D$34:$D$777,СВЦЭМ!$A$34:$A$777,$A101,СВЦЭМ!$B$34:$B$777,R$83)+'СЕТ СН'!$H$11+СВЦЭМ!$D$10+'СЕТ СН'!$H$5-'СЕТ СН'!$H$21</f>
        <v>4353.9907166700004</v>
      </c>
      <c r="S101" s="37">
        <f>SUMIFS(СВЦЭМ!$D$34:$D$777,СВЦЭМ!$A$34:$A$777,$A101,СВЦЭМ!$B$34:$B$777,S$83)+'СЕТ СН'!$H$11+СВЦЭМ!$D$10+'СЕТ СН'!$H$5-'СЕТ СН'!$H$21</f>
        <v>4357.9119810000002</v>
      </c>
      <c r="T101" s="37">
        <f>SUMIFS(СВЦЭМ!$D$34:$D$777,СВЦЭМ!$A$34:$A$777,$A101,СВЦЭМ!$B$34:$B$777,T$83)+'СЕТ СН'!$H$11+СВЦЭМ!$D$10+'СЕТ СН'!$H$5-'СЕТ СН'!$H$21</f>
        <v>4333.0756311300001</v>
      </c>
      <c r="U101" s="37">
        <f>SUMIFS(СВЦЭМ!$D$34:$D$777,СВЦЭМ!$A$34:$A$777,$A101,СВЦЭМ!$B$34:$B$777,U$83)+'СЕТ СН'!$H$11+СВЦЭМ!$D$10+'СЕТ СН'!$H$5-'СЕТ СН'!$H$21</f>
        <v>4338.1542112500001</v>
      </c>
      <c r="V101" s="37">
        <f>SUMIFS(СВЦЭМ!$D$34:$D$777,СВЦЭМ!$A$34:$A$777,$A101,СВЦЭМ!$B$34:$B$777,V$83)+'СЕТ СН'!$H$11+СВЦЭМ!$D$10+'СЕТ СН'!$H$5-'СЕТ СН'!$H$21</f>
        <v>4333.04345543</v>
      </c>
      <c r="W101" s="37">
        <f>SUMIFS(СВЦЭМ!$D$34:$D$777,СВЦЭМ!$A$34:$A$777,$A101,СВЦЭМ!$B$34:$B$777,W$83)+'СЕТ СН'!$H$11+СВЦЭМ!$D$10+'СЕТ СН'!$H$5-'СЕТ СН'!$H$21</f>
        <v>4323.9696520799998</v>
      </c>
      <c r="X101" s="37">
        <f>SUMIFS(СВЦЭМ!$D$34:$D$777,СВЦЭМ!$A$34:$A$777,$A101,СВЦЭМ!$B$34:$B$777,X$83)+'СЕТ СН'!$H$11+СВЦЭМ!$D$10+'СЕТ СН'!$H$5-'СЕТ СН'!$H$21</f>
        <v>4367.0418829999999</v>
      </c>
      <c r="Y101" s="37">
        <f>SUMIFS(СВЦЭМ!$D$34:$D$777,СВЦЭМ!$A$34:$A$777,$A101,СВЦЭМ!$B$34:$B$777,Y$83)+'СЕТ СН'!$H$11+СВЦЭМ!$D$10+'СЕТ СН'!$H$5-'СЕТ СН'!$H$21</f>
        <v>4417.1173053600005</v>
      </c>
    </row>
    <row r="102" spans="1:25" ht="15.75" x14ac:dyDescent="0.2">
      <c r="A102" s="36">
        <f t="shared" si="2"/>
        <v>43209</v>
      </c>
      <c r="B102" s="37">
        <f>SUMIFS(СВЦЭМ!$D$34:$D$777,СВЦЭМ!$A$34:$A$777,$A102,СВЦЭМ!$B$34:$B$777,B$83)+'СЕТ СН'!$H$11+СВЦЭМ!$D$10+'СЕТ СН'!$H$5-'СЕТ СН'!$H$21</f>
        <v>4429.5532816700006</v>
      </c>
      <c r="C102" s="37">
        <f>SUMIFS(СВЦЭМ!$D$34:$D$777,СВЦЭМ!$A$34:$A$777,$A102,СВЦЭМ!$B$34:$B$777,C$83)+'СЕТ СН'!$H$11+СВЦЭМ!$D$10+'СЕТ СН'!$H$5-'СЕТ СН'!$H$21</f>
        <v>4447.8194288700006</v>
      </c>
      <c r="D102" s="37">
        <f>SUMIFS(СВЦЭМ!$D$34:$D$777,СВЦЭМ!$A$34:$A$777,$A102,СВЦЭМ!$B$34:$B$777,D$83)+'СЕТ СН'!$H$11+СВЦЭМ!$D$10+'СЕТ СН'!$H$5-'СЕТ СН'!$H$21</f>
        <v>4510.2256350500002</v>
      </c>
      <c r="E102" s="37">
        <f>SUMIFS(СВЦЭМ!$D$34:$D$777,СВЦЭМ!$A$34:$A$777,$A102,СВЦЭМ!$B$34:$B$777,E$83)+'СЕТ СН'!$H$11+СВЦЭМ!$D$10+'СЕТ СН'!$H$5-'СЕТ СН'!$H$21</f>
        <v>4519.4553536800004</v>
      </c>
      <c r="F102" s="37">
        <f>SUMIFS(СВЦЭМ!$D$34:$D$777,СВЦЭМ!$A$34:$A$777,$A102,СВЦЭМ!$B$34:$B$777,F$83)+'СЕТ СН'!$H$11+СВЦЭМ!$D$10+'СЕТ СН'!$H$5-'СЕТ СН'!$H$21</f>
        <v>4520.2044480499999</v>
      </c>
      <c r="G102" s="37">
        <f>SUMIFS(СВЦЭМ!$D$34:$D$777,СВЦЭМ!$A$34:$A$777,$A102,СВЦЭМ!$B$34:$B$777,G$83)+'СЕТ СН'!$H$11+СВЦЭМ!$D$10+'СЕТ СН'!$H$5-'СЕТ СН'!$H$21</f>
        <v>4504.2199957399998</v>
      </c>
      <c r="H102" s="37">
        <f>SUMIFS(СВЦЭМ!$D$34:$D$777,СВЦЭМ!$A$34:$A$777,$A102,СВЦЭМ!$B$34:$B$777,H$83)+'СЕТ СН'!$H$11+СВЦЭМ!$D$10+'СЕТ СН'!$H$5-'СЕТ СН'!$H$21</f>
        <v>4440.04886248</v>
      </c>
      <c r="I102" s="37">
        <f>SUMIFS(СВЦЭМ!$D$34:$D$777,СВЦЭМ!$A$34:$A$777,$A102,СВЦЭМ!$B$34:$B$777,I$83)+'СЕТ СН'!$H$11+СВЦЭМ!$D$10+'СЕТ СН'!$H$5-'СЕТ СН'!$H$21</f>
        <v>4369.6823193299997</v>
      </c>
      <c r="J102" s="37">
        <f>SUMIFS(СВЦЭМ!$D$34:$D$777,СВЦЭМ!$A$34:$A$777,$A102,СВЦЭМ!$B$34:$B$777,J$83)+'СЕТ СН'!$H$11+СВЦЭМ!$D$10+'СЕТ СН'!$H$5-'СЕТ СН'!$H$21</f>
        <v>4315.4239308100005</v>
      </c>
      <c r="K102" s="37">
        <f>SUMIFS(СВЦЭМ!$D$34:$D$777,СВЦЭМ!$A$34:$A$777,$A102,СВЦЭМ!$B$34:$B$777,K$83)+'СЕТ СН'!$H$11+СВЦЭМ!$D$10+'СЕТ СН'!$H$5-'СЕТ СН'!$H$21</f>
        <v>4346.7928754000004</v>
      </c>
      <c r="L102" s="37">
        <f>SUMIFS(СВЦЭМ!$D$34:$D$777,СВЦЭМ!$A$34:$A$777,$A102,СВЦЭМ!$B$34:$B$777,L$83)+'СЕТ СН'!$H$11+СВЦЭМ!$D$10+'СЕТ СН'!$H$5-'СЕТ СН'!$H$21</f>
        <v>4346.2352655700006</v>
      </c>
      <c r="M102" s="37">
        <f>SUMIFS(СВЦЭМ!$D$34:$D$777,СВЦЭМ!$A$34:$A$777,$A102,СВЦЭМ!$B$34:$B$777,M$83)+'СЕТ СН'!$H$11+СВЦЭМ!$D$10+'СЕТ СН'!$H$5-'СЕТ СН'!$H$21</f>
        <v>4362.6007961800005</v>
      </c>
      <c r="N102" s="37">
        <f>SUMIFS(СВЦЭМ!$D$34:$D$777,СВЦЭМ!$A$34:$A$777,$A102,СВЦЭМ!$B$34:$B$777,N$83)+'СЕТ СН'!$H$11+СВЦЭМ!$D$10+'СЕТ СН'!$H$5-'СЕТ СН'!$H$21</f>
        <v>4384.7748216</v>
      </c>
      <c r="O102" s="37">
        <f>SUMIFS(СВЦЭМ!$D$34:$D$777,СВЦЭМ!$A$34:$A$777,$A102,СВЦЭМ!$B$34:$B$777,O$83)+'СЕТ СН'!$H$11+СВЦЭМ!$D$10+'СЕТ СН'!$H$5-'СЕТ СН'!$H$21</f>
        <v>4374.4124165800004</v>
      </c>
      <c r="P102" s="37">
        <f>SUMIFS(СВЦЭМ!$D$34:$D$777,СВЦЭМ!$A$34:$A$777,$A102,СВЦЭМ!$B$34:$B$777,P$83)+'СЕТ СН'!$H$11+СВЦЭМ!$D$10+'СЕТ СН'!$H$5-'СЕТ СН'!$H$21</f>
        <v>4366.6905386400003</v>
      </c>
      <c r="Q102" s="37">
        <f>SUMIFS(СВЦЭМ!$D$34:$D$777,СВЦЭМ!$A$34:$A$777,$A102,СВЦЭМ!$B$34:$B$777,Q$83)+'СЕТ СН'!$H$11+СВЦЭМ!$D$10+'СЕТ СН'!$H$5-'СЕТ СН'!$H$21</f>
        <v>4362.0546279</v>
      </c>
      <c r="R102" s="37">
        <f>SUMIFS(СВЦЭМ!$D$34:$D$777,СВЦЭМ!$A$34:$A$777,$A102,СВЦЭМ!$B$34:$B$777,R$83)+'СЕТ СН'!$H$11+СВЦЭМ!$D$10+'СЕТ СН'!$H$5-'СЕТ СН'!$H$21</f>
        <v>4360.8959078300004</v>
      </c>
      <c r="S102" s="37">
        <f>SUMIFS(СВЦЭМ!$D$34:$D$777,СВЦЭМ!$A$34:$A$777,$A102,СВЦЭМ!$B$34:$B$777,S$83)+'СЕТ СН'!$H$11+СВЦЭМ!$D$10+'СЕТ СН'!$H$5-'СЕТ СН'!$H$21</f>
        <v>4370.17132563</v>
      </c>
      <c r="T102" s="37">
        <f>SUMIFS(СВЦЭМ!$D$34:$D$777,СВЦЭМ!$A$34:$A$777,$A102,СВЦЭМ!$B$34:$B$777,T$83)+'СЕТ СН'!$H$11+СВЦЭМ!$D$10+'СЕТ СН'!$H$5-'СЕТ СН'!$H$21</f>
        <v>4380.0095212699998</v>
      </c>
      <c r="U102" s="37">
        <f>SUMIFS(СВЦЭМ!$D$34:$D$777,СВЦЭМ!$A$34:$A$777,$A102,СВЦЭМ!$B$34:$B$777,U$83)+'СЕТ СН'!$H$11+СВЦЭМ!$D$10+'СЕТ СН'!$H$5-'СЕТ СН'!$H$21</f>
        <v>4340.4651020400006</v>
      </c>
      <c r="V102" s="37">
        <f>SUMIFS(СВЦЭМ!$D$34:$D$777,СВЦЭМ!$A$34:$A$777,$A102,СВЦЭМ!$B$34:$B$777,V$83)+'СЕТ СН'!$H$11+СВЦЭМ!$D$10+'СЕТ СН'!$H$5-'СЕТ СН'!$H$21</f>
        <v>4336.3101453300005</v>
      </c>
      <c r="W102" s="37">
        <f>SUMIFS(СВЦЭМ!$D$34:$D$777,СВЦЭМ!$A$34:$A$777,$A102,СВЦЭМ!$B$34:$B$777,W$83)+'СЕТ СН'!$H$11+СВЦЭМ!$D$10+'СЕТ СН'!$H$5-'СЕТ СН'!$H$21</f>
        <v>4331.0698913900005</v>
      </c>
      <c r="X102" s="37">
        <f>SUMIFS(СВЦЭМ!$D$34:$D$777,СВЦЭМ!$A$34:$A$777,$A102,СВЦЭМ!$B$34:$B$777,X$83)+'СЕТ СН'!$H$11+СВЦЭМ!$D$10+'СЕТ СН'!$H$5-'СЕТ СН'!$H$21</f>
        <v>4307.1885375299998</v>
      </c>
      <c r="Y102" s="37">
        <f>SUMIFS(СВЦЭМ!$D$34:$D$777,СВЦЭМ!$A$34:$A$777,$A102,СВЦЭМ!$B$34:$B$777,Y$83)+'СЕТ СН'!$H$11+СВЦЭМ!$D$10+'СЕТ СН'!$H$5-'СЕТ СН'!$H$21</f>
        <v>4352.29620935</v>
      </c>
    </row>
    <row r="103" spans="1:25" ht="15.75" x14ac:dyDescent="0.2">
      <c r="A103" s="36">
        <f t="shared" si="2"/>
        <v>43210</v>
      </c>
      <c r="B103" s="37">
        <f>SUMIFS(СВЦЭМ!$D$34:$D$777,СВЦЭМ!$A$34:$A$777,$A103,СВЦЭМ!$B$34:$B$777,B$83)+'СЕТ СН'!$H$11+СВЦЭМ!$D$10+'СЕТ СН'!$H$5-'СЕТ СН'!$H$21</f>
        <v>4513.9829970400006</v>
      </c>
      <c r="C103" s="37">
        <f>SUMIFS(СВЦЭМ!$D$34:$D$777,СВЦЭМ!$A$34:$A$777,$A103,СВЦЭМ!$B$34:$B$777,C$83)+'СЕТ СН'!$H$11+СВЦЭМ!$D$10+'СЕТ СН'!$H$5-'СЕТ СН'!$H$21</f>
        <v>4569.3432564000004</v>
      </c>
      <c r="D103" s="37">
        <f>SUMIFS(СВЦЭМ!$D$34:$D$777,СВЦЭМ!$A$34:$A$777,$A103,СВЦЭМ!$B$34:$B$777,D$83)+'СЕТ СН'!$H$11+СВЦЭМ!$D$10+'СЕТ СН'!$H$5-'СЕТ СН'!$H$21</f>
        <v>4627.3331454700001</v>
      </c>
      <c r="E103" s="37">
        <f>SUMIFS(СВЦЭМ!$D$34:$D$777,СВЦЭМ!$A$34:$A$777,$A103,СВЦЭМ!$B$34:$B$777,E$83)+'СЕТ СН'!$H$11+СВЦЭМ!$D$10+'СЕТ СН'!$H$5-'СЕТ СН'!$H$21</f>
        <v>4629.1229542600004</v>
      </c>
      <c r="F103" s="37">
        <f>SUMIFS(СВЦЭМ!$D$34:$D$777,СВЦЭМ!$A$34:$A$777,$A103,СВЦЭМ!$B$34:$B$777,F$83)+'СЕТ СН'!$H$11+СВЦЭМ!$D$10+'СЕТ СН'!$H$5-'СЕТ СН'!$H$21</f>
        <v>4654.3800227400006</v>
      </c>
      <c r="G103" s="37">
        <f>SUMIFS(СВЦЭМ!$D$34:$D$777,СВЦЭМ!$A$34:$A$777,$A103,СВЦЭМ!$B$34:$B$777,G$83)+'СЕТ СН'!$H$11+СВЦЭМ!$D$10+'СЕТ СН'!$H$5-'СЕТ СН'!$H$21</f>
        <v>4635.25066238</v>
      </c>
      <c r="H103" s="37">
        <f>SUMIFS(СВЦЭМ!$D$34:$D$777,СВЦЭМ!$A$34:$A$777,$A103,СВЦЭМ!$B$34:$B$777,H$83)+'СЕТ СН'!$H$11+СВЦЭМ!$D$10+'СЕТ СН'!$H$5-'СЕТ СН'!$H$21</f>
        <v>4574.32979428</v>
      </c>
      <c r="I103" s="37">
        <f>SUMIFS(СВЦЭМ!$D$34:$D$777,СВЦЭМ!$A$34:$A$777,$A103,СВЦЭМ!$B$34:$B$777,I$83)+'СЕТ СН'!$H$11+СВЦЭМ!$D$10+'СЕТ СН'!$H$5-'СЕТ СН'!$H$21</f>
        <v>4492.3615140600004</v>
      </c>
      <c r="J103" s="37">
        <f>SUMIFS(СВЦЭМ!$D$34:$D$777,СВЦЭМ!$A$34:$A$777,$A103,СВЦЭМ!$B$34:$B$777,J$83)+'СЕТ СН'!$H$11+СВЦЭМ!$D$10+'СЕТ СН'!$H$5-'СЕТ СН'!$H$21</f>
        <v>4418.8371370599998</v>
      </c>
      <c r="K103" s="37">
        <f>SUMIFS(СВЦЭМ!$D$34:$D$777,СВЦЭМ!$A$34:$A$777,$A103,СВЦЭМ!$B$34:$B$777,K$83)+'СЕТ СН'!$H$11+СВЦЭМ!$D$10+'СЕТ СН'!$H$5-'СЕТ СН'!$H$21</f>
        <v>4316.8997683600001</v>
      </c>
      <c r="L103" s="37">
        <f>SUMIFS(СВЦЭМ!$D$34:$D$777,СВЦЭМ!$A$34:$A$777,$A103,СВЦЭМ!$B$34:$B$777,L$83)+'СЕТ СН'!$H$11+СВЦЭМ!$D$10+'СЕТ СН'!$H$5-'СЕТ СН'!$H$21</f>
        <v>4289.8621662800006</v>
      </c>
      <c r="M103" s="37">
        <f>SUMIFS(СВЦЭМ!$D$34:$D$777,СВЦЭМ!$A$34:$A$777,$A103,СВЦЭМ!$B$34:$B$777,M$83)+'СЕТ СН'!$H$11+СВЦЭМ!$D$10+'СЕТ СН'!$H$5-'СЕТ СН'!$H$21</f>
        <v>4301.1837049900005</v>
      </c>
      <c r="N103" s="37">
        <f>SUMIFS(СВЦЭМ!$D$34:$D$777,СВЦЭМ!$A$34:$A$777,$A103,СВЦЭМ!$B$34:$B$777,N$83)+'СЕТ СН'!$H$11+СВЦЭМ!$D$10+'СЕТ СН'!$H$5-'СЕТ СН'!$H$21</f>
        <v>4312.2440247900004</v>
      </c>
      <c r="O103" s="37">
        <f>SUMIFS(СВЦЭМ!$D$34:$D$777,СВЦЭМ!$A$34:$A$777,$A103,СВЦЭМ!$B$34:$B$777,O$83)+'СЕТ СН'!$H$11+СВЦЭМ!$D$10+'СЕТ СН'!$H$5-'СЕТ СН'!$H$21</f>
        <v>4315.7260209000005</v>
      </c>
      <c r="P103" s="37">
        <f>SUMIFS(СВЦЭМ!$D$34:$D$777,СВЦЭМ!$A$34:$A$777,$A103,СВЦЭМ!$B$34:$B$777,P$83)+'СЕТ СН'!$H$11+СВЦЭМ!$D$10+'СЕТ СН'!$H$5-'СЕТ СН'!$H$21</f>
        <v>4332.6954576400003</v>
      </c>
      <c r="Q103" s="37">
        <f>SUMIFS(СВЦЭМ!$D$34:$D$777,СВЦЭМ!$A$34:$A$777,$A103,СВЦЭМ!$B$34:$B$777,Q$83)+'СЕТ СН'!$H$11+СВЦЭМ!$D$10+'СЕТ СН'!$H$5-'СЕТ СН'!$H$21</f>
        <v>4320.4990086300004</v>
      </c>
      <c r="R103" s="37">
        <f>SUMIFS(СВЦЭМ!$D$34:$D$777,СВЦЭМ!$A$34:$A$777,$A103,СВЦЭМ!$B$34:$B$777,R$83)+'СЕТ СН'!$H$11+СВЦЭМ!$D$10+'СЕТ СН'!$H$5-'СЕТ СН'!$H$21</f>
        <v>4355.7272331600007</v>
      </c>
      <c r="S103" s="37">
        <f>SUMIFS(СВЦЭМ!$D$34:$D$777,СВЦЭМ!$A$34:$A$777,$A103,СВЦЭМ!$B$34:$B$777,S$83)+'СЕТ СН'!$H$11+СВЦЭМ!$D$10+'СЕТ СН'!$H$5-'СЕТ СН'!$H$21</f>
        <v>4349.5581636200004</v>
      </c>
      <c r="T103" s="37">
        <f>SUMIFS(СВЦЭМ!$D$34:$D$777,СВЦЭМ!$A$34:$A$777,$A103,СВЦЭМ!$B$34:$B$777,T$83)+'СЕТ СН'!$H$11+СВЦЭМ!$D$10+'СЕТ СН'!$H$5-'СЕТ СН'!$H$21</f>
        <v>4318.2727864300005</v>
      </c>
      <c r="U103" s="37">
        <f>SUMIFS(СВЦЭМ!$D$34:$D$777,СВЦЭМ!$A$34:$A$777,$A103,СВЦЭМ!$B$34:$B$777,U$83)+'СЕТ СН'!$H$11+СВЦЭМ!$D$10+'СЕТ СН'!$H$5-'СЕТ СН'!$H$21</f>
        <v>4308.4550772000002</v>
      </c>
      <c r="V103" s="37">
        <f>SUMIFS(СВЦЭМ!$D$34:$D$777,СВЦЭМ!$A$34:$A$777,$A103,СВЦЭМ!$B$34:$B$777,V$83)+'СЕТ СН'!$H$11+СВЦЭМ!$D$10+'СЕТ СН'!$H$5-'СЕТ СН'!$H$21</f>
        <v>4372.7151222800003</v>
      </c>
      <c r="W103" s="37">
        <f>SUMIFS(СВЦЭМ!$D$34:$D$777,СВЦЭМ!$A$34:$A$777,$A103,СВЦЭМ!$B$34:$B$777,W$83)+'СЕТ СН'!$H$11+СВЦЭМ!$D$10+'СЕТ СН'!$H$5-'СЕТ СН'!$H$21</f>
        <v>4279.7229290400001</v>
      </c>
      <c r="X103" s="37">
        <f>SUMIFS(СВЦЭМ!$D$34:$D$777,СВЦЭМ!$A$34:$A$777,$A103,СВЦЭМ!$B$34:$B$777,X$83)+'СЕТ СН'!$H$11+СВЦЭМ!$D$10+'СЕТ СН'!$H$5-'СЕТ СН'!$H$21</f>
        <v>4370.3279267799999</v>
      </c>
      <c r="Y103" s="37">
        <f>SUMIFS(СВЦЭМ!$D$34:$D$777,СВЦЭМ!$A$34:$A$777,$A103,СВЦЭМ!$B$34:$B$777,Y$83)+'СЕТ СН'!$H$11+СВЦЭМ!$D$10+'СЕТ СН'!$H$5-'СЕТ СН'!$H$21</f>
        <v>4469.3567150900008</v>
      </c>
    </row>
    <row r="104" spans="1:25" ht="15.75" x14ac:dyDescent="0.2">
      <c r="A104" s="36">
        <f t="shared" si="2"/>
        <v>43211</v>
      </c>
      <c r="B104" s="37">
        <f>SUMIFS(СВЦЭМ!$D$34:$D$777,СВЦЭМ!$A$34:$A$777,$A104,СВЦЭМ!$B$34:$B$777,B$83)+'СЕТ СН'!$H$11+СВЦЭМ!$D$10+'СЕТ СН'!$H$5-'СЕТ СН'!$H$21</f>
        <v>4478.8134270199998</v>
      </c>
      <c r="C104" s="37">
        <f>SUMIFS(СВЦЭМ!$D$34:$D$777,СВЦЭМ!$A$34:$A$777,$A104,СВЦЭМ!$B$34:$B$777,C$83)+'СЕТ СН'!$H$11+СВЦЭМ!$D$10+'СЕТ СН'!$H$5-'СЕТ СН'!$H$21</f>
        <v>4529.1862498400005</v>
      </c>
      <c r="D104" s="37">
        <f>SUMIFS(СВЦЭМ!$D$34:$D$777,СВЦЭМ!$A$34:$A$777,$A104,СВЦЭМ!$B$34:$B$777,D$83)+'СЕТ СН'!$H$11+СВЦЭМ!$D$10+'СЕТ СН'!$H$5-'СЕТ СН'!$H$21</f>
        <v>4593.5068662500007</v>
      </c>
      <c r="E104" s="37">
        <f>SUMIFS(СВЦЭМ!$D$34:$D$777,СВЦЭМ!$A$34:$A$777,$A104,СВЦЭМ!$B$34:$B$777,E$83)+'СЕТ СН'!$H$11+СВЦЭМ!$D$10+'СЕТ СН'!$H$5-'СЕТ СН'!$H$21</f>
        <v>4604.93767837</v>
      </c>
      <c r="F104" s="37">
        <f>SUMIFS(СВЦЭМ!$D$34:$D$777,СВЦЭМ!$A$34:$A$777,$A104,СВЦЭМ!$B$34:$B$777,F$83)+'СЕТ СН'!$H$11+СВЦЭМ!$D$10+'СЕТ СН'!$H$5-'СЕТ СН'!$H$21</f>
        <v>4616.4597902700007</v>
      </c>
      <c r="G104" s="37">
        <f>SUMIFS(СВЦЭМ!$D$34:$D$777,СВЦЭМ!$A$34:$A$777,$A104,СВЦЭМ!$B$34:$B$777,G$83)+'СЕТ СН'!$H$11+СВЦЭМ!$D$10+'СЕТ СН'!$H$5-'СЕТ СН'!$H$21</f>
        <v>4595.4040506300007</v>
      </c>
      <c r="H104" s="37">
        <f>SUMIFS(СВЦЭМ!$D$34:$D$777,СВЦЭМ!$A$34:$A$777,$A104,СВЦЭМ!$B$34:$B$777,H$83)+'СЕТ СН'!$H$11+СВЦЭМ!$D$10+'СЕТ СН'!$H$5-'СЕТ СН'!$H$21</f>
        <v>4574.8228015499999</v>
      </c>
      <c r="I104" s="37">
        <f>SUMIFS(СВЦЭМ!$D$34:$D$777,СВЦЭМ!$A$34:$A$777,$A104,СВЦЭМ!$B$34:$B$777,I$83)+'СЕТ СН'!$H$11+СВЦЭМ!$D$10+'СЕТ СН'!$H$5-'СЕТ СН'!$H$21</f>
        <v>4528.4703462500001</v>
      </c>
      <c r="J104" s="37">
        <f>SUMIFS(СВЦЭМ!$D$34:$D$777,СВЦЭМ!$A$34:$A$777,$A104,СВЦЭМ!$B$34:$B$777,J$83)+'СЕТ СН'!$H$11+СВЦЭМ!$D$10+'СЕТ СН'!$H$5-'СЕТ СН'!$H$21</f>
        <v>4415.4232750500005</v>
      </c>
      <c r="K104" s="37">
        <f>SUMIFS(СВЦЭМ!$D$34:$D$777,СВЦЭМ!$A$34:$A$777,$A104,СВЦЭМ!$B$34:$B$777,K$83)+'СЕТ СН'!$H$11+СВЦЭМ!$D$10+'СЕТ СН'!$H$5-'СЕТ СН'!$H$21</f>
        <v>4309.3076898200006</v>
      </c>
      <c r="L104" s="37">
        <f>SUMIFS(СВЦЭМ!$D$34:$D$777,СВЦЭМ!$A$34:$A$777,$A104,СВЦЭМ!$B$34:$B$777,L$83)+'СЕТ СН'!$H$11+СВЦЭМ!$D$10+'СЕТ СН'!$H$5-'СЕТ СН'!$H$21</f>
        <v>4297.3423289100001</v>
      </c>
      <c r="M104" s="37">
        <f>SUMIFS(СВЦЭМ!$D$34:$D$777,СВЦЭМ!$A$34:$A$777,$A104,СВЦЭМ!$B$34:$B$777,M$83)+'СЕТ СН'!$H$11+СВЦЭМ!$D$10+'СЕТ СН'!$H$5-'СЕТ СН'!$H$21</f>
        <v>4289.1423304899999</v>
      </c>
      <c r="N104" s="37">
        <f>SUMIFS(СВЦЭМ!$D$34:$D$777,СВЦЭМ!$A$34:$A$777,$A104,СВЦЭМ!$B$34:$B$777,N$83)+'СЕТ СН'!$H$11+СВЦЭМ!$D$10+'СЕТ СН'!$H$5-'СЕТ СН'!$H$21</f>
        <v>4282.0211309400001</v>
      </c>
      <c r="O104" s="37">
        <f>SUMIFS(СВЦЭМ!$D$34:$D$777,СВЦЭМ!$A$34:$A$777,$A104,СВЦЭМ!$B$34:$B$777,O$83)+'СЕТ СН'!$H$11+СВЦЭМ!$D$10+'СЕТ СН'!$H$5-'СЕТ СН'!$H$21</f>
        <v>4289.8675637599999</v>
      </c>
      <c r="P104" s="37">
        <f>SUMIFS(СВЦЭМ!$D$34:$D$777,СВЦЭМ!$A$34:$A$777,$A104,СВЦЭМ!$B$34:$B$777,P$83)+'СЕТ СН'!$H$11+СВЦЭМ!$D$10+'СЕТ СН'!$H$5-'СЕТ СН'!$H$21</f>
        <v>4325.14681174</v>
      </c>
      <c r="Q104" s="37">
        <f>SUMIFS(СВЦЭМ!$D$34:$D$777,СВЦЭМ!$A$34:$A$777,$A104,СВЦЭМ!$B$34:$B$777,Q$83)+'СЕТ СН'!$H$11+СВЦЭМ!$D$10+'СЕТ СН'!$H$5-'СЕТ СН'!$H$21</f>
        <v>4335.1190371000002</v>
      </c>
      <c r="R104" s="37">
        <f>SUMIFS(СВЦЭМ!$D$34:$D$777,СВЦЭМ!$A$34:$A$777,$A104,СВЦЭМ!$B$34:$B$777,R$83)+'СЕТ СН'!$H$11+СВЦЭМ!$D$10+'СЕТ СН'!$H$5-'СЕТ СН'!$H$21</f>
        <v>4338.5543006300004</v>
      </c>
      <c r="S104" s="37">
        <f>SUMIFS(СВЦЭМ!$D$34:$D$777,СВЦЭМ!$A$34:$A$777,$A104,СВЦЭМ!$B$34:$B$777,S$83)+'СЕТ СН'!$H$11+СВЦЭМ!$D$10+'СЕТ СН'!$H$5-'СЕТ СН'!$H$21</f>
        <v>4308.6977403400006</v>
      </c>
      <c r="T104" s="37">
        <f>SUMIFS(СВЦЭМ!$D$34:$D$777,СВЦЭМ!$A$34:$A$777,$A104,СВЦЭМ!$B$34:$B$777,T$83)+'СЕТ СН'!$H$11+СВЦЭМ!$D$10+'СЕТ СН'!$H$5-'СЕТ СН'!$H$21</f>
        <v>4284.0415677500005</v>
      </c>
      <c r="U104" s="37">
        <f>SUMIFS(СВЦЭМ!$D$34:$D$777,СВЦЭМ!$A$34:$A$777,$A104,СВЦЭМ!$B$34:$B$777,U$83)+'СЕТ СН'!$H$11+СВЦЭМ!$D$10+'СЕТ СН'!$H$5-'СЕТ СН'!$H$21</f>
        <v>4292.1646580200004</v>
      </c>
      <c r="V104" s="37">
        <f>SUMIFS(СВЦЭМ!$D$34:$D$777,СВЦЭМ!$A$34:$A$777,$A104,СВЦЭМ!$B$34:$B$777,V$83)+'СЕТ СН'!$H$11+СВЦЭМ!$D$10+'СЕТ СН'!$H$5-'СЕТ СН'!$H$21</f>
        <v>4317.7164050600004</v>
      </c>
      <c r="W104" s="37">
        <f>SUMIFS(СВЦЭМ!$D$34:$D$777,СВЦЭМ!$A$34:$A$777,$A104,СВЦЭМ!$B$34:$B$777,W$83)+'СЕТ СН'!$H$11+СВЦЭМ!$D$10+'СЕТ СН'!$H$5-'СЕТ СН'!$H$21</f>
        <v>4308.0353223700004</v>
      </c>
      <c r="X104" s="37">
        <f>SUMIFS(СВЦЭМ!$D$34:$D$777,СВЦЭМ!$A$34:$A$777,$A104,СВЦЭМ!$B$34:$B$777,X$83)+'СЕТ СН'!$H$11+СВЦЭМ!$D$10+'СЕТ СН'!$H$5-'СЕТ СН'!$H$21</f>
        <v>4362.6207809200005</v>
      </c>
      <c r="Y104" s="37">
        <f>SUMIFS(СВЦЭМ!$D$34:$D$777,СВЦЭМ!$A$34:$A$777,$A104,СВЦЭМ!$B$34:$B$777,Y$83)+'СЕТ СН'!$H$11+СВЦЭМ!$D$10+'СЕТ СН'!$H$5-'СЕТ СН'!$H$21</f>
        <v>4475.85449737</v>
      </c>
    </row>
    <row r="105" spans="1:25" ht="15.75" x14ac:dyDescent="0.2">
      <c r="A105" s="36">
        <f t="shared" si="2"/>
        <v>43212</v>
      </c>
      <c r="B105" s="37">
        <f>SUMIFS(СВЦЭМ!$D$34:$D$777,СВЦЭМ!$A$34:$A$777,$A105,СВЦЭМ!$B$34:$B$777,B$83)+'СЕТ СН'!$H$11+СВЦЭМ!$D$10+'СЕТ СН'!$H$5-'СЕТ СН'!$H$21</f>
        <v>4484.3814077000006</v>
      </c>
      <c r="C105" s="37">
        <f>SUMIFS(СВЦЭМ!$D$34:$D$777,СВЦЭМ!$A$34:$A$777,$A105,СВЦЭМ!$B$34:$B$777,C$83)+'СЕТ СН'!$H$11+СВЦЭМ!$D$10+'СЕТ СН'!$H$5-'СЕТ СН'!$H$21</f>
        <v>4528.0234243000004</v>
      </c>
      <c r="D105" s="37">
        <f>SUMIFS(СВЦЭМ!$D$34:$D$777,СВЦЭМ!$A$34:$A$777,$A105,СВЦЭМ!$B$34:$B$777,D$83)+'СЕТ СН'!$H$11+СВЦЭМ!$D$10+'СЕТ СН'!$H$5-'СЕТ СН'!$H$21</f>
        <v>4572.8064977100003</v>
      </c>
      <c r="E105" s="37">
        <f>SUMIFS(СВЦЭМ!$D$34:$D$777,СВЦЭМ!$A$34:$A$777,$A105,СВЦЭМ!$B$34:$B$777,E$83)+'СЕТ СН'!$H$11+СВЦЭМ!$D$10+'СЕТ СН'!$H$5-'СЕТ СН'!$H$21</f>
        <v>4589.7098031100004</v>
      </c>
      <c r="F105" s="37">
        <f>SUMIFS(СВЦЭМ!$D$34:$D$777,СВЦЭМ!$A$34:$A$777,$A105,СВЦЭМ!$B$34:$B$777,F$83)+'СЕТ СН'!$H$11+СВЦЭМ!$D$10+'СЕТ СН'!$H$5-'СЕТ СН'!$H$21</f>
        <v>4594.5753615900003</v>
      </c>
      <c r="G105" s="37">
        <f>SUMIFS(СВЦЭМ!$D$34:$D$777,СВЦЭМ!$A$34:$A$777,$A105,СВЦЭМ!$B$34:$B$777,G$83)+'СЕТ СН'!$H$11+СВЦЭМ!$D$10+'СЕТ СН'!$H$5-'СЕТ СН'!$H$21</f>
        <v>4583.5918721000007</v>
      </c>
      <c r="H105" s="37">
        <f>SUMIFS(СВЦЭМ!$D$34:$D$777,СВЦЭМ!$A$34:$A$777,$A105,СВЦЭМ!$B$34:$B$777,H$83)+'СЕТ СН'!$H$11+СВЦЭМ!$D$10+'СЕТ СН'!$H$5-'СЕТ СН'!$H$21</f>
        <v>4574.7886194400007</v>
      </c>
      <c r="I105" s="37">
        <f>SUMIFS(СВЦЭМ!$D$34:$D$777,СВЦЭМ!$A$34:$A$777,$A105,СВЦЭМ!$B$34:$B$777,I$83)+'СЕТ СН'!$H$11+СВЦЭМ!$D$10+'СЕТ СН'!$H$5-'СЕТ СН'!$H$21</f>
        <v>4541.5242666600006</v>
      </c>
      <c r="J105" s="37">
        <f>SUMIFS(СВЦЭМ!$D$34:$D$777,СВЦЭМ!$A$34:$A$777,$A105,СВЦЭМ!$B$34:$B$777,J$83)+'СЕТ СН'!$H$11+СВЦЭМ!$D$10+'СЕТ СН'!$H$5-'СЕТ СН'!$H$21</f>
        <v>4438.7192027000001</v>
      </c>
      <c r="K105" s="37">
        <f>SUMIFS(СВЦЭМ!$D$34:$D$777,СВЦЭМ!$A$34:$A$777,$A105,СВЦЭМ!$B$34:$B$777,K$83)+'СЕТ СН'!$H$11+СВЦЭМ!$D$10+'СЕТ СН'!$H$5-'СЕТ СН'!$H$21</f>
        <v>4307.6087345599999</v>
      </c>
      <c r="L105" s="37">
        <f>SUMIFS(СВЦЭМ!$D$34:$D$777,СВЦЭМ!$A$34:$A$777,$A105,СВЦЭМ!$B$34:$B$777,L$83)+'СЕТ СН'!$H$11+СВЦЭМ!$D$10+'СЕТ СН'!$H$5-'СЕТ СН'!$H$21</f>
        <v>4292.8191047</v>
      </c>
      <c r="M105" s="37">
        <f>SUMIFS(СВЦЭМ!$D$34:$D$777,СВЦЭМ!$A$34:$A$777,$A105,СВЦЭМ!$B$34:$B$777,M$83)+'СЕТ СН'!$H$11+СВЦЭМ!$D$10+'СЕТ СН'!$H$5-'СЕТ СН'!$H$21</f>
        <v>4288.6599033700004</v>
      </c>
      <c r="N105" s="37">
        <f>SUMIFS(СВЦЭМ!$D$34:$D$777,СВЦЭМ!$A$34:$A$777,$A105,СВЦЭМ!$B$34:$B$777,N$83)+'СЕТ СН'!$H$11+СВЦЭМ!$D$10+'СЕТ СН'!$H$5-'СЕТ СН'!$H$21</f>
        <v>4286.2834101300004</v>
      </c>
      <c r="O105" s="37">
        <f>SUMIFS(СВЦЭМ!$D$34:$D$777,СВЦЭМ!$A$34:$A$777,$A105,СВЦЭМ!$B$34:$B$777,O$83)+'СЕТ СН'!$H$11+СВЦЭМ!$D$10+'СЕТ СН'!$H$5-'СЕТ СН'!$H$21</f>
        <v>4296.0754554200003</v>
      </c>
      <c r="P105" s="37">
        <f>SUMIFS(СВЦЭМ!$D$34:$D$777,СВЦЭМ!$A$34:$A$777,$A105,СВЦЭМ!$B$34:$B$777,P$83)+'СЕТ СН'!$H$11+СВЦЭМ!$D$10+'СЕТ СН'!$H$5-'СЕТ СН'!$H$21</f>
        <v>4307.6174253999998</v>
      </c>
      <c r="Q105" s="37">
        <f>SUMIFS(СВЦЭМ!$D$34:$D$777,СВЦЭМ!$A$34:$A$777,$A105,СВЦЭМ!$B$34:$B$777,Q$83)+'СЕТ СН'!$H$11+СВЦЭМ!$D$10+'СЕТ СН'!$H$5-'СЕТ СН'!$H$21</f>
        <v>4309.7987340500003</v>
      </c>
      <c r="R105" s="37">
        <f>SUMIFS(СВЦЭМ!$D$34:$D$777,СВЦЭМ!$A$34:$A$777,$A105,СВЦЭМ!$B$34:$B$777,R$83)+'СЕТ СН'!$H$11+СВЦЭМ!$D$10+'СЕТ СН'!$H$5-'СЕТ СН'!$H$21</f>
        <v>4314.54720851</v>
      </c>
      <c r="S105" s="37">
        <f>SUMIFS(СВЦЭМ!$D$34:$D$777,СВЦЭМ!$A$34:$A$777,$A105,СВЦЭМ!$B$34:$B$777,S$83)+'СЕТ СН'!$H$11+СВЦЭМ!$D$10+'СЕТ СН'!$H$5-'СЕТ СН'!$H$21</f>
        <v>4296.69472228</v>
      </c>
      <c r="T105" s="37">
        <f>SUMIFS(СВЦЭМ!$D$34:$D$777,СВЦЭМ!$A$34:$A$777,$A105,СВЦЭМ!$B$34:$B$777,T$83)+'СЕТ СН'!$H$11+СВЦЭМ!$D$10+'СЕТ СН'!$H$5-'СЕТ СН'!$H$21</f>
        <v>4289.5999132900006</v>
      </c>
      <c r="U105" s="37">
        <f>SUMIFS(СВЦЭМ!$D$34:$D$777,СВЦЭМ!$A$34:$A$777,$A105,СВЦЭМ!$B$34:$B$777,U$83)+'СЕТ СН'!$H$11+СВЦЭМ!$D$10+'СЕТ СН'!$H$5-'СЕТ СН'!$H$21</f>
        <v>4288.7768815899999</v>
      </c>
      <c r="V105" s="37">
        <f>SUMIFS(СВЦЭМ!$D$34:$D$777,СВЦЭМ!$A$34:$A$777,$A105,СВЦЭМ!$B$34:$B$777,V$83)+'СЕТ СН'!$H$11+СВЦЭМ!$D$10+'СЕТ СН'!$H$5-'СЕТ СН'!$H$21</f>
        <v>4318.47985694</v>
      </c>
      <c r="W105" s="37">
        <f>SUMIFS(СВЦЭМ!$D$34:$D$777,СВЦЭМ!$A$34:$A$777,$A105,СВЦЭМ!$B$34:$B$777,W$83)+'СЕТ СН'!$H$11+СВЦЭМ!$D$10+'СЕТ СН'!$H$5-'СЕТ СН'!$H$21</f>
        <v>4310.5860938000005</v>
      </c>
      <c r="X105" s="37">
        <f>SUMIFS(СВЦЭМ!$D$34:$D$777,СВЦЭМ!$A$34:$A$777,$A105,СВЦЭМ!$B$34:$B$777,X$83)+'СЕТ СН'!$H$11+СВЦЭМ!$D$10+'СЕТ СН'!$H$5-'СЕТ СН'!$H$21</f>
        <v>4337.34965827</v>
      </c>
      <c r="Y105" s="37">
        <f>SUMIFS(СВЦЭМ!$D$34:$D$777,СВЦЭМ!$A$34:$A$777,$A105,СВЦЭМ!$B$34:$B$777,Y$83)+'СЕТ СН'!$H$11+СВЦЭМ!$D$10+'СЕТ СН'!$H$5-'СЕТ СН'!$H$21</f>
        <v>4450.9054656200005</v>
      </c>
    </row>
    <row r="106" spans="1:25" ht="15.75" x14ac:dyDescent="0.2">
      <c r="A106" s="36">
        <f t="shared" si="2"/>
        <v>43213</v>
      </c>
      <c r="B106" s="37">
        <f>SUMIFS(СВЦЭМ!$D$34:$D$777,СВЦЭМ!$A$34:$A$777,$A106,СВЦЭМ!$B$34:$B$777,B$83)+'СЕТ СН'!$H$11+СВЦЭМ!$D$10+'СЕТ СН'!$H$5-'СЕТ СН'!$H$21</f>
        <v>4434.8139574900006</v>
      </c>
      <c r="C106" s="37">
        <f>SUMIFS(СВЦЭМ!$D$34:$D$777,СВЦЭМ!$A$34:$A$777,$A106,СВЦЭМ!$B$34:$B$777,C$83)+'СЕТ СН'!$H$11+СВЦЭМ!$D$10+'СЕТ СН'!$H$5-'СЕТ СН'!$H$21</f>
        <v>4479.8103540400007</v>
      </c>
      <c r="D106" s="37">
        <f>SUMIFS(СВЦЭМ!$D$34:$D$777,СВЦЭМ!$A$34:$A$777,$A106,СВЦЭМ!$B$34:$B$777,D$83)+'СЕТ СН'!$H$11+СВЦЭМ!$D$10+'СЕТ СН'!$H$5-'СЕТ СН'!$H$21</f>
        <v>4537.5724011600005</v>
      </c>
      <c r="E106" s="37">
        <f>SUMIFS(СВЦЭМ!$D$34:$D$777,СВЦЭМ!$A$34:$A$777,$A106,СВЦЭМ!$B$34:$B$777,E$83)+'СЕТ СН'!$H$11+СВЦЭМ!$D$10+'СЕТ СН'!$H$5-'СЕТ СН'!$H$21</f>
        <v>4553.8141069600006</v>
      </c>
      <c r="F106" s="37">
        <f>SUMIFS(СВЦЭМ!$D$34:$D$777,СВЦЭМ!$A$34:$A$777,$A106,СВЦЭМ!$B$34:$B$777,F$83)+'СЕТ СН'!$H$11+СВЦЭМ!$D$10+'СЕТ СН'!$H$5-'СЕТ СН'!$H$21</f>
        <v>4566.4918982899999</v>
      </c>
      <c r="G106" s="37">
        <f>SUMIFS(СВЦЭМ!$D$34:$D$777,СВЦЭМ!$A$34:$A$777,$A106,СВЦЭМ!$B$34:$B$777,G$83)+'СЕТ СН'!$H$11+СВЦЭМ!$D$10+'СЕТ СН'!$H$5-'СЕТ СН'!$H$21</f>
        <v>4553.9598199299999</v>
      </c>
      <c r="H106" s="37">
        <f>SUMIFS(СВЦЭМ!$D$34:$D$777,СВЦЭМ!$A$34:$A$777,$A106,СВЦЭМ!$B$34:$B$777,H$83)+'СЕТ СН'!$H$11+СВЦЭМ!$D$10+'СЕТ СН'!$H$5-'СЕТ СН'!$H$21</f>
        <v>4494.53401854</v>
      </c>
      <c r="I106" s="37">
        <f>SUMIFS(СВЦЭМ!$D$34:$D$777,СВЦЭМ!$A$34:$A$777,$A106,СВЦЭМ!$B$34:$B$777,I$83)+'СЕТ СН'!$H$11+СВЦЭМ!$D$10+'СЕТ СН'!$H$5-'СЕТ СН'!$H$21</f>
        <v>4407.8807913600003</v>
      </c>
      <c r="J106" s="37">
        <f>SUMIFS(СВЦЭМ!$D$34:$D$777,СВЦЭМ!$A$34:$A$777,$A106,СВЦЭМ!$B$34:$B$777,J$83)+'СЕТ СН'!$H$11+СВЦЭМ!$D$10+'СЕТ СН'!$H$5-'СЕТ СН'!$H$21</f>
        <v>4350.9946550800005</v>
      </c>
      <c r="K106" s="37">
        <f>SUMIFS(СВЦЭМ!$D$34:$D$777,СВЦЭМ!$A$34:$A$777,$A106,СВЦЭМ!$B$34:$B$777,K$83)+'СЕТ СН'!$H$11+СВЦЭМ!$D$10+'СЕТ СН'!$H$5-'СЕТ СН'!$H$21</f>
        <v>4261.1008520700007</v>
      </c>
      <c r="L106" s="37">
        <f>SUMIFS(СВЦЭМ!$D$34:$D$777,СВЦЭМ!$A$34:$A$777,$A106,СВЦЭМ!$B$34:$B$777,L$83)+'СЕТ СН'!$H$11+СВЦЭМ!$D$10+'СЕТ СН'!$H$5-'СЕТ СН'!$H$21</f>
        <v>4238.9039645700004</v>
      </c>
      <c r="M106" s="37">
        <f>SUMIFS(СВЦЭМ!$D$34:$D$777,СВЦЭМ!$A$34:$A$777,$A106,СВЦЭМ!$B$34:$B$777,M$83)+'СЕТ СН'!$H$11+СВЦЭМ!$D$10+'СЕТ СН'!$H$5-'СЕТ СН'!$H$21</f>
        <v>4240.6893484900002</v>
      </c>
      <c r="N106" s="37">
        <f>SUMIFS(СВЦЭМ!$D$34:$D$777,СВЦЭМ!$A$34:$A$777,$A106,СВЦЭМ!$B$34:$B$777,N$83)+'СЕТ СН'!$H$11+СВЦЭМ!$D$10+'СЕТ СН'!$H$5-'СЕТ СН'!$H$21</f>
        <v>4239.5497229399998</v>
      </c>
      <c r="O106" s="37">
        <f>SUMIFS(СВЦЭМ!$D$34:$D$777,СВЦЭМ!$A$34:$A$777,$A106,СВЦЭМ!$B$34:$B$777,O$83)+'СЕТ СН'!$H$11+СВЦЭМ!$D$10+'СЕТ СН'!$H$5-'СЕТ СН'!$H$21</f>
        <v>4259.9372212899998</v>
      </c>
      <c r="P106" s="37">
        <f>SUMIFS(СВЦЭМ!$D$34:$D$777,СВЦЭМ!$A$34:$A$777,$A106,СВЦЭМ!$B$34:$B$777,P$83)+'СЕТ СН'!$H$11+СВЦЭМ!$D$10+'СЕТ СН'!$H$5-'СЕТ СН'!$H$21</f>
        <v>4260.6828913700001</v>
      </c>
      <c r="Q106" s="37">
        <f>SUMIFS(СВЦЭМ!$D$34:$D$777,СВЦЭМ!$A$34:$A$777,$A106,СВЦЭМ!$B$34:$B$777,Q$83)+'СЕТ СН'!$H$11+СВЦЭМ!$D$10+'СЕТ СН'!$H$5-'СЕТ СН'!$H$21</f>
        <v>4268.3261688600005</v>
      </c>
      <c r="R106" s="37">
        <f>SUMIFS(СВЦЭМ!$D$34:$D$777,СВЦЭМ!$A$34:$A$777,$A106,СВЦЭМ!$B$34:$B$777,R$83)+'СЕТ СН'!$H$11+СВЦЭМ!$D$10+'СЕТ СН'!$H$5-'СЕТ СН'!$H$21</f>
        <v>4265.0922934199998</v>
      </c>
      <c r="S106" s="37">
        <f>SUMIFS(СВЦЭМ!$D$34:$D$777,СВЦЭМ!$A$34:$A$777,$A106,СВЦЭМ!$B$34:$B$777,S$83)+'СЕТ СН'!$H$11+СВЦЭМ!$D$10+'СЕТ СН'!$H$5-'СЕТ СН'!$H$21</f>
        <v>4277.4126063200001</v>
      </c>
      <c r="T106" s="37">
        <f>SUMIFS(СВЦЭМ!$D$34:$D$777,СВЦЭМ!$A$34:$A$777,$A106,СВЦЭМ!$B$34:$B$777,T$83)+'СЕТ СН'!$H$11+СВЦЭМ!$D$10+'СЕТ СН'!$H$5-'СЕТ СН'!$H$21</f>
        <v>4258.6592761800002</v>
      </c>
      <c r="U106" s="37">
        <f>SUMIFS(СВЦЭМ!$D$34:$D$777,СВЦЭМ!$A$34:$A$777,$A106,СВЦЭМ!$B$34:$B$777,U$83)+'СЕТ СН'!$H$11+СВЦЭМ!$D$10+'СЕТ СН'!$H$5-'СЕТ СН'!$H$21</f>
        <v>4250.1913058</v>
      </c>
      <c r="V106" s="37">
        <f>SUMIFS(СВЦЭМ!$D$34:$D$777,СВЦЭМ!$A$34:$A$777,$A106,СВЦЭМ!$B$34:$B$777,V$83)+'СЕТ СН'!$H$11+СВЦЭМ!$D$10+'СЕТ СН'!$H$5-'СЕТ СН'!$H$21</f>
        <v>4253.3147564199999</v>
      </c>
      <c r="W106" s="37">
        <f>SUMIFS(СВЦЭМ!$D$34:$D$777,СВЦЭМ!$A$34:$A$777,$A106,СВЦЭМ!$B$34:$B$777,W$83)+'СЕТ СН'!$H$11+СВЦЭМ!$D$10+'СЕТ СН'!$H$5-'СЕТ СН'!$H$21</f>
        <v>4263.8932904000003</v>
      </c>
      <c r="X106" s="37">
        <f>SUMIFS(СВЦЭМ!$D$34:$D$777,СВЦЭМ!$A$34:$A$777,$A106,СВЦЭМ!$B$34:$B$777,X$83)+'СЕТ СН'!$H$11+СВЦЭМ!$D$10+'СЕТ СН'!$H$5-'СЕТ СН'!$H$21</f>
        <v>4326.7427059299998</v>
      </c>
      <c r="Y106" s="37">
        <f>SUMIFS(СВЦЭМ!$D$34:$D$777,СВЦЭМ!$A$34:$A$777,$A106,СВЦЭМ!$B$34:$B$777,Y$83)+'СЕТ СН'!$H$11+СВЦЭМ!$D$10+'СЕТ СН'!$H$5-'СЕТ СН'!$H$21</f>
        <v>4423.6433626200005</v>
      </c>
    </row>
    <row r="107" spans="1:25" ht="15.75" x14ac:dyDescent="0.2">
      <c r="A107" s="36">
        <f t="shared" si="2"/>
        <v>43214</v>
      </c>
      <c r="B107" s="37">
        <f>SUMIFS(СВЦЭМ!$D$34:$D$777,СВЦЭМ!$A$34:$A$777,$A107,СВЦЭМ!$B$34:$B$777,B$83)+'СЕТ СН'!$H$11+СВЦЭМ!$D$10+'СЕТ СН'!$H$5-'СЕТ СН'!$H$21</f>
        <v>4423.7695573600004</v>
      </c>
      <c r="C107" s="37">
        <f>SUMIFS(СВЦЭМ!$D$34:$D$777,СВЦЭМ!$A$34:$A$777,$A107,СВЦЭМ!$B$34:$B$777,C$83)+'СЕТ СН'!$H$11+СВЦЭМ!$D$10+'СЕТ СН'!$H$5-'СЕТ СН'!$H$21</f>
        <v>4470.67228101</v>
      </c>
      <c r="D107" s="37">
        <f>SUMIFS(СВЦЭМ!$D$34:$D$777,СВЦЭМ!$A$34:$A$777,$A107,СВЦЭМ!$B$34:$B$777,D$83)+'СЕТ СН'!$H$11+СВЦЭМ!$D$10+'СЕТ СН'!$H$5-'СЕТ СН'!$H$21</f>
        <v>4529.0393273200007</v>
      </c>
      <c r="E107" s="37">
        <f>SUMIFS(СВЦЭМ!$D$34:$D$777,СВЦЭМ!$A$34:$A$777,$A107,СВЦЭМ!$B$34:$B$777,E$83)+'СЕТ СН'!$H$11+СВЦЭМ!$D$10+'СЕТ СН'!$H$5-'СЕТ СН'!$H$21</f>
        <v>4540.2643994800001</v>
      </c>
      <c r="F107" s="37">
        <f>SUMIFS(СВЦЭМ!$D$34:$D$777,СВЦЭМ!$A$34:$A$777,$A107,СВЦЭМ!$B$34:$B$777,F$83)+'СЕТ СН'!$H$11+СВЦЭМ!$D$10+'СЕТ СН'!$H$5-'СЕТ СН'!$H$21</f>
        <v>4549.6604931000002</v>
      </c>
      <c r="G107" s="37">
        <f>SUMIFS(СВЦЭМ!$D$34:$D$777,СВЦЭМ!$A$34:$A$777,$A107,СВЦЭМ!$B$34:$B$777,G$83)+'СЕТ СН'!$H$11+СВЦЭМ!$D$10+'СЕТ СН'!$H$5-'СЕТ СН'!$H$21</f>
        <v>4514.5120190400003</v>
      </c>
      <c r="H107" s="37">
        <f>SUMIFS(СВЦЭМ!$D$34:$D$777,СВЦЭМ!$A$34:$A$777,$A107,СВЦЭМ!$B$34:$B$777,H$83)+'СЕТ СН'!$H$11+СВЦЭМ!$D$10+'СЕТ СН'!$H$5-'СЕТ СН'!$H$21</f>
        <v>4477.12695282</v>
      </c>
      <c r="I107" s="37">
        <f>SUMIFS(СВЦЭМ!$D$34:$D$777,СВЦЭМ!$A$34:$A$777,$A107,СВЦЭМ!$B$34:$B$777,I$83)+'СЕТ СН'!$H$11+СВЦЭМ!$D$10+'СЕТ СН'!$H$5-'СЕТ СН'!$H$21</f>
        <v>4355.2860281500007</v>
      </c>
      <c r="J107" s="37">
        <f>SUMIFS(СВЦЭМ!$D$34:$D$777,СВЦЭМ!$A$34:$A$777,$A107,СВЦЭМ!$B$34:$B$777,J$83)+'СЕТ СН'!$H$11+СВЦЭМ!$D$10+'СЕТ СН'!$H$5-'СЕТ СН'!$H$21</f>
        <v>4276.5134490800001</v>
      </c>
      <c r="K107" s="37">
        <f>SUMIFS(СВЦЭМ!$D$34:$D$777,СВЦЭМ!$A$34:$A$777,$A107,СВЦЭМ!$B$34:$B$777,K$83)+'СЕТ СН'!$H$11+СВЦЭМ!$D$10+'СЕТ СН'!$H$5-'СЕТ СН'!$H$21</f>
        <v>4244.8579976000001</v>
      </c>
      <c r="L107" s="37">
        <f>SUMIFS(СВЦЭМ!$D$34:$D$777,СВЦЭМ!$A$34:$A$777,$A107,СВЦЭМ!$B$34:$B$777,L$83)+'СЕТ СН'!$H$11+СВЦЭМ!$D$10+'СЕТ СН'!$H$5-'СЕТ СН'!$H$21</f>
        <v>4254.9736869500002</v>
      </c>
      <c r="M107" s="37">
        <f>SUMIFS(СВЦЭМ!$D$34:$D$777,СВЦЭМ!$A$34:$A$777,$A107,СВЦЭМ!$B$34:$B$777,M$83)+'СЕТ СН'!$H$11+СВЦЭМ!$D$10+'СЕТ СН'!$H$5-'СЕТ СН'!$H$21</f>
        <v>4240.6991822</v>
      </c>
      <c r="N107" s="37">
        <f>SUMIFS(СВЦЭМ!$D$34:$D$777,СВЦЭМ!$A$34:$A$777,$A107,СВЦЭМ!$B$34:$B$777,N$83)+'СЕТ СН'!$H$11+СВЦЭМ!$D$10+'СЕТ СН'!$H$5-'СЕТ СН'!$H$21</f>
        <v>4238.0041569100003</v>
      </c>
      <c r="O107" s="37">
        <f>SUMIFS(СВЦЭМ!$D$34:$D$777,СВЦЭМ!$A$34:$A$777,$A107,СВЦЭМ!$B$34:$B$777,O$83)+'СЕТ СН'!$H$11+СВЦЭМ!$D$10+'СЕТ СН'!$H$5-'СЕТ СН'!$H$21</f>
        <v>4240.54260015</v>
      </c>
      <c r="P107" s="37">
        <f>SUMIFS(СВЦЭМ!$D$34:$D$777,СВЦЭМ!$A$34:$A$777,$A107,СВЦЭМ!$B$34:$B$777,P$83)+'СЕТ СН'!$H$11+СВЦЭМ!$D$10+'СЕТ СН'!$H$5-'СЕТ СН'!$H$21</f>
        <v>4254.5147845600004</v>
      </c>
      <c r="Q107" s="37">
        <f>SUMIFS(СВЦЭМ!$D$34:$D$777,СВЦЭМ!$A$34:$A$777,$A107,СВЦЭМ!$B$34:$B$777,Q$83)+'СЕТ СН'!$H$11+СВЦЭМ!$D$10+'СЕТ СН'!$H$5-'СЕТ СН'!$H$21</f>
        <v>4258.7959566400004</v>
      </c>
      <c r="R107" s="37">
        <f>SUMIFS(СВЦЭМ!$D$34:$D$777,СВЦЭМ!$A$34:$A$777,$A107,СВЦЭМ!$B$34:$B$777,R$83)+'СЕТ СН'!$H$11+СВЦЭМ!$D$10+'СЕТ СН'!$H$5-'СЕТ СН'!$H$21</f>
        <v>4249.6465996400002</v>
      </c>
      <c r="S107" s="37">
        <f>SUMIFS(СВЦЭМ!$D$34:$D$777,СВЦЭМ!$A$34:$A$777,$A107,СВЦЭМ!$B$34:$B$777,S$83)+'СЕТ СН'!$H$11+СВЦЭМ!$D$10+'СЕТ СН'!$H$5-'СЕТ СН'!$H$21</f>
        <v>4249.2945500599999</v>
      </c>
      <c r="T107" s="37">
        <f>SUMIFS(СВЦЭМ!$D$34:$D$777,СВЦЭМ!$A$34:$A$777,$A107,СВЦЭМ!$B$34:$B$777,T$83)+'СЕТ СН'!$H$11+СВЦЭМ!$D$10+'СЕТ СН'!$H$5-'СЕТ СН'!$H$21</f>
        <v>4233.8202395899998</v>
      </c>
      <c r="U107" s="37">
        <f>SUMIFS(СВЦЭМ!$D$34:$D$777,СВЦЭМ!$A$34:$A$777,$A107,СВЦЭМ!$B$34:$B$777,U$83)+'СЕТ СН'!$H$11+СВЦЭМ!$D$10+'СЕТ СН'!$H$5-'СЕТ СН'!$H$21</f>
        <v>4240.5053136500001</v>
      </c>
      <c r="V107" s="37">
        <f>SUMIFS(СВЦЭМ!$D$34:$D$777,СВЦЭМ!$A$34:$A$777,$A107,СВЦЭМ!$B$34:$B$777,V$83)+'СЕТ СН'!$H$11+СВЦЭМ!$D$10+'СЕТ СН'!$H$5-'СЕТ СН'!$H$21</f>
        <v>4265.7971642000002</v>
      </c>
      <c r="W107" s="37">
        <f>SUMIFS(СВЦЭМ!$D$34:$D$777,СВЦЭМ!$A$34:$A$777,$A107,СВЦЭМ!$B$34:$B$777,W$83)+'СЕТ СН'!$H$11+СВЦЭМ!$D$10+'СЕТ СН'!$H$5-'СЕТ СН'!$H$21</f>
        <v>4266.20898218</v>
      </c>
      <c r="X107" s="37">
        <f>SUMIFS(СВЦЭМ!$D$34:$D$777,СВЦЭМ!$A$34:$A$777,$A107,СВЦЭМ!$B$34:$B$777,X$83)+'СЕТ СН'!$H$11+СВЦЭМ!$D$10+'СЕТ СН'!$H$5-'СЕТ СН'!$H$21</f>
        <v>4282.4500769900005</v>
      </c>
      <c r="Y107" s="37">
        <f>SUMIFS(СВЦЭМ!$D$34:$D$777,СВЦЭМ!$A$34:$A$777,$A107,СВЦЭМ!$B$34:$B$777,Y$83)+'СЕТ СН'!$H$11+СВЦЭМ!$D$10+'СЕТ СН'!$H$5-'СЕТ СН'!$H$21</f>
        <v>4366.4558845500005</v>
      </c>
    </row>
    <row r="108" spans="1:25" ht="15.75" x14ac:dyDescent="0.2">
      <c r="A108" s="36">
        <f t="shared" si="2"/>
        <v>43215</v>
      </c>
      <c r="B108" s="37">
        <f>SUMIFS(СВЦЭМ!$D$34:$D$777,СВЦЭМ!$A$34:$A$777,$A108,СВЦЭМ!$B$34:$B$777,B$83)+'СЕТ СН'!$H$11+СВЦЭМ!$D$10+'СЕТ СН'!$H$5-'СЕТ СН'!$H$21</f>
        <v>4373.7086340900005</v>
      </c>
      <c r="C108" s="37">
        <f>SUMIFS(СВЦЭМ!$D$34:$D$777,СВЦЭМ!$A$34:$A$777,$A108,СВЦЭМ!$B$34:$B$777,C$83)+'СЕТ СН'!$H$11+СВЦЭМ!$D$10+'СЕТ СН'!$H$5-'СЕТ СН'!$H$21</f>
        <v>4442.5586475099999</v>
      </c>
      <c r="D108" s="37">
        <f>SUMIFS(СВЦЭМ!$D$34:$D$777,СВЦЭМ!$A$34:$A$777,$A108,СВЦЭМ!$B$34:$B$777,D$83)+'СЕТ СН'!$H$11+СВЦЭМ!$D$10+'СЕТ СН'!$H$5-'СЕТ СН'!$H$21</f>
        <v>4536.7265513600005</v>
      </c>
      <c r="E108" s="37">
        <f>SUMIFS(СВЦЭМ!$D$34:$D$777,СВЦЭМ!$A$34:$A$777,$A108,СВЦЭМ!$B$34:$B$777,E$83)+'СЕТ СН'!$H$11+СВЦЭМ!$D$10+'СЕТ СН'!$H$5-'СЕТ СН'!$H$21</f>
        <v>4571.5174828400004</v>
      </c>
      <c r="F108" s="37">
        <f>SUMIFS(СВЦЭМ!$D$34:$D$777,СВЦЭМ!$A$34:$A$777,$A108,СВЦЭМ!$B$34:$B$777,F$83)+'СЕТ СН'!$H$11+СВЦЭМ!$D$10+'СЕТ СН'!$H$5-'СЕТ СН'!$H$21</f>
        <v>4571.8124248000004</v>
      </c>
      <c r="G108" s="37">
        <f>SUMIFS(СВЦЭМ!$D$34:$D$777,СВЦЭМ!$A$34:$A$777,$A108,СВЦЭМ!$B$34:$B$777,G$83)+'СЕТ СН'!$H$11+СВЦЭМ!$D$10+'СЕТ СН'!$H$5-'СЕТ СН'!$H$21</f>
        <v>4544.8267046999999</v>
      </c>
      <c r="H108" s="37">
        <f>SUMIFS(СВЦЭМ!$D$34:$D$777,СВЦЭМ!$A$34:$A$777,$A108,СВЦЭМ!$B$34:$B$777,H$83)+'СЕТ СН'!$H$11+СВЦЭМ!$D$10+'СЕТ СН'!$H$5-'СЕТ СН'!$H$21</f>
        <v>4470.5440776300002</v>
      </c>
      <c r="I108" s="37">
        <f>SUMIFS(СВЦЭМ!$D$34:$D$777,СВЦЭМ!$A$34:$A$777,$A108,СВЦЭМ!$B$34:$B$777,I$83)+'СЕТ СН'!$H$11+СВЦЭМ!$D$10+'СЕТ СН'!$H$5-'СЕТ СН'!$H$21</f>
        <v>4363.9209547999999</v>
      </c>
      <c r="J108" s="37">
        <f>SUMIFS(СВЦЭМ!$D$34:$D$777,СВЦЭМ!$A$34:$A$777,$A108,СВЦЭМ!$B$34:$B$777,J$83)+'СЕТ СН'!$H$11+СВЦЭМ!$D$10+'СЕТ СН'!$H$5-'СЕТ СН'!$H$21</f>
        <v>4313.4910180799998</v>
      </c>
      <c r="K108" s="37">
        <f>SUMIFS(СВЦЭМ!$D$34:$D$777,СВЦЭМ!$A$34:$A$777,$A108,СВЦЭМ!$B$34:$B$777,K$83)+'СЕТ СН'!$H$11+СВЦЭМ!$D$10+'СЕТ СН'!$H$5-'СЕТ СН'!$H$21</f>
        <v>4330.9006626999999</v>
      </c>
      <c r="L108" s="37">
        <f>SUMIFS(СВЦЭМ!$D$34:$D$777,СВЦЭМ!$A$34:$A$777,$A108,СВЦЭМ!$B$34:$B$777,L$83)+'СЕТ СН'!$H$11+СВЦЭМ!$D$10+'СЕТ СН'!$H$5-'СЕТ СН'!$H$21</f>
        <v>4344.8612438800001</v>
      </c>
      <c r="M108" s="37">
        <f>SUMIFS(СВЦЭМ!$D$34:$D$777,СВЦЭМ!$A$34:$A$777,$A108,СВЦЭМ!$B$34:$B$777,M$83)+'СЕТ СН'!$H$11+СВЦЭМ!$D$10+'СЕТ СН'!$H$5-'СЕТ СН'!$H$21</f>
        <v>4336.5777058499998</v>
      </c>
      <c r="N108" s="37">
        <f>SUMIFS(СВЦЭМ!$D$34:$D$777,СВЦЭМ!$A$34:$A$777,$A108,СВЦЭМ!$B$34:$B$777,N$83)+'СЕТ СН'!$H$11+СВЦЭМ!$D$10+'СЕТ СН'!$H$5-'СЕТ СН'!$H$21</f>
        <v>4337.3721084899998</v>
      </c>
      <c r="O108" s="37">
        <f>SUMIFS(СВЦЭМ!$D$34:$D$777,СВЦЭМ!$A$34:$A$777,$A108,СВЦЭМ!$B$34:$B$777,O$83)+'СЕТ СН'!$H$11+СВЦЭМ!$D$10+'СЕТ СН'!$H$5-'СЕТ СН'!$H$21</f>
        <v>4335.9547117600005</v>
      </c>
      <c r="P108" s="37">
        <f>SUMIFS(СВЦЭМ!$D$34:$D$777,СВЦЭМ!$A$34:$A$777,$A108,СВЦЭМ!$B$34:$B$777,P$83)+'СЕТ СН'!$H$11+СВЦЭМ!$D$10+'СЕТ СН'!$H$5-'СЕТ СН'!$H$21</f>
        <v>4329.4075190600006</v>
      </c>
      <c r="Q108" s="37">
        <f>SUMIFS(СВЦЭМ!$D$34:$D$777,СВЦЭМ!$A$34:$A$777,$A108,СВЦЭМ!$B$34:$B$777,Q$83)+'СЕТ СН'!$H$11+СВЦЭМ!$D$10+'СЕТ СН'!$H$5-'СЕТ СН'!$H$21</f>
        <v>4323.7429939499998</v>
      </c>
      <c r="R108" s="37">
        <f>SUMIFS(СВЦЭМ!$D$34:$D$777,СВЦЭМ!$A$34:$A$777,$A108,СВЦЭМ!$B$34:$B$777,R$83)+'СЕТ СН'!$H$11+СВЦЭМ!$D$10+'СЕТ СН'!$H$5-'СЕТ СН'!$H$21</f>
        <v>4328.8610570500005</v>
      </c>
      <c r="S108" s="37">
        <f>SUMIFS(СВЦЭМ!$D$34:$D$777,СВЦЭМ!$A$34:$A$777,$A108,СВЦЭМ!$B$34:$B$777,S$83)+'СЕТ СН'!$H$11+СВЦЭМ!$D$10+'СЕТ СН'!$H$5-'СЕТ СН'!$H$21</f>
        <v>4316.76387548</v>
      </c>
      <c r="T108" s="37">
        <f>SUMIFS(СВЦЭМ!$D$34:$D$777,СВЦЭМ!$A$34:$A$777,$A108,СВЦЭМ!$B$34:$B$777,T$83)+'СЕТ СН'!$H$11+СВЦЭМ!$D$10+'СЕТ СН'!$H$5-'СЕТ СН'!$H$21</f>
        <v>4300.2162684800005</v>
      </c>
      <c r="U108" s="37">
        <f>SUMIFS(СВЦЭМ!$D$34:$D$777,СВЦЭМ!$A$34:$A$777,$A108,СВЦЭМ!$B$34:$B$777,U$83)+'СЕТ СН'!$H$11+СВЦЭМ!$D$10+'СЕТ СН'!$H$5-'СЕТ СН'!$H$21</f>
        <v>4289.2162964400004</v>
      </c>
      <c r="V108" s="37">
        <f>SUMIFS(СВЦЭМ!$D$34:$D$777,СВЦЭМ!$A$34:$A$777,$A108,СВЦЭМ!$B$34:$B$777,V$83)+'СЕТ СН'!$H$11+СВЦЭМ!$D$10+'СЕТ СН'!$H$5-'СЕТ СН'!$H$21</f>
        <v>4319.8390686800003</v>
      </c>
      <c r="W108" s="37">
        <f>SUMIFS(СВЦЭМ!$D$34:$D$777,СВЦЭМ!$A$34:$A$777,$A108,СВЦЭМ!$B$34:$B$777,W$83)+'СЕТ СН'!$H$11+СВЦЭМ!$D$10+'СЕТ СН'!$H$5-'СЕТ СН'!$H$21</f>
        <v>4317.0090925499999</v>
      </c>
      <c r="X108" s="37">
        <f>SUMIFS(СВЦЭМ!$D$34:$D$777,СВЦЭМ!$A$34:$A$777,$A108,СВЦЭМ!$B$34:$B$777,X$83)+'СЕТ СН'!$H$11+СВЦЭМ!$D$10+'СЕТ СН'!$H$5-'СЕТ СН'!$H$21</f>
        <v>4299.8117186099998</v>
      </c>
      <c r="Y108" s="37">
        <f>SUMIFS(СВЦЭМ!$D$34:$D$777,СВЦЭМ!$A$34:$A$777,$A108,СВЦЭМ!$B$34:$B$777,Y$83)+'СЕТ СН'!$H$11+СВЦЭМ!$D$10+'СЕТ СН'!$H$5-'СЕТ СН'!$H$21</f>
        <v>4355.4888022599998</v>
      </c>
    </row>
    <row r="109" spans="1:25" ht="15.75" x14ac:dyDescent="0.2">
      <c r="A109" s="36">
        <f t="shared" si="2"/>
        <v>43216</v>
      </c>
      <c r="B109" s="37">
        <f>SUMIFS(СВЦЭМ!$D$34:$D$777,СВЦЭМ!$A$34:$A$777,$A109,СВЦЭМ!$B$34:$B$777,B$83)+'СЕТ СН'!$H$11+СВЦЭМ!$D$10+'СЕТ СН'!$H$5-'СЕТ СН'!$H$21</f>
        <v>4526.7130780500001</v>
      </c>
      <c r="C109" s="37">
        <f>SUMIFS(СВЦЭМ!$D$34:$D$777,СВЦЭМ!$A$34:$A$777,$A109,СВЦЭМ!$B$34:$B$777,C$83)+'СЕТ СН'!$H$11+СВЦЭМ!$D$10+'СЕТ СН'!$H$5-'СЕТ СН'!$H$21</f>
        <v>4563.8653862400006</v>
      </c>
      <c r="D109" s="37">
        <f>SUMIFS(СВЦЭМ!$D$34:$D$777,СВЦЭМ!$A$34:$A$777,$A109,СВЦЭМ!$B$34:$B$777,D$83)+'СЕТ СН'!$H$11+СВЦЭМ!$D$10+'СЕТ СН'!$H$5-'СЕТ СН'!$H$21</f>
        <v>4614.3620512400003</v>
      </c>
      <c r="E109" s="37">
        <f>SUMIFS(СВЦЭМ!$D$34:$D$777,СВЦЭМ!$A$34:$A$777,$A109,СВЦЭМ!$B$34:$B$777,E$83)+'СЕТ СН'!$H$11+СВЦЭМ!$D$10+'СЕТ СН'!$H$5-'СЕТ СН'!$H$21</f>
        <v>4622.1488824600001</v>
      </c>
      <c r="F109" s="37">
        <f>SUMIFS(СВЦЭМ!$D$34:$D$777,СВЦЭМ!$A$34:$A$777,$A109,СВЦЭМ!$B$34:$B$777,F$83)+'СЕТ СН'!$H$11+СВЦЭМ!$D$10+'СЕТ СН'!$H$5-'СЕТ СН'!$H$21</f>
        <v>4619.9241849200007</v>
      </c>
      <c r="G109" s="37">
        <f>SUMIFS(СВЦЭМ!$D$34:$D$777,СВЦЭМ!$A$34:$A$777,$A109,СВЦЭМ!$B$34:$B$777,G$83)+'СЕТ СН'!$H$11+СВЦЭМ!$D$10+'СЕТ СН'!$H$5-'СЕТ СН'!$H$21</f>
        <v>4601.4960322300003</v>
      </c>
      <c r="H109" s="37">
        <f>SUMIFS(СВЦЭМ!$D$34:$D$777,СВЦЭМ!$A$34:$A$777,$A109,СВЦЭМ!$B$34:$B$777,H$83)+'СЕТ СН'!$H$11+СВЦЭМ!$D$10+'СЕТ СН'!$H$5-'СЕТ СН'!$H$21</f>
        <v>4534.4602644100005</v>
      </c>
      <c r="I109" s="37">
        <f>SUMIFS(СВЦЭМ!$D$34:$D$777,СВЦЭМ!$A$34:$A$777,$A109,СВЦЭМ!$B$34:$B$777,I$83)+'СЕТ СН'!$H$11+СВЦЭМ!$D$10+'СЕТ СН'!$H$5-'СЕТ СН'!$H$21</f>
        <v>4435.6037352400008</v>
      </c>
      <c r="J109" s="37">
        <f>SUMIFS(СВЦЭМ!$D$34:$D$777,СВЦЭМ!$A$34:$A$777,$A109,СВЦЭМ!$B$34:$B$777,J$83)+'СЕТ СН'!$H$11+СВЦЭМ!$D$10+'СЕТ СН'!$H$5-'СЕТ СН'!$H$21</f>
        <v>4412.2746149100003</v>
      </c>
      <c r="K109" s="37">
        <f>SUMIFS(СВЦЭМ!$D$34:$D$777,СВЦЭМ!$A$34:$A$777,$A109,СВЦЭМ!$B$34:$B$777,K$83)+'СЕТ СН'!$H$11+СВЦЭМ!$D$10+'СЕТ СН'!$H$5-'СЕТ СН'!$H$21</f>
        <v>4376.9761568499998</v>
      </c>
      <c r="L109" s="37">
        <f>SUMIFS(СВЦЭМ!$D$34:$D$777,СВЦЭМ!$A$34:$A$777,$A109,СВЦЭМ!$B$34:$B$777,L$83)+'СЕТ СН'!$H$11+СВЦЭМ!$D$10+'СЕТ СН'!$H$5-'СЕТ СН'!$H$21</f>
        <v>4348.9770827000002</v>
      </c>
      <c r="M109" s="37">
        <f>SUMIFS(СВЦЭМ!$D$34:$D$777,СВЦЭМ!$A$34:$A$777,$A109,СВЦЭМ!$B$34:$B$777,M$83)+'СЕТ СН'!$H$11+СВЦЭМ!$D$10+'СЕТ СН'!$H$5-'СЕТ СН'!$H$21</f>
        <v>4349.3061255900002</v>
      </c>
      <c r="N109" s="37">
        <f>SUMIFS(СВЦЭМ!$D$34:$D$777,СВЦЭМ!$A$34:$A$777,$A109,СВЦЭМ!$B$34:$B$777,N$83)+'СЕТ СН'!$H$11+СВЦЭМ!$D$10+'СЕТ СН'!$H$5-'СЕТ СН'!$H$21</f>
        <v>4367.1206105800002</v>
      </c>
      <c r="O109" s="37">
        <f>SUMIFS(СВЦЭМ!$D$34:$D$777,СВЦЭМ!$A$34:$A$777,$A109,СВЦЭМ!$B$34:$B$777,O$83)+'СЕТ СН'!$H$11+СВЦЭМ!$D$10+'СЕТ СН'!$H$5-'СЕТ СН'!$H$21</f>
        <v>4375.2150625800004</v>
      </c>
      <c r="P109" s="37">
        <f>SUMIFS(СВЦЭМ!$D$34:$D$777,СВЦЭМ!$A$34:$A$777,$A109,СВЦЭМ!$B$34:$B$777,P$83)+'СЕТ СН'!$H$11+СВЦЭМ!$D$10+'СЕТ СН'!$H$5-'СЕТ СН'!$H$21</f>
        <v>4391.4403351199999</v>
      </c>
      <c r="Q109" s="37">
        <f>SUMIFS(СВЦЭМ!$D$34:$D$777,СВЦЭМ!$A$34:$A$777,$A109,СВЦЭМ!$B$34:$B$777,Q$83)+'СЕТ СН'!$H$11+СВЦЭМ!$D$10+'СЕТ СН'!$H$5-'СЕТ СН'!$H$21</f>
        <v>4406.1993786700004</v>
      </c>
      <c r="R109" s="37">
        <f>SUMIFS(СВЦЭМ!$D$34:$D$777,СВЦЭМ!$A$34:$A$777,$A109,СВЦЭМ!$B$34:$B$777,R$83)+'СЕТ СН'!$H$11+СВЦЭМ!$D$10+'СЕТ СН'!$H$5-'СЕТ СН'!$H$21</f>
        <v>4402.33722511</v>
      </c>
      <c r="S109" s="37">
        <f>SUMIFS(СВЦЭМ!$D$34:$D$777,СВЦЭМ!$A$34:$A$777,$A109,СВЦЭМ!$B$34:$B$777,S$83)+'СЕТ СН'!$H$11+СВЦЭМ!$D$10+'СЕТ СН'!$H$5-'СЕТ СН'!$H$21</f>
        <v>4375.5604630500002</v>
      </c>
      <c r="T109" s="37">
        <f>SUMIFS(СВЦЭМ!$D$34:$D$777,СВЦЭМ!$A$34:$A$777,$A109,СВЦЭМ!$B$34:$B$777,T$83)+'СЕТ СН'!$H$11+СВЦЭМ!$D$10+'СЕТ СН'!$H$5-'СЕТ СН'!$H$21</f>
        <v>4358.5063344500004</v>
      </c>
      <c r="U109" s="37">
        <f>SUMIFS(СВЦЭМ!$D$34:$D$777,СВЦЭМ!$A$34:$A$777,$A109,СВЦЭМ!$B$34:$B$777,U$83)+'СЕТ СН'!$H$11+СВЦЭМ!$D$10+'СЕТ СН'!$H$5-'СЕТ СН'!$H$21</f>
        <v>4353.3010409899998</v>
      </c>
      <c r="V109" s="37">
        <f>SUMIFS(СВЦЭМ!$D$34:$D$777,СВЦЭМ!$A$34:$A$777,$A109,СВЦЭМ!$B$34:$B$777,V$83)+'СЕТ СН'!$H$11+СВЦЭМ!$D$10+'СЕТ СН'!$H$5-'СЕТ СН'!$H$21</f>
        <v>4291.8811728400005</v>
      </c>
      <c r="W109" s="37">
        <f>SUMIFS(СВЦЭМ!$D$34:$D$777,СВЦЭМ!$A$34:$A$777,$A109,СВЦЭМ!$B$34:$B$777,W$83)+'СЕТ СН'!$H$11+СВЦЭМ!$D$10+'СЕТ СН'!$H$5-'СЕТ СН'!$H$21</f>
        <v>4300.6492695000006</v>
      </c>
      <c r="X109" s="37">
        <f>SUMIFS(СВЦЭМ!$D$34:$D$777,СВЦЭМ!$A$34:$A$777,$A109,СВЦЭМ!$B$34:$B$777,X$83)+'СЕТ СН'!$H$11+СВЦЭМ!$D$10+'СЕТ СН'!$H$5-'СЕТ СН'!$H$21</f>
        <v>4414.7599059300001</v>
      </c>
      <c r="Y109" s="37">
        <f>SUMIFS(СВЦЭМ!$D$34:$D$777,СВЦЭМ!$A$34:$A$777,$A109,СВЦЭМ!$B$34:$B$777,Y$83)+'СЕТ СН'!$H$11+СВЦЭМ!$D$10+'СЕТ СН'!$H$5-'СЕТ СН'!$H$21</f>
        <v>4445.4021766000005</v>
      </c>
    </row>
    <row r="110" spans="1:25" ht="15.75" x14ac:dyDescent="0.2">
      <c r="A110" s="36">
        <f t="shared" si="2"/>
        <v>43217</v>
      </c>
      <c r="B110" s="37">
        <f>SUMIFS(СВЦЭМ!$D$34:$D$777,СВЦЭМ!$A$34:$A$777,$A110,СВЦЭМ!$B$34:$B$777,B$83)+'СЕТ СН'!$H$11+СВЦЭМ!$D$10+'СЕТ СН'!$H$5-'СЕТ СН'!$H$21</f>
        <v>4453.3315901200003</v>
      </c>
      <c r="C110" s="37">
        <f>SUMIFS(СВЦЭМ!$D$34:$D$777,СВЦЭМ!$A$34:$A$777,$A110,СВЦЭМ!$B$34:$B$777,C$83)+'СЕТ СН'!$H$11+СВЦЭМ!$D$10+'СЕТ СН'!$H$5-'СЕТ СН'!$H$21</f>
        <v>4483.4314106700003</v>
      </c>
      <c r="D110" s="37">
        <f>SUMIFS(СВЦЭМ!$D$34:$D$777,СВЦЭМ!$A$34:$A$777,$A110,СВЦЭМ!$B$34:$B$777,D$83)+'СЕТ СН'!$H$11+СВЦЭМ!$D$10+'СЕТ СН'!$H$5-'СЕТ СН'!$H$21</f>
        <v>4551.0638062799999</v>
      </c>
      <c r="E110" s="37">
        <f>SUMIFS(СВЦЭМ!$D$34:$D$777,СВЦЭМ!$A$34:$A$777,$A110,СВЦЭМ!$B$34:$B$777,E$83)+'СЕТ СН'!$H$11+СВЦЭМ!$D$10+'СЕТ СН'!$H$5-'СЕТ СН'!$H$21</f>
        <v>4556.4354703700001</v>
      </c>
      <c r="F110" s="37">
        <f>SUMIFS(СВЦЭМ!$D$34:$D$777,СВЦЭМ!$A$34:$A$777,$A110,СВЦЭМ!$B$34:$B$777,F$83)+'СЕТ СН'!$H$11+СВЦЭМ!$D$10+'СЕТ СН'!$H$5-'СЕТ СН'!$H$21</f>
        <v>4550.2048419800003</v>
      </c>
      <c r="G110" s="37">
        <f>SUMIFS(СВЦЭМ!$D$34:$D$777,СВЦЭМ!$A$34:$A$777,$A110,СВЦЭМ!$B$34:$B$777,G$83)+'СЕТ СН'!$H$11+СВЦЭМ!$D$10+'СЕТ СН'!$H$5-'СЕТ СН'!$H$21</f>
        <v>4542.7051693800004</v>
      </c>
      <c r="H110" s="37">
        <f>SUMIFS(СВЦЭМ!$D$34:$D$777,СВЦЭМ!$A$34:$A$777,$A110,СВЦЭМ!$B$34:$B$777,H$83)+'СЕТ СН'!$H$11+СВЦЭМ!$D$10+'СЕТ СН'!$H$5-'СЕТ СН'!$H$21</f>
        <v>4500.9066855299998</v>
      </c>
      <c r="I110" s="37">
        <f>SUMIFS(СВЦЭМ!$D$34:$D$777,СВЦЭМ!$A$34:$A$777,$A110,СВЦЭМ!$B$34:$B$777,I$83)+'СЕТ СН'!$H$11+СВЦЭМ!$D$10+'СЕТ СН'!$H$5-'СЕТ СН'!$H$21</f>
        <v>4420.2137948099999</v>
      </c>
      <c r="J110" s="37">
        <f>SUMIFS(СВЦЭМ!$D$34:$D$777,СВЦЭМ!$A$34:$A$777,$A110,СВЦЭМ!$B$34:$B$777,J$83)+'СЕТ СН'!$H$11+СВЦЭМ!$D$10+'СЕТ СН'!$H$5-'СЕТ СН'!$H$21</f>
        <v>4389.2428237499998</v>
      </c>
      <c r="K110" s="37">
        <f>SUMIFS(СВЦЭМ!$D$34:$D$777,СВЦЭМ!$A$34:$A$777,$A110,СВЦЭМ!$B$34:$B$777,K$83)+'СЕТ СН'!$H$11+СВЦЭМ!$D$10+'СЕТ СН'!$H$5-'СЕТ СН'!$H$21</f>
        <v>4355.2521353500006</v>
      </c>
      <c r="L110" s="37">
        <f>SUMIFS(СВЦЭМ!$D$34:$D$777,СВЦЭМ!$A$34:$A$777,$A110,СВЦЭМ!$B$34:$B$777,L$83)+'СЕТ СН'!$H$11+СВЦЭМ!$D$10+'СЕТ СН'!$H$5-'СЕТ СН'!$H$21</f>
        <v>4323.9381299799998</v>
      </c>
      <c r="M110" s="37">
        <f>SUMIFS(СВЦЭМ!$D$34:$D$777,СВЦЭМ!$A$34:$A$777,$A110,СВЦЭМ!$B$34:$B$777,M$83)+'СЕТ СН'!$H$11+СВЦЭМ!$D$10+'СЕТ СН'!$H$5-'СЕТ СН'!$H$21</f>
        <v>4325.0606464299999</v>
      </c>
      <c r="N110" s="37">
        <f>SUMIFS(СВЦЭМ!$D$34:$D$777,СВЦЭМ!$A$34:$A$777,$A110,СВЦЭМ!$B$34:$B$777,N$83)+'СЕТ СН'!$H$11+СВЦЭМ!$D$10+'СЕТ СН'!$H$5-'СЕТ СН'!$H$21</f>
        <v>4333.5076465499997</v>
      </c>
      <c r="O110" s="37">
        <f>SUMIFS(СВЦЭМ!$D$34:$D$777,СВЦЭМ!$A$34:$A$777,$A110,СВЦЭМ!$B$34:$B$777,O$83)+'СЕТ СН'!$H$11+СВЦЭМ!$D$10+'СЕТ СН'!$H$5-'СЕТ СН'!$H$21</f>
        <v>4328.7142391500001</v>
      </c>
      <c r="P110" s="37">
        <f>SUMIFS(СВЦЭМ!$D$34:$D$777,СВЦЭМ!$A$34:$A$777,$A110,СВЦЭМ!$B$34:$B$777,P$83)+'СЕТ СН'!$H$11+СВЦЭМ!$D$10+'СЕТ СН'!$H$5-'СЕТ СН'!$H$21</f>
        <v>4340.6438110099998</v>
      </c>
      <c r="Q110" s="37">
        <f>SUMIFS(СВЦЭМ!$D$34:$D$777,СВЦЭМ!$A$34:$A$777,$A110,СВЦЭМ!$B$34:$B$777,Q$83)+'СЕТ СН'!$H$11+СВЦЭМ!$D$10+'СЕТ СН'!$H$5-'СЕТ СН'!$H$21</f>
        <v>4344.7386223900003</v>
      </c>
      <c r="R110" s="37">
        <f>SUMIFS(СВЦЭМ!$D$34:$D$777,СВЦЭМ!$A$34:$A$777,$A110,СВЦЭМ!$B$34:$B$777,R$83)+'СЕТ СН'!$H$11+СВЦЭМ!$D$10+'СЕТ СН'!$H$5-'СЕТ СН'!$H$21</f>
        <v>4340.4789089200003</v>
      </c>
      <c r="S110" s="37">
        <f>SUMIFS(СВЦЭМ!$D$34:$D$777,СВЦЭМ!$A$34:$A$777,$A110,СВЦЭМ!$B$34:$B$777,S$83)+'СЕТ СН'!$H$11+СВЦЭМ!$D$10+'СЕТ СН'!$H$5-'СЕТ СН'!$H$21</f>
        <v>4332.2502047600001</v>
      </c>
      <c r="T110" s="37">
        <f>SUMIFS(СВЦЭМ!$D$34:$D$777,СВЦЭМ!$A$34:$A$777,$A110,СВЦЭМ!$B$34:$B$777,T$83)+'СЕТ СН'!$H$11+СВЦЭМ!$D$10+'СЕТ СН'!$H$5-'СЕТ СН'!$H$21</f>
        <v>4309.6134941099999</v>
      </c>
      <c r="U110" s="37">
        <f>SUMIFS(СВЦЭМ!$D$34:$D$777,СВЦЭМ!$A$34:$A$777,$A110,СВЦЭМ!$B$34:$B$777,U$83)+'СЕТ СН'!$H$11+СВЦЭМ!$D$10+'СЕТ СН'!$H$5-'СЕТ СН'!$H$21</f>
        <v>4284.8266205400005</v>
      </c>
      <c r="V110" s="37">
        <f>SUMIFS(СВЦЭМ!$D$34:$D$777,СВЦЭМ!$A$34:$A$777,$A110,СВЦЭМ!$B$34:$B$777,V$83)+'СЕТ СН'!$H$11+СВЦЭМ!$D$10+'СЕТ СН'!$H$5-'СЕТ СН'!$H$21</f>
        <v>4287.1233367200002</v>
      </c>
      <c r="W110" s="37">
        <f>SUMIFS(СВЦЭМ!$D$34:$D$777,СВЦЭМ!$A$34:$A$777,$A110,СВЦЭМ!$B$34:$B$777,W$83)+'СЕТ СН'!$H$11+СВЦЭМ!$D$10+'СЕТ СН'!$H$5-'СЕТ СН'!$H$21</f>
        <v>4344.1669143999998</v>
      </c>
      <c r="X110" s="37">
        <f>SUMIFS(СВЦЭМ!$D$34:$D$777,СВЦЭМ!$A$34:$A$777,$A110,СВЦЭМ!$B$34:$B$777,X$83)+'СЕТ СН'!$H$11+СВЦЭМ!$D$10+'СЕТ СН'!$H$5-'СЕТ СН'!$H$21</f>
        <v>4360.9192655300003</v>
      </c>
      <c r="Y110" s="37">
        <f>SUMIFS(СВЦЭМ!$D$34:$D$777,СВЦЭМ!$A$34:$A$777,$A110,СВЦЭМ!$B$34:$B$777,Y$83)+'СЕТ СН'!$H$11+СВЦЭМ!$D$10+'СЕТ СН'!$H$5-'СЕТ СН'!$H$21</f>
        <v>4392.8218108999999</v>
      </c>
    </row>
    <row r="111" spans="1:25" ht="15.75" x14ac:dyDescent="0.2">
      <c r="A111" s="36">
        <f t="shared" si="2"/>
        <v>43218</v>
      </c>
      <c r="B111" s="37">
        <f>SUMIFS(СВЦЭМ!$D$34:$D$777,СВЦЭМ!$A$34:$A$777,$A111,СВЦЭМ!$B$34:$B$777,B$83)+'СЕТ СН'!$H$11+СВЦЭМ!$D$10+'СЕТ СН'!$H$5-'СЕТ СН'!$H$21</f>
        <v>4415.3388229600005</v>
      </c>
      <c r="C111" s="37">
        <f>SUMIFS(СВЦЭМ!$D$34:$D$777,СВЦЭМ!$A$34:$A$777,$A111,СВЦЭМ!$B$34:$B$777,C$83)+'СЕТ СН'!$H$11+СВЦЭМ!$D$10+'СЕТ СН'!$H$5-'СЕТ СН'!$H$21</f>
        <v>4467.7761272900007</v>
      </c>
      <c r="D111" s="37">
        <f>SUMIFS(СВЦЭМ!$D$34:$D$777,СВЦЭМ!$A$34:$A$777,$A111,СВЦЭМ!$B$34:$B$777,D$83)+'СЕТ СН'!$H$11+СВЦЭМ!$D$10+'СЕТ СН'!$H$5-'СЕТ СН'!$H$21</f>
        <v>4554.4873956900001</v>
      </c>
      <c r="E111" s="37">
        <f>SUMIFS(СВЦЭМ!$D$34:$D$777,СВЦЭМ!$A$34:$A$777,$A111,СВЦЭМ!$B$34:$B$777,E$83)+'СЕТ СН'!$H$11+СВЦЭМ!$D$10+'СЕТ СН'!$H$5-'СЕТ СН'!$H$21</f>
        <v>4554.5546409799999</v>
      </c>
      <c r="F111" s="37">
        <f>SUMIFS(СВЦЭМ!$D$34:$D$777,СВЦЭМ!$A$34:$A$777,$A111,СВЦЭМ!$B$34:$B$777,F$83)+'СЕТ СН'!$H$11+СВЦЭМ!$D$10+'СЕТ СН'!$H$5-'СЕТ СН'!$H$21</f>
        <v>4552.8963603100001</v>
      </c>
      <c r="G111" s="37">
        <f>SUMIFS(СВЦЭМ!$D$34:$D$777,СВЦЭМ!$A$34:$A$777,$A111,СВЦЭМ!$B$34:$B$777,G$83)+'СЕТ СН'!$H$11+СВЦЭМ!$D$10+'СЕТ СН'!$H$5-'СЕТ СН'!$H$21</f>
        <v>4522.64478177</v>
      </c>
      <c r="H111" s="37">
        <f>SUMIFS(СВЦЭМ!$D$34:$D$777,СВЦЭМ!$A$34:$A$777,$A111,СВЦЭМ!$B$34:$B$777,H$83)+'СЕТ СН'!$H$11+СВЦЭМ!$D$10+'СЕТ СН'!$H$5-'СЕТ СН'!$H$21</f>
        <v>4457.57876631</v>
      </c>
      <c r="I111" s="37">
        <f>SUMIFS(СВЦЭМ!$D$34:$D$777,СВЦЭМ!$A$34:$A$777,$A111,СВЦЭМ!$B$34:$B$777,I$83)+'СЕТ СН'!$H$11+СВЦЭМ!$D$10+'СЕТ СН'!$H$5-'СЕТ СН'!$H$21</f>
        <v>4375.6350825500003</v>
      </c>
      <c r="J111" s="37">
        <f>SUMIFS(СВЦЭМ!$D$34:$D$777,СВЦЭМ!$A$34:$A$777,$A111,СВЦЭМ!$B$34:$B$777,J$83)+'СЕТ СН'!$H$11+СВЦЭМ!$D$10+'СЕТ СН'!$H$5-'СЕТ СН'!$H$21</f>
        <v>4361.6865858600004</v>
      </c>
      <c r="K111" s="37">
        <f>SUMIFS(СВЦЭМ!$D$34:$D$777,СВЦЭМ!$A$34:$A$777,$A111,СВЦЭМ!$B$34:$B$777,K$83)+'СЕТ СН'!$H$11+СВЦЭМ!$D$10+'СЕТ СН'!$H$5-'СЕТ СН'!$H$21</f>
        <v>4314.4298393500003</v>
      </c>
      <c r="L111" s="37">
        <f>SUMIFS(СВЦЭМ!$D$34:$D$777,СВЦЭМ!$A$34:$A$777,$A111,СВЦЭМ!$B$34:$B$777,L$83)+'СЕТ СН'!$H$11+СВЦЭМ!$D$10+'СЕТ СН'!$H$5-'СЕТ СН'!$H$21</f>
        <v>4304.9870915199999</v>
      </c>
      <c r="M111" s="37">
        <f>SUMIFS(СВЦЭМ!$D$34:$D$777,СВЦЭМ!$A$34:$A$777,$A111,СВЦЭМ!$B$34:$B$777,M$83)+'СЕТ СН'!$H$11+СВЦЭМ!$D$10+'СЕТ СН'!$H$5-'СЕТ СН'!$H$21</f>
        <v>4307.9702921100006</v>
      </c>
      <c r="N111" s="37">
        <f>SUMIFS(СВЦЭМ!$D$34:$D$777,СВЦЭМ!$A$34:$A$777,$A111,СВЦЭМ!$B$34:$B$777,N$83)+'СЕТ СН'!$H$11+СВЦЭМ!$D$10+'СЕТ СН'!$H$5-'СЕТ СН'!$H$21</f>
        <v>4308.4165051</v>
      </c>
      <c r="O111" s="37">
        <f>SUMIFS(СВЦЭМ!$D$34:$D$777,СВЦЭМ!$A$34:$A$777,$A111,СВЦЭМ!$B$34:$B$777,O$83)+'СЕТ СН'!$H$11+СВЦЭМ!$D$10+'СЕТ СН'!$H$5-'СЕТ СН'!$H$21</f>
        <v>4287.3165908300007</v>
      </c>
      <c r="P111" s="37">
        <f>SUMIFS(СВЦЭМ!$D$34:$D$777,СВЦЭМ!$A$34:$A$777,$A111,СВЦЭМ!$B$34:$B$777,P$83)+'СЕТ СН'!$H$11+СВЦЭМ!$D$10+'СЕТ СН'!$H$5-'СЕТ СН'!$H$21</f>
        <v>4287.5394070800003</v>
      </c>
      <c r="Q111" s="37">
        <f>SUMIFS(СВЦЭМ!$D$34:$D$777,СВЦЭМ!$A$34:$A$777,$A111,СВЦЭМ!$B$34:$B$777,Q$83)+'СЕТ СН'!$H$11+СВЦЭМ!$D$10+'СЕТ СН'!$H$5-'СЕТ СН'!$H$21</f>
        <v>4288.6487183199997</v>
      </c>
      <c r="R111" s="37">
        <f>SUMIFS(СВЦЭМ!$D$34:$D$777,СВЦЭМ!$A$34:$A$777,$A111,СВЦЭМ!$B$34:$B$777,R$83)+'СЕТ СН'!$H$11+СВЦЭМ!$D$10+'СЕТ СН'!$H$5-'СЕТ СН'!$H$21</f>
        <v>4291.8739589699999</v>
      </c>
      <c r="S111" s="37">
        <f>SUMIFS(СВЦЭМ!$D$34:$D$777,СВЦЭМ!$A$34:$A$777,$A111,СВЦЭМ!$B$34:$B$777,S$83)+'СЕТ СН'!$H$11+СВЦЭМ!$D$10+'СЕТ СН'!$H$5-'СЕТ СН'!$H$21</f>
        <v>4289.2393780800003</v>
      </c>
      <c r="T111" s="37">
        <f>SUMIFS(СВЦЭМ!$D$34:$D$777,СВЦЭМ!$A$34:$A$777,$A111,СВЦЭМ!$B$34:$B$777,T$83)+'СЕТ СН'!$H$11+СВЦЭМ!$D$10+'СЕТ СН'!$H$5-'СЕТ СН'!$H$21</f>
        <v>4300.9134853300002</v>
      </c>
      <c r="U111" s="37">
        <f>SUMIFS(СВЦЭМ!$D$34:$D$777,СВЦЭМ!$A$34:$A$777,$A111,СВЦЭМ!$B$34:$B$777,U$83)+'СЕТ СН'!$H$11+СВЦЭМ!$D$10+'СЕТ СН'!$H$5-'СЕТ СН'!$H$21</f>
        <v>4304.2023196300006</v>
      </c>
      <c r="V111" s="37">
        <f>SUMIFS(СВЦЭМ!$D$34:$D$777,СВЦЭМ!$A$34:$A$777,$A111,СВЦЭМ!$B$34:$B$777,V$83)+'СЕТ СН'!$H$11+СВЦЭМ!$D$10+'СЕТ СН'!$H$5-'СЕТ СН'!$H$21</f>
        <v>4317.1363099300006</v>
      </c>
      <c r="W111" s="37">
        <f>SUMIFS(СВЦЭМ!$D$34:$D$777,СВЦЭМ!$A$34:$A$777,$A111,СВЦЭМ!$B$34:$B$777,W$83)+'СЕТ СН'!$H$11+СВЦЭМ!$D$10+'СЕТ СН'!$H$5-'СЕТ СН'!$H$21</f>
        <v>4327.8656744800001</v>
      </c>
      <c r="X111" s="37">
        <f>SUMIFS(СВЦЭМ!$D$34:$D$777,СВЦЭМ!$A$34:$A$777,$A111,СВЦЭМ!$B$34:$B$777,X$83)+'СЕТ СН'!$H$11+СВЦЭМ!$D$10+'СЕТ СН'!$H$5-'СЕТ СН'!$H$21</f>
        <v>4373.0827345799999</v>
      </c>
      <c r="Y111" s="37">
        <f>SUMIFS(СВЦЭМ!$D$34:$D$777,СВЦЭМ!$A$34:$A$777,$A111,СВЦЭМ!$B$34:$B$777,Y$83)+'СЕТ СН'!$H$11+СВЦЭМ!$D$10+'СЕТ СН'!$H$5-'СЕТ СН'!$H$21</f>
        <v>4365.2842814300002</v>
      </c>
    </row>
    <row r="112" spans="1:25" ht="15.75" x14ac:dyDescent="0.2">
      <c r="A112" s="36">
        <f t="shared" si="2"/>
        <v>43219</v>
      </c>
      <c r="B112" s="37">
        <f>SUMIFS(СВЦЭМ!$D$34:$D$777,СВЦЭМ!$A$34:$A$777,$A112,СВЦЭМ!$B$34:$B$777,B$83)+'СЕТ СН'!$H$11+СВЦЭМ!$D$10+'СЕТ СН'!$H$5-'СЕТ СН'!$H$21</f>
        <v>4414.2322488199998</v>
      </c>
      <c r="C112" s="37">
        <f>SUMIFS(СВЦЭМ!$D$34:$D$777,СВЦЭМ!$A$34:$A$777,$A112,СВЦЭМ!$B$34:$B$777,C$83)+'СЕТ СН'!$H$11+СВЦЭМ!$D$10+'СЕТ СН'!$H$5-'СЕТ СН'!$H$21</f>
        <v>4439.1480950900004</v>
      </c>
      <c r="D112" s="37">
        <f>SUMIFS(СВЦЭМ!$D$34:$D$777,СВЦЭМ!$A$34:$A$777,$A112,СВЦЭМ!$B$34:$B$777,D$83)+'СЕТ СН'!$H$11+СВЦЭМ!$D$10+'СЕТ СН'!$H$5-'СЕТ СН'!$H$21</f>
        <v>4527.9722949000006</v>
      </c>
      <c r="E112" s="37">
        <f>SUMIFS(СВЦЭМ!$D$34:$D$777,СВЦЭМ!$A$34:$A$777,$A112,СВЦЭМ!$B$34:$B$777,E$83)+'СЕТ СН'!$H$11+СВЦЭМ!$D$10+'СЕТ СН'!$H$5-'СЕТ СН'!$H$21</f>
        <v>4526.02986573</v>
      </c>
      <c r="F112" s="37">
        <f>SUMIFS(СВЦЭМ!$D$34:$D$777,СВЦЭМ!$A$34:$A$777,$A112,СВЦЭМ!$B$34:$B$777,F$83)+'СЕТ СН'!$H$11+СВЦЭМ!$D$10+'СЕТ СН'!$H$5-'СЕТ СН'!$H$21</f>
        <v>4525.7082257900001</v>
      </c>
      <c r="G112" s="37">
        <f>SUMIFS(СВЦЭМ!$D$34:$D$777,СВЦЭМ!$A$34:$A$777,$A112,СВЦЭМ!$B$34:$B$777,G$83)+'СЕТ СН'!$H$11+СВЦЭМ!$D$10+'СЕТ СН'!$H$5-'СЕТ СН'!$H$21</f>
        <v>4535.1399397499999</v>
      </c>
      <c r="H112" s="37">
        <f>SUMIFS(СВЦЭМ!$D$34:$D$777,СВЦЭМ!$A$34:$A$777,$A112,СВЦЭМ!$B$34:$B$777,H$83)+'СЕТ СН'!$H$11+СВЦЭМ!$D$10+'СЕТ СН'!$H$5-'СЕТ СН'!$H$21</f>
        <v>4536.4345452699999</v>
      </c>
      <c r="I112" s="37">
        <f>SUMIFS(СВЦЭМ!$D$34:$D$777,СВЦЭМ!$A$34:$A$777,$A112,СВЦЭМ!$B$34:$B$777,I$83)+'СЕТ СН'!$H$11+СВЦЭМ!$D$10+'СЕТ СН'!$H$5-'СЕТ СН'!$H$21</f>
        <v>4443.8046636900008</v>
      </c>
      <c r="J112" s="37">
        <f>SUMIFS(СВЦЭМ!$D$34:$D$777,СВЦЭМ!$A$34:$A$777,$A112,СВЦЭМ!$B$34:$B$777,J$83)+'СЕТ СН'!$H$11+СВЦЭМ!$D$10+'СЕТ СН'!$H$5-'СЕТ СН'!$H$21</f>
        <v>4375.6055844299999</v>
      </c>
      <c r="K112" s="37">
        <f>SUMIFS(СВЦЭМ!$D$34:$D$777,СВЦЭМ!$A$34:$A$777,$A112,СВЦЭМ!$B$34:$B$777,K$83)+'СЕТ СН'!$H$11+СВЦЭМ!$D$10+'СЕТ СН'!$H$5-'СЕТ СН'!$H$21</f>
        <v>4250.6912005700005</v>
      </c>
      <c r="L112" s="37">
        <f>SUMIFS(СВЦЭМ!$D$34:$D$777,СВЦЭМ!$A$34:$A$777,$A112,СВЦЭМ!$B$34:$B$777,L$83)+'СЕТ СН'!$H$11+СВЦЭМ!$D$10+'СЕТ СН'!$H$5-'СЕТ СН'!$H$21</f>
        <v>4233.6637079299999</v>
      </c>
      <c r="M112" s="37">
        <f>SUMIFS(СВЦЭМ!$D$34:$D$777,СВЦЭМ!$A$34:$A$777,$A112,СВЦЭМ!$B$34:$B$777,M$83)+'СЕТ СН'!$H$11+СВЦЭМ!$D$10+'СЕТ СН'!$H$5-'СЕТ СН'!$H$21</f>
        <v>4254.6506060199999</v>
      </c>
      <c r="N112" s="37">
        <f>SUMIFS(СВЦЭМ!$D$34:$D$777,СВЦЭМ!$A$34:$A$777,$A112,СВЦЭМ!$B$34:$B$777,N$83)+'СЕТ СН'!$H$11+СВЦЭМ!$D$10+'СЕТ СН'!$H$5-'СЕТ СН'!$H$21</f>
        <v>4274.0694970300001</v>
      </c>
      <c r="O112" s="37">
        <f>SUMIFS(СВЦЭМ!$D$34:$D$777,СВЦЭМ!$A$34:$A$777,$A112,СВЦЭМ!$B$34:$B$777,O$83)+'СЕТ СН'!$H$11+СВЦЭМ!$D$10+'СЕТ СН'!$H$5-'СЕТ СН'!$H$21</f>
        <v>4273.7839578900002</v>
      </c>
      <c r="P112" s="37">
        <f>SUMIFS(СВЦЭМ!$D$34:$D$777,СВЦЭМ!$A$34:$A$777,$A112,СВЦЭМ!$B$34:$B$777,P$83)+'СЕТ СН'!$H$11+СВЦЭМ!$D$10+'СЕТ СН'!$H$5-'СЕТ СН'!$H$21</f>
        <v>4256.5190856700001</v>
      </c>
      <c r="Q112" s="37">
        <f>SUMIFS(СВЦЭМ!$D$34:$D$777,СВЦЭМ!$A$34:$A$777,$A112,СВЦЭМ!$B$34:$B$777,Q$83)+'СЕТ СН'!$H$11+СВЦЭМ!$D$10+'СЕТ СН'!$H$5-'СЕТ СН'!$H$21</f>
        <v>4267.6908177000005</v>
      </c>
      <c r="R112" s="37">
        <f>SUMIFS(СВЦЭМ!$D$34:$D$777,СВЦЭМ!$A$34:$A$777,$A112,СВЦЭМ!$B$34:$B$777,R$83)+'СЕТ СН'!$H$11+СВЦЭМ!$D$10+'СЕТ СН'!$H$5-'СЕТ СН'!$H$21</f>
        <v>4251.28415021</v>
      </c>
      <c r="S112" s="37">
        <f>SUMIFS(СВЦЭМ!$D$34:$D$777,СВЦЭМ!$A$34:$A$777,$A112,СВЦЭМ!$B$34:$B$777,S$83)+'СЕТ СН'!$H$11+СВЦЭМ!$D$10+'СЕТ СН'!$H$5-'СЕТ СН'!$H$21</f>
        <v>4250.0117225700005</v>
      </c>
      <c r="T112" s="37">
        <f>SUMIFS(СВЦЭМ!$D$34:$D$777,СВЦЭМ!$A$34:$A$777,$A112,СВЦЭМ!$B$34:$B$777,T$83)+'СЕТ СН'!$H$11+СВЦЭМ!$D$10+'СЕТ СН'!$H$5-'СЕТ СН'!$H$21</f>
        <v>4274.7549900700005</v>
      </c>
      <c r="U112" s="37">
        <f>SUMIFS(СВЦЭМ!$D$34:$D$777,СВЦЭМ!$A$34:$A$777,$A112,СВЦЭМ!$B$34:$B$777,U$83)+'СЕТ СН'!$H$11+СВЦЭМ!$D$10+'СЕТ СН'!$H$5-'СЕТ СН'!$H$21</f>
        <v>4276.2665128799999</v>
      </c>
      <c r="V112" s="37">
        <f>SUMIFS(СВЦЭМ!$D$34:$D$777,СВЦЭМ!$A$34:$A$777,$A112,СВЦЭМ!$B$34:$B$777,V$83)+'СЕТ СН'!$H$11+СВЦЭМ!$D$10+'СЕТ СН'!$H$5-'СЕТ СН'!$H$21</f>
        <v>4231.01030885</v>
      </c>
      <c r="W112" s="37">
        <f>SUMIFS(СВЦЭМ!$D$34:$D$777,СВЦЭМ!$A$34:$A$777,$A112,СВЦЭМ!$B$34:$B$777,W$83)+'СЕТ СН'!$H$11+СВЦЭМ!$D$10+'СЕТ СН'!$H$5-'СЕТ СН'!$H$21</f>
        <v>4218.9462001700003</v>
      </c>
      <c r="X112" s="37">
        <f>SUMIFS(СВЦЭМ!$D$34:$D$777,СВЦЭМ!$A$34:$A$777,$A112,СВЦЭМ!$B$34:$B$777,X$83)+'СЕТ СН'!$H$11+СВЦЭМ!$D$10+'СЕТ СН'!$H$5-'СЕТ СН'!$H$21</f>
        <v>4257.2287913600003</v>
      </c>
      <c r="Y112" s="37">
        <f>SUMIFS(СВЦЭМ!$D$34:$D$777,СВЦЭМ!$A$34:$A$777,$A112,СВЦЭМ!$B$34:$B$777,Y$83)+'СЕТ СН'!$H$11+СВЦЭМ!$D$10+'СЕТ СН'!$H$5-'СЕТ СН'!$H$21</f>
        <v>4336.3747938799997</v>
      </c>
    </row>
    <row r="113" spans="1:27" ht="15.75" x14ac:dyDescent="0.2">
      <c r="A113" s="36">
        <f t="shared" si="2"/>
        <v>43220</v>
      </c>
      <c r="B113" s="37">
        <f>SUMIFS(СВЦЭМ!$D$34:$D$777,СВЦЭМ!$A$34:$A$777,$A113,СВЦЭМ!$B$34:$B$777,B$83)+'СЕТ СН'!$H$11+СВЦЭМ!$D$10+'СЕТ СН'!$H$5-'СЕТ СН'!$H$21</f>
        <v>4367.5637625099998</v>
      </c>
      <c r="C113" s="37">
        <f>SUMIFS(СВЦЭМ!$D$34:$D$777,СВЦЭМ!$A$34:$A$777,$A113,СВЦЭМ!$B$34:$B$777,C$83)+'СЕТ СН'!$H$11+СВЦЭМ!$D$10+'СЕТ СН'!$H$5-'СЕТ СН'!$H$21</f>
        <v>4393.4226161500001</v>
      </c>
      <c r="D113" s="37">
        <f>SUMIFS(СВЦЭМ!$D$34:$D$777,СВЦЭМ!$A$34:$A$777,$A113,СВЦЭМ!$B$34:$B$777,D$83)+'СЕТ СН'!$H$11+СВЦЭМ!$D$10+'СЕТ СН'!$H$5-'СЕТ СН'!$H$21</f>
        <v>4416.9578346099997</v>
      </c>
      <c r="E113" s="37">
        <f>SUMIFS(СВЦЭМ!$D$34:$D$777,СВЦЭМ!$A$34:$A$777,$A113,СВЦЭМ!$B$34:$B$777,E$83)+'СЕТ СН'!$H$11+СВЦЭМ!$D$10+'СЕТ СН'!$H$5-'СЕТ СН'!$H$21</f>
        <v>4432.4816937700007</v>
      </c>
      <c r="F113" s="37">
        <f>SUMIFS(СВЦЭМ!$D$34:$D$777,СВЦЭМ!$A$34:$A$777,$A113,СВЦЭМ!$B$34:$B$777,F$83)+'СЕТ СН'!$H$11+СВЦЭМ!$D$10+'СЕТ СН'!$H$5-'СЕТ СН'!$H$21</f>
        <v>4439.1825049700001</v>
      </c>
      <c r="G113" s="37">
        <f>SUMIFS(СВЦЭМ!$D$34:$D$777,СВЦЭМ!$A$34:$A$777,$A113,СВЦЭМ!$B$34:$B$777,G$83)+'СЕТ СН'!$H$11+СВЦЭМ!$D$10+'СЕТ СН'!$H$5-'СЕТ СН'!$H$21</f>
        <v>4423.08447032</v>
      </c>
      <c r="H113" s="37">
        <f>SUMIFS(СВЦЭМ!$D$34:$D$777,СВЦЭМ!$A$34:$A$777,$A113,СВЦЭМ!$B$34:$B$777,H$83)+'СЕТ СН'!$H$11+СВЦЭМ!$D$10+'СЕТ СН'!$H$5-'СЕТ СН'!$H$21</f>
        <v>4402.7518008500001</v>
      </c>
      <c r="I113" s="37">
        <f>SUMIFS(СВЦЭМ!$D$34:$D$777,СВЦЭМ!$A$34:$A$777,$A113,СВЦЭМ!$B$34:$B$777,I$83)+'СЕТ СН'!$H$11+СВЦЭМ!$D$10+'СЕТ СН'!$H$5-'СЕТ СН'!$H$21</f>
        <v>4335.2422578000005</v>
      </c>
      <c r="J113" s="37">
        <f>SUMIFS(СВЦЭМ!$D$34:$D$777,СВЦЭМ!$A$34:$A$777,$A113,СВЦЭМ!$B$34:$B$777,J$83)+'СЕТ СН'!$H$11+СВЦЭМ!$D$10+'СЕТ СН'!$H$5-'СЕТ СН'!$H$21</f>
        <v>4293.3919765500004</v>
      </c>
      <c r="K113" s="37">
        <f>SUMIFS(СВЦЭМ!$D$34:$D$777,СВЦЭМ!$A$34:$A$777,$A113,СВЦЭМ!$B$34:$B$777,K$83)+'СЕТ СН'!$H$11+СВЦЭМ!$D$10+'СЕТ СН'!$H$5-'СЕТ СН'!$H$21</f>
        <v>4190.0012493599997</v>
      </c>
      <c r="L113" s="37">
        <f>SUMIFS(СВЦЭМ!$D$34:$D$777,СВЦЭМ!$A$34:$A$777,$A113,СВЦЭМ!$B$34:$B$777,L$83)+'СЕТ СН'!$H$11+СВЦЭМ!$D$10+'СЕТ СН'!$H$5-'СЕТ СН'!$H$21</f>
        <v>4173.5561651600001</v>
      </c>
      <c r="M113" s="37">
        <f>SUMIFS(СВЦЭМ!$D$34:$D$777,СВЦЭМ!$A$34:$A$777,$A113,СВЦЭМ!$B$34:$B$777,M$83)+'СЕТ СН'!$H$11+СВЦЭМ!$D$10+'СЕТ СН'!$H$5-'СЕТ СН'!$H$21</f>
        <v>4175.5356762600004</v>
      </c>
      <c r="N113" s="37">
        <f>SUMIFS(СВЦЭМ!$D$34:$D$777,СВЦЭМ!$A$34:$A$777,$A113,СВЦЭМ!$B$34:$B$777,N$83)+'СЕТ СН'!$H$11+СВЦЭМ!$D$10+'СЕТ СН'!$H$5-'СЕТ СН'!$H$21</f>
        <v>4166.6798215500003</v>
      </c>
      <c r="O113" s="37">
        <f>SUMIFS(СВЦЭМ!$D$34:$D$777,СВЦЭМ!$A$34:$A$777,$A113,СВЦЭМ!$B$34:$B$777,O$83)+'СЕТ СН'!$H$11+СВЦЭМ!$D$10+'СЕТ СН'!$H$5-'СЕТ СН'!$H$21</f>
        <v>4163.62630257</v>
      </c>
      <c r="P113" s="37">
        <f>SUMIFS(СВЦЭМ!$D$34:$D$777,СВЦЭМ!$A$34:$A$777,$A113,СВЦЭМ!$B$34:$B$777,P$83)+'СЕТ СН'!$H$11+СВЦЭМ!$D$10+'СЕТ СН'!$H$5-'СЕТ СН'!$H$21</f>
        <v>4231.8934881900004</v>
      </c>
      <c r="Q113" s="37">
        <f>SUMIFS(СВЦЭМ!$D$34:$D$777,СВЦЭМ!$A$34:$A$777,$A113,СВЦЭМ!$B$34:$B$777,Q$83)+'СЕТ СН'!$H$11+СВЦЭМ!$D$10+'СЕТ СН'!$H$5-'СЕТ СН'!$H$21</f>
        <v>4229.6522750200002</v>
      </c>
      <c r="R113" s="37">
        <f>SUMIFS(СВЦЭМ!$D$34:$D$777,СВЦЭМ!$A$34:$A$777,$A113,СВЦЭМ!$B$34:$B$777,R$83)+'СЕТ СН'!$H$11+СВЦЭМ!$D$10+'СЕТ СН'!$H$5-'СЕТ СН'!$H$21</f>
        <v>4227.26418999</v>
      </c>
      <c r="S113" s="37">
        <f>SUMIFS(СВЦЭМ!$D$34:$D$777,СВЦЭМ!$A$34:$A$777,$A113,СВЦЭМ!$B$34:$B$777,S$83)+'СЕТ СН'!$H$11+СВЦЭМ!$D$10+'СЕТ СН'!$H$5-'СЕТ СН'!$H$21</f>
        <v>4234.3650832200001</v>
      </c>
      <c r="T113" s="37">
        <f>SUMIFS(СВЦЭМ!$D$34:$D$777,СВЦЭМ!$A$34:$A$777,$A113,СВЦЭМ!$B$34:$B$777,T$83)+'СЕТ СН'!$H$11+СВЦЭМ!$D$10+'СЕТ СН'!$H$5-'СЕТ СН'!$H$21</f>
        <v>4173.9987818099999</v>
      </c>
      <c r="U113" s="37">
        <f>SUMIFS(СВЦЭМ!$D$34:$D$777,СВЦЭМ!$A$34:$A$777,$A113,СВЦЭМ!$B$34:$B$777,U$83)+'СЕТ СН'!$H$11+СВЦЭМ!$D$10+'СЕТ СН'!$H$5-'СЕТ СН'!$H$21</f>
        <v>4173.8787116600006</v>
      </c>
      <c r="V113" s="37">
        <f>SUMIFS(СВЦЭМ!$D$34:$D$777,СВЦЭМ!$A$34:$A$777,$A113,СВЦЭМ!$B$34:$B$777,V$83)+'СЕТ СН'!$H$11+СВЦЭМ!$D$10+'СЕТ СН'!$H$5-'СЕТ СН'!$H$21</f>
        <v>4175.0786186900004</v>
      </c>
      <c r="W113" s="37">
        <f>SUMIFS(СВЦЭМ!$D$34:$D$777,СВЦЭМ!$A$34:$A$777,$A113,СВЦЭМ!$B$34:$B$777,W$83)+'СЕТ СН'!$H$11+СВЦЭМ!$D$10+'СЕТ СН'!$H$5-'СЕТ СН'!$H$21</f>
        <v>4167.6428990900004</v>
      </c>
      <c r="X113" s="37">
        <f>SUMIFS(СВЦЭМ!$D$34:$D$777,СВЦЭМ!$A$34:$A$777,$A113,СВЦЭМ!$B$34:$B$777,X$83)+'СЕТ СН'!$H$11+СВЦЭМ!$D$10+'СЕТ СН'!$H$5-'СЕТ СН'!$H$21</f>
        <v>4220.8773886700001</v>
      </c>
      <c r="Y113" s="37">
        <f>SUMIFS(СВЦЭМ!$D$34:$D$777,СВЦЭМ!$A$34:$A$777,$A113,СВЦЭМ!$B$34:$B$777,Y$83)+'СЕТ СН'!$H$11+СВЦЭМ!$D$10+'СЕТ СН'!$H$5-'СЕТ СН'!$H$21</f>
        <v>4303.60466911</v>
      </c>
    </row>
    <row r="114" spans="1:27" ht="15.75" hidden="1" x14ac:dyDescent="0.2">
      <c r="A114" s="36">
        <f t="shared" si="2"/>
        <v>43221</v>
      </c>
      <c r="B114" s="37">
        <f>SUMIFS(СВЦЭМ!$D$34:$D$777,СВЦЭМ!$A$34:$A$777,$A114,СВЦЭМ!$B$34:$B$777,B$83)+'СЕТ СН'!$H$11+СВЦЭМ!$D$10+'СЕТ СН'!$H$5-'СЕТ СН'!$H$21</f>
        <v>3522.7220799199999</v>
      </c>
      <c r="C114" s="37">
        <f>SUMIFS(СВЦЭМ!$D$34:$D$777,СВЦЭМ!$A$34:$A$777,$A114,СВЦЭМ!$B$34:$B$777,C$83)+'СЕТ СН'!$H$11+СВЦЭМ!$D$10+'СЕТ СН'!$H$5-'СЕТ СН'!$H$21</f>
        <v>3522.7220799199999</v>
      </c>
      <c r="D114" s="37">
        <f>SUMIFS(СВЦЭМ!$D$34:$D$777,СВЦЭМ!$A$34:$A$777,$A114,СВЦЭМ!$B$34:$B$777,D$83)+'СЕТ СН'!$H$11+СВЦЭМ!$D$10+'СЕТ СН'!$H$5-'СЕТ СН'!$H$21</f>
        <v>3522.7220799199999</v>
      </c>
      <c r="E114" s="37">
        <f>SUMIFS(СВЦЭМ!$D$34:$D$777,СВЦЭМ!$A$34:$A$777,$A114,СВЦЭМ!$B$34:$B$777,E$83)+'СЕТ СН'!$H$11+СВЦЭМ!$D$10+'СЕТ СН'!$H$5-'СЕТ СН'!$H$21</f>
        <v>3522.7220799199999</v>
      </c>
      <c r="F114" s="37">
        <f>SUMIFS(СВЦЭМ!$D$34:$D$777,СВЦЭМ!$A$34:$A$777,$A114,СВЦЭМ!$B$34:$B$777,F$83)+'СЕТ СН'!$H$11+СВЦЭМ!$D$10+'СЕТ СН'!$H$5-'СЕТ СН'!$H$21</f>
        <v>3522.7220799199999</v>
      </c>
      <c r="G114" s="37">
        <f>SUMIFS(СВЦЭМ!$D$34:$D$777,СВЦЭМ!$A$34:$A$777,$A114,СВЦЭМ!$B$34:$B$777,G$83)+'СЕТ СН'!$H$11+СВЦЭМ!$D$10+'СЕТ СН'!$H$5-'СЕТ СН'!$H$21</f>
        <v>3522.7220799199999</v>
      </c>
      <c r="H114" s="37">
        <f>SUMIFS(СВЦЭМ!$D$34:$D$777,СВЦЭМ!$A$34:$A$777,$A114,СВЦЭМ!$B$34:$B$777,H$83)+'СЕТ СН'!$H$11+СВЦЭМ!$D$10+'СЕТ СН'!$H$5-'СЕТ СН'!$H$21</f>
        <v>3522.7220799199999</v>
      </c>
      <c r="I114" s="37">
        <f>SUMIFS(СВЦЭМ!$D$34:$D$777,СВЦЭМ!$A$34:$A$777,$A114,СВЦЭМ!$B$34:$B$777,I$83)+'СЕТ СН'!$H$11+СВЦЭМ!$D$10+'СЕТ СН'!$H$5-'СЕТ СН'!$H$21</f>
        <v>3522.7220799199999</v>
      </c>
      <c r="J114" s="37">
        <f>SUMIFS(СВЦЭМ!$D$34:$D$777,СВЦЭМ!$A$34:$A$777,$A114,СВЦЭМ!$B$34:$B$777,J$83)+'СЕТ СН'!$H$11+СВЦЭМ!$D$10+'СЕТ СН'!$H$5-'СЕТ СН'!$H$21</f>
        <v>3522.7220799199999</v>
      </c>
      <c r="K114" s="37">
        <f>SUMIFS(СВЦЭМ!$D$34:$D$777,СВЦЭМ!$A$34:$A$777,$A114,СВЦЭМ!$B$34:$B$777,K$83)+'СЕТ СН'!$H$11+СВЦЭМ!$D$10+'СЕТ СН'!$H$5-'СЕТ СН'!$H$21</f>
        <v>3522.7220799199999</v>
      </c>
      <c r="L114" s="37">
        <f>SUMIFS(СВЦЭМ!$D$34:$D$777,СВЦЭМ!$A$34:$A$777,$A114,СВЦЭМ!$B$34:$B$777,L$83)+'СЕТ СН'!$H$11+СВЦЭМ!$D$10+'СЕТ СН'!$H$5-'СЕТ СН'!$H$21</f>
        <v>3522.7220799199999</v>
      </c>
      <c r="M114" s="37">
        <f>SUMIFS(СВЦЭМ!$D$34:$D$777,СВЦЭМ!$A$34:$A$777,$A114,СВЦЭМ!$B$34:$B$777,M$83)+'СЕТ СН'!$H$11+СВЦЭМ!$D$10+'СЕТ СН'!$H$5-'СЕТ СН'!$H$21</f>
        <v>3522.7220799199999</v>
      </c>
      <c r="N114" s="37">
        <f>SUMIFS(СВЦЭМ!$D$34:$D$777,СВЦЭМ!$A$34:$A$777,$A114,СВЦЭМ!$B$34:$B$777,N$83)+'СЕТ СН'!$H$11+СВЦЭМ!$D$10+'СЕТ СН'!$H$5-'СЕТ СН'!$H$21</f>
        <v>3522.7220799199999</v>
      </c>
      <c r="O114" s="37">
        <f>SUMIFS(СВЦЭМ!$D$34:$D$777,СВЦЭМ!$A$34:$A$777,$A114,СВЦЭМ!$B$34:$B$777,O$83)+'СЕТ СН'!$H$11+СВЦЭМ!$D$10+'СЕТ СН'!$H$5-'СЕТ СН'!$H$21</f>
        <v>3522.7220799199999</v>
      </c>
      <c r="P114" s="37">
        <f>SUMIFS(СВЦЭМ!$D$34:$D$777,СВЦЭМ!$A$34:$A$777,$A114,СВЦЭМ!$B$34:$B$777,P$83)+'СЕТ СН'!$H$11+СВЦЭМ!$D$10+'СЕТ СН'!$H$5-'СЕТ СН'!$H$21</f>
        <v>3522.7220799199999</v>
      </c>
      <c r="Q114" s="37">
        <f>SUMIFS(СВЦЭМ!$D$34:$D$777,СВЦЭМ!$A$34:$A$777,$A114,СВЦЭМ!$B$34:$B$777,Q$83)+'СЕТ СН'!$H$11+СВЦЭМ!$D$10+'СЕТ СН'!$H$5-'СЕТ СН'!$H$21</f>
        <v>3522.7220799199999</v>
      </c>
      <c r="R114" s="37">
        <f>SUMIFS(СВЦЭМ!$D$34:$D$777,СВЦЭМ!$A$34:$A$777,$A114,СВЦЭМ!$B$34:$B$777,R$83)+'СЕТ СН'!$H$11+СВЦЭМ!$D$10+'СЕТ СН'!$H$5-'СЕТ СН'!$H$21</f>
        <v>3522.7220799199999</v>
      </c>
      <c r="S114" s="37">
        <f>SUMIFS(СВЦЭМ!$D$34:$D$777,СВЦЭМ!$A$34:$A$777,$A114,СВЦЭМ!$B$34:$B$777,S$83)+'СЕТ СН'!$H$11+СВЦЭМ!$D$10+'СЕТ СН'!$H$5-'СЕТ СН'!$H$21</f>
        <v>3522.7220799199999</v>
      </c>
      <c r="T114" s="37">
        <f>SUMIFS(СВЦЭМ!$D$34:$D$777,СВЦЭМ!$A$34:$A$777,$A114,СВЦЭМ!$B$34:$B$777,T$83)+'СЕТ СН'!$H$11+СВЦЭМ!$D$10+'СЕТ СН'!$H$5-'СЕТ СН'!$H$21</f>
        <v>3522.7220799199999</v>
      </c>
      <c r="U114" s="37">
        <f>SUMIFS(СВЦЭМ!$D$34:$D$777,СВЦЭМ!$A$34:$A$777,$A114,СВЦЭМ!$B$34:$B$777,U$83)+'СЕТ СН'!$H$11+СВЦЭМ!$D$10+'СЕТ СН'!$H$5-'СЕТ СН'!$H$21</f>
        <v>3522.7220799199999</v>
      </c>
      <c r="V114" s="37">
        <f>SUMIFS(СВЦЭМ!$D$34:$D$777,СВЦЭМ!$A$34:$A$777,$A114,СВЦЭМ!$B$34:$B$777,V$83)+'СЕТ СН'!$H$11+СВЦЭМ!$D$10+'СЕТ СН'!$H$5-'СЕТ СН'!$H$21</f>
        <v>3522.7220799199999</v>
      </c>
      <c r="W114" s="37">
        <f>SUMIFS(СВЦЭМ!$D$34:$D$777,СВЦЭМ!$A$34:$A$777,$A114,СВЦЭМ!$B$34:$B$777,W$83)+'СЕТ СН'!$H$11+СВЦЭМ!$D$10+'СЕТ СН'!$H$5-'СЕТ СН'!$H$21</f>
        <v>3522.7220799199999</v>
      </c>
      <c r="X114" s="37">
        <f>SUMIFS(СВЦЭМ!$D$34:$D$777,СВЦЭМ!$A$34:$A$777,$A114,СВЦЭМ!$B$34:$B$777,X$83)+'СЕТ СН'!$H$11+СВЦЭМ!$D$10+'СЕТ СН'!$H$5-'СЕТ СН'!$H$21</f>
        <v>3522.7220799199999</v>
      </c>
      <c r="Y114" s="37">
        <f>SUMIFS(СВЦЭМ!$D$34:$D$777,СВЦЭМ!$A$34:$A$777,$A114,СВЦЭМ!$B$34:$B$777,Y$83)+'СЕТ СН'!$H$11+СВЦЭМ!$D$10+'СЕТ СН'!$H$5-'СЕТ СН'!$H$21</f>
        <v>3522.7220799199999</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01.04.2018</v>
      </c>
      <c r="B120" s="37">
        <f>SUMIFS(СВЦЭМ!$D$34:$D$777,СВЦЭМ!$A$34:$A$777,$A120,СВЦЭМ!$B$34:$B$777,B$119)+'СЕТ СН'!$I$11+СВЦЭМ!$D$10+'СЕТ СН'!$I$5-'СЕТ СН'!$I$21</f>
        <v>4596.3053581599997</v>
      </c>
      <c r="C120" s="37">
        <f>SUMIFS(СВЦЭМ!$D$34:$D$777,СВЦЭМ!$A$34:$A$777,$A120,СВЦЭМ!$B$34:$B$777,C$119)+'СЕТ СН'!$I$11+СВЦЭМ!$D$10+'СЕТ СН'!$I$5-'СЕТ СН'!$I$21</f>
        <v>4643.5948100599999</v>
      </c>
      <c r="D120" s="37">
        <f>SUMIFS(СВЦЭМ!$D$34:$D$777,СВЦЭМ!$A$34:$A$777,$A120,СВЦЭМ!$B$34:$B$777,D$119)+'СЕТ СН'!$I$11+СВЦЭМ!$D$10+'СЕТ СН'!$I$5-'СЕТ СН'!$I$21</f>
        <v>4686.1740306499996</v>
      </c>
      <c r="E120" s="37">
        <f>SUMIFS(СВЦЭМ!$D$34:$D$777,СВЦЭМ!$A$34:$A$777,$A120,СВЦЭМ!$B$34:$B$777,E$119)+'СЕТ СН'!$I$11+СВЦЭМ!$D$10+'СЕТ СН'!$I$5-'СЕТ СН'!$I$21</f>
        <v>4695.6781111999999</v>
      </c>
      <c r="F120" s="37">
        <f>SUMIFS(СВЦЭМ!$D$34:$D$777,СВЦЭМ!$A$34:$A$777,$A120,СВЦЭМ!$B$34:$B$777,F$119)+'СЕТ СН'!$I$11+СВЦЭМ!$D$10+'СЕТ СН'!$I$5-'СЕТ СН'!$I$21</f>
        <v>4701.5533094900002</v>
      </c>
      <c r="G120" s="37">
        <f>SUMIFS(СВЦЭМ!$D$34:$D$777,СВЦЭМ!$A$34:$A$777,$A120,СВЦЭМ!$B$34:$B$777,G$119)+'СЕТ СН'!$I$11+СВЦЭМ!$D$10+'СЕТ СН'!$I$5-'СЕТ СН'!$I$21</f>
        <v>4682.9394048200002</v>
      </c>
      <c r="H120" s="37">
        <f>SUMIFS(СВЦЭМ!$D$34:$D$777,СВЦЭМ!$A$34:$A$777,$A120,СВЦЭМ!$B$34:$B$777,H$119)+'СЕТ СН'!$I$11+СВЦЭМ!$D$10+'СЕТ СН'!$I$5-'СЕТ СН'!$I$21</f>
        <v>4668.7627564599998</v>
      </c>
      <c r="I120" s="37">
        <f>SUMIFS(СВЦЭМ!$D$34:$D$777,СВЦЭМ!$A$34:$A$777,$A120,СВЦЭМ!$B$34:$B$777,I$119)+'СЕТ СН'!$I$11+СВЦЭМ!$D$10+'СЕТ СН'!$I$5-'СЕТ СН'!$I$21</f>
        <v>4618.4434874999997</v>
      </c>
      <c r="J120" s="37">
        <f>SUMIFS(СВЦЭМ!$D$34:$D$777,СВЦЭМ!$A$34:$A$777,$A120,СВЦЭМ!$B$34:$B$777,J$119)+'СЕТ СН'!$I$11+СВЦЭМ!$D$10+'СЕТ СН'!$I$5-'СЕТ СН'!$I$21</f>
        <v>4535.8020564400003</v>
      </c>
      <c r="K120" s="37">
        <f>SUMIFS(СВЦЭМ!$D$34:$D$777,СВЦЭМ!$A$34:$A$777,$A120,СВЦЭМ!$B$34:$B$777,K$119)+'СЕТ СН'!$I$11+СВЦЭМ!$D$10+'СЕТ СН'!$I$5-'СЕТ СН'!$I$21</f>
        <v>4406.4115136299997</v>
      </c>
      <c r="L120" s="37">
        <f>SUMIFS(СВЦЭМ!$D$34:$D$777,СВЦЭМ!$A$34:$A$777,$A120,СВЦЭМ!$B$34:$B$777,L$119)+'СЕТ СН'!$I$11+СВЦЭМ!$D$10+'СЕТ СН'!$I$5-'СЕТ СН'!$I$21</f>
        <v>4366.8838465899998</v>
      </c>
      <c r="M120" s="37">
        <f>SUMIFS(СВЦЭМ!$D$34:$D$777,СВЦЭМ!$A$34:$A$777,$A120,СВЦЭМ!$B$34:$B$777,M$119)+'СЕТ СН'!$I$11+СВЦЭМ!$D$10+'СЕТ СН'!$I$5-'СЕТ СН'!$I$21</f>
        <v>4360.0766132600002</v>
      </c>
      <c r="N120" s="37">
        <f>SUMIFS(СВЦЭМ!$D$34:$D$777,СВЦЭМ!$A$34:$A$777,$A120,СВЦЭМ!$B$34:$B$777,N$119)+'СЕТ СН'!$I$11+СВЦЭМ!$D$10+'СЕТ СН'!$I$5-'СЕТ СН'!$I$21</f>
        <v>4365.5816559699997</v>
      </c>
      <c r="O120" s="37">
        <f>SUMIFS(СВЦЭМ!$D$34:$D$777,СВЦЭМ!$A$34:$A$777,$A120,СВЦЭМ!$B$34:$B$777,O$119)+'СЕТ СН'!$I$11+СВЦЭМ!$D$10+'СЕТ СН'!$I$5-'СЕТ СН'!$I$21</f>
        <v>4360.7951780200001</v>
      </c>
      <c r="P120" s="37">
        <f>SUMIFS(СВЦЭМ!$D$34:$D$777,СВЦЭМ!$A$34:$A$777,$A120,СВЦЭМ!$B$34:$B$777,P$119)+'СЕТ СН'!$I$11+СВЦЭМ!$D$10+'СЕТ СН'!$I$5-'СЕТ СН'!$I$21</f>
        <v>4359.6841286899999</v>
      </c>
      <c r="Q120" s="37">
        <f>SUMIFS(СВЦЭМ!$D$34:$D$777,СВЦЭМ!$A$34:$A$777,$A120,СВЦЭМ!$B$34:$B$777,Q$119)+'СЕТ СН'!$I$11+СВЦЭМ!$D$10+'СЕТ СН'!$I$5-'СЕТ СН'!$I$21</f>
        <v>4363.6648069100002</v>
      </c>
      <c r="R120" s="37">
        <f>SUMIFS(СВЦЭМ!$D$34:$D$777,СВЦЭМ!$A$34:$A$777,$A120,СВЦЭМ!$B$34:$B$777,R$119)+'СЕТ СН'!$I$11+СВЦЭМ!$D$10+'СЕТ СН'!$I$5-'СЕТ СН'!$I$21</f>
        <v>4371.4567237499996</v>
      </c>
      <c r="S120" s="37">
        <f>SUMIFS(СВЦЭМ!$D$34:$D$777,СВЦЭМ!$A$34:$A$777,$A120,СВЦЭМ!$B$34:$B$777,S$119)+'СЕТ СН'!$I$11+СВЦЭМ!$D$10+'СЕТ СН'!$I$5-'СЕТ СН'!$I$21</f>
        <v>4382.6227309200003</v>
      </c>
      <c r="T120" s="37">
        <f>SUMIFS(СВЦЭМ!$D$34:$D$777,СВЦЭМ!$A$34:$A$777,$A120,СВЦЭМ!$B$34:$B$777,T$119)+'СЕТ СН'!$I$11+СВЦЭМ!$D$10+'СЕТ СН'!$I$5-'СЕТ СН'!$I$21</f>
        <v>4406.1152035699997</v>
      </c>
      <c r="U120" s="37">
        <f>SUMIFS(СВЦЭМ!$D$34:$D$777,СВЦЭМ!$A$34:$A$777,$A120,СВЦЭМ!$B$34:$B$777,U$119)+'СЕТ СН'!$I$11+СВЦЭМ!$D$10+'СЕТ СН'!$I$5-'СЕТ СН'!$I$21</f>
        <v>4405.5298107400004</v>
      </c>
      <c r="V120" s="37">
        <f>SUMIFS(СВЦЭМ!$D$34:$D$777,СВЦЭМ!$A$34:$A$777,$A120,СВЦЭМ!$B$34:$B$777,V$119)+'СЕТ СН'!$I$11+СВЦЭМ!$D$10+'СЕТ СН'!$I$5-'СЕТ СН'!$I$21</f>
        <v>4412.2133167599995</v>
      </c>
      <c r="W120" s="37">
        <f>SUMIFS(СВЦЭМ!$D$34:$D$777,СВЦЭМ!$A$34:$A$777,$A120,СВЦЭМ!$B$34:$B$777,W$119)+'СЕТ СН'!$I$11+СВЦЭМ!$D$10+'СЕТ СН'!$I$5-'СЕТ СН'!$I$21</f>
        <v>4444.5120917499999</v>
      </c>
      <c r="X120" s="37">
        <f>SUMIFS(СВЦЭМ!$D$34:$D$777,СВЦЭМ!$A$34:$A$777,$A120,СВЦЭМ!$B$34:$B$777,X$119)+'СЕТ СН'!$I$11+СВЦЭМ!$D$10+'СЕТ СН'!$I$5-'СЕТ СН'!$I$21</f>
        <v>4475.0398036699999</v>
      </c>
      <c r="Y120" s="37">
        <f>SUMIFS(СВЦЭМ!$D$34:$D$777,СВЦЭМ!$A$34:$A$777,$A120,СВЦЭМ!$B$34:$B$777,Y$119)+'СЕТ СН'!$I$11+СВЦЭМ!$D$10+'СЕТ СН'!$I$5-'СЕТ СН'!$I$21</f>
        <v>4557.1432444600005</v>
      </c>
      <c r="AA120" s="46"/>
    </row>
    <row r="121" spans="1:27" ht="15.75" x14ac:dyDescent="0.2">
      <c r="A121" s="36">
        <f>A120+1</f>
        <v>43192</v>
      </c>
      <c r="B121" s="37">
        <f>SUMIFS(СВЦЭМ!$D$34:$D$777,СВЦЭМ!$A$34:$A$777,$A121,СВЦЭМ!$B$34:$B$777,B$119)+'СЕТ СН'!$I$11+СВЦЭМ!$D$10+'СЕТ СН'!$I$5-'СЕТ СН'!$I$21</f>
        <v>4611.95478645</v>
      </c>
      <c r="C121" s="37">
        <f>SUMIFS(СВЦЭМ!$D$34:$D$777,СВЦЭМ!$A$34:$A$777,$A121,СВЦЭМ!$B$34:$B$777,C$119)+'СЕТ СН'!$I$11+СВЦЭМ!$D$10+'СЕТ СН'!$I$5-'СЕТ СН'!$I$21</f>
        <v>4649.3165821000002</v>
      </c>
      <c r="D121" s="37">
        <f>SUMIFS(СВЦЭМ!$D$34:$D$777,СВЦЭМ!$A$34:$A$777,$A121,СВЦЭМ!$B$34:$B$777,D$119)+'СЕТ СН'!$I$11+СВЦЭМ!$D$10+'СЕТ СН'!$I$5-'СЕТ СН'!$I$21</f>
        <v>4691.3815572399999</v>
      </c>
      <c r="E121" s="37">
        <f>SUMIFS(СВЦЭМ!$D$34:$D$777,СВЦЭМ!$A$34:$A$777,$A121,СВЦЭМ!$B$34:$B$777,E$119)+'СЕТ СН'!$I$11+СВЦЭМ!$D$10+'СЕТ СН'!$I$5-'СЕТ СН'!$I$21</f>
        <v>4706.1890980600001</v>
      </c>
      <c r="F121" s="37">
        <f>SUMIFS(СВЦЭМ!$D$34:$D$777,СВЦЭМ!$A$34:$A$777,$A121,СВЦЭМ!$B$34:$B$777,F$119)+'СЕТ СН'!$I$11+СВЦЭМ!$D$10+'СЕТ СН'!$I$5-'СЕТ СН'!$I$21</f>
        <v>4695.5365815000005</v>
      </c>
      <c r="G121" s="37">
        <f>SUMIFS(СВЦЭМ!$D$34:$D$777,СВЦЭМ!$A$34:$A$777,$A121,СВЦЭМ!$B$34:$B$777,G$119)+'СЕТ СН'!$I$11+СВЦЭМ!$D$10+'СЕТ СН'!$I$5-'СЕТ СН'!$I$21</f>
        <v>4676.5734302800001</v>
      </c>
      <c r="H121" s="37">
        <f>SUMIFS(СВЦЭМ!$D$34:$D$777,СВЦЭМ!$A$34:$A$777,$A121,СВЦЭМ!$B$34:$B$777,H$119)+'СЕТ СН'!$I$11+СВЦЭМ!$D$10+'СЕТ СН'!$I$5-'СЕТ СН'!$I$21</f>
        <v>4631.8019968199997</v>
      </c>
      <c r="I121" s="37">
        <f>SUMIFS(СВЦЭМ!$D$34:$D$777,СВЦЭМ!$A$34:$A$777,$A121,СВЦЭМ!$B$34:$B$777,I$119)+'СЕТ СН'!$I$11+СВЦЭМ!$D$10+'СЕТ СН'!$I$5-'СЕТ СН'!$I$21</f>
        <v>4562.8750476300002</v>
      </c>
      <c r="J121" s="37">
        <f>SUMIFS(СВЦЭМ!$D$34:$D$777,СВЦЭМ!$A$34:$A$777,$A121,СВЦЭМ!$B$34:$B$777,J$119)+'СЕТ СН'!$I$11+СВЦЭМ!$D$10+'СЕТ СН'!$I$5-'СЕТ СН'!$I$21</f>
        <v>4527.1388380799999</v>
      </c>
      <c r="K121" s="37">
        <f>SUMIFS(СВЦЭМ!$D$34:$D$777,СВЦЭМ!$A$34:$A$777,$A121,СВЦЭМ!$B$34:$B$777,K$119)+'СЕТ СН'!$I$11+СВЦЭМ!$D$10+'СЕТ СН'!$I$5-'СЕТ СН'!$I$21</f>
        <v>4426.6957174899999</v>
      </c>
      <c r="L121" s="37">
        <f>SUMIFS(СВЦЭМ!$D$34:$D$777,СВЦЭМ!$A$34:$A$777,$A121,СВЦЭМ!$B$34:$B$777,L$119)+'СЕТ СН'!$I$11+СВЦЭМ!$D$10+'СЕТ СН'!$I$5-'СЕТ СН'!$I$21</f>
        <v>4444.6641259799999</v>
      </c>
      <c r="M121" s="37">
        <f>SUMIFS(СВЦЭМ!$D$34:$D$777,СВЦЭМ!$A$34:$A$777,$A121,СВЦЭМ!$B$34:$B$777,M$119)+'СЕТ СН'!$I$11+СВЦЭМ!$D$10+'СЕТ СН'!$I$5-'СЕТ СН'!$I$21</f>
        <v>4447.21830202</v>
      </c>
      <c r="N121" s="37">
        <f>SUMIFS(СВЦЭМ!$D$34:$D$777,СВЦЭМ!$A$34:$A$777,$A121,СВЦЭМ!$B$34:$B$777,N$119)+'СЕТ СН'!$I$11+СВЦЭМ!$D$10+'СЕТ СН'!$I$5-'СЕТ СН'!$I$21</f>
        <v>4382.5172627399998</v>
      </c>
      <c r="O121" s="37">
        <f>SUMIFS(СВЦЭМ!$D$34:$D$777,СВЦЭМ!$A$34:$A$777,$A121,СВЦЭМ!$B$34:$B$777,O$119)+'СЕТ СН'!$I$11+СВЦЭМ!$D$10+'СЕТ СН'!$I$5-'СЕТ СН'!$I$21</f>
        <v>4393.1860562700003</v>
      </c>
      <c r="P121" s="37">
        <f>SUMIFS(СВЦЭМ!$D$34:$D$777,СВЦЭМ!$A$34:$A$777,$A121,СВЦЭМ!$B$34:$B$777,P$119)+'СЕТ СН'!$I$11+СВЦЭМ!$D$10+'СЕТ СН'!$I$5-'СЕТ СН'!$I$21</f>
        <v>4391.9632722799997</v>
      </c>
      <c r="Q121" s="37">
        <f>SUMIFS(СВЦЭМ!$D$34:$D$777,СВЦЭМ!$A$34:$A$777,$A121,СВЦЭМ!$B$34:$B$777,Q$119)+'СЕТ СН'!$I$11+СВЦЭМ!$D$10+'СЕТ СН'!$I$5-'СЕТ СН'!$I$21</f>
        <v>4397.7937499500003</v>
      </c>
      <c r="R121" s="37">
        <f>SUMIFS(СВЦЭМ!$D$34:$D$777,СВЦЭМ!$A$34:$A$777,$A121,СВЦЭМ!$B$34:$B$777,R$119)+'СЕТ СН'!$I$11+СВЦЭМ!$D$10+'СЕТ СН'!$I$5-'СЕТ СН'!$I$21</f>
        <v>4401.4214623899998</v>
      </c>
      <c r="S121" s="37">
        <f>SUMIFS(СВЦЭМ!$D$34:$D$777,СВЦЭМ!$A$34:$A$777,$A121,СВЦЭМ!$B$34:$B$777,S$119)+'СЕТ СН'!$I$11+СВЦЭМ!$D$10+'СЕТ СН'!$I$5-'СЕТ СН'!$I$21</f>
        <v>4396.4730325499995</v>
      </c>
      <c r="T121" s="37">
        <f>SUMIFS(СВЦЭМ!$D$34:$D$777,СВЦЭМ!$A$34:$A$777,$A121,СВЦЭМ!$B$34:$B$777,T$119)+'СЕТ СН'!$I$11+СВЦЭМ!$D$10+'СЕТ СН'!$I$5-'СЕТ СН'!$I$21</f>
        <v>4392.1164600700004</v>
      </c>
      <c r="U121" s="37">
        <f>SUMIFS(СВЦЭМ!$D$34:$D$777,СВЦЭМ!$A$34:$A$777,$A121,СВЦЭМ!$B$34:$B$777,U$119)+'СЕТ СН'!$I$11+СВЦЭМ!$D$10+'СЕТ СН'!$I$5-'СЕТ СН'!$I$21</f>
        <v>4388.0681594199996</v>
      </c>
      <c r="V121" s="37">
        <f>SUMIFS(СВЦЭМ!$D$34:$D$777,СВЦЭМ!$A$34:$A$777,$A121,СВЦЭМ!$B$34:$B$777,V$119)+'СЕТ СН'!$I$11+СВЦЭМ!$D$10+'СЕТ СН'!$I$5-'СЕТ СН'!$I$21</f>
        <v>4395.5082473499997</v>
      </c>
      <c r="W121" s="37">
        <f>SUMIFS(СВЦЭМ!$D$34:$D$777,СВЦЭМ!$A$34:$A$777,$A121,СВЦЭМ!$B$34:$B$777,W$119)+'СЕТ СН'!$I$11+СВЦЭМ!$D$10+'СЕТ СН'!$I$5-'СЕТ СН'!$I$21</f>
        <v>4438.4056063199996</v>
      </c>
      <c r="X121" s="37">
        <f>SUMIFS(СВЦЭМ!$D$34:$D$777,СВЦЭМ!$A$34:$A$777,$A121,СВЦЭМ!$B$34:$B$777,X$119)+'СЕТ СН'!$I$11+СВЦЭМ!$D$10+'СЕТ СН'!$I$5-'СЕТ СН'!$I$21</f>
        <v>4555.2908881000003</v>
      </c>
      <c r="Y121" s="37">
        <f>SUMIFS(СВЦЭМ!$D$34:$D$777,СВЦЭМ!$A$34:$A$777,$A121,СВЦЭМ!$B$34:$B$777,Y$119)+'СЕТ СН'!$I$11+СВЦЭМ!$D$10+'СЕТ СН'!$I$5-'СЕТ СН'!$I$21</f>
        <v>4618.8824269099996</v>
      </c>
    </row>
    <row r="122" spans="1:27" ht="15.75" x14ac:dyDescent="0.2">
      <c r="A122" s="36">
        <f t="shared" ref="A122:A150" si="3">A121+1</f>
        <v>43193</v>
      </c>
      <c r="B122" s="37">
        <f>SUMIFS(СВЦЭМ!$D$34:$D$777,СВЦЭМ!$A$34:$A$777,$A122,СВЦЭМ!$B$34:$B$777,B$119)+'СЕТ СН'!$I$11+СВЦЭМ!$D$10+'СЕТ СН'!$I$5-'СЕТ СН'!$I$21</f>
        <v>4651.4357949800005</v>
      </c>
      <c r="C122" s="37">
        <f>SUMIFS(СВЦЭМ!$D$34:$D$777,СВЦЭМ!$A$34:$A$777,$A122,СВЦЭМ!$B$34:$B$777,C$119)+'СЕТ СН'!$I$11+СВЦЭМ!$D$10+'СЕТ СН'!$I$5-'СЕТ СН'!$I$21</f>
        <v>4699.4636436700002</v>
      </c>
      <c r="D122" s="37">
        <f>SUMIFS(СВЦЭМ!$D$34:$D$777,СВЦЭМ!$A$34:$A$777,$A122,СВЦЭМ!$B$34:$B$777,D$119)+'СЕТ СН'!$I$11+СВЦЭМ!$D$10+'СЕТ СН'!$I$5-'СЕТ СН'!$I$21</f>
        <v>4757.3130473399997</v>
      </c>
      <c r="E122" s="37">
        <f>SUMIFS(СВЦЭМ!$D$34:$D$777,СВЦЭМ!$A$34:$A$777,$A122,СВЦЭМ!$B$34:$B$777,E$119)+'СЕТ СН'!$I$11+СВЦЭМ!$D$10+'СЕТ СН'!$I$5-'СЕТ СН'!$I$21</f>
        <v>4766.9261060600002</v>
      </c>
      <c r="F122" s="37">
        <f>SUMIFS(СВЦЭМ!$D$34:$D$777,СВЦЭМ!$A$34:$A$777,$A122,СВЦЭМ!$B$34:$B$777,F$119)+'СЕТ СН'!$I$11+СВЦЭМ!$D$10+'СЕТ СН'!$I$5-'СЕТ СН'!$I$21</f>
        <v>4761.1284484999996</v>
      </c>
      <c r="G122" s="37">
        <f>SUMIFS(СВЦЭМ!$D$34:$D$777,СВЦЭМ!$A$34:$A$777,$A122,СВЦЭМ!$B$34:$B$777,G$119)+'СЕТ СН'!$I$11+СВЦЭМ!$D$10+'СЕТ СН'!$I$5-'СЕТ СН'!$I$21</f>
        <v>4744.6764903000003</v>
      </c>
      <c r="H122" s="37">
        <f>SUMIFS(СВЦЭМ!$D$34:$D$777,СВЦЭМ!$A$34:$A$777,$A122,СВЦЭМ!$B$34:$B$777,H$119)+'СЕТ СН'!$I$11+СВЦЭМ!$D$10+'СЕТ СН'!$I$5-'СЕТ СН'!$I$21</f>
        <v>4694.4016314099999</v>
      </c>
      <c r="I122" s="37">
        <f>SUMIFS(СВЦЭМ!$D$34:$D$777,СВЦЭМ!$A$34:$A$777,$A122,СВЦЭМ!$B$34:$B$777,I$119)+'СЕТ СН'!$I$11+СВЦЭМ!$D$10+'СЕТ СН'!$I$5-'СЕТ СН'!$I$21</f>
        <v>4611.3161526699996</v>
      </c>
      <c r="J122" s="37">
        <f>SUMIFS(СВЦЭМ!$D$34:$D$777,СВЦЭМ!$A$34:$A$777,$A122,СВЦЭМ!$B$34:$B$777,J$119)+'СЕТ СН'!$I$11+СВЦЭМ!$D$10+'СЕТ СН'!$I$5-'СЕТ СН'!$I$21</f>
        <v>4550.3060654400006</v>
      </c>
      <c r="K122" s="37">
        <f>SUMIFS(СВЦЭМ!$D$34:$D$777,СВЦЭМ!$A$34:$A$777,$A122,СВЦЭМ!$B$34:$B$777,K$119)+'СЕТ СН'!$I$11+СВЦЭМ!$D$10+'СЕТ СН'!$I$5-'СЕТ СН'!$I$21</f>
        <v>4468.0168900899998</v>
      </c>
      <c r="L122" s="37">
        <f>SUMIFS(СВЦЭМ!$D$34:$D$777,СВЦЭМ!$A$34:$A$777,$A122,СВЦЭМ!$B$34:$B$777,L$119)+'СЕТ СН'!$I$11+СВЦЭМ!$D$10+'СЕТ СН'!$I$5-'СЕТ СН'!$I$21</f>
        <v>4389.4787627899996</v>
      </c>
      <c r="M122" s="37">
        <f>SUMIFS(СВЦЭМ!$D$34:$D$777,СВЦЭМ!$A$34:$A$777,$A122,СВЦЭМ!$B$34:$B$777,M$119)+'СЕТ СН'!$I$11+СВЦЭМ!$D$10+'СЕТ СН'!$I$5-'СЕТ СН'!$I$21</f>
        <v>4372.99222508</v>
      </c>
      <c r="N122" s="37">
        <f>SUMIFS(СВЦЭМ!$D$34:$D$777,СВЦЭМ!$A$34:$A$777,$A122,СВЦЭМ!$B$34:$B$777,N$119)+'СЕТ СН'!$I$11+СВЦЭМ!$D$10+'СЕТ СН'!$I$5-'СЕТ СН'!$I$21</f>
        <v>4388.9630647900003</v>
      </c>
      <c r="O122" s="37">
        <f>SUMIFS(СВЦЭМ!$D$34:$D$777,СВЦЭМ!$A$34:$A$777,$A122,СВЦЭМ!$B$34:$B$777,O$119)+'СЕТ СН'!$I$11+СВЦЭМ!$D$10+'СЕТ СН'!$I$5-'СЕТ СН'!$I$21</f>
        <v>4396.8164080099996</v>
      </c>
      <c r="P122" s="37">
        <f>SUMIFS(СВЦЭМ!$D$34:$D$777,СВЦЭМ!$A$34:$A$777,$A122,СВЦЭМ!$B$34:$B$777,P$119)+'СЕТ СН'!$I$11+СВЦЭМ!$D$10+'СЕТ СН'!$I$5-'СЕТ СН'!$I$21</f>
        <v>4403.6407674399998</v>
      </c>
      <c r="Q122" s="37">
        <f>SUMIFS(СВЦЭМ!$D$34:$D$777,СВЦЭМ!$A$34:$A$777,$A122,СВЦЭМ!$B$34:$B$777,Q$119)+'СЕТ СН'!$I$11+СВЦЭМ!$D$10+'СЕТ СН'!$I$5-'СЕТ СН'!$I$21</f>
        <v>4459.30979665</v>
      </c>
      <c r="R122" s="37">
        <f>SUMIFS(СВЦЭМ!$D$34:$D$777,СВЦЭМ!$A$34:$A$777,$A122,СВЦЭМ!$B$34:$B$777,R$119)+'СЕТ СН'!$I$11+СВЦЭМ!$D$10+'СЕТ СН'!$I$5-'СЕТ СН'!$I$21</f>
        <v>4468.92944274</v>
      </c>
      <c r="S122" s="37">
        <f>SUMIFS(СВЦЭМ!$D$34:$D$777,СВЦЭМ!$A$34:$A$777,$A122,СВЦЭМ!$B$34:$B$777,S$119)+'СЕТ СН'!$I$11+СВЦЭМ!$D$10+'СЕТ СН'!$I$5-'СЕТ СН'!$I$21</f>
        <v>4464.1080155899999</v>
      </c>
      <c r="T122" s="37">
        <f>SUMIFS(СВЦЭМ!$D$34:$D$777,СВЦЭМ!$A$34:$A$777,$A122,СВЦЭМ!$B$34:$B$777,T$119)+'СЕТ СН'!$I$11+СВЦЭМ!$D$10+'СЕТ СН'!$I$5-'СЕТ СН'!$I$21</f>
        <v>4438.1616891000003</v>
      </c>
      <c r="U122" s="37">
        <f>SUMIFS(СВЦЭМ!$D$34:$D$777,СВЦЭМ!$A$34:$A$777,$A122,СВЦЭМ!$B$34:$B$777,U$119)+'СЕТ СН'!$I$11+СВЦЭМ!$D$10+'СЕТ СН'!$I$5-'СЕТ СН'!$I$21</f>
        <v>4411.8283706399998</v>
      </c>
      <c r="V122" s="37">
        <f>SUMIFS(СВЦЭМ!$D$34:$D$777,СВЦЭМ!$A$34:$A$777,$A122,СВЦЭМ!$B$34:$B$777,V$119)+'СЕТ СН'!$I$11+СВЦЭМ!$D$10+'СЕТ СН'!$I$5-'СЕТ СН'!$I$21</f>
        <v>4409.0793407399997</v>
      </c>
      <c r="W122" s="37">
        <f>SUMIFS(СВЦЭМ!$D$34:$D$777,СВЦЭМ!$A$34:$A$777,$A122,СВЦЭМ!$B$34:$B$777,W$119)+'СЕТ СН'!$I$11+СВЦЭМ!$D$10+'СЕТ СН'!$I$5-'СЕТ СН'!$I$21</f>
        <v>4477.6679522200002</v>
      </c>
      <c r="X122" s="37">
        <f>SUMIFS(СВЦЭМ!$D$34:$D$777,СВЦЭМ!$A$34:$A$777,$A122,СВЦЭМ!$B$34:$B$777,X$119)+'СЕТ СН'!$I$11+СВЦЭМ!$D$10+'СЕТ СН'!$I$5-'СЕТ СН'!$I$21</f>
        <v>4566.3289805200002</v>
      </c>
      <c r="Y122" s="37">
        <f>SUMIFS(СВЦЭМ!$D$34:$D$777,СВЦЭМ!$A$34:$A$777,$A122,СВЦЭМ!$B$34:$B$777,Y$119)+'СЕТ СН'!$I$11+СВЦЭМ!$D$10+'СЕТ СН'!$I$5-'СЕТ СН'!$I$21</f>
        <v>4653.2004475399999</v>
      </c>
    </row>
    <row r="123" spans="1:27" ht="15.75" x14ac:dyDescent="0.2">
      <c r="A123" s="36">
        <f t="shared" si="3"/>
        <v>43194</v>
      </c>
      <c r="B123" s="37">
        <f>SUMIFS(СВЦЭМ!$D$34:$D$777,СВЦЭМ!$A$34:$A$777,$A123,СВЦЭМ!$B$34:$B$777,B$119)+'СЕТ СН'!$I$11+СВЦЭМ!$D$10+'СЕТ СН'!$I$5-'СЕТ СН'!$I$21</f>
        <v>4672.4770152800002</v>
      </c>
      <c r="C123" s="37">
        <f>SUMIFS(СВЦЭМ!$D$34:$D$777,СВЦЭМ!$A$34:$A$777,$A123,СВЦЭМ!$B$34:$B$777,C$119)+'СЕТ СН'!$I$11+СВЦЭМ!$D$10+'СЕТ СН'!$I$5-'СЕТ СН'!$I$21</f>
        <v>4716.8451984100002</v>
      </c>
      <c r="D123" s="37">
        <f>SUMIFS(СВЦЭМ!$D$34:$D$777,СВЦЭМ!$A$34:$A$777,$A123,СВЦЭМ!$B$34:$B$777,D$119)+'СЕТ СН'!$I$11+СВЦЭМ!$D$10+'СЕТ СН'!$I$5-'СЕТ СН'!$I$21</f>
        <v>4772.5152542699998</v>
      </c>
      <c r="E123" s="37">
        <f>SUMIFS(СВЦЭМ!$D$34:$D$777,СВЦЭМ!$A$34:$A$777,$A123,СВЦЭМ!$B$34:$B$777,E$119)+'СЕТ СН'!$I$11+СВЦЭМ!$D$10+'СЕТ СН'!$I$5-'СЕТ СН'!$I$21</f>
        <v>4769.5499246199997</v>
      </c>
      <c r="F123" s="37">
        <f>SUMIFS(СВЦЭМ!$D$34:$D$777,СВЦЭМ!$A$34:$A$777,$A123,СВЦЭМ!$B$34:$B$777,F$119)+'СЕТ СН'!$I$11+СВЦЭМ!$D$10+'СЕТ СН'!$I$5-'СЕТ СН'!$I$21</f>
        <v>4767.7920169700001</v>
      </c>
      <c r="G123" s="37">
        <f>SUMIFS(СВЦЭМ!$D$34:$D$777,СВЦЭМ!$A$34:$A$777,$A123,СВЦЭМ!$B$34:$B$777,G$119)+'СЕТ СН'!$I$11+СВЦЭМ!$D$10+'СЕТ СН'!$I$5-'СЕТ СН'!$I$21</f>
        <v>4771.82530408</v>
      </c>
      <c r="H123" s="37">
        <f>SUMIFS(СВЦЭМ!$D$34:$D$777,СВЦЭМ!$A$34:$A$777,$A123,СВЦЭМ!$B$34:$B$777,H$119)+'СЕТ СН'!$I$11+СВЦЭМ!$D$10+'СЕТ СН'!$I$5-'СЕТ СН'!$I$21</f>
        <v>4707.6425726699999</v>
      </c>
      <c r="I123" s="37">
        <f>SUMIFS(СВЦЭМ!$D$34:$D$777,СВЦЭМ!$A$34:$A$777,$A123,СВЦЭМ!$B$34:$B$777,I$119)+'СЕТ СН'!$I$11+СВЦЭМ!$D$10+'СЕТ СН'!$I$5-'СЕТ СН'!$I$21</f>
        <v>4607.4672189399998</v>
      </c>
      <c r="J123" s="37">
        <f>SUMIFS(СВЦЭМ!$D$34:$D$777,СВЦЭМ!$A$34:$A$777,$A123,СВЦЭМ!$B$34:$B$777,J$119)+'СЕТ СН'!$I$11+СВЦЭМ!$D$10+'СЕТ СН'!$I$5-'СЕТ СН'!$I$21</f>
        <v>4555.0938242000002</v>
      </c>
      <c r="K123" s="37">
        <f>SUMIFS(СВЦЭМ!$D$34:$D$777,СВЦЭМ!$A$34:$A$777,$A123,СВЦЭМ!$B$34:$B$777,K$119)+'СЕТ СН'!$I$11+СВЦЭМ!$D$10+'СЕТ СН'!$I$5-'СЕТ СН'!$I$21</f>
        <v>4483.3731651999997</v>
      </c>
      <c r="L123" s="37">
        <f>SUMIFS(СВЦЭМ!$D$34:$D$777,СВЦЭМ!$A$34:$A$777,$A123,СВЦЭМ!$B$34:$B$777,L$119)+'СЕТ СН'!$I$11+СВЦЭМ!$D$10+'СЕТ СН'!$I$5-'СЕТ СН'!$I$21</f>
        <v>4452.1014681200004</v>
      </c>
      <c r="M123" s="37">
        <f>SUMIFS(СВЦЭМ!$D$34:$D$777,СВЦЭМ!$A$34:$A$777,$A123,СВЦЭМ!$B$34:$B$777,M$119)+'СЕТ СН'!$I$11+СВЦЭМ!$D$10+'СЕТ СН'!$I$5-'СЕТ СН'!$I$21</f>
        <v>4449.1341230899998</v>
      </c>
      <c r="N123" s="37">
        <f>SUMIFS(СВЦЭМ!$D$34:$D$777,СВЦЭМ!$A$34:$A$777,$A123,СВЦЭМ!$B$34:$B$777,N$119)+'СЕТ СН'!$I$11+СВЦЭМ!$D$10+'СЕТ СН'!$I$5-'СЕТ СН'!$I$21</f>
        <v>4447.5063610200004</v>
      </c>
      <c r="O123" s="37">
        <f>SUMIFS(СВЦЭМ!$D$34:$D$777,СВЦЭМ!$A$34:$A$777,$A123,СВЦЭМ!$B$34:$B$777,O$119)+'СЕТ СН'!$I$11+СВЦЭМ!$D$10+'СЕТ СН'!$I$5-'СЕТ СН'!$I$21</f>
        <v>4445.3447595500002</v>
      </c>
      <c r="P123" s="37">
        <f>SUMIFS(СВЦЭМ!$D$34:$D$777,СВЦЭМ!$A$34:$A$777,$A123,СВЦЭМ!$B$34:$B$777,P$119)+'СЕТ СН'!$I$11+СВЦЭМ!$D$10+'СЕТ СН'!$I$5-'СЕТ СН'!$I$21</f>
        <v>4441.1625244199995</v>
      </c>
      <c r="Q123" s="37">
        <f>SUMIFS(СВЦЭМ!$D$34:$D$777,СВЦЭМ!$A$34:$A$777,$A123,СВЦЭМ!$B$34:$B$777,Q$119)+'СЕТ СН'!$I$11+СВЦЭМ!$D$10+'СЕТ СН'!$I$5-'СЕТ СН'!$I$21</f>
        <v>4443.4607791600001</v>
      </c>
      <c r="R123" s="37">
        <f>SUMIFS(СВЦЭМ!$D$34:$D$777,СВЦЭМ!$A$34:$A$777,$A123,СВЦЭМ!$B$34:$B$777,R$119)+'СЕТ СН'!$I$11+СВЦЭМ!$D$10+'СЕТ СН'!$I$5-'СЕТ СН'!$I$21</f>
        <v>4438.1797818099994</v>
      </c>
      <c r="S123" s="37">
        <f>SUMIFS(СВЦЭМ!$D$34:$D$777,СВЦЭМ!$A$34:$A$777,$A123,СВЦЭМ!$B$34:$B$777,S$119)+'СЕТ СН'!$I$11+СВЦЭМ!$D$10+'СЕТ СН'!$I$5-'СЕТ СН'!$I$21</f>
        <v>4443.2400916099996</v>
      </c>
      <c r="T123" s="37">
        <f>SUMIFS(СВЦЭМ!$D$34:$D$777,СВЦЭМ!$A$34:$A$777,$A123,СВЦЭМ!$B$34:$B$777,T$119)+'СЕТ СН'!$I$11+СВЦЭМ!$D$10+'СЕТ СН'!$I$5-'СЕТ СН'!$I$21</f>
        <v>4428.2829167999998</v>
      </c>
      <c r="U123" s="37">
        <f>SUMIFS(СВЦЭМ!$D$34:$D$777,СВЦЭМ!$A$34:$A$777,$A123,СВЦЭМ!$B$34:$B$777,U$119)+'СЕТ СН'!$I$11+СВЦЭМ!$D$10+'СЕТ СН'!$I$5-'СЕТ СН'!$I$21</f>
        <v>4381.6010899700004</v>
      </c>
      <c r="V123" s="37">
        <f>SUMIFS(СВЦЭМ!$D$34:$D$777,СВЦЭМ!$A$34:$A$777,$A123,СВЦЭМ!$B$34:$B$777,V$119)+'СЕТ СН'!$I$11+СВЦЭМ!$D$10+'СЕТ СН'!$I$5-'СЕТ СН'!$I$21</f>
        <v>4392.4448551599999</v>
      </c>
      <c r="W123" s="37">
        <f>SUMIFS(СВЦЭМ!$D$34:$D$777,СВЦЭМ!$A$34:$A$777,$A123,СВЦЭМ!$B$34:$B$777,W$119)+'СЕТ СН'!$I$11+СВЦЭМ!$D$10+'СЕТ СН'!$I$5-'СЕТ СН'!$I$21</f>
        <v>4452.3862025199996</v>
      </c>
      <c r="X123" s="37">
        <f>SUMIFS(СВЦЭМ!$D$34:$D$777,СВЦЭМ!$A$34:$A$777,$A123,СВЦЭМ!$B$34:$B$777,X$119)+'СЕТ СН'!$I$11+СВЦЭМ!$D$10+'СЕТ СН'!$I$5-'СЕТ СН'!$I$21</f>
        <v>4532.3381818600001</v>
      </c>
      <c r="Y123" s="37">
        <f>SUMIFS(СВЦЭМ!$D$34:$D$777,СВЦЭМ!$A$34:$A$777,$A123,СВЦЭМ!$B$34:$B$777,Y$119)+'СЕТ СН'!$I$11+СВЦЭМ!$D$10+'СЕТ СН'!$I$5-'СЕТ СН'!$I$21</f>
        <v>4631.7392168599999</v>
      </c>
    </row>
    <row r="124" spans="1:27" ht="15.75" x14ac:dyDescent="0.2">
      <c r="A124" s="36">
        <f t="shared" si="3"/>
        <v>43195</v>
      </c>
      <c r="B124" s="37">
        <f>SUMIFS(СВЦЭМ!$D$34:$D$777,СВЦЭМ!$A$34:$A$777,$A124,СВЦЭМ!$B$34:$B$777,B$119)+'СЕТ СН'!$I$11+СВЦЭМ!$D$10+'СЕТ СН'!$I$5-'СЕТ СН'!$I$21</f>
        <v>4729.7159855700002</v>
      </c>
      <c r="C124" s="37">
        <f>SUMIFS(СВЦЭМ!$D$34:$D$777,СВЦЭМ!$A$34:$A$777,$A124,СВЦЭМ!$B$34:$B$777,C$119)+'СЕТ СН'!$I$11+СВЦЭМ!$D$10+'СЕТ СН'!$I$5-'СЕТ СН'!$I$21</f>
        <v>4728.9975646100002</v>
      </c>
      <c r="D124" s="37">
        <f>SUMIFS(СВЦЭМ!$D$34:$D$777,СВЦЭМ!$A$34:$A$777,$A124,СВЦЭМ!$B$34:$B$777,D$119)+'СЕТ СН'!$I$11+СВЦЭМ!$D$10+'СЕТ СН'!$I$5-'СЕТ СН'!$I$21</f>
        <v>4772.7170952899996</v>
      </c>
      <c r="E124" s="37">
        <f>SUMIFS(СВЦЭМ!$D$34:$D$777,СВЦЭМ!$A$34:$A$777,$A124,СВЦЭМ!$B$34:$B$777,E$119)+'СЕТ СН'!$I$11+СВЦЭМ!$D$10+'СЕТ СН'!$I$5-'СЕТ СН'!$I$21</f>
        <v>4765.6574430500004</v>
      </c>
      <c r="F124" s="37">
        <f>SUMIFS(СВЦЭМ!$D$34:$D$777,СВЦЭМ!$A$34:$A$777,$A124,СВЦЭМ!$B$34:$B$777,F$119)+'СЕТ СН'!$I$11+СВЦЭМ!$D$10+'СЕТ СН'!$I$5-'СЕТ СН'!$I$21</f>
        <v>4765.9939224700001</v>
      </c>
      <c r="G124" s="37">
        <f>SUMIFS(СВЦЭМ!$D$34:$D$777,СВЦЭМ!$A$34:$A$777,$A124,СВЦЭМ!$B$34:$B$777,G$119)+'СЕТ СН'!$I$11+СВЦЭМ!$D$10+'СЕТ СН'!$I$5-'СЕТ СН'!$I$21</f>
        <v>4771.4371879999999</v>
      </c>
      <c r="H124" s="37">
        <f>SUMIFS(СВЦЭМ!$D$34:$D$777,СВЦЭМ!$A$34:$A$777,$A124,СВЦЭМ!$B$34:$B$777,H$119)+'СЕТ СН'!$I$11+СВЦЭМ!$D$10+'СЕТ СН'!$I$5-'СЕТ СН'!$I$21</f>
        <v>4737.48352178</v>
      </c>
      <c r="I124" s="37">
        <f>SUMIFS(СВЦЭМ!$D$34:$D$777,СВЦЭМ!$A$34:$A$777,$A124,СВЦЭМ!$B$34:$B$777,I$119)+'СЕТ СН'!$I$11+СВЦЭМ!$D$10+'СЕТ СН'!$I$5-'СЕТ СН'!$I$21</f>
        <v>4665.7130876500005</v>
      </c>
      <c r="J124" s="37">
        <f>SUMIFS(СВЦЭМ!$D$34:$D$777,СВЦЭМ!$A$34:$A$777,$A124,СВЦЭМ!$B$34:$B$777,J$119)+'СЕТ СН'!$I$11+СВЦЭМ!$D$10+'СЕТ СН'!$I$5-'СЕТ СН'!$I$21</f>
        <v>4600.9682290500004</v>
      </c>
      <c r="K124" s="37">
        <f>SUMIFS(СВЦЭМ!$D$34:$D$777,СВЦЭМ!$A$34:$A$777,$A124,СВЦЭМ!$B$34:$B$777,K$119)+'СЕТ СН'!$I$11+СВЦЭМ!$D$10+'СЕТ СН'!$I$5-'СЕТ СН'!$I$21</f>
        <v>4515.4284783399999</v>
      </c>
      <c r="L124" s="37">
        <f>SUMIFS(СВЦЭМ!$D$34:$D$777,СВЦЭМ!$A$34:$A$777,$A124,СВЦЭМ!$B$34:$B$777,L$119)+'СЕТ СН'!$I$11+СВЦЭМ!$D$10+'СЕТ СН'!$I$5-'СЕТ СН'!$I$21</f>
        <v>4452.1185613500002</v>
      </c>
      <c r="M124" s="37">
        <f>SUMIFS(СВЦЭМ!$D$34:$D$777,СВЦЭМ!$A$34:$A$777,$A124,СВЦЭМ!$B$34:$B$777,M$119)+'СЕТ СН'!$I$11+СВЦЭМ!$D$10+'СЕТ СН'!$I$5-'СЕТ СН'!$I$21</f>
        <v>4438.4332203499998</v>
      </c>
      <c r="N124" s="37">
        <f>SUMIFS(СВЦЭМ!$D$34:$D$777,СВЦЭМ!$A$34:$A$777,$A124,СВЦЭМ!$B$34:$B$777,N$119)+'СЕТ СН'!$I$11+СВЦЭМ!$D$10+'СЕТ СН'!$I$5-'СЕТ СН'!$I$21</f>
        <v>4436.9486016599994</v>
      </c>
      <c r="O124" s="37">
        <f>SUMIFS(СВЦЭМ!$D$34:$D$777,СВЦЭМ!$A$34:$A$777,$A124,СВЦЭМ!$B$34:$B$777,O$119)+'СЕТ СН'!$I$11+СВЦЭМ!$D$10+'СЕТ СН'!$I$5-'СЕТ СН'!$I$21</f>
        <v>4445.7034541399998</v>
      </c>
      <c r="P124" s="37">
        <f>SUMIFS(СВЦЭМ!$D$34:$D$777,СВЦЭМ!$A$34:$A$777,$A124,СВЦЭМ!$B$34:$B$777,P$119)+'СЕТ СН'!$I$11+СВЦЭМ!$D$10+'СЕТ СН'!$I$5-'СЕТ СН'!$I$21</f>
        <v>4447.6732213900004</v>
      </c>
      <c r="Q124" s="37">
        <f>SUMIFS(СВЦЭМ!$D$34:$D$777,СВЦЭМ!$A$34:$A$777,$A124,СВЦЭМ!$B$34:$B$777,Q$119)+'СЕТ СН'!$I$11+СВЦЭМ!$D$10+'СЕТ СН'!$I$5-'СЕТ СН'!$I$21</f>
        <v>4450.7180079399996</v>
      </c>
      <c r="R124" s="37">
        <f>SUMIFS(СВЦЭМ!$D$34:$D$777,СВЦЭМ!$A$34:$A$777,$A124,СВЦЭМ!$B$34:$B$777,R$119)+'СЕТ СН'!$I$11+СВЦЭМ!$D$10+'СЕТ СН'!$I$5-'СЕТ СН'!$I$21</f>
        <v>4447.2325845799996</v>
      </c>
      <c r="S124" s="37">
        <f>SUMIFS(СВЦЭМ!$D$34:$D$777,СВЦЭМ!$A$34:$A$777,$A124,СВЦЭМ!$B$34:$B$777,S$119)+'СЕТ СН'!$I$11+СВЦЭМ!$D$10+'СЕТ СН'!$I$5-'СЕТ СН'!$I$21</f>
        <v>4436.9063976999996</v>
      </c>
      <c r="T124" s="37">
        <f>SUMIFS(СВЦЭМ!$D$34:$D$777,СВЦЭМ!$A$34:$A$777,$A124,СВЦЭМ!$B$34:$B$777,T$119)+'СЕТ СН'!$I$11+СВЦЭМ!$D$10+'СЕТ СН'!$I$5-'СЕТ СН'!$I$21</f>
        <v>4434.5792251800003</v>
      </c>
      <c r="U124" s="37">
        <f>SUMIFS(СВЦЭМ!$D$34:$D$777,СВЦЭМ!$A$34:$A$777,$A124,СВЦЭМ!$B$34:$B$777,U$119)+'СЕТ СН'!$I$11+СВЦЭМ!$D$10+'СЕТ СН'!$I$5-'СЕТ СН'!$I$21</f>
        <v>4405.4703878999999</v>
      </c>
      <c r="V124" s="37">
        <f>SUMIFS(СВЦЭМ!$D$34:$D$777,СВЦЭМ!$A$34:$A$777,$A124,СВЦЭМ!$B$34:$B$777,V$119)+'СЕТ СН'!$I$11+СВЦЭМ!$D$10+'СЕТ СН'!$I$5-'СЕТ СН'!$I$21</f>
        <v>4407.6076297400004</v>
      </c>
      <c r="W124" s="37">
        <f>SUMIFS(СВЦЭМ!$D$34:$D$777,СВЦЭМ!$A$34:$A$777,$A124,СВЦЭМ!$B$34:$B$777,W$119)+'СЕТ СН'!$I$11+СВЦЭМ!$D$10+'СЕТ СН'!$I$5-'СЕТ СН'!$I$21</f>
        <v>4468.9405291100002</v>
      </c>
      <c r="X124" s="37">
        <f>SUMIFS(СВЦЭМ!$D$34:$D$777,СВЦЭМ!$A$34:$A$777,$A124,СВЦЭМ!$B$34:$B$777,X$119)+'СЕТ СН'!$I$11+СВЦЭМ!$D$10+'СЕТ СН'!$I$5-'СЕТ СН'!$I$21</f>
        <v>4562.6432685700001</v>
      </c>
      <c r="Y124" s="37">
        <f>SUMIFS(СВЦЭМ!$D$34:$D$777,СВЦЭМ!$A$34:$A$777,$A124,СВЦЭМ!$B$34:$B$777,Y$119)+'СЕТ СН'!$I$11+СВЦЭМ!$D$10+'СЕТ СН'!$I$5-'СЕТ СН'!$I$21</f>
        <v>4648.0865395999999</v>
      </c>
    </row>
    <row r="125" spans="1:27" ht="15.75" x14ac:dyDescent="0.2">
      <c r="A125" s="36">
        <f t="shared" si="3"/>
        <v>43196</v>
      </c>
      <c r="B125" s="37">
        <f>SUMIFS(СВЦЭМ!$D$34:$D$777,СВЦЭМ!$A$34:$A$777,$A125,СВЦЭМ!$B$34:$B$777,B$119)+'СЕТ СН'!$I$11+СВЦЭМ!$D$10+'СЕТ СН'!$I$5-'СЕТ СН'!$I$21</f>
        <v>4629.7170390500005</v>
      </c>
      <c r="C125" s="37">
        <f>SUMIFS(СВЦЭМ!$D$34:$D$777,СВЦЭМ!$A$34:$A$777,$A125,СВЦЭМ!$B$34:$B$777,C$119)+'СЕТ СН'!$I$11+СВЦЭМ!$D$10+'СЕТ СН'!$I$5-'СЕТ СН'!$I$21</f>
        <v>4687.3124211000004</v>
      </c>
      <c r="D125" s="37">
        <f>SUMIFS(СВЦЭМ!$D$34:$D$777,СВЦЭМ!$A$34:$A$777,$A125,СВЦЭМ!$B$34:$B$777,D$119)+'СЕТ СН'!$I$11+СВЦЭМ!$D$10+'СЕТ СН'!$I$5-'СЕТ СН'!$I$21</f>
        <v>4762.0783662800004</v>
      </c>
      <c r="E125" s="37">
        <f>SUMIFS(СВЦЭМ!$D$34:$D$777,СВЦЭМ!$A$34:$A$777,$A125,СВЦЭМ!$B$34:$B$777,E$119)+'СЕТ СН'!$I$11+СВЦЭМ!$D$10+'СЕТ СН'!$I$5-'СЕТ СН'!$I$21</f>
        <v>4758.0190578800002</v>
      </c>
      <c r="F125" s="37">
        <f>SUMIFS(СВЦЭМ!$D$34:$D$777,СВЦЭМ!$A$34:$A$777,$A125,СВЦЭМ!$B$34:$B$777,F$119)+'СЕТ СН'!$I$11+СВЦЭМ!$D$10+'СЕТ СН'!$I$5-'СЕТ СН'!$I$21</f>
        <v>4758.6336579199997</v>
      </c>
      <c r="G125" s="37">
        <f>SUMIFS(СВЦЭМ!$D$34:$D$777,СВЦЭМ!$A$34:$A$777,$A125,СВЦЭМ!$B$34:$B$777,G$119)+'СЕТ СН'!$I$11+СВЦЭМ!$D$10+'СЕТ СН'!$I$5-'СЕТ СН'!$I$21</f>
        <v>4765.35269986</v>
      </c>
      <c r="H125" s="37">
        <f>SUMIFS(СВЦЭМ!$D$34:$D$777,СВЦЭМ!$A$34:$A$777,$A125,СВЦЭМ!$B$34:$B$777,H$119)+'СЕТ СН'!$I$11+СВЦЭМ!$D$10+'СЕТ СН'!$I$5-'СЕТ СН'!$I$21</f>
        <v>4732.6600020100004</v>
      </c>
      <c r="I125" s="37">
        <f>SUMIFS(СВЦЭМ!$D$34:$D$777,СВЦЭМ!$A$34:$A$777,$A125,СВЦЭМ!$B$34:$B$777,I$119)+'СЕТ СН'!$I$11+СВЦЭМ!$D$10+'СЕТ СН'!$I$5-'СЕТ СН'!$I$21</f>
        <v>4679.8418057600002</v>
      </c>
      <c r="J125" s="37">
        <f>SUMIFS(СВЦЭМ!$D$34:$D$777,СВЦЭМ!$A$34:$A$777,$A125,СВЦЭМ!$B$34:$B$777,J$119)+'СЕТ СН'!$I$11+СВЦЭМ!$D$10+'СЕТ СН'!$I$5-'СЕТ СН'!$I$21</f>
        <v>4631.1618538299999</v>
      </c>
      <c r="K125" s="37">
        <f>SUMIFS(СВЦЭМ!$D$34:$D$777,СВЦЭМ!$A$34:$A$777,$A125,СВЦЭМ!$B$34:$B$777,K$119)+'СЕТ СН'!$I$11+СВЦЭМ!$D$10+'СЕТ СН'!$I$5-'СЕТ СН'!$I$21</f>
        <v>4546.8392364800002</v>
      </c>
      <c r="L125" s="37">
        <f>SUMIFS(СВЦЭМ!$D$34:$D$777,СВЦЭМ!$A$34:$A$777,$A125,СВЦЭМ!$B$34:$B$777,L$119)+'СЕТ СН'!$I$11+СВЦЭМ!$D$10+'СЕТ СН'!$I$5-'СЕТ СН'!$I$21</f>
        <v>4496.6171179599996</v>
      </c>
      <c r="M125" s="37">
        <f>SUMIFS(СВЦЭМ!$D$34:$D$777,СВЦЭМ!$A$34:$A$777,$A125,СВЦЭМ!$B$34:$B$777,M$119)+'СЕТ СН'!$I$11+СВЦЭМ!$D$10+'СЕТ СН'!$I$5-'СЕТ СН'!$I$21</f>
        <v>4489.3210632999999</v>
      </c>
      <c r="N125" s="37">
        <f>SUMIFS(СВЦЭМ!$D$34:$D$777,СВЦЭМ!$A$34:$A$777,$A125,СВЦЭМ!$B$34:$B$777,N$119)+'СЕТ СН'!$I$11+СВЦЭМ!$D$10+'СЕТ СН'!$I$5-'СЕТ СН'!$I$21</f>
        <v>4495.2358512600003</v>
      </c>
      <c r="O125" s="37">
        <f>SUMIFS(СВЦЭМ!$D$34:$D$777,СВЦЭМ!$A$34:$A$777,$A125,СВЦЭМ!$B$34:$B$777,O$119)+'СЕТ СН'!$I$11+СВЦЭМ!$D$10+'СЕТ СН'!$I$5-'СЕТ СН'!$I$21</f>
        <v>4500.1544184599998</v>
      </c>
      <c r="P125" s="37">
        <f>SUMIFS(СВЦЭМ!$D$34:$D$777,СВЦЭМ!$A$34:$A$777,$A125,СВЦЭМ!$B$34:$B$777,P$119)+'СЕТ СН'!$I$11+СВЦЭМ!$D$10+'СЕТ СН'!$I$5-'СЕТ СН'!$I$21</f>
        <v>4491.3444907599996</v>
      </c>
      <c r="Q125" s="37">
        <f>SUMIFS(СВЦЭМ!$D$34:$D$777,СВЦЭМ!$A$34:$A$777,$A125,СВЦЭМ!$B$34:$B$777,Q$119)+'СЕТ СН'!$I$11+СВЦЭМ!$D$10+'СЕТ СН'!$I$5-'СЕТ СН'!$I$21</f>
        <v>4492.13578091</v>
      </c>
      <c r="R125" s="37">
        <f>SUMIFS(СВЦЭМ!$D$34:$D$777,СВЦЭМ!$A$34:$A$777,$A125,СВЦЭМ!$B$34:$B$777,R$119)+'СЕТ СН'!$I$11+СВЦЭМ!$D$10+'СЕТ СН'!$I$5-'СЕТ СН'!$I$21</f>
        <v>4491.0618863</v>
      </c>
      <c r="S125" s="37">
        <f>SUMIFS(СВЦЭМ!$D$34:$D$777,СВЦЭМ!$A$34:$A$777,$A125,СВЦЭМ!$B$34:$B$777,S$119)+'СЕТ СН'!$I$11+СВЦЭМ!$D$10+'СЕТ СН'!$I$5-'СЕТ СН'!$I$21</f>
        <v>4488.4546067700003</v>
      </c>
      <c r="T125" s="37">
        <f>SUMIFS(СВЦЭМ!$D$34:$D$777,СВЦЭМ!$A$34:$A$777,$A125,СВЦЭМ!$B$34:$B$777,T$119)+'СЕТ СН'!$I$11+СВЦЭМ!$D$10+'СЕТ СН'!$I$5-'СЕТ СН'!$I$21</f>
        <v>4490.8492561699995</v>
      </c>
      <c r="U125" s="37">
        <f>SUMIFS(СВЦЭМ!$D$34:$D$777,СВЦЭМ!$A$34:$A$777,$A125,СВЦЭМ!$B$34:$B$777,U$119)+'СЕТ СН'!$I$11+СВЦЭМ!$D$10+'СЕТ СН'!$I$5-'СЕТ СН'!$I$21</f>
        <v>4454.71365737</v>
      </c>
      <c r="V125" s="37">
        <f>SUMIFS(СВЦЭМ!$D$34:$D$777,СВЦЭМ!$A$34:$A$777,$A125,СВЦЭМ!$B$34:$B$777,V$119)+'СЕТ СН'!$I$11+СВЦЭМ!$D$10+'СЕТ СН'!$I$5-'СЕТ СН'!$I$21</f>
        <v>4459.5365788899999</v>
      </c>
      <c r="W125" s="37">
        <f>SUMIFS(СВЦЭМ!$D$34:$D$777,СВЦЭМ!$A$34:$A$777,$A125,СВЦЭМ!$B$34:$B$777,W$119)+'СЕТ СН'!$I$11+СВЦЭМ!$D$10+'СЕТ СН'!$I$5-'СЕТ СН'!$I$21</f>
        <v>4518.0867621099997</v>
      </c>
      <c r="X125" s="37">
        <f>SUMIFS(СВЦЭМ!$D$34:$D$777,СВЦЭМ!$A$34:$A$777,$A125,СВЦЭМ!$B$34:$B$777,X$119)+'СЕТ СН'!$I$11+СВЦЭМ!$D$10+'СЕТ СН'!$I$5-'СЕТ СН'!$I$21</f>
        <v>4584.1367502399999</v>
      </c>
      <c r="Y125" s="37">
        <f>SUMIFS(СВЦЭМ!$D$34:$D$777,СВЦЭМ!$A$34:$A$777,$A125,СВЦЭМ!$B$34:$B$777,Y$119)+'СЕТ СН'!$I$11+СВЦЭМ!$D$10+'СЕТ СН'!$I$5-'СЕТ СН'!$I$21</f>
        <v>4604.9659237699998</v>
      </c>
    </row>
    <row r="126" spans="1:27" ht="15.75" x14ac:dyDescent="0.2">
      <c r="A126" s="36">
        <f t="shared" si="3"/>
        <v>43197</v>
      </c>
      <c r="B126" s="37">
        <f>SUMIFS(СВЦЭМ!$D$34:$D$777,СВЦЭМ!$A$34:$A$777,$A126,СВЦЭМ!$B$34:$B$777,B$119)+'СЕТ СН'!$I$11+СВЦЭМ!$D$10+'СЕТ СН'!$I$5-'СЕТ СН'!$I$21</f>
        <v>4650.9537618300001</v>
      </c>
      <c r="C126" s="37">
        <f>SUMIFS(СВЦЭМ!$D$34:$D$777,СВЦЭМ!$A$34:$A$777,$A126,СВЦЭМ!$B$34:$B$777,C$119)+'СЕТ СН'!$I$11+СВЦЭМ!$D$10+'СЕТ СН'!$I$5-'СЕТ СН'!$I$21</f>
        <v>4677.2420280100005</v>
      </c>
      <c r="D126" s="37">
        <f>SUMIFS(СВЦЭМ!$D$34:$D$777,СВЦЭМ!$A$34:$A$777,$A126,СВЦЭМ!$B$34:$B$777,D$119)+'СЕТ СН'!$I$11+СВЦЭМ!$D$10+'СЕТ СН'!$I$5-'СЕТ СН'!$I$21</f>
        <v>4748.2951387499998</v>
      </c>
      <c r="E126" s="37">
        <f>SUMIFS(СВЦЭМ!$D$34:$D$777,СВЦЭМ!$A$34:$A$777,$A126,СВЦЭМ!$B$34:$B$777,E$119)+'СЕТ СН'!$I$11+СВЦЭМ!$D$10+'СЕТ СН'!$I$5-'СЕТ СН'!$I$21</f>
        <v>4767.23757071</v>
      </c>
      <c r="F126" s="37">
        <f>SUMIFS(СВЦЭМ!$D$34:$D$777,СВЦЭМ!$A$34:$A$777,$A126,СВЦЭМ!$B$34:$B$777,F$119)+'СЕТ СН'!$I$11+СВЦЭМ!$D$10+'СЕТ СН'!$I$5-'СЕТ СН'!$I$21</f>
        <v>4767.3566650100001</v>
      </c>
      <c r="G126" s="37">
        <f>SUMIFS(СВЦЭМ!$D$34:$D$777,СВЦЭМ!$A$34:$A$777,$A126,СВЦЭМ!$B$34:$B$777,G$119)+'СЕТ СН'!$I$11+СВЦЭМ!$D$10+'СЕТ СН'!$I$5-'СЕТ СН'!$I$21</f>
        <v>4762.8600736199996</v>
      </c>
      <c r="H126" s="37">
        <f>SUMIFS(СВЦЭМ!$D$34:$D$777,СВЦЭМ!$A$34:$A$777,$A126,СВЦЭМ!$B$34:$B$777,H$119)+'СЕТ СН'!$I$11+СВЦЭМ!$D$10+'СЕТ СН'!$I$5-'СЕТ СН'!$I$21</f>
        <v>4724.0591412100002</v>
      </c>
      <c r="I126" s="37">
        <f>SUMIFS(СВЦЭМ!$D$34:$D$777,СВЦЭМ!$A$34:$A$777,$A126,СВЦЭМ!$B$34:$B$777,I$119)+'СЕТ СН'!$I$11+СВЦЭМ!$D$10+'СЕТ СН'!$I$5-'СЕТ СН'!$I$21</f>
        <v>4655.3661160800002</v>
      </c>
      <c r="J126" s="37">
        <f>SUMIFS(СВЦЭМ!$D$34:$D$777,СВЦЭМ!$A$34:$A$777,$A126,СВЦЭМ!$B$34:$B$777,J$119)+'СЕТ СН'!$I$11+СВЦЭМ!$D$10+'СЕТ СН'!$I$5-'СЕТ СН'!$I$21</f>
        <v>4614.9988692100005</v>
      </c>
      <c r="K126" s="37">
        <f>SUMIFS(СВЦЭМ!$D$34:$D$777,СВЦЭМ!$A$34:$A$777,$A126,СВЦЭМ!$B$34:$B$777,K$119)+'СЕТ СН'!$I$11+СВЦЭМ!$D$10+'СЕТ СН'!$I$5-'СЕТ СН'!$I$21</f>
        <v>4525.1144559499999</v>
      </c>
      <c r="L126" s="37">
        <f>SUMIFS(СВЦЭМ!$D$34:$D$777,СВЦЭМ!$A$34:$A$777,$A126,СВЦЭМ!$B$34:$B$777,L$119)+'СЕТ СН'!$I$11+СВЦЭМ!$D$10+'СЕТ СН'!$I$5-'СЕТ СН'!$I$21</f>
        <v>4474.0853680099999</v>
      </c>
      <c r="M126" s="37">
        <f>SUMIFS(СВЦЭМ!$D$34:$D$777,СВЦЭМ!$A$34:$A$777,$A126,СВЦЭМ!$B$34:$B$777,M$119)+'СЕТ СН'!$I$11+СВЦЭМ!$D$10+'СЕТ СН'!$I$5-'СЕТ СН'!$I$21</f>
        <v>4462.7569262300003</v>
      </c>
      <c r="N126" s="37">
        <f>SUMIFS(СВЦЭМ!$D$34:$D$777,СВЦЭМ!$A$34:$A$777,$A126,СВЦЭМ!$B$34:$B$777,N$119)+'СЕТ СН'!$I$11+СВЦЭМ!$D$10+'СЕТ СН'!$I$5-'СЕТ СН'!$I$21</f>
        <v>4473.0573984900002</v>
      </c>
      <c r="O126" s="37">
        <f>SUMIFS(СВЦЭМ!$D$34:$D$777,СВЦЭМ!$A$34:$A$777,$A126,СВЦЭМ!$B$34:$B$777,O$119)+'СЕТ СН'!$I$11+СВЦЭМ!$D$10+'СЕТ СН'!$I$5-'СЕТ СН'!$I$21</f>
        <v>4477.3257821300003</v>
      </c>
      <c r="P126" s="37">
        <f>SUMIFS(СВЦЭМ!$D$34:$D$777,СВЦЭМ!$A$34:$A$777,$A126,СВЦЭМ!$B$34:$B$777,P$119)+'СЕТ СН'!$I$11+СВЦЭМ!$D$10+'СЕТ СН'!$I$5-'СЕТ СН'!$I$21</f>
        <v>4481.4413239200003</v>
      </c>
      <c r="Q126" s="37">
        <f>SUMIFS(СВЦЭМ!$D$34:$D$777,СВЦЭМ!$A$34:$A$777,$A126,СВЦЭМ!$B$34:$B$777,Q$119)+'СЕТ СН'!$I$11+СВЦЭМ!$D$10+'СЕТ СН'!$I$5-'СЕТ СН'!$I$21</f>
        <v>4478.9189457900002</v>
      </c>
      <c r="R126" s="37">
        <f>SUMIFS(СВЦЭМ!$D$34:$D$777,СВЦЭМ!$A$34:$A$777,$A126,СВЦЭМ!$B$34:$B$777,R$119)+'СЕТ СН'!$I$11+СВЦЭМ!$D$10+'СЕТ СН'!$I$5-'СЕТ СН'!$I$21</f>
        <v>4476.9620392300003</v>
      </c>
      <c r="S126" s="37">
        <f>SUMIFS(СВЦЭМ!$D$34:$D$777,СВЦЭМ!$A$34:$A$777,$A126,СВЦЭМ!$B$34:$B$777,S$119)+'СЕТ СН'!$I$11+СВЦЭМ!$D$10+'СЕТ СН'!$I$5-'СЕТ СН'!$I$21</f>
        <v>4481.9598382300001</v>
      </c>
      <c r="T126" s="37">
        <f>SUMIFS(СВЦЭМ!$D$34:$D$777,СВЦЭМ!$A$34:$A$777,$A126,СВЦЭМ!$B$34:$B$777,T$119)+'СЕТ СН'!$I$11+СВЦЭМ!$D$10+'СЕТ СН'!$I$5-'СЕТ СН'!$I$21</f>
        <v>4478.2592931199997</v>
      </c>
      <c r="U126" s="37">
        <f>SUMIFS(СВЦЭМ!$D$34:$D$777,СВЦЭМ!$A$34:$A$777,$A126,СВЦЭМ!$B$34:$B$777,U$119)+'СЕТ СН'!$I$11+СВЦЭМ!$D$10+'СЕТ СН'!$I$5-'СЕТ СН'!$I$21</f>
        <v>4450.9347537499998</v>
      </c>
      <c r="V126" s="37">
        <f>SUMIFS(СВЦЭМ!$D$34:$D$777,СВЦЭМ!$A$34:$A$777,$A126,СВЦЭМ!$B$34:$B$777,V$119)+'СЕТ СН'!$I$11+СВЦЭМ!$D$10+'СЕТ СН'!$I$5-'СЕТ СН'!$I$21</f>
        <v>4457.6042006199996</v>
      </c>
      <c r="W126" s="37">
        <f>SUMIFS(СВЦЭМ!$D$34:$D$777,СВЦЭМ!$A$34:$A$777,$A126,СВЦЭМ!$B$34:$B$777,W$119)+'СЕТ СН'!$I$11+СВЦЭМ!$D$10+'СЕТ СН'!$I$5-'СЕТ СН'!$I$21</f>
        <v>4524.7370420999996</v>
      </c>
      <c r="X126" s="37">
        <f>SUMIFS(СВЦЭМ!$D$34:$D$777,СВЦЭМ!$A$34:$A$777,$A126,СВЦЭМ!$B$34:$B$777,X$119)+'СЕТ СН'!$I$11+СВЦЭМ!$D$10+'СЕТ СН'!$I$5-'СЕТ СН'!$I$21</f>
        <v>4585.4325366200001</v>
      </c>
      <c r="Y126" s="37">
        <f>SUMIFS(СВЦЭМ!$D$34:$D$777,СВЦЭМ!$A$34:$A$777,$A126,СВЦЭМ!$B$34:$B$777,Y$119)+'СЕТ СН'!$I$11+СВЦЭМ!$D$10+'СЕТ СН'!$I$5-'СЕТ СН'!$I$21</f>
        <v>4633.5831552700001</v>
      </c>
    </row>
    <row r="127" spans="1:27" ht="15.75" x14ac:dyDescent="0.2">
      <c r="A127" s="36">
        <f t="shared" si="3"/>
        <v>43198</v>
      </c>
      <c r="B127" s="37">
        <f>SUMIFS(СВЦЭМ!$D$34:$D$777,СВЦЭМ!$A$34:$A$777,$A127,СВЦЭМ!$B$34:$B$777,B$119)+'СЕТ СН'!$I$11+СВЦЭМ!$D$10+'СЕТ СН'!$I$5-'СЕТ СН'!$I$21</f>
        <v>4655.348567</v>
      </c>
      <c r="C127" s="37">
        <f>SUMIFS(СВЦЭМ!$D$34:$D$777,СВЦЭМ!$A$34:$A$777,$A127,СВЦЭМ!$B$34:$B$777,C$119)+'СЕТ СН'!$I$11+СВЦЭМ!$D$10+'СЕТ СН'!$I$5-'СЕТ СН'!$I$21</f>
        <v>4697.2817039299998</v>
      </c>
      <c r="D127" s="37">
        <f>SUMIFS(СВЦЭМ!$D$34:$D$777,СВЦЭМ!$A$34:$A$777,$A127,СВЦЭМ!$B$34:$B$777,D$119)+'СЕТ СН'!$I$11+СВЦЭМ!$D$10+'СЕТ СН'!$I$5-'СЕТ СН'!$I$21</f>
        <v>4756.3298529399999</v>
      </c>
      <c r="E127" s="37">
        <f>SUMIFS(СВЦЭМ!$D$34:$D$777,СВЦЭМ!$A$34:$A$777,$A127,СВЦЭМ!$B$34:$B$777,E$119)+'СЕТ СН'!$I$11+СВЦЭМ!$D$10+'СЕТ СН'!$I$5-'СЕТ СН'!$I$21</f>
        <v>4786.2278466600001</v>
      </c>
      <c r="F127" s="37">
        <f>SUMIFS(СВЦЭМ!$D$34:$D$777,СВЦЭМ!$A$34:$A$777,$A127,СВЦЭМ!$B$34:$B$777,F$119)+'СЕТ СН'!$I$11+СВЦЭМ!$D$10+'СЕТ СН'!$I$5-'СЕТ СН'!$I$21</f>
        <v>4783.7842088999996</v>
      </c>
      <c r="G127" s="37">
        <f>SUMIFS(СВЦЭМ!$D$34:$D$777,СВЦЭМ!$A$34:$A$777,$A127,СВЦЭМ!$B$34:$B$777,G$119)+'СЕТ СН'!$I$11+СВЦЭМ!$D$10+'СЕТ СН'!$I$5-'СЕТ СН'!$I$21</f>
        <v>4786.3330943999999</v>
      </c>
      <c r="H127" s="37">
        <f>SUMIFS(СВЦЭМ!$D$34:$D$777,СВЦЭМ!$A$34:$A$777,$A127,СВЦЭМ!$B$34:$B$777,H$119)+'СЕТ СН'!$I$11+СВЦЭМ!$D$10+'СЕТ СН'!$I$5-'СЕТ СН'!$I$21</f>
        <v>4766.2233335700002</v>
      </c>
      <c r="I127" s="37">
        <f>SUMIFS(СВЦЭМ!$D$34:$D$777,СВЦЭМ!$A$34:$A$777,$A127,СВЦЭМ!$B$34:$B$777,I$119)+'СЕТ СН'!$I$11+СВЦЭМ!$D$10+'СЕТ СН'!$I$5-'СЕТ СН'!$I$21</f>
        <v>4676.6487839000001</v>
      </c>
      <c r="J127" s="37">
        <f>SUMIFS(СВЦЭМ!$D$34:$D$777,СВЦЭМ!$A$34:$A$777,$A127,СВЦЭМ!$B$34:$B$777,J$119)+'СЕТ СН'!$I$11+СВЦЭМ!$D$10+'СЕТ СН'!$I$5-'СЕТ СН'!$I$21</f>
        <v>4570.7552630700002</v>
      </c>
      <c r="K127" s="37">
        <f>SUMIFS(СВЦЭМ!$D$34:$D$777,СВЦЭМ!$A$34:$A$777,$A127,СВЦЭМ!$B$34:$B$777,K$119)+'СЕТ СН'!$I$11+СВЦЭМ!$D$10+'СЕТ СН'!$I$5-'СЕТ СН'!$I$21</f>
        <v>4460.55086493</v>
      </c>
      <c r="L127" s="37">
        <f>SUMIFS(СВЦЭМ!$D$34:$D$777,СВЦЭМ!$A$34:$A$777,$A127,СВЦЭМ!$B$34:$B$777,L$119)+'СЕТ СН'!$I$11+СВЦЭМ!$D$10+'СЕТ СН'!$I$5-'СЕТ СН'!$I$21</f>
        <v>4402.4872866200003</v>
      </c>
      <c r="M127" s="37">
        <f>SUMIFS(СВЦЭМ!$D$34:$D$777,СВЦЭМ!$A$34:$A$777,$A127,СВЦЭМ!$B$34:$B$777,M$119)+'СЕТ СН'!$I$11+СВЦЭМ!$D$10+'СЕТ СН'!$I$5-'СЕТ СН'!$I$21</f>
        <v>4368.4523195399997</v>
      </c>
      <c r="N127" s="37">
        <f>SUMIFS(СВЦЭМ!$D$34:$D$777,СВЦЭМ!$A$34:$A$777,$A127,СВЦЭМ!$B$34:$B$777,N$119)+'СЕТ СН'!$I$11+СВЦЭМ!$D$10+'СЕТ СН'!$I$5-'СЕТ СН'!$I$21</f>
        <v>4360.2487942400003</v>
      </c>
      <c r="O127" s="37">
        <f>SUMIFS(СВЦЭМ!$D$34:$D$777,СВЦЭМ!$A$34:$A$777,$A127,СВЦЭМ!$B$34:$B$777,O$119)+'СЕТ СН'!$I$11+СВЦЭМ!$D$10+'СЕТ СН'!$I$5-'СЕТ СН'!$I$21</f>
        <v>4365.2597114499995</v>
      </c>
      <c r="P127" s="37">
        <f>SUMIFS(СВЦЭМ!$D$34:$D$777,СВЦЭМ!$A$34:$A$777,$A127,СВЦЭМ!$B$34:$B$777,P$119)+'СЕТ СН'!$I$11+СВЦЭМ!$D$10+'СЕТ СН'!$I$5-'СЕТ СН'!$I$21</f>
        <v>4376.3223723700003</v>
      </c>
      <c r="Q127" s="37">
        <f>SUMIFS(СВЦЭМ!$D$34:$D$777,СВЦЭМ!$A$34:$A$777,$A127,СВЦЭМ!$B$34:$B$777,Q$119)+'СЕТ СН'!$I$11+СВЦЭМ!$D$10+'СЕТ СН'!$I$5-'СЕТ СН'!$I$21</f>
        <v>4380.4439777199996</v>
      </c>
      <c r="R127" s="37">
        <f>SUMIFS(СВЦЭМ!$D$34:$D$777,СВЦЭМ!$A$34:$A$777,$A127,СВЦЭМ!$B$34:$B$777,R$119)+'СЕТ СН'!$I$11+СВЦЭМ!$D$10+'СЕТ СН'!$I$5-'СЕТ СН'!$I$21</f>
        <v>4430.6876481899999</v>
      </c>
      <c r="S127" s="37">
        <f>SUMIFS(СВЦЭМ!$D$34:$D$777,СВЦЭМ!$A$34:$A$777,$A127,СВЦЭМ!$B$34:$B$777,S$119)+'СЕТ СН'!$I$11+СВЦЭМ!$D$10+'СЕТ СН'!$I$5-'СЕТ СН'!$I$21</f>
        <v>4401.8563917299998</v>
      </c>
      <c r="T127" s="37">
        <f>SUMIFS(СВЦЭМ!$D$34:$D$777,СВЦЭМ!$A$34:$A$777,$A127,СВЦЭМ!$B$34:$B$777,T$119)+'СЕТ СН'!$I$11+СВЦЭМ!$D$10+'СЕТ СН'!$I$5-'СЕТ СН'!$I$21</f>
        <v>4360.7390058600004</v>
      </c>
      <c r="U127" s="37">
        <f>SUMIFS(СВЦЭМ!$D$34:$D$777,СВЦЭМ!$A$34:$A$777,$A127,СВЦЭМ!$B$34:$B$777,U$119)+'СЕТ СН'!$I$11+СВЦЭМ!$D$10+'СЕТ СН'!$I$5-'СЕТ СН'!$I$21</f>
        <v>4357.2346355099999</v>
      </c>
      <c r="V127" s="37">
        <f>SUMIFS(СВЦЭМ!$D$34:$D$777,СВЦЭМ!$A$34:$A$777,$A127,СВЦЭМ!$B$34:$B$777,V$119)+'СЕТ СН'!$I$11+СВЦЭМ!$D$10+'СЕТ СН'!$I$5-'СЕТ СН'!$I$21</f>
        <v>4357.81191485</v>
      </c>
      <c r="W127" s="37">
        <f>SUMIFS(СВЦЭМ!$D$34:$D$777,СВЦЭМ!$A$34:$A$777,$A127,СВЦЭМ!$B$34:$B$777,W$119)+'СЕТ СН'!$I$11+СВЦЭМ!$D$10+'СЕТ СН'!$I$5-'СЕТ СН'!$I$21</f>
        <v>4401.6513082700003</v>
      </c>
      <c r="X127" s="37">
        <f>SUMIFS(СВЦЭМ!$D$34:$D$777,СВЦЭМ!$A$34:$A$777,$A127,СВЦЭМ!$B$34:$B$777,X$119)+'СЕТ СН'!$I$11+СВЦЭМ!$D$10+'СЕТ СН'!$I$5-'СЕТ СН'!$I$21</f>
        <v>4491.1205452599997</v>
      </c>
      <c r="Y127" s="37">
        <f>SUMIFS(СВЦЭМ!$D$34:$D$777,СВЦЭМ!$A$34:$A$777,$A127,СВЦЭМ!$B$34:$B$777,Y$119)+'СЕТ СН'!$I$11+СВЦЭМ!$D$10+'СЕТ СН'!$I$5-'СЕТ СН'!$I$21</f>
        <v>4584.1705529299998</v>
      </c>
    </row>
    <row r="128" spans="1:27" ht="15.75" x14ac:dyDescent="0.2">
      <c r="A128" s="36">
        <f t="shared" si="3"/>
        <v>43199</v>
      </c>
      <c r="B128" s="37">
        <f>SUMIFS(СВЦЭМ!$D$34:$D$777,СВЦЭМ!$A$34:$A$777,$A128,СВЦЭМ!$B$34:$B$777,B$119)+'СЕТ СН'!$I$11+СВЦЭМ!$D$10+'СЕТ СН'!$I$5-'СЕТ СН'!$I$21</f>
        <v>4674.5569435899997</v>
      </c>
      <c r="C128" s="37">
        <f>SUMIFS(СВЦЭМ!$D$34:$D$777,СВЦЭМ!$A$34:$A$777,$A128,СВЦЭМ!$B$34:$B$777,C$119)+'СЕТ СН'!$I$11+СВЦЭМ!$D$10+'СЕТ СН'!$I$5-'СЕТ СН'!$I$21</f>
        <v>4684.1212408700003</v>
      </c>
      <c r="D128" s="37">
        <f>SUMIFS(СВЦЭМ!$D$34:$D$777,СВЦЭМ!$A$34:$A$777,$A128,СВЦЭМ!$B$34:$B$777,D$119)+'СЕТ СН'!$I$11+СВЦЭМ!$D$10+'СЕТ СН'!$I$5-'СЕТ СН'!$I$21</f>
        <v>4765.7847369600004</v>
      </c>
      <c r="E128" s="37">
        <f>SUMIFS(СВЦЭМ!$D$34:$D$777,СВЦЭМ!$A$34:$A$777,$A128,СВЦЭМ!$B$34:$B$777,E$119)+'СЕТ СН'!$I$11+СВЦЭМ!$D$10+'СЕТ СН'!$I$5-'СЕТ СН'!$I$21</f>
        <v>4772.9043096699997</v>
      </c>
      <c r="F128" s="37">
        <f>SUMIFS(СВЦЭМ!$D$34:$D$777,СВЦЭМ!$A$34:$A$777,$A128,СВЦЭМ!$B$34:$B$777,F$119)+'СЕТ СН'!$I$11+СВЦЭМ!$D$10+'СЕТ СН'!$I$5-'СЕТ СН'!$I$21</f>
        <v>4773.0160043599999</v>
      </c>
      <c r="G128" s="37">
        <f>SUMIFS(СВЦЭМ!$D$34:$D$777,СВЦЭМ!$A$34:$A$777,$A128,СВЦЭМ!$B$34:$B$777,G$119)+'СЕТ СН'!$I$11+СВЦЭМ!$D$10+'СЕТ СН'!$I$5-'СЕТ СН'!$I$21</f>
        <v>4779.6026355399999</v>
      </c>
      <c r="H128" s="37">
        <f>SUMIFS(СВЦЭМ!$D$34:$D$777,СВЦЭМ!$A$34:$A$777,$A128,СВЦЭМ!$B$34:$B$777,H$119)+'СЕТ СН'!$I$11+СВЦЭМ!$D$10+'СЕТ СН'!$I$5-'СЕТ СН'!$I$21</f>
        <v>4733.2248221999998</v>
      </c>
      <c r="I128" s="37">
        <f>SUMIFS(СВЦЭМ!$D$34:$D$777,СВЦЭМ!$A$34:$A$777,$A128,СВЦЭМ!$B$34:$B$777,I$119)+'СЕТ СН'!$I$11+СВЦЭМ!$D$10+'СЕТ СН'!$I$5-'СЕТ СН'!$I$21</f>
        <v>4632.4986717600004</v>
      </c>
      <c r="J128" s="37">
        <f>SUMIFS(СВЦЭМ!$D$34:$D$777,СВЦЭМ!$A$34:$A$777,$A128,СВЦЭМ!$B$34:$B$777,J$119)+'СЕТ СН'!$I$11+СВЦЭМ!$D$10+'СЕТ СН'!$I$5-'СЕТ СН'!$I$21</f>
        <v>4574.8700427200001</v>
      </c>
      <c r="K128" s="37">
        <f>SUMIFS(СВЦЭМ!$D$34:$D$777,СВЦЭМ!$A$34:$A$777,$A128,СВЦЭМ!$B$34:$B$777,K$119)+'СЕТ СН'!$I$11+СВЦЭМ!$D$10+'СЕТ СН'!$I$5-'СЕТ СН'!$I$21</f>
        <v>4485.9952774499998</v>
      </c>
      <c r="L128" s="37">
        <f>SUMIFS(СВЦЭМ!$D$34:$D$777,СВЦЭМ!$A$34:$A$777,$A128,СВЦЭМ!$B$34:$B$777,L$119)+'СЕТ СН'!$I$11+СВЦЭМ!$D$10+'СЕТ СН'!$I$5-'СЕТ СН'!$I$21</f>
        <v>4410.5655520399996</v>
      </c>
      <c r="M128" s="37">
        <f>SUMIFS(СВЦЭМ!$D$34:$D$777,СВЦЭМ!$A$34:$A$777,$A128,СВЦЭМ!$B$34:$B$777,M$119)+'СЕТ СН'!$I$11+СВЦЭМ!$D$10+'СЕТ СН'!$I$5-'СЕТ СН'!$I$21</f>
        <v>4400.7823003900003</v>
      </c>
      <c r="N128" s="37">
        <f>SUMIFS(СВЦЭМ!$D$34:$D$777,СВЦЭМ!$A$34:$A$777,$A128,СВЦЭМ!$B$34:$B$777,N$119)+'СЕТ СН'!$I$11+СВЦЭМ!$D$10+'СЕТ СН'!$I$5-'СЕТ СН'!$I$21</f>
        <v>4397.1203458800001</v>
      </c>
      <c r="O128" s="37">
        <f>SUMIFS(СВЦЭМ!$D$34:$D$777,СВЦЭМ!$A$34:$A$777,$A128,СВЦЭМ!$B$34:$B$777,O$119)+'СЕТ СН'!$I$11+СВЦЭМ!$D$10+'СЕТ СН'!$I$5-'СЕТ СН'!$I$21</f>
        <v>4402.7214510000003</v>
      </c>
      <c r="P128" s="37">
        <f>SUMIFS(СВЦЭМ!$D$34:$D$777,СВЦЭМ!$A$34:$A$777,$A128,СВЦЭМ!$B$34:$B$777,P$119)+'СЕТ СН'!$I$11+СВЦЭМ!$D$10+'СЕТ СН'!$I$5-'СЕТ СН'!$I$21</f>
        <v>4421.7455198600001</v>
      </c>
      <c r="Q128" s="37">
        <f>SUMIFS(СВЦЭМ!$D$34:$D$777,СВЦЭМ!$A$34:$A$777,$A128,СВЦЭМ!$B$34:$B$777,Q$119)+'СЕТ СН'!$I$11+СВЦЭМ!$D$10+'СЕТ СН'!$I$5-'СЕТ СН'!$I$21</f>
        <v>4441.8562735099995</v>
      </c>
      <c r="R128" s="37">
        <f>SUMIFS(СВЦЭМ!$D$34:$D$777,СВЦЭМ!$A$34:$A$777,$A128,СВЦЭМ!$B$34:$B$777,R$119)+'СЕТ СН'!$I$11+СВЦЭМ!$D$10+'СЕТ СН'!$I$5-'СЕТ СН'!$I$21</f>
        <v>4436.7487456199997</v>
      </c>
      <c r="S128" s="37">
        <f>SUMIFS(СВЦЭМ!$D$34:$D$777,СВЦЭМ!$A$34:$A$777,$A128,СВЦЭМ!$B$34:$B$777,S$119)+'СЕТ СН'!$I$11+СВЦЭМ!$D$10+'СЕТ СН'!$I$5-'СЕТ СН'!$I$21</f>
        <v>4430.5095080700003</v>
      </c>
      <c r="T128" s="37">
        <f>SUMIFS(СВЦЭМ!$D$34:$D$777,СВЦЭМ!$A$34:$A$777,$A128,СВЦЭМ!$B$34:$B$777,T$119)+'СЕТ СН'!$I$11+СВЦЭМ!$D$10+'СЕТ СН'!$I$5-'СЕТ СН'!$I$21</f>
        <v>4402.76489829</v>
      </c>
      <c r="U128" s="37">
        <f>SUMIFS(СВЦЭМ!$D$34:$D$777,СВЦЭМ!$A$34:$A$777,$A128,СВЦЭМ!$B$34:$B$777,U$119)+'СЕТ СН'!$I$11+СВЦЭМ!$D$10+'СЕТ СН'!$I$5-'СЕТ СН'!$I$21</f>
        <v>4385.0694376299998</v>
      </c>
      <c r="V128" s="37">
        <f>SUMIFS(СВЦЭМ!$D$34:$D$777,СВЦЭМ!$A$34:$A$777,$A128,СВЦЭМ!$B$34:$B$777,V$119)+'СЕТ СН'!$I$11+СВЦЭМ!$D$10+'СЕТ СН'!$I$5-'СЕТ СН'!$I$21</f>
        <v>4395.29660539</v>
      </c>
      <c r="W128" s="37">
        <f>SUMIFS(СВЦЭМ!$D$34:$D$777,СВЦЭМ!$A$34:$A$777,$A128,СВЦЭМ!$B$34:$B$777,W$119)+'СЕТ СН'!$I$11+СВЦЭМ!$D$10+'СЕТ СН'!$I$5-'СЕТ СН'!$I$21</f>
        <v>4457.7602999000001</v>
      </c>
      <c r="X128" s="37">
        <f>SUMIFS(СВЦЭМ!$D$34:$D$777,СВЦЭМ!$A$34:$A$777,$A128,СВЦЭМ!$B$34:$B$777,X$119)+'СЕТ СН'!$I$11+СВЦЭМ!$D$10+'СЕТ СН'!$I$5-'СЕТ СН'!$I$21</f>
        <v>4546.6834359599998</v>
      </c>
      <c r="Y128" s="37">
        <f>SUMIFS(СВЦЭМ!$D$34:$D$777,СВЦЭМ!$A$34:$A$777,$A128,СВЦЭМ!$B$34:$B$777,Y$119)+'СЕТ СН'!$I$11+СВЦЭМ!$D$10+'СЕТ СН'!$I$5-'СЕТ СН'!$I$21</f>
        <v>4637.5572333500004</v>
      </c>
    </row>
    <row r="129" spans="1:25" ht="15.75" x14ac:dyDescent="0.2">
      <c r="A129" s="36">
        <f t="shared" si="3"/>
        <v>43200</v>
      </c>
      <c r="B129" s="37">
        <f>SUMIFS(СВЦЭМ!$D$34:$D$777,СВЦЭМ!$A$34:$A$777,$A129,СВЦЭМ!$B$34:$B$777,B$119)+'СЕТ СН'!$I$11+СВЦЭМ!$D$10+'СЕТ СН'!$I$5-'СЕТ СН'!$I$21</f>
        <v>4675.4741156099999</v>
      </c>
      <c r="C129" s="37">
        <f>SUMIFS(СВЦЭМ!$D$34:$D$777,СВЦЭМ!$A$34:$A$777,$A129,СВЦЭМ!$B$34:$B$777,C$119)+'СЕТ СН'!$I$11+СВЦЭМ!$D$10+'СЕТ СН'!$I$5-'СЕТ СН'!$I$21</f>
        <v>4723.9577500599999</v>
      </c>
      <c r="D129" s="37">
        <f>SUMIFS(СВЦЭМ!$D$34:$D$777,СВЦЭМ!$A$34:$A$777,$A129,СВЦЭМ!$B$34:$B$777,D$119)+'СЕТ СН'!$I$11+СВЦЭМ!$D$10+'СЕТ СН'!$I$5-'СЕТ СН'!$I$21</f>
        <v>4752.5512983799999</v>
      </c>
      <c r="E129" s="37">
        <f>SUMIFS(СВЦЭМ!$D$34:$D$777,СВЦЭМ!$A$34:$A$777,$A129,СВЦЭМ!$B$34:$B$777,E$119)+'СЕТ СН'!$I$11+СВЦЭМ!$D$10+'СЕТ СН'!$I$5-'СЕТ СН'!$I$21</f>
        <v>4756.6689663300003</v>
      </c>
      <c r="F129" s="37">
        <f>SUMIFS(СВЦЭМ!$D$34:$D$777,СВЦЭМ!$A$34:$A$777,$A129,СВЦЭМ!$B$34:$B$777,F$119)+'СЕТ СН'!$I$11+СВЦЭМ!$D$10+'СЕТ СН'!$I$5-'СЕТ СН'!$I$21</f>
        <v>4756.3152982499996</v>
      </c>
      <c r="G129" s="37">
        <f>SUMIFS(СВЦЭМ!$D$34:$D$777,СВЦЭМ!$A$34:$A$777,$A129,СВЦЭМ!$B$34:$B$777,G$119)+'СЕТ СН'!$I$11+СВЦЭМ!$D$10+'СЕТ СН'!$I$5-'СЕТ СН'!$I$21</f>
        <v>4762.1299787200005</v>
      </c>
      <c r="H129" s="37">
        <f>SUMIFS(СВЦЭМ!$D$34:$D$777,СВЦЭМ!$A$34:$A$777,$A129,СВЦЭМ!$B$34:$B$777,H$119)+'СЕТ СН'!$I$11+СВЦЭМ!$D$10+'СЕТ СН'!$I$5-'СЕТ СН'!$I$21</f>
        <v>4722.0614273000001</v>
      </c>
      <c r="I129" s="37">
        <f>SUMIFS(СВЦЭМ!$D$34:$D$777,СВЦЭМ!$A$34:$A$777,$A129,СВЦЭМ!$B$34:$B$777,I$119)+'СЕТ СН'!$I$11+СВЦЭМ!$D$10+'СЕТ СН'!$I$5-'СЕТ СН'!$I$21</f>
        <v>4628.2351311900002</v>
      </c>
      <c r="J129" s="37">
        <f>SUMIFS(СВЦЭМ!$D$34:$D$777,СВЦЭМ!$A$34:$A$777,$A129,СВЦЭМ!$B$34:$B$777,J$119)+'СЕТ СН'!$I$11+СВЦЭМ!$D$10+'СЕТ СН'!$I$5-'СЕТ СН'!$I$21</f>
        <v>4581.1308964700002</v>
      </c>
      <c r="K129" s="37">
        <f>SUMIFS(СВЦЭМ!$D$34:$D$777,СВЦЭМ!$A$34:$A$777,$A129,СВЦЭМ!$B$34:$B$777,K$119)+'СЕТ СН'!$I$11+СВЦЭМ!$D$10+'СЕТ СН'!$I$5-'СЕТ СН'!$I$21</f>
        <v>4489.1347893399998</v>
      </c>
      <c r="L129" s="37">
        <f>SUMIFS(СВЦЭМ!$D$34:$D$777,СВЦЭМ!$A$34:$A$777,$A129,СВЦЭМ!$B$34:$B$777,L$119)+'СЕТ СН'!$I$11+СВЦЭМ!$D$10+'СЕТ СН'!$I$5-'СЕТ СН'!$I$21</f>
        <v>4443.7050342699995</v>
      </c>
      <c r="M129" s="37">
        <f>SUMIFS(СВЦЭМ!$D$34:$D$777,СВЦЭМ!$A$34:$A$777,$A129,СВЦЭМ!$B$34:$B$777,M$119)+'СЕТ СН'!$I$11+СВЦЭМ!$D$10+'СЕТ СН'!$I$5-'СЕТ СН'!$I$21</f>
        <v>4438.7975596099996</v>
      </c>
      <c r="N129" s="37">
        <f>SUMIFS(СВЦЭМ!$D$34:$D$777,СВЦЭМ!$A$34:$A$777,$A129,СВЦЭМ!$B$34:$B$777,N$119)+'СЕТ СН'!$I$11+СВЦЭМ!$D$10+'СЕТ СН'!$I$5-'СЕТ СН'!$I$21</f>
        <v>4438.0723294199997</v>
      </c>
      <c r="O129" s="37">
        <f>SUMIFS(СВЦЭМ!$D$34:$D$777,СВЦЭМ!$A$34:$A$777,$A129,СВЦЭМ!$B$34:$B$777,O$119)+'СЕТ СН'!$I$11+СВЦЭМ!$D$10+'СЕТ СН'!$I$5-'СЕТ СН'!$I$21</f>
        <v>4438.3389501900001</v>
      </c>
      <c r="P129" s="37">
        <f>SUMIFS(СВЦЭМ!$D$34:$D$777,СВЦЭМ!$A$34:$A$777,$A129,СВЦЭМ!$B$34:$B$777,P$119)+'СЕТ СН'!$I$11+СВЦЭМ!$D$10+'СЕТ СН'!$I$5-'СЕТ СН'!$I$21</f>
        <v>4437.5334919999996</v>
      </c>
      <c r="Q129" s="37">
        <f>SUMIFS(СВЦЭМ!$D$34:$D$777,СВЦЭМ!$A$34:$A$777,$A129,СВЦЭМ!$B$34:$B$777,Q$119)+'СЕТ СН'!$I$11+СВЦЭМ!$D$10+'СЕТ СН'!$I$5-'СЕТ СН'!$I$21</f>
        <v>4460.0260832100003</v>
      </c>
      <c r="R129" s="37">
        <f>SUMIFS(СВЦЭМ!$D$34:$D$777,СВЦЭМ!$A$34:$A$777,$A129,СВЦЭМ!$B$34:$B$777,R$119)+'СЕТ СН'!$I$11+СВЦЭМ!$D$10+'СЕТ СН'!$I$5-'СЕТ СН'!$I$21</f>
        <v>4455.7747043700001</v>
      </c>
      <c r="S129" s="37">
        <f>SUMIFS(СВЦЭМ!$D$34:$D$777,СВЦЭМ!$A$34:$A$777,$A129,СВЦЭМ!$B$34:$B$777,S$119)+'СЕТ СН'!$I$11+СВЦЭМ!$D$10+'СЕТ СН'!$I$5-'СЕТ СН'!$I$21</f>
        <v>4443.3568321900002</v>
      </c>
      <c r="T129" s="37">
        <f>SUMIFS(СВЦЭМ!$D$34:$D$777,СВЦЭМ!$A$34:$A$777,$A129,СВЦЭМ!$B$34:$B$777,T$119)+'СЕТ СН'!$I$11+СВЦЭМ!$D$10+'СЕТ СН'!$I$5-'СЕТ СН'!$I$21</f>
        <v>4409.6346405800005</v>
      </c>
      <c r="U129" s="37">
        <f>SUMIFS(СВЦЭМ!$D$34:$D$777,СВЦЭМ!$A$34:$A$777,$A129,СВЦЭМ!$B$34:$B$777,U$119)+'СЕТ СН'!$I$11+СВЦЭМ!$D$10+'СЕТ СН'!$I$5-'СЕТ СН'!$I$21</f>
        <v>4378.9483020199996</v>
      </c>
      <c r="V129" s="37">
        <f>SUMIFS(СВЦЭМ!$D$34:$D$777,СВЦЭМ!$A$34:$A$777,$A129,СВЦЭМ!$B$34:$B$777,V$119)+'СЕТ СН'!$I$11+СВЦЭМ!$D$10+'СЕТ СН'!$I$5-'СЕТ СН'!$I$21</f>
        <v>4385.6522335899999</v>
      </c>
      <c r="W129" s="37">
        <f>SUMIFS(СВЦЭМ!$D$34:$D$777,СВЦЭМ!$A$34:$A$777,$A129,СВЦЭМ!$B$34:$B$777,W$119)+'СЕТ СН'!$I$11+СВЦЭМ!$D$10+'СЕТ СН'!$I$5-'СЕТ СН'!$I$21</f>
        <v>4441.9049248499996</v>
      </c>
      <c r="X129" s="37">
        <f>SUMIFS(СВЦЭМ!$D$34:$D$777,СВЦЭМ!$A$34:$A$777,$A129,СВЦЭМ!$B$34:$B$777,X$119)+'СЕТ СН'!$I$11+СВЦЭМ!$D$10+'СЕТ СН'!$I$5-'СЕТ СН'!$I$21</f>
        <v>4532.3103776899998</v>
      </c>
      <c r="Y129" s="37">
        <f>SUMIFS(СВЦЭМ!$D$34:$D$777,СВЦЭМ!$A$34:$A$777,$A129,СВЦЭМ!$B$34:$B$777,Y$119)+'СЕТ СН'!$I$11+СВЦЭМ!$D$10+'СЕТ СН'!$I$5-'СЕТ СН'!$I$21</f>
        <v>4626.5437783799998</v>
      </c>
    </row>
    <row r="130" spans="1:25" ht="15.75" x14ac:dyDescent="0.2">
      <c r="A130" s="36">
        <f t="shared" si="3"/>
        <v>43201</v>
      </c>
      <c r="B130" s="37">
        <f>SUMIFS(СВЦЭМ!$D$34:$D$777,СВЦЭМ!$A$34:$A$777,$A130,СВЦЭМ!$B$34:$B$777,B$119)+'СЕТ СН'!$I$11+СВЦЭМ!$D$10+'СЕТ СН'!$I$5-'СЕТ СН'!$I$21</f>
        <v>4634.9715592800003</v>
      </c>
      <c r="C130" s="37">
        <f>SUMIFS(СВЦЭМ!$D$34:$D$777,СВЦЭМ!$A$34:$A$777,$A130,СВЦЭМ!$B$34:$B$777,C$119)+'СЕТ СН'!$I$11+СВЦЭМ!$D$10+'СЕТ СН'!$I$5-'СЕТ СН'!$I$21</f>
        <v>4667.2748701399996</v>
      </c>
      <c r="D130" s="37">
        <f>SUMIFS(СВЦЭМ!$D$34:$D$777,СВЦЭМ!$A$34:$A$777,$A130,СВЦЭМ!$B$34:$B$777,D$119)+'СЕТ СН'!$I$11+СВЦЭМ!$D$10+'СЕТ СН'!$I$5-'СЕТ СН'!$I$21</f>
        <v>4746.1709839699997</v>
      </c>
      <c r="E130" s="37">
        <f>SUMIFS(СВЦЭМ!$D$34:$D$777,СВЦЭМ!$A$34:$A$777,$A130,СВЦЭМ!$B$34:$B$777,E$119)+'СЕТ СН'!$I$11+СВЦЭМ!$D$10+'СЕТ СН'!$I$5-'СЕТ СН'!$I$21</f>
        <v>4761.3138534899999</v>
      </c>
      <c r="F130" s="37">
        <f>SUMIFS(СВЦЭМ!$D$34:$D$777,СВЦЭМ!$A$34:$A$777,$A130,СВЦЭМ!$B$34:$B$777,F$119)+'СЕТ СН'!$I$11+СВЦЭМ!$D$10+'СЕТ СН'!$I$5-'СЕТ СН'!$I$21</f>
        <v>4761.2624829899996</v>
      </c>
      <c r="G130" s="37">
        <f>SUMIFS(СВЦЭМ!$D$34:$D$777,СВЦЭМ!$A$34:$A$777,$A130,СВЦЭМ!$B$34:$B$777,G$119)+'СЕТ СН'!$I$11+СВЦЭМ!$D$10+'СЕТ СН'!$I$5-'СЕТ СН'!$I$21</f>
        <v>4767.7036932299998</v>
      </c>
      <c r="H130" s="37">
        <f>SUMIFS(СВЦЭМ!$D$34:$D$777,СВЦЭМ!$A$34:$A$777,$A130,СВЦЭМ!$B$34:$B$777,H$119)+'СЕТ СН'!$I$11+СВЦЭМ!$D$10+'СЕТ СН'!$I$5-'СЕТ СН'!$I$21</f>
        <v>4745.6268477800004</v>
      </c>
      <c r="I130" s="37">
        <f>SUMIFS(СВЦЭМ!$D$34:$D$777,СВЦЭМ!$A$34:$A$777,$A130,СВЦЭМ!$B$34:$B$777,I$119)+'СЕТ СН'!$I$11+СВЦЭМ!$D$10+'СЕТ СН'!$I$5-'СЕТ СН'!$I$21</f>
        <v>4627.7022908199997</v>
      </c>
      <c r="J130" s="37">
        <f>SUMIFS(СВЦЭМ!$D$34:$D$777,СВЦЭМ!$A$34:$A$777,$A130,СВЦЭМ!$B$34:$B$777,J$119)+'СЕТ СН'!$I$11+СВЦЭМ!$D$10+'СЕТ СН'!$I$5-'СЕТ СН'!$I$21</f>
        <v>4577.5587481299999</v>
      </c>
      <c r="K130" s="37">
        <f>SUMIFS(СВЦЭМ!$D$34:$D$777,СВЦЭМ!$A$34:$A$777,$A130,СВЦЭМ!$B$34:$B$777,K$119)+'СЕТ СН'!$I$11+СВЦЭМ!$D$10+'СЕТ СН'!$I$5-'СЕТ СН'!$I$21</f>
        <v>4492.4574332499997</v>
      </c>
      <c r="L130" s="37">
        <f>SUMIFS(СВЦЭМ!$D$34:$D$777,СВЦЭМ!$A$34:$A$777,$A130,СВЦЭМ!$B$34:$B$777,L$119)+'СЕТ СН'!$I$11+СВЦЭМ!$D$10+'СЕТ СН'!$I$5-'СЕТ СН'!$I$21</f>
        <v>4432.2030235100001</v>
      </c>
      <c r="M130" s="37">
        <f>SUMIFS(СВЦЭМ!$D$34:$D$777,СВЦЭМ!$A$34:$A$777,$A130,СВЦЭМ!$B$34:$B$777,M$119)+'СЕТ СН'!$I$11+СВЦЭМ!$D$10+'СЕТ СН'!$I$5-'СЕТ СН'!$I$21</f>
        <v>4428.4723674200004</v>
      </c>
      <c r="N130" s="37">
        <f>SUMIFS(СВЦЭМ!$D$34:$D$777,СВЦЭМ!$A$34:$A$777,$A130,СВЦЭМ!$B$34:$B$777,N$119)+'СЕТ СН'!$I$11+СВЦЭМ!$D$10+'СЕТ СН'!$I$5-'СЕТ СН'!$I$21</f>
        <v>4420.8384916799996</v>
      </c>
      <c r="O130" s="37">
        <f>SUMIFS(СВЦЭМ!$D$34:$D$777,СВЦЭМ!$A$34:$A$777,$A130,СВЦЭМ!$B$34:$B$777,O$119)+'СЕТ СН'!$I$11+СВЦЭМ!$D$10+'СЕТ СН'!$I$5-'СЕТ СН'!$I$21</f>
        <v>4417.0189904500003</v>
      </c>
      <c r="P130" s="37">
        <f>SUMIFS(СВЦЭМ!$D$34:$D$777,СВЦЭМ!$A$34:$A$777,$A130,СВЦЭМ!$B$34:$B$777,P$119)+'СЕТ СН'!$I$11+СВЦЭМ!$D$10+'СЕТ СН'!$I$5-'СЕТ СН'!$I$21</f>
        <v>4413.6532004499995</v>
      </c>
      <c r="Q130" s="37">
        <f>SUMIFS(СВЦЭМ!$D$34:$D$777,СВЦЭМ!$A$34:$A$777,$A130,СВЦЭМ!$B$34:$B$777,Q$119)+'СЕТ СН'!$I$11+СВЦЭМ!$D$10+'СЕТ СН'!$I$5-'СЕТ СН'!$I$21</f>
        <v>4416.0301544100003</v>
      </c>
      <c r="R130" s="37">
        <f>SUMIFS(СВЦЭМ!$D$34:$D$777,СВЦЭМ!$A$34:$A$777,$A130,СВЦЭМ!$B$34:$B$777,R$119)+'СЕТ СН'!$I$11+СВЦЭМ!$D$10+'СЕТ СН'!$I$5-'СЕТ СН'!$I$21</f>
        <v>4414.6851243700003</v>
      </c>
      <c r="S130" s="37">
        <f>SUMIFS(СВЦЭМ!$D$34:$D$777,СВЦЭМ!$A$34:$A$777,$A130,СВЦЭМ!$B$34:$B$777,S$119)+'СЕТ СН'!$I$11+СВЦЭМ!$D$10+'СЕТ СН'!$I$5-'СЕТ СН'!$I$21</f>
        <v>4414.1402511699998</v>
      </c>
      <c r="T130" s="37">
        <f>SUMIFS(СВЦЭМ!$D$34:$D$777,СВЦЭМ!$A$34:$A$777,$A130,СВЦЭМ!$B$34:$B$777,T$119)+'СЕТ СН'!$I$11+СВЦЭМ!$D$10+'СЕТ СН'!$I$5-'СЕТ СН'!$I$21</f>
        <v>4397.3293308000002</v>
      </c>
      <c r="U130" s="37">
        <f>SUMIFS(СВЦЭМ!$D$34:$D$777,СВЦЭМ!$A$34:$A$777,$A130,СВЦЭМ!$B$34:$B$777,U$119)+'СЕТ СН'!$I$11+СВЦЭМ!$D$10+'СЕТ СН'!$I$5-'СЕТ СН'!$I$21</f>
        <v>4371.2108486099996</v>
      </c>
      <c r="V130" s="37">
        <f>SUMIFS(СВЦЭМ!$D$34:$D$777,СВЦЭМ!$A$34:$A$777,$A130,СВЦЭМ!$B$34:$B$777,V$119)+'СЕТ СН'!$I$11+СВЦЭМ!$D$10+'СЕТ СН'!$I$5-'СЕТ СН'!$I$21</f>
        <v>4382.4525608599997</v>
      </c>
      <c r="W130" s="37">
        <f>SUMIFS(СВЦЭМ!$D$34:$D$777,СВЦЭМ!$A$34:$A$777,$A130,СВЦЭМ!$B$34:$B$777,W$119)+'СЕТ СН'!$I$11+СВЦЭМ!$D$10+'СЕТ СН'!$I$5-'СЕТ СН'!$I$21</f>
        <v>4453.07896936</v>
      </c>
      <c r="X130" s="37">
        <f>SUMIFS(СВЦЭМ!$D$34:$D$777,СВЦЭМ!$A$34:$A$777,$A130,СВЦЭМ!$B$34:$B$777,X$119)+'СЕТ СН'!$I$11+СВЦЭМ!$D$10+'СЕТ СН'!$I$5-'СЕТ СН'!$I$21</f>
        <v>4542.5240823100003</v>
      </c>
      <c r="Y130" s="37">
        <f>SUMIFS(СВЦЭМ!$D$34:$D$777,СВЦЭМ!$A$34:$A$777,$A130,СВЦЭМ!$B$34:$B$777,Y$119)+'СЕТ СН'!$I$11+СВЦЭМ!$D$10+'СЕТ СН'!$I$5-'СЕТ СН'!$I$21</f>
        <v>4573.4764841300002</v>
      </c>
    </row>
    <row r="131" spans="1:25" ht="15.75" x14ac:dyDescent="0.2">
      <c r="A131" s="36">
        <f t="shared" si="3"/>
        <v>43202</v>
      </c>
      <c r="B131" s="37">
        <f>SUMIFS(СВЦЭМ!$D$34:$D$777,СВЦЭМ!$A$34:$A$777,$A131,СВЦЭМ!$B$34:$B$777,B$119)+'СЕТ СН'!$I$11+СВЦЭМ!$D$10+'СЕТ СН'!$I$5-'СЕТ СН'!$I$21</f>
        <v>4657.5019263100003</v>
      </c>
      <c r="C131" s="37">
        <f>SUMIFS(СВЦЭМ!$D$34:$D$777,СВЦЭМ!$A$34:$A$777,$A131,СВЦЭМ!$B$34:$B$777,C$119)+'СЕТ СН'!$I$11+СВЦЭМ!$D$10+'СЕТ СН'!$I$5-'СЕТ СН'!$I$21</f>
        <v>4708.5831127700003</v>
      </c>
      <c r="D131" s="37">
        <f>SUMIFS(СВЦЭМ!$D$34:$D$777,СВЦЭМ!$A$34:$A$777,$A131,СВЦЭМ!$B$34:$B$777,D$119)+'СЕТ СН'!$I$11+СВЦЭМ!$D$10+'СЕТ СН'!$I$5-'СЕТ СН'!$I$21</f>
        <v>4766.4517643500003</v>
      </c>
      <c r="E131" s="37">
        <f>SUMIFS(СВЦЭМ!$D$34:$D$777,СВЦЭМ!$A$34:$A$777,$A131,СВЦЭМ!$B$34:$B$777,E$119)+'СЕТ СН'!$I$11+СВЦЭМ!$D$10+'СЕТ СН'!$I$5-'СЕТ СН'!$I$21</f>
        <v>4779.1482852400004</v>
      </c>
      <c r="F131" s="37">
        <f>SUMIFS(СВЦЭМ!$D$34:$D$777,СВЦЭМ!$A$34:$A$777,$A131,СВЦЭМ!$B$34:$B$777,F$119)+'СЕТ СН'!$I$11+СВЦЭМ!$D$10+'СЕТ СН'!$I$5-'СЕТ СН'!$I$21</f>
        <v>4789.7773629599997</v>
      </c>
      <c r="G131" s="37">
        <f>SUMIFS(СВЦЭМ!$D$34:$D$777,СВЦЭМ!$A$34:$A$777,$A131,СВЦЭМ!$B$34:$B$777,G$119)+'СЕТ СН'!$I$11+СВЦЭМ!$D$10+'СЕТ СН'!$I$5-'СЕТ СН'!$I$21</f>
        <v>4796.8840316300002</v>
      </c>
      <c r="H131" s="37">
        <f>SUMIFS(СВЦЭМ!$D$34:$D$777,СВЦЭМ!$A$34:$A$777,$A131,СВЦЭМ!$B$34:$B$777,H$119)+'СЕТ СН'!$I$11+СВЦЭМ!$D$10+'СЕТ СН'!$I$5-'СЕТ СН'!$I$21</f>
        <v>4766.0808054199997</v>
      </c>
      <c r="I131" s="37">
        <f>SUMIFS(СВЦЭМ!$D$34:$D$777,СВЦЭМ!$A$34:$A$777,$A131,СВЦЭМ!$B$34:$B$777,I$119)+'СЕТ СН'!$I$11+СВЦЭМ!$D$10+'СЕТ СН'!$I$5-'СЕТ СН'!$I$21</f>
        <v>4662.9948629500004</v>
      </c>
      <c r="J131" s="37">
        <f>SUMIFS(СВЦЭМ!$D$34:$D$777,СВЦЭМ!$A$34:$A$777,$A131,СВЦЭМ!$B$34:$B$777,J$119)+'СЕТ СН'!$I$11+СВЦЭМ!$D$10+'СЕТ СН'!$I$5-'СЕТ СН'!$I$21</f>
        <v>4615.9597157199996</v>
      </c>
      <c r="K131" s="37">
        <f>SUMIFS(СВЦЭМ!$D$34:$D$777,СВЦЭМ!$A$34:$A$777,$A131,СВЦЭМ!$B$34:$B$777,K$119)+'СЕТ СН'!$I$11+СВЦЭМ!$D$10+'СЕТ СН'!$I$5-'СЕТ СН'!$I$21</f>
        <v>4532.6920311399999</v>
      </c>
      <c r="L131" s="37">
        <f>SUMIFS(СВЦЭМ!$D$34:$D$777,СВЦЭМ!$A$34:$A$777,$A131,СВЦЭМ!$B$34:$B$777,L$119)+'СЕТ СН'!$I$11+СВЦЭМ!$D$10+'СЕТ СН'!$I$5-'СЕТ СН'!$I$21</f>
        <v>4461.0261501499999</v>
      </c>
      <c r="M131" s="37">
        <f>SUMIFS(СВЦЭМ!$D$34:$D$777,СВЦЭМ!$A$34:$A$777,$A131,СВЦЭМ!$B$34:$B$777,M$119)+'СЕТ СН'!$I$11+СВЦЭМ!$D$10+'СЕТ СН'!$I$5-'СЕТ СН'!$I$21</f>
        <v>4439.4834968499999</v>
      </c>
      <c r="N131" s="37">
        <f>SUMIFS(СВЦЭМ!$D$34:$D$777,СВЦЭМ!$A$34:$A$777,$A131,СВЦЭМ!$B$34:$B$777,N$119)+'СЕТ СН'!$I$11+СВЦЭМ!$D$10+'СЕТ СН'!$I$5-'СЕТ СН'!$I$21</f>
        <v>4436.0149723100003</v>
      </c>
      <c r="O131" s="37">
        <f>SUMIFS(СВЦЭМ!$D$34:$D$777,СВЦЭМ!$A$34:$A$777,$A131,СВЦЭМ!$B$34:$B$777,O$119)+'СЕТ СН'!$I$11+СВЦЭМ!$D$10+'СЕТ СН'!$I$5-'СЕТ СН'!$I$21</f>
        <v>4442.8637532599996</v>
      </c>
      <c r="P131" s="37">
        <f>SUMIFS(СВЦЭМ!$D$34:$D$777,СВЦЭМ!$A$34:$A$777,$A131,СВЦЭМ!$B$34:$B$777,P$119)+'СЕТ СН'!$I$11+СВЦЭМ!$D$10+'СЕТ СН'!$I$5-'СЕТ СН'!$I$21</f>
        <v>4450.6228573799999</v>
      </c>
      <c r="Q131" s="37">
        <f>SUMIFS(СВЦЭМ!$D$34:$D$777,СВЦЭМ!$A$34:$A$777,$A131,СВЦЭМ!$B$34:$B$777,Q$119)+'СЕТ СН'!$I$11+СВЦЭМ!$D$10+'СЕТ СН'!$I$5-'СЕТ СН'!$I$21</f>
        <v>4460.9489678999998</v>
      </c>
      <c r="R131" s="37">
        <f>SUMIFS(СВЦЭМ!$D$34:$D$777,СВЦЭМ!$A$34:$A$777,$A131,СВЦЭМ!$B$34:$B$777,R$119)+'СЕТ СН'!$I$11+СВЦЭМ!$D$10+'СЕТ СН'!$I$5-'СЕТ СН'!$I$21</f>
        <v>4464.1439552499996</v>
      </c>
      <c r="S131" s="37">
        <f>SUMIFS(СВЦЭМ!$D$34:$D$777,СВЦЭМ!$A$34:$A$777,$A131,СВЦЭМ!$B$34:$B$777,S$119)+'СЕТ СН'!$I$11+СВЦЭМ!$D$10+'СЕТ СН'!$I$5-'СЕТ СН'!$I$21</f>
        <v>4457.0834098099995</v>
      </c>
      <c r="T131" s="37">
        <f>SUMIFS(СВЦЭМ!$D$34:$D$777,СВЦЭМ!$A$34:$A$777,$A131,СВЦЭМ!$B$34:$B$777,T$119)+'СЕТ СН'!$I$11+СВЦЭМ!$D$10+'СЕТ СН'!$I$5-'СЕТ СН'!$I$21</f>
        <v>4440.6127065399996</v>
      </c>
      <c r="U131" s="37">
        <f>SUMIFS(СВЦЭМ!$D$34:$D$777,СВЦЭМ!$A$34:$A$777,$A131,СВЦЭМ!$B$34:$B$777,U$119)+'СЕТ СН'!$I$11+СВЦЭМ!$D$10+'СЕТ СН'!$I$5-'СЕТ СН'!$I$21</f>
        <v>4424.0566200499998</v>
      </c>
      <c r="V131" s="37">
        <f>SUMIFS(СВЦЭМ!$D$34:$D$777,СВЦЭМ!$A$34:$A$777,$A131,СВЦЭМ!$B$34:$B$777,V$119)+'СЕТ СН'!$I$11+СВЦЭМ!$D$10+'СЕТ СН'!$I$5-'СЕТ СН'!$I$21</f>
        <v>4428.2882292699996</v>
      </c>
      <c r="W131" s="37">
        <f>SUMIFS(СВЦЭМ!$D$34:$D$777,СВЦЭМ!$A$34:$A$777,$A131,СВЦЭМ!$B$34:$B$777,W$119)+'СЕТ СН'!$I$11+СВЦЭМ!$D$10+'СЕТ СН'!$I$5-'СЕТ СН'!$I$21</f>
        <v>4493.2491470100003</v>
      </c>
      <c r="X131" s="37">
        <f>SUMIFS(СВЦЭМ!$D$34:$D$777,СВЦЭМ!$A$34:$A$777,$A131,СВЦЭМ!$B$34:$B$777,X$119)+'СЕТ СН'!$I$11+СВЦЭМ!$D$10+'СЕТ СН'!$I$5-'СЕТ СН'!$I$21</f>
        <v>4577.2700496999996</v>
      </c>
      <c r="Y131" s="37">
        <f>SUMIFS(СВЦЭМ!$D$34:$D$777,СВЦЭМ!$A$34:$A$777,$A131,СВЦЭМ!$B$34:$B$777,Y$119)+'СЕТ СН'!$I$11+СВЦЭМ!$D$10+'СЕТ СН'!$I$5-'СЕТ СН'!$I$21</f>
        <v>4577.3561706199998</v>
      </c>
    </row>
    <row r="132" spans="1:25" ht="15.75" x14ac:dyDescent="0.2">
      <c r="A132" s="36">
        <f t="shared" si="3"/>
        <v>43203</v>
      </c>
      <c r="B132" s="37">
        <f>SUMIFS(СВЦЭМ!$D$34:$D$777,СВЦЭМ!$A$34:$A$777,$A132,СВЦЭМ!$B$34:$B$777,B$119)+'СЕТ СН'!$I$11+СВЦЭМ!$D$10+'СЕТ СН'!$I$5-'СЕТ СН'!$I$21</f>
        <v>4649.9561834000006</v>
      </c>
      <c r="C132" s="37">
        <f>SUMIFS(СВЦЭМ!$D$34:$D$777,СВЦЭМ!$A$34:$A$777,$A132,СВЦЭМ!$B$34:$B$777,C$119)+'СЕТ СН'!$I$11+СВЦЭМ!$D$10+'СЕТ СН'!$I$5-'СЕТ СН'!$I$21</f>
        <v>4711.8889774999998</v>
      </c>
      <c r="D132" s="37">
        <f>SUMIFS(СВЦЭМ!$D$34:$D$777,СВЦЭМ!$A$34:$A$777,$A132,СВЦЭМ!$B$34:$B$777,D$119)+'СЕТ СН'!$I$11+СВЦЭМ!$D$10+'СЕТ СН'!$I$5-'СЕТ СН'!$I$21</f>
        <v>4767.9183281699998</v>
      </c>
      <c r="E132" s="37">
        <f>SUMIFS(СВЦЭМ!$D$34:$D$777,СВЦЭМ!$A$34:$A$777,$A132,СВЦЭМ!$B$34:$B$777,E$119)+'СЕТ СН'!$I$11+СВЦЭМ!$D$10+'СЕТ СН'!$I$5-'СЕТ СН'!$I$21</f>
        <v>4777.9922380899998</v>
      </c>
      <c r="F132" s="37">
        <f>SUMIFS(СВЦЭМ!$D$34:$D$777,СВЦЭМ!$A$34:$A$777,$A132,СВЦЭМ!$B$34:$B$777,F$119)+'СЕТ СН'!$I$11+СВЦЭМ!$D$10+'СЕТ СН'!$I$5-'СЕТ СН'!$I$21</f>
        <v>4780.8970540999999</v>
      </c>
      <c r="G132" s="37">
        <f>SUMIFS(СВЦЭМ!$D$34:$D$777,СВЦЭМ!$A$34:$A$777,$A132,СВЦЭМ!$B$34:$B$777,G$119)+'СЕТ СН'!$I$11+СВЦЭМ!$D$10+'СЕТ СН'!$I$5-'СЕТ СН'!$I$21</f>
        <v>4787.0267319100003</v>
      </c>
      <c r="H132" s="37">
        <f>SUMIFS(СВЦЭМ!$D$34:$D$777,СВЦЭМ!$A$34:$A$777,$A132,СВЦЭМ!$B$34:$B$777,H$119)+'СЕТ СН'!$I$11+СВЦЭМ!$D$10+'СЕТ СН'!$I$5-'СЕТ СН'!$I$21</f>
        <v>4768.7045810199998</v>
      </c>
      <c r="I132" s="37">
        <f>SUMIFS(СВЦЭМ!$D$34:$D$777,СВЦЭМ!$A$34:$A$777,$A132,СВЦЭМ!$B$34:$B$777,I$119)+'СЕТ СН'!$I$11+СВЦЭМ!$D$10+'СЕТ СН'!$I$5-'СЕТ СН'!$I$21</f>
        <v>4655.9274702900002</v>
      </c>
      <c r="J132" s="37">
        <f>SUMIFS(СВЦЭМ!$D$34:$D$777,СВЦЭМ!$A$34:$A$777,$A132,СВЦЭМ!$B$34:$B$777,J$119)+'СЕТ СН'!$I$11+СВЦЭМ!$D$10+'СЕТ СН'!$I$5-'СЕТ СН'!$I$21</f>
        <v>4613.3702251499999</v>
      </c>
      <c r="K132" s="37">
        <f>SUMIFS(СВЦЭМ!$D$34:$D$777,СВЦЭМ!$A$34:$A$777,$A132,СВЦЭМ!$B$34:$B$777,K$119)+'СЕТ СН'!$I$11+СВЦЭМ!$D$10+'СЕТ СН'!$I$5-'СЕТ СН'!$I$21</f>
        <v>4518.0700242100002</v>
      </c>
      <c r="L132" s="37">
        <f>SUMIFS(СВЦЭМ!$D$34:$D$777,СВЦЭМ!$A$34:$A$777,$A132,СВЦЭМ!$B$34:$B$777,L$119)+'СЕТ СН'!$I$11+СВЦЭМ!$D$10+'СЕТ СН'!$I$5-'СЕТ СН'!$I$21</f>
        <v>4445.6115070999995</v>
      </c>
      <c r="M132" s="37">
        <f>SUMIFS(СВЦЭМ!$D$34:$D$777,СВЦЭМ!$A$34:$A$777,$A132,СВЦЭМ!$B$34:$B$777,M$119)+'СЕТ СН'!$I$11+СВЦЭМ!$D$10+'СЕТ СН'!$I$5-'СЕТ СН'!$I$21</f>
        <v>4451.2271158200001</v>
      </c>
      <c r="N132" s="37">
        <f>SUMIFS(СВЦЭМ!$D$34:$D$777,СВЦЭМ!$A$34:$A$777,$A132,СВЦЭМ!$B$34:$B$777,N$119)+'СЕТ СН'!$I$11+СВЦЭМ!$D$10+'СЕТ СН'!$I$5-'СЕТ СН'!$I$21</f>
        <v>4431.9968656299998</v>
      </c>
      <c r="O132" s="37">
        <f>SUMIFS(СВЦЭМ!$D$34:$D$777,СВЦЭМ!$A$34:$A$777,$A132,СВЦЭМ!$B$34:$B$777,O$119)+'СЕТ СН'!$I$11+СВЦЭМ!$D$10+'СЕТ СН'!$I$5-'СЕТ СН'!$I$21</f>
        <v>4438.1406805699999</v>
      </c>
      <c r="P132" s="37">
        <f>SUMIFS(СВЦЭМ!$D$34:$D$777,СВЦЭМ!$A$34:$A$777,$A132,СВЦЭМ!$B$34:$B$777,P$119)+'СЕТ СН'!$I$11+СВЦЭМ!$D$10+'СЕТ СН'!$I$5-'СЕТ СН'!$I$21</f>
        <v>4440.8823260399995</v>
      </c>
      <c r="Q132" s="37">
        <f>SUMIFS(СВЦЭМ!$D$34:$D$777,СВЦЭМ!$A$34:$A$777,$A132,СВЦЭМ!$B$34:$B$777,Q$119)+'СЕТ СН'!$I$11+СВЦЭМ!$D$10+'СЕТ СН'!$I$5-'СЕТ СН'!$I$21</f>
        <v>4443.3015277300001</v>
      </c>
      <c r="R132" s="37">
        <f>SUMIFS(СВЦЭМ!$D$34:$D$777,СВЦЭМ!$A$34:$A$777,$A132,СВЦЭМ!$B$34:$B$777,R$119)+'СЕТ СН'!$I$11+СВЦЭМ!$D$10+'СЕТ СН'!$I$5-'СЕТ СН'!$I$21</f>
        <v>4449.6240055299995</v>
      </c>
      <c r="S132" s="37">
        <f>SUMIFS(СВЦЭМ!$D$34:$D$777,СВЦЭМ!$A$34:$A$777,$A132,СВЦЭМ!$B$34:$B$777,S$119)+'СЕТ СН'!$I$11+СВЦЭМ!$D$10+'СЕТ СН'!$I$5-'СЕТ СН'!$I$21</f>
        <v>4458.8118598700003</v>
      </c>
      <c r="T132" s="37">
        <f>SUMIFS(СВЦЭМ!$D$34:$D$777,СВЦЭМ!$A$34:$A$777,$A132,СВЦЭМ!$B$34:$B$777,T$119)+'СЕТ СН'!$I$11+СВЦЭМ!$D$10+'СЕТ СН'!$I$5-'СЕТ СН'!$I$21</f>
        <v>4444.26432062</v>
      </c>
      <c r="U132" s="37">
        <f>SUMIFS(СВЦЭМ!$D$34:$D$777,СВЦЭМ!$A$34:$A$777,$A132,СВЦЭМ!$B$34:$B$777,U$119)+'СЕТ СН'!$I$11+СВЦЭМ!$D$10+'СЕТ СН'!$I$5-'СЕТ СН'!$I$21</f>
        <v>4446.8936839500002</v>
      </c>
      <c r="V132" s="37">
        <f>SUMIFS(СВЦЭМ!$D$34:$D$777,СВЦЭМ!$A$34:$A$777,$A132,СВЦЭМ!$B$34:$B$777,V$119)+'СЕТ СН'!$I$11+СВЦЭМ!$D$10+'СЕТ СН'!$I$5-'СЕТ СН'!$I$21</f>
        <v>4446.5573883300003</v>
      </c>
      <c r="W132" s="37">
        <f>SUMIFS(СВЦЭМ!$D$34:$D$777,СВЦЭМ!$A$34:$A$777,$A132,СВЦЭМ!$B$34:$B$777,W$119)+'СЕТ СН'!$I$11+СВЦЭМ!$D$10+'СЕТ СН'!$I$5-'СЕТ СН'!$I$21</f>
        <v>4487.8251690999996</v>
      </c>
      <c r="X132" s="37">
        <f>SUMIFS(СВЦЭМ!$D$34:$D$777,СВЦЭМ!$A$34:$A$777,$A132,СВЦЭМ!$B$34:$B$777,X$119)+'СЕТ СН'!$I$11+СВЦЭМ!$D$10+'СЕТ СН'!$I$5-'СЕТ СН'!$I$21</f>
        <v>4586.9577415800004</v>
      </c>
      <c r="Y132" s="37">
        <f>SUMIFS(СВЦЭМ!$D$34:$D$777,СВЦЭМ!$A$34:$A$777,$A132,СВЦЭМ!$B$34:$B$777,Y$119)+'СЕТ СН'!$I$11+СВЦЭМ!$D$10+'СЕТ СН'!$I$5-'СЕТ СН'!$I$21</f>
        <v>4633.8217138400005</v>
      </c>
    </row>
    <row r="133" spans="1:25" ht="15.75" x14ac:dyDescent="0.2">
      <c r="A133" s="36">
        <f t="shared" si="3"/>
        <v>43204</v>
      </c>
      <c r="B133" s="37">
        <f>SUMIFS(СВЦЭМ!$D$34:$D$777,СВЦЭМ!$A$34:$A$777,$A133,СВЦЭМ!$B$34:$B$777,B$119)+'СЕТ СН'!$I$11+СВЦЭМ!$D$10+'СЕТ СН'!$I$5-'СЕТ СН'!$I$21</f>
        <v>4663.2152164400004</v>
      </c>
      <c r="C133" s="37">
        <f>SUMIFS(СВЦЭМ!$D$34:$D$777,СВЦЭМ!$A$34:$A$777,$A133,СВЦЭМ!$B$34:$B$777,C$119)+'СЕТ СН'!$I$11+СВЦЭМ!$D$10+'СЕТ СН'!$I$5-'СЕТ СН'!$I$21</f>
        <v>4722.5883536199999</v>
      </c>
      <c r="D133" s="37">
        <f>SUMIFS(СВЦЭМ!$D$34:$D$777,СВЦЭМ!$A$34:$A$777,$A133,СВЦЭМ!$B$34:$B$777,D$119)+'СЕТ СН'!$I$11+СВЦЭМ!$D$10+'СЕТ СН'!$I$5-'СЕТ СН'!$I$21</f>
        <v>4767.9400628700005</v>
      </c>
      <c r="E133" s="37">
        <f>SUMIFS(СВЦЭМ!$D$34:$D$777,СВЦЭМ!$A$34:$A$777,$A133,СВЦЭМ!$B$34:$B$777,E$119)+'СЕТ СН'!$I$11+СВЦЭМ!$D$10+'СЕТ СН'!$I$5-'СЕТ СН'!$I$21</f>
        <v>4779.0271390799999</v>
      </c>
      <c r="F133" s="37">
        <f>SUMIFS(СВЦЭМ!$D$34:$D$777,СВЦЭМ!$A$34:$A$777,$A133,СВЦЭМ!$B$34:$B$777,F$119)+'СЕТ СН'!$I$11+СВЦЭМ!$D$10+'СЕТ СН'!$I$5-'СЕТ СН'!$I$21</f>
        <v>4778.3436595200001</v>
      </c>
      <c r="G133" s="37">
        <f>SUMIFS(СВЦЭМ!$D$34:$D$777,СВЦЭМ!$A$34:$A$777,$A133,СВЦЭМ!$B$34:$B$777,G$119)+'СЕТ СН'!$I$11+СВЦЭМ!$D$10+'СЕТ СН'!$I$5-'СЕТ СН'!$I$21</f>
        <v>4782.2258445899997</v>
      </c>
      <c r="H133" s="37">
        <f>SUMIFS(СВЦЭМ!$D$34:$D$777,СВЦЭМ!$A$34:$A$777,$A133,СВЦЭМ!$B$34:$B$777,H$119)+'СЕТ СН'!$I$11+СВЦЭМ!$D$10+'СЕТ СН'!$I$5-'СЕТ СН'!$I$21</f>
        <v>4757.7297828800001</v>
      </c>
      <c r="I133" s="37">
        <f>SUMIFS(СВЦЭМ!$D$34:$D$777,СВЦЭМ!$A$34:$A$777,$A133,СВЦЭМ!$B$34:$B$777,I$119)+'СЕТ СН'!$I$11+СВЦЭМ!$D$10+'СЕТ СН'!$I$5-'СЕТ СН'!$I$21</f>
        <v>4692.9589377000002</v>
      </c>
      <c r="J133" s="37">
        <f>SUMIFS(СВЦЭМ!$D$34:$D$777,СВЦЭМ!$A$34:$A$777,$A133,СВЦЭМ!$B$34:$B$777,J$119)+'СЕТ СН'!$I$11+СВЦЭМ!$D$10+'СЕТ СН'!$I$5-'СЕТ СН'!$I$21</f>
        <v>4578.9481374100005</v>
      </c>
      <c r="K133" s="37">
        <f>SUMIFS(СВЦЭМ!$D$34:$D$777,СВЦЭМ!$A$34:$A$777,$A133,СВЦЭМ!$B$34:$B$777,K$119)+'СЕТ СН'!$I$11+СВЦЭМ!$D$10+'СЕТ СН'!$I$5-'СЕТ СН'!$I$21</f>
        <v>4555.7418372299999</v>
      </c>
      <c r="L133" s="37">
        <f>SUMIFS(СВЦЭМ!$D$34:$D$777,СВЦЭМ!$A$34:$A$777,$A133,СВЦЭМ!$B$34:$B$777,L$119)+'СЕТ СН'!$I$11+СВЦЭМ!$D$10+'СЕТ СН'!$I$5-'СЕТ СН'!$I$21</f>
        <v>4497.3510168599996</v>
      </c>
      <c r="M133" s="37">
        <f>SUMIFS(СВЦЭМ!$D$34:$D$777,СВЦЭМ!$A$34:$A$777,$A133,СВЦЭМ!$B$34:$B$777,M$119)+'СЕТ СН'!$I$11+СВЦЭМ!$D$10+'СЕТ СН'!$I$5-'СЕТ СН'!$I$21</f>
        <v>4481.5074660800001</v>
      </c>
      <c r="N133" s="37">
        <f>SUMIFS(СВЦЭМ!$D$34:$D$777,СВЦЭМ!$A$34:$A$777,$A133,СВЦЭМ!$B$34:$B$777,N$119)+'СЕТ СН'!$I$11+СВЦЭМ!$D$10+'СЕТ СН'!$I$5-'СЕТ СН'!$I$21</f>
        <v>4479.9963518699997</v>
      </c>
      <c r="O133" s="37">
        <f>SUMIFS(СВЦЭМ!$D$34:$D$777,СВЦЭМ!$A$34:$A$777,$A133,СВЦЭМ!$B$34:$B$777,O$119)+'СЕТ СН'!$I$11+СВЦЭМ!$D$10+'СЕТ СН'!$I$5-'СЕТ СН'!$I$21</f>
        <v>4510.3051821199997</v>
      </c>
      <c r="P133" s="37">
        <f>SUMIFS(СВЦЭМ!$D$34:$D$777,СВЦЭМ!$A$34:$A$777,$A133,СВЦЭМ!$B$34:$B$777,P$119)+'СЕТ СН'!$I$11+СВЦЭМ!$D$10+'СЕТ СН'!$I$5-'СЕТ СН'!$I$21</f>
        <v>4527.55928589</v>
      </c>
      <c r="Q133" s="37">
        <f>SUMIFS(СВЦЭМ!$D$34:$D$777,СВЦЭМ!$A$34:$A$777,$A133,СВЦЭМ!$B$34:$B$777,Q$119)+'СЕТ СН'!$I$11+СВЦЭМ!$D$10+'СЕТ СН'!$I$5-'СЕТ СН'!$I$21</f>
        <v>4528.1297675599999</v>
      </c>
      <c r="R133" s="37">
        <f>SUMIFS(СВЦЭМ!$D$34:$D$777,СВЦЭМ!$A$34:$A$777,$A133,СВЦЭМ!$B$34:$B$777,R$119)+'СЕТ СН'!$I$11+СВЦЭМ!$D$10+'СЕТ СН'!$I$5-'СЕТ СН'!$I$21</f>
        <v>4528.8857637199999</v>
      </c>
      <c r="S133" s="37">
        <f>SUMIFS(СВЦЭМ!$D$34:$D$777,СВЦЭМ!$A$34:$A$777,$A133,СВЦЭМ!$B$34:$B$777,S$119)+'СЕТ СН'!$I$11+СВЦЭМ!$D$10+'СЕТ СН'!$I$5-'СЕТ СН'!$I$21</f>
        <v>4521.28501736</v>
      </c>
      <c r="T133" s="37">
        <f>SUMIFS(СВЦЭМ!$D$34:$D$777,СВЦЭМ!$A$34:$A$777,$A133,СВЦЭМ!$B$34:$B$777,T$119)+'СЕТ СН'!$I$11+СВЦЭМ!$D$10+'СЕТ СН'!$I$5-'СЕТ СН'!$I$21</f>
        <v>4484.0188971500002</v>
      </c>
      <c r="U133" s="37">
        <f>SUMIFS(СВЦЭМ!$D$34:$D$777,СВЦЭМ!$A$34:$A$777,$A133,СВЦЭМ!$B$34:$B$777,U$119)+'СЕТ СН'!$I$11+СВЦЭМ!$D$10+'СЕТ СН'!$I$5-'СЕТ СН'!$I$21</f>
        <v>4478.2361049199999</v>
      </c>
      <c r="V133" s="37">
        <f>SUMIFS(СВЦЭМ!$D$34:$D$777,СВЦЭМ!$A$34:$A$777,$A133,СВЦЭМ!$B$34:$B$777,V$119)+'СЕТ СН'!$I$11+СВЦЭМ!$D$10+'СЕТ СН'!$I$5-'СЕТ СН'!$I$21</f>
        <v>4481.1552656699996</v>
      </c>
      <c r="W133" s="37">
        <f>SUMIFS(СВЦЭМ!$D$34:$D$777,СВЦЭМ!$A$34:$A$777,$A133,СВЦЭМ!$B$34:$B$777,W$119)+'СЕТ СН'!$I$11+СВЦЭМ!$D$10+'СЕТ СН'!$I$5-'СЕТ СН'!$I$21</f>
        <v>4535.8531943999997</v>
      </c>
      <c r="X133" s="37">
        <f>SUMIFS(СВЦЭМ!$D$34:$D$777,СВЦЭМ!$A$34:$A$777,$A133,СВЦЭМ!$B$34:$B$777,X$119)+'СЕТ СН'!$I$11+СВЦЭМ!$D$10+'СЕТ СН'!$I$5-'СЕТ СН'!$I$21</f>
        <v>4541.7961846300004</v>
      </c>
      <c r="Y133" s="37">
        <f>SUMIFS(СВЦЭМ!$D$34:$D$777,СВЦЭМ!$A$34:$A$777,$A133,СВЦЭМ!$B$34:$B$777,Y$119)+'СЕТ СН'!$I$11+СВЦЭМ!$D$10+'СЕТ СН'!$I$5-'СЕТ СН'!$I$21</f>
        <v>4617.7671239299998</v>
      </c>
    </row>
    <row r="134" spans="1:25" ht="15.75" x14ac:dyDescent="0.2">
      <c r="A134" s="36">
        <f t="shared" si="3"/>
        <v>43205</v>
      </c>
      <c r="B134" s="37">
        <f>SUMIFS(СВЦЭМ!$D$34:$D$777,СВЦЭМ!$A$34:$A$777,$A134,СВЦЭМ!$B$34:$B$777,B$119)+'СЕТ СН'!$I$11+СВЦЭМ!$D$10+'СЕТ СН'!$I$5-'СЕТ СН'!$I$21</f>
        <v>4662.1656357900001</v>
      </c>
      <c r="C134" s="37">
        <f>SUMIFS(СВЦЭМ!$D$34:$D$777,СВЦЭМ!$A$34:$A$777,$A134,СВЦЭМ!$B$34:$B$777,C$119)+'СЕТ СН'!$I$11+СВЦЭМ!$D$10+'СЕТ СН'!$I$5-'СЕТ СН'!$I$21</f>
        <v>4729.0193656800002</v>
      </c>
      <c r="D134" s="37">
        <f>SUMIFS(СВЦЭМ!$D$34:$D$777,СВЦЭМ!$A$34:$A$777,$A134,СВЦЭМ!$B$34:$B$777,D$119)+'СЕТ СН'!$I$11+СВЦЭМ!$D$10+'СЕТ СН'!$I$5-'СЕТ СН'!$I$21</f>
        <v>4761.7954041200001</v>
      </c>
      <c r="E134" s="37">
        <f>SUMIFS(СВЦЭМ!$D$34:$D$777,СВЦЭМ!$A$34:$A$777,$A134,СВЦЭМ!$B$34:$B$777,E$119)+'СЕТ СН'!$I$11+СВЦЭМ!$D$10+'СЕТ СН'!$I$5-'СЕТ СН'!$I$21</f>
        <v>4773.3252504399998</v>
      </c>
      <c r="F134" s="37">
        <f>SUMIFS(СВЦЭМ!$D$34:$D$777,СВЦЭМ!$A$34:$A$777,$A134,СВЦЭМ!$B$34:$B$777,F$119)+'СЕТ СН'!$I$11+СВЦЭМ!$D$10+'СЕТ СН'!$I$5-'СЕТ СН'!$I$21</f>
        <v>4773.0887349699997</v>
      </c>
      <c r="G134" s="37">
        <f>SUMIFS(СВЦЭМ!$D$34:$D$777,СВЦЭМ!$A$34:$A$777,$A134,СВЦЭМ!$B$34:$B$777,G$119)+'СЕТ СН'!$I$11+СВЦЭМ!$D$10+'СЕТ СН'!$I$5-'СЕТ СН'!$I$21</f>
        <v>4778.3398546099997</v>
      </c>
      <c r="H134" s="37">
        <f>SUMIFS(СВЦЭМ!$D$34:$D$777,СВЦЭМ!$A$34:$A$777,$A134,СВЦЭМ!$B$34:$B$777,H$119)+'СЕТ СН'!$I$11+СВЦЭМ!$D$10+'СЕТ СН'!$I$5-'СЕТ СН'!$I$21</f>
        <v>4767.7270596300004</v>
      </c>
      <c r="I134" s="37">
        <f>SUMIFS(СВЦЭМ!$D$34:$D$777,СВЦЭМ!$A$34:$A$777,$A134,СВЦЭМ!$B$34:$B$777,I$119)+'СЕТ СН'!$I$11+СВЦЭМ!$D$10+'СЕТ СН'!$I$5-'СЕТ СН'!$I$21</f>
        <v>4708.4399918199997</v>
      </c>
      <c r="J134" s="37">
        <f>SUMIFS(СВЦЭМ!$D$34:$D$777,СВЦЭМ!$A$34:$A$777,$A134,СВЦЭМ!$B$34:$B$777,J$119)+'СЕТ СН'!$I$11+СВЦЭМ!$D$10+'СЕТ СН'!$I$5-'СЕТ СН'!$I$21</f>
        <v>4620.8362857900001</v>
      </c>
      <c r="K134" s="37">
        <f>SUMIFS(СВЦЭМ!$D$34:$D$777,СВЦЭМ!$A$34:$A$777,$A134,СВЦЭМ!$B$34:$B$777,K$119)+'СЕТ СН'!$I$11+СВЦЭМ!$D$10+'СЕТ СН'!$I$5-'СЕТ СН'!$I$21</f>
        <v>4565.46631187</v>
      </c>
      <c r="L134" s="37">
        <f>SUMIFS(СВЦЭМ!$D$34:$D$777,СВЦЭМ!$A$34:$A$777,$A134,СВЦЭМ!$B$34:$B$777,L$119)+'СЕТ СН'!$I$11+СВЦЭМ!$D$10+'СЕТ СН'!$I$5-'СЕТ СН'!$I$21</f>
        <v>4521.6764755599997</v>
      </c>
      <c r="M134" s="37">
        <f>SUMIFS(СВЦЭМ!$D$34:$D$777,СВЦЭМ!$A$34:$A$777,$A134,СВЦЭМ!$B$34:$B$777,M$119)+'СЕТ СН'!$I$11+СВЦЭМ!$D$10+'СЕТ СН'!$I$5-'СЕТ СН'!$I$21</f>
        <v>4470.3442470600003</v>
      </c>
      <c r="N134" s="37">
        <f>SUMIFS(СВЦЭМ!$D$34:$D$777,СВЦЭМ!$A$34:$A$777,$A134,СВЦЭМ!$B$34:$B$777,N$119)+'СЕТ СН'!$I$11+СВЦЭМ!$D$10+'СЕТ СН'!$I$5-'СЕТ СН'!$I$21</f>
        <v>4468.9024070799996</v>
      </c>
      <c r="O134" s="37">
        <f>SUMIFS(СВЦЭМ!$D$34:$D$777,СВЦЭМ!$A$34:$A$777,$A134,СВЦЭМ!$B$34:$B$777,O$119)+'СЕТ СН'!$I$11+СВЦЭМ!$D$10+'СЕТ СН'!$I$5-'СЕТ СН'!$I$21</f>
        <v>4470.3175553399997</v>
      </c>
      <c r="P134" s="37">
        <f>SUMIFS(СВЦЭМ!$D$34:$D$777,СВЦЭМ!$A$34:$A$777,$A134,СВЦЭМ!$B$34:$B$777,P$119)+'СЕТ СН'!$I$11+СВЦЭМ!$D$10+'СЕТ СН'!$I$5-'СЕТ СН'!$I$21</f>
        <v>4476.6977098500001</v>
      </c>
      <c r="Q134" s="37">
        <f>SUMIFS(СВЦЭМ!$D$34:$D$777,СВЦЭМ!$A$34:$A$777,$A134,СВЦЭМ!$B$34:$B$777,Q$119)+'СЕТ СН'!$I$11+СВЦЭМ!$D$10+'СЕТ СН'!$I$5-'СЕТ СН'!$I$21</f>
        <v>4477.49995932</v>
      </c>
      <c r="R134" s="37">
        <f>SUMIFS(СВЦЭМ!$D$34:$D$777,СВЦЭМ!$A$34:$A$777,$A134,СВЦЭМ!$B$34:$B$777,R$119)+'СЕТ СН'!$I$11+СВЦЭМ!$D$10+'СЕТ СН'!$I$5-'СЕТ СН'!$I$21</f>
        <v>4483.4730675299998</v>
      </c>
      <c r="S134" s="37">
        <f>SUMIFS(СВЦЭМ!$D$34:$D$777,СВЦЭМ!$A$34:$A$777,$A134,СВЦЭМ!$B$34:$B$777,S$119)+'СЕТ СН'!$I$11+СВЦЭМ!$D$10+'СЕТ СН'!$I$5-'СЕТ СН'!$I$21</f>
        <v>4473.5597736899999</v>
      </c>
      <c r="T134" s="37">
        <f>SUMIFS(СВЦЭМ!$D$34:$D$777,СВЦЭМ!$A$34:$A$777,$A134,СВЦЭМ!$B$34:$B$777,T$119)+'СЕТ СН'!$I$11+СВЦЭМ!$D$10+'СЕТ СН'!$I$5-'СЕТ СН'!$I$21</f>
        <v>4471.68227295</v>
      </c>
      <c r="U134" s="37">
        <f>SUMIFS(СВЦЭМ!$D$34:$D$777,СВЦЭМ!$A$34:$A$777,$A134,СВЦЭМ!$B$34:$B$777,U$119)+'СЕТ СН'!$I$11+СВЦЭМ!$D$10+'СЕТ СН'!$I$5-'СЕТ СН'!$I$21</f>
        <v>4461.6225716199997</v>
      </c>
      <c r="V134" s="37">
        <f>SUMIFS(СВЦЭМ!$D$34:$D$777,СВЦЭМ!$A$34:$A$777,$A134,СВЦЭМ!$B$34:$B$777,V$119)+'СЕТ СН'!$I$11+СВЦЭМ!$D$10+'СЕТ СН'!$I$5-'СЕТ СН'!$I$21</f>
        <v>4467.68790025</v>
      </c>
      <c r="W134" s="37">
        <f>SUMIFS(СВЦЭМ!$D$34:$D$777,СВЦЭМ!$A$34:$A$777,$A134,СВЦЭМ!$B$34:$B$777,W$119)+'СЕТ СН'!$I$11+СВЦЭМ!$D$10+'СЕТ СН'!$I$5-'СЕТ СН'!$I$21</f>
        <v>4529.9991930099995</v>
      </c>
      <c r="X134" s="37">
        <f>SUMIFS(СВЦЭМ!$D$34:$D$777,СВЦЭМ!$A$34:$A$777,$A134,СВЦЭМ!$B$34:$B$777,X$119)+'СЕТ СН'!$I$11+СВЦЭМ!$D$10+'СЕТ СН'!$I$5-'СЕТ СН'!$I$21</f>
        <v>4556.1805084500002</v>
      </c>
      <c r="Y134" s="37">
        <f>SUMIFS(СВЦЭМ!$D$34:$D$777,СВЦЭМ!$A$34:$A$777,$A134,СВЦЭМ!$B$34:$B$777,Y$119)+'СЕТ СН'!$I$11+СВЦЭМ!$D$10+'СЕТ СН'!$I$5-'СЕТ СН'!$I$21</f>
        <v>4620.4535626899997</v>
      </c>
    </row>
    <row r="135" spans="1:25" ht="15.75" x14ac:dyDescent="0.2">
      <c r="A135" s="36">
        <f t="shared" si="3"/>
        <v>43206</v>
      </c>
      <c r="B135" s="37">
        <f>SUMIFS(СВЦЭМ!$D$34:$D$777,СВЦЭМ!$A$34:$A$777,$A135,СВЦЭМ!$B$34:$B$777,B$119)+'СЕТ СН'!$I$11+СВЦЭМ!$D$10+'СЕТ СН'!$I$5-'СЕТ СН'!$I$21</f>
        <v>4686.44380009</v>
      </c>
      <c r="C135" s="37">
        <f>SUMIFS(СВЦЭМ!$D$34:$D$777,СВЦЭМ!$A$34:$A$777,$A135,СВЦЭМ!$B$34:$B$777,C$119)+'СЕТ СН'!$I$11+СВЦЭМ!$D$10+'СЕТ СН'!$I$5-'СЕТ СН'!$I$21</f>
        <v>4741.1988695600003</v>
      </c>
      <c r="D135" s="37">
        <f>SUMIFS(СВЦЭМ!$D$34:$D$777,СВЦЭМ!$A$34:$A$777,$A135,СВЦЭМ!$B$34:$B$777,D$119)+'СЕТ СН'!$I$11+СВЦЭМ!$D$10+'СЕТ СН'!$I$5-'СЕТ СН'!$I$21</f>
        <v>4821.7387421700005</v>
      </c>
      <c r="E135" s="37">
        <f>SUMIFS(СВЦЭМ!$D$34:$D$777,СВЦЭМ!$A$34:$A$777,$A135,СВЦЭМ!$B$34:$B$777,E$119)+'СЕТ СН'!$I$11+СВЦЭМ!$D$10+'СЕТ СН'!$I$5-'СЕТ СН'!$I$21</f>
        <v>4844.5005818</v>
      </c>
      <c r="F135" s="37">
        <f>SUMIFS(СВЦЭМ!$D$34:$D$777,СВЦЭМ!$A$34:$A$777,$A135,СВЦЭМ!$B$34:$B$777,F$119)+'СЕТ СН'!$I$11+СВЦЭМ!$D$10+'СЕТ СН'!$I$5-'СЕТ СН'!$I$21</f>
        <v>4832.3827295900001</v>
      </c>
      <c r="G135" s="37">
        <f>SUMIFS(СВЦЭМ!$D$34:$D$777,СВЦЭМ!$A$34:$A$777,$A135,СВЦЭМ!$B$34:$B$777,G$119)+'СЕТ СН'!$I$11+СВЦЭМ!$D$10+'СЕТ СН'!$I$5-'СЕТ СН'!$I$21</f>
        <v>4842.3932430599998</v>
      </c>
      <c r="H135" s="37">
        <f>SUMIFS(СВЦЭМ!$D$34:$D$777,СВЦЭМ!$A$34:$A$777,$A135,СВЦЭМ!$B$34:$B$777,H$119)+'СЕТ СН'!$I$11+СВЦЭМ!$D$10+'СЕТ СН'!$I$5-'СЕТ СН'!$I$21</f>
        <v>4772.17138677</v>
      </c>
      <c r="I135" s="37">
        <f>SUMIFS(СВЦЭМ!$D$34:$D$777,СВЦЭМ!$A$34:$A$777,$A135,СВЦЭМ!$B$34:$B$777,I$119)+'СЕТ СН'!$I$11+СВЦЭМ!$D$10+'СЕТ СН'!$I$5-'СЕТ СН'!$I$21</f>
        <v>4660.5614977200003</v>
      </c>
      <c r="J135" s="37">
        <f>SUMIFS(СВЦЭМ!$D$34:$D$777,СВЦЭМ!$A$34:$A$777,$A135,СВЦЭМ!$B$34:$B$777,J$119)+'СЕТ СН'!$I$11+СВЦЭМ!$D$10+'СЕТ СН'!$I$5-'СЕТ СН'!$I$21</f>
        <v>4592.9385016300002</v>
      </c>
      <c r="K135" s="37">
        <f>SUMIFS(СВЦЭМ!$D$34:$D$777,СВЦЭМ!$A$34:$A$777,$A135,СВЦЭМ!$B$34:$B$777,K$119)+'СЕТ СН'!$I$11+СВЦЭМ!$D$10+'СЕТ СН'!$I$5-'СЕТ СН'!$I$21</f>
        <v>4510.2087831099998</v>
      </c>
      <c r="L135" s="37">
        <f>SUMIFS(СВЦЭМ!$D$34:$D$777,СВЦЭМ!$A$34:$A$777,$A135,СВЦЭМ!$B$34:$B$777,L$119)+'СЕТ СН'!$I$11+СВЦЭМ!$D$10+'СЕТ СН'!$I$5-'СЕТ СН'!$I$21</f>
        <v>4458.9582352699999</v>
      </c>
      <c r="M135" s="37">
        <f>SUMIFS(СВЦЭМ!$D$34:$D$777,СВЦЭМ!$A$34:$A$777,$A135,СВЦЭМ!$B$34:$B$777,M$119)+'СЕТ СН'!$I$11+СВЦЭМ!$D$10+'СЕТ СН'!$I$5-'СЕТ СН'!$I$21</f>
        <v>4439.0160828500002</v>
      </c>
      <c r="N135" s="37">
        <f>SUMIFS(СВЦЭМ!$D$34:$D$777,СВЦЭМ!$A$34:$A$777,$A135,СВЦЭМ!$B$34:$B$777,N$119)+'СЕТ СН'!$I$11+СВЦЭМ!$D$10+'СЕТ СН'!$I$5-'СЕТ СН'!$I$21</f>
        <v>4450.8261738000001</v>
      </c>
      <c r="O135" s="37">
        <f>SUMIFS(СВЦЭМ!$D$34:$D$777,СВЦЭМ!$A$34:$A$777,$A135,СВЦЭМ!$B$34:$B$777,O$119)+'СЕТ СН'!$I$11+СВЦЭМ!$D$10+'СЕТ СН'!$I$5-'СЕТ СН'!$I$21</f>
        <v>4455.5261342399999</v>
      </c>
      <c r="P135" s="37">
        <f>SUMIFS(СВЦЭМ!$D$34:$D$777,СВЦЭМ!$A$34:$A$777,$A135,СВЦЭМ!$B$34:$B$777,P$119)+'СЕТ СН'!$I$11+СВЦЭМ!$D$10+'СЕТ СН'!$I$5-'СЕТ СН'!$I$21</f>
        <v>4467.7387626400005</v>
      </c>
      <c r="Q135" s="37">
        <f>SUMIFS(СВЦЭМ!$D$34:$D$777,СВЦЭМ!$A$34:$A$777,$A135,СВЦЭМ!$B$34:$B$777,Q$119)+'СЕТ СН'!$I$11+СВЦЭМ!$D$10+'СЕТ СН'!$I$5-'СЕТ СН'!$I$21</f>
        <v>4476.1035814300003</v>
      </c>
      <c r="R135" s="37">
        <f>SUMIFS(СВЦЭМ!$D$34:$D$777,СВЦЭМ!$A$34:$A$777,$A135,СВЦЭМ!$B$34:$B$777,R$119)+'СЕТ СН'!$I$11+СВЦЭМ!$D$10+'СЕТ СН'!$I$5-'СЕТ СН'!$I$21</f>
        <v>4480.4513052299999</v>
      </c>
      <c r="S135" s="37">
        <f>SUMIFS(СВЦЭМ!$D$34:$D$777,СВЦЭМ!$A$34:$A$777,$A135,СВЦЭМ!$B$34:$B$777,S$119)+'СЕТ СН'!$I$11+СВЦЭМ!$D$10+'СЕТ СН'!$I$5-'СЕТ СН'!$I$21</f>
        <v>4490.8976514699998</v>
      </c>
      <c r="T135" s="37">
        <f>SUMIFS(СВЦЭМ!$D$34:$D$777,СВЦЭМ!$A$34:$A$777,$A135,СВЦЭМ!$B$34:$B$777,T$119)+'СЕТ СН'!$I$11+СВЦЭМ!$D$10+'СЕТ СН'!$I$5-'СЕТ СН'!$I$21</f>
        <v>4478.7202056100004</v>
      </c>
      <c r="U135" s="37">
        <f>SUMIFS(СВЦЭМ!$D$34:$D$777,СВЦЭМ!$A$34:$A$777,$A135,СВЦЭМ!$B$34:$B$777,U$119)+'СЕТ СН'!$I$11+СВЦЭМ!$D$10+'СЕТ СН'!$I$5-'СЕТ СН'!$I$21</f>
        <v>4443.6294649399997</v>
      </c>
      <c r="V135" s="37">
        <f>SUMIFS(СВЦЭМ!$D$34:$D$777,СВЦЭМ!$A$34:$A$777,$A135,СВЦЭМ!$B$34:$B$777,V$119)+'СЕТ СН'!$I$11+СВЦЭМ!$D$10+'СЕТ СН'!$I$5-'СЕТ СН'!$I$21</f>
        <v>4452.17549065</v>
      </c>
      <c r="W135" s="37">
        <f>SUMIFS(СВЦЭМ!$D$34:$D$777,СВЦЭМ!$A$34:$A$777,$A135,СВЦЭМ!$B$34:$B$777,W$119)+'СЕТ СН'!$I$11+СВЦЭМ!$D$10+'СЕТ СН'!$I$5-'СЕТ СН'!$I$21</f>
        <v>4514.9130326499999</v>
      </c>
      <c r="X135" s="37">
        <f>SUMIFS(СВЦЭМ!$D$34:$D$777,СВЦЭМ!$A$34:$A$777,$A135,СВЦЭМ!$B$34:$B$777,X$119)+'СЕТ СН'!$I$11+СВЦЭМ!$D$10+'СЕТ СН'!$I$5-'СЕТ СН'!$I$21</f>
        <v>4602.9618246299997</v>
      </c>
      <c r="Y135" s="37">
        <f>SUMIFS(СВЦЭМ!$D$34:$D$777,СВЦЭМ!$A$34:$A$777,$A135,СВЦЭМ!$B$34:$B$777,Y$119)+'СЕТ СН'!$I$11+СВЦЭМ!$D$10+'СЕТ СН'!$I$5-'СЕТ СН'!$I$21</f>
        <v>4690.1714688299999</v>
      </c>
    </row>
    <row r="136" spans="1:25" ht="15.75" x14ac:dyDescent="0.2">
      <c r="A136" s="36">
        <f t="shared" si="3"/>
        <v>43207</v>
      </c>
      <c r="B136" s="37">
        <f>SUMIFS(СВЦЭМ!$D$34:$D$777,СВЦЭМ!$A$34:$A$777,$A136,СВЦЭМ!$B$34:$B$777,B$119)+'СЕТ СН'!$I$11+СВЦЭМ!$D$10+'СЕТ СН'!$I$5-'СЕТ СН'!$I$21</f>
        <v>4586.9525967</v>
      </c>
      <c r="C136" s="37">
        <f>SUMIFS(СВЦЭМ!$D$34:$D$777,СВЦЭМ!$A$34:$A$777,$A136,СВЦЭМ!$B$34:$B$777,C$119)+'СЕТ СН'!$I$11+СВЦЭМ!$D$10+'СЕТ СН'!$I$5-'СЕТ СН'!$I$21</f>
        <v>4626.42450904</v>
      </c>
      <c r="D136" s="37">
        <f>SUMIFS(СВЦЭМ!$D$34:$D$777,СВЦЭМ!$A$34:$A$777,$A136,СВЦЭМ!$B$34:$B$777,D$119)+'СЕТ СН'!$I$11+СВЦЭМ!$D$10+'СЕТ СН'!$I$5-'СЕТ СН'!$I$21</f>
        <v>4698.7926384499997</v>
      </c>
      <c r="E136" s="37">
        <f>SUMIFS(СВЦЭМ!$D$34:$D$777,СВЦЭМ!$A$34:$A$777,$A136,СВЦЭМ!$B$34:$B$777,E$119)+'СЕТ СН'!$I$11+СВЦЭМ!$D$10+'СЕТ СН'!$I$5-'СЕТ СН'!$I$21</f>
        <v>4710.9532733900005</v>
      </c>
      <c r="F136" s="37">
        <f>SUMIFS(СВЦЭМ!$D$34:$D$777,СВЦЭМ!$A$34:$A$777,$A136,СВЦЭМ!$B$34:$B$777,F$119)+'СЕТ СН'!$I$11+СВЦЭМ!$D$10+'СЕТ СН'!$I$5-'СЕТ СН'!$I$21</f>
        <v>4715.7415840399999</v>
      </c>
      <c r="G136" s="37">
        <f>SUMIFS(СВЦЭМ!$D$34:$D$777,СВЦЭМ!$A$34:$A$777,$A136,СВЦЭМ!$B$34:$B$777,G$119)+'СЕТ СН'!$I$11+СВЦЭМ!$D$10+'СЕТ СН'!$I$5-'СЕТ СН'!$I$21</f>
        <v>4702.9274239599999</v>
      </c>
      <c r="H136" s="37">
        <f>SUMIFS(СВЦЭМ!$D$34:$D$777,СВЦЭМ!$A$34:$A$777,$A136,СВЦЭМ!$B$34:$B$777,H$119)+'СЕТ СН'!$I$11+СВЦЭМ!$D$10+'СЕТ СН'!$I$5-'СЕТ СН'!$I$21</f>
        <v>4601.6742533200004</v>
      </c>
      <c r="I136" s="37">
        <f>SUMIFS(СВЦЭМ!$D$34:$D$777,СВЦЭМ!$A$34:$A$777,$A136,СВЦЭМ!$B$34:$B$777,I$119)+'СЕТ СН'!$I$11+СВЦЭМ!$D$10+'СЕТ СН'!$I$5-'СЕТ СН'!$I$21</f>
        <v>4498.7642370699996</v>
      </c>
      <c r="J136" s="37">
        <f>SUMIFS(СВЦЭМ!$D$34:$D$777,СВЦЭМ!$A$34:$A$777,$A136,СВЦЭМ!$B$34:$B$777,J$119)+'СЕТ СН'!$I$11+СВЦЭМ!$D$10+'СЕТ СН'!$I$5-'СЕТ СН'!$I$21</f>
        <v>4492.52369662</v>
      </c>
      <c r="K136" s="37">
        <f>SUMIFS(СВЦЭМ!$D$34:$D$777,СВЦЭМ!$A$34:$A$777,$A136,СВЦЭМ!$B$34:$B$777,K$119)+'СЕТ СН'!$I$11+СВЦЭМ!$D$10+'СЕТ СН'!$I$5-'СЕТ СН'!$I$21</f>
        <v>4468.1206989800003</v>
      </c>
      <c r="L136" s="37">
        <f>SUMIFS(СВЦЭМ!$D$34:$D$777,СВЦЭМ!$A$34:$A$777,$A136,СВЦЭМ!$B$34:$B$777,L$119)+'СЕТ СН'!$I$11+СВЦЭМ!$D$10+'СЕТ СН'!$I$5-'СЕТ СН'!$I$21</f>
        <v>4482.6553051299998</v>
      </c>
      <c r="M136" s="37">
        <f>SUMIFS(СВЦЭМ!$D$34:$D$777,СВЦЭМ!$A$34:$A$777,$A136,СВЦЭМ!$B$34:$B$777,M$119)+'СЕТ СН'!$I$11+СВЦЭМ!$D$10+'СЕТ СН'!$I$5-'СЕТ СН'!$I$21</f>
        <v>4472.5225670600003</v>
      </c>
      <c r="N136" s="37">
        <f>SUMIFS(СВЦЭМ!$D$34:$D$777,СВЦЭМ!$A$34:$A$777,$A136,СВЦЭМ!$B$34:$B$777,N$119)+'СЕТ СН'!$I$11+СВЦЭМ!$D$10+'СЕТ СН'!$I$5-'СЕТ СН'!$I$21</f>
        <v>4471.74402474</v>
      </c>
      <c r="O136" s="37">
        <f>SUMIFS(СВЦЭМ!$D$34:$D$777,СВЦЭМ!$A$34:$A$777,$A136,СВЦЭМ!$B$34:$B$777,O$119)+'СЕТ СН'!$I$11+СВЦЭМ!$D$10+'СЕТ СН'!$I$5-'СЕТ СН'!$I$21</f>
        <v>4466.8867880600001</v>
      </c>
      <c r="P136" s="37">
        <f>SUMIFS(СВЦЭМ!$D$34:$D$777,СВЦЭМ!$A$34:$A$777,$A136,СВЦЭМ!$B$34:$B$777,P$119)+'СЕТ СН'!$I$11+СВЦЭМ!$D$10+'СЕТ СН'!$I$5-'СЕТ СН'!$I$21</f>
        <v>4465.6059770499996</v>
      </c>
      <c r="Q136" s="37">
        <f>SUMIFS(СВЦЭМ!$D$34:$D$777,СВЦЭМ!$A$34:$A$777,$A136,СВЦЭМ!$B$34:$B$777,Q$119)+'СЕТ СН'!$I$11+СВЦЭМ!$D$10+'СЕТ СН'!$I$5-'СЕТ СН'!$I$21</f>
        <v>4459.3488048400004</v>
      </c>
      <c r="R136" s="37">
        <f>SUMIFS(СВЦЭМ!$D$34:$D$777,СВЦЭМ!$A$34:$A$777,$A136,СВЦЭМ!$B$34:$B$777,R$119)+'СЕТ СН'!$I$11+СВЦЭМ!$D$10+'СЕТ СН'!$I$5-'СЕТ СН'!$I$21</f>
        <v>4466.40371022</v>
      </c>
      <c r="S136" s="37">
        <f>SUMIFS(СВЦЭМ!$D$34:$D$777,СВЦЭМ!$A$34:$A$777,$A136,СВЦЭМ!$B$34:$B$777,S$119)+'СЕТ СН'!$I$11+СВЦЭМ!$D$10+'СЕТ СН'!$I$5-'СЕТ СН'!$I$21</f>
        <v>4474.9155900799997</v>
      </c>
      <c r="T136" s="37">
        <f>SUMIFS(СВЦЭМ!$D$34:$D$777,СВЦЭМ!$A$34:$A$777,$A136,СВЦЭМ!$B$34:$B$777,T$119)+'СЕТ СН'!$I$11+СВЦЭМ!$D$10+'СЕТ СН'!$I$5-'СЕТ СН'!$I$21</f>
        <v>4480.53248669</v>
      </c>
      <c r="U136" s="37">
        <f>SUMIFS(СВЦЭМ!$D$34:$D$777,СВЦЭМ!$A$34:$A$777,$A136,СВЦЭМ!$B$34:$B$777,U$119)+'СЕТ СН'!$I$11+СВЦЭМ!$D$10+'СЕТ СН'!$I$5-'СЕТ СН'!$I$21</f>
        <v>4486.4725425799998</v>
      </c>
      <c r="V136" s="37">
        <f>SUMIFS(СВЦЭМ!$D$34:$D$777,СВЦЭМ!$A$34:$A$777,$A136,СВЦЭМ!$B$34:$B$777,V$119)+'СЕТ СН'!$I$11+СВЦЭМ!$D$10+'СЕТ СН'!$I$5-'СЕТ СН'!$I$21</f>
        <v>4499.2323403099999</v>
      </c>
      <c r="W136" s="37">
        <f>SUMIFS(СВЦЭМ!$D$34:$D$777,СВЦЭМ!$A$34:$A$777,$A136,СВЦЭМ!$B$34:$B$777,W$119)+'СЕТ СН'!$I$11+СВЦЭМ!$D$10+'СЕТ СН'!$I$5-'СЕТ СН'!$I$21</f>
        <v>4494.0246376200002</v>
      </c>
      <c r="X136" s="37">
        <f>SUMIFS(СВЦЭМ!$D$34:$D$777,СВЦЭМ!$A$34:$A$777,$A136,СВЦЭМ!$B$34:$B$777,X$119)+'СЕТ СН'!$I$11+СВЦЭМ!$D$10+'СЕТ СН'!$I$5-'СЕТ СН'!$I$21</f>
        <v>4496.2262247299996</v>
      </c>
      <c r="Y136" s="37">
        <f>SUMIFS(СВЦЭМ!$D$34:$D$777,СВЦЭМ!$A$34:$A$777,$A136,СВЦЭМ!$B$34:$B$777,Y$119)+'СЕТ СН'!$I$11+СВЦЭМ!$D$10+'СЕТ СН'!$I$5-'СЕТ СН'!$I$21</f>
        <v>4571.4703375400004</v>
      </c>
    </row>
    <row r="137" spans="1:25" ht="15.75" x14ac:dyDescent="0.2">
      <c r="A137" s="36">
        <f t="shared" si="3"/>
        <v>43208</v>
      </c>
      <c r="B137" s="37">
        <f>SUMIFS(СВЦЭМ!$D$34:$D$777,СВЦЭМ!$A$34:$A$777,$A137,СВЦЭМ!$B$34:$B$777,B$119)+'СЕТ СН'!$I$11+СВЦЭМ!$D$10+'СЕТ СН'!$I$5-'СЕТ СН'!$I$21</f>
        <v>4582.2889315499997</v>
      </c>
      <c r="C137" s="37">
        <f>SUMIFS(СВЦЭМ!$D$34:$D$777,СВЦЭМ!$A$34:$A$777,$A137,СВЦЭМ!$B$34:$B$777,C$119)+'СЕТ СН'!$I$11+СВЦЭМ!$D$10+'СЕТ СН'!$I$5-'СЕТ СН'!$I$21</f>
        <v>4604.1313285000006</v>
      </c>
      <c r="D137" s="37">
        <f>SUMIFS(СВЦЭМ!$D$34:$D$777,СВЦЭМ!$A$34:$A$777,$A137,СВЦЭМ!$B$34:$B$777,D$119)+'СЕТ СН'!$I$11+СВЦЭМ!$D$10+'СЕТ СН'!$I$5-'СЕТ СН'!$I$21</f>
        <v>4654.2636505199998</v>
      </c>
      <c r="E137" s="37">
        <f>SUMIFS(СВЦЭМ!$D$34:$D$777,СВЦЭМ!$A$34:$A$777,$A137,СВЦЭМ!$B$34:$B$777,E$119)+'СЕТ СН'!$I$11+СВЦЭМ!$D$10+'СЕТ СН'!$I$5-'СЕТ СН'!$I$21</f>
        <v>4668.9882179400001</v>
      </c>
      <c r="F137" s="37">
        <f>SUMIFS(СВЦЭМ!$D$34:$D$777,СВЦЭМ!$A$34:$A$777,$A137,СВЦЭМ!$B$34:$B$777,F$119)+'СЕТ СН'!$I$11+СВЦЭМ!$D$10+'СЕТ СН'!$I$5-'СЕТ СН'!$I$21</f>
        <v>4668.9627802499999</v>
      </c>
      <c r="G137" s="37">
        <f>SUMIFS(СВЦЭМ!$D$34:$D$777,СВЦЭМ!$A$34:$A$777,$A137,СВЦЭМ!$B$34:$B$777,G$119)+'СЕТ СН'!$I$11+СВЦЭМ!$D$10+'СЕТ СН'!$I$5-'СЕТ СН'!$I$21</f>
        <v>4650.0747392700005</v>
      </c>
      <c r="H137" s="37">
        <f>SUMIFS(СВЦЭМ!$D$34:$D$777,СВЦЭМ!$A$34:$A$777,$A137,СВЦЭМ!$B$34:$B$777,H$119)+'СЕТ СН'!$I$11+СВЦЭМ!$D$10+'СЕТ СН'!$I$5-'СЕТ СН'!$I$21</f>
        <v>4583.5379519400003</v>
      </c>
      <c r="I137" s="37">
        <f>SUMIFS(СВЦЭМ!$D$34:$D$777,СВЦЭМ!$A$34:$A$777,$A137,СВЦЭМ!$B$34:$B$777,I$119)+'СЕТ СН'!$I$11+СВЦЭМ!$D$10+'СЕТ СН'!$I$5-'СЕТ СН'!$I$21</f>
        <v>4499.2585326099997</v>
      </c>
      <c r="J137" s="37">
        <f>SUMIFS(СВЦЭМ!$D$34:$D$777,СВЦЭМ!$A$34:$A$777,$A137,СВЦЭМ!$B$34:$B$777,J$119)+'СЕТ СН'!$I$11+СВЦЭМ!$D$10+'СЕТ СН'!$I$5-'СЕТ СН'!$I$21</f>
        <v>4443.9184219899998</v>
      </c>
      <c r="K137" s="37">
        <f>SUMIFS(СВЦЭМ!$D$34:$D$777,СВЦЭМ!$A$34:$A$777,$A137,СВЦЭМ!$B$34:$B$777,K$119)+'СЕТ СН'!$I$11+СВЦЭМ!$D$10+'СЕТ СН'!$I$5-'СЕТ СН'!$I$21</f>
        <v>4376.9460410900001</v>
      </c>
      <c r="L137" s="37">
        <f>SUMIFS(СВЦЭМ!$D$34:$D$777,СВЦЭМ!$A$34:$A$777,$A137,СВЦЭМ!$B$34:$B$777,L$119)+'СЕТ СН'!$I$11+СВЦЭМ!$D$10+'СЕТ СН'!$I$5-'СЕТ СН'!$I$21</f>
        <v>4382.92349079</v>
      </c>
      <c r="M137" s="37">
        <f>SUMIFS(СВЦЭМ!$D$34:$D$777,СВЦЭМ!$A$34:$A$777,$A137,СВЦЭМ!$B$34:$B$777,M$119)+'СЕТ СН'!$I$11+СВЦЭМ!$D$10+'СЕТ СН'!$I$5-'СЕТ СН'!$I$21</f>
        <v>4459.80021115</v>
      </c>
      <c r="N137" s="37">
        <f>SUMIFS(СВЦЭМ!$D$34:$D$777,СВЦЭМ!$A$34:$A$777,$A137,СВЦЭМ!$B$34:$B$777,N$119)+'СЕТ СН'!$I$11+СВЦЭМ!$D$10+'СЕТ СН'!$I$5-'СЕТ СН'!$I$21</f>
        <v>4449.8706143999998</v>
      </c>
      <c r="O137" s="37">
        <f>SUMIFS(СВЦЭМ!$D$34:$D$777,СВЦЭМ!$A$34:$A$777,$A137,СВЦЭМ!$B$34:$B$777,O$119)+'СЕТ СН'!$I$11+СВЦЭМ!$D$10+'СЕТ СН'!$I$5-'СЕТ СН'!$I$21</f>
        <v>4459.0539501100002</v>
      </c>
      <c r="P137" s="37">
        <f>SUMIFS(СВЦЭМ!$D$34:$D$777,СВЦЭМ!$A$34:$A$777,$A137,СВЦЭМ!$B$34:$B$777,P$119)+'СЕТ СН'!$I$11+СВЦЭМ!$D$10+'СЕТ СН'!$I$5-'СЕТ СН'!$I$21</f>
        <v>4469.0577560000002</v>
      </c>
      <c r="Q137" s="37">
        <f>SUMIFS(СВЦЭМ!$D$34:$D$777,СВЦЭМ!$A$34:$A$777,$A137,СВЦЭМ!$B$34:$B$777,Q$119)+'СЕТ СН'!$I$11+СВЦЭМ!$D$10+'СЕТ СН'!$I$5-'СЕТ СН'!$I$21</f>
        <v>4462.8324027199997</v>
      </c>
      <c r="R137" s="37">
        <f>SUMIFS(СВЦЭМ!$D$34:$D$777,СВЦЭМ!$A$34:$A$777,$A137,СВЦЭМ!$B$34:$B$777,R$119)+'СЕТ СН'!$I$11+СВЦЭМ!$D$10+'СЕТ СН'!$I$5-'СЕТ СН'!$I$21</f>
        <v>4459.7307166700002</v>
      </c>
      <c r="S137" s="37">
        <f>SUMIFS(СВЦЭМ!$D$34:$D$777,СВЦЭМ!$A$34:$A$777,$A137,СВЦЭМ!$B$34:$B$777,S$119)+'СЕТ СН'!$I$11+СВЦЭМ!$D$10+'СЕТ СН'!$I$5-'СЕТ СН'!$I$21</f>
        <v>4463.651981</v>
      </c>
      <c r="T137" s="37">
        <f>SUMIFS(СВЦЭМ!$D$34:$D$777,СВЦЭМ!$A$34:$A$777,$A137,СВЦЭМ!$B$34:$B$777,T$119)+'СЕТ СН'!$I$11+СВЦЭМ!$D$10+'СЕТ СН'!$I$5-'СЕТ СН'!$I$21</f>
        <v>4438.8156311299999</v>
      </c>
      <c r="U137" s="37">
        <f>SUMIFS(СВЦЭМ!$D$34:$D$777,СВЦЭМ!$A$34:$A$777,$A137,СВЦЭМ!$B$34:$B$777,U$119)+'СЕТ СН'!$I$11+СВЦЭМ!$D$10+'СЕТ СН'!$I$5-'СЕТ СН'!$I$21</f>
        <v>4443.8942112499999</v>
      </c>
      <c r="V137" s="37">
        <f>SUMIFS(СВЦЭМ!$D$34:$D$777,СВЦЭМ!$A$34:$A$777,$A137,СВЦЭМ!$B$34:$B$777,V$119)+'СЕТ СН'!$I$11+СВЦЭМ!$D$10+'СЕТ СН'!$I$5-'СЕТ СН'!$I$21</f>
        <v>4438.7834554299998</v>
      </c>
      <c r="W137" s="37">
        <f>SUMIFS(СВЦЭМ!$D$34:$D$777,СВЦЭМ!$A$34:$A$777,$A137,СВЦЭМ!$B$34:$B$777,W$119)+'СЕТ СН'!$I$11+СВЦЭМ!$D$10+'СЕТ СН'!$I$5-'СЕТ СН'!$I$21</f>
        <v>4429.7096520799996</v>
      </c>
      <c r="X137" s="37">
        <f>SUMIFS(СВЦЭМ!$D$34:$D$777,СВЦЭМ!$A$34:$A$777,$A137,СВЦЭМ!$B$34:$B$777,X$119)+'СЕТ СН'!$I$11+СВЦЭМ!$D$10+'СЕТ СН'!$I$5-'СЕТ СН'!$I$21</f>
        <v>4472.7818829999997</v>
      </c>
      <c r="Y137" s="37">
        <f>SUMIFS(СВЦЭМ!$D$34:$D$777,СВЦЭМ!$A$34:$A$777,$A137,СВЦЭМ!$B$34:$B$777,Y$119)+'СЕТ СН'!$I$11+СВЦЭМ!$D$10+'СЕТ СН'!$I$5-'СЕТ СН'!$I$21</f>
        <v>4522.8573053600003</v>
      </c>
    </row>
    <row r="138" spans="1:25" ht="15.75" x14ac:dyDescent="0.2">
      <c r="A138" s="36">
        <f t="shared" si="3"/>
        <v>43209</v>
      </c>
      <c r="B138" s="37">
        <f>SUMIFS(СВЦЭМ!$D$34:$D$777,СВЦЭМ!$A$34:$A$777,$A138,СВЦЭМ!$B$34:$B$777,B$119)+'СЕТ СН'!$I$11+СВЦЭМ!$D$10+'СЕТ СН'!$I$5-'СЕТ СН'!$I$21</f>
        <v>4535.2932816700004</v>
      </c>
      <c r="C138" s="37">
        <f>SUMIFS(СВЦЭМ!$D$34:$D$777,СВЦЭМ!$A$34:$A$777,$A138,СВЦЭМ!$B$34:$B$777,C$119)+'СЕТ СН'!$I$11+СВЦЭМ!$D$10+'СЕТ СН'!$I$5-'СЕТ СН'!$I$21</f>
        <v>4553.5594288700004</v>
      </c>
      <c r="D138" s="37">
        <f>SUMIFS(СВЦЭМ!$D$34:$D$777,СВЦЭМ!$A$34:$A$777,$A138,СВЦЭМ!$B$34:$B$777,D$119)+'СЕТ СН'!$I$11+СВЦЭМ!$D$10+'СЕТ СН'!$I$5-'СЕТ СН'!$I$21</f>
        <v>4615.9656350499999</v>
      </c>
      <c r="E138" s="37">
        <f>SUMIFS(СВЦЭМ!$D$34:$D$777,СВЦЭМ!$A$34:$A$777,$A138,СВЦЭМ!$B$34:$B$777,E$119)+'СЕТ СН'!$I$11+СВЦЭМ!$D$10+'СЕТ СН'!$I$5-'СЕТ СН'!$I$21</f>
        <v>4625.1953536800002</v>
      </c>
      <c r="F138" s="37">
        <f>SUMIFS(СВЦЭМ!$D$34:$D$777,СВЦЭМ!$A$34:$A$777,$A138,СВЦЭМ!$B$34:$B$777,F$119)+'СЕТ СН'!$I$11+СВЦЭМ!$D$10+'СЕТ СН'!$I$5-'СЕТ СН'!$I$21</f>
        <v>4625.9444480499997</v>
      </c>
      <c r="G138" s="37">
        <f>SUMIFS(СВЦЭМ!$D$34:$D$777,СВЦЭМ!$A$34:$A$777,$A138,СВЦЭМ!$B$34:$B$777,G$119)+'СЕТ СН'!$I$11+СВЦЭМ!$D$10+'СЕТ СН'!$I$5-'СЕТ СН'!$I$21</f>
        <v>4609.9599957399996</v>
      </c>
      <c r="H138" s="37">
        <f>SUMIFS(СВЦЭМ!$D$34:$D$777,СВЦЭМ!$A$34:$A$777,$A138,СВЦЭМ!$B$34:$B$777,H$119)+'СЕТ СН'!$I$11+СВЦЭМ!$D$10+'СЕТ СН'!$I$5-'СЕТ СН'!$I$21</f>
        <v>4545.7888624799998</v>
      </c>
      <c r="I138" s="37">
        <f>SUMIFS(СВЦЭМ!$D$34:$D$777,СВЦЭМ!$A$34:$A$777,$A138,СВЦЭМ!$B$34:$B$777,I$119)+'СЕТ СН'!$I$11+СВЦЭМ!$D$10+'СЕТ СН'!$I$5-'СЕТ СН'!$I$21</f>
        <v>4475.4223193299995</v>
      </c>
      <c r="J138" s="37">
        <f>SUMIFS(СВЦЭМ!$D$34:$D$777,СВЦЭМ!$A$34:$A$777,$A138,СВЦЭМ!$B$34:$B$777,J$119)+'СЕТ СН'!$I$11+СВЦЭМ!$D$10+'СЕТ СН'!$I$5-'СЕТ СН'!$I$21</f>
        <v>4421.1639308100002</v>
      </c>
      <c r="K138" s="37">
        <f>SUMIFS(СВЦЭМ!$D$34:$D$777,СВЦЭМ!$A$34:$A$777,$A138,СВЦЭМ!$B$34:$B$777,K$119)+'СЕТ СН'!$I$11+СВЦЭМ!$D$10+'СЕТ СН'!$I$5-'СЕТ СН'!$I$21</f>
        <v>4452.5328754000002</v>
      </c>
      <c r="L138" s="37">
        <f>SUMIFS(СВЦЭМ!$D$34:$D$777,СВЦЭМ!$A$34:$A$777,$A138,СВЦЭМ!$B$34:$B$777,L$119)+'СЕТ СН'!$I$11+СВЦЭМ!$D$10+'СЕТ СН'!$I$5-'СЕТ СН'!$I$21</f>
        <v>4451.9752655700004</v>
      </c>
      <c r="M138" s="37">
        <f>SUMIFS(СВЦЭМ!$D$34:$D$777,СВЦЭМ!$A$34:$A$777,$A138,СВЦЭМ!$B$34:$B$777,M$119)+'СЕТ СН'!$I$11+СВЦЭМ!$D$10+'СЕТ СН'!$I$5-'СЕТ СН'!$I$21</f>
        <v>4468.3407961800003</v>
      </c>
      <c r="N138" s="37">
        <f>SUMIFS(СВЦЭМ!$D$34:$D$777,СВЦЭМ!$A$34:$A$777,$A138,СВЦЭМ!$B$34:$B$777,N$119)+'СЕТ СН'!$I$11+СВЦЭМ!$D$10+'СЕТ СН'!$I$5-'СЕТ СН'!$I$21</f>
        <v>4490.5148215999998</v>
      </c>
      <c r="O138" s="37">
        <f>SUMIFS(СВЦЭМ!$D$34:$D$777,СВЦЭМ!$A$34:$A$777,$A138,СВЦЭМ!$B$34:$B$777,O$119)+'СЕТ СН'!$I$11+СВЦЭМ!$D$10+'СЕТ СН'!$I$5-'СЕТ СН'!$I$21</f>
        <v>4480.1524165800001</v>
      </c>
      <c r="P138" s="37">
        <f>SUMIFS(СВЦЭМ!$D$34:$D$777,СВЦЭМ!$A$34:$A$777,$A138,СВЦЭМ!$B$34:$B$777,P$119)+'СЕТ СН'!$I$11+СВЦЭМ!$D$10+'СЕТ СН'!$I$5-'СЕТ СН'!$I$21</f>
        <v>4472.4305386400001</v>
      </c>
      <c r="Q138" s="37">
        <f>SUMIFS(СВЦЭМ!$D$34:$D$777,СВЦЭМ!$A$34:$A$777,$A138,СВЦЭМ!$B$34:$B$777,Q$119)+'СЕТ СН'!$I$11+СВЦЭМ!$D$10+'СЕТ СН'!$I$5-'СЕТ СН'!$I$21</f>
        <v>4467.7946278999998</v>
      </c>
      <c r="R138" s="37">
        <f>SUMIFS(СВЦЭМ!$D$34:$D$777,СВЦЭМ!$A$34:$A$777,$A138,СВЦЭМ!$B$34:$B$777,R$119)+'СЕТ СН'!$I$11+СВЦЭМ!$D$10+'СЕТ СН'!$I$5-'СЕТ СН'!$I$21</f>
        <v>4466.6359078300002</v>
      </c>
      <c r="S138" s="37">
        <f>SUMIFS(СВЦЭМ!$D$34:$D$777,СВЦЭМ!$A$34:$A$777,$A138,СВЦЭМ!$B$34:$B$777,S$119)+'СЕТ СН'!$I$11+СВЦЭМ!$D$10+'СЕТ СН'!$I$5-'СЕТ СН'!$I$21</f>
        <v>4475.9113256299997</v>
      </c>
      <c r="T138" s="37">
        <f>SUMIFS(СВЦЭМ!$D$34:$D$777,СВЦЭМ!$A$34:$A$777,$A138,СВЦЭМ!$B$34:$B$777,T$119)+'СЕТ СН'!$I$11+СВЦЭМ!$D$10+'СЕТ СН'!$I$5-'СЕТ СН'!$I$21</f>
        <v>4485.7495212699996</v>
      </c>
      <c r="U138" s="37">
        <f>SUMIFS(СВЦЭМ!$D$34:$D$777,СВЦЭМ!$A$34:$A$777,$A138,СВЦЭМ!$B$34:$B$777,U$119)+'СЕТ СН'!$I$11+СВЦЭМ!$D$10+'СЕТ СН'!$I$5-'СЕТ СН'!$I$21</f>
        <v>4446.2051020400004</v>
      </c>
      <c r="V138" s="37">
        <f>SUMIFS(СВЦЭМ!$D$34:$D$777,СВЦЭМ!$A$34:$A$777,$A138,СВЦЭМ!$B$34:$B$777,V$119)+'СЕТ СН'!$I$11+СВЦЭМ!$D$10+'СЕТ СН'!$I$5-'СЕТ СН'!$I$21</f>
        <v>4442.0501453300003</v>
      </c>
      <c r="W138" s="37">
        <f>SUMIFS(СВЦЭМ!$D$34:$D$777,СВЦЭМ!$A$34:$A$777,$A138,СВЦЭМ!$B$34:$B$777,W$119)+'СЕТ СН'!$I$11+СВЦЭМ!$D$10+'СЕТ СН'!$I$5-'СЕТ СН'!$I$21</f>
        <v>4436.8098913900003</v>
      </c>
      <c r="X138" s="37">
        <f>SUMIFS(СВЦЭМ!$D$34:$D$777,СВЦЭМ!$A$34:$A$777,$A138,СВЦЭМ!$B$34:$B$777,X$119)+'СЕТ СН'!$I$11+СВЦЭМ!$D$10+'СЕТ СН'!$I$5-'СЕТ СН'!$I$21</f>
        <v>4412.9285375299996</v>
      </c>
      <c r="Y138" s="37">
        <f>SUMIFS(СВЦЭМ!$D$34:$D$777,СВЦЭМ!$A$34:$A$777,$A138,СВЦЭМ!$B$34:$B$777,Y$119)+'СЕТ СН'!$I$11+СВЦЭМ!$D$10+'СЕТ СН'!$I$5-'СЕТ СН'!$I$21</f>
        <v>4458.0362093499998</v>
      </c>
    </row>
    <row r="139" spans="1:25" ht="15.75" x14ac:dyDescent="0.2">
      <c r="A139" s="36">
        <f t="shared" si="3"/>
        <v>43210</v>
      </c>
      <c r="B139" s="37">
        <f>SUMIFS(СВЦЭМ!$D$34:$D$777,СВЦЭМ!$A$34:$A$777,$A139,СВЦЭМ!$B$34:$B$777,B$119)+'СЕТ СН'!$I$11+СВЦЭМ!$D$10+'СЕТ СН'!$I$5-'СЕТ СН'!$I$21</f>
        <v>4619.7229970400003</v>
      </c>
      <c r="C139" s="37">
        <f>SUMIFS(СВЦЭМ!$D$34:$D$777,СВЦЭМ!$A$34:$A$777,$A139,СВЦЭМ!$B$34:$B$777,C$119)+'СЕТ СН'!$I$11+СВЦЭМ!$D$10+'СЕТ СН'!$I$5-'СЕТ СН'!$I$21</f>
        <v>4675.0832564000002</v>
      </c>
      <c r="D139" s="37">
        <f>SUMIFS(СВЦЭМ!$D$34:$D$777,СВЦЭМ!$A$34:$A$777,$A139,СВЦЭМ!$B$34:$B$777,D$119)+'СЕТ СН'!$I$11+СВЦЭМ!$D$10+'СЕТ СН'!$I$5-'СЕТ СН'!$I$21</f>
        <v>4733.0731454699999</v>
      </c>
      <c r="E139" s="37">
        <f>SUMIFS(СВЦЭМ!$D$34:$D$777,СВЦЭМ!$A$34:$A$777,$A139,СВЦЭМ!$B$34:$B$777,E$119)+'СЕТ СН'!$I$11+СВЦЭМ!$D$10+'СЕТ СН'!$I$5-'СЕТ СН'!$I$21</f>
        <v>4734.8629542600002</v>
      </c>
      <c r="F139" s="37">
        <f>SUMIFS(СВЦЭМ!$D$34:$D$777,СВЦЭМ!$A$34:$A$777,$A139,СВЦЭМ!$B$34:$B$777,F$119)+'СЕТ СН'!$I$11+СВЦЭМ!$D$10+'СЕТ СН'!$I$5-'СЕТ СН'!$I$21</f>
        <v>4760.1200227400004</v>
      </c>
      <c r="G139" s="37">
        <f>SUMIFS(СВЦЭМ!$D$34:$D$777,СВЦЭМ!$A$34:$A$777,$A139,СВЦЭМ!$B$34:$B$777,G$119)+'СЕТ СН'!$I$11+СВЦЭМ!$D$10+'СЕТ СН'!$I$5-'СЕТ СН'!$I$21</f>
        <v>4740.9906623799998</v>
      </c>
      <c r="H139" s="37">
        <f>SUMIFS(СВЦЭМ!$D$34:$D$777,СВЦЭМ!$A$34:$A$777,$A139,СВЦЭМ!$B$34:$B$777,H$119)+'СЕТ СН'!$I$11+СВЦЭМ!$D$10+'СЕТ СН'!$I$5-'СЕТ СН'!$I$21</f>
        <v>4680.0697942799998</v>
      </c>
      <c r="I139" s="37">
        <f>SUMIFS(СВЦЭМ!$D$34:$D$777,СВЦЭМ!$A$34:$A$777,$A139,СВЦЭМ!$B$34:$B$777,I$119)+'СЕТ СН'!$I$11+СВЦЭМ!$D$10+'СЕТ СН'!$I$5-'СЕТ СН'!$I$21</f>
        <v>4598.1015140600002</v>
      </c>
      <c r="J139" s="37">
        <f>SUMIFS(СВЦЭМ!$D$34:$D$777,СВЦЭМ!$A$34:$A$777,$A139,СВЦЭМ!$B$34:$B$777,J$119)+'СЕТ СН'!$I$11+СВЦЭМ!$D$10+'СЕТ СН'!$I$5-'СЕТ СН'!$I$21</f>
        <v>4524.5771370599996</v>
      </c>
      <c r="K139" s="37">
        <f>SUMIFS(СВЦЭМ!$D$34:$D$777,СВЦЭМ!$A$34:$A$777,$A139,СВЦЭМ!$B$34:$B$777,K$119)+'СЕТ СН'!$I$11+СВЦЭМ!$D$10+'СЕТ СН'!$I$5-'СЕТ СН'!$I$21</f>
        <v>4422.6397683599998</v>
      </c>
      <c r="L139" s="37">
        <f>SUMIFS(СВЦЭМ!$D$34:$D$777,СВЦЭМ!$A$34:$A$777,$A139,СВЦЭМ!$B$34:$B$777,L$119)+'СЕТ СН'!$I$11+СВЦЭМ!$D$10+'СЕТ СН'!$I$5-'СЕТ СН'!$I$21</f>
        <v>4395.6021662800003</v>
      </c>
      <c r="M139" s="37">
        <f>SUMIFS(СВЦЭМ!$D$34:$D$777,СВЦЭМ!$A$34:$A$777,$A139,СВЦЭМ!$B$34:$B$777,M$119)+'СЕТ СН'!$I$11+СВЦЭМ!$D$10+'СЕТ СН'!$I$5-'СЕТ СН'!$I$21</f>
        <v>4406.9237049900003</v>
      </c>
      <c r="N139" s="37">
        <f>SUMIFS(СВЦЭМ!$D$34:$D$777,СВЦЭМ!$A$34:$A$777,$A139,СВЦЭМ!$B$34:$B$777,N$119)+'СЕТ СН'!$I$11+СВЦЭМ!$D$10+'СЕТ СН'!$I$5-'СЕТ СН'!$I$21</f>
        <v>4417.9840247900001</v>
      </c>
      <c r="O139" s="37">
        <f>SUMIFS(СВЦЭМ!$D$34:$D$777,СВЦЭМ!$A$34:$A$777,$A139,СВЦЭМ!$B$34:$B$777,O$119)+'СЕТ СН'!$I$11+СВЦЭМ!$D$10+'СЕТ СН'!$I$5-'СЕТ СН'!$I$21</f>
        <v>4421.4660209000003</v>
      </c>
      <c r="P139" s="37">
        <f>SUMIFS(СВЦЭМ!$D$34:$D$777,СВЦЭМ!$A$34:$A$777,$A139,СВЦЭМ!$B$34:$B$777,P$119)+'СЕТ СН'!$I$11+СВЦЭМ!$D$10+'СЕТ СН'!$I$5-'СЕТ СН'!$I$21</f>
        <v>4438.4354576400001</v>
      </c>
      <c r="Q139" s="37">
        <f>SUMIFS(СВЦЭМ!$D$34:$D$777,СВЦЭМ!$A$34:$A$777,$A139,СВЦЭМ!$B$34:$B$777,Q$119)+'СЕТ СН'!$I$11+СВЦЭМ!$D$10+'СЕТ СН'!$I$5-'СЕТ СН'!$I$21</f>
        <v>4426.2390086300002</v>
      </c>
      <c r="R139" s="37">
        <f>SUMIFS(СВЦЭМ!$D$34:$D$777,СВЦЭМ!$A$34:$A$777,$A139,СВЦЭМ!$B$34:$B$777,R$119)+'СЕТ СН'!$I$11+СВЦЭМ!$D$10+'СЕТ СН'!$I$5-'СЕТ СН'!$I$21</f>
        <v>4461.4672331600004</v>
      </c>
      <c r="S139" s="37">
        <f>SUMIFS(СВЦЭМ!$D$34:$D$777,СВЦЭМ!$A$34:$A$777,$A139,СВЦЭМ!$B$34:$B$777,S$119)+'СЕТ СН'!$I$11+СВЦЭМ!$D$10+'СЕТ СН'!$I$5-'СЕТ СН'!$I$21</f>
        <v>4455.2981636200002</v>
      </c>
      <c r="T139" s="37">
        <f>SUMIFS(СВЦЭМ!$D$34:$D$777,СВЦЭМ!$A$34:$A$777,$A139,СВЦЭМ!$B$34:$B$777,T$119)+'СЕТ СН'!$I$11+СВЦЭМ!$D$10+'СЕТ СН'!$I$5-'СЕТ СН'!$I$21</f>
        <v>4424.0127864300002</v>
      </c>
      <c r="U139" s="37">
        <f>SUMIFS(СВЦЭМ!$D$34:$D$777,СВЦЭМ!$A$34:$A$777,$A139,СВЦЭМ!$B$34:$B$777,U$119)+'СЕТ СН'!$I$11+СВЦЭМ!$D$10+'СЕТ СН'!$I$5-'СЕТ СН'!$I$21</f>
        <v>4414.1950772</v>
      </c>
      <c r="V139" s="37">
        <f>SUMIFS(СВЦЭМ!$D$34:$D$777,СВЦЭМ!$A$34:$A$777,$A139,СВЦЭМ!$B$34:$B$777,V$119)+'СЕТ СН'!$I$11+СВЦЭМ!$D$10+'СЕТ СН'!$I$5-'СЕТ СН'!$I$21</f>
        <v>4478.4551222800001</v>
      </c>
      <c r="W139" s="37">
        <f>SUMIFS(СВЦЭМ!$D$34:$D$777,СВЦЭМ!$A$34:$A$777,$A139,СВЦЭМ!$B$34:$B$777,W$119)+'СЕТ СН'!$I$11+СВЦЭМ!$D$10+'СЕТ СН'!$I$5-'СЕТ СН'!$I$21</f>
        <v>4385.4629290399998</v>
      </c>
      <c r="X139" s="37">
        <f>SUMIFS(СВЦЭМ!$D$34:$D$777,СВЦЭМ!$A$34:$A$777,$A139,СВЦЭМ!$B$34:$B$777,X$119)+'СЕТ СН'!$I$11+СВЦЭМ!$D$10+'СЕТ СН'!$I$5-'СЕТ СН'!$I$21</f>
        <v>4476.0679267799997</v>
      </c>
      <c r="Y139" s="37">
        <f>SUMIFS(СВЦЭМ!$D$34:$D$777,СВЦЭМ!$A$34:$A$777,$A139,СВЦЭМ!$B$34:$B$777,Y$119)+'СЕТ СН'!$I$11+СВЦЭМ!$D$10+'СЕТ СН'!$I$5-'СЕТ СН'!$I$21</f>
        <v>4575.0967150900005</v>
      </c>
    </row>
    <row r="140" spans="1:25" ht="15.75" x14ac:dyDescent="0.2">
      <c r="A140" s="36">
        <f t="shared" si="3"/>
        <v>43211</v>
      </c>
      <c r="B140" s="37">
        <f>SUMIFS(СВЦЭМ!$D$34:$D$777,СВЦЭМ!$A$34:$A$777,$A140,СВЦЭМ!$B$34:$B$777,B$119)+'СЕТ СН'!$I$11+СВЦЭМ!$D$10+'СЕТ СН'!$I$5-'СЕТ СН'!$I$21</f>
        <v>4584.5534270199996</v>
      </c>
      <c r="C140" s="37">
        <f>SUMIFS(СВЦЭМ!$D$34:$D$777,СВЦЭМ!$A$34:$A$777,$A140,СВЦЭМ!$B$34:$B$777,C$119)+'СЕТ СН'!$I$11+СВЦЭМ!$D$10+'СЕТ СН'!$I$5-'СЕТ СН'!$I$21</f>
        <v>4634.9262498400003</v>
      </c>
      <c r="D140" s="37">
        <f>SUMIFS(СВЦЭМ!$D$34:$D$777,СВЦЭМ!$A$34:$A$777,$A140,СВЦЭМ!$B$34:$B$777,D$119)+'СЕТ СН'!$I$11+СВЦЭМ!$D$10+'СЕТ СН'!$I$5-'СЕТ СН'!$I$21</f>
        <v>4699.2468662500005</v>
      </c>
      <c r="E140" s="37">
        <f>SUMIFS(СВЦЭМ!$D$34:$D$777,СВЦЭМ!$A$34:$A$777,$A140,СВЦЭМ!$B$34:$B$777,E$119)+'СЕТ СН'!$I$11+СВЦЭМ!$D$10+'СЕТ СН'!$I$5-'СЕТ СН'!$I$21</f>
        <v>4710.6776783699997</v>
      </c>
      <c r="F140" s="37">
        <f>SUMIFS(СВЦЭМ!$D$34:$D$777,СВЦЭМ!$A$34:$A$777,$A140,СВЦЭМ!$B$34:$B$777,F$119)+'СЕТ СН'!$I$11+СВЦЭМ!$D$10+'СЕТ СН'!$I$5-'СЕТ СН'!$I$21</f>
        <v>4722.1997902700004</v>
      </c>
      <c r="G140" s="37">
        <f>SUMIFS(СВЦЭМ!$D$34:$D$777,СВЦЭМ!$A$34:$A$777,$A140,СВЦЭМ!$B$34:$B$777,G$119)+'СЕТ СН'!$I$11+СВЦЭМ!$D$10+'СЕТ СН'!$I$5-'СЕТ СН'!$I$21</f>
        <v>4701.1440506300005</v>
      </c>
      <c r="H140" s="37">
        <f>SUMIFS(СВЦЭМ!$D$34:$D$777,СВЦЭМ!$A$34:$A$777,$A140,СВЦЭМ!$B$34:$B$777,H$119)+'СЕТ СН'!$I$11+СВЦЭМ!$D$10+'СЕТ СН'!$I$5-'СЕТ СН'!$I$21</f>
        <v>4680.5628015499997</v>
      </c>
      <c r="I140" s="37">
        <f>SUMIFS(СВЦЭМ!$D$34:$D$777,СВЦЭМ!$A$34:$A$777,$A140,СВЦЭМ!$B$34:$B$777,I$119)+'СЕТ СН'!$I$11+СВЦЭМ!$D$10+'СЕТ СН'!$I$5-'СЕТ СН'!$I$21</f>
        <v>4634.2103462499999</v>
      </c>
      <c r="J140" s="37">
        <f>SUMIFS(СВЦЭМ!$D$34:$D$777,СВЦЭМ!$A$34:$A$777,$A140,СВЦЭМ!$B$34:$B$777,J$119)+'СЕТ СН'!$I$11+СВЦЭМ!$D$10+'СЕТ СН'!$I$5-'СЕТ СН'!$I$21</f>
        <v>4521.1632750500003</v>
      </c>
      <c r="K140" s="37">
        <f>SUMIFS(СВЦЭМ!$D$34:$D$777,СВЦЭМ!$A$34:$A$777,$A140,СВЦЭМ!$B$34:$B$777,K$119)+'СЕТ СН'!$I$11+СВЦЭМ!$D$10+'СЕТ СН'!$I$5-'СЕТ СН'!$I$21</f>
        <v>4415.0476898200004</v>
      </c>
      <c r="L140" s="37">
        <f>SUMIFS(СВЦЭМ!$D$34:$D$777,СВЦЭМ!$A$34:$A$777,$A140,СВЦЭМ!$B$34:$B$777,L$119)+'СЕТ СН'!$I$11+СВЦЭМ!$D$10+'СЕТ СН'!$I$5-'СЕТ СН'!$I$21</f>
        <v>4403.0823289099999</v>
      </c>
      <c r="M140" s="37">
        <f>SUMIFS(СВЦЭМ!$D$34:$D$777,СВЦЭМ!$A$34:$A$777,$A140,СВЦЭМ!$B$34:$B$777,M$119)+'СЕТ СН'!$I$11+СВЦЭМ!$D$10+'СЕТ СН'!$I$5-'СЕТ СН'!$I$21</f>
        <v>4394.8823304899997</v>
      </c>
      <c r="N140" s="37">
        <f>SUMIFS(СВЦЭМ!$D$34:$D$777,СВЦЭМ!$A$34:$A$777,$A140,СВЦЭМ!$B$34:$B$777,N$119)+'СЕТ СН'!$I$11+СВЦЭМ!$D$10+'СЕТ СН'!$I$5-'СЕТ СН'!$I$21</f>
        <v>4387.7611309399999</v>
      </c>
      <c r="O140" s="37">
        <f>SUMIFS(СВЦЭМ!$D$34:$D$777,СВЦЭМ!$A$34:$A$777,$A140,СВЦЭМ!$B$34:$B$777,O$119)+'СЕТ СН'!$I$11+СВЦЭМ!$D$10+'СЕТ СН'!$I$5-'СЕТ СН'!$I$21</f>
        <v>4395.6075637599997</v>
      </c>
      <c r="P140" s="37">
        <f>SUMIFS(СВЦЭМ!$D$34:$D$777,СВЦЭМ!$A$34:$A$777,$A140,СВЦЭМ!$B$34:$B$777,P$119)+'СЕТ СН'!$I$11+СВЦЭМ!$D$10+'СЕТ СН'!$I$5-'СЕТ СН'!$I$21</f>
        <v>4430.8868117399998</v>
      </c>
      <c r="Q140" s="37">
        <f>SUMIFS(СВЦЭМ!$D$34:$D$777,СВЦЭМ!$A$34:$A$777,$A140,СВЦЭМ!$B$34:$B$777,Q$119)+'СЕТ СН'!$I$11+СВЦЭМ!$D$10+'СЕТ СН'!$I$5-'СЕТ СН'!$I$21</f>
        <v>4440.8590371</v>
      </c>
      <c r="R140" s="37">
        <f>SUMIFS(СВЦЭМ!$D$34:$D$777,СВЦЭМ!$A$34:$A$777,$A140,СВЦЭМ!$B$34:$B$777,R$119)+'СЕТ СН'!$I$11+СВЦЭМ!$D$10+'СЕТ СН'!$I$5-'СЕТ СН'!$I$21</f>
        <v>4444.2943006300002</v>
      </c>
      <c r="S140" s="37">
        <f>SUMIFS(СВЦЭМ!$D$34:$D$777,СВЦЭМ!$A$34:$A$777,$A140,СВЦЭМ!$B$34:$B$777,S$119)+'СЕТ СН'!$I$11+СВЦЭМ!$D$10+'СЕТ СН'!$I$5-'СЕТ СН'!$I$21</f>
        <v>4414.4377403400003</v>
      </c>
      <c r="T140" s="37">
        <f>SUMIFS(СВЦЭМ!$D$34:$D$777,СВЦЭМ!$A$34:$A$777,$A140,СВЦЭМ!$B$34:$B$777,T$119)+'СЕТ СН'!$I$11+СВЦЭМ!$D$10+'СЕТ СН'!$I$5-'СЕТ СН'!$I$21</f>
        <v>4389.7815677500002</v>
      </c>
      <c r="U140" s="37">
        <f>SUMIFS(СВЦЭМ!$D$34:$D$777,СВЦЭМ!$A$34:$A$777,$A140,СВЦЭМ!$B$34:$B$777,U$119)+'СЕТ СН'!$I$11+СВЦЭМ!$D$10+'СЕТ СН'!$I$5-'СЕТ СН'!$I$21</f>
        <v>4397.9046580200002</v>
      </c>
      <c r="V140" s="37">
        <f>SUMIFS(СВЦЭМ!$D$34:$D$777,СВЦЭМ!$A$34:$A$777,$A140,СВЦЭМ!$B$34:$B$777,V$119)+'СЕТ СН'!$I$11+СВЦЭМ!$D$10+'СЕТ СН'!$I$5-'СЕТ СН'!$I$21</f>
        <v>4423.4564050600002</v>
      </c>
      <c r="W140" s="37">
        <f>SUMIFS(СВЦЭМ!$D$34:$D$777,СВЦЭМ!$A$34:$A$777,$A140,СВЦЭМ!$B$34:$B$777,W$119)+'СЕТ СН'!$I$11+СВЦЭМ!$D$10+'СЕТ СН'!$I$5-'СЕТ СН'!$I$21</f>
        <v>4413.7753223700001</v>
      </c>
      <c r="X140" s="37">
        <f>SUMIFS(СВЦЭМ!$D$34:$D$777,СВЦЭМ!$A$34:$A$777,$A140,СВЦЭМ!$B$34:$B$777,X$119)+'СЕТ СН'!$I$11+СВЦЭМ!$D$10+'СЕТ СН'!$I$5-'СЕТ СН'!$I$21</f>
        <v>4468.3607809200003</v>
      </c>
      <c r="Y140" s="37">
        <f>SUMIFS(СВЦЭМ!$D$34:$D$777,СВЦЭМ!$A$34:$A$777,$A140,СВЦЭМ!$B$34:$B$777,Y$119)+'СЕТ СН'!$I$11+СВЦЭМ!$D$10+'СЕТ СН'!$I$5-'СЕТ СН'!$I$21</f>
        <v>4581.5944973699998</v>
      </c>
    </row>
    <row r="141" spans="1:25" ht="15.75" x14ac:dyDescent="0.2">
      <c r="A141" s="36">
        <f t="shared" si="3"/>
        <v>43212</v>
      </c>
      <c r="B141" s="37">
        <f>SUMIFS(СВЦЭМ!$D$34:$D$777,СВЦЭМ!$A$34:$A$777,$A141,СВЦЭМ!$B$34:$B$777,B$119)+'СЕТ СН'!$I$11+СВЦЭМ!$D$10+'СЕТ СН'!$I$5-'СЕТ СН'!$I$21</f>
        <v>4590.1214077000004</v>
      </c>
      <c r="C141" s="37">
        <f>SUMIFS(СВЦЭМ!$D$34:$D$777,СВЦЭМ!$A$34:$A$777,$A141,СВЦЭМ!$B$34:$B$777,C$119)+'СЕТ СН'!$I$11+СВЦЭМ!$D$10+'СЕТ СН'!$I$5-'СЕТ СН'!$I$21</f>
        <v>4633.7634243000002</v>
      </c>
      <c r="D141" s="37">
        <f>SUMIFS(СВЦЭМ!$D$34:$D$777,СВЦЭМ!$A$34:$A$777,$A141,СВЦЭМ!$B$34:$B$777,D$119)+'СЕТ СН'!$I$11+СВЦЭМ!$D$10+'СЕТ СН'!$I$5-'СЕТ СН'!$I$21</f>
        <v>4678.54649771</v>
      </c>
      <c r="E141" s="37">
        <f>SUMIFS(СВЦЭМ!$D$34:$D$777,СВЦЭМ!$A$34:$A$777,$A141,СВЦЭМ!$B$34:$B$777,E$119)+'СЕТ СН'!$I$11+СВЦЭМ!$D$10+'СЕТ СН'!$I$5-'СЕТ СН'!$I$21</f>
        <v>4695.4498031100002</v>
      </c>
      <c r="F141" s="37">
        <f>SUMIFS(СВЦЭМ!$D$34:$D$777,СВЦЭМ!$A$34:$A$777,$A141,СВЦЭМ!$B$34:$B$777,F$119)+'СЕТ СН'!$I$11+СВЦЭМ!$D$10+'СЕТ СН'!$I$5-'СЕТ СН'!$I$21</f>
        <v>4700.3153615900001</v>
      </c>
      <c r="G141" s="37">
        <f>SUMIFS(СВЦЭМ!$D$34:$D$777,СВЦЭМ!$A$34:$A$777,$A141,СВЦЭМ!$B$34:$B$777,G$119)+'СЕТ СН'!$I$11+СВЦЭМ!$D$10+'СЕТ СН'!$I$5-'СЕТ СН'!$I$21</f>
        <v>4689.3318721000005</v>
      </c>
      <c r="H141" s="37">
        <f>SUMIFS(СВЦЭМ!$D$34:$D$777,СВЦЭМ!$A$34:$A$777,$A141,СВЦЭМ!$B$34:$B$777,H$119)+'СЕТ СН'!$I$11+СВЦЭМ!$D$10+'СЕТ СН'!$I$5-'СЕТ СН'!$I$21</f>
        <v>4680.5286194400005</v>
      </c>
      <c r="I141" s="37">
        <f>SUMIFS(СВЦЭМ!$D$34:$D$777,СВЦЭМ!$A$34:$A$777,$A141,СВЦЭМ!$B$34:$B$777,I$119)+'СЕТ СН'!$I$11+СВЦЭМ!$D$10+'СЕТ СН'!$I$5-'СЕТ СН'!$I$21</f>
        <v>4647.2642666600004</v>
      </c>
      <c r="J141" s="37">
        <f>SUMIFS(СВЦЭМ!$D$34:$D$777,СВЦЭМ!$A$34:$A$777,$A141,СВЦЭМ!$B$34:$B$777,J$119)+'СЕТ СН'!$I$11+СВЦЭМ!$D$10+'СЕТ СН'!$I$5-'СЕТ СН'!$I$21</f>
        <v>4544.4592026999999</v>
      </c>
      <c r="K141" s="37">
        <f>SUMIFS(СВЦЭМ!$D$34:$D$777,СВЦЭМ!$A$34:$A$777,$A141,СВЦЭМ!$B$34:$B$777,K$119)+'СЕТ СН'!$I$11+СВЦЭМ!$D$10+'СЕТ СН'!$I$5-'СЕТ СН'!$I$21</f>
        <v>4413.3487345599997</v>
      </c>
      <c r="L141" s="37">
        <f>SUMIFS(СВЦЭМ!$D$34:$D$777,СВЦЭМ!$A$34:$A$777,$A141,СВЦЭМ!$B$34:$B$777,L$119)+'СЕТ СН'!$I$11+СВЦЭМ!$D$10+'СЕТ СН'!$I$5-'СЕТ СН'!$I$21</f>
        <v>4398.5591046999998</v>
      </c>
      <c r="M141" s="37">
        <f>SUMIFS(СВЦЭМ!$D$34:$D$777,СВЦЭМ!$A$34:$A$777,$A141,СВЦЭМ!$B$34:$B$777,M$119)+'СЕТ СН'!$I$11+СВЦЭМ!$D$10+'СЕТ СН'!$I$5-'СЕТ СН'!$I$21</f>
        <v>4394.3999033700002</v>
      </c>
      <c r="N141" s="37">
        <f>SUMIFS(СВЦЭМ!$D$34:$D$777,СВЦЭМ!$A$34:$A$777,$A141,СВЦЭМ!$B$34:$B$777,N$119)+'СЕТ СН'!$I$11+СВЦЭМ!$D$10+'СЕТ СН'!$I$5-'СЕТ СН'!$I$21</f>
        <v>4392.0234101300002</v>
      </c>
      <c r="O141" s="37">
        <f>SUMIFS(СВЦЭМ!$D$34:$D$777,СВЦЭМ!$A$34:$A$777,$A141,СВЦЭМ!$B$34:$B$777,O$119)+'СЕТ СН'!$I$11+СВЦЭМ!$D$10+'СЕТ СН'!$I$5-'СЕТ СН'!$I$21</f>
        <v>4401.81545542</v>
      </c>
      <c r="P141" s="37">
        <f>SUMIFS(СВЦЭМ!$D$34:$D$777,СВЦЭМ!$A$34:$A$777,$A141,СВЦЭМ!$B$34:$B$777,P$119)+'СЕТ СН'!$I$11+СВЦЭМ!$D$10+'СЕТ СН'!$I$5-'СЕТ СН'!$I$21</f>
        <v>4413.3574253999996</v>
      </c>
      <c r="Q141" s="37">
        <f>SUMIFS(СВЦЭМ!$D$34:$D$777,СВЦЭМ!$A$34:$A$777,$A141,СВЦЭМ!$B$34:$B$777,Q$119)+'СЕТ СН'!$I$11+СВЦЭМ!$D$10+'СЕТ СН'!$I$5-'СЕТ СН'!$I$21</f>
        <v>4415.5387340500001</v>
      </c>
      <c r="R141" s="37">
        <f>SUMIFS(СВЦЭМ!$D$34:$D$777,СВЦЭМ!$A$34:$A$777,$A141,СВЦЭМ!$B$34:$B$777,R$119)+'СЕТ СН'!$I$11+СВЦЭМ!$D$10+'СЕТ СН'!$I$5-'СЕТ СН'!$I$21</f>
        <v>4420.2872085099998</v>
      </c>
      <c r="S141" s="37">
        <f>SUMIFS(СВЦЭМ!$D$34:$D$777,СВЦЭМ!$A$34:$A$777,$A141,СВЦЭМ!$B$34:$B$777,S$119)+'СЕТ СН'!$I$11+СВЦЭМ!$D$10+'СЕТ СН'!$I$5-'СЕТ СН'!$I$21</f>
        <v>4402.4347222799997</v>
      </c>
      <c r="T141" s="37">
        <f>SUMIFS(СВЦЭМ!$D$34:$D$777,СВЦЭМ!$A$34:$A$777,$A141,СВЦЭМ!$B$34:$B$777,T$119)+'СЕТ СН'!$I$11+СВЦЭМ!$D$10+'СЕТ СН'!$I$5-'СЕТ СН'!$I$21</f>
        <v>4395.3399132900004</v>
      </c>
      <c r="U141" s="37">
        <f>SUMIFS(СВЦЭМ!$D$34:$D$777,СВЦЭМ!$A$34:$A$777,$A141,СВЦЭМ!$B$34:$B$777,U$119)+'СЕТ СН'!$I$11+СВЦЭМ!$D$10+'СЕТ СН'!$I$5-'СЕТ СН'!$I$21</f>
        <v>4394.5168815899997</v>
      </c>
      <c r="V141" s="37">
        <f>SUMIFS(СВЦЭМ!$D$34:$D$777,СВЦЭМ!$A$34:$A$777,$A141,СВЦЭМ!$B$34:$B$777,V$119)+'СЕТ СН'!$I$11+СВЦЭМ!$D$10+'СЕТ СН'!$I$5-'СЕТ СН'!$I$21</f>
        <v>4424.2198569399998</v>
      </c>
      <c r="W141" s="37">
        <f>SUMIFS(СВЦЭМ!$D$34:$D$777,СВЦЭМ!$A$34:$A$777,$A141,СВЦЭМ!$B$34:$B$777,W$119)+'СЕТ СН'!$I$11+СВЦЭМ!$D$10+'СЕТ СН'!$I$5-'СЕТ СН'!$I$21</f>
        <v>4416.3260938000003</v>
      </c>
      <c r="X141" s="37">
        <f>SUMIFS(СВЦЭМ!$D$34:$D$777,СВЦЭМ!$A$34:$A$777,$A141,СВЦЭМ!$B$34:$B$777,X$119)+'СЕТ СН'!$I$11+СВЦЭМ!$D$10+'СЕТ СН'!$I$5-'СЕТ СН'!$I$21</f>
        <v>4443.0896582699997</v>
      </c>
      <c r="Y141" s="37">
        <f>SUMIFS(СВЦЭМ!$D$34:$D$777,СВЦЭМ!$A$34:$A$777,$A141,СВЦЭМ!$B$34:$B$777,Y$119)+'СЕТ СН'!$I$11+СВЦЭМ!$D$10+'СЕТ СН'!$I$5-'СЕТ СН'!$I$21</f>
        <v>4556.6454656200003</v>
      </c>
    </row>
    <row r="142" spans="1:25" ht="15.75" x14ac:dyDescent="0.2">
      <c r="A142" s="36">
        <f t="shared" si="3"/>
        <v>43213</v>
      </c>
      <c r="B142" s="37">
        <f>SUMIFS(СВЦЭМ!$D$34:$D$777,СВЦЭМ!$A$34:$A$777,$A142,СВЦЭМ!$B$34:$B$777,B$119)+'СЕТ СН'!$I$11+СВЦЭМ!$D$10+'СЕТ СН'!$I$5-'СЕТ СН'!$I$21</f>
        <v>4540.5539574900004</v>
      </c>
      <c r="C142" s="37">
        <f>SUMIFS(СВЦЭМ!$D$34:$D$777,СВЦЭМ!$A$34:$A$777,$A142,СВЦЭМ!$B$34:$B$777,C$119)+'СЕТ СН'!$I$11+СВЦЭМ!$D$10+'СЕТ СН'!$I$5-'СЕТ СН'!$I$21</f>
        <v>4585.5503540400005</v>
      </c>
      <c r="D142" s="37">
        <f>SUMIFS(СВЦЭМ!$D$34:$D$777,СВЦЭМ!$A$34:$A$777,$A142,СВЦЭМ!$B$34:$B$777,D$119)+'СЕТ СН'!$I$11+СВЦЭМ!$D$10+'СЕТ СН'!$I$5-'СЕТ СН'!$I$21</f>
        <v>4643.3124011600003</v>
      </c>
      <c r="E142" s="37">
        <f>SUMIFS(СВЦЭМ!$D$34:$D$777,СВЦЭМ!$A$34:$A$777,$A142,СВЦЭМ!$B$34:$B$777,E$119)+'СЕТ СН'!$I$11+СВЦЭМ!$D$10+'СЕТ СН'!$I$5-'СЕТ СН'!$I$21</f>
        <v>4659.5541069600004</v>
      </c>
      <c r="F142" s="37">
        <f>SUMIFS(СВЦЭМ!$D$34:$D$777,СВЦЭМ!$A$34:$A$777,$A142,СВЦЭМ!$B$34:$B$777,F$119)+'СЕТ СН'!$I$11+СВЦЭМ!$D$10+'СЕТ СН'!$I$5-'СЕТ СН'!$I$21</f>
        <v>4672.2318982899997</v>
      </c>
      <c r="G142" s="37">
        <f>SUMIFS(СВЦЭМ!$D$34:$D$777,СВЦЭМ!$A$34:$A$777,$A142,СВЦЭМ!$B$34:$B$777,G$119)+'СЕТ СН'!$I$11+СВЦЭМ!$D$10+'СЕТ СН'!$I$5-'СЕТ СН'!$I$21</f>
        <v>4659.6998199299996</v>
      </c>
      <c r="H142" s="37">
        <f>SUMIFS(СВЦЭМ!$D$34:$D$777,СВЦЭМ!$A$34:$A$777,$A142,СВЦЭМ!$B$34:$B$777,H$119)+'СЕТ СН'!$I$11+СВЦЭМ!$D$10+'СЕТ СН'!$I$5-'СЕТ СН'!$I$21</f>
        <v>4600.2740185399998</v>
      </c>
      <c r="I142" s="37">
        <f>SUMIFS(СВЦЭМ!$D$34:$D$777,СВЦЭМ!$A$34:$A$777,$A142,СВЦЭМ!$B$34:$B$777,I$119)+'СЕТ СН'!$I$11+СВЦЭМ!$D$10+'СЕТ СН'!$I$5-'СЕТ СН'!$I$21</f>
        <v>4513.6207913600001</v>
      </c>
      <c r="J142" s="37">
        <f>SUMIFS(СВЦЭМ!$D$34:$D$777,СВЦЭМ!$A$34:$A$777,$A142,СВЦЭМ!$B$34:$B$777,J$119)+'СЕТ СН'!$I$11+СВЦЭМ!$D$10+'СЕТ СН'!$I$5-'СЕТ СН'!$I$21</f>
        <v>4456.7346550800003</v>
      </c>
      <c r="K142" s="37">
        <f>SUMIFS(СВЦЭМ!$D$34:$D$777,СВЦЭМ!$A$34:$A$777,$A142,СВЦЭМ!$B$34:$B$777,K$119)+'СЕТ СН'!$I$11+СВЦЭМ!$D$10+'СЕТ СН'!$I$5-'СЕТ СН'!$I$21</f>
        <v>4366.8408520700004</v>
      </c>
      <c r="L142" s="37">
        <f>SUMIFS(СВЦЭМ!$D$34:$D$777,СВЦЭМ!$A$34:$A$777,$A142,СВЦЭМ!$B$34:$B$777,L$119)+'СЕТ СН'!$I$11+СВЦЭМ!$D$10+'СЕТ СН'!$I$5-'СЕТ СН'!$I$21</f>
        <v>4344.6439645700002</v>
      </c>
      <c r="M142" s="37">
        <f>SUMIFS(СВЦЭМ!$D$34:$D$777,СВЦЭМ!$A$34:$A$777,$A142,СВЦЭМ!$B$34:$B$777,M$119)+'СЕТ СН'!$I$11+СВЦЭМ!$D$10+'СЕТ СН'!$I$5-'СЕТ СН'!$I$21</f>
        <v>4346.4293484899999</v>
      </c>
      <c r="N142" s="37">
        <f>SUMIFS(СВЦЭМ!$D$34:$D$777,СВЦЭМ!$A$34:$A$777,$A142,СВЦЭМ!$B$34:$B$777,N$119)+'СЕТ СН'!$I$11+СВЦЭМ!$D$10+'СЕТ СН'!$I$5-'СЕТ СН'!$I$21</f>
        <v>4345.2897229399996</v>
      </c>
      <c r="O142" s="37">
        <f>SUMIFS(СВЦЭМ!$D$34:$D$777,СВЦЭМ!$A$34:$A$777,$A142,СВЦЭМ!$B$34:$B$777,O$119)+'СЕТ СН'!$I$11+СВЦЭМ!$D$10+'СЕТ СН'!$I$5-'СЕТ СН'!$I$21</f>
        <v>4365.6772212899996</v>
      </c>
      <c r="P142" s="37">
        <f>SUMIFS(СВЦЭМ!$D$34:$D$777,СВЦЭМ!$A$34:$A$777,$A142,СВЦЭМ!$B$34:$B$777,P$119)+'СЕТ СН'!$I$11+СВЦЭМ!$D$10+'СЕТ СН'!$I$5-'СЕТ СН'!$I$21</f>
        <v>4366.4228913699999</v>
      </c>
      <c r="Q142" s="37">
        <f>SUMIFS(СВЦЭМ!$D$34:$D$777,СВЦЭМ!$A$34:$A$777,$A142,СВЦЭМ!$B$34:$B$777,Q$119)+'СЕТ СН'!$I$11+СВЦЭМ!$D$10+'СЕТ СН'!$I$5-'СЕТ СН'!$I$21</f>
        <v>4374.0661688600003</v>
      </c>
      <c r="R142" s="37">
        <f>SUMIFS(СВЦЭМ!$D$34:$D$777,СВЦЭМ!$A$34:$A$777,$A142,СВЦЭМ!$B$34:$B$777,R$119)+'СЕТ СН'!$I$11+СВЦЭМ!$D$10+'СЕТ СН'!$I$5-'СЕТ СН'!$I$21</f>
        <v>4370.8322934199996</v>
      </c>
      <c r="S142" s="37">
        <f>SUMIFS(СВЦЭМ!$D$34:$D$777,СВЦЭМ!$A$34:$A$777,$A142,СВЦЭМ!$B$34:$B$777,S$119)+'СЕТ СН'!$I$11+СВЦЭМ!$D$10+'СЕТ СН'!$I$5-'СЕТ СН'!$I$21</f>
        <v>4383.1526063199999</v>
      </c>
      <c r="T142" s="37">
        <f>SUMIFS(СВЦЭМ!$D$34:$D$777,СВЦЭМ!$A$34:$A$777,$A142,СВЦЭМ!$B$34:$B$777,T$119)+'СЕТ СН'!$I$11+СВЦЭМ!$D$10+'СЕТ СН'!$I$5-'СЕТ СН'!$I$21</f>
        <v>4364.39927618</v>
      </c>
      <c r="U142" s="37">
        <f>SUMIFS(СВЦЭМ!$D$34:$D$777,СВЦЭМ!$A$34:$A$777,$A142,СВЦЭМ!$B$34:$B$777,U$119)+'СЕТ СН'!$I$11+СВЦЭМ!$D$10+'СЕТ СН'!$I$5-'СЕТ СН'!$I$21</f>
        <v>4355.9313057999998</v>
      </c>
      <c r="V142" s="37">
        <f>SUMIFS(СВЦЭМ!$D$34:$D$777,СВЦЭМ!$A$34:$A$777,$A142,СВЦЭМ!$B$34:$B$777,V$119)+'СЕТ СН'!$I$11+СВЦЭМ!$D$10+'СЕТ СН'!$I$5-'СЕТ СН'!$I$21</f>
        <v>4359.0547564199996</v>
      </c>
      <c r="W142" s="37">
        <f>SUMIFS(СВЦЭМ!$D$34:$D$777,СВЦЭМ!$A$34:$A$777,$A142,СВЦЭМ!$B$34:$B$777,W$119)+'СЕТ СН'!$I$11+СВЦЭМ!$D$10+'СЕТ СН'!$I$5-'СЕТ СН'!$I$21</f>
        <v>4369.6332904000001</v>
      </c>
      <c r="X142" s="37">
        <f>SUMIFS(СВЦЭМ!$D$34:$D$777,СВЦЭМ!$A$34:$A$777,$A142,СВЦЭМ!$B$34:$B$777,X$119)+'СЕТ СН'!$I$11+СВЦЭМ!$D$10+'СЕТ СН'!$I$5-'СЕТ СН'!$I$21</f>
        <v>4432.4827059299996</v>
      </c>
      <c r="Y142" s="37">
        <f>SUMIFS(СВЦЭМ!$D$34:$D$777,СВЦЭМ!$A$34:$A$777,$A142,СВЦЭМ!$B$34:$B$777,Y$119)+'СЕТ СН'!$I$11+СВЦЭМ!$D$10+'СЕТ СН'!$I$5-'СЕТ СН'!$I$21</f>
        <v>4529.3833626200003</v>
      </c>
    </row>
    <row r="143" spans="1:25" ht="15.75" x14ac:dyDescent="0.2">
      <c r="A143" s="36">
        <f t="shared" si="3"/>
        <v>43214</v>
      </c>
      <c r="B143" s="37">
        <f>SUMIFS(СВЦЭМ!$D$34:$D$777,СВЦЭМ!$A$34:$A$777,$A143,СВЦЭМ!$B$34:$B$777,B$119)+'СЕТ СН'!$I$11+СВЦЭМ!$D$10+'СЕТ СН'!$I$5-'СЕТ СН'!$I$21</f>
        <v>4529.5095573600001</v>
      </c>
      <c r="C143" s="37">
        <f>SUMIFS(СВЦЭМ!$D$34:$D$777,СВЦЭМ!$A$34:$A$777,$A143,СВЦЭМ!$B$34:$B$777,C$119)+'СЕТ СН'!$I$11+СВЦЭМ!$D$10+'СЕТ СН'!$I$5-'СЕТ СН'!$I$21</f>
        <v>4576.4122810099998</v>
      </c>
      <c r="D143" s="37">
        <f>SUMIFS(СВЦЭМ!$D$34:$D$777,СВЦЭМ!$A$34:$A$777,$A143,СВЦЭМ!$B$34:$B$777,D$119)+'СЕТ СН'!$I$11+СВЦЭМ!$D$10+'СЕТ СН'!$I$5-'СЕТ СН'!$I$21</f>
        <v>4634.7793273200004</v>
      </c>
      <c r="E143" s="37">
        <f>SUMIFS(СВЦЭМ!$D$34:$D$777,СВЦЭМ!$A$34:$A$777,$A143,СВЦЭМ!$B$34:$B$777,E$119)+'СЕТ СН'!$I$11+СВЦЭМ!$D$10+'СЕТ СН'!$I$5-'СЕТ СН'!$I$21</f>
        <v>4646.0043994799998</v>
      </c>
      <c r="F143" s="37">
        <f>SUMIFS(СВЦЭМ!$D$34:$D$777,СВЦЭМ!$A$34:$A$777,$A143,СВЦЭМ!$B$34:$B$777,F$119)+'СЕТ СН'!$I$11+СВЦЭМ!$D$10+'СЕТ СН'!$I$5-'СЕТ СН'!$I$21</f>
        <v>4655.4004930999999</v>
      </c>
      <c r="G143" s="37">
        <f>SUMIFS(СВЦЭМ!$D$34:$D$777,СВЦЭМ!$A$34:$A$777,$A143,СВЦЭМ!$B$34:$B$777,G$119)+'СЕТ СН'!$I$11+СВЦЭМ!$D$10+'СЕТ СН'!$I$5-'СЕТ СН'!$I$21</f>
        <v>4620.2520190400001</v>
      </c>
      <c r="H143" s="37">
        <f>SUMIFS(СВЦЭМ!$D$34:$D$777,СВЦЭМ!$A$34:$A$777,$A143,СВЦЭМ!$B$34:$B$777,H$119)+'СЕТ СН'!$I$11+СВЦЭМ!$D$10+'СЕТ СН'!$I$5-'СЕТ СН'!$I$21</f>
        <v>4582.8669528199998</v>
      </c>
      <c r="I143" s="37">
        <f>SUMIFS(СВЦЭМ!$D$34:$D$777,СВЦЭМ!$A$34:$A$777,$A143,СВЦЭМ!$B$34:$B$777,I$119)+'СЕТ СН'!$I$11+СВЦЭМ!$D$10+'СЕТ СН'!$I$5-'СЕТ СН'!$I$21</f>
        <v>4461.0260281500005</v>
      </c>
      <c r="J143" s="37">
        <f>SUMIFS(СВЦЭМ!$D$34:$D$777,СВЦЭМ!$A$34:$A$777,$A143,СВЦЭМ!$B$34:$B$777,J$119)+'СЕТ СН'!$I$11+СВЦЭМ!$D$10+'СЕТ СН'!$I$5-'СЕТ СН'!$I$21</f>
        <v>4382.2534490799999</v>
      </c>
      <c r="K143" s="37">
        <f>SUMIFS(СВЦЭМ!$D$34:$D$777,СВЦЭМ!$A$34:$A$777,$A143,СВЦЭМ!$B$34:$B$777,K$119)+'СЕТ СН'!$I$11+СВЦЭМ!$D$10+'СЕТ СН'!$I$5-'СЕТ СН'!$I$21</f>
        <v>4350.5979975999999</v>
      </c>
      <c r="L143" s="37">
        <f>SUMIFS(СВЦЭМ!$D$34:$D$777,СВЦЭМ!$A$34:$A$777,$A143,СВЦЭМ!$B$34:$B$777,L$119)+'СЕТ СН'!$I$11+СВЦЭМ!$D$10+'СЕТ СН'!$I$5-'СЕТ СН'!$I$21</f>
        <v>4360.71368695</v>
      </c>
      <c r="M143" s="37">
        <f>SUMIFS(СВЦЭМ!$D$34:$D$777,СВЦЭМ!$A$34:$A$777,$A143,СВЦЭМ!$B$34:$B$777,M$119)+'СЕТ СН'!$I$11+СВЦЭМ!$D$10+'СЕТ СН'!$I$5-'СЕТ СН'!$I$21</f>
        <v>4346.4391821999998</v>
      </c>
      <c r="N143" s="37">
        <f>SUMIFS(СВЦЭМ!$D$34:$D$777,СВЦЭМ!$A$34:$A$777,$A143,СВЦЭМ!$B$34:$B$777,N$119)+'СЕТ СН'!$I$11+СВЦЭМ!$D$10+'СЕТ СН'!$I$5-'СЕТ СН'!$I$21</f>
        <v>4343.7441569100001</v>
      </c>
      <c r="O143" s="37">
        <f>SUMIFS(СВЦЭМ!$D$34:$D$777,СВЦЭМ!$A$34:$A$777,$A143,СВЦЭМ!$B$34:$B$777,O$119)+'СЕТ СН'!$I$11+СВЦЭМ!$D$10+'СЕТ СН'!$I$5-'СЕТ СН'!$I$21</f>
        <v>4346.2826001499998</v>
      </c>
      <c r="P143" s="37">
        <f>SUMIFS(СВЦЭМ!$D$34:$D$777,СВЦЭМ!$A$34:$A$777,$A143,СВЦЭМ!$B$34:$B$777,P$119)+'СЕТ СН'!$I$11+СВЦЭМ!$D$10+'СЕТ СН'!$I$5-'СЕТ СН'!$I$21</f>
        <v>4360.2547845600002</v>
      </c>
      <c r="Q143" s="37">
        <f>SUMIFS(СВЦЭМ!$D$34:$D$777,СВЦЭМ!$A$34:$A$777,$A143,СВЦЭМ!$B$34:$B$777,Q$119)+'СЕТ СН'!$I$11+СВЦЭМ!$D$10+'СЕТ СН'!$I$5-'СЕТ СН'!$I$21</f>
        <v>4364.5359566400002</v>
      </c>
      <c r="R143" s="37">
        <f>SUMIFS(СВЦЭМ!$D$34:$D$777,СВЦЭМ!$A$34:$A$777,$A143,СВЦЭМ!$B$34:$B$777,R$119)+'СЕТ СН'!$I$11+СВЦЭМ!$D$10+'СЕТ СН'!$I$5-'СЕТ СН'!$I$21</f>
        <v>4355.38659964</v>
      </c>
      <c r="S143" s="37">
        <f>SUMIFS(СВЦЭМ!$D$34:$D$777,СВЦЭМ!$A$34:$A$777,$A143,СВЦЭМ!$B$34:$B$777,S$119)+'СЕТ СН'!$I$11+СВЦЭМ!$D$10+'СЕТ СН'!$I$5-'СЕТ СН'!$I$21</f>
        <v>4355.0345500599997</v>
      </c>
      <c r="T143" s="37">
        <f>SUMIFS(СВЦЭМ!$D$34:$D$777,СВЦЭМ!$A$34:$A$777,$A143,СВЦЭМ!$B$34:$B$777,T$119)+'СЕТ СН'!$I$11+СВЦЭМ!$D$10+'СЕТ СН'!$I$5-'СЕТ СН'!$I$21</f>
        <v>4339.5602395899996</v>
      </c>
      <c r="U143" s="37">
        <f>SUMIFS(СВЦЭМ!$D$34:$D$777,СВЦЭМ!$A$34:$A$777,$A143,СВЦЭМ!$B$34:$B$777,U$119)+'СЕТ СН'!$I$11+СВЦЭМ!$D$10+'СЕТ СН'!$I$5-'СЕТ СН'!$I$21</f>
        <v>4346.2453136499998</v>
      </c>
      <c r="V143" s="37">
        <f>SUMIFS(СВЦЭМ!$D$34:$D$777,СВЦЭМ!$A$34:$A$777,$A143,СВЦЭМ!$B$34:$B$777,V$119)+'СЕТ СН'!$I$11+СВЦЭМ!$D$10+'СЕТ СН'!$I$5-'СЕТ СН'!$I$21</f>
        <v>4371.5371642</v>
      </c>
      <c r="W143" s="37">
        <f>SUMIFS(СВЦЭМ!$D$34:$D$777,СВЦЭМ!$A$34:$A$777,$A143,СВЦЭМ!$B$34:$B$777,W$119)+'СЕТ СН'!$I$11+СВЦЭМ!$D$10+'СЕТ СН'!$I$5-'СЕТ СН'!$I$21</f>
        <v>4371.9489821799998</v>
      </c>
      <c r="X143" s="37">
        <f>SUMIFS(СВЦЭМ!$D$34:$D$777,СВЦЭМ!$A$34:$A$777,$A143,СВЦЭМ!$B$34:$B$777,X$119)+'СЕТ СН'!$I$11+СВЦЭМ!$D$10+'СЕТ СН'!$I$5-'СЕТ СН'!$I$21</f>
        <v>4388.1900769900003</v>
      </c>
      <c r="Y143" s="37">
        <f>SUMIFS(СВЦЭМ!$D$34:$D$777,СВЦЭМ!$A$34:$A$777,$A143,СВЦЭМ!$B$34:$B$777,Y$119)+'СЕТ СН'!$I$11+СВЦЭМ!$D$10+'СЕТ СН'!$I$5-'СЕТ СН'!$I$21</f>
        <v>4472.1958845500003</v>
      </c>
    </row>
    <row r="144" spans="1:25" ht="15.75" x14ac:dyDescent="0.2">
      <c r="A144" s="36">
        <f t="shared" si="3"/>
        <v>43215</v>
      </c>
      <c r="B144" s="37">
        <f>SUMIFS(СВЦЭМ!$D$34:$D$777,СВЦЭМ!$A$34:$A$777,$A144,СВЦЭМ!$B$34:$B$777,B$119)+'СЕТ СН'!$I$11+СВЦЭМ!$D$10+'СЕТ СН'!$I$5-'СЕТ СН'!$I$21</f>
        <v>4479.4486340900003</v>
      </c>
      <c r="C144" s="37">
        <f>SUMIFS(СВЦЭМ!$D$34:$D$777,СВЦЭМ!$A$34:$A$777,$A144,СВЦЭМ!$B$34:$B$777,C$119)+'СЕТ СН'!$I$11+СВЦЭМ!$D$10+'СЕТ СН'!$I$5-'СЕТ СН'!$I$21</f>
        <v>4548.2986475099997</v>
      </c>
      <c r="D144" s="37">
        <f>SUMIFS(СВЦЭМ!$D$34:$D$777,СВЦЭМ!$A$34:$A$777,$A144,СВЦЭМ!$B$34:$B$777,D$119)+'СЕТ СН'!$I$11+СВЦЭМ!$D$10+'СЕТ СН'!$I$5-'СЕТ СН'!$I$21</f>
        <v>4642.4665513600003</v>
      </c>
      <c r="E144" s="37">
        <f>SUMIFS(СВЦЭМ!$D$34:$D$777,СВЦЭМ!$A$34:$A$777,$A144,СВЦЭМ!$B$34:$B$777,E$119)+'СЕТ СН'!$I$11+СВЦЭМ!$D$10+'СЕТ СН'!$I$5-'СЕТ СН'!$I$21</f>
        <v>4677.2574828400002</v>
      </c>
      <c r="F144" s="37">
        <f>SUMIFS(СВЦЭМ!$D$34:$D$777,СВЦЭМ!$A$34:$A$777,$A144,СВЦЭМ!$B$34:$B$777,F$119)+'СЕТ СН'!$I$11+СВЦЭМ!$D$10+'СЕТ СН'!$I$5-'СЕТ СН'!$I$21</f>
        <v>4677.5524248000002</v>
      </c>
      <c r="G144" s="37">
        <f>SUMIFS(СВЦЭМ!$D$34:$D$777,СВЦЭМ!$A$34:$A$777,$A144,СВЦЭМ!$B$34:$B$777,G$119)+'СЕТ СН'!$I$11+СВЦЭМ!$D$10+'СЕТ СН'!$I$5-'СЕТ СН'!$I$21</f>
        <v>4650.5667046999997</v>
      </c>
      <c r="H144" s="37">
        <f>SUMIFS(СВЦЭМ!$D$34:$D$777,СВЦЭМ!$A$34:$A$777,$A144,СВЦЭМ!$B$34:$B$777,H$119)+'СЕТ СН'!$I$11+СВЦЭМ!$D$10+'СЕТ СН'!$I$5-'СЕТ СН'!$I$21</f>
        <v>4576.28407763</v>
      </c>
      <c r="I144" s="37">
        <f>SUMIFS(СВЦЭМ!$D$34:$D$777,СВЦЭМ!$A$34:$A$777,$A144,СВЦЭМ!$B$34:$B$777,I$119)+'СЕТ СН'!$I$11+СВЦЭМ!$D$10+'СЕТ СН'!$I$5-'СЕТ СН'!$I$21</f>
        <v>4469.6609547999997</v>
      </c>
      <c r="J144" s="37">
        <f>SUMIFS(СВЦЭМ!$D$34:$D$777,СВЦЭМ!$A$34:$A$777,$A144,СВЦЭМ!$B$34:$B$777,J$119)+'СЕТ СН'!$I$11+СВЦЭМ!$D$10+'СЕТ СН'!$I$5-'СЕТ СН'!$I$21</f>
        <v>4419.2310180799996</v>
      </c>
      <c r="K144" s="37">
        <f>SUMIFS(СВЦЭМ!$D$34:$D$777,СВЦЭМ!$A$34:$A$777,$A144,СВЦЭМ!$B$34:$B$777,K$119)+'СЕТ СН'!$I$11+СВЦЭМ!$D$10+'СЕТ СН'!$I$5-'СЕТ СН'!$I$21</f>
        <v>4436.6406626999997</v>
      </c>
      <c r="L144" s="37">
        <f>SUMIFS(СВЦЭМ!$D$34:$D$777,СВЦЭМ!$A$34:$A$777,$A144,СВЦЭМ!$B$34:$B$777,L$119)+'СЕТ СН'!$I$11+СВЦЭМ!$D$10+'СЕТ СН'!$I$5-'СЕТ СН'!$I$21</f>
        <v>4450.6012438799999</v>
      </c>
      <c r="M144" s="37">
        <f>SUMIFS(СВЦЭМ!$D$34:$D$777,СВЦЭМ!$A$34:$A$777,$A144,СВЦЭМ!$B$34:$B$777,M$119)+'СЕТ СН'!$I$11+СВЦЭМ!$D$10+'СЕТ СН'!$I$5-'СЕТ СН'!$I$21</f>
        <v>4442.3177058499996</v>
      </c>
      <c r="N144" s="37">
        <f>SUMIFS(СВЦЭМ!$D$34:$D$777,СВЦЭМ!$A$34:$A$777,$A144,СВЦЭМ!$B$34:$B$777,N$119)+'СЕТ СН'!$I$11+СВЦЭМ!$D$10+'СЕТ СН'!$I$5-'СЕТ СН'!$I$21</f>
        <v>4443.1121084899996</v>
      </c>
      <c r="O144" s="37">
        <f>SUMIFS(СВЦЭМ!$D$34:$D$777,СВЦЭМ!$A$34:$A$777,$A144,СВЦЭМ!$B$34:$B$777,O$119)+'СЕТ СН'!$I$11+СВЦЭМ!$D$10+'СЕТ СН'!$I$5-'СЕТ СН'!$I$21</f>
        <v>4441.6947117600002</v>
      </c>
      <c r="P144" s="37">
        <f>SUMIFS(СВЦЭМ!$D$34:$D$777,СВЦЭМ!$A$34:$A$777,$A144,СВЦЭМ!$B$34:$B$777,P$119)+'СЕТ СН'!$I$11+СВЦЭМ!$D$10+'СЕТ СН'!$I$5-'СЕТ СН'!$I$21</f>
        <v>4435.1475190600004</v>
      </c>
      <c r="Q144" s="37">
        <f>SUMIFS(СВЦЭМ!$D$34:$D$777,СВЦЭМ!$A$34:$A$777,$A144,СВЦЭМ!$B$34:$B$777,Q$119)+'СЕТ СН'!$I$11+СВЦЭМ!$D$10+'СЕТ СН'!$I$5-'СЕТ СН'!$I$21</f>
        <v>4429.4829939499996</v>
      </c>
      <c r="R144" s="37">
        <f>SUMIFS(СВЦЭМ!$D$34:$D$777,СВЦЭМ!$A$34:$A$777,$A144,СВЦЭМ!$B$34:$B$777,R$119)+'СЕТ СН'!$I$11+СВЦЭМ!$D$10+'СЕТ СН'!$I$5-'СЕТ СН'!$I$21</f>
        <v>4434.6010570500002</v>
      </c>
      <c r="S144" s="37">
        <f>SUMIFS(СВЦЭМ!$D$34:$D$777,СВЦЭМ!$A$34:$A$777,$A144,СВЦЭМ!$B$34:$B$777,S$119)+'СЕТ СН'!$I$11+СВЦЭМ!$D$10+'СЕТ СН'!$I$5-'СЕТ СН'!$I$21</f>
        <v>4422.5038754799998</v>
      </c>
      <c r="T144" s="37">
        <f>SUMIFS(СВЦЭМ!$D$34:$D$777,СВЦЭМ!$A$34:$A$777,$A144,СВЦЭМ!$B$34:$B$777,T$119)+'СЕТ СН'!$I$11+СВЦЭМ!$D$10+'СЕТ СН'!$I$5-'СЕТ СН'!$I$21</f>
        <v>4405.9562684800003</v>
      </c>
      <c r="U144" s="37">
        <f>SUMIFS(СВЦЭМ!$D$34:$D$777,СВЦЭМ!$A$34:$A$777,$A144,СВЦЭМ!$B$34:$B$777,U$119)+'СЕТ СН'!$I$11+СВЦЭМ!$D$10+'СЕТ СН'!$I$5-'СЕТ СН'!$I$21</f>
        <v>4394.9562964400002</v>
      </c>
      <c r="V144" s="37">
        <f>SUMIFS(СВЦЭМ!$D$34:$D$777,СВЦЭМ!$A$34:$A$777,$A144,СВЦЭМ!$B$34:$B$777,V$119)+'СЕТ СН'!$I$11+СВЦЭМ!$D$10+'СЕТ СН'!$I$5-'СЕТ СН'!$I$21</f>
        <v>4425.5790686800001</v>
      </c>
      <c r="W144" s="37">
        <f>SUMIFS(СВЦЭМ!$D$34:$D$777,СВЦЭМ!$A$34:$A$777,$A144,СВЦЭМ!$B$34:$B$777,W$119)+'СЕТ СН'!$I$11+СВЦЭМ!$D$10+'СЕТ СН'!$I$5-'СЕТ СН'!$I$21</f>
        <v>4422.7490925499997</v>
      </c>
      <c r="X144" s="37">
        <f>SUMIFS(СВЦЭМ!$D$34:$D$777,СВЦЭМ!$A$34:$A$777,$A144,СВЦЭМ!$B$34:$B$777,X$119)+'СЕТ СН'!$I$11+СВЦЭМ!$D$10+'СЕТ СН'!$I$5-'СЕТ СН'!$I$21</f>
        <v>4405.5517186099996</v>
      </c>
      <c r="Y144" s="37">
        <f>SUMIFS(СВЦЭМ!$D$34:$D$777,СВЦЭМ!$A$34:$A$777,$A144,СВЦЭМ!$B$34:$B$777,Y$119)+'СЕТ СН'!$I$11+СВЦЭМ!$D$10+'СЕТ СН'!$I$5-'СЕТ СН'!$I$21</f>
        <v>4461.2288022599996</v>
      </c>
    </row>
    <row r="145" spans="1:27" ht="15.75" x14ac:dyDescent="0.2">
      <c r="A145" s="36">
        <f t="shared" si="3"/>
        <v>43216</v>
      </c>
      <c r="B145" s="37">
        <f>SUMIFS(СВЦЭМ!$D$34:$D$777,СВЦЭМ!$A$34:$A$777,$A145,СВЦЭМ!$B$34:$B$777,B$119)+'СЕТ СН'!$I$11+СВЦЭМ!$D$10+'СЕТ СН'!$I$5-'СЕТ СН'!$I$21</f>
        <v>4632.4530780499999</v>
      </c>
      <c r="C145" s="37">
        <f>SUMIFS(СВЦЭМ!$D$34:$D$777,СВЦЭМ!$A$34:$A$777,$A145,СВЦЭМ!$B$34:$B$777,C$119)+'СЕТ СН'!$I$11+СВЦЭМ!$D$10+'СЕТ СН'!$I$5-'СЕТ СН'!$I$21</f>
        <v>4669.6053862400004</v>
      </c>
      <c r="D145" s="37">
        <f>SUMIFS(СВЦЭМ!$D$34:$D$777,СВЦЭМ!$A$34:$A$777,$A145,СВЦЭМ!$B$34:$B$777,D$119)+'СЕТ СН'!$I$11+СВЦЭМ!$D$10+'СЕТ СН'!$I$5-'СЕТ СН'!$I$21</f>
        <v>4720.10205124</v>
      </c>
      <c r="E145" s="37">
        <f>SUMIFS(СВЦЭМ!$D$34:$D$777,СВЦЭМ!$A$34:$A$777,$A145,СВЦЭМ!$B$34:$B$777,E$119)+'СЕТ СН'!$I$11+СВЦЭМ!$D$10+'СЕТ СН'!$I$5-'СЕТ СН'!$I$21</f>
        <v>4727.8888824599999</v>
      </c>
      <c r="F145" s="37">
        <f>SUMIFS(СВЦЭМ!$D$34:$D$777,СВЦЭМ!$A$34:$A$777,$A145,СВЦЭМ!$B$34:$B$777,F$119)+'СЕТ СН'!$I$11+СВЦЭМ!$D$10+'СЕТ СН'!$I$5-'СЕТ СН'!$I$21</f>
        <v>4725.6641849200005</v>
      </c>
      <c r="G145" s="37">
        <f>SUMIFS(СВЦЭМ!$D$34:$D$777,СВЦЭМ!$A$34:$A$777,$A145,СВЦЭМ!$B$34:$B$777,G$119)+'СЕТ СН'!$I$11+СВЦЭМ!$D$10+'СЕТ СН'!$I$5-'СЕТ СН'!$I$21</f>
        <v>4707.2360322300001</v>
      </c>
      <c r="H145" s="37">
        <f>SUMIFS(СВЦЭМ!$D$34:$D$777,СВЦЭМ!$A$34:$A$777,$A145,СВЦЭМ!$B$34:$B$777,H$119)+'СЕТ СН'!$I$11+СВЦЭМ!$D$10+'СЕТ СН'!$I$5-'СЕТ СН'!$I$21</f>
        <v>4640.2002644100003</v>
      </c>
      <c r="I145" s="37">
        <f>SUMIFS(СВЦЭМ!$D$34:$D$777,СВЦЭМ!$A$34:$A$777,$A145,СВЦЭМ!$B$34:$B$777,I$119)+'СЕТ СН'!$I$11+СВЦЭМ!$D$10+'СЕТ СН'!$I$5-'СЕТ СН'!$I$21</f>
        <v>4541.3437352400006</v>
      </c>
      <c r="J145" s="37">
        <f>SUMIFS(СВЦЭМ!$D$34:$D$777,СВЦЭМ!$A$34:$A$777,$A145,СВЦЭМ!$B$34:$B$777,J$119)+'СЕТ СН'!$I$11+СВЦЭМ!$D$10+'СЕТ СН'!$I$5-'СЕТ СН'!$I$21</f>
        <v>4518.0146149100001</v>
      </c>
      <c r="K145" s="37">
        <f>SUMIFS(СВЦЭМ!$D$34:$D$777,СВЦЭМ!$A$34:$A$777,$A145,СВЦЭМ!$B$34:$B$777,K$119)+'СЕТ СН'!$I$11+СВЦЭМ!$D$10+'СЕТ СН'!$I$5-'СЕТ СН'!$I$21</f>
        <v>4482.7161568499996</v>
      </c>
      <c r="L145" s="37">
        <f>SUMIFS(СВЦЭМ!$D$34:$D$777,СВЦЭМ!$A$34:$A$777,$A145,СВЦЭМ!$B$34:$B$777,L$119)+'СЕТ СН'!$I$11+СВЦЭМ!$D$10+'СЕТ СН'!$I$5-'СЕТ СН'!$I$21</f>
        <v>4454.7170827</v>
      </c>
      <c r="M145" s="37">
        <f>SUMIFS(СВЦЭМ!$D$34:$D$777,СВЦЭМ!$A$34:$A$777,$A145,СВЦЭМ!$B$34:$B$777,M$119)+'СЕТ СН'!$I$11+СВЦЭМ!$D$10+'СЕТ СН'!$I$5-'СЕТ СН'!$I$21</f>
        <v>4455.04612559</v>
      </c>
      <c r="N145" s="37">
        <f>SUMIFS(СВЦЭМ!$D$34:$D$777,СВЦЭМ!$A$34:$A$777,$A145,СВЦЭМ!$B$34:$B$777,N$119)+'СЕТ СН'!$I$11+СВЦЭМ!$D$10+'СЕТ СН'!$I$5-'СЕТ СН'!$I$21</f>
        <v>4472.86061058</v>
      </c>
      <c r="O145" s="37">
        <f>SUMIFS(СВЦЭМ!$D$34:$D$777,СВЦЭМ!$A$34:$A$777,$A145,СВЦЭМ!$B$34:$B$777,O$119)+'СЕТ СН'!$I$11+СВЦЭМ!$D$10+'СЕТ СН'!$I$5-'СЕТ СН'!$I$21</f>
        <v>4480.9550625800002</v>
      </c>
      <c r="P145" s="37">
        <f>SUMIFS(СВЦЭМ!$D$34:$D$777,СВЦЭМ!$A$34:$A$777,$A145,СВЦЭМ!$B$34:$B$777,P$119)+'СЕТ СН'!$I$11+СВЦЭМ!$D$10+'СЕТ СН'!$I$5-'СЕТ СН'!$I$21</f>
        <v>4497.1803351199997</v>
      </c>
      <c r="Q145" s="37">
        <f>SUMIFS(СВЦЭМ!$D$34:$D$777,СВЦЭМ!$A$34:$A$777,$A145,СВЦЭМ!$B$34:$B$777,Q$119)+'СЕТ СН'!$I$11+СВЦЭМ!$D$10+'СЕТ СН'!$I$5-'СЕТ СН'!$I$21</f>
        <v>4511.9393786700002</v>
      </c>
      <c r="R145" s="37">
        <f>SUMIFS(СВЦЭМ!$D$34:$D$777,СВЦЭМ!$A$34:$A$777,$A145,СВЦЭМ!$B$34:$B$777,R$119)+'СЕТ СН'!$I$11+СВЦЭМ!$D$10+'СЕТ СН'!$I$5-'СЕТ СН'!$I$21</f>
        <v>4508.0772251099997</v>
      </c>
      <c r="S145" s="37">
        <f>SUMIFS(СВЦЭМ!$D$34:$D$777,СВЦЭМ!$A$34:$A$777,$A145,СВЦЭМ!$B$34:$B$777,S$119)+'СЕТ СН'!$I$11+СВЦЭМ!$D$10+'СЕТ СН'!$I$5-'СЕТ СН'!$I$21</f>
        <v>4481.30046305</v>
      </c>
      <c r="T145" s="37">
        <f>SUMIFS(СВЦЭМ!$D$34:$D$777,СВЦЭМ!$A$34:$A$777,$A145,СВЦЭМ!$B$34:$B$777,T$119)+'СЕТ СН'!$I$11+СВЦЭМ!$D$10+'СЕТ СН'!$I$5-'СЕТ СН'!$I$21</f>
        <v>4464.2463344500002</v>
      </c>
      <c r="U145" s="37">
        <f>SUMIFS(СВЦЭМ!$D$34:$D$777,СВЦЭМ!$A$34:$A$777,$A145,СВЦЭМ!$B$34:$B$777,U$119)+'СЕТ СН'!$I$11+СВЦЭМ!$D$10+'СЕТ СН'!$I$5-'СЕТ СН'!$I$21</f>
        <v>4459.0410409899996</v>
      </c>
      <c r="V145" s="37">
        <f>SUMIFS(СВЦЭМ!$D$34:$D$777,СВЦЭМ!$A$34:$A$777,$A145,СВЦЭМ!$B$34:$B$777,V$119)+'СЕТ СН'!$I$11+СВЦЭМ!$D$10+'СЕТ СН'!$I$5-'СЕТ СН'!$I$21</f>
        <v>4397.6211728400003</v>
      </c>
      <c r="W145" s="37">
        <f>SUMIFS(СВЦЭМ!$D$34:$D$777,СВЦЭМ!$A$34:$A$777,$A145,СВЦЭМ!$B$34:$B$777,W$119)+'СЕТ СН'!$I$11+СВЦЭМ!$D$10+'СЕТ СН'!$I$5-'СЕТ СН'!$I$21</f>
        <v>4406.3892695000004</v>
      </c>
      <c r="X145" s="37">
        <f>SUMIFS(СВЦЭМ!$D$34:$D$777,СВЦЭМ!$A$34:$A$777,$A145,СВЦЭМ!$B$34:$B$777,X$119)+'СЕТ СН'!$I$11+СВЦЭМ!$D$10+'СЕТ СН'!$I$5-'СЕТ СН'!$I$21</f>
        <v>4520.4999059299998</v>
      </c>
      <c r="Y145" s="37">
        <f>SUMIFS(СВЦЭМ!$D$34:$D$777,СВЦЭМ!$A$34:$A$777,$A145,СВЦЭМ!$B$34:$B$777,Y$119)+'СЕТ СН'!$I$11+СВЦЭМ!$D$10+'СЕТ СН'!$I$5-'СЕТ СН'!$I$21</f>
        <v>4551.1421766000003</v>
      </c>
    </row>
    <row r="146" spans="1:27" ht="15.75" x14ac:dyDescent="0.2">
      <c r="A146" s="36">
        <f t="shared" si="3"/>
        <v>43217</v>
      </c>
      <c r="B146" s="37">
        <f>SUMIFS(СВЦЭМ!$D$34:$D$777,СВЦЭМ!$A$34:$A$777,$A146,СВЦЭМ!$B$34:$B$777,B$119)+'СЕТ СН'!$I$11+СВЦЭМ!$D$10+'СЕТ СН'!$I$5-'СЕТ СН'!$I$21</f>
        <v>4559.0715901200001</v>
      </c>
      <c r="C146" s="37">
        <f>SUMIFS(СВЦЭМ!$D$34:$D$777,СВЦЭМ!$A$34:$A$777,$A146,СВЦЭМ!$B$34:$B$777,C$119)+'СЕТ СН'!$I$11+СВЦЭМ!$D$10+'СЕТ СН'!$I$5-'СЕТ СН'!$I$21</f>
        <v>4589.1714106700001</v>
      </c>
      <c r="D146" s="37">
        <f>SUMIFS(СВЦЭМ!$D$34:$D$777,СВЦЭМ!$A$34:$A$777,$A146,СВЦЭМ!$B$34:$B$777,D$119)+'СЕТ СН'!$I$11+СВЦЭМ!$D$10+'СЕТ СН'!$I$5-'СЕТ СН'!$I$21</f>
        <v>4656.8038062799997</v>
      </c>
      <c r="E146" s="37">
        <f>SUMIFS(СВЦЭМ!$D$34:$D$777,СВЦЭМ!$A$34:$A$777,$A146,СВЦЭМ!$B$34:$B$777,E$119)+'СЕТ СН'!$I$11+СВЦЭМ!$D$10+'СЕТ СН'!$I$5-'СЕТ СН'!$I$21</f>
        <v>4662.1754703699999</v>
      </c>
      <c r="F146" s="37">
        <f>SUMIFS(СВЦЭМ!$D$34:$D$777,СВЦЭМ!$A$34:$A$777,$A146,СВЦЭМ!$B$34:$B$777,F$119)+'СЕТ СН'!$I$11+СВЦЭМ!$D$10+'СЕТ СН'!$I$5-'СЕТ СН'!$I$21</f>
        <v>4655.9448419800001</v>
      </c>
      <c r="G146" s="37">
        <f>SUMIFS(СВЦЭМ!$D$34:$D$777,СВЦЭМ!$A$34:$A$777,$A146,СВЦЭМ!$B$34:$B$777,G$119)+'СЕТ СН'!$I$11+СВЦЭМ!$D$10+'СЕТ СН'!$I$5-'СЕТ СН'!$I$21</f>
        <v>4648.4451693800002</v>
      </c>
      <c r="H146" s="37">
        <f>SUMIFS(СВЦЭМ!$D$34:$D$777,СВЦЭМ!$A$34:$A$777,$A146,СВЦЭМ!$B$34:$B$777,H$119)+'СЕТ СН'!$I$11+СВЦЭМ!$D$10+'СЕТ СН'!$I$5-'СЕТ СН'!$I$21</f>
        <v>4606.6466855299996</v>
      </c>
      <c r="I146" s="37">
        <f>SUMIFS(СВЦЭМ!$D$34:$D$777,СВЦЭМ!$A$34:$A$777,$A146,СВЦЭМ!$B$34:$B$777,I$119)+'СЕТ СН'!$I$11+СВЦЭМ!$D$10+'СЕТ СН'!$I$5-'СЕТ СН'!$I$21</f>
        <v>4525.9537948099996</v>
      </c>
      <c r="J146" s="37">
        <f>SUMIFS(СВЦЭМ!$D$34:$D$777,СВЦЭМ!$A$34:$A$777,$A146,СВЦЭМ!$B$34:$B$777,J$119)+'СЕТ СН'!$I$11+СВЦЭМ!$D$10+'СЕТ СН'!$I$5-'СЕТ СН'!$I$21</f>
        <v>4494.9828237499996</v>
      </c>
      <c r="K146" s="37">
        <f>SUMIFS(СВЦЭМ!$D$34:$D$777,СВЦЭМ!$A$34:$A$777,$A146,СВЦЭМ!$B$34:$B$777,K$119)+'СЕТ СН'!$I$11+СВЦЭМ!$D$10+'СЕТ СН'!$I$5-'СЕТ СН'!$I$21</f>
        <v>4460.9921353500004</v>
      </c>
      <c r="L146" s="37">
        <f>SUMIFS(СВЦЭМ!$D$34:$D$777,СВЦЭМ!$A$34:$A$777,$A146,СВЦЭМ!$B$34:$B$777,L$119)+'СЕТ СН'!$I$11+СВЦЭМ!$D$10+'СЕТ СН'!$I$5-'СЕТ СН'!$I$21</f>
        <v>4429.6781299799995</v>
      </c>
      <c r="M146" s="37">
        <f>SUMIFS(СВЦЭМ!$D$34:$D$777,СВЦЭМ!$A$34:$A$777,$A146,СВЦЭМ!$B$34:$B$777,M$119)+'СЕТ СН'!$I$11+СВЦЭМ!$D$10+'СЕТ СН'!$I$5-'СЕТ СН'!$I$21</f>
        <v>4430.8006464299997</v>
      </c>
      <c r="N146" s="37">
        <f>SUMIFS(СВЦЭМ!$D$34:$D$777,СВЦЭМ!$A$34:$A$777,$A146,СВЦЭМ!$B$34:$B$777,N$119)+'СЕТ СН'!$I$11+СВЦЭМ!$D$10+'СЕТ СН'!$I$5-'СЕТ СН'!$I$21</f>
        <v>4439.2476465499994</v>
      </c>
      <c r="O146" s="37">
        <f>SUMIFS(СВЦЭМ!$D$34:$D$777,СВЦЭМ!$A$34:$A$777,$A146,СВЦЭМ!$B$34:$B$777,O$119)+'СЕТ СН'!$I$11+СВЦЭМ!$D$10+'СЕТ СН'!$I$5-'СЕТ СН'!$I$21</f>
        <v>4434.4542391499999</v>
      </c>
      <c r="P146" s="37">
        <f>SUMIFS(СВЦЭМ!$D$34:$D$777,СВЦЭМ!$A$34:$A$777,$A146,СВЦЭМ!$B$34:$B$777,P$119)+'СЕТ СН'!$I$11+СВЦЭМ!$D$10+'СЕТ СН'!$I$5-'СЕТ СН'!$I$21</f>
        <v>4446.3838110099996</v>
      </c>
      <c r="Q146" s="37">
        <f>SUMIFS(СВЦЭМ!$D$34:$D$777,СВЦЭМ!$A$34:$A$777,$A146,СВЦЭМ!$B$34:$B$777,Q$119)+'СЕТ СН'!$I$11+СВЦЭМ!$D$10+'СЕТ СН'!$I$5-'СЕТ СН'!$I$21</f>
        <v>4450.4786223900001</v>
      </c>
      <c r="R146" s="37">
        <f>SUMIFS(СВЦЭМ!$D$34:$D$777,СВЦЭМ!$A$34:$A$777,$A146,СВЦЭМ!$B$34:$B$777,R$119)+'СЕТ СН'!$I$11+СВЦЭМ!$D$10+'СЕТ СН'!$I$5-'СЕТ СН'!$I$21</f>
        <v>4446.2189089200001</v>
      </c>
      <c r="S146" s="37">
        <f>SUMIFS(СВЦЭМ!$D$34:$D$777,СВЦЭМ!$A$34:$A$777,$A146,СВЦЭМ!$B$34:$B$777,S$119)+'СЕТ СН'!$I$11+СВЦЭМ!$D$10+'СЕТ СН'!$I$5-'СЕТ СН'!$I$21</f>
        <v>4437.9902047599999</v>
      </c>
      <c r="T146" s="37">
        <f>SUMIFS(СВЦЭМ!$D$34:$D$777,СВЦЭМ!$A$34:$A$777,$A146,СВЦЭМ!$B$34:$B$777,T$119)+'СЕТ СН'!$I$11+СВЦЭМ!$D$10+'СЕТ СН'!$I$5-'СЕТ СН'!$I$21</f>
        <v>4415.3534941099997</v>
      </c>
      <c r="U146" s="37">
        <f>SUMIFS(СВЦЭМ!$D$34:$D$777,СВЦЭМ!$A$34:$A$777,$A146,СВЦЭМ!$B$34:$B$777,U$119)+'СЕТ СН'!$I$11+СВЦЭМ!$D$10+'СЕТ СН'!$I$5-'СЕТ СН'!$I$21</f>
        <v>4390.5666205400003</v>
      </c>
      <c r="V146" s="37">
        <f>SUMIFS(СВЦЭМ!$D$34:$D$777,СВЦЭМ!$A$34:$A$777,$A146,СВЦЭМ!$B$34:$B$777,V$119)+'СЕТ СН'!$I$11+СВЦЭМ!$D$10+'СЕТ СН'!$I$5-'СЕТ СН'!$I$21</f>
        <v>4392.86333672</v>
      </c>
      <c r="W146" s="37">
        <f>SUMIFS(СВЦЭМ!$D$34:$D$777,СВЦЭМ!$A$34:$A$777,$A146,СВЦЭМ!$B$34:$B$777,W$119)+'СЕТ СН'!$I$11+СВЦЭМ!$D$10+'СЕТ СН'!$I$5-'СЕТ СН'!$I$21</f>
        <v>4449.9069143999996</v>
      </c>
      <c r="X146" s="37">
        <f>SUMIFS(СВЦЭМ!$D$34:$D$777,СВЦЭМ!$A$34:$A$777,$A146,СВЦЭМ!$B$34:$B$777,X$119)+'СЕТ СН'!$I$11+СВЦЭМ!$D$10+'СЕТ СН'!$I$5-'СЕТ СН'!$I$21</f>
        <v>4466.6592655300001</v>
      </c>
      <c r="Y146" s="37">
        <f>SUMIFS(СВЦЭМ!$D$34:$D$777,СВЦЭМ!$A$34:$A$777,$A146,СВЦЭМ!$B$34:$B$777,Y$119)+'СЕТ СН'!$I$11+СВЦЭМ!$D$10+'СЕТ СН'!$I$5-'СЕТ СН'!$I$21</f>
        <v>4498.5618108999997</v>
      </c>
    </row>
    <row r="147" spans="1:27" ht="15.75" x14ac:dyDescent="0.2">
      <c r="A147" s="36">
        <f t="shared" si="3"/>
        <v>43218</v>
      </c>
      <c r="B147" s="37">
        <f>SUMIFS(СВЦЭМ!$D$34:$D$777,СВЦЭМ!$A$34:$A$777,$A147,СВЦЭМ!$B$34:$B$777,B$119)+'СЕТ СН'!$I$11+СВЦЭМ!$D$10+'СЕТ СН'!$I$5-'СЕТ СН'!$I$21</f>
        <v>4521.0788229600003</v>
      </c>
      <c r="C147" s="37">
        <f>SUMIFS(СВЦЭМ!$D$34:$D$777,СВЦЭМ!$A$34:$A$777,$A147,СВЦЭМ!$B$34:$B$777,C$119)+'СЕТ СН'!$I$11+СВЦЭМ!$D$10+'СЕТ СН'!$I$5-'СЕТ СН'!$I$21</f>
        <v>4573.5161272900004</v>
      </c>
      <c r="D147" s="37">
        <f>SUMIFS(СВЦЭМ!$D$34:$D$777,СВЦЭМ!$A$34:$A$777,$A147,СВЦЭМ!$B$34:$B$777,D$119)+'СЕТ СН'!$I$11+СВЦЭМ!$D$10+'СЕТ СН'!$I$5-'СЕТ СН'!$I$21</f>
        <v>4660.2273956899999</v>
      </c>
      <c r="E147" s="37">
        <f>SUMIFS(СВЦЭМ!$D$34:$D$777,СВЦЭМ!$A$34:$A$777,$A147,СВЦЭМ!$B$34:$B$777,E$119)+'СЕТ СН'!$I$11+СВЦЭМ!$D$10+'СЕТ СН'!$I$5-'СЕТ СН'!$I$21</f>
        <v>4660.2946409799997</v>
      </c>
      <c r="F147" s="37">
        <f>SUMIFS(СВЦЭМ!$D$34:$D$777,СВЦЭМ!$A$34:$A$777,$A147,СВЦЭМ!$B$34:$B$777,F$119)+'СЕТ СН'!$I$11+СВЦЭМ!$D$10+'СЕТ СН'!$I$5-'СЕТ СН'!$I$21</f>
        <v>4658.6363603099999</v>
      </c>
      <c r="G147" s="37">
        <f>SUMIFS(СВЦЭМ!$D$34:$D$777,СВЦЭМ!$A$34:$A$777,$A147,СВЦЭМ!$B$34:$B$777,G$119)+'СЕТ СН'!$I$11+СВЦЭМ!$D$10+'СЕТ СН'!$I$5-'СЕТ СН'!$I$21</f>
        <v>4628.3847817699998</v>
      </c>
      <c r="H147" s="37">
        <f>SUMIFS(СВЦЭМ!$D$34:$D$777,СВЦЭМ!$A$34:$A$777,$A147,СВЦЭМ!$B$34:$B$777,H$119)+'СЕТ СН'!$I$11+СВЦЭМ!$D$10+'СЕТ СН'!$I$5-'СЕТ СН'!$I$21</f>
        <v>4563.3187663099998</v>
      </c>
      <c r="I147" s="37">
        <f>SUMIFS(СВЦЭМ!$D$34:$D$777,СВЦЭМ!$A$34:$A$777,$A147,СВЦЭМ!$B$34:$B$777,I$119)+'СЕТ СН'!$I$11+СВЦЭМ!$D$10+'СЕТ СН'!$I$5-'СЕТ СН'!$I$21</f>
        <v>4481.3750825500001</v>
      </c>
      <c r="J147" s="37">
        <f>SUMIFS(СВЦЭМ!$D$34:$D$777,СВЦЭМ!$A$34:$A$777,$A147,СВЦЭМ!$B$34:$B$777,J$119)+'СЕТ СН'!$I$11+СВЦЭМ!$D$10+'СЕТ СН'!$I$5-'СЕТ СН'!$I$21</f>
        <v>4467.4265858600002</v>
      </c>
      <c r="K147" s="37">
        <f>SUMIFS(СВЦЭМ!$D$34:$D$777,СВЦЭМ!$A$34:$A$777,$A147,СВЦЭМ!$B$34:$B$777,K$119)+'СЕТ СН'!$I$11+СВЦЭМ!$D$10+'СЕТ СН'!$I$5-'СЕТ СН'!$I$21</f>
        <v>4420.1698393500001</v>
      </c>
      <c r="L147" s="37">
        <f>SUMIFS(СВЦЭМ!$D$34:$D$777,СВЦЭМ!$A$34:$A$777,$A147,СВЦЭМ!$B$34:$B$777,L$119)+'СЕТ СН'!$I$11+СВЦЭМ!$D$10+'СЕТ СН'!$I$5-'СЕТ СН'!$I$21</f>
        <v>4410.7270915199997</v>
      </c>
      <c r="M147" s="37">
        <f>SUMIFS(СВЦЭМ!$D$34:$D$777,СВЦЭМ!$A$34:$A$777,$A147,СВЦЭМ!$B$34:$B$777,M$119)+'СЕТ СН'!$I$11+СВЦЭМ!$D$10+'СЕТ СН'!$I$5-'СЕТ СН'!$I$21</f>
        <v>4413.7102921100004</v>
      </c>
      <c r="N147" s="37">
        <f>SUMIFS(СВЦЭМ!$D$34:$D$777,СВЦЭМ!$A$34:$A$777,$A147,СВЦЭМ!$B$34:$B$777,N$119)+'СЕТ СН'!$I$11+СВЦЭМ!$D$10+'СЕТ СН'!$I$5-'СЕТ СН'!$I$21</f>
        <v>4414.1565050999998</v>
      </c>
      <c r="O147" s="37">
        <f>SUMIFS(СВЦЭМ!$D$34:$D$777,СВЦЭМ!$A$34:$A$777,$A147,СВЦЭМ!$B$34:$B$777,O$119)+'СЕТ СН'!$I$11+СВЦЭМ!$D$10+'СЕТ СН'!$I$5-'СЕТ СН'!$I$21</f>
        <v>4393.0565908300005</v>
      </c>
      <c r="P147" s="37">
        <f>SUMIFS(СВЦЭМ!$D$34:$D$777,СВЦЭМ!$A$34:$A$777,$A147,СВЦЭМ!$B$34:$B$777,P$119)+'СЕТ СН'!$I$11+СВЦЭМ!$D$10+'СЕТ СН'!$I$5-'СЕТ СН'!$I$21</f>
        <v>4393.2794070800001</v>
      </c>
      <c r="Q147" s="37">
        <f>SUMIFS(СВЦЭМ!$D$34:$D$777,СВЦЭМ!$A$34:$A$777,$A147,СВЦЭМ!$B$34:$B$777,Q$119)+'СЕТ СН'!$I$11+СВЦЭМ!$D$10+'СЕТ СН'!$I$5-'СЕТ СН'!$I$21</f>
        <v>4394.3887183199995</v>
      </c>
      <c r="R147" s="37">
        <f>SUMIFS(СВЦЭМ!$D$34:$D$777,СВЦЭМ!$A$34:$A$777,$A147,СВЦЭМ!$B$34:$B$777,R$119)+'СЕТ СН'!$I$11+СВЦЭМ!$D$10+'СЕТ СН'!$I$5-'СЕТ СН'!$I$21</f>
        <v>4397.6139589699997</v>
      </c>
      <c r="S147" s="37">
        <f>SUMIFS(СВЦЭМ!$D$34:$D$777,СВЦЭМ!$A$34:$A$777,$A147,СВЦЭМ!$B$34:$B$777,S$119)+'СЕТ СН'!$I$11+СВЦЭМ!$D$10+'СЕТ СН'!$I$5-'СЕТ СН'!$I$21</f>
        <v>4394.9793780800001</v>
      </c>
      <c r="T147" s="37">
        <f>SUMIFS(СВЦЭМ!$D$34:$D$777,СВЦЭМ!$A$34:$A$777,$A147,СВЦЭМ!$B$34:$B$777,T$119)+'СЕТ СН'!$I$11+СВЦЭМ!$D$10+'СЕТ СН'!$I$5-'СЕТ СН'!$I$21</f>
        <v>4406.65348533</v>
      </c>
      <c r="U147" s="37">
        <f>SUMIFS(СВЦЭМ!$D$34:$D$777,СВЦЭМ!$A$34:$A$777,$A147,СВЦЭМ!$B$34:$B$777,U$119)+'СЕТ СН'!$I$11+СВЦЭМ!$D$10+'СЕТ СН'!$I$5-'СЕТ СН'!$I$21</f>
        <v>4409.9423196300004</v>
      </c>
      <c r="V147" s="37">
        <f>SUMIFS(СВЦЭМ!$D$34:$D$777,СВЦЭМ!$A$34:$A$777,$A147,СВЦЭМ!$B$34:$B$777,V$119)+'СЕТ СН'!$I$11+СВЦЭМ!$D$10+'СЕТ СН'!$I$5-'СЕТ СН'!$I$21</f>
        <v>4422.8763099300004</v>
      </c>
      <c r="W147" s="37">
        <f>SUMIFS(СВЦЭМ!$D$34:$D$777,СВЦЭМ!$A$34:$A$777,$A147,СВЦЭМ!$B$34:$B$777,W$119)+'СЕТ СН'!$I$11+СВЦЭМ!$D$10+'СЕТ СН'!$I$5-'СЕТ СН'!$I$21</f>
        <v>4433.6056744799998</v>
      </c>
      <c r="X147" s="37">
        <f>SUMIFS(СВЦЭМ!$D$34:$D$777,СВЦЭМ!$A$34:$A$777,$A147,СВЦЭМ!$B$34:$B$777,X$119)+'СЕТ СН'!$I$11+СВЦЭМ!$D$10+'СЕТ СН'!$I$5-'СЕТ СН'!$I$21</f>
        <v>4478.8227345799996</v>
      </c>
      <c r="Y147" s="37">
        <f>SUMIFS(СВЦЭМ!$D$34:$D$777,СВЦЭМ!$A$34:$A$777,$A147,СВЦЭМ!$B$34:$B$777,Y$119)+'СЕТ СН'!$I$11+СВЦЭМ!$D$10+'СЕТ СН'!$I$5-'СЕТ СН'!$I$21</f>
        <v>4471.02428143</v>
      </c>
    </row>
    <row r="148" spans="1:27" ht="15.75" x14ac:dyDescent="0.2">
      <c r="A148" s="36">
        <f t="shared" si="3"/>
        <v>43219</v>
      </c>
      <c r="B148" s="37">
        <f>SUMIFS(СВЦЭМ!$D$34:$D$777,СВЦЭМ!$A$34:$A$777,$A148,СВЦЭМ!$B$34:$B$777,B$119)+'СЕТ СН'!$I$11+СВЦЭМ!$D$10+'СЕТ СН'!$I$5-'СЕТ СН'!$I$21</f>
        <v>4519.9722488199995</v>
      </c>
      <c r="C148" s="37">
        <f>SUMIFS(СВЦЭМ!$D$34:$D$777,СВЦЭМ!$A$34:$A$777,$A148,СВЦЭМ!$B$34:$B$777,C$119)+'СЕТ СН'!$I$11+СВЦЭМ!$D$10+'СЕТ СН'!$I$5-'СЕТ СН'!$I$21</f>
        <v>4544.8880950900002</v>
      </c>
      <c r="D148" s="37">
        <f>SUMIFS(СВЦЭМ!$D$34:$D$777,СВЦЭМ!$A$34:$A$777,$A148,СВЦЭМ!$B$34:$B$777,D$119)+'СЕТ СН'!$I$11+СВЦЭМ!$D$10+'СЕТ СН'!$I$5-'СЕТ СН'!$I$21</f>
        <v>4633.7122949000004</v>
      </c>
      <c r="E148" s="37">
        <f>SUMIFS(СВЦЭМ!$D$34:$D$777,СВЦЭМ!$A$34:$A$777,$A148,СВЦЭМ!$B$34:$B$777,E$119)+'СЕТ СН'!$I$11+СВЦЭМ!$D$10+'СЕТ СН'!$I$5-'СЕТ СН'!$I$21</f>
        <v>4631.7698657299998</v>
      </c>
      <c r="F148" s="37">
        <f>SUMIFS(СВЦЭМ!$D$34:$D$777,СВЦЭМ!$A$34:$A$777,$A148,СВЦЭМ!$B$34:$B$777,F$119)+'СЕТ СН'!$I$11+СВЦЭМ!$D$10+'СЕТ СН'!$I$5-'СЕТ СН'!$I$21</f>
        <v>4631.4482257899999</v>
      </c>
      <c r="G148" s="37">
        <f>SUMIFS(СВЦЭМ!$D$34:$D$777,СВЦЭМ!$A$34:$A$777,$A148,СВЦЭМ!$B$34:$B$777,G$119)+'СЕТ СН'!$I$11+СВЦЭМ!$D$10+'СЕТ СН'!$I$5-'СЕТ СН'!$I$21</f>
        <v>4640.8799397499997</v>
      </c>
      <c r="H148" s="37">
        <f>SUMIFS(СВЦЭМ!$D$34:$D$777,СВЦЭМ!$A$34:$A$777,$A148,СВЦЭМ!$B$34:$B$777,H$119)+'СЕТ СН'!$I$11+СВЦЭМ!$D$10+'СЕТ СН'!$I$5-'СЕТ СН'!$I$21</f>
        <v>4642.1745452699997</v>
      </c>
      <c r="I148" s="37">
        <f>SUMIFS(СВЦЭМ!$D$34:$D$777,СВЦЭМ!$A$34:$A$777,$A148,СВЦЭМ!$B$34:$B$777,I$119)+'СЕТ СН'!$I$11+СВЦЭМ!$D$10+'СЕТ СН'!$I$5-'СЕТ СН'!$I$21</f>
        <v>4549.5446636900006</v>
      </c>
      <c r="J148" s="37">
        <f>SUMIFS(СВЦЭМ!$D$34:$D$777,СВЦЭМ!$A$34:$A$777,$A148,СВЦЭМ!$B$34:$B$777,J$119)+'СЕТ СН'!$I$11+СВЦЭМ!$D$10+'СЕТ СН'!$I$5-'СЕТ СН'!$I$21</f>
        <v>4481.3455844299997</v>
      </c>
      <c r="K148" s="37">
        <f>SUMIFS(СВЦЭМ!$D$34:$D$777,СВЦЭМ!$A$34:$A$777,$A148,СВЦЭМ!$B$34:$B$777,K$119)+'СЕТ СН'!$I$11+СВЦЭМ!$D$10+'СЕТ СН'!$I$5-'СЕТ СН'!$I$21</f>
        <v>4356.4312005700003</v>
      </c>
      <c r="L148" s="37">
        <f>SUMIFS(СВЦЭМ!$D$34:$D$777,СВЦЭМ!$A$34:$A$777,$A148,СВЦЭМ!$B$34:$B$777,L$119)+'СЕТ СН'!$I$11+СВЦЭМ!$D$10+'СЕТ СН'!$I$5-'СЕТ СН'!$I$21</f>
        <v>4339.4037079299997</v>
      </c>
      <c r="M148" s="37">
        <f>SUMIFS(СВЦЭМ!$D$34:$D$777,СВЦЭМ!$A$34:$A$777,$A148,СВЦЭМ!$B$34:$B$777,M$119)+'СЕТ СН'!$I$11+СВЦЭМ!$D$10+'СЕТ СН'!$I$5-'СЕТ СН'!$I$21</f>
        <v>4360.3906060199997</v>
      </c>
      <c r="N148" s="37">
        <f>SUMIFS(СВЦЭМ!$D$34:$D$777,СВЦЭМ!$A$34:$A$777,$A148,СВЦЭМ!$B$34:$B$777,N$119)+'СЕТ СН'!$I$11+СВЦЭМ!$D$10+'СЕТ СН'!$I$5-'СЕТ СН'!$I$21</f>
        <v>4379.8094970299999</v>
      </c>
      <c r="O148" s="37">
        <f>SUMIFS(СВЦЭМ!$D$34:$D$777,СВЦЭМ!$A$34:$A$777,$A148,СВЦЭМ!$B$34:$B$777,O$119)+'СЕТ СН'!$I$11+СВЦЭМ!$D$10+'СЕТ СН'!$I$5-'СЕТ СН'!$I$21</f>
        <v>4379.52395789</v>
      </c>
      <c r="P148" s="37">
        <f>SUMIFS(СВЦЭМ!$D$34:$D$777,СВЦЭМ!$A$34:$A$777,$A148,СВЦЭМ!$B$34:$B$777,P$119)+'СЕТ СН'!$I$11+СВЦЭМ!$D$10+'СЕТ СН'!$I$5-'СЕТ СН'!$I$21</f>
        <v>4362.2590856699999</v>
      </c>
      <c r="Q148" s="37">
        <f>SUMIFS(СВЦЭМ!$D$34:$D$777,СВЦЭМ!$A$34:$A$777,$A148,СВЦЭМ!$B$34:$B$777,Q$119)+'СЕТ СН'!$I$11+СВЦЭМ!$D$10+'СЕТ СН'!$I$5-'СЕТ СН'!$I$21</f>
        <v>4373.4308177000003</v>
      </c>
      <c r="R148" s="37">
        <f>SUMIFS(СВЦЭМ!$D$34:$D$777,СВЦЭМ!$A$34:$A$777,$A148,СВЦЭМ!$B$34:$B$777,R$119)+'СЕТ СН'!$I$11+СВЦЭМ!$D$10+'СЕТ СН'!$I$5-'СЕТ СН'!$I$21</f>
        <v>4357.0241502099998</v>
      </c>
      <c r="S148" s="37">
        <f>SUMIFS(СВЦЭМ!$D$34:$D$777,СВЦЭМ!$A$34:$A$777,$A148,СВЦЭМ!$B$34:$B$777,S$119)+'СЕТ СН'!$I$11+СВЦЭМ!$D$10+'СЕТ СН'!$I$5-'СЕТ СН'!$I$21</f>
        <v>4355.7517225700003</v>
      </c>
      <c r="T148" s="37">
        <f>SUMIFS(СВЦЭМ!$D$34:$D$777,СВЦЭМ!$A$34:$A$777,$A148,СВЦЭМ!$B$34:$B$777,T$119)+'СЕТ СН'!$I$11+СВЦЭМ!$D$10+'СЕТ СН'!$I$5-'СЕТ СН'!$I$21</f>
        <v>4380.4949900700003</v>
      </c>
      <c r="U148" s="37">
        <f>SUMIFS(СВЦЭМ!$D$34:$D$777,СВЦЭМ!$A$34:$A$777,$A148,СВЦЭМ!$B$34:$B$777,U$119)+'СЕТ СН'!$I$11+СВЦЭМ!$D$10+'СЕТ СН'!$I$5-'СЕТ СН'!$I$21</f>
        <v>4382.0065128799997</v>
      </c>
      <c r="V148" s="37">
        <f>SUMIFS(СВЦЭМ!$D$34:$D$777,СВЦЭМ!$A$34:$A$777,$A148,СВЦЭМ!$B$34:$B$777,V$119)+'СЕТ СН'!$I$11+СВЦЭМ!$D$10+'СЕТ СН'!$I$5-'СЕТ СН'!$I$21</f>
        <v>4336.7503088499998</v>
      </c>
      <c r="W148" s="37">
        <f>SUMIFS(СВЦЭМ!$D$34:$D$777,СВЦЭМ!$A$34:$A$777,$A148,СВЦЭМ!$B$34:$B$777,W$119)+'СЕТ СН'!$I$11+СВЦЭМ!$D$10+'СЕТ СН'!$I$5-'СЕТ СН'!$I$21</f>
        <v>4324.6862001700001</v>
      </c>
      <c r="X148" s="37">
        <f>SUMIFS(СВЦЭМ!$D$34:$D$777,СВЦЭМ!$A$34:$A$777,$A148,СВЦЭМ!$B$34:$B$777,X$119)+'СЕТ СН'!$I$11+СВЦЭМ!$D$10+'СЕТ СН'!$I$5-'СЕТ СН'!$I$21</f>
        <v>4362.9687913600001</v>
      </c>
      <c r="Y148" s="37">
        <f>SUMIFS(СВЦЭМ!$D$34:$D$777,СВЦЭМ!$A$34:$A$777,$A148,СВЦЭМ!$B$34:$B$777,Y$119)+'СЕТ СН'!$I$11+СВЦЭМ!$D$10+'СЕТ СН'!$I$5-'СЕТ СН'!$I$21</f>
        <v>4442.1147938799995</v>
      </c>
    </row>
    <row r="149" spans="1:27" ht="15.75" x14ac:dyDescent="0.2">
      <c r="A149" s="36">
        <f t="shared" si="3"/>
        <v>43220</v>
      </c>
      <c r="B149" s="37">
        <f>SUMIFS(СВЦЭМ!$D$34:$D$777,СВЦЭМ!$A$34:$A$777,$A149,СВЦЭМ!$B$34:$B$777,B$119)+'СЕТ СН'!$I$11+СВЦЭМ!$D$10+'СЕТ СН'!$I$5-'СЕТ СН'!$I$21</f>
        <v>4473.3037625099996</v>
      </c>
      <c r="C149" s="37">
        <f>SUMIFS(СВЦЭМ!$D$34:$D$777,СВЦЭМ!$A$34:$A$777,$A149,СВЦЭМ!$B$34:$B$777,C$119)+'СЕТ СН'!$I$11+СВЦЭМ!$D$10+'СЕТ СН'!$I$5-'СЕТ СН'!$I$21</f>
        <v>4499.1626161499998</v>
      </c>
      <c r="D149" s="37">
        <f>SUMIFS(СВЦЭМ!$D$34:$D$777,СВЦЭМ!$A$34:$A$777,$A149,СВЦЭМ!$B$34:$B$777,D$119)+'СЕТ СН'!$I$11+СВЦЭМ!$D$10+'СЕТ СН'!$I$5-'СЕТ СН'!$I$21</f>
        <v>4522.6978346099995</v>
      </c>
      <c r="E149" s="37">
        <f>SUMIFS(СВЦЭМ!$D$34:$D$777,СВЦЭМ!$A$34:$A$777,$A149,СВЦЭМ!$B$34:$B$777,E$119)+'СЕТ СН'!$I$11+СВЦЭМ!$D$10+'СЕТ СН'!$I$5-'СЕТ СН'!$I$21</f>
        <v>4538.2216937700005</v>
      </c>
      <c r="F149" s="37">
        <f>SUMIFS(СВЦЭМ!$D$34:$D$777,СВЦЭМ!$A$34:$A$777,$A149,СВЦЭМ!$B$34:$B$777,F$119)+'СЕТ СН'!$I$11+СВЦЭМ!$D$10+'СЕТ СН'!$I$5-'СЕТ СН'!$I$21</f>
        <v>4544.9225049699999</v>
      </c>
      <c r="G149" s="37">
        <f>SUMIFS(СВЦЭМ!$D$34:$D$777,СВЦЭМ!$A$34:$A$777,$A149,СВЦЭМ!$B$34:$B$777,G$119)+'СЕТ СН'!$I$11+СВЦЭМ!$D$10+'СЕТ СН'!$I$5-'СЕТ СН'!$I$21</f>
        <v>4528.8244703199998</v>
      </c>
      <c r="H149" s="37">
        <f>SUMIFS(СВЦЭМ!$D$34:$D$777,СВЦЭМ!$A$34:$A$777,$A149,СВЦЭМ!$B$34:$B$777,H$119)+'СЕТ СН'!$I$11+СВЦЭМ!$D$10+'СЕТ СН'!$I$5-'СЕТ СН'!$I$21</f>
        <v>4508.4918008499999</v>
      </c>
      <c r="I149" s="37">
        <f>SUMIFS(СВЦЭМ!$D$34:$D$777,СВЦЭМ!$A$34:$A$777,$A149,СВЦЭМ!$B$34:$B$777,I$119)+'СЕТ СН'!$I$11+СВЦЭМ!$D$10+'СЕТ СН'!$I$5-'СЕТ СН'!$I$21</f>
        <v>4440.9822578000003</v>
      </c>
      <c r="J149" s="37">
        <f>SUMIFS(СВЦЭМ!$D$34:$D$777,СВЦЭМ!$A$34:$A$777,$A149,СВЦЭМ!$B$34:$B$777,J$119)+'СЕТ СН'!$I$11+СВЦЭМ!$D$10+'СЕТ СН'!$I$5-'СЕТ СН'!$I$21</f>
        <v>4399.1319765500002</v>
      </c>
      <c r="K149" s="37">
        <f>SUMIFS(СВЦЭМ!$D$34:$D$777,СВЦЭМ!$A$34:$A$777,$A149,СВЦЭМ!$B$34:$B$777,K$119)+'СЕТ СН'!$I$11+СВЦЭМ!$D$10+'СЕТ СН'!$I$5-'СЕТ СН'!$I$21</f>
        <v>4295.7412493599995</v>
      </c>
      <c r="L149" s="37">
        <f>SUMIFS(СВЦЭМ!$D$34:$D$777,СВЦЭМ!$A$34:$A$777,$A149,СВЦЭМ!$B$34:$B$777,L$119)+'СЕТ СН'!$I$11+СВЦЭМ!$D$10+'СЕТ СН'!$I$5-'СЕТ СН'!$I$21</f>
        <v>4279.2961651599999</v>
      </c>
      <c r="M149" s="37">
        <f>SUMIFS(СВЦЭМ!$D$34:$D$777,СВЦЭМ!$A$34:$A$777,$A149,СВЦЭМ!$B$34:$B$777,M$119)+'СЕТ СН'!$I$11+СВЦЭМ!$D$10+'СЕТ СН'!$I$5-'СЕТ СН'!$I$21</f>
        <v>4281.2756762600002</v>
      </c>
      <c r="N149" s="37">
        <f>SUMIFS(СВЦЭМ!$D$34:$D$777,СВЦЭМ!$A$34:$A$777,$A149,СВЦЭМ!$B$34:$B$777,N$119)+'СЕТ СН'!$I$11+СВЦЭМ!$D$10+'СЕТ СН'!$I$5-'СЕТ СН'!$I$21</f>
        <v>4272.4198215500001</v>
      </c>
      <c r="O149" s="37">
        <f>SUMIFS(СВЦЭМ!$D$34:$D$777,СВЦЭМ!$A$34:$A$777,$A149,СВЦЭМ!$B$34:$B$777,O$119)+'СЕТ СН'!$I$11+СВЦЭМ!$D$10+'СЕТ СН'!$I$5-'СЕТ СН'!$I$21</f>
        <v>4269.3663025699998</v>
      </c>
      <c r="P149" s="37">
        <f>SUMIFS(СВЦЭМ!$D$34:$D$777,СВЦЭМ!$A$34:$A$777,$A149,СВЦЭМ!$B$34:$B$777,P$119)+'СЕТ СН'!$I$11+СВЦЭМ!$D$10+'СЕТ СН'!$I$5-'СЕТ СН'!$I$21</f>
        <v>4337.6334881900002</v>
      </c>
      <c r="Q149" s="37">
        <f>SUMIFS(СВЦЭМ!$D$34:$D$777,СВЦЭМ!$A$34:$A$777,$A149,СВЦЭМ!$B$34:$B$777,Q$119)+'СЕТ СН'!$I$11+СВЦЭМ!$D$10+'СЕТ СН'!$I$5-'СЕТ СН'!$I$21</f>
        <v>4335.3922750199999</v>
      </c>
      <c r="R149" s="37">
        <f>SUMIFS(СВЦЭМ!$D$34:$D$777,СВЦЭМ!$A$34:$A$777,$A149,СВЦЭМ!$B$34:$B$777,R$119)+'СЕТ СН'!$I$11+СВЦЭМ!$D$10+'СЕТ СН'!$I$5-'СЕТ СН'!$I$21</f>
        <v>4333.0041899899998</v>
      </c>
      <c r="S149" s="37">
        <f>SUMIFS(СВЦЭМ!$D$34:$D$777,СВЦЭМ!$A$34:$A$777,$A149,СВЦЭМ!$B$34:$B$777,S$119)+'СЕТ СН'!$I$11+СВЦЭМ!$D$10+'СЕТ СН'!$I$5-'СЕТ СН'!$I$21</f>
        <v>4340.1050832199999</v>
      </c>
      <c r="T149" s="37">
        <f>SUMIFS(СВЦЭМ!$D$34:$D$777,СВЦЭМ!$A$34:$A$777,$A149,СВЦЭМ!$B$34:$B$777,T$119)+'СЕТ СН'!$I$11+СВЦЭМ!$D$10+'СЕТ СН'!$I$5-'СЕТ СН'!$I$21</f>
        <v>4279.7387818099996</v>
      </c>
      <c r="U149" s="37">
        <f>SUMIFS(СВЦЭМ!$D$34:$D$777,СВЦЭМ!$A$34:$A$777,$A149,СВЦЭМ!$B$34:$B$777,U$119)+'СЕТ СН'!$I$11+СВЦЭМ!$D$10+'СЕТ СН'!$I$5-'СЕТ СН'!$I$21</f>
        <v>4279.6187116600004</v>
      </c>
      <c r="V149" s="37">
        <f>SUMIFS(СВЦЭМ!$D$34:$D$777,СВЦЭМ!$A$34:$A$777,$A149,СВЦЭМ!$B$34:$B$777,V$119)+'СЕТ СН'!$I$11+СВЦЭМ!$D$10+'СЕТ СН'!$I$5-'СЕТ СН'!$I$21</f>
        <v>4280.8186186900002</v>
      </c>
      <c r="W149" s="37">
        <f>SUMIFS(СВЦЭМ!$D$34:$D$777,СВЦЭМ!$A$34:$A$777,$A149,СВЦЭМ!$B$34:$B$777,W$119)+'СЕТ СН'!$I$11+СВЦЭМ!$D$10+'СЕТ СН'!$I$5-'СЕТ СН'!$I$21</f>
        <v>4273.3828990900001</v>
      </c>
      <c r="X149" s="37">
        <f>SUMIFS(СВЦЭМ!$D$34:$D$777,СВЦЭМ!$A$34:$A$777,$A149,СВЦЭМ!$B$34:$B$777,X$119)+'СЕТ СН'!$I$11+СВЦЭМ!$D$10+'СЕТ СН'!$I$5-'СЕТ СН'!$I$21</f>
        <v>4326.6173886699999</v>
      </c>
      <c r="Y149" s="37">
        <f>SUMIFS(СВЦЭМ!$D$34:$D$777,СВЦЭМ!$A$34:$A$777,$A149,СВЦЭМ!$B$34:$B$777,Y$119)+'СЕТ СН'!$I$11+СВЦЭМ!$D$10+'СЕТ СН'!$I$5-'СЕТ СН'!$I$21</f>
        <v>4409.3446691099998</v>
      </c>
    </row>
    <row r="150" spans="1:27" ht="15.75" hidden="1" x14ac:dyDescent="0.2">
      <c r="A150" s="36">
        <f t="shared" si="3"/>
        <v>43221</v>
      </c>
      <c r="B150" s="37">
        <f>SUMIFS(СВЦЭМ!$D$34:$D$777,СВЦЭМ!$A$34:$A$777,$A150,СВЦЭМ!$B$34:$B$777,B$119)+'СЕТ СН'!$I$11+СВЦЭМ!$D$10+'СЕТ СН'!$I$5-'СЕТ СН'!$I$21</f>
        <v>3628.4620799199997</v>
      </c>
      <c r="C150" s="37">
        <f>SUMIFS(СВЦЭМ!$D$34:$D$777,СВЦЭМ!$A$34:$A$777,$A150,СВЦЭМ!$B$34:$B$777,C$119)+'СЕТ СН'!$I$11+СВЦЭМ!$D$10+'СЕТ СН'!$I$5-'СЕТ СН'!$I$21</f>
        <v>3628.4620799199997</v>
      </c>
      <c r="D150" s="37">
        <f>SUMIFS(СВЦЭМ!$D$34:$D$777,СВЦЭМ!$A$34:$A$777,$A150,СВЦЭМ!$B$34:$B$777,D$119)+'СЕТ СН'!$I$11+СВЦЭМ!$D$10+'СЕТ СН'!$I$5-'СЕТ СН'!$I$21</f>
        <v>3628.4620799199997</v>
      </c>
      <c r="E150" s="37">
        <f>SUMIFS(СВЦЭМ!$D$34:$D$777,СВЦЭМ!$A$34:$A$777,$A150,СВЦЭМ!$B$34:$B$777,E$119)+'СЕТ СН'!$I$11+СВЦЭМ!$D$10+'СЕТ СН'!$I$5-'СЕТ СН'!$I$21</f>
        <v>3628.4620799199997</v>
      </c>
      <c r="F150" s="37">
        <f>SUMIFS(СВЦЭМ!$D$34:$D$777,СВЦЭМ!$A$34:$A$777,$A150,СВЦЭМ!$B$34:$B$777,F$119)+'СЕТ СН'!$I$11+СВЦЭМ!$D$10+'СЕТ СН'!$I$5-'СЕТ СН'!$I$21</f>
        <v>3628.4620799199997</v>
      </c>
      <c r="G150" s="37">
        <f>SUMIFS(СВЦЭМ!$D$34:$D$777,СВЦЭМ!$A$34:$A$777,$A150,СВЦЭМ!$B$34:$B$777,G$119)+'СЕТ СН'!$I$11+СВЦЭМ!$D$10+'СЕТ СН'!$I$5-'СЕТ СН'!$I$21</f>
        <v>3628.4620799199997</v>
      </c>
      <c r="H150" s="37">
        <f>SUMIFS(СВЦЭМ!$D$34:$D$777,СВЦЭМ!$A$34:$A$777,$A150,СВЦЭМ!$B$34:$B$777,H$119)+'СЕТ СН'!$I$11+СВЦЭМ!$D$10+'СЕТ СН'!$I$5-'СЕТ СН'!$I$21</f>
        <v>3628.4620799199997</v>
      </c>
      <c r="I150" s="37">
        <f>SUMIFS(СВЦЭМ!$D$34:$D$777,СВЦЭМ!$A$34:$A$777,$A150,СВЦЭМ!$B$34:$B$777,I$119)+'СЕТ СН'!$I$11+СВЦЭМ!$D$10+'СЕТ СН'!$I$5-'СЕТ СН'!$I$21</f>
        <v>3628.4620799199997</v>
      </c>
      <c r="J150" s="37">
        <f>SUMIFS(СВЦЭМ!$D$34:$D$777,СВЦЭМ!$A$34:$A$777,$A150,СВЦЭМ!$B$34:$B$777,J$119)+'СЕТ СН'!$I$11+СВЦЭМ!$D$10+'СЕТ СН'!$I$5-'СЕТ СН'!$I$21</f>
        <v>3628.4620799199997</v>
      </c>
      <c r="K150" s="37">
        <f>SUMIFS(СВЦЭМ!$D$34:$D$777,СВЦЭМ!$A$34:$A$777,$A150,СВЦЭМ!$B$34:$B$777,K$119)+'СЕТ СН'!$I$11+СВЦЭМ!$D$10+'СЕТ СН'!$I$5-'СЕТ СН'!$I$21</f>
        <v>3628.4620799199997</v>
      </c>
      <c r="L150" s="37">
        <f>SUMIFS(СВЦЭМ!$D$34:$D$777,СВЦЭМ!$A$34:$A$777,$A150,СВЦЭМ!$B$34:$B$777,L$119)+'СЕТ СН'!$I$11+СВЦЭМ!$D$10+'СЕТ СН'!$I$5-'СЕТ СН'!$I$21</f>
        <v>3628.4620799199997</v>
      </c>
      <c r="M150" s="37">
        <f>SUMIFS(СВЦЭМ!$D$34:$D$777,СВЦЭМ!$A$34:$A$777,$A150,СВЦЭМ!$B$34:$B$777,M$119)+'СЕТ СН'!$I$11+СВЦЭМ!$D$10+'СЕТ СН'!$I$5-'СЕТ СН'!$I$21</f>
        <v>3628.4620799199997</v>
      </c>
      <c r="N150" s="37">
        <f>SUMIFS(СВЦЭМ!$D$34:$D$777,СВЦЭМ!$A$34:$A$777,$A150,СВЦЭМ!$B$34:$B$777,N$119)+'СЕТ СН'!$I$11+СВЦЭМ!$D$10+'СЕТ СН'!$I$5-'СЕТ СН'!$I$21</f>
        <v>3628.4620799199997</v>
      </c>
      <c r="O150" s="37">
        <f>SUMIFS(СВЦЭМ!$D$34:$D$777,СВЦЭМ!$A$34:$A$777,$A150,СВЦЭМ!$B$34:$B$777,O$119)+'СЕТ СН'!$I$11+СВЦЭМ!$D$10+'СЕТ СН'!$I$5-'СЕТ СН'!$I$21</f>
        <v>3628.4620799199997</v>
      </c>
      <c r="P150" s="37">
        <f>SUMIFS(СВЦЭМ!$D$34:$D$777,СВЦЭМ!$A$34:$A$777,$A150,СВЦЭМ!$B$34:$B$777,P$119)+'СЕТ СН'!$I$11+СВЦЭМ!$D$10+'СЕТ СН'!$I$5-'СЕТ СН'!$I$21</f>
        <v>3628.4620799199997</v>
      </c>
      <c r="Q150" s="37">
        <f>SUMIFS(СВЦЭМ!$D$34:$D$777,СВЦЭМ!$A$34:$A$777,$A150,СВЦЭМ!$B$34:$B$777,Q$119)+'СЕТ СН'!$I$11+СВЦЭМ!$D$10+'СЕТ СН'!$I$5-'СЕТ СН'!$I$21</f>
        <v>3628.4620799199997</v>
      </c>
      <c r="R150" s="37">
        <f>SUMIFS(СВЦЭМ!$D$34:$D$777,СВЦЭМ!$A$34:$A$777,$A150,СВЦЭМ!$B$34:$B$777,R$119)+'СЕТ СН'!$I$11+СВЦЭМ!$D$10+'СЕТ СН'!$I$5-'СЕТ СН'!$I$21</f>
        <v>3628.4620799199997</v>
      </c>
      <c r="S150" s="37">
        <f>SUMIFS(СВЦЭМ!$D$34:$D$777,СВЦЭМ!$A$34:$A$777,$A150,СВЦЭМ!$B$34:$B$777,S$119)+'СЕТ СН'!$I$11+СВЦЭМ!$D$10+'СЕТ СН'!$I$5-'СЕТ СН'!$I$21</f>
        <v>3628.4620799199997</v>
      </c>
      <c r="T150" s="37">
        <f>SUMIFS(СВЦЭМ!$D$34:$D$777,СВЦЭМ!$A$34:$A$777,$A150,СВЦЭМ!$B$34:$B$777,T$119)+'СЕТ СН'!$I$11+СВЦЭМ!$D$10+'СЕТ СН'!$I$5-'СЕТ СН'!$I$21</f>
        <v>3628.4620799199997</v>
      </c>
      <c r="U150" s="37">
        <f>SUMIFS(СВЦЭМ!$D$34:$D$777,СВЦЭМ!$A$34:$A$777,$A150,СВЦЭМ!$B$34:$B$777,U$119)+'СЕТ СН'!$I$11+СВЦЭМ!$D$10+'СЕТ СН'!$I$5-'СЕТ СН'!$I$21</f>
        <v>3628.4620799199997</v>
      </c>
      <c r="V150" s="37">
        <f>SUMIFS(СВЦЭМ!$D$34:$D$777,СВЦЭМ!$A$34:$A$777,$A150,СВЦЭМ!$B$34:$B$777,V$119)+'СЕТ СН'!$I$11+СВЦЭМ!$D$10+'СЕТ СН'!$I$5-'СЕТ СН'!$I$21</f>
        <v>3628.4620799199997</v>
      </c>
      <c r="W150" s="37">
        <f>SUMIFS(СВЦЭМ!$D$34:$D$777,СВЦЭМ!$A$34:$A$777,$A150,СВЦЭМ!$B$34:$B$777,W$119)+'СЕТ СН'!$I$11+СВЦЭМ!$D$10+'СЕТ СН'!$I$5-'СЕТ СН'!$I$21</f>
        <v>3628.4620799199997</v>
      </c>
      <c r="X150" s="37">
        <f>SUMIFS(СВЦЭМ!$D$34:$D$777,СВЦЭМ!$A$34:$A$777,$A150,СВЦЭМ!$B$34:$B$777,X$119)+'СЕТ СН'!$I$11+СВЦЭМ!$D$10+'СЕТ СН'!$I$5-'СЕТ СН'!$I$21</f>
        <v>3628.4620799199997</v>
      </c>
      <c r="Y150" s="37">
        <f>SUMIFS(СВЦЭМ!$D$34:$D$777,СВЦЭМ!$A$34:$A$777,$A150,СВЦЭМ!$B$34:$B$777,Y$119)+'СЕТ СН'!$I$11+СВЦЭМ!$D$10+'СЕТ СН'!$I$5-'СЕТ СН'!$I$21</f>
        <v>3628.4620799199997</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01.04.2018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43192</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43193</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43194</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43195</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43196</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43197</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43198</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43199</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43200</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43201</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43202</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43203</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43204</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43205</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43206</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43207</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43208</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43209</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43210</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43211</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43212</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43213</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43214</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43215</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43216</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43217</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43218</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43219</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43220</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hidden="1" x14ac:dyDescent="0.2">
      <c r="A186" s="36">
        <f t="shared" si="4"/>
        <v>43221</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01.04.2018</v>
      </c>
      <c r="B191" s="37">
        <f>SUMIFS(СВЦЭМ!$F$34:$F$777,СВЦЭМ!$A$34:$A$777,$A191,СВЦЭМ!$B$34:$B$777,B$190)+'СЕТ СН'!$F$12</f>
        <v>96.784327820000001</v>
      </c>
      <c r="C191" s="37">
        <f>SUMIFS(СВЦЭМ!$F$34:$F$777,СВЦЭМ!$A$34:$A$777,$A191,СВЦЭМ!$B$34:$B$777,C$190)+'СЕТ СН'!$F$12</f>
        <v>101.51327301000001</v>
      </c>
      <c r="D191" s="37">
        <f>SUMIFS(СВЦЭМ!$F$34:$F$777,СВЦЭМ!$A$34:$A$777,$A191,СВЦЭМ!$B$34:$B$777,D$190)+'СЕТ СН'!$F$12</f>
        <v>105.77119507</v>
      </c>
      <c r="E191" s="37">
        <f>SUMIFS(СВЦЭМ!$F$34:$F$777,СВЦЭМ!$A$34:$A$777,$A191,СВЦЭМ!$B$34:$B$777,E$190)+'СЕТ СН'!$F$12</f>
        <v>106.72160313000001</v>
      </c>
      <c r="F191" s="37">
        <f>SUMIFS(СВЦЭМ!$F$34:$F$777,СВЦЭМ!$A$34:$A$777,$A191,СВЦЭМ!$B$34:$B$777,F$190)+'СЕТ СН'!$F$12</f>
        <v>107.30912296</v>
      </c>
      <c r="G191" s="37">
        <f>SUMIFS(СВЦЭМ!$F$34:$F$777,СВЦЭМ!$A$34:$A$777,$A191,СВЦЭМ!$B$34:$B$777,G$190)+'СЕТ СН'!$F$12</f>
        <v>105.44773249000001</v>
      </c>
      <c r="H191" s="37">
        <f>SUMIFS(СВЦЭМ!$F$34:$F$777,СВЦЭМ!$A$34:$A$777,$A191,СВЦЭМ!$B$34:$B$777,H$190)+'СЕТ СН'!$F$12</f>
        <v>104.03006765000001</v>
      </c>
      <c r="I191" s="37">
        <f>SUMIFS(СВЦЭМ!$F$34:$F$777,СВЦЭМ!$A$34:$A$777,$A191,СВЦЭМ!$B$34:$B$777,I$190)+'СЕТ СН'!$F$12</f>
        <v>98.998140759999998</v>
      </c>
      <c r="J191" s="37">
        <f>SUMIFS(СВЦЭМ!$F$34:$F$777,СВЦЭМ!$A$34:$A$777,$A191,СВЦЭМ!$B$34:$B$777,J$190)+'СЕТ СН'!$F$12</f>
        <v>90.733997650000006</v>
      </c>
      <c r="K191" s="37">
        <f>SUMIFS(СВЦЭМ!$F$34:$F$777,СВЦЭМ!$A$34:$A$777,$A191,СВЦЭМ!$B$34:$B$777,K$190)+'СЕТ СН'!$F$12</f>
        <v>77.794943369999999</v>
      </c>
      <c r="L191" s="37">
        <f>SUMIFS(СВЦЭМ!$F$34:$F$777,СВЦЭМ!$A$34:$A$777,$A191,СВЦЭМ!$B$34:$B$777,L$190)+'СЕТ СН'!$F$12</f>
        <v>73.842176670000001</v>
      </c>
      <c r="M191" s="37">
        <f>SUMIFS(СВЦЭМ!$F$34:$F$777,СВЦЭМ!$A$34:$A$777,$A191,СВЦЭМ!$B$34:$B$777,M$190)+'СЕТ СН'!$F$12</f>
        <v>73.161453330000001</v>
      </c>
      <c r="N191" s="37">
        <f>SUMIFS(СВЦЭМ!$F$34:$F$777,СВЦЭМ!$A$34:$A$777,$A191,СВЦЭМ!$B$34:$B$777,N$190)+'СЕТ СН'!$F$12</f>
        <v>73.711957609999999</v>
      </c>
      <c r="O191" s="37">
        <f>SUMIFS(СВЦЭМ!$F$34:$F$777,СВЦЭМ!$A$34:$A$777,$A191,СВЦЭМ!$B$34:$B$777,O$190)+'СЕТ СН'!$F$12</f>
        <v>73.233309809999994</v>
      </c>
      <c r="P191" s="37">
        <f>SUMIFS(СВЦЭМ!$F$34:$F$777,СВЦЭМ!$A$34:$A$777,$A191,СВЦЭМ!$B$34:$B$777,P$190)+'СЕТ СН'!$F$12</f>
        <v>73.122204879999998</v>
      </c>
      <c r="Q191" s="37">
        <f>SUMIFS(СВЦЭМ!$F$34:$F$777,СВЦЭМ!$A$34:$A$777,$A191,СВЦЭМ!$B$34:$B$777,Q$190)+'СЕТ СН'!$F$12</f>
        <v>73.520272700000007</v>
      </c>
      <c r="R191" s="37">
        <f>SUMIFS(СВЦЭМ!$F$34:$F$777,СВЦЭМ!$A$34:$A$777,$A191,СВЦЭМ!$B$34:$B$777,R$190)+'СЕТ СН'!$F$12</f>
        <v>74.299464380000003</v>
      </c>
      <c r="S191" s="37">
        <f>SUMIFS(СВЦЭМ!$F$34:$F$777,СВЦЭМ!$A$34:$A$777,$A191,СВЦЭМ!$B$34:$B$777,S$190)+'СЕТ СН'!$F$12</f>
        <v>75.416065099999997</v>
      </c>
      <c r="T191" s="37">
        <f>SUMIFS(СВЦЭМ!$F$34:$F$777,СВЦЭМ!$A$34:$A$777,$A191,СВЦЭМ!$B$34:$B$777,T$190)+'СЕТ СН'!$F$12</f>
        <v>77.765312370000004</v>
      </c>
      <c r="U191" s="37">
        <f>SUMIFS(СВЦЭМ!$F$34:$F$777,СВЦЭМ!$A$34:$A$777,$A191,СВЦЭМ!$B$34:$B$777,U$190)+'СЕТ СН'!$F$12</f>
        <v>77.706773080000005</v>
      </c>
      <c r="V191" s="37">
        <f>SUMIFS(СВЦЭМ!$F$34:$F$777,СВЦЭМ!$A$34:$A$777,$A191,СВЦЭМ!$B$34:$B$777,V$190)+'СЕТ СН'!$F$12</f>
        <v>78.375123680000002</v>
      </c>
      <c r="W191" s="37">
        <f>SUMIFS(СВЦЭМ!$F$34:$F$777,СВЦЭМ!$A$34:$A$777,$A191,СВЦЭМ!$B$34:$B$777,W$190)+'СЕТ СН'!$F$12</f>
        <v>81.605001180000002</v>
      </c>
      <c r="X191" s="37">
        <f>SUMIFS(СВЦЭМ!$F$34:$F$777,СВЦЭМ!$A$34:$A$777,$A191,СВЦЭМ!$B$34:$B$777,X$190)+'СЕТ СН'!$F$12</f>
        <v>84.657772379999997</v>
      </c>
      <c r="Y191" s="37">
        <f>SUMIFS(СВЦЭМ!$F$34:$F$777,СВЦЭМ!$A$34:$A$777,$A191,СВЦЭМ!$B$34:$B$777,Y$190)+'СЕТ СН'!$F$12</f>
        <v>92.868116450000002</v>
      </c>
      <c r="AA191" s="46"/>
    </row>
    <row r="192" spans="1:27" ht="15.75" x14ac:dyDescent="0.2">
      <c r="A192" s="36">
        <f>A191+1</f>
        <v>43192</v>
      </c>
      <c r="B192" s="37">
        <f>SUMIFS(СВЦЭМ!$F$34:$F$777,СВЦЭМ!$A$34:$A$777,$A192,СВЦЭМ!$B$34:$B$777,B$190)+'СЕТ СН'!$F$12</f>
        <v>98.349270649999994</v>
      </c>
      <c r="C192" s="37">
        <f>SUMIFS(СВЦЭМ!$F$34:$F$777,СВЦЭМ!$A$34:$A$777,$A192,СВЦЭМ!$B$34:$B$777,C$190)+'СЕТ СН'!$F$12</f>
        <v>102.08545022</v>
      </c>
      <c r="D192" s="37">
        <f>SUMIFS(СВЦЭМ!$F$34:$F$777,СВЦЭМ!$A$34:$A$777,$A192,СВЦЭМ!$B$34:$B$777,D$190)+'СЕТ СН'!$F$12</f>
        <v>106.29194773</v>
      </c>
      <c r="E192" s="37">
        <f>SUMIFS(СВЦЭМ!$F$34:$F$777,СВЦЭМ!$A$34:$A$777,$A192,СВЦЭМ!$B$34:$B$777,E$190)+'СЕТ СН'!$F$12</f>
        <v>107.77270181</v>
      </c>
      <c r="F192" s="37">
        <f>SUMIFS(СВЦЭМ!$F$34:$F$777,СВЦЭМ!$A$34:$A$777,$A192,СВЦЭМ!$B$34:$B$777,F$190)+'СЕТ СН'!$F$12</f>
        <v>106.70745015999999</v>
      </c>
      <c r="G192" s="37">
        <f>SUMIFS(СВЦЭМ!$F$34:$F$777,СВЦЭМ!$A$34:$A$777,$A192,СВЦЭМ!$B$34:$B$777,G$190)+'СЕТ СН'!$F$12</f>
        <v>104.81113504</v>
      </c>
      <c r="H192" s="37">
        <f>SUMIFS(СВЦЭМ!$F$34:$F$777,СВЦЭМ!$A$34:$A$777,$A192,СВЦЭМ!$B$34:$B$777,H$190)+'СЕТ СН'!$F$12</f>
        <v>100.33399169</v>
      </c>
      <c r="I192" s="37">
        <f>SUMIFS(СВЦЭМ!$F$34:$F$777,СВЦЭМ!$A$34:$A$777,$A192,СВЦЭМ!$B$34:$B$777,I$190)+'СЕТ СН'!$F$12</f>
        <v>93.441296769999994</v>
      </c>
      <c r="J192" s="37">
        <f>SUMIFS(СВЦЭМ!$F$34:$F$777,СВЦЭМ!$A$34:$A$777,$A192,СВЦЭМ!$B$34:$B$777,J$190)+'СЕТ СН'!$F$12</f>
        <v>89.867675820000002</v>
      </c>
      <c r="K192" s="37">
        <f>SUMIFS(СВЦЭМ!$F$34:$F$777,СВЦЭМ!$A$34:$A$777,$A192,СВЦЭМ!$B$34:$B$777,K$190)+'СЕТ СН'!$F$12</f>
        <v>79.823363760000007</v>
      </c>
      <c r="L192" s="37">
        <f>SUMIFS(СВЦЭМ!$F$34:$F$777,СВЦЭМ!$A$34:$A$777,$A192,СВЦЭМ!$B$34:$B$777,L$190)+'СЕТ СН'!$F$12</f>
        <v>81.620204610000002</v>
      </c>
      <c r="M192" s="37">
        <f>SUMIFS(СВЦЭМ!$F$34:$F$777,СВЦЭМ!$A$34:$A$777,$A192,СВЦЭМ!$B$34:$B$777,M$190)+'СЕТ СН'!$F$12</f>
        <v>81.875622210000003</v>
      </c>
      <c r="N192" s="37">
        <f>SUMIFS(СВЦЭМ!$F$34:$F$777,СВЦЭМ!$A$34:$A$777,$A192,СВЦЭМ!$B$34:$B$777,N$190)+'СЕТ СН'!$F$12</f>
        <v>75.405518279999995</v>
      </c>
      <c r="O192" s="37">
        <f>SUMIFS(СВЦЭМ!$F$34:$F$777,СВЦЭМ!$A$34:$A$777,$A192,СВЦЭМ!$B$34:$B$777,O$190)+'СЕТ СН'!$F$12</f>
        <v>76.472397639999997</v>
      </c>
      <c r="P192" s="37">
        <f>SUMIFS(СВЦЭМ!$F$34:$F$777,СВЦЭМ!$A$34:$A$777,$A192,СВЦЭМ!$B$34:$B$777,P$190)+'СЕТ СН'!$F$12</f>
        <v>76.350119239999998</v>
      </c>
      <c r="Q192" s="37">
        <f>SUMIFS(СВЦЭМ!$F$34:$F$777,СВЦЭМ!$A$34:$A$777,$A192,СВЦЭМ!$B$34:$B$777,Q$190)+'СЕТ СН'!$F$12</f>
        <v>76.933166999999997</v>
      </c>
      <c r="R192" s="37">
        <f>SUMIFS(СВЦЭМ!$F$34:$F$777,СВЦЭМ!$A$34:$A$777,$A192,СВЦЭМ!$B$34:$B$777,R$190)+'СЕТ СН'!$F$12</f>
        <v>77.295938250000006</v>
      </c>
      <c r="S192" s="37">
        <f>SUMIFS(СВЦЭМ!$F$34:$F$777,СВЦЭМ!$A$34:$A$777,$A192,СВЦЭМ!$B$34:$B$777,S$190)+'СЕТ СН'!$F$12</f>
        <v>76.801095259999997</v>
      </c>
      <c r="T192" s="37">
        <f>SUMIFS(СВЦЭМ!$F$34:$F$777,СВЦЭМ!$A$34:$A$777,$A192,СВЦЭМ!$B$34:$B$777,T$190)+'СЕТ СН'!$F$12</f>
        <v>76.365438019999999</v>
      </c>
      <c r="U192" s="37">
        <f>SUMIFS(СВЦЭМ!$F$34:$F$777,СВЦЭМ!$A$34:$A$777,$A192,СВЦЭМ!$B$34:$B$777,U$190)+'СЕТ СН'!$F$12</f>
        <v>75.960607949999996</v>
      </c>
      <c r="V192" s="37">
        <f>SUMIFS(СВЦЭМ!$F$34:$F$777,СВЦЭМ!$A$34:$A$777,$A192,СВЦЭМ!$B$34:$B$777,V$190)+'СЕТ СН'!$F$12</f>
        <v>76.704616740000006</v>
      </c>
      <c r="W192" s="37">
        <f>SUMIFS(СВЦЭМ!$F$34:$F$777,СВЦЭМ!$A$34:$A$777,$A192,СВЦЭМ!$B$34:$B$777,W$190)+'СЕТ СН'!$F$12</f>
        <v>80.994352640000002</v>
      </c>
      <c r="X192" s="37">
        <f>SUMIFS(СВЦЭМ!$F$34:$F$777,СВЦЭМ!$A$34:$A$777,$A192,СВЦЭМ!$B$34:$B$777,X$190)+'СЕТ СН'!$F$12</f>
        <v>92.682880819999994</v>
      </c>
      <c r="Y192" s="37">
        <f>SUMIFS(СВЦЭМ!$F$34:$F$777,СВЦЭМ!$A$34:$A$777,$A192,СВЦЭМ!$B$34:$B$777,Y$190)+'СЕТ СН'!$F$12</f>
        <v>99.042034700000002</v>
      </c>
    </row>
    <row r="193" spans="1:25" ht="15.75" x14ac:dyDescent="0.2">
      <c r="A193" s="36">
        <f t="shared" ref="A193:A221" si="5">A192+1</f>
        <v>43193</v>
      </c>
      <c r="B193" s="37">
        <f>SUMIFS(СВЦЭМ!$F$34:$F$777,СВЦЭМ!$A$34:$A$777,$A193,СВЦЭМ!$B$34:$B$777,B$190)+'СЕТ СН'!$F$12</f>
        <v>102.29737151</v>
      </c>
      <c r="C193" s="37">
        <f>SUMIFS(СВЦЭМ!$F$34:$F$777,СВЦЭМ!$A$34:$A$777,$A193,СВЦЭМ!$B$34:$B$777,C$190)+'СЕТ СН'!$F$12</f>
        <v>107.10015638</v>
      </c>
      <c r="D193" s="37">
        <f>SUMIFS(СВЦЭМ!$F$34:$F$777,СВЦЭМ!$A$34:$A$777,$A193,СВЦЭМ!$B$34:$B$777,D$190)+'СЕТ СН'!$F$12</f>
        <v>112.88509673999999</v>
      </c>
      <c r="E193" s="37">
        <f>SUMIFS(СВЦЭМ!$F$34:$F$777,СВЦЭМ!$A$34:$A$777,$A193,СВЦЭМ!$B$34:$B$777,E$190)+'СЕТ СН'!$F$12</f>
        <v>113.84640261</v>
      </c>
      <c r="F193" s="37">
        <f>SUMIFS(СВЦЭМ!$F$34:$F$777,СВЦЭМ!$A$34:$A$777,$A193,СВЦЭМ!$B$34:$B$777,F$190)+'СЕТ СН'!$F$12</f>
        <v>113.26663686000001</v>
      </c>
      <c r="G193" s="37">
        <f>SUMIFS(СВЦЭМ!$F$34:$F$777,СВЦЭМ!$A$34:$A$777,$A193,СВЦЭМ!$B$34:$B$777,G$190)+'СЕТ СН'!$F$12</f>
        <v>111.62144103999999</v>
      </c>
      <c r="H193" s="37">
        <f>SUMIFS(СВЦЭМ!$F$34:$F$777,СВЦЭМ!$A$34:$A$777,$A193,СВЦЭМ!$B$34:$B$777,H$190)+'СЕТ СН'!$F$12</f>
        <v>106.59395515</v>
      </c>
      <c r="I193" s="37">
        <f>SUMIFS(СВЦЭМ!$F$34:$F$777,СВЦЭМ!$A$34:$A$777,$A193,СВЦЭМ!$B$34:$B$777,I$190)+'СЕТ СН'!$F$12</f>
        <v>98.285407280000001</v>
      </c>
      <c r="J193" s="37">
        <f>SUMIFS(СВЦЭМ!$F$34:$F$777,СВЦЭМ!$A$34:$A$777,$A193,СВЦЭМ!$B$34:$B$777,J$190)+'СЕТ СН'!$F$12</f>
        <v>92.184398549999997</v>
      </c>
      <c r="K193" s="37">
        <f>SUMIFS(СВЦЭМ!$F$34:$F$777,СВЦЭМ!$A$34:$A$777,$A193,СВЦЭМ!$B$34:$B$777,K$190)+'СЕТ СН'!$F$12</f>
        <v>83.955481019999993</v>
      </c>
      <c r="L193" s="37">
        <f>SUMIFS(СВЦЭМ!$F$34:$F$777,СВЦЭМ!$A$34:$A$777,$A193,СВЦЭМ!$B$34:$B$777,L$190)+'СЕТ СН'!$F$12</f>
        <v>76.101668290000006</v>
      </c>
      <c r="M193" s="37">
        <f>SUMIFS(СВЦЭМ!$F$34:$F$777,СВЦЭМ!$A$34:$A$777,$A193,СВЦЭМ!$B$34:$B$777,M$190)+'СЕТ СН'!$F$12</f>
        <v>74.453014519999996</v>
      </c>
      <c r="N193" s="37">
        <f>SUMIFS(СВЦЭМ!$F$34:$F$777,СВЦЭМ!$A$34:$A$777,$A193,СВЦЭМ!$B$34:$B$777,N$190)+'СЕТ СН'!$F$12</f>
        <v>76.050098489999996</v>
      </c>
      <c r="O193" s="37">
        <f>SUMIFS(СВЦЭМ!$F$34:$F$777,СВЦЭМ!$A$34:$A$777,$A193,СВЦЭМ!$B$34:$B$777,O$190)+'СЕТ СН'!$F$12</f>
        <v>76.83543281</v>
      </c>
      <c r="P193" s="37">
        <f>SUMIFS(СВЦЭМ!$F$34:$F$777,СВЦЭМ!$A$34:$A$777,$A193,СВЦЭМ!$B$34:$B$777,P$190)+'СЕТ СН'!$F$12</f>
        <v>77.517868750000005</v>
      </c>
      <c r="Q193" s="37">
        <f>SUMIFS(СВЦЭМ!$F$34:$F$777,СВЦЭМ!$A$34:$A$777,$A193,СВЦЭМ!$B$34:$B$777,Q$190)+'СЕТ СН'!$F$12</f>
        <v>83.084771669999995</v>
      </c>
      <c r="R193" s="37">
        <f>SUMIFS(СВЦЭМ!$F$34:$F$777,СВЦЭМ!$A$34:$A$777,$A193,СВЦЭМ!$B$34:$B$777,R$190)+'СЕТ СН'!$F$12</f>
        <v>84.046736280000005</v>
      </c>
      <c r="S193" s="37">
        <f>SUMIFS(СВЦЭМ!$F$34:$F$777,СВЦЭМ!$A$34:$A$777,$A193,СВЦЭМ!$B$34:$B$777,S$190)+'СЕТ СН'!$F$12</f>
        <v>83.56459357</v>
      </c>
      <c r="T193" s="37">
        <f>SUMIFS(СВЦЭМ!$F$34:$F$777,СВЦЭМ!$A$34:$A$777,$A193,СВЦЭМ!$B$34:$B$777,T$190)+'СЕТ СН'!$F$12</f>
        <v>80.969960920000005</v>
      </c>
      <c r="U193" s="37">
        <f>SUMIFS(СВЦЭМ!$F$34:$F$777,СВЦЭМ!$A$34:$A$777,$A193,СВЦЭМ!$B$34:$B$777,U$190)+'СЕТ СН'!$F$12</f>
        <v>78.336629070000001</v>
      </c>
      <c r="V193" s="37">
        <f>SUMIFS(СВЦЭМ!$F$34:$F$777,СВЦЭМ!$A$34:$A$777,$A193,СВЦЭМ!$B$34:$B$777,V$190)+'СЕТ СН'!$F$12</f>
        <v>78.06172608</v>
      </c>
      <c r="W193" s="37">
        <f>SUMIFS(СВЦЭМ!$F$34:$F$777,СВЦЭМ!$A$34:$A$777,$A193,СВЦЭМ!$B$34:$B$777,W$190)+'СЕТ СН'!$F$12</f>
        <v>84.920587229999995</v>
      </c>
      <c r="X193" s="37">
        <f>SUMIFS(СВЦЭМ!$F$34:$F$777,СВЦЭМ!$A$34:$A$777,$A193,СВЦЭМ!$B$34:$B$777,X$190)+'СЕТ СН'!$F$12</f>
        <v>93.786690059999998</v>
      </c>
      <c r="Y193" s="37">
        <f>SUMIFS(СВЦЭМ!$F$34:$F$777,СВЦЭМ!$A$34:$A$777,$A193,СВЦЭМ!$B$34:$B$777,Y$190)+'СЕТ СН'!$F$12</f>
        <v>102.47383676</v>
      </c>
    </row>
    <row r="194" spans="1:25" ht="15.75" x14ac:dyDescent="0.2">
      <c r="A194" s="36">
        <f t="shared" si="5"/>
        <v>43194</v>
      </c>
      <c r="B194" s="37">
        <f>SUMIFS(СВЦЭМ!$F$34:$F$777,СВЦЭМ!$A$34:$A$777,$A194,СВЦЭМ!$B$34:$B$777,B$190)+'СЕТ СН'!$F$12</f>
        <v>104.40149354</v>
      </c>
      <c r="C194" s="37">
        <f>SUMIFS(СВЦЭМ!$F$34:$F$777,СВЦЭМ!$A$34:$A$777,$A194,СВЦЭМ!$B$34:$B$777,C$190)+'СЕТ СН'!$F$12</f>
        <v>108.83831185</v>
      </c>
      <c r="D194" s="37">
        <f>SUMIFS(СВЦЭМ!$F$34:$F$777,СВЦЭМ!$A$34:$A$777,$A194,СВЦЭМ!$B$34:$B$777,D$190)+'СЕТ СН'!$F$12</f>
        <v>114.40531744</v>
      </c>
      <c r="E194" s="37">
        <f>SUMIFS(СВЦЭМ!$F$34:$F$777,СВЦЭМ!$A$34:$A$777,$A194,СВЦЭМ!$B$34:$B$777,E$190)+'СЕТ СН'!$F$12</f>
        <v>114.10878447</v>
      </c>
      <c r="F194" s="37">
        <f>SUMIFS(СВЦЭМ!$F$34:$F$777,СВЦЭМ!$A$34:$A$777,$A194,СВЦЭМ!$B$34:$B$777,F$190)+'СЕТ СН'!$F$12</f>
        <v>113.93299371000001</v>
      </c>
      <c r="G194" s="37">
        <f>SUMIFS(СВЦЭМ!$F$34:$F$777,СВЦЭМ!$A$34:$A$777,$A194,СВЦЭМ!$B$34:$B$777,G$190)+'СЕТ СН'!$F$12</f>
        <v>114.33632242</v>
      </c>
      <c r="H194" s="37">
        <f>SUMIFS(СВЦЭМ!$F$34:$F$777,СВЦЭМ!$A$34:$A$777,$A194,СВЦЭМ!$B$34:$B$777,H$190)+'СЕТ СН'!$F$12</f>
        <v>107.91804928000001</v>
      </c>
      <c r="I194" s="37">
        <f>SUMIFS(СВЦЭМ!$F$34:$F$777,СВЦЭМ!$A$34:$A$777,$A194,СВЦЭМ!$B$34:$B$777,I$190)+'СЕТ СН'!$F$12</f>
        <v>97.900513900000007</v>
      </c>
      <c r="J194" s="37">
        <f>SUMIFS(СВЦЭМ!$F$34:$F$777,СВЦЭМ!$A$34:$A$777,$A194,СВЦЭМ!$B$34:$B$777,J$190)+'СЕТ СН'!$F$12</f>
        <v>92.663174429999998</v>
      </c>
      <c r="K194" s="37">
        <f>SUMIFS(СВЦЭМ!$F$34:$F$777,СВЦЭМ!$A$34:$A$777,$A194,СВЦЭМ!$B$34:$B$777,K$190)+'СЕТ СН'!$F$12</f>
        <v>85.491108530000005</v>
      </c>
      <c r="L194" s="37">
        <f>SUMIFS(СВЦЭМ!$F$34:$F$777,СВЦЭМ!$A$34:$A$777,$A194,СВЦЭМ!$B$34:$B$777,L$190)+'СЕТ СН'!$F$12</f>
        <v>82.363938820000001</v>
      </c>
      <c r="M194" s="37">
        <f>SUMIFS(СВЦЭМ!$F$34:$F$777,СВЦЭМ!$A$34:$A$777,$A194,СВЦЭМ!$B$34:$B$777,M$190)+'СЕТ СН'!$F$12</f>
        <v>82.067204320000002</v>
      </c>
      <c r="N194" s="37">
        <f>SUMIFS(СВЦЭМ!$F$34:$F$777,СВЦЭМ!$A$34:$A$777,$A194,СВЦЭМ!$B$34:$B$777,N$190)+'СЕТ СН'!$F$12</f>
        <v>81.904428109999998</v>
      </c>
      <c r="O194" s="37">
        <f>SUMIFS(СВЦЭМ!$F$34:$F$777,СВЦЭМ!$A$34:$A$777,$A194,СВЦЭМ!$B$34:$B$777,O$190)+'СЕТ СН'!$F$12</f>
        <v>81.688267960000005</v>
      </c>
      <c r="P194" s="37">
        <f>SUMIFS(СВЦЭМ!$F$34:$F$777,СВЦЭМ!$A$34:$A$777,$A194,СВЦЭМ!$B$34:$B$777,P$190)+'СЕТ СН'!$F$12</f>
        <v>81.27004445</v>
      </c>
      <c r="Q194" s="37">
        <f>SUMIFS(СВЦЭМ!$F$34:$F$777,СВЦЭМ!$A$34:$A$777,$A194,СВЦЭМ!$B$34:$B$777,Q$190)+'СЕТ СН'!$F$12</f>
        <v>81.499869919999995</v>
      </c>
      <c r="R194" s="37">
        <f>SUMIFS(СВЦЭМ!$F$34:$F$777,СВЦЭМ!$A$34:$A$777,$A194,СВЦЭМ!$B$34:$B$777,R$190)+'СЕТ СН'!$F$12</f>
        <v>80.971770190000001</v>
      </c>
      <c r="S194" s="37">
        <f>SUMIFS(СВЦЭМ!$F$34:$F$777,СВЦЭМ!$A$34:$A$777,$A194,СВЦЭМ!$B$34:$B$777,S$190)+'СЕТ СН'!$F$12</f>
        <v>81.477801170000006</v>
      </c>
      <c r="T194" s="37">
        <f>SUMIFS(СВЦЭМ!$F$34:$F$777,СВЦЭМ!$A$34:$A$777,$A194,СВЦЭМ!$B$34:$B$777,T$190)+'СЕТ СН'!$F$12</f>
        <v>79.982083689999996</v>
      </c>
      <c r="U194" s="37">
        <f>SUMIFS(СВЦЭМ!$F$34:$F$777,СВЦЭМ!$A$34:$A$777,$A194,СВЦЭМ!$B$34:$B$777,U$190)+'СЕТ СН'!$F$12</f>
        <v>75.313901009999995</v>
      </c>
      <c r="V194" s="37">
        <f>SUMIFS(СВЦЭМ!$F$34:$F$777,СВЦЭМ!$A$34:$A$777,$A194,СВЦЭМ!$B$34:$B$777,V$190)+'СЕТ СН'!$F$12</f>
        <v>76.398277519999994</v>
      </c>
      <c r="W194" s="37">
        <f>SUMIFS(СВЦЭМ!$F$34:$F$777,СВЦЭМ!$A$34:$A$777,$A194,СВЦЭМ!$B$34:$B$777,W$190)+'СЕТ СН'!$F$12</f>
        <v>82.39241226</v>
      </c>
      <c r="X194" s="37">
        <f>SUMIFS(СВЦЭМ!$F$34:$F$777,СВЦЭМ!$A$34:$A$777,$A194,СВЦЭМ!$B$34:$B$777,X$190)+'СЕТ СН'!$F$12</f>
        <v>90.387610190000004</v>
      </c>
      <c r="Y194" s="37">
        <f>SUMIFS(СВЦЭМ!$F$34:$F$777,СВЦЭМ!$A$34:$A$777,$A194,СВЦЭМ!$B$34:$B$777,Y$190)+'СЕТ СН'!$F$12</f>
        <v>100.32771369</v>
      </c>
    </row>
    <row r="195" spans="1:25" ht="15.75" x14ac:dyDescent="0.2">
      <c r="A195" s="36">
        <f t="shared" si="5"/>
        <v>43195</v>
      </c>
      <c r="B195" s="37">
        <f>SUMIFS(СВЦЭМ!$F$34:$F$777,СВЦЭМ!$A$34:$A$777,$A195,СВЦЭМ!$B$34:$B$777,B$190)+'СЕТ СН'!$F$12</f>
        <v>110.12539056999999</v>
      </c>
      <c r="C195" s="37">
        <f>SUMIFS(СВЦЭМ!$F$34:$F$777,СВЦЭМ!$A$34:$A$777,$A195,СВЦЭМ!$B$34:$B$777,C$190)+'СЕТ СН'!$F$12</f>
        <v>110.05354847</v>
      </c>
      <c r="D195" s="37">
        <f>SUMIFS(СВЦЭМ!$F$34:$F$777,СВЦЭМ!$A$34:$A$777,$A195,СВЦЭМ!$B$34:$B$777,D$190)+'СЕТ СН'!$F$12</f>
        <v>114.42550154</v>
      </c>
      <c r="E195" s="37">
        <f>SUMIFS(СВЦЭМ!$F$34:$F$777,СВЦЭМ!$A$34:$A$777,$A195,СВЦЭМ!$B$34:$B$777,E$190)+'СЕТ СН'!$F$12</f>
        <v>113.71953631</v>
      </c>
      <c r="F195" s="37">
        <f>SUMIFS(СВЦЭМ!$F$34:$F$777,СВЦЭМ!$A$34:$A$777,$A195,СВЦЭМ!$B$34:$B$777,F$190)+'СЕТ СН'!$F$12</f>
        <v>113.75318426</v>
      </c>
      <c r="G195" s="37">
        <f>SUMIFS(СВЦЭМ!$F$34:$F$777,СВЦЭМ!$A$34:$A$777,$A195,СВЦЭМ!$B$34:$B$777,G$190)+'СЕТ СН'!$F$12</f>
        <v>114.29751081000001</v>
      </c>
      <c r="H195" s="37">
        <f>SUMIFS(СВЦЭМ!$F$34:$F$777,СВЦЭМ!$A$34:$A$777,$A195,СВЦЭМ!$B$34:$B$777,H$190)+'СЕТ СН'!$F$12</f>
        <v>110.90214419</v>
      </c>
      <c r="I195" s="37">
        <f>SUMIFS(СВЦЭМ!$F$34:$F$777,СВЦЭМ!$A$34:$A$777,$A195,СВЦЭМ!$B$34:$B$777,I$190)+'СЕТ СН'!$F$12</f>
        <v>103.72510077</v>
      </c>
      <c r="J195" s="37">
        <f>SUMIFS(СВЦЭМ!$F$34:$F$777,СВЦЭМ!$A$34:$A$777,$A195,СВЦЭМ!$B$34:$B$777,J$190)+'СЕТ СН'!$F$12</f>
        <v>97.250614909999996</v>
      </c>
      <c r="K195" s="37">
        <f>SUMIFS(СВЦЭМ!$F$34:$F$777,СВЦЭМ!$A$34:$A$777,$A195,СВЦЭМ!$B$34:$B$777,K$190)+'СЕТ СН'!$F$12</f>
        <v>88.696639840000003</v>
      </c>
      <c r="L195" s="37">
        <f>SUMIFS(СВЦЭМ!$F$34:$F$777,СВЦЭМ!$A$34:$A$777,$A195,СВЦЭМ!$B$34:$B$777,L$190)+'СЕТ СН'!$F$12</f>
        <v>82.365648140000005</v>
      </c>
      <c r="M195" s="37">
        <f>SUMIFS(СВЦЭМ!$F$34:$F$777,СВЦЭМ!$A$34:$A$777,$A195,СВЦЭМ!$B$34:$B$777,M$190)+'СЕТ СН'!$F$12</f>
        <v>80.99711404</v>
      </c>
      <c r="N195" s="37">
        <f>SUMIFS(СВЦЭМ!$F$34:$F$777,СВЦЭМ!$A$34:$A$777,$A195,СВЦЭМ!$B$34:$B$777,N$190)+'СЕТ СН'!$F$12</f>
        <v>80.848652169999994</v>
      </c>
      <c r="O195" s="37">
        <f>SUMIFS(СВЦЭМ!$F$34:$F$777,СВЦЭМ!$A$34:$A$777,$A195,СВЦЭМ!$B$34:$B$777,O$190)+'СЕТ СН'!$F$12</f>
        <v>81.724137420000005</v>
      </c>
      <c r="P195" s="37">
        <f>SUMIFS(СВЦЭМ!$F$34:$F$777,СВЦЭМ!$A$34:$A$777,$A195,СВЦЭМ!$B$34:$B$777,P$190)+'СЕТ СН'!$F$12</f>
        <v>81.921114149999994</v>
      </c>
      <c r="Q195" s="37">
        <f>SUMIFS(СВЦЭМ!$F$34:$F$777,СВЦЭМ!$A$34:$A$777,$A195,СВЦЭМ!$B$34:$B$777,Q$190)+'СЕТ СН'!$F$12</f>
        <v>82.225592800000001</v>
      </c>
      <c r="R195" s="37">
        <f>SUMIFS(СВЦЭМ!$F$34:$F$777,СВЦЭМ!$A$34:$A$777,$A195,СВЦЭМ!$B$34:$B$777,R$190)+'СЕТ СН'!$F$12</f>
        <v>81.87705047</v>
      </c>
      <c r="S195" s="37">
        <f>SUMIFS(СВЦЭМ!$F$34:$F$777,СВЦЭМ!$A$34:$A$777,$A195,СВЦЭМ!$B$34:$B$777,S$190)+'СЕТ СН'!$F$12</f>
        <v>80.844431779999994</v>
      </c>
      <c r="T195" s="37">
        <f>SUMIFS(СВЦЭМ!$F$34:$F$777,СВЦЭМ!$A$34:$A$777,$A195,СВЦЭМ!$B$34:$B$777,T$190)+'СЕТ СН'!$F$12</f>
        <v>80.61171453</v>
      </c>
      <c r="U195" s="37">
        <f>SUMIFS(СВЦЭМ!$F$34:$F$777,СВЦЭМ!$A$34:$A$777,$A195,СВЦЭМ!$B$34:$B$777,U$190)+'СЕТ СН'!$F$12</f>
        <v>77.700830800000006</v>
      </c>
      <c r="V195" s="37">
        <f>SUMIFS(СВЦЭМ!$F$34:$F$777,СВЦЭМ!$A$34:$A$777,$A195,СВЦЭМ!$B$34:$B$777,V$190)+'СЕТ СН'!$F$12</f>
        <v>77.914554980000005</v>
      </c>
      <c r="W195" s="37">
        <f>SUMIFS(СВЦЭМ!$F$34:$F$777,СВЦЭМ!$A$34:$A$777,$A195,СВЦЭМ!$B$34:$B$777,W$190)+'СЕТ СН'!$F$12</f>
        <v>84.047844920000003</v>
      </c>
      <c r="X195" s="37">
        <f>SUMIFS(СВЦЭМ!$F$34:$F$777,СВЦЭМ!$A$34:$A$777,$A195,СВЦЭМ!$B$34:$B$777,X$190)+'СЕТ СН'!$F$12</f>
        <v>93.418118870000001</v>
      </c>
      <c r="Y195" s="37">
        <f>SUMIFS(СВЦЭМ!$F$34:$F$777,СВЦЭМ!$A$34:$A$777,$A195,СВЦЭМ!$B$34:$B$777,Y$190)+'СЕТ СН'!$F$12</f>
        <v>101.96244597</v>
      </c>
    </row>
    <row r="196" spans="1:25" ht="15.75" x14ac:dyDescent="0.2">
      <c r="A196" s="36">
        <f t="shared" si="5"/>
        <v>43196</v>
      </c>
      <c r="B196" s="37">
        <f>SUMIFS(СВЦЭМ!$F$34:$F$777,СВЦЭМ!$A$34:$A$777,$A196,СВЦЭМ!$B$34:$B$777,B$190)+'СЕТ СН'!$F$12</f>
        <v>100.12549591</v>
      </c>
      <c r="C196" s="37">
        <f>SUMIFS(СВЦЭМ!$F$34:$F$777,СВЦЭМ!$A$34:$A$777,$A196,СВЦЭМ!$B$34:$B$777,C$190)+'СЕТ СН'!$F$12</f>
        <v>105.88503412</v>
      </c>
      <c r="D196" s="37">
        <f>SUMIFS(СВЦЭМ!$F$34:$F$777,СВЦЭМ!$A$34:$A$777,$A196,СВЦЭМ!$B$34:$B$777,D$190)+'СЕТ СН'!$F$12</f>
        <v>113.36162864000001</v>
      </c>
      <c r="E196" s="37">
        <f>SUMIFS(СВЦЭМ!$F$34:$F$777,СВЦЭМ!$A$34:$A$777,$A196,СВЦЭМ!$B$34:$B$777,E$190)+'СЕТ СН'!$F$12</f>
        <v>112.9556978</v>
      </c>
      <c r="F196" s="37">
        <f>SUMIFS(СВЦЭМ!$F$34:$F$777,СВЦЭМ!$A$34:$A$777,$A196,СВЦЭМ!$B$34:$B$777,F$190)+'СЕТ СН'!$F$12</f>
        <v>113.01715780000001</v>
      </c>
      <c r="G196" s="37">
        <f>SUMIFS(СВЦЭМ!$F$34:$F$777,СВЦЭМ!$A$34:$A$777,$A196,СВЦЭМ!$B$34:$B$777,G$190)+'СЕТ СН'!$F$12</f>
        <v>113.68906199</v>
      </c>
      <c r="H196" s="37">
        <f>SUMIFS(СВЦЭМ!$F$34:$F$777,СВЦЭМ!$A$34:$A$777,$A196,СВЦЭМ!$B$34:$B$777,H$190)+'СЕТ СН'!$F$12</f>
        <v>110.41979221</v>
      </c>
      <c r="I196" s="37">
        <f>SUMIFS(СВЦЭМ!$F$34:$F$777,СВЦЭМ!$A$34:$A$777,$A196,СВЦЭМ!$B$34:$B$777,I$190)+'СЕТ СН'!$F$12</f>
        <v>105.13797258</v>
      </c>
      <c r="J196" s="37">
        <f>SUMIFS(СВЦЭМ!$F$34:$F$777,СВЦЭМ!$A$34:$A$777,$A196,СВЦЭМ!$B$34:$B$777,J$190)+'СЕТ СН'!$F$12</f>
        <v>100.26997738999999</v>
      </c>
      <c r="K196" s="37">
        <f>SUMIFS(СВЦЭМ!$F$34:$F$777,СВЦЭМ!$A$34:$A$777,$A196,СВЦЭМ!$B$34:$B$777,K$190)+'СЕТ СН'!$F$12</f>
        <v>91.837715660000001</v>
      </c>
      <c r="L196" s="37">
        <f>SUMIFS(СВЦЭМ!$F$34:$F$777,СВЦЭМ!$A$34:$A$777,$A196,СВЦЭМ!$B$34:$B$777,L$190)+'СЕТ СН'!$F$12</f>
        <v>86.815503800000002</v>
      </c>
      <c r="M196" s="37">
        <f>SUMIFS(СВЦЭМ!$F$34:$F$777,СВЦЭМ!$A$34:$A$777,$A196,СВЦЭМ!$B$34:$B$777,M$190)+'СЕТ СН'!$F$12</f>
        <v>86.08589834</v>
      </c>
      <c r="N196" s="37">
        <f>SUMIFS(СВЦЭМ!$F$34:$F$777,СВЦЭМ!$A$34:$A$777,$A196,СВЦЭМ!$B$34:$B$777,N$190)+'СЕТ СН'!$F$12</f>
        <v>86.677377129999996</v>
      </c>
      <c r="O196" s="37">
        <f>SUMIFS(СВЦЭМ!$F$34:$F$777,СВЦЭМ!$A$34:$A$777,$A196,СВЦЭМ!$B$34:$B$777,O$190)+'СЕТ СН'!$F$12</f>
        <v>87.169233849999998</v>
      </c>
      <c r="P196" s="37">
        <f>SUMIFS(СВЦЭМ!$F$34:$F$777,СВЦЭМ!$A$34:$A$777,$A196,СВЦЭМ!$B$34:$B$777,P$190)+'СЕТ СН'!$F$12</f>
        <v>86.288241080000006</v>
      </c>
      <c r="Q196" s="37">
        <f>SUMIFS(СВЦЭМ!$F$34:$F$777,СВЦЭМ!$A$34:$A$777,$A196,СВЦЭМ!$B$34:$B$777,Q$190)+'СЕТ СН'!$F$12</f>
        <v>86.367370100000002</v>
      </c>
      <c r="R196" s="37">
        <f>SUMIFS(СВЦЭМ!$F$34:$F$777,СВЦЭМ!$A$34:$A$777,$A196,СВЦЭМ!$B$34:$B$777,R$190)+'СЕТ СН'!$F$12</f>
        <v>86.259980639999995</v>
      </c>
      <c r="S196" s="37">
        <f>SUMIFS(СВЦЭМ!$F$34:$F$777,СВЦЭМ!$A$34:$A$777,$A196,СВЦЭМ!$B$34:$B$777,S$190)+'СЕТ СН'!$F$12</f>
        <v>85.999252690000006</v>
      </c>
      <c r="T196" s="37">
        <f>SUMIFS(СВЦЭМ!$F$34:$F$777,СВЦЭМ!$A$34:$A$777,$A196,СВЦЭМ!$B$34:$B$777,T$190)+'СЕТ СН'!$F$12</f>
        <v>86.238717629999996</v>
      </c>
      <c r="U196" s="37">
        <f>SUMIFS(СВЦЭМ!$F$34:$F$777,СВЦЭМ!$A$34:$A$777,$A196,СВЦЭМ!$B$34:$B$777,U$190)+'СЕТ СН'!$F$12</f>
        <v>82.62515775</v>
      </c>
      <c r="V196" s="37">
        <f>SUMIFS(СВЦЭМ!$F$34:$F$777,СВЦЭМ!$A$34:$A$777,$A196,СВЦЭМ!$B$34:$B$777,V$190)+'СЕТ СН'!$F$12</f>
        <v>83.107449900000006</v>
      </c>
      <c r="W196" s="37">
        <f>SUMIFS(СВЦЭМ!$F$34:$F$777,СВЦЭМ!$A$34:$A$777,$A196,СВЦЭМ!$B$34:$B$777,W$190)+'СЕТ СН'!$F$12</f>
        <v>88.962468220000005</v>
      </c>
      <c r="X196" s="37">
        <f>SUMIFS(СВЦЭМ!$F$34:$F$777,СВЦЭМ!$A$34:$A$777,$A196,СВЦЭМ!$B$34:$B$777,X$190)+'СЕТ СН'!$F$12</f>
        <v>95.567467030000003</v>
      </c>
      <c r="Y196" s="37">
        <f>SUMIFS(СВЦЭМ!$F$34:$F$777,СВЦЭМ!$A$34:$A$777,$A196,СВЦЭМ!$B$34:$B$777,Y$190)+'СЕТ СН'!$F$12</f>
        <v>97.650384389999999</v>
      </c>
    </row>
    <row r="197" spans="1:25" ht="15.75" x14ac:dyDescent="0.2">
      <c r="A197" s="36">
        <f t="shared" si="5"/>
        <v>43197</v>
      </c>
      <c r="B197" s="37">
        <f>SUMIFS(СВЦЭМ!$F$34:$F$777,СВЦЭМ!$A$34:$A$777,$A197,СВЦЭМ!$B$34:$B$777,B$190)+'СЕТ СН'!$F$12</f>
        <v>102.24916819000001</v>
      </c>
      <c r="C197" s="37">
        <f>SUMIFS(СВЦЭМ!$F$34:$F$777,СВЦЭМ!$A$34:$A$777,$A197,СВЦЭМ!$B$34:$B$777,C$190)+'СЕТ СН'!$F$12</f>
        <v>104.87799481</v>
      </c>
      <c r="D197" s="37">
        <f>SUMIFS(СВЦЭМ!$F$34:$F$777,СВЦЭМ!$A$34:$A$777,$A197,СВЦЭМ!$B$34:$B$777,D$190)+'СЕТ СН'!$F$12</f>
        <v>111.98330588</v>
      </c>
      <c r="E197" s="37">
        <f>SUMIFS(СВЦЭМ!$F$34:$F$777,СВЦЭМ!$A$34:$A$777,$A197,СВЦЭМ!$B$34:$B$777,E$190)+'СЕТ СН'!$F$12</f>
        <v>113.87754907999999</v>
      </c>
      <c r="F197" s="37">
        <f>SUMIFS(СВЦЭМ!$F$34:$F$777,СВЦЭМ!$A$34:$A$777,$A197,СВЦЭМ!$B$34:$B$777,F$190)+'СЕТ СН'!$F$12</f>
        <v>113.88945851</v>
      </c>
      <c r="G197" s="37">
        <f>SUMIFS(СВЦЭМ!$F$34:$F$777,СВЦЭМ!$A$34:$A$777,$A197,СВЦЭМ!$B$34:$B$777,G$190)+'СЕТ СН'!$F$12</f>
        <v>113.43979937</v>
      </c>
      <c r="H197" s="37">
        <f>SUMIFS(СВЦЭМ!$F$34:$F$777,СВЦЭМ!$A$34:$A$777,$A197,СВЦЭМ!$B$34:$B$777,H$190)+'СЕТ СН'!$F$12</f>
        <v>109.55970613</v>
      </c>
      <c r="I197" s="37">
        <f>SUMIFS(СВЦЭМ!$F$34:$F$777,СВЦЭМ!$A$34:$A$777,$A197,СВЦЭМ!$B$34:$B$777,I$190)+'СЕТ СН'!$F$12</f>
        <v>102.69040362</v>
      </c>
      <c r="J197" s="37">
        <f>SUMIFS(СВЦЭМ!$F$34:$F$777,СВЦЭМ!$A$34:$A$777,$A197,СВЦЭМ!$B$34:$B$777,J$190)+'СЕТ СН'!$F$12</f>
        <v>98.653678929999998</v>
      </c>
      <c r="K197" s="37">
        <f>SUMIFS(СВЦЭМ!$F$34:$F$777,СВЦЭМ!$A$34:$A$777,$A197,СВЦЭМ!$B$34:$B$777,K$190)+'СЕТ СН'!$F$12</f>
        <v>89.665237599999998</v>
      </c>
      <c r="L197" s="37">
        <f>SUMIFS(СВЦЭМ!$F$34:$F$777,СВЦЭМ!$A$34:$A$777,$A197,СВЦЭМ!$B$34:$B$777,L$190)+'СЕТ СН'!$F$12</f>
        <v>84.562328809999997</v>
      </c>
      <c r="M197" s="37">
        <f>SUMIFS(СВЦЭМ!$F$34:$F$777,СВЦЭМ!$A$34:$A$777,$A197,СВЦЭМ!$B$34:$B$777,M$190)+'СЕТ СН'!$F$12</f>
        <v>83.429484630000005</v>
      </c>
      <c r="N197" s="37">
        <f>SUMIFS(СВЦЭМ!$F$34:$F$777,СВЦЭМ!$A$34:$A$777,$A197,СВЦЭМ!$B$34:$B$777,N$190)+'СЕТ СН'!$F$12</f>
        <v>84.459531859999998</v>
      </c>
      <c r="O197" s="37">
        <f>SUMIFS(СВЦЭМ!$F$34:$F$777,СВЦЭМ!$A$34:$A$777,$A197,СВЦЭМ!$B$34:$B$777,O$190)+'СЕТ СН'!$F$12</f>
        <v>84.886370220000003</v>
      </c>
      <c r="P197" s="37">
        <f>SUMIFS(СВЦЭМ!$F$34:$F$777,СВЦЭМ!$A$34:$A$777,$A197,СВЦЭМ!$B$34:$B$777,P$190)+'СЕТ СН'!$F$12</f>
        <v>85.297924399999999</v>
      </c>
      <c r="Q197" s="37">
        <f>SUMIFS(СВЦЭМ!$F$34:$F$777,СВЦЭМ!$A$34:$A$777,$A197,СВЦЭМ!$B$34:$B$777,Q$190)+'СЕТ СН'!$F$12</f>
        <v>85.045686590000003</v>
      </c>
      <c r="R197" s="37">
        <f>SUMIFS(СВЦЭМ!$F$34:$F$777,СВЦЭМ!$A$34:$A$777,$A197,СВЦЭМ!$B$34:$B$777,R$190)+'СЕТ СН'!$F$12</f>
        <v>84.849995930000006</v>
      </c>
      <c r="S197" s="37">
        <f>SUMIFS(СВЦЭМ!$F$34:$F$777,СВЦЭМ!$A$34:$A$777,$A197,СВЦЭМ!$B$34:$B$777,S$190)+'СЕТ СН'!$F$12</f>
        <v>85.349775829999999</v>
      </c>
      <c r="T197" s="37">
        <f>SUMIFS(СВЦЭМ!$F$34:$F$777,СВЦЭМ!$A$34:$A$777,$A197,СВЦЭМ!$B$34:$B$777,T$190)+'СЕТ СН'!$F$12</f>
        <v>84.979721319999996</v>
      </c>
      <c r="U197" s="37">
        <f>SUMIFS(СВЦЭМ!$F$34:$F$777,СВЦЭМ!$A$34:$A$777,$A197,СВЦЭМ!$B$34:$B$777,U$190)+'СЕТ СН'!$F$12</f>
        <v>82.247267379999997</v>
      </c>
      <c r="V197" s="37">
        <f>SUMIFS(СВЦЭМ!$F$34:$F$777,СВЦЭМ!$A$34:$A$777,$A197,СВЦЭМ!$B$34:$B$777,V$190)+'СЕТ СН'!$F$12</f>
        <v>82.914212070000005</v>
      </c>
      <c r="W197" s="37">
        <f>SUMIFS(СВЦЭМ!$F$34:$F$777,СВЦЭМ!$A$34:$A$777,$A197,СВЦЭМ!$B$34:$B$777,W$190)+'СЕТ СН'!$F$12</f>
        <v>89.627496219999998</v>
      </c>
      <c r="X197" s="37">
        <f>SUMIFS(СВЦЭМ!$F$34:$F$777,СВЦЭМ!$A$34:$A$777,$A197,СВЦЭМ!$B$34:$B$777,X$190)+'СЕТ СН'!$F$12</f>
        <v>95.697045669999994</v>
      </c>
      <c r="Y197" s="37">
        <f>SUMIFS(СВЦЭМ!$F$34:$F$777,СВЦЭМ!$A$34:$A$777,$A197,СВЦЭМ!$B$34:$B$777,Y$190)+'СЕТ СН'!$F$12</f>
        <v>100.51210754</v>
      </c>
    </row>
    <row r="198" spans="1:25" ht="15.75" x14ac:dyDescent="0.2">
      <c r="A198" s="36">
        <f t="shared" si="5"/>
        <v>43198</v>
      </c>
      <c r="B198" s="37">
        <f>SUMIFS(СВЦЭМ!$F$34:$F$777,СВЦЭМ!$A$34:$A$777,$A198,СВЦЭМ!$B$34:$B$777,B$190)+'СЕТ СН'!$F$12</f>
        <v>102.68864871</v>
      </c>
      <c r="C198" s="37">
        <f>SUMIFS(СВЦЭМ!$F$34:$F$777,СВЦЭМ!$A$34:$A$777,$A198,СВЦЭМ!$B$34:$B$777,C$190)+'СЕТ СН'!$F$12</f>
        <v>106.88196240000001</v>
      </c>
      <c r="D198" s="37">
        <f>SUMIFS(СВЦЭМ!$F$34:$F$777,СВЦЭМ!$A$34:$A$777,$A198,СВЦЭМ!$B$34:$B$777,D$190)+'СЕТ СН'!$F$12</f>
        <v>112.7867773</v>
      </c>
      <c r="E198" s="37">
        <f>SUMIFS(СВЦЭМ!$F$34:$F$777,СВЦЭМ!$A$34:$A$777,$A198,СВЦЭМ!$B$34:$B$777,E$190)+'СЕТ СН'!$F$12</f>
        <v>115.77657667</v>
      </c>
      <c r="F198" s="37">
        <f>SUMIFS(СВЦЭМ!$F$34:$F$777,СВЦЭМ!$A$34:$A$777,$A198,СВЦЭМ!$B$34:$B$777,F$190)+'СЕТ СН'!$F$12</f>
        <v>115.5322129</v>
      </c>
      <c r="G198" s="37">
        <f>SUMIFS(СВЦЭМ!$F$34:$F$777,СВЦЭМ!$A$34:$A$777,$A198,СВЦЭМ!$B$34:$B$777,G$190)+'СЕТ СН'!$F$12</f>
        <v>115.78710144999999</v>
      </c>
      <c r="H198" s="37">
        <f>SUMIFS(СВЦЭМ!$F$34:$F$777,СВЦЭМ!$A$34:$A$777,$A198,СВЦЭМ!$B$34:$B$777,H$190)+'СЕТ СН'!$F$12</f>
        <v>113.77612537</v>
      </c>
      <c r="I198" s="37">
        <f>SUMIFS(СВЦЭМ!$F$34:$F$777,СВЦЭМ!$A$34:$A$777,$A198,СВЦЭМ!$B$34:$B$777,I$190)+'СЕТ СН'!$F$12</f>
        <v>104.8186704</v>
      </c>
      <c r="J198" s="37">
        <f>SUMIFS(СВЦЭМ!$F$34:$F$777,СВЦЭМ!$A$34:$A$777,$A198,СВЦЭМ!$B$34:$B$777,J$190)+'СЕТ СН'!$F$12</f>
        <v>94.229318320000004</v>
      </c>
      <c r="K198" s="37">
        <f>SUMIFS(СВЦЭМ!$F$34:$F$777,СВЦЭМ!$A$34:$A$777,$A198,СВЦЭМ!$B$34:$B$777,K$190)+'СЕТ СН'!$F$12</f>
        <v>83.208878499999997</v>
      </c>
      <c r="L198" s="37">
        <f>SUMIFS(СВЦЭМ!$F$34:$F$777,СВЦЭМ!$A$34:$A$777,$A198,СВЦЭМ!$B$34:$B$777,L$190)+'СЕТ СН'!$F$12</f>
        <v>77.402520670000001</v>
      </c>
      <c r="M198" s="37">
        <f>SUMIFS(СВЦЭМ!$F$34:$F$777,СВЦЭМ!$A$34:$A$777,$A198,СВЦЭМ!$B$34:$B$777,M$190)+'СЕТ СН'!$F$12</f>
        <v>73.999023960000002</v>
      </c>
      <c r="N198" s="37">
        <f>SUMIFS(СВЦЭМ!$F$34:$F$777,СВЦЭМ!$A$34:$A$777,$A198,СВЦЭМ!$B$34:$B$777,N$190)+'СЕТ СН'!$F$12</f>
        <v>73.178671429999994</v>
      </c>
      <c r="O198" s="37">
        <f>SUMIFS(СВЦЭМ!$F$34:$F$777,СВЦЭМ!$A$34:$A$777,$A198,СВЦЭМ!$B$34:$B$777,O$190)+'СЕТ СН'!$F$12</f>
        <v>73.679763149999999</v>
      </c>
      <c r="P198" s="37">
        <f>SUMIFS(СВЦЭМ!$F$34:$F$777,СВЦЭМ!$A$34:$A$777,$A198,СВЦЭМ!$B$34:$B$777,P$190)+'СЕТ СН'!$F$12</f>
        <v>74.786029249999999</v>
      </c>
      <c r="Q198" s="37">
        <f>SUMIFS(СВЦЭМ!$F$34:$F$777,СВЦЭМ!$A$34:$A$777,$A198,СВЦЭМ!$B$34:$B$777,Q$190)+'СЕТ СН'!$F$12</f>
        <v>75.198189780000007</v>
      </c>
      <c r="R198" s="37">
        <f>SUMIFS(СВЦЭМ!$F$34:$F$777,СВЦЭМ!$A$34:$A$777,$A198,СВЦЭМ!$B$34:$B$777,R$190)+'СЕТ СН'!$F$12</f>
        <v>80.222556830000002</v>
      </c>
      <c r="S198" s="37">
        <f>SUMIFS(СВЦЭМ!$F$34:$F$777,СВЦЭМ!$A$34:$A$777,$A198,СВЦЭМ!$B$34:$B$777,S$190)+'СЕТ СН'!$F$12</f>
        <v>77.339431180000005</v>
      </c>
      <c r="T198" s="37">
        <f>SUMIFS(СВЦЭМ!$F$34:$F$777,СВЦЭМ!$A$34:$A$777,$A198,СВЦЭМ!$B$34:$B$777,T$190)+'СЕТ СН'!$F$12</f>
        <v>73.227692590000004</v>
      </c>
      <c r="U198" s="37">
        <f>SUMIFS(СВЦЭМ!$F$34:$F$777,СВЦЭМ!$A$34:$A$777,$A198,СВЦЭМ!$B$34:$B$777,U$190)+'СЕТ СН'!$F$12</f>
        <v>72.877255559999995</v>
      </c>
      <c r="V198" s="37">
        <f>SUMIFS(СВЦЭМ!$F$34:$F$777,СВЦЭМ!$A$34:$A$777,$A198,СВЦЭМ!$B$34:$B$777,V$190)+'СЕТ СН'!$F$12</f>
        <v>72.934983489999993</v>
      </c>
      <c r="W198" s="37">
        <f>SUMIFS(СВЦЭМ!$F$34:$F$777,СВЦЭМ!$A$34:$A$777,$A198,СВЦЭМ!$B$34:$B$777,W$190)+'СЕТ СН'!$F$12</f>
        <v>77.318922839999999</v>
      </c>
      <c r="X198" s="37">
        <f>SUMIFS(СВЦЭМ!$F$34:$F$777,СВЦЭМ!$A$34:$A$777,$A198,СВЦЭМ!$B$34:$B$777,X$190)+'СЕТ СН'!$F$12</f>
        <v>86.265846530000005</v>
      </c>
      <c r="Y198" s="37">
        <f>SUMIFS(СВЦЭМ!$F$34:$F$777,СВЦЭМ!$A$34:$A$777,$A198,СВЦЭМ!$B$34:$B$777,Y$190)+'СЕТ СН'!$F$12</f>
        <v>95.570847299999997</v>
      </c>
    </row>
    <row r="199" spans="1:25" ht="15.75" x14ac:dyDescent="0.2">
      <c r="A199" s="36">
        <f t="shared" si="5"/>
        <v>43199</v>
      </c>
      <c r="B199" s="37">
        <f>SUMIFS(СВЦЭМ!$F$34:$F$777,СВЦЭМ!$A$34:$A$777,$A199,СВЦЭМ!$B$34:$B$777,B$190)+'СЕТ СН'!$F$12</f>
        <v>104.60948637</v>
      </c>
      <c r="C199" s="37">
        <f>SUMIFS(СВЦЭМ!$F$34:$F$777,СВЦЭМ!$A$34:$A$777,$A199,СВЦЭМ!$B$34:$B$777,C$190)+'СЕТ СН'!$F$12</f>
        <v>105.5659161</v>
      </c>
      <c r="D199" s="37">
        <f>SUMIFS(СВЦЭМ!$F$34:$F$777,СВЦЭМ!$A$34:$A$777,$A199,СВЦЭМ!$B$34:$B$777,D$190)+'СЕТ СН'!$F$12</f>
        <v>113.7322657</v>
      </c>
      <c r="E199" s="37">
        <f>SUMIFS(СВЦЭМ!$F$34:$F$777,СВЦЭМ!$A$34:$A$777,$A199,СВЦЭМ!$B$34:$B$777,E$190)+'СЕТ СН'!$F$12</f>
        <v>114.44422298000001</v>
      </c>
      <c r="F199" s="37">
        <f>SUMIFS(СВЦЭМ!$F$34:$F$777,СВЦЭМ!$A$34:$A$777,$A199,СВЦЭМ!$B$34:$B$777,F$190)+'СЕТ СН'!$F$12</f>
        <v>114.45539244</v>
      </c>
      <c r="G199" s="37">
        <f>SUMIFS(СВЦЭМ!$F$34:$F$777,СВЦЭМ!$A$34:$A$777,$A199,СВЦЭМ!$B$34:$B$777,G$190)+'СЕТ СН'!$F$12</f>
        <v>115.11405556</v>
      </c>
      <c r="H199" s="37">
        <f>SUMIFS(СВЦЭМ!$F$34:$F$777,СВЦЭМ!$A$34:$A$777,$A199,СВЦЭМ!$B$34:$B$777,H$190)+'СЕТ СН'!$F$12</f>
        <v>110.47627423</v>
      </c>
      <c r="I199" s="37">
        <f>SUMIFS(СВЦЭМ!$F$34:$F$777,СВЦЭМ!$A$34:$A$777,$A199,СВЦЭМ!$B$34:$B$777,I$190)+'СЕТ СН'!$F$12</f>
        <v>100.40365918000001</v>
      </c>
      <c r="J199" s="37">
        <f>SUMIFS(СВЦЭМ!$F$34:$F$777,СВЦЭМ!$A$34:$A$777,$A199,СВЦЭМ!$B$34:$B$777,J$190)+'СЕТ СН'!$F$12</f>
        <v>94.640796280000004</v>
      </c>
      <c r="K199" s="37">
        <f>SUMIFS(СВЦЭМ!$F$34:$F$777,СВЦЭМ!$A$34:$A$777,$A199,СВЦЭМ!$B$34:$B$777,K$190)+'СЕТ СН'!$F$12</f>
        <v>85.753319750000003</v>
      </c>
      <c r="L199" s="37">
        <f>SUMIFS(СВЦЭМ!$F$34:$F$777,СВЦЭМ!$A$34:$A$777,$A199,СВЦЭМ!$B$34:$B$777,L$190)+'СЕТ СН'!$F$12</f>
        <v>78.210347209999995</v>
      </c>
      <c r="M199" s="37">
        <f>SUMIFS(СВЦЭМ!$F$34:$F$777,СВЦЭМ!$A$34:$A$777,$A199,СВЦЭМ!$B$34:$B$777,M$190)+'СЕТ СН'!$F$12</f>
        <v>77.232022049999998</v>
      </c>
      <c r="N199" s="37">
        <f>SUMIFS(СВЦЭМ!$F$34:$F$777,СВЦЭМ!$A$34:$A$777,$A199,СВЦЭМ!$B$34:$B$777,N$190)+'СЕТ СН'!$F$12</f>
        <v>76.865826600000005</v>
      </c>
      <c r="O199" s="37">
        <f>SUMIFS(СВЦЭМ!$F$34:$F$777,СВЦЭМ!$A$34:$A$777,$A199,СВЦЭМ!$B$34:$B$777,O$190)+'СЕТ СН'!$F$12</f>
        <v>77.425937110000007</v>
      </c>
      <c r="P199" s="37">
        <f>SUMIFS(СВЦЭМ!$F$34:$F$777,СВЦЭМ!$A$34:$A$777,$A199,СВЦЭМ!$B$34:$B$777,P$190)+'СЕТ СН'!$F$12</f>
        <v>79.328343989999993</v>
      </c>
      <c r="Q199" s="37">
        <f>SUMIFS(СВЦЭМ!$F$34:$F$777,СВЦЭМ!$A$34:$A$777,$A199,СВЦЭМ!$B$34:$B$777,Q$190)+'СЕТ СН'!$F$12</f>
        <v>81.339419359999994</v>
      </c>
      <c r="R199" s="37">
        <f>SUMIFS(СВЦЭМ!$F$34:$F$777,СВЦЭМ!$A$34:$A$777,$A199,СВЦЭМ!$B$34:$B$777,R$190)+'СЕТ СН'!$F$12</f>
        <v>80.828666569999996</v>
      </c>
      <c r="S199" s="37">
        <f>SUMIFS(СВЦЭМ!$F$34:$F$777,СВЦЭМ!$A$34:$A$777,$A199,СВЦЭМ!$B$34:$B$777,S$190)+'СЕТ СН'!$F$12</f>
        <v>80.204742820000007</v>
      </c>
      <c r="T199" s="37">
        <f>SUMIFS(СВЦЭМ!$F$34:$F$777,СВЦЭМ!$A$34:$A$777,$A199,СВЦЭМ!$B$34:$B$777,T$190)+'СЕТ СН'!$F$12</f>
        <v>77.430281840000006</v>
      </c>
      <c r="U199" s="37">
        <f>SUMIFS(СВЦЭМ!$F$34:$F$777,СВЦЭМ!$A$34:$A$777,$A199,СВЦЭМ!$B$34:$B$777,U$190)+'СЕТ СН'!$F$12</f>
        <v>75.660735770000002</v>
      </c>
      <c r="V199" s="37">
        <f>SUMIFS(СВЦЭМ!$F$34:$F$777,СВЦЭМ!$A$34:$A$777,$A199,СВЦЭМ!$B$34:$B$777,V$190)+'СЕТ СН'!$F$12</f>
        <v>76.683452549999998</v>
      </c>
      <c r="W199" s="37">
        <f>SUMIFS(СВЦЭМ!$F$34:$F$777,СВЦЭМ!$A$34:$A$777,$A199,СВЦЭМ!$B$34:$B$777,W$190)+'СЕТ СН'!$F$12</f>
        <v>82.929822000000001</v>
      </c>
      <c r="X199" s="37">
        <f>SUMIFS(СВЦЭМ!$F$34:$F$777,СВЦЭМ!$A$34:$A$777,$A199,СВЦЭМ!$B$34:$B$777,X$190)+'СЕТ СН'!$F$12</f>
        <v>91.822135599999996</v>
      </c>
      <c r="Y199" s="37">
        <f>SUMIFS(СВЦЭМ!$F$34:$F$777,СВЦЭМ!$A$34:$A$777,$A199,СВЦЭМ!$B$34:$B$777,Y$190)+'СЕТ СН'!$F$12</f>
        <v>100.90951534</v>
      </c>
    </row>
    <row r="200" spans="1:25" ht="15.75" x14ac:dyDescent="0.2">
      <c r="A200" s="36">
        <f t="shared" si="5"/>
        <v>43200</v>
      </c>
      <c r="B200" s="37">
        <f>SUMIFS(СВЦЭМ!$F$34:$F$777,СВЦЭМ!$A$34:$A$777,$A200,СВЦЭМ!$B$34:$B$777,B$190)+'СЕТ СН'!$F$12</f>
        <v>104.70120357</v>
      </c>
      <c r="C200" s="37">
        <f>SUMIFS(СВЦЭМ!$F$34:$F$777,СВЦЭМ!$A$34:$A$777,$A200,СВЦЭМ!$B$34:$B$777,C$190)+'СЕТ СН'!$F$12</f>
        <v>109.54956701</v>
      </c>
      <c r="D200" s="37">
        <f>SUMIFS(СВЦЭМ!$F$34:$F$777,СВЦЭМ!$A$34:$A$777,$A200,СВЦЭМ!$B$34:$B$777,D$190)+'СЕТ СН'!$F$12</f>
        <v>112.40892185</v>
      </c>
      <c r="E200" s="37">
        <f>SUMIFS(СВЦЭМ!$F$34:$F$777,СВЦЭМ!$A$34:$A$777,$A200,СВЦЭМ!$B$34:$B$777,E$190)+'СЕТ СН'!$F$12</f>
        <v>112.82068864</v>
      </c>
      <c r="F200" s="37">
        <f>SUMIFS(СВЦЭМ!$F$34:$F$777,СВЦЭМ!$A$34:$A$777,$A200,СВЦЭМ!$B$34:$B$777,F$190)+'СЕТ СН'!$F$12</f>
        <v>112.78532183</v>
      </c>
      <c r="G200" s="37">
        <f>SUMIFS(СВЦЭМ!$F$34:$F$777,СВЦЭМ!$A$34:$A$777,$A200,СВЦЭМ!$B$34:$B$777,G$190)+'СЕТ СН'!$F$12</f>
        <v>113.36678988</v>
      </c>
      <c r="H200" s="37">
        <f>SUMIFS(СВЦЭМ!$F$34:$F$777,СВЦЭМ!$A$34:$A$777,$A200,СВЦЭМ!$B$34:$B$777,H$190)+'СЕТ СН'!$F$12</f>
        <v>109.35993474</v>
      </c>
      <c r="I200" s="37">
        <f>SUMIFS(СВЦЭМ!$F$34:$F$777,СВЦЭМ!$A$34:$A$777,$A200,СВЦЭМ!$B$34:$B$777,I$190)+'СЕТ СН'!$F$12</f>
        <v>99.977305130000005</v>
      </c>
      <c r="J200" s="37">
        <f>SUMIFS(СВЦЭМ!$F$34:$F$777,СВЦЭМ!$A$34:$A$777,$A200,СВЦЭМ!$B$34:$B$777,J$190)+'СЕТ СН'!$F$12</f>
        <v>95.266881659999996</v>
      </c>
      <c r="K200" s="37">
        <f>SUMIFS(СВЦЭМ!$F$34:$F$777,СВЦЭМ!$A$34:$A$777,$A200,СВЦЭМ!$B$34:$B$777,K$190)+'СЕТ СН'!$F$12</f>
        <v>86.06727094</v>
      </c>
      <c r="L200" s="37">
        <f>SUMIFS(СВЦЭМ!$F$34:$F$777,СВЦЭМ!$A$34:$A$777,$A200,СВЦЭМ!$B$34:$B$777,L$190)+'СЕТ СН'!$F$12</f>
        <v>81.524295440000003</v>
      </c>
      <c r="M200" s="37">
        <f>SUMIFS(СВЦЭМ!$F$34:$F$777,СВЦЭМ!$A$34:$A$777,$A200,СВЦЭМ!$B$34:$B$777,M$190)+'СЕТ СН'!$F$12</f>
        <v>81.033547970000001</v>
      </c>
      <c r="N200" s="37">
        <f>SUMIFS(СВЦЭМ!$F$34:$F$777,СВЦЭМ!$A$34:$A$777,$A200,СВЦЭМ!$B$34:$B$777,N$190)+'СЕТ СН'!$F$12</f>
        <v>80.961024949999995</v>
      </c>
      <c r="O200" s="37">
        <f>SUMIFS(СВЦЭМ!$F$34:$F$777,СВЦЭМ!$A$34:$A$777,$A200,СВЦЭМ!$B$34:$B$777,O$190)+'СЕТ СН'!$F$12</f>
        <v>80.987687030000004</v>
      </c>
      <c r="P200" s="37">
        <f>SUMIFS(СВЦЭМ!$F$34:$F$777,СВЦЭМ!$A$34:$A$777,$A200,СВЦЭМ!$B$34:$B$777,P$190)+'СЕТ СН'!$F$12</f>
        <v>80.907141210000006</v>
      </c>
      <c r="Q200" s="37">
        <f>SUMIFS(СВЦЭМ!$F$34:$F$777,СВЦЭМ!$A$34:$A$777,$A200,СВЦЭМ!$B$34:$B$777,Q$190)+'СЕТ СН'!$F$12</f>
        <v>83.156400329999997</v>
      </c>
      <c r="R200" s="37">
        <f>SUMIFS(СВЦЭМ!$F$34:$F$777,СВЦЭМ!$A$34:$A$777,$A200,СВЦЭМ!$B$34:$B$777,R$190)+'СЕТ СН'!$F$12</f>
        <v>82.731262450000003</v>
      </c>
      <c r="S200" s="37">
        <f>SUMIFS(СВЦЭМ!$F$34:$F$777,СВЦЭМ!$A$34:$A$777,$A200,СВЦЭМ!$B$34:$B$777,S$190)+'СЕТ СН'!$F$12</f>
        <v>81.489475229999996</v>
      </c>
      <c r="T200" s="37">
        <f>SUMIFS(СВЦЭМ!$F$34:$F$777,СВЦЭМ!$A$34:$A$777,$A200,СВЦЭМ!$B$34:$B$777,T$190)+'СЕТ СН'!$F$12</f>
        <v>78.117256069999996</v>
      </c>
      <c r="U200" s="37">
        <f>SUMIFS(СВЦЭМ!$F$34:$F$777,СВЦЭМ!$A$34:$A$777,$A200,СВЦЭМ!$B$34:$B$777,U$190)+'СЕТ СН'!$F$12</f>
        <v>75.048622210000005</v>
      </c>
      <c r="V200" s="37">
        <f>SUMIFS(СВЦЭМ!$F$34:$F$777,СВЦЭМ!$A$34:$A$777,$A200,СВЦЭМ!$B$34:$B$777,V$190)+'СЕТ СН'!$F$12</f>
        <v>75.719015369999994</v>
      </c>
      <c r="W200" s="37">
        <f>SUMIFS(СВЦЭМ!$F$34:$F$777,СВЦЭМ!$A$34:$A$777,$A200,СВЦЭМ!$B$34:$B$777,W$190)+'СЕТ СН'!$F$12</f>
        <v>81.344284490000007</v>
      </c>
      <c r="X200" s="37">
        <f>SUMIFS(СВЦЭМ!$F$34:$F$777,СВЦЭМ!$A$34:$A$777,$A200,СВЦЭМ!$B$34:$B$777,X$190)+'СЕТ СН'!$F$12</f>
        <v>90.384829780000004</v>
      </c>
      <c r="Y200" s="37">
        <f>SUMIFS(СВЦЭМ!$F$34:$F$777,СВЦЭМ!$A$34:$A$777,$A200,СВЦЭМ!$B$34:$B$777,Y$190)+'СЕТ СН'!$F$12</f>
        <v>99.808169849999999</v>
      </c>
    </row>
    <row r="201" spans="1:25" ht="15.75" x14ac:dyDescent="0.2">
      <c r="A201" s="36">
        <f t="shared" si="5"/>
        <v>43201</v>
      </c>
      <c r="B201" s="37">
        <f>SUMIFS(СВЦЭМ!$F$34:$F$777,СВЦЭМ!$A$34:$A$777,$A201,СВЦЭМ!$B$34:$B$777,B$190)+'СЕТ СН'!$F$12</f>
        <v>100.65094793999999</v>
      </c>
      <c r="C201" s="37">
        <f>SUMIFS(СВЦЭМ!$F$34:$F$777,СВЦЭМ!$A$34:$A$777,$A201,СВЦЭМ!$B$34:$B$777,C$190)+'СЕТ СН'!$F$12</f>
        <v>103.88127901999999</v>
      </c>
      <c r="D201" s="37">
        <f>SUMIFS(СВЦЭМ!$F$34:$F$777,СВЦЭМ!$A$34:$A$777,$A201,СВЦЭМ!$B$34:$B$777,D$190)+'СЕТ СН'!$F$12</f>
        <v>111.77089041000001</v>
      </c>
      <c r="E201" s="37">
        <f>SUMIFS(СВЦЭМ!$F$34:$F$777,СВЦЭМ!$A$34:$A$777,$A201,СВЦЭМ!$B$34:$B$777,E$190)+'СЕТ СН'!$F$12</f>
        <v>113.28517736000001</v>
      </c>
      <c r="F201" s="37">
        <f>SUMIFS(СВЦЭМ!$F$34:$F$777,СВЦЭМ!$A$34:$A$777,$A201,СВЦЭМ!$B$34:$B$777,F$190)+'СЕТ СН'!$F$12</f>
        <v>113.28004031</v>
      </c>
      <c r="G201" s="37">
        <f>SUMIFS(СВЦЭМ!$F$34:$F$777,СВЦЭМ!$A$34:$A$777,$A201,СВЦЭМ!$B$34:$B$777,G$190)+'СЕТ СН'!$F$12</f>
        <v>113.92416133</v>
      </c>
      <c r="H201" s="37">
        <f>SUMIFS(СВЦЭМ!$F$34:$F$777,СВЦЭМ!$A$34:$A$777,$A201,СВЦЭМ!$B$34:$B$777,H$190)+'СЕТ СН'!$F$12</f>
        <v>111.71647679</v>
      </c>
      <c r="I201" s="37">
        <f>SUMIFS(СВЦЭМ!$F$34:$F$777,СВЦЭМ!$A$34:$A$777,$A201,СВЦЭМ!$B$34:$B$777,I$190)+'СЕТ СН'!$F$12</f>
        <v>99.924021089999997</v>
      </c>
      <c r="J201" s="37">
        <f>SUMIFS(СВЦЭМ!$F$34:$F$777,СВЦЭМ!$A$34:$A$777,$A201,СВЦЭМ!$B$34:$B$777,J$190)+'СЕТ СН'!$F$12</f>
        <v>94.909666819999998</v>
      </c>
      <c r="K201" s="37">
        <f>SUMIFS(СВЦЭМ!$F$34:$F$777,СВЦЭМ!$A$34:$A$777,$A201,СВЦЭМ!$B$34:$B$777,K$190)+'СЕТ СН'!$F$12</f>
        <v>86.399535330000006</v>
      </c>
      <c r="L201" s="37">
        <f>SUMIFS(СВЦЭМ!$F$34:$F$777,СВЦЭМ!$A$34:$A$777,$A201,СВЦЭМ!$B$34:$B$777,L$190)+'СЕТ СН'!$F$12</f>
        <v>80.374094360000001</v>
      </c>
      <c r="M201" s="37">
        <f>SUMIFS(СВЦЭМ!$F$34:$F$777,СВЦЭМ!$A$34:$A$777,$A201,СВЦЭМ!$B$34:$B$777,M$190)+'СЕТ СН'!$F$12</f>
        <v>80.001028750000003</v>
      </c>
      <c r="N201" s="37">
        <f>SUMIFS(СВЦЭМ!$F$34:$F$777,СВЦЭМ!$A$34:$A$777,$A201,СВЦЭМ!$B$34:$B$777,N$190)+'СЕТ СН'!$F$12</f>
        <v>79.237641179999997</v>
      </c>
      <c r="O201" s="37">
        <f>SUMIFS(СВЦЭМ!$F$34:$F$777,СВЦЭМ!$A$34:$A$777,$A201,СВЦЭМ!$B$34:$B$777,O$190)+'СЕТ СН'!$F$12</f>
        <v>78.855691050000004</v>
      </c>
      <c r="P201" s="37">
        <f>SUMIFS(СВЦЭМ!$F$34:$F$777,СВЦЭМ!$A$34:$A$777,$A201,СВЦЭМ!$B$34:$B$777,P$190)+'СЕТ СН'!$F$12</f>
        <v>78.519112050000004</v>
      </c>
      <c r="Q201" s="37">
        <f>SUMIFS(СВЦЭМ!$F$34:$F$777,СВЦЭМ!$A$34:$A$777,$A201,СВЦЭМ!$B$34:$B$777,Q$190)+'СЕТ СН'!$F$12</f>
        <v>78.756807449999997</v>
      </c>
      <c r="R201" s="37">
        <f>SUMIFS(СВЦЭМ!$F$34:$F$777,СВЦЭМ!$A$34:$A$777,$A201,СВЦЭМ!$B$34:$B$777,R$190)+'СЕТ СН'!$F$12</f>
        <v>78.622304450000001</v>
      </c>
      <c r="S201" s="37">
        <f>SUMIFS(СВЦЭМ!$F$34:$F$777,СВЦЭМ!$A$34:$A$777,$A201,СВЦЭМ!$B$34:$B$777,S$190)+'СЕТ СН'!$F$12</f>
        <v>78.567817129999995</v>
      </c>
      <c r="T201" s="37">
        <f>SUMIFS(СВЦЭМ!$F$34:$F$777,СВЦЭМ!$A$34:$A$777,$A201,СВЦЭМ!$B$34:$B$777,T$190)+'СЕТ СН'!$F$12</f>
        <v>76.886725089999999</v>
      </c>
      <c r="U201" s="37">
        <f>SUMIFS(СВЦЭМ!$F$34:$F$777,СВЦЭМ!$A$34:$A$777,$A201,СВЦЭМ!$B$34:$B$777,U$190)+'СЕТ СН'!$F$12</f>
        <v>74.27487687</v>
      </c>
      <c r="V201" s="37">
        <f>SUMIFS(СВЦЭМ!$F$34:$F$777,СВЦЭМ!$A$34:$A$777,$A201,СВЦЭМ!$B$34:$B$777,V$190)+'СЕТ СН'!$F$12</f>
        <v>75.399048089999994</v>
      </c>
      <c r="W201" s="37">
        <f>SUMIFS(СВЦЭМ!$F$34:$F$777,СВЦЭМ!$A$34:$A$777,$A201,СВЦЭМ!$B$34:$B$777,W$190)+'СЕТ СН'!$F$12</f>
        <v>82.461688940000002</v>
      </c>
      <c r="X201" s="37">
        <f>SUMIFS(СВЦЭМ!$F$34:$F$777,СВЦЭМ!$A$34:$A$777,$A201,СВЦЭМ!$B$34:$B$777,X$190)+'СЕТ СН'!$F$12</f>
        <v>91.406200240000004</v>
      </c>
      <c r="Y201" s="37">
        <f>SUMIFS(СВЦЭМ!$F$34:$F$777,СВЦЭМ!$A$34:$A$777,$A201,СВЦЭМ!$B$34:$B$777,Y$190)+'СЕТ СН'!$F$12</f>
        <v>94.501440419999994</v>
      </c>
    </row>
    <row r="202" spans="1:25" ht="15.75" x14ac:dyDescent="0.2">
      <c r="A202" s="36">
        <f t="shared" si="5"/>
        <v>43202</v>
      </c>
      <c r="B202" s="37">
        <f>SUMIFS(СВЦЭМ!$F$34:$F$777,СВЦЭМ!$A$34:$A$777,$A202,СВЦЭМ!$B$34:$B$777,B$190)+'СЕТ СН'!$F$12</f>
        <v>102.90398464</v>
      </c>
      <c r="C202" s="37">
        <f>SUMIFS(СВЦЭМ!$F$34:$F$777,СВЦЭМ!$A$34:$A$777,$A202,СВЦЭМ!$B$34:$B$777,C$190)+'СЕТ СН'!$F$12</f>
        <v>108.01210329</v>
      </c>
      <c r="D202" s="37">
        <f>SUMIFS(СВЦЭМ!$F$34:$F$777,СВЦЭМ!$A$34:$A$777,$A202,СВЦЭМ!$B$34:$B$777,D$190)+'СЕТ СН'!$F$12</f>
        <v>113.79896844</v>
      </c>
      <c r="E202" s="37">
        <f>SUMIFS(СВЦЭМ!$F$34:$F$777,СВЦЭМ!$A$34:$A$777,$A202,СВЦЭМ!$B$34:$B$777,E$190)+'СЕТ СН'!$F$12</f>
        <v>115.06862053</v>
      </c>
      <c r="F202" s="37">
        <f>SUMIFS(СВЦЭМ!$F$34:$F$777,СВЦЭМ!$A$34:$A$777,$A202,СВЦЭМ!$B$34:$B$777,F$190)+'СЕТ СН'!$F$12</f>
        <v>116.1315283</v>
      </c>
      <c r="G202" s="37">
        <f>SUMIFS(СВЦЭМ!$F$34:$F$777,СВЦЭМ!$A$34:$A$777,$A202,СВЦЭМ!$B$34:$B$777,G$190)+'СЕТ СН'!$F$12</f>
        <v>116.84219517</v>
      </c>
      <c r="H202" s="37">
        <f>SUMIFS(СВЦЭМ!$F$34:$F$777,СВЦЭМ!$A$34:$A$777,$A202,СВЦЭМ!$B$34:$B$777,H$190)+'СЕТ СН'!$F$12</f>
        <v>113.76187255000001</v>
      </c>
      <c r="I202" s="37">
        <f>SUMIFS(СВЦЭМ!$F$34:$F$777,СВЦЭМ!$A$34:$A$777,$A202,СВЦЭМ!$B$34:$B$777,I$190)+'СЕТ СН'!$F$12</f>
        <v>103.45327829999999</v>
      </c>
      <c r="J202" s="37">
        <f>SUMIFS(СВЦЭМ!$F$34:$F$777,СВЦЭМ!$A$34:$A$777,$A202,СВЦЭМ!$B$34:$B$777,J$190)+'СЕТ СН'!$F$12</f>
        <v>98.749763580000007</v>
      </c>
      <c r="K202" s="37">
        <f>SUMIFS(СВЦЭМ!$F$34:$F$777,СВЦЭМ!$A$34:$A$777,$A202,СВЦЭМ!$B$34:$B$777,K$190)+'СЕТ СН'!$F$12</f>
        <v>90.422995119999996</v>
      </c>
      <c r="L202" s="37">
        <f>SUMIFS(СВЦЭМ!$F$34:$F$777,СВЦЭМ!$A$34:$A$777,$A202,СВЦЭМ!$B$34:$B$777,L$190)+'СЕТ СН'!$F$12</f>
        <v>83.256407019999997</v>
      </c>
      <c r="M202" s="37">
        <f>SUMIFS(СВЦЭМ!$F$34:$F$777,СВЦЭМ!$A$34:$A$777,$A202,СВЦЭМ!$B$34:$B$777,M$190)+'СЕТ СН'!$F$12</f>
        <v>81.102141689999996</v>
      </c>
      <c r="N202" s="37">
        <f>SUMIFS(СВЦЭМ!$F$34:$F$777,СВЦЭМ!$A$34:$A$777,$A202,СВЦЭМ!$B$34:$B$777,N$190)+'СЕТ СН'!$F$12</f>
        <v>80.755289239999996</v>
      </c>
      <c r="O202" s="37">
        <f>SUMIFS(СВЦЭМ!$F$34:$F$777,СВЦЭМ!$A$34:$A$777,$A202,СВЦЭМ!$B$34:$B$777,O$190)+'СЕТ СН'!$F$12</f>
        <v>81.440167329999994</v>
      </c>
      <c r="P202" s="37">
        <f>SUMIFS(СВЦЭМ!$F$34:$F$777,СВЦЭМ!$A$34:$A$777,$A202,СВЦЭМ!$B$34:$B$777,P$190)+'СЕТ СН'!$F$12</f>
        <v>82.216077749999997</v>
      </c>
      <c r="Q202" s="37">
        <f>SUMIFS(СВЦЭМ!$F$34:$F$777,СВЦЭМ!$A$34:$A$777,$A202,СВЦЭМ!$B$34:$B$777,Q$190)+'СЕТ СН'!$F$12</f>
        <v>83.248688799999996</v>
      </c>
      <c r="R202" s="37">
        <f>SUMIFS(СВЦЭМ!$F$34:$F$777,СВЦЭМ!$A$34:$A$777,$A202,СВЦЭМ!$B$34:$B$777,R$190)+'СЕТ СН'!$F$12</f>
        <v>83.568187530000003</v>
      </c>
      <c r="S202" s="37">
        <f>SUMIFS(СВЦЭМ!$F$34:$F$777,СВЦЭМ!$A$34:$A$777,$A202,СВЦЭМ!$B$34:$B$777,S$190)+'СЕТ СН'!$F$12</f>
        <v>82.862132990000006</v>
      </c>
      <c r="T202" s="37">
        <f>SUMIFS(СВЦЭМ!$F$34:$F$777,СВЦЭМ!$A$34:$A$777,$A202,СВЦЭМ!$B$34:$B$777,T$190)+'СЕТ СН'!$F$12</f>
        <v>81.215062660000001</v>
      </c>
      <c r="U202" s="37">
        <f>SUMIFS(СВЦЭМ!$F$34:$F$777,СВЦЭМ!$A$34:$A$777,$A202,СВЦЭМ!$B$34:$B$777,U$190)+'СЕТ СН'!$F$12</f>
        <v>79.559454009999996</v>
      </c>
      <c r="V202" s="37">
        <f>SUMIFS(СВЦЭМ!$F$34:$F$777,СВЦЭМ!$A$34:$A$777,$A202,СВЦЭМ!$B$34:$B$777,V$190)+'СЕТ СН'!$F$12</f>
        <v>79.982614940000005</v>
      </c>
      <c r="W202" s="37">
        <f>SUMIFS(СВЦЭМ!$F$34:$F$777,СВЦЭМ!$A$34:$A$777,$A202,СВЦЭМ!$B$34:$B$777,W$190)+'СЕТ СН'!$F$12</f>
        <v>86.478706709999997</v>
      </c>
      <c r="X202" s="37">
        <f>SUMIFS(СВЦЭМ!$F$34:$F$777,СВЦЭМ!$A$34:$A$777,$A202,СВЦЭМ!$B$34:$B$777,X$190)+'СЕТ СН'!$F$12</f>
        <v>94.88079698</v>
      </c>
      <c r="Y202" s="37">
        <f>SUMIFS(СВЦЭМ!$F$34:$F$777,СВЦЭМ!$A$34:$A$777,$A202,СВЦЭМ!$B$34:$B$777,Y$190)+'СЕТ СН'!$F$12</f>
        <v>94.889409069999999</v>
      </c>
    </row>
    <row r="203" spans="1:25" ht="15.75" x14ac:dyDescent="0.2">
      <c r="A203" s="36">
        <f t="shared" si="5"/>
        <v>43203</v>
      </c>
      <c r="B203" s="37">
        <f>SUMIFS(СВЦЭМ!$F$34:$F$777,СВЦЭМ!$A$34:$A$777,$A203,СВЦЭМ!$B$34:$B$777,B$190)+'СЕТ СН'!$F$12</f>
        <v>102.14941035</v>
      </c>
      <c r="C203" s="37">
        <f>SUMIFS(СВЦЭМ!$F$34:$F$777,СВЦЭМ!$A$34:$A$777,$A203,СВЦЭМ!$B$34:$B$777,C$190)+'СЕТ СН'!$F$12</f>
        <v>108.34268976</v>
      </c>
      <c r="D203" s="37">
        <f>SUMIFS(СВЦЭМ!$F$34:$F$777,СВЦЭМ!$A$34:$A$777,$A203,СВЦЭМ!$B$34:$B$777,D$190)+'СЕТ СН'!$F$12</f>
        <v>113.94562483</v>
      </c>
      <c r="E203" s="37">
        <f>SUMIFS(СВЦЭМ!$F$34:$F$777,СВЦЭМ!$A$34:$A$777,$A203,СВЦЭМ!$B$34:$B$777,E$190)+'СЕТ СН'!$F$12</f>
        <v>114.95301582</v>
      </c>
      <c r="F203" s="37">
        <f>SUMIFS(СВЦЭМ!$F$34:$F$777,СВЦЭМ!$A$34:$A$777,$A203,СВЦЭМ!$B$34:$B$777,F$190)+'СЕТ СН'!$F$12</f>
        <v>115.24349742</v>
      </c>
      <c r="G203" s="37">
        <f>SUMIFS(СВЦЭМ!$F$34:$F$777,СВЦЭМ!$A$34:$A$777,$A203,СВЦЭМ!$B$34:$B$777,G$190)+'СЕТ СН'!$F$12</f>
        <v>115.8564652</v>
      </c>
      <c r="H203" s="37">
        <f>SUMIFS(СВЦЭМ!$F$34:$F$777,СВЦЭМ!$A$34:$A$777,$A203,СВЦЭМ!$B$34:$B$777,H$190)+'СЕТ СН'!$F$12</f>
        <v>114.02425011</v>
      </c>
      <c r="I203" s="37">
        <f>SUMIFS(СВЦЭМ!$F$34:$F$777,СВЦЭМ!$A$34:$A$777,$A203,СВЦЭМ!$B$34:$B$777,I$190)+'СЕТ СН'!$F$12</f>
        <v>102.74653904</v>
      </c>
      <c r="J203" s="37">
        <f>SUMIFS(СВЦЭМ!$F$34:$F$777,СВЦЭМ!$A$34:$A$777,$A203,СВЦЭМ!$B$34:$B$777,J$190)+'СЕТ СН'!$F$12</f>
        <v>98.490814520000001</v>
      </c>
      <c r="K203" s="37">
        <f>SUMIFS(СВЦЭМ!$F$34:$F$777,СВЦЭМ!$A$34:$A$777,$A203,СВЦЭМ!$B$34:$B$777,K$190)+'СЕТ СН'!$F$12</f>
        <v>88.960794430000007</v>
      </c>
      <c r="L203" s="37">
        <f>SUMIFS(СВЦЭМ!$F$34:$F$777,СВЦЭМ!$A$34:$A$777,$A203,СВЦЭМ!$B$34:$B$777,L$190)+'СЕТ СН'!$F$12</f>
        <v>81.714942719999996</v>
      </c>
      <c r="M203" s="37">
        <f>SUMIFS(СВЦЭМ!$F$34:$F$777,СВЦЭМ!$A$34:$A$777,$A203,СВЦЭМ!$B$34:$B$777,M$190)+'СЕТ СН'!$F$12</f>
        <v>82.276503590000004</v>
      </c>
      <c r="N203" s="37">
        <f>SUMIFS(СВЦЭМ!$F$34:$F$777,СВЦЭМ!$A$34:$A$777,$A203,СВЦЭМ!$B$34:$B$777,N$190)+'СЕТ СН'!$F$12</f>
        <v>80.353478569999993</v>
      </c>
      <c r="O203" s="37">
        <f>SUMIFS(СВЦЭМ!$F$34:$F$777,СВЦЭМ!$A$34:$A$777,$A203,СВЦЭМ!$B$34:$B$777,O$190)+'СЕТ СН'!$F$12</f>
        <v>80.96786007</v>
      </c>
      <c r="P203" s="37">
        <f>SUMIFS(СВЦЭМ!$F$34:$F$777,СВЦЭМ!$A$34:$A$777,$A203,СВЦЭМ!$B$34:$B$777,P$190)+'СЕТ СН'!$F$12</f>
        <v>81.242024610000001</v>
      </c>
      <c r="Q203" s="37">
        <f>SUMIFS(СВЦЭМ!$F$34:$F$777,СВЦЭМ!$A$34:$A$777,$A203,СВЦЭМ!$B$34:$B$777,Q$190)+'СЕТ СН'!$F$12</f>
        <v>81.483944780000002</v>
      </c>
      <c r="R203" s="37">
        <f>SUMIFS(СВЦЭМ!$F$34:$F$777,СВЦЭМ!$A$34:$A$777,$A203,СВЦЭМ!$B$34:$B$777,R$190)+'СЕТ СН'!$F$12</f>
        <v>82.116192560000002</v>
      </c>
      <c r="S203" s="37">
        <f>SUMIFS(СВЦЭМ!$F$34:$F$777,СВЦЭМ!$A$34:$A$777,$A203,СВЦЭМ!$B$34:$B$777,S$190)+'СЕТ СН'!$F$12</f>
        <v>83.034977999999995</v>
      </c>
      <c r="T203" s="37">
        <f>SUMIFS(СВЦЭМ!$F$34:$F$777,СВЦЭМ!$A$34:$A$777,$A203,СВЦЭМ!$B$34:$B$777,T$190)+'СЕТ СН'!$F$12</f>
        <v>81.58022407</v>
      </c>
      <c r="U203" s="37">
        <f>SUMIFS(СВЦЭМ!$F$34:$F$777,СВЦЭМ!$A$34:$A$777,$A203,СВЦЭМ!$B$34:$B$777,U$190)+'СЕТ СН'!$F$12</f>
        <v>81.843160400000002</v>
      </c>
      <c r="V203" s="37">
        <f>SUMIFS(СВЦЭМ!$F$34:$F$777,СВЦЭМ!$A$34:$A$777,$A203,СВЦЭМ!$B$34:$B$777,V$190)+'СЕТ СН'!$F$12</f>
        <v>81.809530839999994</v>
      </c>
      <c r="W203" s="37">
        <f>SUMIFS(СВЦЭМ!$F$34:$F$777,СВЦЭМ!$A$34:$A$777,$A203,СВЦЭМ!$B$34:$B$777,W$190)+'СЕТ СН'!$F$12</f>
        <v>85.936308920000002</v>
      </c>
      <c r="X203" s="37">
        <f>SUMIFS(СВЦЭМ!$F$34:$F$777,СВЦЭМ!$A$34:$A$777,$A203,СВЦЭМ!$B$34:$B$777,X$190)+'СЕТ СН'!$F$12</f>
        <v>95.849566170000003</v>
      </c>
      <c r="Y203" s="37">
        <f>SUMIFS(СВЦЭМ!$F$34:$F$777,СВЦЭМ!$A$34:$A$777,$A203,СВЦЭМ!$B$34:$B$777,Y$190)+'СЕТ СН'!$F$12</f>
        <v>100.53596339000001</v>
      </c>
    </row>
    <row r="204" spans="1:25" ht="15.75" x14ac:dyDescent="0.2">
      <c r="A204" s="36">
        <f t="shared" si="5"/>
        <v>43204</v>
      </c>
      <c r="B204" s="37">
        <f>SUMIFS(СВЦЭМ!$F$34:$F$777,СВЦЭМ!$A$34:$A$777,$A204,СВЦЭМ!$B$34:$B$777,B$190)+'СЕТ СН'!$F$12</f>
        <v>103.47531365</v>
      </c>
      <c r="C204" s="37">
        <f>SUMIFS(СВЦЭМ!$F$34:$F$777,СВЦЭМ!$A$34:$A$777,$A204,СВЦЭМ!$B$34:$B$777,C$190)+'СЕТ СН'!$F$12</f>
        <v>109.41262737</v>
      </c>
      <c r="D204" s="37">
        <f>SUMIFS(СВЦЭМ!$F$34:$F$777,СВЦЭМ!$A$34:$A$777,$A204,СВЦЭМ!$B$34:$B$777,D$190)+'СЕТ СН'!$F$12</f>
        <v>113.9477983</v>
      </c>
      <c r="E204" s="37">
        <f>SUMIFS(СВЦЭМ!$F$34:$F$777,СВЦЭМ!$A$34:$A$777,$A204,СВЦЭМ!$B$34:$B$777,E$190)+'СЕТ СН'!$F$12</f>
        <v>115.05650592000001</v>
      </c>
      <c r="F204" s="37">
        <f>SUMIFS(СВЦЭМ!$F$34:$F$777,СВЦЭМ!$A$34:$A$777,$A204,СВЦЭМ!$B$34:$B$777,F$190)+'СЕТ СН'!$F$12</f>
        <v>114.98815796</v>
      </c>
      <c r="G204" s="37">
        <f>SUMIFS(СВЦЭМ!$F$34:$F$777,СВЦЭМ!$A$34:$A$777,$A204,СВЦЭМ!$B$34:$B$777,G$190)+'СЕТ СН'!$F$12</f>
        <v>115.37637647</v>
      </c>
      <c r="H204" s="37">
        <f>SUMIFS(СВЦЭМ!$F$34:$F$777,СВЦЭМ!$A$34:$A$777,$A204,СВЦЭМ!$B$34:$B$777,H$190)+'СЕТ СН'!$F$12</f>
        <v>112.9267703</v>
      </c>
      <c r="I204" s="37">
        <f>SUMIFS(СВЦЭМ!$F$34:$F$777,СВЦЭМ!$A$34:$A$777,$A204,СВЦЭМ!$B$34:$B$777,I$190)+'СЕТ СН'!$F$12</f>
        <v>106.44968578</v>
      </c>
      <c r="J204" s="37">
        <f>SUMIFS(СВЦЭМ!$F$34:$F$777,СВЦЭМ!$A$34:$A$777,$A204,СВЦЭМ!$B$34:$B$777,J$190)+'СЕТ СН'!$F$12</f>
        <v>95.048605749999993</v>
      </c>
      <c r="K204" s="37">
        <f>SUMIFS(СВЦЭМ!$F$34:$F$777,СВЦЭМ!$A$34:$A$777,$A204,СВЦЭМ!$B$34:$B$777,K$190)+'СЕТ СН'!$F$12</f>
        <v>92.727975729999997</v>
      </c>
      <c r="L204" s="37">
        <f>SUMIFS(СВЦЭМ!$F$34:$F$777,СВЦЭМ!$A$34:$A$777,$A204,СВЦЭМ!$B$34:$B$777,L$190)+'СЕТ СН'!$F$12</f>
        <v>86.888893690000003</v>
      </c>
      <c r="M204" s="37">
        <f>SUMIFS(СВЦЭМ!$F$34:$F$777,СВЦЭМ!$A$34:$A$777,$A204,СВЦЭМ!$B$34:$B$777,M$190)+'СЕТ СН'!$F$12</f>
        <v>85.304538620000002</v>
      </c>
      <c r="N204" s="37">
        <f>SUMIFS(СВЦЭМ!$F$34:$F$777,СВЦЭМ!$A$34:$A$777,$A204,СВЦЭМ!$B$34:$B$777,N$190)+'СЕТ СН'!$F$12</f>
        <v>85.153427199999996</v>
      </c>
      <c r="O204" s="37">
        <f>SUMIFS(СВЦЭМ!$F$34:$F$777,СВЦЭМ!$A$34:$A$777,$A204,СВЦЭМ!$B$34:$B$777,O$190)+'СЕТ СН'!$F$12</f>
        <v>88.18431022</v>
      </c>
      <c r="P204" s="37">
        <f>SUMIFS(СВЦЭМ!$F$34:$F$777,СВЦЭМ!$A$34:$A$777,$A204,СВЦЭМ!$B$34:$B$777,P$190)+'СЕТ СН'!$F$12</f>
        <v>89.9097206</v>
      </c>
      <c r="Q204" s="37">
        <f>SUMIFS(СВЦЭМ!$F$34:$F$777,СВЦЭМ!$A$34:$A$777,$A204,СВЦЭМ!$B$34:$B$777,Q$190)+'СЕТ СН'!$F$12</f>
        <v>89.966768759999994</v>
      </c>
      <c r="R204" s="37">
        <f>SUMIFS(СВЦЭМ!$F$34:$F$777,СВЦЭМ!$A$34:$A$777,$A204,СВЦЭМ!$B$34:$B$777,R$190)+'СЕТ СН'!$F$12</f>
        <v>90.042368379999999</v>
      </c>
      <c r="S204" s="37">
        <f>SUMIFS(СВЦЭМ!$F$34:$F$777,СВЦЭМ!$A$34:$A$777,$A204,СВЦЭМ!$B$34:$B$777,S$190)+'СЕТ СН'!$F$12</f>
        <v>89.28229374</v>
      </c>
      <c r="T204" s="37">
        <f>SUMIFS(СВЦЭМ!$F$34:$F$777,СВЦЭМ!$A$34:$A$777,$A204,СВЦЭМ!$B$34:$B$777,T$190)+'СЕТ СН'!$F$12</f>
        <v>85.555681719999995</v>
      </c>
      <c r="U204" s="37">
        <f>SUMIFS(СВЦЭМ!$F$34:$F$777,СВЦЭМ!$A$34:$A$777,$A204,СВЦЭМ!$B$34:$B$777,U$190)+'СЕТ СН'!$F$12</f>
        <v>84.977402499999997</v>
      </c>
      <c r="V204" s="37">
        <f>SUMIFS(СВЦЭМ!$F$34:$F$777,СВЦЭМ!$A$34:$A$777,$A204,СВЦЭМ!$B$34:$B$777,V$190)+'СЕТ СН'!$F$12</f>
        <v>85.269318580000004</v>
      </c>
      <c r="W204" s="37">
        <f>SUMIFS(СВЦЭМ!$F$34:$F$777,СВЦЭМ!$A$34:$A$777,$A204,СВЦЭМ!$B$34:$B$777,W$190)+'СЕТ СН'!$F$12</f>
        <v>90.739111449999996</v>
      </c>
      <c r="X204" s="37">
        <f>SUMIFS(СВЦЭМ!$F$34:$F$777,СВЦЭМ!$A$34:$A$777,$A204,СВЦЭМ!$B$34:$B$777,X$190)+'СЕТ СН'!$F$12</f>
        <v>91.333410470000004</v>
      </c>
      <c r="Y204" s="37">
        <f>SUMIFS(СВЦЭМ!$F$34:$F$777,СВЦЭМ!$A$34:$A$777,$A204,СВЦЭМ!$B$34:$B$777,Y$190)+'СЕТ СН'!$F$12</f>
        <v>98.930504400000004</v>
      </c>
    </row>
    <row r="205" spans="1:25" ht="15.75" x14ac:dyDescent="0.2">
      <c r="A205" s="36">
        <f t="shared" si="5"/>
        <v>43205</v>
      </c>
      <c r="B205" s="37">
        <f>SUMIFS(СВЦЭМ!$F$34:$F$777,СВЦЭМ!$A$34:$A$777,$A205,СВЦЭМ!$B$34:$B$777,B$190)+'СЕТ СН'!$F$12</f>
        <v>103.37035559</v>
      </c>
      <c r="C205" s="37">
        <f>SUMIFS(СВЦЭМ!$F$34:$F$777,СВЦЭМ!$A$34:$A$777,$A205,СВЦЭМ!$B$34:$B$777,C$190)+'СЕТ СН'!$F$12</f>
        <v>110.05572857999999</v>
      </c>
      <c r="D205" s="37">
        <f>SUMIFS(СВЦЭМ!$F$34:$F$777,СВЦЭМ!$A$34:$A$777,$A205,СВЦЭМ!$B$34:$B$777,D$190)+'СЕТ СН'!$F$12</f>
        <v>113.33333242</v>
      </c>
      <c r="E205" s="37">
        <f>SUMIFS(СВЦЭМ!$F$34:$F$777,СВЦЭМ!$A$34:$A$777,$A205,СВЦЭМ!$B$34:$B$777,E$190)+'СЕТ СН'!$F$12</f>
        <v>114.48631705</v>
      </c>
      <c r="F205" s="37">
        <f>SUMIFS(СВЦЭМ!$F$34:$F$777,СВЦЭМ!$A$34:$A$777,$A205,СВЦЭМ!$B$34:$B$777,F$190)+'СЕТ СН'!$F$12</f>
        <v>114.46266550999999</v>
      </c>
      <c r="G205" s="37">
        <f>SUMIFS(СВЦЭМ!$F$34:$F$777,СВЦЭМ!$A$34:$A$777,$A205,СВЦЭМ!$B$34:$B$777,G$190)+'СЕТ СН'!$F$12</f>
        <v>114.98777747</v>
      </c>
      <c r="H205" s="37">
        <f>SUMIFS(СВЦЭМ!$F$34:$F$777,СВЦЭМ!$A$34:$A$777,$A205,СВЦЭМ!$B$34:$B$777,H$190)+'СЕТ СН'!$F$12</f>
        <v>113.92649797</v>
      </c>
      <c r="I205" s="37">
        <f>SUMIFS(СВЦЭМ!$F$34:$F$777,СВЦЭМ!$A$34:$A$777,$A205,СВЦЭМ!$B$34:$B$777,I$190)+'СЕТ СН'!$F$12</f>
        <v>107.99779119</v>
      </c>
      <c r="J205" s="37">
        <f>SUMIFS(СВЦЭМ!$F$34:$F$777,СВЦЭМ!$A$34:$A$777,$A205,СВЦЭМ!$B$34:$B$777,J$190)+'СЕТ СН'!$F$12</f>
        <v>99.237420589999999</v>
      </c>
      <c r="K205" s="37">
        <f>SUMIFS(СВЦЭМ!$F$34:$F$777,СВЦЭМ!$A$34:$A$777,$A205,СВЦЭМ!$B$34:$B$777,K$190)+'СЕТ СН'!$F$12</f>
        <v>93.700423200000003</v>
      </c>
      <c r="L205" s="37">
        <f>SUMIFS(СВЦЭМ!$F$34:$F$777,СВЦЭМ!$A$34:$A$777,$A205,СВЦЭМ!$B$34:$B$777,L$190)+'СЕТ СН'!$F$12</f>
        <v>89.321439560000002</v>
      </c>
      <c r="M205" s="37">
        <f>SUMIFS(СВЦЭМ!$F$34:$F$777,СВЦЭМ!$A$34:$A$777,$A205,СВЦЭМ!$B$34:$B$777,M$190)+'СЕТ СН'!$F$12</f>
        <v>84.188216710000006</v>
      </c>
      <c r="N205" s="37">
        <f>SUMIFS(СВЦЭМ!$F$34:$F$777,СВЦЭМ!$A$34:$A$777,$A205,СВЦЭМ!$B$34:$B$777,N$190)+'СЕТ СН'!$F$12</f>
        <v>84.044032720000004</v>
      </c>
      <c r="O205" s="37">
        <f>SUMIFS(СВЦЭМ!$F$34:$F$777,СВЦЭМ!$A$34:$A$777,$A205,СВЦЭМ!$B$34:$B$777,O$190)+'СЕТ СН'!$F$12</f>
        <v>84.185547540000002</v>
      </c>
      <c r="P205" s="37">
        <f>SUMIFS(СВЦЭМ!$F$34:$F$777,СВЦЭМ!$A$34:$A$777,$A205,СВЦЭМ!$B$34:$B$777,P$190)+'СЕТ СН'!$F$12</f>
        <v>84.823562989999999</v>
      </c>
      <c r="Q205" s="37">
        <f>SUMIFS(СВЦЭМ!$F$34:$F$777,СВЦЭМ!$A$34:$A$777,$A205,СВЦЭМ!$B$34:$B$777,Q$190)+'СЕТ СН'!$F$12</f>
        <v>84.903787940000001</v>
      </c>
      <c r="R205" s="37">
        <f>SUMIFS(СВЦЭМ!$F$34:$F$777,СВЦЭМ!$A$34:$A$777,$A205,СВЦЭМ!$B$34:$B$777,R$190)+'СЕТ СН'!$F$12</f>
        <v>85.501098760000005</v>
      </c>
      <c r="S205" s="37">
        <f>SUMIFS(СВЦЭМ!$F$34:$F$777,СВЦЭМ!$A$34:$A$777,$A205,СВЦЭМ!$B$34:$B$777,S$190)+'СЕТ СН'!$F$12</f>
        <v>84.509769379999994</v>
      </c>
      <c r="T205" s="37">
        <f>SUMIFS(СВЦЭМ!$F$34:$F$777,СВЦЭМ!$A$34:$A$777,$A205,СВЦЭМ!$B$34:$B$777,T$190)+'СЕТ СН'!$F$12</f>
        <v>84.322019299999994</v>
      </c>
      <c r="U205" s="37">
        <f>SUMIFS(СВЦЭМ!$F$34:$F$777,СВЦЭМ!$A$34:$A$777,$A205,СВЦЭМ!$B$34:$B$777,U$190)+'СЕТ СН'!$F$12</f>
        <v>83.316049169999999</v>
      </c>
      <c r="V205" s="37">
        <f>SUMIFS(СВЦЭМ!$F$34:$F$777,СВЦЭМ!$A$34:$A$777,$A205,СВЦЭМ!$B$34:$B$777,V$190)+'СЕТ СН'!$F$12</f>
        <v>83.922582030000001</v>
      </c>
      <c r="W205" s="37">
        <f>SUMIFS(СВЦЭМ!$F$34:$F$777,СВЦЭМ!$A$34:$A$777,$A205,СВЦЭМ!$B$34:$B$777,W$190)+'СЕТ СН'!$F$12</f>
        <v>90.153711310000006</v>
      </c>
      <c r="X205" s="37">
        <f>SUMIFS(СВЦЭМ!$F$34:$F$777,СВЦЭМ!$A$34:$A$777,$A205,СВЦЭМ!$B$34:$B$777,X$190)+'СЕТ СН'!$F$12</f>
        <v>92.771842849999999</v>
      </c>
      <c r="Y205" s="37">
        <f>SUMIFS(СВЦЭМ!$F$34:$F$777,СВЦЭМ!$A$34:$A$777,$A205,СВЦЭМ!$B$34:$B$777,Y$190)+'СЕТ СН'!$F$12</f>
        <v>99.199148280000003</v>
      </c>
    </row>
    <row r="206" spans="1:25" ht="15.75" x14ac:dyDescent="0.2">
      <c r="A206" s="36">
        <f t="shared" si="5"/>
        <v>43206</v>
      </c>
      <c r="B206" s="37">
        <f>SUMIFS(СВЦЭМ!$F$34:$F$777,СВЦЭМ!$A$34:$A$777,$A206,СВЦЭМ!$B$34:$B$777,B$190)+'СЕТ СН'!$F$12</f>
        <v>105.79817202</v>
      </c>
      <c r="C206" s="37">
        <f>SUMIFS(СВЦЭМ!$F$34:$F$777,СВЦЭМ!$A$34:$A$777,$A206,СВЦЭМ!$B$34:$B$777,C$190)+'СЕТ СН'!$F$12</f>
        <v>111.27367896</v>
      </c>
      <c r="D206" s="37">
        <f>SUMIFS(СВЦЭМ!$F$34:$F$777,СВЦЭМ!$A$34:$A$777,$A206,СВЦЭМ!$B$34:$B$777,D$190)+'СЕТ СН'!$F$12</f>
        <v>119.32766623000001</v>
      </c>
      <c r="E206" s="37">
        <f>SUMIFS(СВЦЭМ!$F$34:$F$777,СВЦЭМ!$A$34:$A$777,$A206,СВЦЭМ!$B$34:$B$777,E$190)+'СЕТ СН'!$F$12</f>
        <v>121.60385019</v>
      </c>
      <c r="F206" s="37">
        <f>SUMIFS(СВЦЭМ!$F$34:$F$777,СВЦЭМ!$A$34:$A$777,$A206,СВЦЭМ!$B$34:$B$777,F$190)+'СЕТ СН'!$F$12</f>
        <v>120.39206497000001</v>
      </c>
      <c r="G206" s="37">
        <f>SUMIFS(СВЦЭМ!$F$34:$F$777,СВЦЭМ!$A$34:$A$777,$A206,СВЦЭМ!$B$34:$B$777,G$190)+'СЕТ СН'!$F$12</f>
        <v>121.39311631</v>
      </c>
      <c r="H206" s="37">
        <f>SUMIFS(СВЦЭМ!$F$34:$F$777,СВЦЭМ!$A$34:$A$777,$A206,СВЦЭМ!$B$34:$B$777,H$190)+'СЕТ СН'!$F$12</f>
        <v>114.37093068999999</v>
      </c>
      <c r="I206" s="37">
        <f>SUMIFS(СВЦЭМ!$F$34:$F$777,СВЦЭМ!$A$34:$A$777,$A206,СВЦЭМ!$B$34:$B$777,I$190)+'СЕТ СН'!$F$12</f>
        <v>103.20994177999999</v>
      </c>
      <c r="J206" s="37">
        <f>SUMIFS(СВЦЭМ!$F$34:$F$777,СВЦЭМ!$A$34:$A$777,$A206,СВЦЭМ!$B$34:$B$777,J$190)+'СЕТ СН'!$F$12</f>
        <v>96.447642169999995</v>
      </c>
      <c r="K206" s="37">
        <f>SUMIFS(СВЦЭМ!$F$34:$F$777,СВЦЭМ!$A$34:$A$777,$A206,СВЦЭМ!$B$34:$B$777,K$190)+'СЕТ СН'!$F$12</f>
        <v>88.174670320000004</v>
      </c>
      <c r="L206" s="37">
        <f>SUMIFS(СВЦЭМ!$F$34:$F$777,СВЦЭМ!$A$34:$A$777,$A206,СВЦЭМ!$B$34:$B$777,L$190)+'СЕТ СН'!$F$12</f>
        <v>83.049615540000005</v>
      </c>
      <c r="M206" s="37">
        <f>SUMIFS(СВЦЭМ!$F$34:$F$777,СВЦЭМ!$A$34:$A$777,$A206,СВЦЭМ!$B$34:$B$777,M$190)+'СЕТ СН'!$F$12</f>
        <v>81.055400289999994</v>
      </c>
      <c r="N206" s="37">
        <f>SUMIFS(СВЦЭМ!$F$34:$F$777,СВЦЭМ!$A$34:$A$777,$A206,СВЦЭМ!$B$34:$B$777,N$190)+'СЕТ СН'!$F$12</f>
        <v>82.236409390000006</v>
      </c>
      <c r="O206" s="37">
        <f>SUMIFS(СВЦЭМ!$F$34:$F$777,СВЦЭМ!$A$34:$A$777,$A206,СВЦЭМ!$B$34:$B$777,O$190)+'СЕТ СН'!$F$12</f>
        <v>82.706405430000004</v>
      </c>
      <c r="P206" s="37">
        <f>SUMIFS(СВЦЭМ!$F$34:$F$777,СВЦЭМ!$A$34:$A$777,$A206,СВЦЭМ!$B$34:$B$777,P$190)+'СЕТ СН'!$F$12</f>
        <v>83.927668269999998</v>
      </c>
      <c r="Q206" s="37">
        <f>SUMIFS(СВЦЭМ!$F$34:$F$777,СВЦЭМ!$A$34:$A$777,$A206,СВЦЭМ!$B$34:$B$777,Q$190)+'СЕТ СН'!$F$12</f>
        <v>84.764150150000006</v>
      </c>
      <c r="R206" s="37">
        <f>SUMIFS(СВЦЭМ!$F$34:$F$777,СВЦЭМ!$A$34:$A$777,$A206,СВЦЭМ!$B$34:$B$777,R$190)+'СЕТ СН'!$F$12</f>
        <v>85.198922530000004</v>
      </c>
      <c r="S206" s="37">
        <f>SUMIFS(СВЦЭМ!$F$34:$F$777,СВЦЭМ!$A$34:$A$777,$A206,СВЦЭМ!$B$34:$B$777,S$190)+'СЕТ СН'!$F$12</f>
        <v>86.243557159999995</v>
      </c>
      <c r="T206" s="37">
        <f>SUMIFS(СВЦЭМ!$F$34:$F$777,СВЦЭМ!$A$34:$A$777,$A206,СВЦЭМ!$B$34:$B$777,T$190)+'СЕТ СН'!$F$12</f>
        <v>85.025812569999999</v>
      </c>
      <c r="U206" s="37">
        <f>SUMIFS(СВЦЭМ!$F$34:$F$777,СВЦЭМ!$A$34:$A$777,$A206,СВЦЭМ!$B$34:$B$777,U$190)+'СЕТ СН'!$F$12</f>
        <v>81.516738500000002</v>
      </c>
      <c r="V206" s="37">
        <f>SUMIFS(СВЦЭМ!$F$34:$F$777,СВЦЭМ!$A$34:$A$777,$A206,СВЦЭМ!$B$34:$B$777,V$190)+'СЕТ СН'!$F$12</f>
        <v>82.37134107</v>
      </c>
      <c r="W206" s="37">
        <f>SUMIFS(СВЦЭМ!$F$34:$F$777,СВЦЭМ!$A$34:$A$777,$A206,СВЦЭМ!$B$34:$B$777,W$190)+'СЕТ СН'!$F$12</f>
        <v>88.645095269999999</v>
      </c>
      <c r="X206" s="37">
        <f>SUMIFS(СВЦЭМ!$F$34:$F$777,СВЦЭМ!$A$34:$A$777,$A206,СВЦЭМ!$B$34:$B$777,X$190)+'СЕТ СН'!$F$12</f>
        <v>97.449974470000001</v>
      </c>
      <c r="Y206" s="37">
        <f>SUMIFS(СВЦЭМ!$F$34:$F$777,СВЦЭМ!$A$34:$A$777,$A206,СВЦЭМ!$B$34:$B$777,Y$190)+'СЕТ СН'!$F$12</f>
        <v>106.17093889</v>
      </c>
    </row>
    <row r="207" spans="1:25" ht="15.75" x14ac:dyDescent="0.2">
      <c r="A207" s="36">
        <f t="shared" si="5"/>
        <v>43207</v>
      </c>
      <c r="B207" s="37">
        <f>SUMIFS(СВЦЭМ!$F$34:$F$777,СВЦЭМ!$A$34:$A$777,$A207,СВЦЭМ!$B$34:$B$777,B$190)+'СЕТ СН'!$F$12</f>
        <v>95.849051680000002</v>
      </c>
      <c r="C207" s="37">
        <f>SUMIFS(СВЦЭМ!$F$34:$F$777,СВЦЭМ!$A$34:$A$777,$A207,СВЦЭМ!$B$34:$B$777,C$190)+'СЕТ СН'!$F$12</f>
        <v>99.796242910000004</v>
      </c>
      <c r="D207" s="37">
        <f>SUMIFS(СВЦЭМ!$F$34:$F$777,СВЦЭМ!$A$34:$A$777,$A207,СВЦЭМ!$B$34:$B$777,D$190)+'СЕТ СН'!$F$12</f>
        <v>107.03305585</v>
      </c>
      <c r="E207" s="37">
        <f>SUMIFS(СВЦЭМ!$F$34:$F$777,СВЦЭМ!$A$34:$A$777,$A207,СВЦЭМ!$B$34:$B$777,E$190)+'СЕТ СН'!$F$12</f>
        <v>108.24911935</v>
      </c>
      <c r="F207" s="37">
        <f>SUMIFS(СВЦЭМ!$F$34:$F$777,СВЦЭМ!$A$34:$A$777,$A207,СВЦЭМ!$B$34:$B$777,F$190)+'СЕТ СН'!$F$12</f>
        <v>108.72795041000001</v>
      </c>
      <c r="G207" s="37">
        <f>SUMIFS(СВЦЭМ!$F$34:$F$777,СВЦЭМ!$A$34:$A$777,$A207,СВЦЭМ!$B$34:$B$777,G$190)+'СЕТ СН'!$F$12</f>
        <v>107.4465344</v>
      </c>
      <c r="H207" s="37">
        <f>SUMIFS(СВЦЭМ!$F$34:$F$777,СВЦЭМ!$A$34:$A$777,$A207,СВЦЭМ!$B$34:$B$777,H$190)+'СЕТ СН'!$F$12</f>
        <v>97.321217340000004</v>
      </c>
      <c r="I207" s="37">
        <f>SUMIFS(СВЦЭМ!$F$34:$F$777,СВЦЭМ!$A$34:$A$777,$A207,СВЦЭМ!$B$34:$B$777,I$190)+'СЕТ СН'!$F$12</f>
        <v>87.030215720000001</v>
      </c>
      <c r="J207" s="37">
        <f>SUMIFS(СВЦЭМ!$F$34:$F$777,СВЦЭМ!$A$34:$A$777,$A207,СВЦЭМ!$B$34:$B$777,J$190)+'СЕТ СН'!$F$12</f>
        <v>86.406161670000003</v>
      </c>
      <c r="K207" s="37">
        <f>SUMIFS(СВЦЭМ!$F$34:$F$777,СВЦЭМ!$A$34:$A$777,$A207,СВЦЭМ!$B$34:$B$777,K$190)+'СЕТ СН'!$F$12</f>
        <v>83.965861910000001</v>
      </c>
      <c r="L207" s="37">
        <f>SUMIFS(СВЦЭМ!$F$34:$F$777,СВЦЭМ!$A$34:$A$777,$A207,СВЦЭМ!$B$34:$B$777,L$190)+'СЕТ СН'!$F$12</f>
        <v>85.419322519999994</v>
      </c>
      <c r="M207" s="37">
        <f>SUMIFS(СВЦЭМ!$F$34:$F$777,СВЦЭМ!$A$34:$A$777,$A207,СВЦЭМ!$B$34:$B$777,M$190)+'СЕТ СН'!$F$12</f>
        <v>84.406048709999993</v>
      </c>
      <c r="N207" s="37">
        <f>SUMIFS(СВЦЭМ!$F$34:$F$777,СВЦЭМ!$A$34:$A$777,$A207,СВЦЭМ!$B$34:$B$777,N$190)+'СЕТ СН'!$F$12</f>
        <v>84.328194479999993</v>
      </c>
      <c r="O207" s="37">
        <f>SUMIFS(СВЦЭМ!$F$34:$F$777,СВЦЭМ!$A$34:$A$777,$A207,СВЦЭМ!$B$34:$B$777,O$190)+'СЕТ СН'!$F$12</f>
        <v>83.842470809999995</v>
      </c>
      <c r="P207" s="37">
        <f>SUMIFS(СВЦЭМ!$F$34:$F$777,СВЦЭМ!$A$34:$A$777,$A207,СВЦЭМ!$B$34:$B$777,P$190)+'СЕТ СН'!$F$12</f>
        <v>83.714389710000006</v>
      </c>
      <c r="Q207" s="37">
        <f>SUMIFS(СВЦЭМ!$F$34:$F$777,СВЦЭМ!$A$34:$A$777,$A207,СВЦЭМ!$B$34:$B$777,Q$190)+'СЕТ СН'!$F$12</f>
        <v>83.088672489999993</v>
      </c>
      <c r="R207" s="37">
        <f>SUMIFS(СВЦЭМ!$F$34:$F$777,СВЦЭМ!$A$34:$A$777,$A207,СВЦЭМ!$B$34:$B$777,R$190)+'СЕТ СН'!$F$12</f>
        <v>83.794163030000007</v>
      </c>
      <c r="S207" s="37">
        <f>SUMIFS(СВЦЭМ!$F$34:$F$777,СВЦЭМ!$A$34:$A$777,$A207,СВЦЭМ!$B$34:$B$777,S$190)+'СЕТ СН'!$F$12</f>
        <v>84.645351020000007</v>
      </c>
      <c r="T207" s="37">
        <f>SUMIFS(СВЦЭМ!$F$34:$F$777,СВЦЭМ!$A$34:$A$777,$A207,СВЦЭМ!$B$34:$B$777,T$190)+'СЕТ СН'!$F$12</f>
        <v>85.207040680000006</v>
      </c>
      <c r="U207" s="37">
        <f>SUMIFS(СВЦЭМ!$F$34:$F$777,СВЦЭМ!$A$34:$A$777,$A207,СВЦЭМ!$B$34:$B$777,U$190)+'СЕТ СН'!$F$12</f>
        <v>85.801046270000001</v>
      </c>
      <c r="V207" s="37">
        <f>SUMIFS(СВЦЭМ!$F$34:$F$777,СВЦЭМ!$A$34:$A$777,$A207,СВЦЭМ!$B$34:$B$777,V$190)+'СЕТ СН'!$F$12</f>
        <v>87.077026040000007</v>
      </c>
      <c r="W207" s="37">
        <f>SUMIFS(СВЦЭМ!$F$34:$F$777,СВЦЭМ!$A$34:$A$777,$A207,СВЦЭМ!$B$34:$B$777,W$190)+'СЕТ СН'!$F$12</f>
        <v>86.556255770000007</v>
      </c>
      <c r="X207" s="37">
        <f>SUMIFS(СВЦЭМ!$F$34:$F$777,СВЦЭМ!$A$34:$A$777,$A207,СВЦЭМ!$B$34:$B$777,X$190)+'СЕТ СН'!$F$12</f>
        <v>86.77641448</v>
      </c>
      <c r="Y207" s="37">
        <f>SUMIFS(СВЦЭМ!$F$34:$F$777,СВЦЭМ!$A$34:$A$777,$A207,СВЦЭМ!$B$34:$B$777,Y$190)+'СЕТ СН'!$F$12</f>
        <v>94.300825759999995</v>
      </c>
    </row>
    <row r="208" spans="1:25" ht="15.75" x14ac:dyDescent="0.2">
      <c r="A208" s="36">
        <f t="shared" si="5"/>
        <v>43208</v>
      </c>
      <c r="B208" s="37">
        <f>SUMIFS(СВЦЭМ!$F$34:$F$777,СВЦЭМ!$A$34:$A$777,$A208,СВЦЭМ!$B$34:$B$777,B$190)+'СЕТ СН'!$F$12</f>
        <v>95.382685159999994</v>
      </c>
      <c r="C208" s="37">
        <f>SUMIFS(СВЦЭМ!$F$34:$F$777,СВЦЭМ!$A$34:$A$777,$A208,СВЦЭМ!$B$34:$B$777,C$190)+'СЕТ СН'!$F$12</f>
        <v>97.56692486</v>
      </c>
      <c r="D208" s="37">
        <f>SUMIFS(СВЦЭМ!$F$34:$F$777,СВЦЭМ!$A$34:$A$777,$A208,СВЦЭМ!$B$34:$B$777,D$190)+'СЕТ СН'!$F$12</f>
        <v>102.58015706</v>
      </c>
      <c r="E208" s="37">
        <f>SUMIFS(СВЦЭМ!$F$34:$F$777,СВЦЭМ!$A$34:$A$777,$A208,СВЦЭМ!$B$34:$B$777,E$190)+'СЕТ СН'!$F$12</f>
        <v>104.0526138</v>
      </c>
      <c r="F208" s="37">
        <f>SUMIFS(СВЦЭМ!$F$34:$F$777,СВЦЭМ!$A$34:$A$777,$A208,СВЦЭМ!$B$34:$B$777,F$190)+'СЕТ СН'!$F$12</f>
        <v>104.05007003</v>
      </c>
      <c r="G208" s="37">
        <f>SUMIFS(СВЦЭМ!$F$34:$F$777,СВЦЭМ!$A$34:$A$777,$A208,СВЦЭМ!$B$34:$B$777,G$190)+'СЕТ СН'!$F$12</f>
        <v>102.16126594000001</v>
      </c>
      <c r="H208" s="37">
        <f>SUMIFS(СВЦЭМ!$F$34:$F$777,СВЦЭМ!$A$34:$A$777,$A208,СВЦЭМ!$B$34:$B$777,H$190)+'СЕТ СН'!$F$12</f>
        <v>95.507587200000003</v>
      </c>
      <c r="I208" s="37">
        <f>SUMIFS(СВЦЭМ!$F$34:$F$777,СВЦЭМ!$A$34:$A$777,$A208,СВЦЭМ!$B$34:$B$777,I$190)+'СЕТ СН'!$F$12</f>
        <v>87.07964527</v>
      </c>
      <c r="J208" s="37">
        <f>SUMIFS(СВЦЭМ!$F$34:$F$777,СВЦЭМ!$A$34:$A$777,$A208,СВЦЭМ!$B$34:$B$777,J$190)+'СЕТ СН'!$F$12</f>
        <v>81.545634210000003</v>
      </c>
      <c r="K208" s="37">
        <f>SUMIFS(СВЦЭМ!$F$34:$F$777,СВЦЭМ!$A$34:$A$777,$A208,СВЦЭМ!$B$34:$B$777,K$190)+'СЕТ СН'!$F$12</f>
        <v>74.848396120000004</v>
      </c>
      <c r="L208" s="37">
        <f>SUMIFS(СВЦЭМ!$F$34:$F$777,СВЦЭМ!$A$34:$A$777,$A208,СВЦЭМ!$B$34:$B$777,L$190)+'СЕТ СН'!$F$12</f>
        <v>75.446141089999998</v>
      </c>
      <c r="M208" s="37">
        <f>SUMIFS(СВЦЭМ!$F$34:$F$777,СВЦЭМ!$A$34:$A$777,$A208,СВЦЭМ!$B$34:$B$777,M$190)+'СЕТ СН'!$F$12</f>
        <v>83.133813119999999</v>
      </c>
      <c r="N208" s="37">
        <f>SUMIFS(СВЦЭМ!$F$34:$F$777,СВЦЭМ!$A$34:$A$777,$A208,СВЦЭМ!$B$34:$B$777,N$190)+'СЕТ СН'!$F$12</f>
        <v>82.140853449999994</v>
      </c>
      <c r="O208" s="37">
        <f>SUMIFS(СВЦЭМ!$F$34:$F$777,СВЦЭМ!$A$34:$A$777,$A208,СВЦЭМ!$B$34:$B$777,O$190)+'СЕТ СН'!$F$12</f>
        <v>83.059187019999996</v>
      </c>
      <c r="P208" s="37">
        <f>SUMIFS(СВЦЭМ!$F$34:$F$777,СВЦЭМ!$A$34:$A$777,$A208,СВЦЭМ!$B$34:$B$777,P$190)+'СЕТ СН'!$F$12</f>
        <v>84.059567610000002</v>
      </c>
      <c r="Q208" s="37">
        <f>SUMIFS(СВЦЭМ!$F$34:$F$777,СВЦЭМ!$A$34:$A$777,$A208,СВЦЭМ!$B$34:$B$777,Q$190)+'СЕТ СН'!$F$12</f>
        <v>83.437032279999997</v>
      </c>
      <c r="R208" s="37">
        <f>SUMIFS(СВЦЭМ!$F$34:$F$777,СВЦЭМ!$A$34:$A$777,$A208,СВЦЭМ!$B$34:$B$777,R$190)+'СЕТ СН'!$F$12</f>
        <v>83.12686368</v>
      </c>
      <c r="S208" s="37">
        <f>SUMIFS(СВЦЭМ!$F$34:$F$777,СВЦЭМ!$A$34:$A$777,$A208,СВЦЭМ!$B$34:$B$777,S$190)+'СЕТ СН'!$F$12</f>
        <v>83.518990110000004</v>
      </c>
      <c r="T208" s="37">
        <f>SUMIFS(СВЦЭМ!$F$34:$F$777,СВЦЭМ!$A$34:$A$777,$A208,СВЦЭМ!$B$34:$B$777,T$190)+'СЕТ СН'!$F$12</f>
        <v>81.035355120000006</v>
      </c>
      <c r="U208" s="37">
        <f>SUMIFS(СВЦЭМ!$F$34:$F$777,СВЦЭМ!$A$34:$A$777,$A208,СВЦЭМ!$B$34:$B$777,U$190)+'СЕТ СН'!$F$12</f>
        <v>81.543213129999998</v>
      </c>
      <c r="V208" s="37">
        <f>SUMIFS(СВЦЭМ!$F$34:$F$777,СВЦЭМ!$A$34:$A$777,$A208,СВЦЭМ!$B$34:$B$777,V$190)+'СЕТ СН'!$F$12</f>
        <v>81.032137550000002</v>
      </c>
      <c r="W208" s="37">
        <f>SUMIFS(СВЦЭМ!$F$34:$F$777,СВЦЭМ!$A$34:$A$777,$A208,СВЦЭМ!$B$34:$B$777,W$190)+'СЕТ СН'!$F$12</f>
        <v>80.124757220000006</v>
      </c>
      <c r="X208" s="37">
        <f>SUMIFS(СВЦЭМ!$F$34:$F$777,СВЦЭМ!$A$34:$A$777,$A208,СВЦЭМ!$B$34:$B$777,X$190)+'СЕТ СН'!$F$12</f>
        <v>84.43198031</v>
      </c>
      <c r="Y208" s="37">
        <f>SUMIFS(СВЦЭМ!$F$34:$F$777,СВЦЭМ!$A$34:$A$777,$A208,СВЦЭМ!$B$34:$B$777,Y$190)+'СЕТ СН'!$F$12</f>
        <v>89.439522539999999</v>
      </c>
    </row>
    <row r="209" spans="1:25" ht="15.75" x14ac:dyDescent="0.2">
      <c r="A209" s="36">
        <f t="shared" si="5"/>
        <v>43209</v>
      </c>
      <c r="B209" s="37">
        <f>SUMIFS(СВЦЭМ!$F$34:$F$777,СВЦЭМ!$A$34:$A$777,$A209,СВЦЭМ!$B$34:$B$777,B$190)+'СЕТ СН'!$F$12</f>
        <v>90.683120180000003</v>
      </c>
      <c r="C209" s="37">
        <f>SUMIFS(СВЦЭМ!$F$34:$F$777,СВЦЭМ!$A$34:$A$777,$A209,СВЦЭМ!$B$34:$B$777,C$190)+'СЕТ СН'!$F$12</f>
        <v>92.509734899999998</v>
      </c>
      <c r="D209" s="37">
        <f>SUMIFS(СВЦЭМ!$F$34:$F$777,СВЦЭМ!$A$34:$A$777,$A209,СВЦЭМ!$B$34:$B$777,D$190)+'СЕТ СН'!$F$12</f>
        <v>98.750355510000006</v>
      </c>
      <c r="E209" s="37">
        <f>SUMIFS(СВЦЭМ!$F$34:$F$777,СВЦЭМ!$A$34:$A$777,$A209,СВЦЭМ!$B$34:$B$777,E$190)+'СЕТ СН'!$F$12</f>
        <v>99.673327380000003</v>
      </c>
      <c r="F209" s="37">
        <f>SUMIFS(СВЦЭМ!$F$34:$F$777,СВЦЭМ!$A$34:$A$777,$A209,СВЦЭМ!$B$34:$B$777,F$190)+'СЕТ СН'!$F$12</f>
        <v>99.748236809999995</v>
      </c>
      <c r="G209" s="37">
        <f>SUMIFS(СВЦЭМ!$F$34:$F$777,СВЦЭМ!$A$34:$A$777,$A209,СВЦЭМ!$B$34:$B$777,G$190)+'СЕТ СН'!$F$12</f>
        <v>98.149791579999999</v>
      </c>
      <c r="H209" s="37">
        <f>SUMIFS(СВЦЭМ!$F$34:$F$777,СВЦЭМ!$A$34:$A$777,$A209,СВЦЭМ!$B$34:$B$777,H$190)+'СЕТ СН'!$F$12</f>
        <v>91.73267826</v>
      </c>
      <c r="I209" s="37">
        <f>SUMIFS(СВЦЭМ!$F$34:$F$777,СВЦЭМ!$A$34:$A$777,$A209,СВЦЭМ!$B$34:$B$777,I$190)+'СЕТ СН'!$F$12</f>
        <v>84.696023940000003</v>
      </c>
      <c r="J209" s="37">
        <f>SUMIFS(СВЦЭМ!$F$34:$F$777,СВЦЭМ!$A$34:$A$777,$A209,СВЦЭМ!$B$34:$B$777,J$190)+'СЕТ СН'!$F$12</f>
        <v>79.270185089999998</v>
      </c>
      <c r="K209" s="37">
        <f>SUMIFS(СВЦЭМ!$F$34:$F$777,СВЦЭМ!$A$34:$A$777,$A209,СВЦЭМ!$B$34:$B$777,K$190)+'СЕТ СН'!$F$12</f>
        <v>82.407079550000006</v>
      </c>
      <c r="L209" s="37">
        <f>SUMIFS(СВЦЭМ!$F$34:$F$777,СВЦЭМ!$A$34:$A$777,$A209,СВЦЭМ!$B$34:$B$777,L$190)+'СЕТ СН'!$F$12</f>
        <v>82.351318570000004</v>
      </c>
      <c r="M209" s="37">
        <f>SUMIFS(СВЦЭМ!$F$34:$F$777,СВЦЭМ!$A$34:$A$777,$A209,СВЦЭМ!$B$34:$B$777,M$190)+'СЕТ СН'!$F$12</f>
        <v>83.987871630000001</v>
      </c>
      <c r="N209" s="37">
        <f>SUMIFS(СВЦЭМ!$F$34:$F$777,СВЦЭМ!$A$34:$A$777,$A209,СВЦЭМ!$B$34:$B$777,N$190)+'СЕТ СН'!$F$12</f>
        <v>86.205274169999996</v>
      </c>
      <c r="O209" s="37">
        <f>SUMIFS(СВЦЭМ!$F$34:$F$777,СВЦЭМ!$A$34:$A$777,$A209,СВЦЭМ!$B$34:$B$777,O$190)+'СЕТ СН'!$F$12</f>
        <v>85.169033670000005</v>
      </c>
      <c r="P209" s="37">
        <f>SUMIFS(СВЦЭМ!$F$34:$F$777,СВЦЭМ!$A$34:$A$777,$A209,СВЦЭМ!$B$34:$B$777,P$190)+'СЕТ СН'!$F$12</f>
        <v>84.396845870000007</v>
      </c>
      <c r="Q209" s="37">
        <f>SUMIFS(СВЦЭМ!$F$34:$F$777,СВЦЭМ!$A$34:$A$777,$A209,СВЦЭМ!$B$34:$B$777,Q$190)+'СЕТ СН'!$F$12</f>
        <v>83.9332548</v>
      </c>
      <c r="R209" s="37">
        <f>SUMIFS(СВЦЭМ!$F$34:$F$777,СВЦЭМ!$A$34:$A$777,$A209,СВЦЭМ!$B$34:$B$777,R$190)+'СЕТ СН'!$F$12</f>
        <v>83.817382789999996</v>
      </c>
      <c r="S209" s="37">
        <f>SUMIFS(СВЦЭМ!$F$34:$F$777,СВЦЭМ!$A$34:$A$777,$A209,СВЦЭМ!$B$34:$B$777,S$190)+'СЕТ СН'!$F$12</f>
        <v>84.744924569999995</v>
      </c>
      <c r="T209" s="37">
        <f>SUMIFS(СВЦЭМ!$F$34:$F$777,СВЦЭМ!$A$34:$A$777,$A209,СВЦЭМ!$B$34:$B$777,T$190)+'СЕТ СН'!$F$12</f>
        <v>85.728744140000003</v>
      </c>
      <c r="U209" s="37">
        <f>SUMIFS(СВЦЭМ!$F$34:$F$777,СВЦЭМ!$A$34:$A$777,$A209,СВЦЭМ!$B$34:$B$777,U$190)+'СЕТ СН'!$F$12</f>
        <v>81.774302210000002</v>
      </c>
      <c r="V209" s="37">
        <f>SUMIFS(СВЦЭМ!$F$34:$F$777,СВЦЭМ!$A$34:$A$777,$A209,СВЦЭМ!$B$34:$B$777,V$190)+'СЕТ СН'!$F$12</f>
        <v>81.358806540000003</v>
      </c>
      <c r="W209" s="37">
        <f>SUMIFS(СВЦЭМ!$F$34:$F$777,СВЦЭМ!$A$34:$A$777,$A209,СВЦЭМ!$B$34:$B$777,W$190)+'СЕТ СН'!$F$12</f>
        <v>80.834781149999998</v>
      </c>
      <c r="X209" s="37">
        <f>SUMIFS(СВЦЭМ!$F$34:$F$777,СВЦЭМ!$A$34:$A$777,$A209,СВЦЭМ!$B$34:$B$777,X$190)+'СЕТ СН'!$F$12</f>
        <v>78.446645759999996</v>
      </c>
      <c r="Y209" s="37">
        <f>SUMIFS(СВЦЭМ!$F$34:$F$777,СВЦЭМ!$A$34:$A$777,$A209,СВЦЭМ!$B$34:$B$777,Y$190)+'СЕТ СН'!$F$12</f>
        <v>82.957412939999998</v>
      </c>
    </row>
    <row r="210" spans="1:25" ht="15.75" x14ac:dyDescent="0.2">
      <c r="A210" s="36">
        <f t="shared" si="5"/>
        <v>43210</v>
      </c>
      <c r="B210" s="37">
        <f>SUMIFS(СВЦЭМ!$F$34:$F$777,СВЦЭМ!$A$34:$A$777,$A210,СВЦЭМ!$B$34:$B$777,B$190)+'СЕТ СН'!$F$12</f>
        <v>99.126091709999997</v>
      </c>
      <c r="C210" s="37">
        <f>SUMIFS(СВЦЭМ!$F$34:$F$777,СВЦЭМ!$A$34:$A$777,$A210,СВЦЭМ!$B$34:$B$777,C$190)+'СЕТ СН'!$F$12</f>
        <v>104.66211765</v>
      </c>
      <c r="D210" s="37">
        <f>SUMIFS(СВЦЭМ!$F$34:$F$777,СВЦЭМ!$A$34:$A$777,$A210,СВЦЭМ!$B$34:$B$777,D$190)+'СЕТ СН'!$F$12</f>
        <v>110.46110656</v>
      </c>
      <c r="E210" s="37">
        <f>SUMIFS(СВЦЭМ!$F$34:$F$777,СВЦЭМ!$A$34:$A$777,$A210,СВЦЭМ!$B$34:$B$777,E$190)+'СЕТ СН'!$F$12</f>
        <v>110.64008742999999</v>
      </c>
      <c r="F210" s="37">
        <f>SUMIFS(СВЦЭМ!$F$34:$F$777,СВЦЭМ!$A$34:$A$777,$A210,СВЦЭМ!$B$34:$B$777,F$190)+'СЕТ СН'!$F$12</f>
        <v>113.16579428</v>
      </c>
      <c r="G210" s="37">
        <f>SUMIFS(СВЦЭМ!$F$34:$F$777,СВЦЭМ!$A$34:$A$777,$A210,СВЦЭМ!$B$34:$B$777,G$190)+'СЕТ СН'!$F$12</f>
        <v>111.25285825</v>
      </c>
      <c r="H210" s="37">
        <f>SUMIFS(СВЦЭМ!$F$34:$F$777,СВЦЭМ!$A$34:$A$777,$A210,СВЦЭМ!$B$34:$B$777,H$190)+'СЕТ СН'!$F$12</f>
        <v>105.16077144</v>
      </c>
      <c r="I210" s="37">
        <f>SUMIFS(СВЦЭМ!$F$34:$F$777,СВЦЭМ!$A$34:$A$777,$A210,СВЦЭМ!$B$34:$B$777,I$190)+'СЕТ СН'!$F$12</f>
        <v>96.963943409999999</v>
      </c>
      <c r="J210" s="37">
        <f>SUMIFS(СВЦЭМ!$F$34:$F$777,СВЦЭМ!$A$34:$A$777,$A210,СВЦЭМ!$B$34:$B$777,J$190)+'СЕТ СН'!$F$12</f>
        <v>89.611505710000003</v>
      </c>
      <c r="K210" s="37">
        <f>SUMIFS(СВЦЭМ!$F$34:$F$777,СВЦЭМ!$A$34:$A$777,$A210,СВЦЭМ!$B$34:$B$777,K$190)+'СЕТ СН'!$F$12</f>
        <v>79.417768839999994</v>
      </c>
      <c r="L210" s="37">
        <f>SUMIFS(СВЦЭМ!$F$34:$F$777,СВЦЭМ!$A$34:$A$777,$A210,СВЦЭМ!$B$34:$B$777,L$190)+'СЕТ СН'!$F$12</f>
        <v>76.714008640000003</v>
      </c>
      <c r="M210" s="37">
        <f>SUMIFS(СВЦЭМ!$F$34:$F$777,СВЦЭМ!$A$34:$A$777,$A210,СВЦЭМ!$B$34:$B$777,M$190)+'СЕТ СН'!$F$12</f>
        <v>77.846162509999999</v>
      </c>
      <c r="N210" s="37">
        <f>SUMIFS(СВЦЭМ!$F$34:$F$777,СВЦЭМ!$A$34:$A$777,$A210,СВЦЭМ!$B$34:$B$777,N$190)+'СЕТ СН'!$F$12</f>
        <v>78.952194489999997</v>
      </c>
      <c r="O210" s="37">
        <f>SUMIFS(СВЦЭМ!$F$34:$F$777,СВЦЭМ!$A$34:$A$777,$A210,СВЦЭМ!$B$34:$B$777,O$190)+'СЕТ СН'!$F$12</f>
        <v>79.300394100000005</v>
      </c>
      <c r="P210" s="37">
        <f>SUMIFS(СВЦЭМ!$F$34:$F$777,СВЦЭМ!$A$34:$A$777,$A210,СВЦЭМ!$B$34:$B$777,P$190)+'СЕТ СН'!$F$12</f>
        <v>80.997337770000001</v>
      </c>
      <c r="Q210" s="37">
        <f>SUMIFS(СВЦЭМ!$F$34:$F$777,СВЦЭМ!$A$34:$A$777,$A210,СВЦЭМ!$B$34:$B$777,Q$190)+'СЕТ СН'!$F$12</f>
        <v>79.777692869999996</v>
      </c>
      <c r="R210" s="37">
        <f>SUMIFS(СВЦЭМ!$F$34:$F$777,СВЦЭМ!$A$34:$A$777,$A210,СВЦЭМ!$B$34:$B$777,R$190)+'СЕТ СН'!$F$12</f>
        <v>83.300515320000002</v>
      </c>
      <c r="S210" s="37">
        <f>SUMIFS(СВЦЭМ!$F$34:$F$777,СВЦЭМ!$A$34:$A$777,$A210,СВЦЭМ!$B$34:$B$777,S$190)+'СЕТ СН'!$F$12</f>
        <v>82.683608370000002</v>
      </c>
      <c r="T210" s="37">
        <f>SUMIFS(СВЦЭМ!$F$34:$F$777,СВЦЭМ!$A$34:$A$777,$A210,СВЦЭМ!$B$34:$B$777,T$190)+'СЕТ СН'!$F$12</f>
        <v>79.555070650000005</v>
      </c>
      <c r="U210" s="37">
        <f>SUMIFS(СВЦЭМ!$F$34:$F$777,СВЦЭМ!$A$34:$A$777,$A210,СВЦЭМ!$B$34:$B$777,U$190)+'СЕТ СН'!$F$12</f>
        <v>78.573299730000002</v>
      </c>
      <c r="V210" s="37">
        <f>SUMIFS(СВЦЭМ!$F$34:$F$777,СВЦЭМ!$A$34:$A$777,$A210,СВЦЭМ!$B$34:$B$777,V$190)+'СЕТ СН'!$F$12</f>
        <v>84.999304240000001</v>
      </c>
      <c r="W210" s="37">
        <f>SUMIFS(СВЦЭМ!$F$34:$F$777,СВЦЭМ!$A$34:$A$777,$A210,СВЦЭМ!$B$34:$B$777,W$190)+'СЕТ СН'!$F$12</f>
        <v>75.700084910000001</v>
      </c>
      <c r="X210" s="37">
        <f>SUMIFS(СВЦЭМ!$F$34:$F$777,СВЦЭМ!$A$34:$A$777,$A210,СВЦЭМ!$B$34:$B$777,X$190)+'СЕТ СН'!$F$12</f>
        <v>84.760584690000002</v>
      </c>
      <c r="Y210" s="37">
        <f>SUMIFS(СВЦЭМ!$F$34:$F$777,СВЦЭМ!$A$34:$A$777,$A210,СВЦЭМ!$B$34:$B$777,Y$190)+'СЕТ СН'!$F$12</f>
        <v>94.663463519999993</v>
      </c>
    </row>
    <row r="211" spans="1:25" ht="15.75" x14ac:dyDescent="0.2">
      <c r="A211" s="36">
        <f t="shared" si="5"/>
        <v>43211</v>
      </c>
      <c r="B211" s="37">
        <f>SUMIFS(СВЦЭМ!$F$34:$F$777,СВЦЭМ!$A$34:$A$777,$A211,СВЦЭМ!$B$34:$B$777,B$190)+'СЕТ СН'!$F$12</f>
        <v>95.609134710000006</v>
      </c>
      <c r="C211" s="37">
        <f>SUMIFS(СВЦЭМ!$F$34:$F$777,СВЦЭМ!$A$34:$A$777,$A211,СВЦЭМ!$B$34:$B$777,C$190)+'СЕТ СН'!$F$12</f>
        <v>100.64641699000001</v>
      </c>
      <c r="D211" s="37">
        <f>SUMIFS(СВЦЭМ!$F$34:$F$777,СВЦЭМ!$A$34:$A$777,$A211,СВЦЭМ!$B$34:$B$777,D$190)+'СЕТ СН'!$F$12</f>
        <v>107.07847863000001</v>
      </c>
      <c r="E211" s="37">
        <f>SUMIFS(СВЦЭМ!$F$34:$F$777,СВЦЭМ!$A$34:$A$777,$A211,СВЦЭМ!$B$34:$B$777,E$190)+'СЕТ СН'!$F$12</f>
        <v>108.22155985000001</v>
      </c>
      <c r="F211" s="37">
        <f>SUMIFS(СВЦЭМ!$F$34:$F$777,СВЦЭМ!$A$34:$A$777,$A211,СВЦЭМ!$B$34:$B$777,F$190)+'СЕТ СН'!$F$12</f>
        <v>109.37377103999999</v>
      </c>
      <c r="G211" s="37">
        <f>SUMIFS(СВЦЭМ!$F$34:$F$777,СВЦЭМ!$A$34:$A$777,$A211,СВЦЭМ!$B$34:$B$777,G$190)+'СЕТ СН'!$F$12</f>
        <v>107.26819707</v>
      </c>
      <c r="H211" s="37">
        <f>SUMIFS(СВЦЭМ!$F$34:$F$777,СВЦЭМ!$A$34:$A$777,$A211,СВЦЭМ!$B$34:$B$777,H$190)+'СЕТ СН'!$F$12</f>
        <v>105.21007216</v>
      </c>
      <c r="I211" s="37">
        <f>SUMIFS(СВЦЭМ!$F$34:$F$777,СВЦЭМ!$A$34:$A$777,$A211,СВЦЭМ!$B$34:$B$777,I$190)+'СЕТ СН'!$F$12</f>
        <v>100.57482663</v>
      </c>
      <c r="J211" s="37">
        <f>SUMIFS(СВЦЭМ!$F$34:$F$777,СВЦЭМ!$A$34:$A$777,$A211,СВЦЭМ!$B$34:$B$777,J$190)+'СЕТ СН'!$F$12</f>
        <v>89.270119510000001</v>
      </c>
      <c r="K211" s="37">
        <f>SUMIFS(СВЦЭМ!$F$34:$F$777,СВЦЭМ!$A$34:$A$777,$A211,СВЦЭМ!$B$34:$B$777,K$190)+'СЕТ СН'!$F$12</f>
        <v>78.658560989999998</v>
      </c>
      <c r="L211" s="37">
        <f>SUMIFS(СВЦЭМ!$F$34:$F$777,СВЦЭМ!$A$34:$A$777,$A211,СВЦЭМ!$B$34:$B$777,L$190)+'СЕТ СН'!$F$12</f>
        <v>77.462024900000003</v>
      </c>
      <c r="M211" s="37">
        <f>SUMIFS(СВЦЭМ!$F$34:$F$777,СВЦЭМ!$A$34:$A$777,$A211,СВЦЭМ!$B$34:$B$777,M$190)+'СЕТ СН'!$F$12</f>
        <v>76.642025059999995</v>
      </c>
      <c r="N211" s="37">
        <f>SUMIFS(СВЦЭМ!$F$34:$F$777,СВЦЭМ!$A$34:$A$777,$A211,СВЦЭМ!$B$34:$B$777,N$190)+'СЕТ СН'!$F$12</f>
        <v>75.929905099999999</v>
      </c>
      <c r="O211" s="37">
        <f>SUMIFS(СВЦЭМ!$F$34:$F$777,СВЦЭМ!$A$34:$A$777,$A211,СВЦЭМ!$B$34:$B$777,O$190)+'СЕТ СН'!$F$12</f>
        <v>76.714548379999997</v>
      </c>
      <c r="P211" s="37">
        <f>SUMIFS(СВЦЭМ!$F$34:$F$777,СВЦЭМ!$A$34:$A$777,$A211,СВЦЭМ!$B$34:$B$777,P$190)+'СЕТ СН'!$F$12</f>
        <v>80.242473180000005</v>
      </c>
      <c r="Q211" s="37">
        <f>SUMIFS(СВЦЭМ!$F$34:$F$777,СВЦЭМ!$A$34:$A$777,$A211,СВЦЭМ!$B$34:$B$777,Q$190)+'СЕТ СН'!$F$12</f>
        <v>81.23969572</v>
      </c>
      <c r="R211" s="37">
        <f>SUMIFS(СВЦЭМ!$F$34:$F$777,СВЦЭМ!$A$34:$A$777,$A211,СВЦЭМ!$B$34:$B$777,R$190)+'СЕТ СН'!$F$12</f>
        <v>81.583222070000005</v>
      </c>
      <c r="S211" s="37">
        <f>SUMIFS(СВЦЭМ!$F$34:$F$777,СВЦЭМ!$A$34:$A$777,$A211,СВЦЭМ!$B$34:$B$777,S$190)+'СЕТ СН'!$F$12</f>
        <v>78.597566040000004</v>
      </c>
      <c r="T211" s="37">
        <f>SUMIFS(СВЦЭМ!$F$34:$F$777,СВЦЭМ!$A$34:$A$777,$A211,СВЦЭМ!$B$34:$B$777,T$190)+'СЕТ СН'!$F$12</f>
        <v>76.131948780000002</v>
      </c>
      <c r="U211" s="37">
        <f>SUMIFS(СВЦЭМ!$F$34:$F$777,СВЦЭМ!$A$34:$A$777,$A211,СВЦЭМ!$B$34:$B$777,U$190)+'СЕТ СН'!$F$12</f>
        <v>76.944257809999996</v>
      </c>
      <c r="V211" s="37">
        <f>SUMIFS(СВЦЭМ!$F$34:$F$777,СВЦЭМ!$A$34:$A$777,$A211,СВЦЭМ!$B$34:$B$777,V$190)+'СЕТ СН'!$F$12</f>
        <v>79.499432510000005</v>
      </c>
      <c r="W211" s="37">
        <f>SUMIFS(СВЦЭМ!$F$34:$F$777,СВЦЭМ!$A$34:$A$777,$A211,СВЦЭМ!$B$34:$B$777,W$190)+'СЕТ СН'!$F$12</f>
        <v>78.531324249999997</v>
      </c>
      <c r="X211" s="37">
        <f>SUMIFS(СВЦЭМ!$F$34:$F$777,СВЦЭМ!$A$34:$A$777,$A211,СВЦЭМ!$B$34:$B$777,X$190)+'СЕТ СН'!$F$12</f>
        <v>83.989870100000005</v>
      </c>
      <c r="Y211" s="37">
        <f>SUMIFS(СВЦЭМ!$F$34:$F$777,СВЦЭМ!$A$34:$A$777,$A211,СВЦЭМ!$B$34:$B$777,Y$190)+'СЕТ СН'!$F$12</f>
        <v>95.313241750000003</v>
      </c>
    </row>
    <row r="212" spans="1:25" ht="15.75" x14ac:dyDescent="0.2">
      <c r="A212" s="36">
        <f t="shared" si="5"/>
        <v>43212</v>
      </c>
      <c r="B212" s="37">
        <f>SUMIFS(СВЦЭМ!$F$34:$F$777,СВЦЭМ!$A$34:$A$777,$A212,СВЦЭМ!$B$34:$B$777,B$190)+'СЕТ СН'!$F$12</f>
        <v>96.165932780000006</v>
      </c>
      <c r="C212" s="37">
        <f>SUMIFS(СВЦЭМ!$F$34:$F$777,СВЦЭМ!$A$34:$A$777,$A212,СВЦЭМ!$B$34:$B$777,C$190)+'СЕТ СН'!$F$12</f>
        <v>100.53013444</v>
      </c>
      <c r="D212" s="37">
        <f>SUMIFS(СВЦЭМ!$F$34:$F$777,СВЦЭМ!$A$34:$A$777,$A212,СВЦЭМ!$B$34:$B$777,D$190)+'СЕТ СН'!$F$12</f>
        <v>105.00844178</v>
      </c>
      <c r="E212" s="37">
        <f>SUMIFS(СВЦЭМ!$F$34:$F$777,СВЦЭМ!$A$34:$A$777,$A212,СВЦЭМ!$B$34:$B$777,E$190)+'СЕТ СН'!$F$12</f>
        <v>106.69877232</v>
      </c>
      <c r="F212" s="37">
        <f>SUMIFS(СВЦЭМ!$F$34:$F$777,СВЦЭМ!$A$34:$A$777,$A212,СВЦЭМ!$B$34:$B$777,F$190)+'СЕТ СН'!$F$12</f>
        <v>107.18532817000001</v>
      </c>
      <c r="G212" s="37">
        <f>SUMIFS(СВЦЭМ!$F$34:$F$777,СВЦЭМ!$A$34:$A$777,$A212,СВЦЭМ!$B$34:$B$777,G$190)+'СЕТ СН'!$F$12</f>
        <v>106.08697922</v>
      </c>
      <c r="H212" s="37">
        <f>SUMIFS(СВЦЭМ!$F$34:$F$777,СВЦЭМ!$A$34:$A$777,$A212,СВЦЭМ!$B$34:$B$777,H$190)+'СЕТ СН'!$F$12</f>
        <v>105.20665395</v>
      </c>
      <c r="I212" s="37">
        <f>SUMIFS(СВЦЭМ!$F$34:$F$777,СВЦЭМ!$A$34:$A$777,$A212,СВЦЭМ!$B$34:$B$777,I$190)+'СЕТ СН'!$F$12</f>
        <v>101.88021867</v>
      </c>
      <c r="J212" s="37">
        <f>SUMIFS(СВЦЭМ!$F$34:$F$777,СВЦЭМ!$A$34:$A$777,$A212,СВЦЭМ!$B$34:$B$777,J$190)+'СЕТ СН'!$F$12</f>
        <v>91.599712280000006</v>
      </c>
      <c r="K212" s="37">
        <f>SUMIFS(СВЦЭМ!$F$34:$F$777,СВЦЭМ!$A$34:$A$777,$A212,СВЦЭМ!$B$34:$B$777,K$190)+'СЕТ СН'!$F$12</f>
        <v>78.488665460000007</v>
      </c>
      <c r="L212" s="37">
        <f>SUMIFS(СВЦЭМ!$F$34:$F$777,СВЦЭМ!$A$34:$A$777,$A212,СВЦЭМ!$B$34:$B$777,L$190)+'СЕТ СН'!$F$12</f>
        <v>77.009702480000001</v>
      </c>
      <c r="M212" s="37">
        <f>SUMIFS(СВЦЭМ!$F$34:$F$777,СВЦЭМ!$A$34:$A$777,$A212,СВЦЭМ!$B$34:$B$777,M$190)+'СЕТ СН'!$F$12</f>
        <v>76.593782349999998</v>
      </c>
      <c r="N212" s="37">
        <f>SUMIFS(СВЦЭМ!$F$34:$F$777,СВЦЭМ!$A$34:$A$777,$A212,СВЦЭМ!$B$34:$B$777,N$190)+'СЕТ СН'!$F$12</f>
        <v>76.356133020000001</v>
      </c>
      <c r="O212" s="37">
        <f>SUMIFS(СВЦЭМ!$F$34:$F$777,СВЦЭМ!$A$34:$A$777,$A212,СВЦЭМ!$B$34:$B$777,O$190)+'СЕТ СН'!$F$12</f>
        <v>77.335337550000006</v>
      </c>
      <c r="P212" s="37">
        <f>SUMIFS(СВЦЭМ!$F$34:$F$777,СВЦЭМ!$A$34:$A$777,$A212,СВЦЭМ!$B$34:$B$777,P$190)+'СЕТ СН'!$F$12</f>
        <v>78.489534550000002</v>
      </c>
      <c r="Q212" s="37">
        <f>SUMIFS(СВЦЭМ!$F$34:$F$777,СВЦЭМ!$A$34:$A$777,$A212,СВЦЭМ!$B$34:$B$777,Q$190)+'СЕТ СН'!$F$12</f>
        <v>78.707665410000004</v>
      </c>
      <c r="R212" s="37">
        <f>SUMIFS(СВЦЭМ!$F$34:$F$777,СВЦЭМ!$A$34:$A$777,$A212,СВЦЭМ!$B$34:$B$777,R$190)+'СЕТ СН'!$F$12</f>
        <v>79.182512860000003</v>
      </c>
      <c r="S212" s="37">
        <f>SUMIFS(СВЦЭМ!$F$34:$F$777,СВЦЭМ!$A$34:$A$777,$A212,СВЦЭМ!$B$34:$B$777,S$190)+'СЕТ СН'!$F$12</f>
        <v>77.397264239999998</v>
      </c>
      <c r="T212" s="37">
        <f>SUMIFS(СВЦЭМ!$F$34:$F$777,СВЦЭМ!$A$34:$A$777,$A212,СВЦЭМ!$B$34:$B$777,T$190)+'СЕТ СН'!$F$12</f>
        <v>76.687783339999996</v>
      </c>
      <c r="U212" s="37">
        <f>SUMIFS(СВЦЭМ!$F$34:$F$777,СВЦЭМ!$A$34:$A$777,$A212,СВЦЭМ!$B$34:$B$777,U$190)+'СЕТ СН'!$F$12</f>
        <v>76.605480170000007</v>
      </c>
      <c r="V212" s="37">
        <f>SUMIFS(СВЦЭМ!$F$34:$F$777,СВЦЭМ!$A$34:$A$777,$A212,СВЦЭМ!$B$34:$B$777,V$190)+'СЕТ СН'!$F$12</f>
        <v>79.575777700000003</v>
      </c>
      <c r="W212" s="37">
        <f>SUMIFS(СВЦЭМ!$F$34:$F$777,СВЦЭМ!$A$34:$A$777,$A212,СВЦЭМ!$B$34:$B$777,W$190)+'СЕТ СН'!$F$12</f>
        <v>78.786401389999995</v>
      </c>
      <c r="X212" s="37">
        <f>SUMIFS(СВЦЭМ!$F$34:$F$777,СВЦЭМ!$A$34:$A$777,$A212,СВЦЭМ!$B$34:$B$777,X$190)+'СЕТ СН'!$F$12</f>
        <v>81.462757839999995</v>
      </c>
      <c r="Y212" s="37">
        <f>SUMIFS(СВЦЭМ!$F$34:$F$777,СВЦЭМ!$A$34:$A$777,$A212,СВЦЭМ!$B$34:$B$777,Y$190)+'СЕТ СН'!$F$12</f>
        <v>92.818338569999995</v>
      </c>
    </row>
    <row r="213" spans="1:25" ht="15.75" x14ac:dyDescent="0.2">
      <c r="A213" s="36">
        <f t="shared" si="5"/>
        <v>43213</v>
      </c>
      <c r="B213" s="37">
        <f>SUMIFS(СВЦЭМ!$F$34:$F$777,СВЦЭМ!$A$34:$A$777,$A213,СВЦЭМ!$B$34:$B$777,B$190)+'СЕТ СН'!$F$12</f>
        <v>91.209187760000006</v>
      </c>
      <c r="C213" s="37">
        <f>SUMIFS(СВЦЭМ!$F$34:$F$777,СВЦЭМ!$A$34:$A$777,$A213,СВЦЭМ!$B$34:$B$777,C$190)+'СЕТ СН'!$F$12</f>
        <v>95.708827409999998</v>
      </c>
      <c r="D213" s="37">
        <f>SUMIFS(СВЦЭМ!$F$34:$F$777,СВЦЭМ!$A$34:$A$777,$A213,СВЦЭМ!$B$34:$B$777,D$190)+'СЕТ СН'!$F$12</f>
        <v>101.48503212</v>
      </c>
      <c r="E213" s="37">
        <f>SUMIFS(СВЦЭМ!$F$34:$F$777,СВЦЭМ!$A$34:$A$777,$A213,СВЦЭМ!$B$34:$B$777,E$190)+'СЕТ СН'!$F$12</f>
        <v>103.1092027</v>
      </c>
      <c r="F213" s="37">
        <f>SUMIFS(СВЦЭМ!$F$34:$F$777,СВЦЭМ!$A$34:$A$777,$A213,СВЦЭМ!$B$34:$B$777,F$190)+'СЕТ СН'!$F$12</f>
        <v>104.37698184</v>
      </c>
      <c r="G213" s="37">
        <f>SUMIFS(СВЦЭМ!$F$34:$F$777,СВЦЭМ!$A$34:$A$777,$A213,СВЦЭМ!$B$34:$B$777,G$190)+'СЕТ СН'!$F$12</f>
        <v>103.123774</v>
      </c>
      <c r="H213" s="37">
        <f>SUMIFS(СВЦЭМ!$F$34:$F$777,СВЦЭМ!$A$34:$A$777,$A213,СВЦЭМ!$B$34:$B$777,H$190)+'СЕТ СН'!$F$12</f>
        <v>97.181193859999993</v>
      </c>
      <c r="I213" s="37">
        <f>SUMIFS(СВЦЭМ!$F$34:$F$777,СВЦЭМ!$A$34:$A$777,$A213,СВЦЭМ!$B$34:$B$777,I$190)+'СЕТ СН'!$F$12</f>
        <v>88.515871140000002</v>
      </c>
      <c r="J213" s="37">
        <f>SUMIFS(СВЦЭМ!$F$34:$F$777,СВЦЭМ!$A$34:$A$777,$A213,СВЦЭМ!$B$34:$B$777,J$190)+'СЕТ СН'!$F$12</f>
        <v>82.827257520000003</v>
      </c>
      <c r="K213" s="37">
        <f>SUMIFS(СВЦЭМ!$F$34:$F$777,СВЦЭМ!$A$34:$A$777,$A213,СВЦЭМ!$B$34:$B$777,K$190)+'СЕТ СН'!$F$12</f>
        <v>73.837877219999996</v>
      </c>
      <c r="L213" s="37">
        <f>SUMIFS(СВЦЭМ!$F$34:$F$777,СВЦЭМ!$A$34:$A$777,$A213,СВЦЭМ!$B$34:$B$777,L$190)+'СЕТ СН'!$F$12</f>
        <v>71.618188470000007</v>
      </c>
      <c r="M213" s="37">
        <f>SUMIFS(СВЦЭМ!$F$34:$F$777,СВЦЭМ!$A$34:$A$777,$A213,СВЦЭМ!$B$34:$B$777,M$190)+'СЕТ СН'!$F$12</f>
        <v>71.796726860000007</v>
      </c>
      <c r="N213" s="37">
        <f>SUMIFS(СВЦЭМ!$F$34:$F$777,СВЦЭМ!$A$34:$A$777,$A213,СВЦЭМ!$B$34:$B$777,N$190)+'СЕТ СН'!$F$12</f>
        <v>71.682764300000002</v>
      </c>
      <c r="O213" s="37">
        <f>SUMIFS(СВЦЭМ!$F$34:$F$777,СВЦЭМ!$A$34:$A$777,$A213,СВЦЭМ!$B$34:$B$777,O$190)+'СЕТ СН'!$F$12</f>
        <v>73.721514139999996</v>
      </c>
      <c r="P213" s="37">
        <f>SUMIFS(СВЦЭМ!$F$34:$F$777,СВЦЭМ!$A$34:$A$777,$A213,СВЦЭМ!$B$34:$B$777,P$190)+'СЕТ СН'!$F$12</f>
        <v>73.796081150000006</v>
      </c>
      <c r="Q213" s="37">
        <f>SUMIFS(СВЦЭМ!$F$34:$F$777,СВЦЭМ!$A$34:$A$777,$A213,СВЦЭМ!$B$34:$B$777,Q$190)+'СЕТ СН'!$F$12</f>
        <v>74.560408890000005</v>
      </c>
      <c r="R213" s="37">
        <f>SUMIFS(СВЦЭМ!$F$34:$F$777,СВЦЭМ!$A$34:$A$777,$A213,СВЦЭМ!$B$34:$B$777,R$190)+'СЕТ СН'!$F$12</f>
        <v>74.237021350000006</v>
      </c>
      <c r="S213" s="37">
        <f>SUMIFS(СВЦЭМ!$F$34:$F$777,СВЦЭМ!$A$34:$A$777,$A213,СВЦЭМ!$B$34:$B$777,S$190)+'СЕТ СН'!$F$12</f>
        <v>75.469052640000001</v>
      </c>
      <c r="T213" s="37">
        <f>SUMIFS(СВЦЭМ!$F$34:$F$777,СВЦЭМ!$A$34:$A$777,$A213,СВЦЭМ!$B$34:$B$777,T$190)+'СЕТ СН'!$F$12</f>
        <v>73.593719629999995</v>
      </c>
      <c r="U213" s="37">
        <f>SUMIFS(СВЦЭМ!$F$34:$F$777,СВЦЭМ!$A$34:$A$777,$A213,СВЦЭМ!$B$34:$B$777,U$190)+'СЕТ СН'!$F$12</f>
        <v>72.746922589999997</v>
      </c>
      <c r="V213" s="37">
        <f>SUMIFS(СВЦЭМ!$F$34:$F$777,СВЦЭМ!$A$34:$A$777,$A213,СВЦЭМ!$B$34:$B$777,V$190)+'СЕТ СН'!$F$12</f>
        <v>73.059267649999995</v>
      </c>
      <c r="W213" s="37">
        <f>SUMIFS(СВЦЭМ!$F$34:$F$777,СВЦЭМ!$A$34:$A$777,$A213,СВЦЭМ!$B$34:$B$777,W$190)+'СЕТ СН'!$F$12</f>
        <v>74.117121049999994</v>
      </c>
      <c r="X213" s="37">
        <f>SUMIFS(СВЦЭМ!$F$34:$F$777,СВЦЭМ!$A$34:$A$777,$A213,СВЦЭМ!$B$34:$B$777,X$190)+'СЕТ СН'!$F$12</f>
        <v>80.402062599999994</v>
      </c>
      <c r="Y213" s="37">
        <f>SUMIFS(СВЦЭМ!$F$34:$F$777,СВЦЭМ!$A$34:$A$777,$A213,СВЦЭМ!$B$34:$B$777,Y$190)+'СЕТ СН'!$F$12</f>
        <v>90.092128270000003</v>
      </c>
    </row>
    <row r="214" spans="1:25" ht="15.75" x14ac:dyDescent="0.2">
      <c r="A214" s="36">
        <f t="shared" si="5"/>
        <v>43214</v>
      </c>
      <c r="B214" s="37">
        <f>SUMIFS(СВЦЭМ!$F$34:$F$777,СВЦЭМ!$A$34:$A$777,$A214,СВЦЭМ!$B$34:$B$777,B$190)+'СЕТ СН'!$F$12</f>
        <v>90.104747739999993</v>
      </c>
      <c r="C214" s="37">
        <f>SUMIFS(СВЦЭМ!$F$34:$F$777,СВЦЭМ!$A$34:$A$777,$A214,СВЦЭМ!$B$34:$B$777,C$190)+'СЕТ СН'!$F$12</f>
        <v>94.795020109999996</v>
      </c>
      <c r="D214" s="37">
        <f>SUMIFS(СВЦЭМ!$F$34:$F$777,СВЦЭМ!$A$34:$A$777,$A214,СВЦЭМ!$B$34:$B$777,D$190)+'СЕТ СН'!$F$12</f>
        <v>100.63172474</v>
      </c>
      <c r="E214" s="37">
        <f>SUMIFS(СВЦЭМ!$F$34:$F$777,СВЦЭМ!$A$34:$A$777,$A214,СВЦЭМ!$B$34:$B$777,E$190)+'СЕТ СН'!$F$12</f>
        <v>101.75423196</v>
      </c>
      <c r="F214" s="37">
        <f>SUMIFS(СВЦЭМ!$F$34:$F$777,СВЦЭМ!$A$34:$A$777,$A214,СВЦЭМ!$B$34:$B$777,F$190)+'СЕТ СН'!$F$12</f>
        <v>102.69384132</v>
      </c>
      <c r="G214" s="37">
        <f>SUMIFS(СВЦЭМ!$F$34:$F$777,СВЦЭМ!$A$34:$A$777,$A214,СВЦЭМ!$B$34:$B$777,G$190)+'СЕТ СН'!$F$12</f>
        <v>99.178993910000003</v>
      </c>
      <c r="H214" s="37">
        <f>SUMIFS(СВЦЭМ!$F$34:$F$777,СВЦЭМ!$A$34:$A$777,$A214,СВЦЭМ!$B$34:$B$777,H$190)+'СЕТ СН'!$F$12</f>
        <v>95.440487289999993</v>
      </c>
      <c r="I214" s="37">
        <f>SUMIFS(СВЦЭМ!$F$34:$F$777,СВЦЭМ!$A$34:$A$777,$A214,СВЦЭМ!$B$34:$B$777,I$190)+'СЕТ СН'!$F$12</f>
        <v>83.256394819999997</v>
      </c>
      <c r="J214" s="37">
        <f>SUMIFS(СВЦЭМ!$F$34:$F$777,СВЦЭМ!$A$34:$A$777,$A214,СВЦЭМ!$B$34:$B$777,J$190)+'СЕТ СН'!$F$12</f>
        <v>75.379136919999993</v>
      </c>
      <c r="K214" s="37">
        <f>SUMIFS(СВЦЭМ!$F$34:$F$777,СВЦЭМ!$A$34:$A$777,$A214,СВЦЭМ!$B$34:$B$777,K$190)+'СЕТ СН'!$F$12</f>
        <v>72.213591769999994</v>
      </c>
      <c r="L214" s="37">
        <f>SUMIFS(СВЦЭМ!$F$34:$F$777,СВЦЭМ!$A$34:$A$777,$A214,СВЦЭМ!$B$34:$B$777,L$190)+'СЕТ СН'!$F$12</f>
        <v>73.225160700000004</v>
      </c>
      <c r="M214" s="37">
        <f>SUMIFS(СВЦЭМ!$F$34:$F$777,СВЦЭМ!$A$34:$A$777,$A214,СВЦЭМ!$B$34:$B$777,M$190)+'СЕТ СН'!$F$12</f>
        <v>71.797710230000007</v>
      </c>
      <c r="N214" s="37">
        <f>SUMIFS(СВЦЭМ!$F$34:$F$777,СВЦЭМ!$A$34:$A$777,$A214,СВЦЭМ!$B$34:$B$777,N$190)+'СЕТ СН'!$F$12</f>
        <v>71.528207699999996</v>
      </c>
      <c r="O214" s="37">
        <f>SUMIFS(СВЦЭМ!$F$34:$F$777,СВЦЭМ!$A$34:$A$777,$A214,СВЦЭМ!$B$34:$B$777,O$190)+'СЕТ СН'!$F$12</f>
        <v>71.782052019999995</v>
      </c>
      <c r="P214" s="37">
        <f>SUMIFS(СВЦЭМ!$F$34:$F$777,СВЦЭМ!$A$34:$A$777,$A214,СВЦЭМ!$B$34:$B$777,P$190)+'СЕТ СН'!$F$12</f>
        <v>73.179270459999998</v>
      </c>
      <c r="Q214" s="37">
        <f>SUMIFS(СВЦЭМ!$F$34:$F$777,СВЦЭМ!$A$34:$A$777,$A214,СВЦЭМ!$B$34:$B$777,Q$190)+'СЕТ СН'!$F$12</f>
        <v>73.607387669999994</v>
      </c>
      <c r="R214" s="37">
        <f>SUMIFS(СВЦЭМ!$F$34:$F$777,СВЦЭМ!$A$34:$A$777,$A214,СВЦЭМ!$B$34:$B$777,R$190)+'СЕТ СН'!$F$12</f>
        <v>72.692451969999993</v>
      </c>
      <c r="S214" s="37">
        <f>SUMIFS(СВЦЭМ!$F$34:$F$777,СВЦЭМ!$A$34:$A$777,$A214,СВЦЭМ!$B$34:$B$777,S$190)+'СЕТ СН'!$F$12</f>
        <v>72.657247010000006</v>
      </c>
      <c r="T214" s="37">
        <f>SUMIFS(СВЦЭМ!$F$34:$F$777,СВЦЭМ!$A$34:$A$777,$A214,СВЦЭМ!$B$34:$B$777,T$190)+'СЕТ СН'!$F$12</f>
        <v>71.10981597</v>
      </c>
      <c r="U214" s="37">
        <f>SUMIFS(СВЦЭМ!$F$34:$F$777,СВЦЭМ!$A$34:$A$777,$A214,СВЦЭМ!$B$34:$B$777,U$190)+'СЕТ СН'!$F$12</f>
        <v>71.778323369999995</v>
      </c>
      <c r="V214" s="37">
        <f>SUMIFS(СВЦЭМ!$F$34:$F$777,СВЦЭМ!$A$34:$A$777,$A214,СВЦЭМ!$B$34:$B$777,V$190)+'СЕТ СН'!$F$12</f>
        <v>74.307508429999999</v>
      </c>
      <c r="W214" s="37">
        <f>SUMIFS(СВЦЭМ!$F$34:$F$777,СВЦЭМ!$A$34:$A$777,$A214,СВЦЭМ!$B$34:$B$777,W$190)+'СЕТ СН'!$F$12</f>
        <v>74.348690230000003</v>
      </c>
      <c r="X214" s="37">
        <f>SUMIFS(СВЦЭМ!$F$34:$F$777,СВЦЭМ!$A$34:$A$777,$A214,СВЦЭМ!$B$34:$B$777,X$190)+'СЕТ СН'!$F$12</f>
        <v>75.972799710000004</v>
      </c>
      <c r="Y214" s="37">
        <f>SUMIFS(СВЦЭМ!$F$34:$F$777,СВЦЭМ!$A$34:$A$777,$A214,СВЦЭМ!$B$34:$B$777,Y$190)+'СЕТ СН'!$F$12</f>
        <v>84.373380460000007</v>
      </c>
    </row>
    <row r="215" spans="1:25" ht="15.75" x14ac:dyDescent="0.2">
      <c r="A215" s="36">
        <f t="shared" si="5"/>
        <v>43215</v>
      </c>
      <c r="B215" s="37">
        <f>SUMIFS(СВЦЭМ!$F$34:$F$777,СВЦЭМ!$A$34:$A$777,$A215,СВЦЭМ!$B$34:$B$777,B$190)+'СЕТ СН'!$F$12</f>
        <v>85.09865542</v>
      </c>
      <c r="C215" s="37">
        <f>SUMIFS(СВЦЭМ!$F$34:$F$777,СВЦЭМ!$A$34:$A$777,$A215,СВЦЭМ!$B$34:$B$777,C$190)+'СЕТ СН'!$F$12</f>
        <v>91.983656760000002</v>
      </c>
      <c r="D215" s="37">
        <f>SUMIFS(СВЦЭМ!$F$34:$F$777,СВЦЭМ!$A$34:$A$777,$A215,СВЦЭМ!$B$34:$B$777,D$190)+'СЕТ СН'!$F$12</f>
        <v>101.40044714</v>
      </c>
      <c r="E215" s="37">
        <f>SUMIFS(СВЦЭМ!$F$34:$F$777,СВЦЭМ!$A$34:$A$777,$A215,СВЦЭМ!$B$34:$B$777,E$190)+'СЕТ СН'!$F$12</f>
        <v>104.87954028999999</v>
      </c>
      <c r="F215" s="37">
        <f>SUMIFS(СВЦЭМ!$F$34:$F$777,СВЦЭМ!$A$34:$A$777,$A215,СВЦЭМ!$B$34:$B$777,F$190)+'СЕТ СН'!$F$12</f>
        <v>104.90903449</v>
      </c>
      <c r="G215" s="37">
        <f>SUMIFS(СВЦЭМ!$F$34:$F$777,СВЦЭМ!$A$34:$A$777,$A215,СВЦЭМ!$B$34:$B$777,G$190)+'СЕТ СН'!$F$12</f>
        <v>102.21046248</v>
      </c>
      <c r="H215" s="37">
        <f>SUMIFS(СВЦЭМ!$F$34:$F$777,СВЦЭМ!$A$34:$A$777,$A215,СВЦЭМ!$B$34:$B$777,H$190)+'СЕТ СН'!$F$12</f>
        <v>94.782199770000005</v>
      </c>
      <c r="I215" s="37">
        <f>SUMIFS(СВЦЭМ!$F$34:$F$777,СВЦЭМ!$A$34:$A$777,$A215,СВЦЭМ!$B$34:$B$777,I$190)+'СЕТ СН'!$F$12</f>
        <v>84.119887489999996</v>
      </c>
      <c r="J215" s="37">
        <f>SUMIFS(СВЦЭМ!$F$34:$F$777,СВЦЭМ!$A$34:$A$777,$A215,СВЦЭМ!$B$34:$B$777,J$190)+'СЕТ СН'!$F$12</f>
        <v>79.076893819999995</v>
      </c>
      <c r="K215" s="37">
        <f>SUMIFS(СВЦЭМ!$F$34:$F$777,СВЦЭМ!$A$34:$A$777,$A215,СВЦЭМ!$B$34:$B$777,K$190)+'СЕТ СН'!$F$12</f>
        <v>80.817858279999996</v>
      </c>
      <c r="L215" s="37">
        <f>SUMIFS(СВЦЭМ!$F$34:$F$777,СВЦЭМ!$A$34:$A$777,$A215,СВЦЭМ!$B$34:$B$777,L$190)+'СЕТ СН'!$F$12</f>
        <v>82.213916400000002</v>
      </c>
      <c r="M215" s="37">
        <f>SUMIFS(СВЦЭМ!$F$34:$F$777,СВЦЭМ!$A$34:$A$777,$A215,СВЦЭМ!$B$34:$B$777,M$190)+'СЕТ СН'!$F$12</f>
        <v>81.385562590000006</v>
      </c>
      <c r="N215" s="37">
        <f>SUMIFS(СВЦЭМ!$F$34:$F$777,СВЦЭМ!$A$34:$A$777,$A215,СВЦЭМ!$B$34:$B$777,N$190)+'СЕТ СН'!$F$12</f>
        <v>81.465002859999998</v>
      </c>
      <c r="O215" s="37">
        <f>SUMIFS(СВЦЭМ!$F$34:$F$777,СВЦЭМ!$A$34:$A$777,$A215,СВЦЭМ!$B$34:$B$777,O$190)+'СЕТ СН'!$F$12</f>
        <v>81.323263179999998</v>
      </c>
      <c r="P215" s="37">
        <f>SUMIFS(СВЦЭМ!$F$34:$F$777,СВЦЭМ!$A$34:$A$777,$A215,СВЦЭМ!$B$34:$B$777,P$190)+'СЕТ СН'!$F$12</f>
        <v>80.668543909999997</v>
      </c>
      <c r="Q215" s="37">
        <f>SUMIFS(СВЦЭМ!$F$34:$F$777,СВЦЭМ!$A$34:$A$777,$A215,СВЦЭМ!$B$34:$B$777,Q$190)+'СЕТ СН'!$F$12</f>
        <v>80.102091400000006</v>
      </c>
      <c r="R215" s="37">
        <f>SUMIFS(СВЦЭМ!$F$34:$F$777,СВЦЭМ!$A$34:$A$777,$A215,СВЦЭМ!$B$34:$B$777,R$190)+'СЕТ СН'!$F$12</f>
        <v>80.613897710000003</v>
      </c>
      <c r="S215" s="37">
        <f>SUMIFS(СВЦЭМ!$F$34:$F$777,СВЦЭМ!$A$34:$A$777,$A215,СВЦЭМ!$B$34:$B$777,S$190)+'СЕТ СН'!$F$12</f>
        <v>79.404179560000003</v>
      </c>
      <c r="T215" s="37">
        <f>SUMIFS(СВЦЭМ!$F$34:$F$777,СВЦЭМ!$A$34:$A$777,$A215,СВЦЭМ!$B$34:$B$777,T$190)+'СЕТ СН'!$F$12</f>
        <v>77.749418860000006</v>
      </c>
      <c r="U215" s="37">
        <f>SUMIFS(СВЦЭМ!$F$34:$F$777,СВЦЭМ!$A$34:$A$777,$A215,СВЦЭМ!$B$34:$B$777,U$190)+'СЕТ СН'!$F$12</f>
        <v>76.649421649999994</v>
      </c>
      <c r="V215" s="37">
        <f>SUMIFS(СВЦЭМ!$F$34:$F$777,СВЦЭМ!$A$34:$A$777,$A215,СВЦЭМ!$B$34:$B$777,V$190)+'СЕТ СН'!$F$12</f>
        <v>79.71169888</v>
      </c>
      <c r="W215" s="37">
        <f>SUMIFS(СВЦЭМ!$F$34:$F$777,СВЦЭМ!$A$34:$A$777,$A215,СВЦЭМ!$B$34:$B$777,W$190)+'СЕТ СН'!$F$12</f>
        <v>79.428701259999997</v>
      </c>
      <c r="X215" s="37">
        <f>SUMIFS(СВЦЭМ!$F$34:$F$777,СВЦЭМ!$A$34:$A$777,$A215,СВЦЭМ!$B$34:$B$777,X$190)+'СЕТ СН'!$F$12</f>
        <v>77.708963870000005</v>
      </c>
      <c r="Y215" s="37">
        <f>SUMIFS(СВЦЭМ!$F$34:$F$777,СВЦЭМ!$A$34:$A$777,$A215,СВЦЭМ!$B$34:$B$777,Y$190)+'СЕТ СН'!$F$12</f>
        <v>83.276672230000003</v>
      </c>
    </row>
    <row r="216" spans="1:25" ht="15.75" x14ac:dyDescent="0.2">
      <c r="A216" s="36">
        <f t="shared" si="5"/>
        <v>43216</v>
      </c>
      <c r="B216" s="37">
        <f>SUMIFS(СВЦЭМ!$F$34:$F$777,СВЦЭМ!$A$34:$A$777,$A216,СВЦЭМ!$B$34:$B$777,B$190)+'СЕТ СН'!$F$12</f>
        <v>100.39909981</v>
      </c>
      <c r="C216" s="37">
        <f>SUMIFS(СВЦЭМ!$F$34:$F$777,СВЦЭМ!$A$34:$A$777,$A216,СВЦЭМ!$B$34:$B$777,C$190)+'СЕТ СН'!$F$12</f>
        <v>104.11433063</v>
      </c>
      <c r="D216" s="37">
        <f>SUMIFS(СВЦЭМ!$F$34:$F$777,СВЦЭМ!$A$34:$A$777,$A216,СВЦЭМ!$B$34:$B$777,D$190)+'СЕТ СН'!$F$12</f>
        <v>109.16399713</v>
      </c>
      <c r="E216" s="37">
        <f>SUMIFS(СВЦЭМ!$F$34:$F$777,СВЦЭМ!$A$34:$A$777,$A216,СВЦЭМ!$B$34:$B$777,E$190)+'СЕТ СН'!$F$12</f>
        <v>109.94268025</v>
      </c>
      <c r="F216" s="37">
        <f>SUMIFS(СВЦЭМ!$F$34:$F$777,СВЦЭМ!$A$34:$A$777,$A216,СВЦЭМ!$B$34:$B$777,F$190)+'СЕТ СН'!$F$12</f>
        <v>109.72021049999999</v>
      </c>
      <c r="G216" s="37">
        <f>SUMIFS(СВЦЭМ!$F$34:$F$777,СВЦЭМ!$A$34:$A$777,$A216,СВЦЭМ!$B$34:$B$777,G$190)+'СЕТ СН'!$F$12</f>
        <v>107.87739523</v>
      </c>
      <c r="H216" s="37">
        <f>SUMIFS(СВЦЭМ!$F$34:$F$777,СВЦЭМ!$A$34:$A$777,$A216,СВЦЭМ!$B$34:$B$777,H$190)+'СЕТ СН'!$F$12</f>
        <v>101.17381845</v>
      </c>
      <c r="I216" s="37">
        <f>SUMIFS(СВЦЭМ!$F$34:$F$777,СВЦЭМ!$A$34:$A$777,$A216,СВЦЭМ!$B$34:$B$777,I$190)+'СЕТ СН'!$F$12</f>
        <v>91.288165530000001</v>
      </c>
      <c r="J216" s="37">
        <f>SUMIFS(СВЦЭМ!$F$34:$F$777,СВЦЭМ!$A$34:$A$777,$A216,СВЦЭМ!$B$34:$B$777,J$190)+'СЕТ СН'!$F$12</f>
        <v>88.955253499999998</v>
      </c>
      <c r="K216" s="37">
        <f>SUMIFS(СВЦЭМ!$F$34:$F$777,СВЦЭМ!$A$34:$A$777,$A216,СВЦЭМ!$B$34:$B$777,K$190)+'СЕТ СН'!$F$12</f>
        <v>85.42540769</v>
      </c>
      <c r="L216" s="37">
        <f>SUMIFS(СВЦЭМ!$F$34:$F$777,СВЦЭМ!$A$34:$A$777,$A216,СВЦЭМ!$B$34:$B$777,L$190)+'СЕТ СН'!$F$12</f>
        <v>82.625500279999997</v>
      </c>
      <c r="M216" s="37">
        <f>SUMIFS(СВЦЭМ!$F$34:$F$777,СВЦЭМ!$A$34:$A$777,$A216,СВЦЭМ!$B$34:$B$777,M$190)+'СЕТ СН'!$F$12</f>
        <v>82.658404570000002</v>
      </c>
      <c r="N216" s="37">
        <f>SUMIFS(СВЦЭМ!$F$34:$F$777,СВЦЭМ!$A$34:$A$777,$A216,СВЦЭМ!$B$34:$B$777,N$190)+'СЕТ СН'!$F$12</f>
        <v>84.439853069999998</v>
      </c>
      <c r="O216" s="37">
        <f>SUMIFS(СВЦЭМ!$F$34:$F$777,СВЦЭМ!$A$34:$A$777,$A216,СВЦЭМ!$B$34:$B$777,O$190)+'СЕТ СН'!$F$12</f>
        <v>85.249298269999997</v>
      </c>
      <c r="P216" s="37">
        <f>SUMIFS(СВЦЭМ!$F$34:$F$777,СВЦЭМ!$A$34:$A$777,$A216,СВЦЭМ!$B$34:$B$777,P$190)+'СЕТ СН'!$F$12</f>
        <v>86.871825520000002</v>
      </c>
      <c r="Q216" s="37">
        <f>SUMIFS(СВЦЭМ!$F$34:$F$777,СВЦЭМ!$A$34:$A$777,$A216,СВЦЭМ!$B$34:$B$777,Q$190)+'СЕТ СН'!$F$12</f>
        <v>88.347729880000003</v>
      </c>
      <c r="R216" s="37">
        <f>SUMIFS(СВЦЭМ!$F$34:$F$777,СВЦЭМ!$A$34:$A$777,$A216,СВЦЭМ!$B$34:$B$777,R$190)+'СЕТ СН'!$F$12</f>
        <v>87.961514519999994</v>
      </c>
      <c r="S216" s="37">
        <f>SUMIFS(СВЦЭМ!$F$34:$F$777,СВЦЭМ!$A$34:$A$777,$A216,СВЦЭМ!$B$34:$B$777,S$190)+'СЕТ СН'!$F$12</f>
        <v>85.283838309999993</v>
      </c>
      <c r="T216" s="37">
        <f>SUMIFS(СВЦЭМ!$F$34:$F$777,СВЦЭМ!$A$34:$A$777,$A216,СВЦЭМ!$B$34:$B$777,T$190)+'СЕТ СН'!$F$12</f>
        <v>83.578425449999997</v>
      </c>
      <c r="U216" s="37">
        <f>SUMIFS(СВЦЭМ!$F$34:$F$777,СВЦЭМ!$A$34:$A$777,$A216,СВЦЭМ!$B$34:$B$777,U$190)+'СЕТ СН'!$F$12</f>
        <v>83.057896110000001</v>
      </c>
      <c r="V216" s="37">
        <f>SUMIFS(СВЦЭМ!$F$34:$F$777,СВЦЭМ!$A$34:$A$777,$A216,СВЦЭМ!$B$34:$B$777,V$190)+'СЕТ СН'!$F$12</f>
        <v>76.915909290000002</v>
      </c>
      <c r="W216" s="37">
        <f>SUMIFS(СВЦЭМ!$F$34:$F$777,СВЦЭМ!$A$34:$A$777,$A216,СВЦЭМ!$B$34:$B$777,W$190)+'СЕТ СН'!$F$12</f>
        <v>77.792718960000002</v>
      </c>
      <c r="X216" s="37">
        <f>SUMIFS(СВЦЭМ!$F$34:$F$777,СВЦЭМ!$A$34:$A$777,$A216,СВЦЭМ!$B$34:$B$777,X$190)+'СЕТ СН'!$F$12</f>
        <v>89.203782599999997</v>
      </c>
      <c r="Y216" s="37">
        <f>SUMIFS(СВЦЭМ!$F$34:$F$777,СВЦЭМ!$A$34:$A$777,$A216,СВЦЭМ!$B$34:$B$777,Y$190)+'СЕТ СН'!$F$12</f>
        <v>92.268009669999998</v>
      </c>
    </row>
    <row r="217" spans="1:25" ht="15.75" x14ac:dyDescent="0.2">
      <c r="A217" s="36">
        <f t="shared" si="5"/>
        <v>43217</v>
      </c>
      <c r="B217" s="37">
        <f>SUMIFS(СВЦЭМ!$F$34:$F$777,СВЦЭМ!$A$34:$A$777,$A217,СВЦЭМ!$B$34:$B$777,B$190)+'СЕТ СН'!$F$12</f>
        <v>93.060951020000005</v>
      </c>
      <c r="C217" s="37">
        <f>SUMIFS(СВЦЭМ!$F$34:$F$777,СВЦЭМ!$A$34:$A$777,$A217,СВЦЭМ!$B$34:$B$777,C$190)+'СЕТ СН'!$F$12</f>
        <v>96.070933080000003</v>
      </c>
      <c r="D217" s="37">
        <f>SUMIFS(СВЦЭМ!$F$34:$F$777,СВЦЭМ!$A$34:$A$777,$A217,СВЦЭМ!$B$34:$B$777,D$190)+'СЕТ СН'!$F$12</f>
        <v>102.83417264000001</v>
      </c>
      <c r="E217" s="37">
        <f>SUMIFS(СВЦЭМ!$F$34:$F$777,СВЦЭМ!$A$34:$A$777,$A217,СВЦЭМ!$B$34:$B$777,E$190)+'СЕТ СН'!$F$12</f>
        <v>103.37133905</v>
      </c>
      <c r="F217" s="37">
        <f>SUMIFS(СВЦЭМ!$F$34:$F$777,СВЦЭМ!$A$34:$A$777,$A217,СВЦЭМ!$B$34:$B$777,F$190)+'СЕТ СН'!$F$12</f>
        <v>102.74827621</v>
      </c>
      <c r="G217" s="37">
        <f>SUMIFS(СВЦЭМ!$F$34:$F$777,СВЦЭМ!$A$34:$A$777,$A217,СВЦЭМ!$B$34:$B$777,G$190)+'СЕТ СН'!$F$12</f>
        <v>101.99830894999999</v>
      </c>
      <c r="H217" s="37">
        <f>SUMIFS(СВЦЭМ!$F$34:$F$777,СВЦЭМ!$A$34:$A$777,$A217,СВЦЭМ!$B$34:$B$777,H$190)+'СЕТ СН'!$F$12</f>
        <v>97.818460560000005</v>
      </c>
      <c r="I217" s="37">
        <f>SUMIFS(СВЦЭМ!$F$34:$F$777,СВЦЭМ!$A$34:$A$777,$A217,СВЦЭМ!$B$34:$B$777,I$190)+'СЕТ СН'!$F$12</f>
        <v>89.749171489999995</v>
      </c>
      <c r="J217" s="37">
        <f>SUMIFS(СВЦЭМ!$F$34:$F$777,СВЦЭМ!$A$34:$A$777,$A217,СВЦЭМ!$B$34:$B$777,J$190)+'СЕТ СН'!$F$12</f>
        <v>86.652074380000002</v>
      </c>
      <c r="K217" s="37">
        <f>SUMIFS(СВЦЭМ!$F$34:$F$777,СВЦЭМ!$A$34:$A$777,$A217,СВЦЭМ!$B$34:$B$777,K$190)+'СЕТ СН'!$F$12</f>
        <v>83.253005540000004</v>
      </c>
      <c r="L217" s="37">
        <f>SUMIFS(СВЦЭМ!$F$34:$F$777,СВЦЭМ!$A$34:$A$777,$A217,СВЦЭМ!$B$34:$B$777,L$190)+'СЕТ СН'!$F$12</f>
        <v>80.121605009999996</v>
      </c>
      <c r="M217" s="37">
        <f>SUMIFS(СВЦЭМ!$F$34:$F$777,СВЦЭМ!$A$34:$A$777,$A217,СВЦЭМ!$B$34:$B$777,M$190)+'СЕТ СН'!$F$12</f>
        <v>80.233856650000007</v>
      </c>
      <c r="N217" s="37">
        <f>SUMIFS(СВЦЭМ!$F$34:$F$777,СВЦЭМ!$A$34:$A$777,$A217,СВЦЭМ!$B$34:$B$777,N$190)+'СЕТ СН'!$F$12</f>
        <v>81.078556660000004</v>
      </c>
      <c r="O217" s="37">
        <f>SUMIFS(СВЦЭМ!$F$34:$F$777,СВЦЭМ!$A$34:$A$777,$A217,СВЦЭМ!$B$34:$B$777,O$190)+'СЕТ СН'!$F$12</f>
        <v>80.599215920000006</v>
      </c>
      <c r="P217" s="37">
        <f>SUMIFS(СВЦЭМ!$F$34:$F$777,СВЦЭМ!$A$34:$A$777,$A217,СВЦЭМ!$B$34:$B$777,P$190)+'СЕТ СН'!$F$12</f>
        <v>81.792173109999993</v>
      </c>
      <c r="Q217" s="37">
        <f>SUMIFS(СВЦЭМ!$F$34:$F$777,СВЦЭМ!$A$34:$A$777,$A217,СВЦЭМ!$B$34:$B$777,Q$190)+'СЕТ СН'!$F$12</f>
        <v>82.201654250000004</v>
      </c>
      <c r="R217" s="37">
        <f>SUMIFS(СВЦЭМ!$F$34:$F$777,СВЦЭМ!$A$34:$A$777,$A217,СВЦЭМ!$B$34:$B$777,R$190)+'СЕТ СН'!$F$12</f>
        <v>81.775682900000007</v>
      </c>
      <c r="S217" s="37">
        <f>SUMIFS(СВЦЭМ!$F$34:$F$777,СВЦЭМ!$A$34:$A$777,$A217,СВЦЭМ!$B$34:$B$777,S$190)+'СЕТ СН'!$F$12</f>
        <v>80.952812480000006</v>
      </c>
      <c r="T217" s="37">
        <f>SUMIFS(СВЦЭМ!$F$34:$F$777,СВЦЭМ!$A$34:$A$777,$A217,СВЦЭМ!$B$34:$B$777,T$190)+'СЕТ СН'!$F$12</f>
        <v>78.689141419999999</v>
      </c>
      <c r="U217" s="37">
        <f>SUMIFS(СВЦЭМ!$F$34:$F$777,СВЦЭМ!$A$34:$A$777,$A217,СВЦЭМ!$B$34:$B$777,U$190)+'СЕТ СН'!$F$12</f>
        <v>76.210454060000004</v>
      </c>
      <c r="V217" s="37">
        <f>SUMIFS(СВЦЭМ!$F$34:$F$777,СВЦЭМ!$A$34:$A$777,$A217,СВЦЭМ!$B$34:$B$777,V$190)+'СЕТ СН'!$F$12</f>
        <v>76.440125679999994</v>
      </c>
      <c r="W217" s="37">
        <f>SUMIFS(СВЦЭМ!$F$34:$F$777,СВЦЭМ!$A$34:$A$777,$A217,СВЦЭМ!$B$34:$B$777,W$190)+'СЕТ СН'!$F$12</f>
        <v>82.144483449999996</v>
      </c>
      <c r="X217" s="37">
        <f>SUMIFS(СВЦЭМ!$F$34:$F$777,СВЦЭМ!$A$34:$A$777,$A217,СВЦЭМ!$B$34:$B$777,X$190)+'СЕТ СН'!$F$12</f>
        <v>83.819718559999998</v>
      </c>
      <c r="Y217" s="37">
        <f>SUMIFS(СВЦЭМ!$F$34:$F$777,СВЦЭМ!$A$34:$A$777,$A217,СВЦЭМ!$B$34:$B$777,Y$190)+'СЕТ СН'!$F$12</f>
        <v>87.009973099999996</v>
      </c>
    </row>
    <row r="218" spans="1:25" ht="15.75" x14ac:dyDescent="0.2">
      <c r="A218" s="36">
        <f t="shared" si="5"/>
        <v>43218</v>
      </c>
      <c r="B218" s="37">
        <f>SUMIFS(СВЦЭМ!$F$34:$F$777,СВЦЭМ!$A$34:$A$777,$A218,СВЦЭМ!$B$34:$B$777,B$190)+'СЕТ СН'!$F$12</f>
        <v>89.261674299999996</v>
      </c>
      <c r="C218" s="37">
        <f>SUMIFS(СВЦЭМ!$F$34:$F$777,СВЦЭМ!$A$34:$A$777,$A218,СВЦЭМ!$B$34:$B$777,C$190)+'СЕТ СН'!$F$12</f>
        <v>94.505404740000003</v>
      </c>
      <c r="D218" s="37">
        <f>SUMIFS(СВЦЭМ!$F$34:$F$777,СВЦЭМ!$A$34:$A$777,$A218,СВЦЭМ!$B$34:$B$777,D$190)+'СЕТ СН'!$F$12</f>
        <v>103.17653158</v>
      </c>
      <c r="E218" s="37">
        <f>SUMIFS(СВЦЭМ!$F$34:$F$777,СВЦЭМ!$A$34:$A$777,$A218,СВЦЭМ!$B$34:$B$777,E$190)+'СЕТ СН'!$F$12</f>
        <v>103.18325611</v>
      </c>
      <c r="F218" s="37">
        <f>SUMIFS(СВЦЭМ!$F$34:$F$777,СВЦЭМ!$A$34:$A$777,$A218,СВЦЭМ!$B$34:$B$777,F$190)+'СЕТ СН'!$F$12</f>
        <v>103.01742804</v>
      </c>
      <c r="G218" s="37">
        <f>SUMIFS(СВЦЭМ!$F$34:$F$777,СВЦЭМ!$A$34:$A$777,$A218,СВЦЭМ!$B$34:$B$777,G$190)+'СЕТ СН'!$F$12</f>
        <v>99.992270189999999</v>
      </c>
      <c r="H218" s="37">
        <f>SUMIFS(СВЦЭМ!$F$34:$F$777,СВЦЭМ!$A$34:$A$777,$A218,СВЦЭМ!$B$34:$B$777,H$190)+'СЕТ СН'!$F$12</f>
        <v>93.48566864</v>
      </c>
      <c r="I218" s="37">
        <f>SUMIFS(СВЦЭМ!$F$34:$F$777,СВЦЭМ!$A$34:$A$777,$A218,СВЦЭМ!$B$34:$B$777,I$190)+'СЕТ СН'!$F$12</f>
        <v>85.29130026</v>
      </c>
      <c r="J218" s="37">
        <f>SUMIFS(СВЦЭМ!$F$34:$F$777,СВЦЭМ!$A$34:$A$777,$A218,СВЦЭМ!$B$34:$B$777,J$190)+'СЕТ СН'!$F$12</f>
        <v>83.896450590000001</v>
      </c>
      <c r="K218" s="37">
        <f>SUMIFS(СВЦЭМ!$F$34:$F$777,СВЦЭМ!$A$34:$A$777,$A218,СВЦЭМ!$B$34:$B$777,K$190)+'СЕТ СН'!$F$12</f>
        <v>79.170775939999999</v>
      </c>
      <c r="L218" s="37">
        <f>SUMIFS(СВЦЭМ!$F$34:$F$777,СВЦЭМ!$A$34:$A$777,$A218,СВЦЭМ!$B$34:$B$777,L$190)+'СЕТ СН'!$F$12</f>
        <v>78.226501159999998</v>
      </c>
      <c r="M218" s="37">
        <f>SUMIFS(СВЦЭМ!$F$34:$F$777,СВЦЭМ!$A$34:$A$777,$A218,СВЦЭМ!$B$34:$B$777,M$190)+'СЕТ СН'!$F$12</f>
        <v>78.524821220000007</v>
      </c>
      <c r="N218" s="37">
        <f>SUMIFS(СВЦЭМ!$F$34:$F$777,СВЦЭМ!$A$34:$A$777,$A218,СВЦЭМ!$B$34:$B$777,N$190)+'СЕТ СН'!$F$12</f>
        <v>78.569442519999996</v>
      </c>
      <c r="O218" s="37">
        <f>SUMIFS(СВЦЭМ!$F$34:$F$777,СВЦЭМ!$A$34:$A$777,$A218,СВЦЭМ!$B$34:$B$777,O$190)+'СЕТ СН'!$F$12</f>
        <v>76.459451090000002</v>
      </c>
      <c r="P218" s="37">
        <f>SUMIFS(СВЦЭМ!$F$34:$F$777,СВЦЭМ!$A$34:$A$777,$A218,СВЦЭМ!$B$34:$B$777,P$190)+'СЕТ СН'!$F$12</f>
        <v>76.481732719999997</v>
      </c>
      <c r="Q218" s="37">
        <f>SUMIFS(СВЦЭМ!$F$34:$F$777,СВЦЭМ!$A$34:$A$777,$A218,СВЦЭМ!$B$34:$B$777,Q$190)+'СЕТ СН'!$F$12</f>
        <v>76.59266384</v>
      </c>
      <c r="R218" s="37">
        <f>SUMIFS(СВЦЭМ!$F$34:$F$777,СВЦЭМ!$A$34:$A$777,$A218,СВЦЭМ!$B$34:$B$777,R$190)+'СЕТ СН'!$F$12</f>
        <v>76.91518791</v>
      </c>
      <c r="S218" s="37">
        <f>SUMIFS(СВЦЭМ!$F$34:$F$777,СВЦЭМ!$A$34:$A$777,$A218,СВЦЭМ!$B$34:$B$777,S$190)+'СЕТ СН'!$F$12</f>
        <v>76.65172982</v>
      </c>
      <c r="T218" s="37">
        <f>SUMIFS(СВЦЭМ!$F$34:$F$777,СВЦЭМ!$A$34:$A$777,$A218,СВЦЭМ!$B$34:$B$777,T$190)+'СЕТ СН'!$F$12</f>
        <v>77.819140540000006</v>
      </c>
      <c r="U218" s="37">
        <f>SUMIFS(СВЦЭМ!$F$34:$F$777,СВЦЭМ!$A$34:$A$777,$A218,СВЦЭМ!$B$34:$B$777,U$190)+'СЕТ СН'!$F$12</f>
        <v>78.148023969999997</v>
      </c>
      <c r="V218" s="37">
        <f>SUMIFS(СВЦЭМ!$F$34:$F$777,СВЦЭМ!$A$34:$A$777,$A218,СВЦЭМ!$B$34:$B$777,V$190)+'СЕТ СН'!$F$12</f>
        <v>79.441423</v>
      </c>
      <c r="W218" s="37">
        <f>SUMIFS(СВЦЭМ!$F$34:$F$777,СВЦЭМ!$A$34:$A$777,$A218,СВЦЭМ!$B$34:$B$777,W$190)+'СЕТ СН'!$F$12</f>
        <v>80.514359459999994</v>
      </c>
      <c r="X218" s="37">
        <f>SUMIFS(СВЦЭМ!$F$34:$F$777,СВЦЭМ!$A$34:$A$777,$A218,СВЦЭМ!$B$34:$B$777,X$190)+'СЕТ СН'!$F$12</f>
        <v>85.036065469999997</v>
      </c>
      <c r="Y218" s="37">
        <f>SUMIFS(СВЦЭМ!$F$34:$F$777,СВЦЭМ!$A$34:$A$777,$A218,СВЦЭМ!$B$34:$B$777,Y$190)+'СЕТ СН'!$F$12</f>
        <v>84.256220150000004</v>
      </c>
    </row>
    <row r="219" spans="1:25" ht="15.75" x14ac:dyDescent="0.2">
      <c r="A219" s="36">
        <f t="shared" si="5"/>
        <v>43219</v>
      </c>
      <c r="B219" s="37">
        <f>SUMIFS(СВЦЭМ!$F$34:$F$777,СВЦЭМ!$A$34:$A$777,$A219,СВЦЭМ!$B$34:$B$777,B$190)+'СЕТ СН'!$F$12</f>
        <v>89.151016889999994</v>
      </c>
      <c r="C219" s="37">
        <f>SUMIFS(СВЦЭМ!$F$34:$F$777,СВЦЭМ!$A$34:$A$777,$A219,СВЦЭМ!$B$34:$B$777,C$190)+'СЕТ СН'!$F$12</f>
        <v>91.642601519999999</v>
      </c>
      <c r="D219" s="37">
        <f>SUMIFS(СВЦЭМ!$F$34:$F$777,СВЦЭМ!$A$34:$A$777,$A219,СВЦЭМ!$B$34:$B$777,D$190)+'СЕТ СН'!$F$12</f>
        <v>100.52502149999999</v>
      </c>
      <c r="E219" s="37">
        <f>SUMIFS(СВЦЭМ!$F$34:$F$777,СВЦЭМ!$A$34:$A$777,$A219,СВЦЭМ!$B$34:$B$777,E$190)+'СЕТ СН'!$F$12</f>
        <v>100.33077858</v>
      </c>
      <c r="F219" s="37">
        <f>SUMIFS(СВЦЭМ!$F$34:$F$777,СВЦЭМ!$A$34:$A$777,$A219,СВЦЭМ!$B$34:$B$777,F$190)+'СЕТ СН'!$F$12</f>
        <v>100.29861459</v>
      </c>
      <c r="G219" s="37">
        <f>SUMIFS(СВЦЭМ!$F$34:$F$777,СВЦЭМ!$A$34:$A$777,$A219,СВЦЭМ!$B$34:$B$777,G$190)+'СЕТ СН'!$F$12</f>
        <v>101.24178598</v>
      </c>
      <c r="H219" s="37">
        <f>SUMIFS(СВЦЭМ!$F$34:$F$777,СВЦЭМ!$A$34:$A$777,$A219,СВЦЭМ!$B$34:$B$777,H$190)+'СЕТ СН'!$F$12</f>
        <v>101.37124654</v>
      </c>
      <c r="I219" s="37">
        <f>SUMIFS(СВЦЭМ!$F$34:$F$777,СВЦЭМ!$A$34:$A$777,$A219,СВЦЭМ!$B$34:$B$777,I$190)+'СЕТ СН'!$F$12</f>
        <v>92.108258379999995</v>
      </c>
      <c r="J219" s="37">
        <f>SUMIFS(СВЦЭМ!$F$34:$F$777,СВЦЭМ!$A$34:$A$777,$A219,СВЦЭМ!$B$34:$B$777,J$190)+'СЕТ СН'!$F$12</f>
        <v>85.288350449999996</v>
      </c>
      <c r="K219" s="37">
        <f>SUMIFS(СВЦЭМ!$F$34:$F$777,СВЦЭМ!$A$34:$A$777,$A219,СВЦЭМ!$B$34:$B$777,K$190)+'СЕТ СН'!$F$12</f>
        <v>72.796912070000005</v>
      </c>
      <c r="L219" s="37">
        <f>SUMIFS(СВЦЭМ!$F$34:$F$777,СВЦЭМ!$A$34:$A$777,$A219,СВЦЭМ!$B$34:$B$777,L$190)+'СЕТ СН'!$F$12</f>
        <v>71.094162800000007</v>
      </c>
      <c r="M219" s="37">
        <f>SUMIFS(СВЦЭМ!$F$34:$F$777,СВЦЭМ!$A$34:$A$777,$A219,СВЦЭМ!$B$34:$B$777,M$190)+'СЕТ СН'!$F$12</f>
        <v>73.192852610000003</v>
      </c>
      <c r="N219" s="37">
        <f>SUMIFS(СВЦЭМ!$F$34:$F$777,СВЦЭМ!$A$34:$A$777,$A219,СВЦЭМ!$B$34:$B$777,N$190)+'СЕТ СН'!$F$12</f>
        <v>75.13474171</v>
      </c>
      <c r="O219" s="37">
        <f>SUMIFS(СВЦЭМ!$F$34:$F$777,СВЦЭМ!$A$34:$A$777,$A219,СВЦЭМ!$B$34:$B$777,O$190)+'СЕТ СН'!$F$12</f>
        <v>75.106187800000001</v>
      </c>
      <c r="P219" s="37">
        <f>SUMIFS(СВЦЭМ!$F$34:$F$777,СВЦЭМ!$A$34:$A$777,$A219,СВЦЭМ!$B$34:$B$777,P$190)+'СЕТ СН'!$F$12</f>
        <v>73.379700580000005</v>
      </c>
      <c r="Q219" s="37">
        <f>SUMIFS(СВЦЭМ!$F$34:$F$777,СВЦЭМ!$A$34:$A$777,$A219,СВЦЭМ!$B$34:$B$777,Q$190)+'СЕТ СН'!$F$12</f>
        <v>74.496873780000001</v>
      </c>
      <c r="R219" s="37">
        <f>SUMIFS(СВЦЭМ!$F$34:$F$777,СВЦЭМ!$A$34:$A$777,$A219,СВЦЭМ!$B$34:$B$777,R$190)+'СЕТ СН'!$F$12</f>
        <v>72.856207029999993</v>
      </c>
      <c r="S219" s="37">
        <f>SUMIFS(СВЦЭМ!$F$34:$F$777,СВЦЭМ!$A$34:$A$777,$A219,СВЦЭМ!$B$34:$B$777,S$190)+'СЕТ СН'!$F$12</f>
        <v>72.728964270000006</v>
      </c>
      <c r="T219" s="37">
        <f>SUMIFS(СВЦЭМ!$F$34:$F$777,СВЦЭМ!$A$34:$A$777,$A219,СВЦЭМ!$B$34:$B$777,T$190)+'СЕТ СН'!$F$12</f>
        <v>75.203291019999995</v>
      </c>
      <c r="U219" s="37">
        <f>SUMIFS(СВЦЭМ!$F$34:$F$777,СВЦЭМ!$A$34:$A$777,$A219,СВЦЭМ!$B$34:$B$777,U$190)+'СЕТ СН'!$F$12</f>
        <v>75.3544433</v>
      </c>
      <c r="V219" s="37">
        <f>SUMIFS(СВЦЭМ!$F$34:$F$777,СВЦЭМ!$A$34:$A$777,$A219,СВЦЭМ!$B$34:$B$777,V$190)+'СЕТ СН'!$F$12</f>
        <v>70.828822889999998</v>
      </c>
      <c r="W219" s="37">
        <f>SUMIFS(СВЦЭМ!$F$34:$F$777,СВЦЭМ!$A$34:$A$777,$A219,СВЦЭМ!$B$34:$B$777,W$190)+'СЕТ СН'!$F$12</f>
        <v>69.622412030000007</v>
      </c>
      <c r="X219" s="37">
        <f>SUMIFS(СВЦЭМ!$F$34:$F$777,СВЦЭМ!$A$34:$A$777,$A219,СВЦЭМ!$B$34:$B$777,X$190)+'СЕТ СН'!$F$12</f>
        <v>73.450671139999997</v>
      </c>
      <c r="Y219" s="37">
        <f>SUMIFS(СВЦЭМ!$F$34:$F$777,СВЦЭМ!$A$34:$A$777,$A219,СВЦЭМ!$B$34:$B$777,Y$190)+'СЕТ СН'!$F$12</f>
        <v>81.365271399999997</v>
      </c>
    </row>
    <row r="220" spans="1:25" ht="15.75" x14ac:dyDescent="0.2">
      <c r="A220" s="36">
        <f t="shared" si="5"/>
        <v>43220</v>
      </c>
      <c r="B220" s="37">
        <f>SUMIFS(СВЦЭМ!$F$34:$F$777,СВЦЭМ!$A$34:$A$777,$A220,СВЦЭМ!$B$34:$B$777,B$190)+'СЕТ СН'!$F$12</f>
        <v>84.484168260000004</v>
      </c>
      <c r="C220" s="37">
        <f>SUMIFS(СВЦЭМ!$F$34:$F$777,СВЦЭМ!$A$34:$A$777,$A220,СВЦЭМ!$B$34:$B$777,C$190)+'СЕТ СН'!$F$12</f>
        <v>87.070053619999996</v>
      </c>
      <c r="D220" s="37">
        <f>SUMIFS(СВЦЭМ!$F$34:$F$777,СВЦЭМ!$A$34:$A$777,$A220,СВЦЭМ!$B$34:$B$777,D$190)+'СЕТ СН'!$F$12</f>
        <v>89.423575470000003</v>
      </c>
      <c r="E220" s="37">
        <f>SUMIFS(СВЦЭМ!$F$34:$F$777,СВЦЭМ!$A$34:$A$777,$A220,СВЦЭМ!$B$34:$B$777,E$190)+'СЕТ СН'!$F$12</f>
        <v>90.975961389999995</v>
      </c>
      <c r="F220" s="37">
        <f>SUMIFS(СВЦЭМ!$F$34:$F$777,СВЦЭМ!$A$34:$A$777,$A220,СВЦЭМ!$B$34:$B$777,F$190)+'СЕТ СН'!$F$12</f>
        <v>91.646042510000001</v>
      </c>
      <c r="G220" s="37">
        <f>SUMIFS(СВЦЭМ!$F$34:$F$777,СВЦЭМ!$A$34:$A$777,$A220,СВЦЭМ!$B$34:$B$777,G$190)+'СЕТ СН'!$F$12</f>
        <v>90.036239039999998</v>
      </c>
      <c r="H220" s="37">
        <f>SUMIFS(СВЦЭМ!$F$34:$F$777,СВЦЭМ!$A$34:$A$777,$A220,СВЦЭМ!$B$34:$B$777,H$190)+'СЕТ СН'!$F$12</f>
        <v>88.00297209</v>
      </c>
      <c r="I220" s="37">
        <f>SUMIFS(СВЦЭМ!$F$34:$F$777,СВЦЭМ!$A$34:$A$777,$A220,СВЦЭМ!$B$34:$B$777,I$190)+'СЕТ СН'!$F$12</f>
        <v>81.252017789999996</v>
      </c>
      <c r="J220" s="37">
        <f>SUMIFS(СВЦЭМ!$F$34:$F$777,СВЦЭМ!$A$34:$A$777,$A220,СВЦЭМ!$B$34:$B$777,J$190)+'СЕТ СН'!$F$12</f>
        <v>77.066989660000004</v>
      </c>
      <c r="K220" s="37">
        <f>SUMIFS(СВЦЭМ!$F$34:$F$777,СВЦЭМ!$A$34:$A$777,$A220,СВЦЭМ!$B$34:$B$777,K$190)+'СЕТ СН'!$F$12</f>
        <v>66.72791694</v>
      </c>
      <c r="L220" s="37">
        <f>SUMIFS(СВЦЭМ!$F$34:$F$777,СВЦЭМ!$A$34:$A$777,$A220,СВЦЭМ!$B$34:$B$777,L$190)+'СЕТ СН'!$F$12</f>
        <v>65.083408520000006</v>
      </c>
      <c r="M220" s="37">
        <f>SUMIFS(СВЦЭМ!$F$34:$F$777,СВЦЭМ!$A$34:$A$777,$A220,СВЦЭМ!$B$34:$B$777,M$190)+'СЕТ СН'!$F$12</f>
        <v>65.281359629999997</v>
      </c>
      <c r="N220" s="37">
        <f>SUMIFS(СВЦЭМ!$F$34:$F$777,СВЦЭМ!$A$34:$A$777,$A220,СВЦЭМ!$B$34:$B$777,N$190)+'СЕТ СН'!$F$12</f>
        <v>64.395774160000002</v>
      </c>
      <c r="O220" s="37">
        <f>SUMIFS(СВЦЭМ!$F$34:$F$777,СВЦЭМ!$A$34:$A$777,$A220,СВЦЭМ!$B$34:$B$777,O$190)+'СЕТ СН'!$F$12</f>
        <v>64.090422270000005</v>
      </c>
      <c r="P220" s="37">
        <f>SUMIFS(СВЦЭМ!$F$34:$F$777,СВЦЭМ!$A$34:$A$777,$A220,СВЦЭМ!$B$34:$B$777,P$190)+'СЕТ СН'!$F$12</f>
        <v>70.917140829999994</v>
      </c>
      <c r="Q220" s="37">
        <f>SUMIFS(СВЦЭМ!$F$34:$F$777,СВЦЭМ!$A$34:$A$777,$A220,СВЦЭМ!$B$34:$B$777,Q$190)+'СЕТ СН'!$F$12</f>
        <v>70.693019509999999</v>
      </c>
      <c r="R220" s="37">
        <f>SUMIFS(СВЦЭМ!$F$34:$F$777,СВЦЭМ!$A$34:$A$777,$A220,СВЦЭМ!$B$34:$B$777,R$190)+'СЕТ СН'!$F$12</f>
        <v>70.454211009999995</v>
      </c>
      <c r="S220" s="37">
        <f>SUMIFS(СВЦЭМ!$F$34:$F$777,СВЦЭМ!$A$34:$A$777,$A220,СВЦЭМ!$B$34:$B$777,S$190)+'СЕТ СН'!$F$12</f>
        <v>71.164300330000003</v>
      </c>
      <c r="T220" s="37">
        <f>SUMIFS(СВЦЭМ!$F$34:$F$777,СВЦЭМ!$A$34:$A$777,$A220,СВЦЭМ!$B$34:$B$777,T$190)+'СЕТ СН'!$F$12</f>
        <v>65.127670190000003</v>
      </c>
      <c r="U220" s="37">
        <f>SUMIFS(СВЦЭМ!$F$34:$F$777,СВЦЭМ!$A$34:$A$777,$A220,СВЦЭМ!$B$34:$B$777,U$190)+'СЕТ СН'!$F$12</f>
        <v>65.115663170000005</v>
      </c>
      <c r="V220" s="37">
        <f>SUMIFS(СВЦЭМ!$F$34:$F$777,СВЦЭМ!$A$34:$A$777,$A220,СВЦЭМ!$B$34:$B$777,V$190)+'СЕТ СН'!$F$12</f>
        <v>65.235653880000001</v>
      </c>
      <c r="W220" s="37">
        <f>SUMIFS(СВЦЭМ!$F$34:$F$777,СВЦЭМ!$A$34:$A$777,$A220,СВЦЭМ!$B$34:$B$777,W$190)+'СЕТ СН'!$F$12</f>
        <v>64.492081920000004</v>
      </c>
      <c r="X220" s="37">
        <f>SUMIFS(СВЦЭМ!$F$34:$F$777,СВЦЭМ!$A$34:$A$777,$A220,СВЦЭМ!$B$34:$B$777,X$190)+'СЕТ СН'!$F$12</f>
        <v>69.815530879999997</v>
      </c>
      <c r="Y220" s="37">
        <f>SUMIFS(СВЦЭМ!$F$34:$F$777,СВЦЭМ!$A$34:$A$777,$A220,СВЦЭМ!$B$34:$B$777,Y$190)+'СЕТ СН'!$F$12</f>
        <v>78.088258920000001</v>
      </c>
    </row>
    <row r="221" spans="1:25" ht="15.75" hidden="1" x14ac:dyDescent="0.2">
      <c r="A221" s="36">
        <f t="shared" si="5"/>
        <v>43221</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01.04.2018</v>
      </c>
      <c r="B226" s="37">
        <f>SUMIFS(СВЦЭМ!$G$34:$G$777,СВЦЭМ!$A$34:$A$777,$A226,СВЦЭМ!$B$34:$B$777,B$225)+'СЕТ СН'!$F$12</f>
        <v>241.96081956</v>
      </c>
      <c r="C226" s="37">
        <f>SUMIFS(СВЦЭМ!$G$34:$G$777,СВЦЭМ!$A$34:$A$777,$A226,СВЦЭМ!$B$34:$B$777,C$225)+'СЕТ СН'!$F$12</f>
        <v>253.78318254000001</v>
      </c>
      <c r="D226" s="37">
        <f>SUMIFS(СВЦЭМ!$G$34:$G$777,СВЦЭМ!$A$34:$A$777,$A226,СВЦЭМ!$B$34:$B$777,D$225)+'СЕТ СН'!$F$12</f>
        <v>264.42798768</v>
      </c>
      <c r="E226" s="37">
        <f>SUMIFS(СВЦЭМ!$G$34:$G$777,СВЦЭМ!$A$34:$A$777,$A226,СВЦЭМ!$B$34:$B$777,E$225)+'СЕТ СН'!$F$12</f>
        <v>266.80400781999998</v>
      </c>
      <c r="F226" s="37">
        <f>SUMIFS(СВЦЭМ!$G$34:$G$777,СВЦЭМ!$A$34:$A$777,$A226,СВЦЭМ!$B$34:$B$777,F$225)+'СЕТ СН'!$F$12</f>
        <v>268.27280739000003</v>
      </c>
      <c r="G226" s="37">
        <f>SUMIFS(СВЦЭМ!$G$34:$G$777,СВЦЭМ!$A$34:$A$777,$A226,СВЦЭМ!$B$34:$B$777,G$225)+'СЕТ СН'!$F$12</f>
        <v>263.61933123</v>
      </c>
      <c r="H226" s="37">
        <f>SUMIFS(СВЦЭМ!$G$34:$G$777,СВЦЭМ!$A$34:$A$777,$A226,СВЦЭМ!$B$34:$B$777,H$225)+'СЕТ СН'!$F$12</f>
        <v>260.07516914000001</v>
      </c>
      <c r="I226" s="37">
        <f>SUMIFS(СВЦЭМ!$G$34:$G$777,СВЦЭМ!$A$34:$A$777,$A226,СВЦЭМ!$B$34:$B$777,I$225)+'СЕТ СН'!$F$12</f>
        <v>247.4953519</v>
      </c>
      <c r="J226" s="37">
        <f>SUMIFS(СВЦЭМ!$G$34:$G$777,СВЦЭМ!$A$34:$A$777,$A226,СВЦЭМ!$B$34:$B$777,J$225)+'СЕТ СН'!$F$12</f>
        <v>226.83499413000001</v>
      </c>
      <c r="K226" s="37">
        <f>SUMIFS(СВЦЭМ!$G$34:$G$777,СВЦЭМ!$A$34:$A$777,$A226,СВЦЭМ!$B$34:$B$777,K$225)+'СЕТ СН'!$F$12</f>
        <v>194.48735843</v>
      </c>
      <c r="L226" s="37">
        <f>SUMIFS(СВЦЭМ!$G$34:$G$777,СВЦЭМ!$A$34:$A$777,$A226,СВЦЭМ!$B$34:$B$777,L$225)+'СЕТ СН'!$F$12</f>
        <v>184.60544167</v>
      </c>
      <c r="M226" s="37">
        <f>SUMIFS(СВЦЭМ!$G$34:$G$777,СВЦЭМ!$A$34:$A$777,$A226,СВЦЭМ!$B$34:$B$777,M$225)+'СЕТ СН'!$F$12</f>
        <v>182.90363334</v>
      </c>
      <c r="N226" s="37">
        <f>SUMIFS(СВЦЭМ!$G$34:$G$777,СВЦЭМ!$A$34:$A$777,$A226,СВЦЭМ!$B$34:$B$777,N$225)+'СЕТ СН'!$F$12</f>
        <v>184.27989400999999</v>
      </c>
      <c r="O226" s="37">
        <f>SUMIFS(СВЦЭМ!$G$34:$G$777,СВЦЭМ!$A$34:$A$777,$A226,СВЦЭМ!$B$34:$B$777,O$225)+'СЕТ СН'!$F$12</f>
        <v>183.08327453000001</v>
      </c>
      <c r="P226" s="37">
        <f>SUMIFS(СВЦЭМ!$G$34:$G$777,СВЦЭМ!$A$34:$A$777,$A226,СВЦЭМ!$B$34:$B$777,P$225)+'СЕТ СН'!$F$12</f>
        <v>182.80551219</v>
      </c>
      <c r="Q226" s="37">
        <f>SUMIFS(СВЦЭМ!$G$34:$G$777,СВЦЭМ!$A$34:$A$777,$A226,СВЦЭМ!$B$34:$B$777,Q$225)+'СЕТ СН'!$F$12</f>
        <v>183.80068175</v>
      </c>
      <c r="R226" s="37">
        <f>SUMIFS(СВЦЭМ!$G$34:$G$777,СВЦЭМ!$A$34:$A$777,$A226,СВЦЭМ!$B$34:$B$777,R$225)+'СЕТ СН'!$F$12</f>
        <v>185.74866096</v>
      </c>
      <c r="S226" s="37">
        <f>SUMIFS(СВЦЭМ!$G$34:$G$777,СВЦЭМ!$A$34:$A$777,$A226,СВЦЭМ!$B$34:$B$777,S$225)+'СЕТ СН'!$F$12</f>
        <v>188.54016275000001</v>
      </c>
      <c r="T226" s="37">
        <f>SUMIFS(СВЦЭМ!$G$34:$G$777,СВЦЭМ!$A$34:$A$777,$A226,СВЦЭМ!$B$34:$B$777,T$225)+'СЕТ СН'!$F$12</f>
        <v>194.41328091</v>
      </c>
      <c r="U226" s="37">
        <f>SUMIFS(СВЦЭМ!$G$34:$G$777,СВЦЭМ!$A$34:$A$777,$A226,СВЦЭМ!$B$34:$B$777,U$225)+'СЕТ СН'!$F$12</f>
        <v>194.26693270999999</v>
      </c>
      <c r="V226" s="37">
        <f>SUMIFS(СВЦЭМ!$G$34:$G$777,СВЦЭМ!$A$34:$A$777,$A226,СВЦЭМ!$B$34:$B$777,V$225)+'СЕТ СН'!$F$12</f>
        <v>195.93780921000001</v>
      </c>
      <c r="W226" s="37">
        <f>SUMIFS(СВЦЭМ!$G$34:$G$777,СВЦЭМ!$A$34:$A$777,$A226,СВЦЭМ!$B$34:$B$777,W$225)+'СЕТ СН'!$F$12</f>
        <v>204.01250296000001</v>
      </c>
      <c r="X226" s="37">
        <f>SUMIFS(СВЦЭМ!$G$34:$G$777,СВЦЭМ!$A$34:$A$777,$A226,СВЦЭМ!$B$34:$B$777,X$225)+'СЕТ СН'!$F$12</f>
        <v>211.64443094000001</v>
      </c>
      <c r="Y226" s="37">
        <f>SUMIFS(СВЦЭМ!$G$34:$G$777,СВЦЭМ!$A$34:$A$777,$A226,СВЦЭМ!$B$34:$B$777,Y$225)+'СЕТ СН'!$F$12</f>
        <v>232.17029113999999</v>
      </c>
      <c r="AA226" s="46"/>
    </row>
    <row r="227" spans="1:27" ht="15.75" x14ac:dyDescent="0.2">
      <c r="A227" s="36">
        <f>A226+1</f>
        <v>43192</v>
      </c>
      <c r="B227" s="37">
        <f>SUMIFS(СВЦЭМ!$G$34:$G$777,СВЦЭМ!$A$34:$A$777,$A227,СВЦЭМ!$B$34:$B$777,B$225)+'СЕТ СН'!$F$12</f>
        <v>245.87317662999999</v>
      </c>
      <c r="C227" s="37">
        <f>SUMIFS(СВЦЭМ!$G$34:$G$777,СВЦЭМ!$A$34:$A$777,$A227,СВЦЭМ!$B$34:$B$777,C$225)+'СЕТ СН'!$F$12</f>
        <v>255.21362554999999</v>
      </c>
      <c r="D227" s="37">
        <f>SUMIFS(СВЦЭМ!$G$34:$G$777,СВЦЭМ!$A$34:$A$777,$A227,СВЦЭМ!$B$34:$B$777,D$225)+'СЕТ СН'!$F$12</f>
        <v>265.72986932999999</v>
      </c>
      <c r="E227" s="37">
        <f>SUMIFS(СВЦЭМ!$G$34:$G$777,СВЦЭМ!$A$34:$A$777,$A227,СВЦЭМ!$B$34:$B$777,E$225)+'СЕТ СН'!$F$12</f>
        <v>269.43175453999999</v>
      </c>
      <c r="F227" s="37">
        <f>SUMIFS(СВЦЭМ!$G$34:$G$777,СВЦЭМ!$A$34:$A$777,$A227,СВЦЭМ!$B$34:$B$777,F$225)+'СЕТ СН'!$F$12</f>
        <v>266.76862540000002</v>
      </c>
      <c r="G227" s="37">
        <f>SUMIFS(СВЦЭМ!$G$34:$G$777,СВЦЭМ!$A$34:$A$777,$A227,СВЦЭМ!$B$34:$B$777,G$225)+'СЕТ СН'!$F$12</f>
        <v>262.02783758999999</v>
      </c>
      <c r="H227" s="37">
        <f>SUMIFS(СВЦЭМ!$G$34:$G$777,СВЦЭМ!$A$34:$A$777,$A227,СВЦЭМ!$B$34:$B$777,H$225)+'СЕТ СН'!$F$12</f>
        <v>250.83497922999999</v>
      </c>
      <c r="I227" s="37">
        <f>SUMIFS(СВЦЭМ!$G$34:$G$777,СВЦЭМ!$A$34:$A$777,$A227,СВЦЭМ!$B$34:$B$777,I$225)+'СЕТ СН'!$F$12</f>
        <v>233.60324193</v>
      </c>
      <c r="J227" s="37">
        <f>SUMIFS(СВЦЭМ!$G$34:$G$777,СВЦЭМ!$A$34:$A$777,$A227,СВЦЭМ!$B$34:$B$777,J$225)+'СЕТ СН'!$F$12</f>
        <v>224.66918953999999</v>
      </c>
      <c r="K227" s="37">
        <f>SUMIFS(СВЦЭМ!$G$34:$G$777,СВЦЭМ!$A$34:$A$777,$A227,СВЦЭМ!$B$34:$B$777,K$225)+'СЕТ СН'!$F$12</f>
        <v>199.55840939000001</v>
      </c>
      <c r="L227" s="37">
        <f>SUMIFS(СВЦЭМ!$G$34:$G$777,СВЦЭМ!$A$34:$A$777,$A227,СВЦЭМ!$B$34:$B$777,L$225)+'СЕТ СН'!$F$12</f>
        <v>204.05051151999999</v>
      </c>
      <c r="M227" s="37">
        <f>SUMIFS(СВЦЭМ!$G$34:$G$777,СВЦЭМ!$A$34:$A$777,$A227,СВЦЭМ!$B$34:$B$777,M$225)+'СЕТ СН'!$F$12</f>
        <v>204.68905552999999</v>
      </c>
      <c r="N227" s="37">
        <f>SUMIFS(СВЦЭМ!$G$34:$G$777,СВЦЭМ!$A$34:$A$777,$A227,СВЦЭМ!$B$34:$B$777,N$225)+'СЕТ СН'!$F$12</f>
        <v>188.51379571000001</v>
      </c>
      <c r="O227" s="37">
        <f>SUMIFS(СВЦЭМ!$G$34:$G$777,СВЦЭМ!$A$34:$A$777,$A227,СВЦЭМ!$B$34:$B$777,O$225)+'СЕТ СН'!$F$12</f>
        <v>191.18099409000001</v>
      </c>
      <c r="P227" s="37">
        <f>SUMIFS(СВЦЭМ!$G$34:$G$777,СВЦЭМ!$A$34:$A$777,$A227,СВЦЭМ!$B$34:$B$777,P$225)+'СЕТ СН'!$F$12</f>
        <v>190.87529809</v>
      </c>
      <c r="Q227" s="37">
        <f>SUMIFS(СВЦЭМ!$G$34:$G$777,СВЦЭМ!$A$34:$A$777,$A227,СВЦЭМ!$B$34:$B$777,Q$225)+'СЕТ СН'!$F$12</f>
        <v>192.33291750999999</v>
      </c>
      <c r="R227" s="37">
        <f>SUMIFS(СВЦЭМ!$G$34:$G$777,СВЦЭМ!$A$34:$A$777,$A227,СВЦЭМ!$B$34:$B$777,R$225)+'СЕТ СН'!$F$12</f>
        <v>193.23984562000001</v>
      </c>
      <c r="S227" s="37">
        <f>SUMIFS(СВЦЭМ!$G$34:$G$777,СВЦЭМ!$A$34:$A$777,$A227,СВЦЭМ!$B$34:$B$777,S$225)+'СЕТ СН'!$F$12</f>
        <v>192.00273816000001</v>
      </c>
      <c r="T227" s="37">
        <f>SUMIFS(СВЦЭМ!$G$34:$G$777,СВЦЭМ!$A$34:$A$777,$A227,СВЦЭМ!$B$34:$B$777,T$225)+'СЕТ СН'!$F$12</f>
        <v>190.91359503999999</v>
      </c>
      <c r="U227" s="37">
        <f>SUMIFS(СВЦЭМ!$G$34:$G$777,СВЦЭМ!$A$34:$A$777,$A227,СВЦЭМ!$B$34:$B$777,U$225)+'СЕТ СН'!$F$12</f>
        <v>189.90151988</v>
      </c>
      <c r="V227" s="37">
        <f>SUMIFS(СВЦЭМ!$G$34:$G$777,СВЦЭМ!$A$34:$A$777,$A227,СВЦЭМ!$B$34:$B$777,V$225)+'СЕТ СН'!$F$12</f>
        <v>191.76154185999999</v>
      </c>
      <c r="W227" s="37">
        <f>SUMIFS(СВЦЭМ!$G$34:$G$777,СВЦЭМ!$A$34:$A$777,$A227,СВЦЭМ!$B$34:$B$777,W$225)+'СЕТ СН'!$F$12</f>
        <v>202.4858816</v>
      </c>
      <c r="X227" s="37">
        <f>SUMIFS(СВЦЭМ!$G$34:$G$777,СВЦЭМ!$A$34:$A$777,$A227,СВЦЭМ!$B$34:$B$777,X$225)+'СЕТ СН'!$F$12</f>
        <v>231.70720205000001</v>
      </c>
      <c r="Y227" s="37">
        <f>SUMIFS(СВЦЭМ!$G$34:$G$777,СВЦЭМ!$A$34:$A$777,$A227,СВЦЭМ!$B$34:$B$777,Y$225)+'СЕТ СН'!$F$12</f>
        <v>247.60508675</v>
      </c>
    </row>
    <row r="228" spans="1:27" ht="15.75" x14ac:dyDescent="0.2">
      <c r="A228" s="36">
        <f t="shared" ref="A228:A256" si="6">A227+1</f>
        <v>43193</v>
      </c>
      <c r="B228" s="37">
        <f>SUMIFS(СВЦЭМ!$G$34:$G$777,СВЦЭМ!$A$34:$A$777,$A228,СВЦЭМ!$B$34:$B$777,B$225)+'СЕТ СН'!$F$12</f>
        <v>255.74342877000001</v>
      </c>
      <c r="C228" s="37">
        <f>SUMIFS(СВЦЭМ!$G$34:$G$777,СВЦЭМ!$A$34:$A$777,$A228,СВЦЭМ!$B$34:$B$777,C$225)+'СЕТ СН'!$F$12</f>
        <v>267.75039093999999</v>
      </c>
      <c r="D228" s="37">
        <f>SUMIFS(СВЦЭМ!$G$34:$G$777,СВЦЭМ!$A$34:$A$777,$A228,СВЦЭМ!$B$34:$B$777,D$225)+'СЕТ СН'!$F$12</f>
        <v>282.21274185999999</v>
      </c>
      <c r="E228" s="37">
        <f>SUMIFS(СВЦЭМ!$G$34:$G$777,СВЦЭМ!$A$34:$A$777,$A228,СВЦЭМ!$B$34:$B$777,E$225)+'СЕТ СН'!$F$12</f>
        <v>284.61600654</v>
      </c>
      <c r="F228" s="37">
        <f>SUMIFS(СВЦЭМ!$G$34:$G$777,СВЦЭМ!$A$34:$A$777,$A228,СВЦЭМ!$B$34:$B$777,F$225)+'СЕТ СН'!$F$12</f>
        <v>283.16659214999999</v>
      </c>
      <c r="G228" s="37">
        <f>SUMIFS(СВЦЭМ!$G$34:$G$777,СВЦЭМ!$A$34:$A$777,$A228,СВЦЭМ!$B$34:$B$777,G$225)+'СЕТ СН'!$F$12</f>
        <v>279.05360259999998</v>
      </c>
      <c r="H228" s="37">
        <f>SUMIFS(СВЦЭМ!$G$34:$G$777,СВЦЭМ!$A$34:$A$777,$A228,СВЦЭМ!$B$34:$B$777,H$225)+'СЕТ СН'!$F$12</f>
        <v>266.48488787000002</v>
      </c>
      <c r="I228" s="37">
        <f>SUMIFS(СВЦЭМ!$G$34:$G$777,СВЦЭМ!$A$34:$A$777,$A228,СВЦЭМ!$B$34:$B$777,I$225)+'СЕТ СН'!$F$12</f>
        <v>245.71351819</v>
      </c>
      <c r="J228" s="37">
        <f>SUMIFS(СВЦЭМ!$G$34:$G$777,СВЦЭМ!$A$34:$A$777,$A228,СВЦЭМ!$B$34:$B$777,J$225)+'СЕТ СН'!$F$12</f>
        <v>230.46099638000001</v>
      </c>
      <c r="K228" s="37">
        <f>SUMIFS(СВЦЭМ!$G$34:$G$777,СВЦЭМ!$A$34:$A$777,$A228,СВЦЭМ!$B$34:$B$777,K$225)+'СЕТ СН'!$F$12</f>
        <v>209.88870254</v>
      </c>
      <c r="L228" s="37">
        <f>SUMIFS(СВЦЭМ!$G$34:$G$777,СВЦЭМ!$A$34:$A$777,$A228,СВЦЭМ!$B$34:$B$777,L$225)+'СЕТ СН'!$F$12</f>
        <v>190.25417071999999</v>
      </c>
      <c r="M228" s="37">
        <f>SUMIFS(СВЦЭМ!$G$34:$G$777,СВЦЭМ!$A$34:$A$777,$A228,СВЦЭМ!$B$34:$B$777,M$225)+'СЕТ СН'!$F$12</f>
        <v>186.13253628999999</v>
      </c>
      <c r="N228" s="37">
        <f>SUMIFS(СВЦЭМ!$G$34:$G$777,СВЦЭМ!$A$34:$A$777,$A228,СВЦЭМ!$B$34:$B$777,N$225)+'СЕТ СН'!$F$12</f>
        <v>190.12524622000001</v>
      </c>
      <c r="O228" s="37">
        <f>SUMIFS(СВЦЭМ!$G$34:$G$777,СВЦЭМ!$A$34:$A$777,$A228,СВЦЭМ!$B$34:$B$777,O$225)+'СЕТ СН'!$F$12</f>
        <v>192.08858201999999</v>
      </c>
      <c r="P228" s="37">
        <f>SUMIFS(СВЦЭМ!$G$34:$G$777,СВЦЭМ!$A$34:$A$777,$A228,СВЦЭМ!$B$34:$B$777,P$225)+'СЕТ СН'!$F$12</f>
        <v>193.79467188000001</v>
      </c>
      <c r="Q228" s="37">
        <f>SUMIFS(СВЦЭМ!$G$34:$G$777,СВЦЭМ!$A$34:$A$777,$A228,СВЦЭМ!$B$34:$B$777,Q$225)+'СЕТ СН'!$F$12</f>
        <v>207.71192918</v>
      </c>
      <c r="R228" s="37">
        <f>SUMIFS(СВЦЭМ!$G$34:$G$777,СВЦЭМ!$A$34:$A$777,$A228,СВЦЭМ!$B$34:$B$777,R$225)+'СЕТ СН'!$F$12</f>
        <v>210.11684070999999</v>
      </c>
      <c r="S228" s="37">
        <f>SUMIFS(СВЦЭМ!$G$34:$G$777,СВЦЭМ!$A$34:$A$777,$A228,СВЦЭМ!$B$34:$B$777,S$225)+'СЕТ СН'!$F$12</f>
        <v>208.91148391999999</v>
      </c>
      <c r="T228" s="37">
        <f>SUMIFS(СВЦЭМ!$G$34:$G$777,СВЦЭМ!$A$34:$A$777,$A228,СВЦЭМ!$B$34:$B$777,T$225)+'СЕТ СН'!$F$12</f>
        <v>202.42490230000001</v>
      </c>
      <c r="U228" s="37">
        <f>SUMIFS(СВЦЭМ!$G$34:$G$777,СВЦЭМ!$A$34:$A$777,$A228,СВЦЭМ!$B$34:$B$777,U$225)+'СЕТ СН'!$F$12</f>
        <v>195.84157268000001</v>
      </c>
      <c r="V228" s="37">
        <f>SUMIFS(СВЦЭМ!$G$34:$G$777,СВЦЭМ!$A$34:$A$777,$A228,СВЦЭМ!$B$34:$B$777,V$225)+'СЕТ СН'!$F$12</f>
        <v>195.15431520999999</v>
      </c>
      <c r="W228" s="37">
        <f>SUMIFS(СВЦЭМ!$G$34:$G$777,СВЦЭМ!$A$34:$A$777,$A228,СВЦЭМ!$B$34:$B$777,W$225)+'СЕТ СН'!$F$12</f>
        <v>212.30146808000001</v>
      </c>
      <c r="X228" s="37">
        <f>SUMIFS(СВЦЭМ!$G$34:$G$777,СВЦЭМ!$A$34:$A$777,$A228,СВЦЭМ!$B$34:$B$777,X$225)+'СЕТ СН'!$F$12</f>
        <v>234.46672515</v>
      </c>
      <c r="Y228" s="37">
        <f>SUMIFS(СВЦЭМ!$G$34:$G$777,СВЦЭМ!$A$34:$A$777,$A228,СВЦЭМ!$B$34:$B$777,Y$225)+'СЕТ СН'!$F$12</f>
        <v>256.18459190999999</v>
      </c>
    </row>
    <row r="229" spans="1:27" ht="15.75" x14ac:dyDescent="0.2">
      <c r="A229" s="36">
        <f t="shared" si="6"/>
        <v>43194</v>
      </c>
      <c r="B229" s="37">
        <f>SUMIFS(СВЦЭМ!$G$34:$G$777,СВЦЭМ!$A$34:$A$777,$A229,СВЦЭМ!$B$34:$B$777,B$225)+'СЕТ СН'!$F$12</f>
        <v>261.00373384</v>
      </c>
      <c r="C229" s="37">
        <f>SUMIFS(СВЦЭМ!$G$34:$G$777,СВЦЭМ!$A$34:$A$777,$A229,СВЦЭМ!$B$34:$B$777,C$225)+'СЕТ СН'!$F$12</f>
        <v>272.09577961999997</v>
      </c>
      <c r="D229" s="37">
        <f>SUMIFS(СВЦЭМ!$G$34:$G$777,СВЦЭМ!$A$34:$A$777,$A229,СВЦЭМ!$B$34:$B$777,D$225)+'СЕТ СН'!$F$12</f>
        <v>286.01329358999999</v>
      </c>
      <c r="E229" s="37">
        <f>SUMIFS(СВЦЭМ!$G$34:$G$777,СВЦЭМ!$A$34:$A$777,$A229,СВЦЭМ!$B$34:$B$777,E$225)+'СЕТ СН'!$F$12</f>
        <v>285.27196118000001</v>
      </c>
      <c r="F229" s="37">
        <f>SUMIFS(СВЦЭМ!$G$34:$G$777,СВЦЭМ!$A$34:$A$777,$A229,СВЦЭМ!$B$34:$B$777,F$225)+'СЕТ СН'!$F$12</f>
        <v>284.83248426</v>
      </c>
      <c r="G229" s="37">
        <f>SUMIFS(СВЦЭМ!$G$34:$G$777,СВЦЭМ!$A$34:$A$777,$A229,СВЦЭМ!$B$34:$B$777,G$225)+'СЕТ СН'!$F$12</f>
        <v>285.84080604000002</v>
      </c>
      <c r="H229" s="37">
        <f>SUMIFS(СВЦЭМ!$G$34:$G$777,СВЦЭМ!$A$34:$A$777,$A229,СВЦЭМ!$B$34:$B$777,H$225)+'СЕТ СН'!$F$12</f>
        <v>269.79512319000003</v>
      </c>
      <c r="I229" s="37">
        <f>SUMIFS(СВЦЭМ!$G$34:$G$777,СВЦЭМ!$A$34:$A$777,$A229,СВЦЭМ!$B$34:$B$777,I$225)+'СЕТ СН'!$F$12</f>
        <v>244.75128476</v>
      </c>
      <c r="J229" s="37">
        <f>SUMIFS(СВЦЭМ!$G$34:$G$777,СВЦЭМ!$A$34:$A$777,$A229,СВЦЭМ!$B$34:$B$777,J$225)+'СЕТ СН'!$F$12</f>
        <v>231.65793607000001</v>
      </c>
      <c r="K229" s="37">
        <f>SUMIFS(СВЦЭМ!$G$34:$G$777,СВЦЭМ!$A$34:$A$777,$A229,СВЦЭМ!$B$34:$B$777,K$225)+'СЕТ СН'!$F$12</f>
        <v>213.72777131999999</v>
      </c>
      <c r="L229" s="37">
        <f>SUMIFS(СВЦЭМ!$G$34:$G$777,СВЦЭМ!$A$34:$A$777,$A229,СВЦЭМ!$B$34:$B$777,L$225)+'СЕТ СН'!$F$12</f>
        <v>205.90984705</v>
      </c>
      <c r="M229" s="37">
        <f>SUMIFS(СВЦЭМ!$G$34:$G$777,СВЦЭМ!$A$34:$A$777,$A229,СВЦЭМ!$B$34:$B$777,M$225)+'СЕТ СН'!$F$12</f>
        <v>205.16801079000001</v>
      </c>
      <c r="N229" s="37">
        <f>SUMIFS(СВЦЭМ!$G$34:$G$777,СВЦЭМ!$A$34:$A$777,$A229,СВЦЭМ!$B$34:$B$777,N$225)+'СЕТ СН'!$F$12</f>
        <v>204.76107028000001</v>
      </c>
      <c r="O229" s="37">
        <f>SUMIFS(СВЦЭМ!$G$34:$G$777,СВЦЭМ!$A$34:$A$777,$A229,СВЦЭМ!$B$34:$B$777,O$225)+'СЕТ СН'!$F$12</f>
        <v>204.22066991</v>
      </c>
      <c r="P229" s="37">
        <f>SUMIFS(СВЦЭМ!$G$34:$G$777,СВЦЭМ!$A$34:$A$777,$A229,СВЦЭМ!$B$34:$B$777,P$225)+'СЕТ СН'!$F$12</f>
        <v>203.17511113</v>
      </c>
      <c r="Q229" s="37">
        <f>SUMIFS(СВЦЭМ!$G$34:$G$777,СВЦЭМ!$A$34:$A$777,$A229,СВЦЭМ!$B$34:$B$777,Q$225)+'СЕТ СН'!$F$12</f>
        <v>203.74967480999999</v>
      </c>
      <c r="R229" s="37">
        <f>SUMIFS(СВЦЭМ!$G$34:$G$777,СВЦЭМ!$A$34:$A$777,$A229,СВЦЭМ!$B$34:$B$777,R$225)+'СЕТ СН'!$F$12</f>
        <v>202.42942547000001</v>
      </c>
      <c r="S229" s="37">
        <f>SUMIFS(СВЦЭМ!$G$34:$G$777,СВЦЭМ!$A$34:$A$777,$A229,СВЦЭМ!$B$34:$B$777,S$225)+'СЕТ СН'!$F$12</f>
        <v>203.69450291999999</v>
      </c>
      <c r="T229" s="37">
        <f>SUMIFS(СВЦЭМ!$G$34:$G$777,СВЦЭМ!$A$34:$A$777,$A229,СВЦЭМ!$B$34:$B$777,T$225)+'СЕТ СН'!$F$12</f>
        <v>199.95520922</v>
      </c>
      <c r="U229" s="37">
        <f>SUMIFS(СВЦЭМ!$G$34:$G$777,СВЦЭМ!$A$34:$A$777,$A229,СВЦЭМ!$B$34:$B$777,U$225)+'СЕТ СН'!$F$12</f>
        <v>188.28475251</v>
      </c>
      <c r="V229" s="37">
        <f>SUMIFS(СВЦЭМ!$G$34:$G$777,СВЦЭМ!$A$34:$A$777,$A229,СВЦЭМ!$B$34:$B$777,V$225)+'СЕТ СН'!$F$12</f>
        <v>190.99569381000001</v>
      </c>
      <c r="W229" s="37">
        <f>SUMIFS(СВЦЭМ!$G$34:$G$777,СВЦЭМ!$A$34:$A$777,$A229,СВЦЭМ!$B$34:$B$777,W$225)+'СЕТ СН'!$F$12</f>
        <v>205.98103065000001</v>
      </c>
      <c r="X229" s="37">
        <f>SUMIFS(СВЦЭМ!$G$34:$G$777,СВЦЭМ!$A$34:$A$777,$A229,СВЦЭМ!$B$34:$B$777,X$225)+'СЕТ СН'!$F$12</f>
        <v>225.96902549000001</v>
      </c>
      <c r="Y229" s="37">
        <f>SUMIFS(СВЦЭМ!$G$34:$G$777,СВЦЭМ!$A$34:$A$777,$A229,СВЦЭМ!$B$34:$B$777,Y$225)+'СЕТ СН'!$F$12</f>
        <v>250.81928424</v>
      </c>
    </row>
    <row r="230" spans="1:27" ht="15.75" x14ac:dyDescent="0.2">
      <c r="A230" s="36">
        <f t="shared" si="6"/>
        <v>43195</v>
      </c>
      <c r="B230" s="37">
        <f>SUMIFS(СВЦЭМ!$G$34:$G$777,СВЦЭМ!$A$34:$A$777,$A230,СВЦЭМ!$B$34:$B$777,B$225)+'СЕТ СН'!$F$12</f>
        <v>275.31347641000002</v>
      </c>
      <c r="C230" s="37">
        <f>SUMIFS(СВЦЭМ!$G$34:$G$777,СВЦЭМ!$A$34:$A$777,$A230,СВЦЭМ!$B$34:$B$777,C$225)+'СЕТ СН'!$F$12</f>
        <v>275.13387117000002</v>
      </c>
      <c r="D230" s="37">
        <f>SUMIFS(СВЦЭМ!$G$34:$G$777,СВЦЭМ!$A$34:$A$777,$A230,СВЦЭМ!$B$34:$B$777,D$225)+'СЕТ СН'!$F$12</f>
        <v>286.06375384</v>
      </c>
      <c r="E230" s="37">
        <f>SUMIFS(СВЦЭМ!$G$34:$G$777,СВЦЭМ!$A$34:$A$777,$A230,СВЦЭМ!$B$34:$B$777,E$225)+'СЕТ СН'!$F$12</f>
        <v>284.29884077999998</v>
      </c>
      <c r="F230" s="37">
        <f>SUMIFS(СВЦЭМ!$G$34:$G$777,СВЦЭМ!$A$34:$A$777,$A230,СВЦЭМ!$B$34:$B$777,F$225)+'СЕТ СН'!$F$12</f>
        <v>284.38296064000002</v>
      </c>
      <c r="G230" s="37">
        <f>SUMIFS(СВЦЭМ!$G$34:$G$777,СВЦЭМ!$A$34:$A$777,$A230,СВЦЭМ!$B$34:$B$777,G$225)+'СЕТ СН'!$F$12</f>
        <v>285.74377701999998</v>
      </c>
      <c r="H230" s="37">
        <f>SUMIFS(СВЦЭМ!$G$34:$G$777,СВЦЭМ!$A$34:$A$777,$A230,СВЦЭМ!$B$34:$B$777,H$225)+'СЕТ СН'!$F$12</f>
        <v>277.25536047000003</v>
      </c>
      <c r="I230" s="37">
        <f>SUMIFS(СВЦЭМ!$G$34:$G$777,СВЦЭМ!$A$34:$A$777,$A230,СВЦЭМ!$B$34:$B$777,I$225)+'СЕТ СН'!$F$12</f>
        <v>259.31275192999999</v>
      </c>
      <c r="J230" s="37">
        <f>SUMIFS(СВЦЭМ!$G$34:$G$777,СВЦЭМ!$A$34:$A$777,$A230,СВЦЭМ!$B$34:$B$777,J$225)+'СЕТ СН'!$F$12</f>
        <v>243.12653728000001</v>
      </c>
      <c r="K230" s="37">
        <f>SUMIFS(СВЦЭМ!$G$34:$G$777,СВЦЭМ!$A$34:$A$777,$A230,СВЦЭМ!$B$34:$B$777,K$225)+'СЕТ СН'!$F$12</f>
        <v>221.74159961000001</v>
      </c>
      <c r="L230" s="37">
        <f>SUMIFS(СВЦЭМ!$G$34:$G$777,СВЦЭМ!$A$34:$A$777,$A230,СВЦЭМ!$B$34:$B$777,L$225)+'СЕТ СН'!$F$12</f>
        <v>205.91412036</v>
      </c>
      <c r="M230" s="37">
        <f>SUMIFS(СВЦЭМ!$G$34:$G$777,СВЦЭМ!$A$34:$A$777,$A230,СВЦЭМ!$B$34:$B$777,M$225)+'СЕТ СН'!$F$12</f>
        <v>202.49278511</v>
      </c>
      <c r="N230" s="37">
        <f>SUMIFS(СВЦЭМ!$G$34:$G$777,СВЦЭМ!$A$34:$A$777,$A230,СВЦЭМ!$B$34:$B$777,N$225)+'СЕТ СН'!$F$12</f>
        <v>202.12163043999999</v>
      </c>
      <c r="O230" s="37">
        <f>SUMIFS(СВЦЭМ!$G$34:$G$777,СВЦЭМ!$A$34:$A$777,$A230,СВЦЭМ!$B$34:$B$777,O$225)+'СЕТ СН'!$F$12</f>
        <v>204.31034356000001</v>
      </c>
      <c r="P230" s="37">
        <f>SUMIFS(СВЦЭМ!$G$34:$G$777,СВЦЭМ!$A$34:$A$777,$A230,СВЦЭМ!$B$34:$B$777,P$225)+'СЕТ СН'!$F$12</f>
        <v>204.80278537000001</v>
      </c>
      <c r="Q230" s="37">
        <f>SUMIFS(СВЦЭМ!$G$34:$G$777,СВЦЭМ!$A$34:$A$777,$A230,СВЦЭМ!$B$34:$B$777,Q$225)+'СЕТ СН'!$F$12</f>
        <v>205.56398200999999</v>
      </c>
      <c r="R230" s="37">
        <f>SUMIFS(СВЦЭМ!$G$34:$G$777,СВЦЭМ!$A$34:$A$777,$A230,СВЦЭМ!$B$34:$B$777,R$225)+'СЕТ СН'!$F$12</f>
        <v>204.69262617000001</v>
      </c>
      <c r="S230" s="37">
        <f>SUMIFS(СВЦЭМ!$G$34:$G$777,СВЦЭМ!$A$34:$A$777,$A230,СВЦЭМ!$B$34:$B$777,S$225)+'СЕТ СН'!$F$12</f>
        <v>202.11107945000001</v>
      </c>
      <c r="T230" s="37">
        <f>SUMIFS(СВЦЭМ!$G$34:$G$777,СВЦЭМ!$A$34:$A$777,$A230,СВЦЭМ!$B$34:$B$777,T$225)+'СЕТ СН'!$F$12</f>
        <v>201.52928632000001</v>
      </c>
      <c r="U230" s="37">
        <f>SUMIFS(СВЦЭМ!$G$34:$G$777,СВЦЭМ!$A$34:$A$777,$A230,СВЦЭМ!$B$34:$B$777,U$225)+'СЕТ СН'!$F$12</f>
        <v>194.25207700000001</v>
      </c>
      <c r="V230" s="37">
        <f>SUMIFS(СВЦЭМ!$G$34:$G$777,СВЦЭМ!$A$34:$A$777,$A230,СВЦЭМ!$B$34:$B$777,V$225)+'СЕТ СН'!$F$12</f>
        <v>194.78638745999999</v>
      </c>
      <c r="W230" s="37">
        <f>SUMIFS(СВЦЭМ!$G$34:$G$777,СВЦЭМ!$A$34:$A$777,$A230,СВЦЭМ!$B$34:$B$777,W$225)+'СЕТ СН'!$F$12</f>
        <v>210.1196123</v>
      </c>
      <c r="X230" s="37">
        <f>SUMIFS(СВЦЭМ!$G$34:$G$777,СВЦЭМ!$A$34:$A$777,$A230,СВЦЭМ!$B$34:$B$777,X$225)+'СЕТ СН'!$F$12</f>
        <v>233.54529715999999</v>
      </c>
      <c r="Y230" s="37">
        <f>SUMIFS(СВЦЭМ!$G$34:$G$777,СВЦЭМ!$A$34:$A$777,$A230,СВЦЭМ!$B$34:$B$777,Y$225)+'СЕТ СН'!$F$12</f>
        <v>254.90611491999999</v>
      </c>
    </row>
    <row r="231" spans="1:27" ht="15.75" x14ac:dyDescent="0.2">
      <c r="A231" s="36">
        <f t="shared" si="6"/>
        <v>43196</v>
      </c>
      <c r="B231" s="37">
        <f>SUMIFS(СВЦЭМ!$G$34:$G$777,СВЦЭМ!$A$34:$A$777,$A231,СВЦЭМ!$B$34:$B$777,B$225)+'СЕТ СН'!$F$12</f>
        <v>250.31373977999999</v>
      </c>
      <c r="C231" s="37">
        <f>SUMIFS(СВЦЭМ!$G$34:$G$777,СВЦЭМ!$A$34:$A$777,$A231,СВЦЭМ!$B$34:$B$777,C$225)+'СЕТ СН'!$F$12</f>
        <v>264.7125853</v>
      </c>
      <c r="D231" s="37">
        <f>SUMIFS(СВЦЭМ!$G$34:$G$777,СВЦЭМ!$A$34:$A$777,$A231,СВЦЭМ!$B$34:$B$777,D$225)+'СЕТ СН'!$F$12</f>
        <v>283.40407159</v>
      </c>
      <c r="E231" s="37">
        <f>SUMIFS(СВЦЭМ!$G$34:$G$777,СВЦЭМ!$A$34:$A$777,$A231,СВЦЭМ!$B$34:$B$777,E$225)+'СЕТ СН'!$F$12</f>
        <v>282.38924449000001</v>
      </c>
      <c r="F231" s="37">
        <f>SUMIFS(СВЦЭМ!$G$34:$G$777,СВЦЭМ!$A$34:$A$777,$A231,СВЦЭМ!$B$34:$B$777,F$225)+'СЕТ СН'!$F$12</f>
        <v>282.54289449999999</v>
      </c>
      <c r="G231" s="37">
        <f>SUMIFS(СВЦЭМ!$G$34:$G$777,СВЦЭМ!$A$34:$A$777,$A231,СВЦЭМ!$B$34:$B$777,G$225)+'СЕТ СН'!$F$12</f>
        <v>284.22265499000002</v>
      </c>
      <c r="H231" s="37">
        <f>SUMIFS(СВЦЭМ!$G$34:$G$777,СВЦЭМ!$A$34:$A$777,$A231,СВЦЭМ!$B$34:$B$777,H$225)+'СЕТ СН'!$F$12</f>
        <v>276.04948051999997</v>
      </c>
      <c r="I231" s="37">
        <f>SUMIFS(СВЦЭМ!$G$34:$G$777,СВЦЭМ!$A$34:$A$777,$A231,СВЦЭМ!$B$34:$B$777,I$225)+'СЕТ СН'!$F$12</f>
        <v>262.84493146</v>
      </c>
      <c r="J231" s="37">
        <f>SUMIFS(СВЦЭМ!$G$34:$G$777,СВЦЭМ!$A$34:$A$777,$A231,СВЦЭМ!$B$34:$B$777,J$225)+'СЕТ СН'!$F$12</f>
        <v>250.67494348</v>
      </c>
      <c r="K231" s="37">
        <f>SUMIFS(СВЦЭМ!$G$34:$G$777,СВЦЭМ!$A$34:$A$777,$A231,СВЦЭМ!$B$34:$B$777,K$225)+'СЕТ СН'!$F$12</f>
        <v>229.59428914</v>
      </c>
      <c r="L231" s="37">
        <f>SUMIFS(СВЦЭМ!$G$34:$G$777,СВЦЭМ!$A$34:$A$777,$A231,СВЦЭМ!$B$34:$B$777,L$225)+'СЕТ СН'!$F$12</f>
        <v>217.03875951000001</v>
      </c>
      <c r="M231" s="37">
        <f>SUMIFS(СВЦЭМ!$G$34:$G$777,СВЦЭМ!$A$34:$A$777,$A231,СВЦЭМ!$B$34:$B$777,M$225)+'СЕТ СН'!$F$12</f>
        <v>215.21474585000001</v>
      </c>
      <c r="N231" s="37">
        <f>SUMIFS(СВЦЭМ!$G$34:$G$777,СВЦЭМ!$A$34:$A$777,$A231,СВЦЭМ!$B$34:$B$777,N$225)+'СЕТ СН'!$F$12</f>
        <v>216.69344283999999</v>
      </c>
      <c r="O231" s="37">
        <f>SUMIFS(СВЦЭМ!$G$34:$G$777,СВЦЭМ!$A$34:$A$777,$A231,СВЦЭМ!$B$34:$B$777,O$225)+'СЕТ СН'!$F$12</f>
        <v>217.92308464000001</v>
      </c>
      <c r="P231" s="37">
        <f>SUMIFS(СВЦЭМ!$G$34:$G$777,СВЦЭМ!$A$34:$A$777,$A231,СВЦЭМ!$B$34:$B$777,P$225)+'СЕТ СН'!$F$12</f>
        <v>215.72060271000001</v>
      </c>
      <c r="Q231" s="37">
        <f>SUMIFS(СВЦЭМ!$G$34:$G$777,СВЦЭМ!$A$34:$A$777,$A231,СВЦЭМ!$B$34:$B$777,Q$225)+'СЕТ СН'!$F$12</f>
        <v>215.91842525000001</v>
      </c>
      <c r="R231" s="37">
        <f>SUMIFS(СВЦЭМ!$G$34:$G$777,СВЦЭМ!$A$34:$A$777,$A231,СВЦЭМ!$B$34:$B$777,R$225)+'СЕТ СН'!$F$12</f>
        <v>215.64995160000001</v>
      </c>
      <c r="S231" s="37">
        <f>SUMIFS(СВЦЭМ!$G$34:$G$777,СВЦЭМ!$A$34:$A$777,$A231,СВЦЭМ!$B$34:$B$777,S$225)+'СЕТ СН'!$F$12</f>
        <v>214.99813171</v>
      </c>
      <c r="T231" s="37">
        <f>SUMIFS(СВЦЭМ!$G$34:$G$777,СВЦЭМ!$A$34:$A$777,$A231,СВЦЭМ!$B$34:$B$777,T$225)+'СЕТ СН'!$F$12</f>
        <v>215.59679406000001</v>
      </c>
      <c r="U231" s="37">
        <f>SUMIFS(СВЦЭМ!$G$34:$G$777,СВЦЭМ!$A$34:$A$777,$A231,СВЦЭМ!$B$34:$B$777,U$225)+'СЕТ СН'!$F$12</f>
        <v>206.56289436</v>
      </c>
      <c r="V231" s="37">
        <f>SUMIFS(СВЦЭМ!$G$34:$G$777,СВЦЭМ!$A$34:$A$777,$A231,СВЦЭМ!$B$34:$B$777,V$225)+'СЕТ СН'!$F$12</f>
        <v>207.76862474000001</v>
      </c>
      <c r="W231" s="37">
        <f>SUMIFS(СВЦЭМ!$G$34:$G$777,СВЦЭМ!$A$34:$A$777,$A231,СВЦЭМ!$B$34:$B$777,W$225)+'СЕТ СН'!$F$12</f>
        <v>222.40617055000001</v>
      </c>
      <c r="X231" s="37">
        <f>SUMIFS(СВЦЭМ!$G$34:$G$777,СВЦЭМ!$A$34:$A$777,$A231,СВЦЭМ!$B$34:$B$777,X$225)+'СЕТ СН'!$F$12</f>
        <v>238.91866758</v>
      </c>
      <c r="Y231" s="37">
        <f>SUMIFS(СВЦЭМ!$G$34:$G$777,СВЦЭМ!$A$34:$A$777,$A231,СВЦЭМ!$B$34:$B$777,Y$225)+'СЕТ СН'!$F$12</f>
        <v>244.12596095999999</v>
      </c>
    </row>
    <row r="232" spans="1:27" ht="15.75" x14ac:dyDescent="0.2">
      <c r="A232" s="36">
        <f t="shared" si="6"/>
        <v>43197</v>
      </c>
      <c r="B232" s="37">
        <f>SUMIFS(СВЦЭМ!$G$34:$G$777,СВЦЭМ!$A$34:$A$777,$A232,СВЦЭМ!$B$34:$B$777,B$225)+'СЕТ СН'!$F$12</f>
        <v>255.62292048</v>
      </c>
      <c r="C232" s="37">
        <f>SUMIFS(СВЦЭМ!$G$34:$G$777,СВЦЭМ!$A$34:$A$777,$A232,СВЦЭМ!$B$34:$B$777,C$225)+'СЕТ СН'!$F$12</f>
        <v>262.19498701999999</v>
      </c>
      <c r="D232" s="37">
        <f>SUMIFS(СВЦЭМ!$G$34:$G$777,СВЦЭМ!$A$34:$A$777,$A232,СВЦЭМ!$B$34:$B$777,D$225)+'СЕТ СН'!$F$12</f>
        <v>279.95826470999998</v>
      </c>
      <c r="E232" s="37">
        <f>SUMIFS(СВЦЭМ!$G$34:$G$777,СВЦЭМ!$A$34:$A$777,$A232,СВЦЭМ!$B$34:$B$777,E$225)+'СЕТ СН'!$F$12</f>
        <v>284.69387269999999</v>
      </c>
      <c r="F232" s="37">
        <f>SUMIFS(СВЦЭМ!$G$34:$G$777,СВЦЭМ!$A$34:$A$777,$A232,СВЦЭМ!$B$34:$B$777,F$225)+'СЕТ СН'!$F$12</f>
        <v>284.72364627000002</v>
      </c>
      <c r="G232" s="37">
        <f>SUMIFS(СВЦЭМ!$G$34:$G$777,СВЦЭМ!$A$34:$A$777,$A232,СВЦЭМ!$B$34:$B$777,G$225)+'СЕТ СН'!$F$12</f>
        <v>283.59949842999998</v>
      </c>
      <c r="H232" s="37">
        <f>SUMIFS(СВЦЭМ!$G$34:$G$777,СВЦЭМ!$A$34:$A$777,$A232,СВЦЭМ!$B$34:$B$777,H$225)+'СЕТ СН'!$F$12</f>
        <v>273.89926531999998</v>
      </c>
      <c r="I232" s="37">
        <f>SUMIFS(СВЦЭМ!$G$34:$G$777,СВЦЭМ!$A$34:$A$777,$A232,СВЦЭМ!$B$34:$B$777,I$225)+'СЕТ СН'!$F$12</f>
        <v>256.72600904000001</v>
      </c>
      <c r="J232" s="37">
        <f>SUMIFS(СВЦЭМ!$G$34:$G$777,СВЦЭМ!$A$34:$A$777,$A232,СВЦЭМ!$B$34:$B$777,J$225)+'СЕТ СН'!$F$12</f>
        <v>246.63419732</v>
      </c>
      <c r="K232" s="37">
        <f>SUMIFS(СВЦЭМ!$G$34:$G$777,СВЦЭМ!$A$34:$A$777,$A232,СВЦЭМ!$B$34:$B$777,K$225)+'СЕТ СН'!$F$12</f>
        <v>224.16309401000001</v>
      </c>
      <c r="L232" s="37">
        <f>SUMIFS(СВЦЭМ!$G$34:$G$777,СВЦЭМ!$A$34:$A$777,$A232,СВЦЭМ!$B$34:$B$777,L$225)+'СЕТ СН'!$F$12</f>
        <v>211.40582201999999</v>
      </c>
      <c r="M232" s="37">
        <f>SUMIFS(СВЦЭМ!$G$34:$G$777,СВЦЭМ!$A$34:$A$777,$A232,СВЦЭМ!$B$34:$B$777,M$225)+'СЕТ СН'!$F$12</f>
        <v>208.57371158000001</v>
      </c>
      <c r="N232" s="37">
        <f>SUMIFS(СВЦЭМ!$G$34:$G$777,СВЦЭМ!$A$34:$A$777,$A232,СВЦЭМ!$B$34:$B$777,N$225)+'СЕТ СН'!$F$12</f>
        <v>211.14882964</v>
      </c>
      <c r="O232" s="37">
        <f>SUMIFS(СВЦЭМ!$G$34:$G$777,СВЦЭМ!$A$34:$A$777,$A232,СВЦЭМ!$B$34:$B$777,O$225)+'СЕТ СН'!$F$12</f>
        <v>212.21592555000001</v>
      </c>
      <c r="P232" s="37">
        <f>SUMIFS(СВЦЭМ!$G$34:$G$777,СВЦЭМ!$A$34:$A$777,$A232,СВЦЭМ!$B$34:$B$777,P$225)+'СЕТ СН'!$F$12</f>
        <v>213.244811</v>
      </c>
      <c r="Q232" s="37">
        <f>SUMIFS(СВЦЭМ!$G$34:$G$777,СВЦЭМ!$A$34:$A$777,$A232,СВЦЭМ!$B$34:$B$777,Q$225)+'СЕТ СН'!$F$12</f>
        <v>212.61421647</v>
      </c>
      <c r="R232" s="37">
        <f>SUMIFS(СВЦЭМ!$G$34:$G$777,СВЦЭМ!$A$34:$A$777,$A232,СВЦЭМ!$B$34:$B$777,R$225)+'СЕТ СН'!$F$12</f>
        <v>212.12498983</v>
      </c>
      <c r="S232" s="37">
        <f>SUMIFS(СВЦЭМ!$G$34:$G$777,СВЦЭМ!$A$34:$A$777,$A232,СВЦЭМ!$B$34:$B$777,S$225)+'СЕТ СН'!$F$12</f>
        <v>213.37443958</v>
      </c>
      <c r="T232" s="37">
        <f>SUMIFS(СВЦЭМ!$G$34:$G$777,СВЦЭМ!$A$34:$A$777,$A232,СВЦЭМ!$B$34:$B$777,T$225)+'СЕТ СН'!$F$12</f>
        <v>212.4493033</v>
      </c>
      <c r="U232" s="37">
        <f>SUMIFS(СВЦЭМ!$G$34:$G$777,СВЦЭМ!$A$34:$A$777,$A232,СВЦЭМ!$B$34:$B$777,U$225)+'СЕТ СН'!$F$12</f>
        <v>205.61816845999999</v>
      </c>
      <c r="V232" s="37">
        <f>SUMIFS(СВЦЭМ!$G$34:$G$777,СВЦЭМ!$A$34:$A$777,$A232,СВЦЭМ!$B$34:$B$777,V$225)+'СЕТ СН'!$F$12</f>
        <v>207.28553017999999</v>
      </c>
      <c r="W232" s="37">
        <f>SUMIFS(СВЦЭМ!$G$34:$G$777,СВЦЭМ!$A$34:$A$777,$A232,СВЦЭМ!$B$34:$B$777,W$225)+'СЕТ СН'!$F$12</f>
        <v>224.06874055</v>
      </c>
      <c r="X232" s="37">
        <f>SUMIFS(СВЦЭМ!$G$34:$G$777,СВЦЭМ!$A$34:$A$777,$A232,СВЦЭМ!$B$34:$B$777,X$225)+'СЕТ СН'!$F$12</f>
        <v>239.24261418</v>
      </c>
      <c r="Y232" s="37">
        <f>SUMIFS(СВЦЭМ!$G$34:$G$777,СВЦЭМ!$A$34:$A$777,$A232,СВЦЭМ!$B$34:$B$777,Y$225)+'СЕТ СН'!$F$12</f>
        <v>251.28026883999999</v>
      </c>
    </row>
    <row r="233" spans="1:27" ht="15.75" x14ac:dyDescent="0.2">
      <c r="A233" s="36">
        <f t="shared" si="6"/>
        <v>43198</v>
      </c>
      <c r="B233" s="37">
        <f>SUMIFS(СВЦЭМ!$G$34:$G$777,СВЦЭМ!$A$34:$A$777,$A233,СВЦЭМ!$B$34:$B$777,B$225)+'СЕТ СН'!$F$12</f>
        <v>256.72162177000001</v>
      </c>
      <c r="C233" s="37">
        <f>SUMIFS(СВЦЭМ!$G$34:$G$777,СВЦЭМ!$A$34:$A$777,$A233,СВЦЭМ!$B$34:$B$777,C$225)+'СЕТ СН'!$F$12</f>
        <v>267.20490599999999</v>
      </c>
      <c r="D233" s="37">
        <f>SUMIFS(СВЦЭМ!$G$34:$G$777,СВЦЭМ!$A$34:$A$777,$A233,СВЦЭМ!$B$34:$B$777,D$225)+'СЕТ СН'!$F$12</f>
        <v>281.96694325999999</v>
      </c>
      <c r="E233" s="37">
        <f>SUMIFS(СВЦЭМ!$G$34:$G$777,СВЦЭМ!$A$34:$A$777,$A233,СВЦЭМ!$B$34:$B$777,E$225)+'СЕТ СН'!$F$12</f>
        <v>289.44144168999998</v>
      </c>
      <c r="F233" s="37">
        <f>SUMIFS(СВЦЭМ!$G$34:$G$777,СВЦЭМ!$A$34:$A$777,$A233,СВЦЭМ!$B$34:$B$777,F$225)+'СЕТ СН'!$F$12</f>
        <v>288.83053224999998</v>
      </c>
      <c r="G233" s="37">
        <f>SUMIFS(СВЦЭМ!$G$34:$G$777,СВЦЭМ!$A$34:$A$777,$A233,СВЦЭМ!$B$34:$B$777,G$225)+'СЕТ СН'!$F$12</f>
        <v>289.46775362</v>
      </c>
      <c r="H233" s="37">
        <f>SUMIFS(СВЦЭМ!$G$34:$G$777,СВЦЭМ!$A$34:$A$777,$A233,СВЦЭМ!$B$34:$B$777,H$225)+'СЕТ СН'!$F$12</f>
        <v>284.44031340999999</v>
      </c>
      <c r="I233" s="37">
        <f>SUMIFS(СВЦЭМ!$G$34:$G$777,СВЦЭМ!$A$34:$A$777,$A233,СВЦЭМ!$B$34:$B$777,I$225)+'СЕТ СН'!$F$12</f>
        <v>262.04667599999999</v>
      </c>
      <c r="J233" s="37">
        <f>SUMIFS(СВЦЭМ!$G$34:$G$777,СВЦЭМ!$A$34:$A$777,$A233,СВЦЭМ!$B$34:$B$777,J$225)+'СЕТ СН'!$F$12</f>
        <v>235.57329579</v>
      </c>
      <c r="K233" s="37">
        <f>SUMIFS(СВЦЭМ!$G$34:$G$777,СВЦЭМ!$A$34:$A$777,$A233,СВЦЭМ!$B$34:$B$777,K$225)+'СЕТ СН'!$F$12</f>
        <v>208.02219625000001</v>
      </c>
      <c r="L233" s="37">
        <f>SUMIFS(СВЦЭМ!$G$34:$G$777,СВЦЭМ!$A$34:$A$777,$A233,СВЦЭМ!$B$34:$B$777,L$225)+'СЕТ СН'!$F$12</f>
        <v>193.50630168000001</v>
      </c>
      <c r="M233" s="37">
        <f>SUMIFS(СВЦЭМ!$G$34:$G$777,СВЦЭМ!$A$34:$A$777,$A233,СВЦЭМ!$B$34:$B$777,M$225)+'СЕТ СН'!$F$12</f>
        <v>184.99755991000001</v>
      </c>
      <c r="N233" s="37">
        <f>SUMIFS(СВЦЭМ!$G$34:$G$777,СВЦЭМ!$A$34:$A$777,$A233,СВЦЭМ!$B$34:$B$777,N$225)+'СЕТ СН'!$F$12</f>
        <v>182.94667858</v>
      </c>
      <c r="O233" s="37">
        <f>SUMIFS(СВЦЭМ!$G$34:$G$777,СВЦЭМ!$A$34:$A$777,$A233,СВЦЭМ!$B$34:$B$777,O$225)+'СЕТ СН'!$F$12</f>
        <v>184.19940788</v>
      </c>
      <c r="P233" s="37">
        <f>SUMIFS(СВЦЭМ!$G$34:$G$777,СВЦЭМ!$A$34:$A$777,$A233,СВЦЭМ!$B$34:$B$777,P$225)+'СЕТ СН'!$F$12</f>
        <v>186.96507310999999</v>
      </c>
      <c r="Q233" s="37">
        <f>SUMIFS(СВЦЭМ!$G$34:$G$777,СВЦЭМ!$A$34:$A$777,$A233,СВЦЭМ!$B$34:$B$777,Q$225)+'СЕТ СН'!$F$12</f>
        <v>187.99547444999999</v>
      </c>
      <c r="R233" s="37">
        <f>SUMIFS(СВЦЭМ!$G$34:$G$777,СВЦЭМ!$A$34:$A$777,$A233,СВЦЭМ!$B$34:$B$777,R$225)+'СЕТ СН'!$F$12</f>
        <v>200.55639206999999</v>
      </c>
      <c r="S233" s="37">
        <f>SUMIFS(СВЦЭМ!$G$34:$G$777,СВЦЭМ!$A$34:$A$777,$A233,СВЦЭМ!$B$34:$B$777,S$225)+'СЕТ СН'!$F$12</f>
        <v>193.34857794999999</v>
      </c>
      <c r="T233" s="37">
        <f>SUMIFS(СВЦЭМ!$G$34:$G$777,СВЦЭМ!$A$34:$A$777,$A233,СВЦЭМ!$B$34:$B$777,T$225)+'СЕТ СН'!$F$12</f>
        <v>183.06923148999999</v>
      </c>
      <c r="U233" s="37">
        <f>SUMIFS(СВЦЭМ!$G$34:$G$777,СВЦЭМ!$A$34:$A$777,$A233,СВЦЭМ!$B$34:$B$777,U$225)+'СЕТ СН'!$F$12</f>
        <v>182.19313890000001</v>
      </c>
      <c r="V233" s="37">
        <f>SUMIFS(СВЦЭМ!$G$34:$G$777,СВЦЭМ!$A$34:$A$777,$A233,СВЦЭМ!$B$34:$B$777,V$225)+'СЕТ СН'!$F$12</f>
        <v>182.33745873000001</v>
      </c>
      <c r="W233" s="37">
        <f>SUMIFS(СВЦЭМ!$G$34:$G$777,СВЦЭМ!$A$34:$A$777,$A233,СВЦЭМ!$B$34:$B$777,W$225)+'СЕТ СН'!$F$12</f>
        <v>193.29730709</v>
      </c>
      <c r="X233" s="37">
        <f>SUMIFS(СВЦЭМ!$G$34:$G$777,СВЦЭМ!$A$34:$A$777,$A233,СВЦЭМ!$B$34:$B$777,X$225)+'СЕТ СН'!$F$12</f>
        <v>215.66461634000001</v>
      </c>
      <c r="Y233" s="37">
        <f>SUMIFS(СВЦЭМ!$G$34:$G$777,СВЦЭМ!$A$34:$A$777,$A233,СВЦЭМ!$B$34:$B$777,Y$225)+'СЕТ СН'!$F$12</f>
        <v>238.92711825000001</v>
      </c>
    </row>
    <row r="234" spans="1:27" ht="15.75" x14ac:dyDescent="0.2">
      <c r="A234" s="36">
        <f t="shared" si="6"/>
        <v>43199</v>
      </c>
      <c r="B234" s="37">
        <f>SUMIFS(СВЦЭМ!$G$34:$G$777,СВЦЭМ!$A$34:$A$777,$A234,СВЦЭМ!$B$34:$B$777,B$225)+'СЕТ СН'!$F$12</f>
        <v>261.52371591999997</v>
      </c>
      <c r="C234" s="37">
        <f>SUMIFS(СВЦЭМ!$G$34:$G$777,СВЦЭМ!$A$34:$A$777,$A234,СВЦЭМ!$B$34:$B$777,C$225)+'СЕТ СН'!$F$12</f>
        <v>263.91479024</v>
      </c>
      <c r="D234" s="37">
        <f>SUMIFS(СВЦЭМ!$G$34:$G$777,СВЦЭМ!$A$34:$A$777,$A234,СВЦЭМ!$B$34:$B$777,D$225)+'СЕТ СН'!$F$12</f>
        <v>284.33066425999999</v>
      </c>
      <c r="E234" s="37">
        <f>SUMIFS(СВЦЭМ!$G$34:$G$777,СВЦЭМ!$A$34:$A$777,$A234,СВЦЭМ!$B$34:$B$777,E$225)+'СЕТ СН'!$F$12</f>
        <v>286.11055743999998</v>
      </c>
      <c r="F234" s="37">
        <f>SUMIFS(СВЦЭМ!$G$34:$G$777,СВЦЭМ!$A$34:$A$777,$A234,СВЦЭМ!$B$34:$B$777,F$225)+'СЕТ СН'!$F$12</f>
        <v>286.13848110999999</v>
      </c>
      <c r="G234" s="37">
        <f>SUMIFS(СВЦЭМ!$G$34:$G$777,СВЦЭМ!$A$34:$A$777,$A234,СВЦЭМ!$B$34:$B$777,G$225)+'СЕТ СН'!$F$12</f>
        <v>287.78513891</v>
      </c>
      <c r="H234" s="37">
        <f>SUMIFS(СВЦЭМ!$G$34:$G$777,СВЦЭМ!$A$34:$A$777,$A234,СВЦЭМ!$B$34:$B$777,H$225)+'СЕТ СН'!$F$12</f>
        <v>276.19068557000003</v>
      </c>
      <c r="I234" s="37">
        <f>SUMIFS(СВЦЭМ!$G$34:$G$777,СВЦЭМ!$A$34:$A$777,$A234,СВЦЭМ!$B$34:$B$777,I$225)+'СЕТ СН'!$F$12</f>
        <v>251.00914796000001</v>
      </c>
      <c r="J234" s="37">
        <f>SUMIFS(СВЦЭМ!$G$34:$G$777,СВЦЭМ!$A$34:$A$777,$A234,СВЦЭМ!$B$34:$B$777,J$225)+'СЕТ СН'!$F$12</f>
        <v>236.60199069999999</v>
      </c>
      <c r="K234" s="37">
        <f>SUMIFS(СВЦЭМ!$G$34:$G$777,СВЦЭМ!$A$34:$A$777,$A234,СВЦЭМ!$B$34:$B$777,K$225)+'СЕТ СН'!$F$12</f>
        <v>214.38329938000001</v>
      </c>
      <c r="L234" s="37">
        <f>SUMIFS(СВЦЭМ!$G$34:$G$777,СВЦЭМ!$A$34:$A$777,$A234,СВЦЭМ!$B$34:$B$777,L$225)+'СЕТ СН'!$F$12</f>
        <v>195.52586803</v>
      </c>
      <c r="M234" s="37">
        <f>SUMIFS(СВЦЭМ!$G$34:$G$777,СВЦЭМ!$A$34:$A$777,$A234,СВЦЭМ!$B$34:$B$777,M$225)+'СЕТ СН'!$F$12</f>
        <v>193.08005512</v>
      </c>
      <c r="N234" s="37">
        <f>SUMIFS(СВЦЭМ!$G$34:$G$777,СВЦЭМ!$A$34:$A$777,$A234,СВЦЭМ!$B$34:$B$777,N$225)+'СЕТ СН'!$F$12</f>
        <v>192.16456649</v>
      </c>
      <c r="O234" s="37">
        <f>SUMIFS(СВЦЭМ!$G$34:$G$777,СВЦЭМ!$A$34:$A$777,$A234,СВЦЭМ!$B$34:$B$777,O$225)+'СЕТ СН'!$F$12</f>
        <v>193.56484277000001</v>
      </c>
      <c r="P234" s="37">
        <f>SUMIFS(СВЦЭМ!$G$34:$G$777,СВЦЭМ!$A$34:$A$777,$A234,СВЦЭМ!$B$34:$B$777,P$225)+'СЕТ СН'!$F$12</f>
        <v>198.32085999</v>
      </c>
      <c r="Q234" s="37">
        <f>SUMIFS(СВЦЭМ!$G$34:$G$777,СВЦЭМ!$A$34:$A$777,$A234,СВЦЭМ!$B$34:$B$777,Q$225)+'СЕТ СН'!$F$12</f>
        <v>203.3485484</v>
      </c>
      <c r="R234" s="37">
        <f>SUMIFS(СВЦЭМ!$G$34:$G$777,СВЦЭМ!$A$34:$A$777,$A234,СВЦЭМ!$B$34:$B$777,R$225)+'СЕТ СН'!$F$12</f>
        <v>202.07166642999999</v>
      </c>
      <c r="S234" s="37">
        <f>SUMIFS(СВЦЭМ!$G$34:$G$777,СВЦЭМ!$A$34:$A$777,$A234,СВЦЭМ!$B$34:$B$777,S$225)+'СЕТ СН'!$F$12</f>
        <v>200.51185704</v>
      </c>
      <c r="T234" s="37">
        <f>SUMIFS(СВЦЭМ!$G$34:$G$777,СВЦЭМ!$A$34:$A$777,$A234,СВЦЭМ!$B$34:$B$777,T$225)+'СЕТ СН'!$F$12</f>
        <v>193.57570458999999</v>
      </c>
      <c r="U234" s="37">
        <f>SUMIFS(СВЦЭМ!$G$34:$G$777,СВЦЭМ!$A$34:$A$777,$A234,СВЦЭМ!$B$34:$B$777,U$225)+'СЕТ СН'!$F$12</f>
        <v>189.15183943</v>
      </c>
      <c r="V234" s="37">
        <f>SUMIFS(СВЦЭМ!$G$34:$G$777,СВЦЭМ!$A$34:$A$777,$A234,СВЦЭМ!$B$34:$B$777,V$225)+'СЕТ СН'!$F$12</f>
        <v>191.70863137000001</v>
      </c>
      <c r="W234" s="37">
        <f>SUMIFS(СВЦЭМ!$G$34:$G$777,СВЦЭМ!$A$34:$A$777,$A234,СВЦЭМ!$B$34:$B$777,W$225)+'СЕТ СН'!$F$12</f>
        <v>207.324555</v>
      </c>
      <c r="X234" s="37">
        <f>SUMIFS(СВЦЭМ!$G$34:$G$777,СВЦЭМ!$A$34:$A$777,$A234,СВЦЭМ!$B$34:$B$777,X$225)+'СЕТ СН'!$F$12</f>
        <v>229.55533901000001</v>
      </c>
      <c r="Y234" s="37">
        <f>SUMIFS(СВЦЭМ!$G$34:$G$777,СВЦЭМ!$A$34:$A$777,$A234,СВЦЭМ!$B$34:$B$777,Y$225)+'СЕТ СН'!$F$12</f>
        <v>252.27378836</v>
      </c>
    </row>
    <row r="235" spans="1:27" ht="15.75" x14ac:dyDescent="0.2">
      <c r="A235" s="36">
        <f t="shared" si="6"/>
        <v>43200</v>
      </c>
      <c r="B235" s="37">
        <f>SUMIFS(СВЦЭМ!$G$34:$G$777,СВЦЭМ!$A$34:$A$777,$A235,СВЦЭМ!$B$34:$B$777,B$225)+'СЕТ СН'!$F$12</f>
        <v>261.75300892000001</v>
      </c>
      <c r="C235" s="37">
        <f>SUMIFS(СВЦЭМ!$G$34:$G$777,СВЦЭМ!$A$34:$A$777,$A235,СВЦЭМ!$B$34:$B$777,C$225)+'СЕТ СН'!$F$12</f>
        <v>273.87391753999998</v>
      </c>
      <c r="D235" s="37">
        <f>SUMIFS(СВЦЭМ!$G$34:$G$777,СВЦЭМ!$A$34:$A$777,$A235,СВЦЭМ!$B$34:$B$777,D$225)+'СЕТ СН'!$F$12</f>
        <v>281.02230462</v>
      </c>
      <c r="E235" s="37">
        <f>SUMIFS(СВЦЭМ!$G$34:$G$777,СВЦЭМ!$A$34:$A$777,$A235,СВЦЭМ!$B$34:$B$777,E$225)+'СЕТ СН'!$F$12</f>
        <v>282.05172160000001</v>
      </c>
      <c r="F235" s="37">
        <f>SUMIFS(СВЦЭМ!$G$34:$G$777,СВЦЭМ!$A$34:$A$777,$A235,СВЦЭМ!$B$34:$B$777,F$225)+'СЕТ СН'!$F$12</f>
        <v>281.96330458</v>
      </c>
      <c r="G235" s="37">
        <f>SUMIFS(СВЦЭМ!$G$34:$G$777,СВЦЭМ!$A$34:$A$777,$A235,СВЦЭМ!$B$34:$B$777,G$225)+'СЕТ СН'!$F$12</f>
        <v>283.41697470000003</v>
      </c>
      <c r="H235" s="37">
        <f>SUMIFS(СВЦЭМ!$G$34:$G$777,СВЦЭМ!$A$34:$A$777,$A235,СВЦЭМ!$B$34:$B$777,H$225)+'СЕТ СН'!$F$12</f>
        <v>273.39983684999999</v>
      </c>
      <c r="I235" s="37">
        <f>SUMIFS(СВЦЭМ!$G$34:$G$777,СВЦЭМ!$A$34:$A$777,$A235,СВЦЭМ!$B$34:$B$777,I$225)+'СЕТ СН'!$F$12</f>
        <v>249.94326282</v>
      </c>
      <c r="J235" s="37">
        <f>SUMIFS(СВЦЭМ!$G$34:$G$777,СВЦЭМ!$A$34:$A$777,$A235,СВЦЭМ!$B$34:$B$777,J$225)+'СЕТ СН'!$F$12</f>
        <v>238.16720414</v>
      </c>
      <c r="K235" s="37">
        <f>SUMIFS(СВЦЭМ!$G$34:$G$777,СВЦЭМ!$A$34:$A$777,$A235,СВЦЭМ!$B$34:$B$777,K$225)+'СЕТ СН'!$F$12</f>
        <v>215.16817735999999</v>
      </c>
      <c r="L235" s="37">
        <f>SUMIFS(СВЦЭМ!$G$34:$G$777,СВЦЭМ!$A$34:$A$777,$A235,СВЦЭМ!$B$34:$B$777,L$225)+'СЕТ СН'!$F$12</f>
        <v>203.81073859</v>
      </c>
      <c r="M235" s="37">
        <f>SUMIFS(СВЦЭМ!$G$34:$G$777,СВЦЭМ!$A$34:$A$777,$A235,СВЦЭМ!$B$34:$B$777,M$225)+'СЕТ СН'!$F$12</f>
        <v>202.58386992000001</v>
      </c>
      <c r="N235" s="37">
        <f>SUMIFS(СВЦЭМ!$G$34:$G$777,СВЦЭМ!$A$34:$A$777,$A235,СВЦЭМ!$B$34:$B$777,N$225)+'СЕТ СН'!$F$12</f>
        <v>202.40256238000001</v>
      </c>
      <c r="O235" s="37">
        <f>SUMIFS(СВЦЭМ!$G$34:$G$777,СВЦЭМ!$A$34:$A$777,$A235,СВЦЭМ!$B$34:$B$777,O$225)+'СЕТ СН'!$F$12</f>
        <v>202.46921757000001</v>
      </c>
      <c r="P235" s="37">
        <f>SUMIFS(СВЦЭМ!$G$34:$G$777,СВЦЭМ!$A$34:$A$777,$A235,СВЦЭМ!$B$34:$B$777,P$225)+'СЕТ СН'!$F$12</f>
        <v>202.26785301999999</v>
      </c>
      <c r="Q235" s="37">
        <f>SUMIFS(СВЦЭМ!$G$34:$G$777,СВЦЭМ!$A$34:$A$777,$A235,СВЦЭМ!$B$34:$B$777,Q$225)+'СЕТ СН'!$F$12</f>
        <v>207.89100081999999</v>
      </c>
      <c r="R235" s="37">
        <f>SUMIFS(СВЦЭМ!$G$34:$G$777,СВЦЭМ!$A$34:$A$777,$A235,СВЦЭМ!$B$34:$B$777,R$225)+'СЕТ СН'!$F$12</f>
        <v>206.82815611000001</v>
      </c>
      <c r="S235" s="37">
        <f>SUMIFS(СВЦЭМ!$G$34:$G$777,СВЦЭМ!$A$34:$A$777,$A235,СВЦЭМ!$B$34:$B$777,S$225)+'СЕТ СН'!$F$12</f>
        <v>203.72368807000001</v>
      </c>
      <c r="T235" s="37">
        <f>SUMIFS(СВЦЭМ!$G$34:$G$777,СВЦЭМ!$A$34:$A$777,$A235,СВЦЭМ!$B$34:$B$777,T$225)+'СЕТ СН'!$F$12</f>
        <v>195.29314016999999</v>
      </c>
      <c r="U235" s="37">
        <f>SUMIFS(СВЦЭМ!$G$34:$G$777,СВЦЭМ!$A$34:$A$777,$A235,СВЦЭМ!$B$34:$B$777,U$225)+'СЕТ СН'!$F$12</f>
        <v>187.62155552999999</v>
      </c>
      <c r="V235" s="37">
        <f>SUMIFS(СВЦЭМ!$G$34:$G$777,СВЦЭМ!$A$34:$A$777,$A235,СВЦЭМ!$B$34:$B$777,V$225)+'СЕТ СН'!$F$12</f>
        <v>189.29753842</v>
      </c>
      <c r="W235" s="37">
        <f>SUMIFS(СВЦЭМ!$G$34:$G$777,СВЦЭМ!$A$34:$A$777,$A235,СВЦЭМ!$B$34:$B$777,W$225)+'СЕТ СН'!$F$12</f>
        <v>203.36071122999999</v>
      </c>
      <c r="X235" s="37">
        <f>SUMIFS(СВЦЭМ!$G$34:$G$777,СВЦЭМ!$A$34:$A$777,$A235,СВЦЭМ!$B$34:$B$777,X$225)+'СЕТ СН'!$F$12</f>
        <v>225.96207444000001</v>
      </c>
      <c r="Y235" s="37">
        <f>SUMIFS(СВЦЭМ!$G$34:$G$777,СВЦЭМ!$A$34:$A$777,$A235,СВЦЭМ!$B$34:$B$777,Y$225)+'СЕТ СН'!$F$12</f>
        <v>249.52042462</v>
      </c>
    </row>
    <row r="236" spans="1:27" ht="15.75" x14ac:dyDescent="0.2">
      <c r="A236" s="36">
        <f t="shared" si="6"/>
        <v>43201</v>
      </c>
      <c r="B236" s="37">
        <f>SUMIFS(СВЦЭМ!$G$34:$G$777,СВЦЭМ!$A$34:$A$777,$A236,СВЦЭМ!$B$34:$B$777,B$225)+'СЕТ СН'!$F$12</f>
        <v>251.62736984</v>
      </c>
      <c r="C236" s="37">
        <f>SUMIFS(СВЦЭМ!$G$34:$G$777,СВЦЭМ!$A$34:$A$777,$A236,СВЦЭМ!$B$34:$B$777,C$225)+'СЕТ СН'!$F$12</f>
        <v>259.70319755999998</v>
      </c>
      <c r="D236" s="37">
        <f>SUMIFS(СВЦЭМ!$G$34:$G$777,СВЦЭМ!$A$34:$A$777,$A236,СВЦЭМ!$B$34:$B$777,D$225)+'СЕТ СН'!$F$12</f>
        <v>279.42722601000003</v>
      </c>
      <c r="E236" s="37">
        <f>SUMIFS(СВЦЭМ!$G$34:$G$777,СВЦЭМ!$A$34:$A$777,$A236,СВЦЭМ!$B$34:$B$777,E$225)+'СЕТ СН'!$F$12</f>
        <v>283.21294339000002</v>
      </c>
      <c r="F236" s="37">
        <f>SUMIFS(СВЦЭМ!$G$34:$G$777,СВЦЭМ!$A$34:$A$777,$A236,СВЦЭМ!$B$34:$B$777,F$225)+'СЕТ СН'!$F$12</f>
        <v>283.20010077000001</v>
      </c>
      <c r="G236" s="37">
        <f>SUMIFS(СВЦЭМ!$G$34:$G$777,СВЦЭМ!$A$34:$A$777,$A236,СВЦЭМ!$B$34:$B$777,G$225)+'СЕТ СН'!$F$12</f>
        <v>284.81040332999999</v>
      </c>
      <c r="H236" s="37">
        <f>SUMIFS(СВЦЭМ!$G$34:$G$777,СВЦЭМ!$A$34:$A$777,$A236,СВЦЭМ!$B$34:$B$777,H$225)+'СЕТ СН'!$F$12</f>
        <v>279.29119197</v>
      </c>
      <c r="I236" s="37">
        <f>SUMIFS(СВЦЭМ!$G$34:$G$777,СВЦЭМ!$A$34:$A$777,$A236,СВЦЭМ!$B$34:$B$777,I$225)+'СЕТ СН'!$F$12</f>
        <v>249.81005273</v>
      </c>
      <c r="J236" s="37">
        <f>SUMIFS(СВЦЭМ!$G$34:$G$777,СВЦЭМ!$A$34:$A$777,$A236,СВЦЭМ!$B$34:$B$777,J$225)+'СЕТ СН'!$F$12</f>
        <v>237.27416704999999</v>
      </c>
      <c r="K236" s="37">
        <f>SUMIFS(СВЦЭМ!$G$34:$G$777,СВЦЭМ!$A$34:$A$777,$A236,СВЦЭМ!$B$34:$B$777,K$225)+'СЕТ СН'!$F$12</f>
        <v>215.99883833000001</v>
      </c>
      <c r="L236" s="37">
        <f>SUMIFS(СВЦЭМ!$G$34:$G$777,СВЦЭМ!$A$34:$A$777,$A236,СВЦЭМ!$B$34:$B$777,L$225)+'СЕТ СН'!$F$12</f>
        <v>200.93523590000001</v>
      </c>
      <c r="M236" s="37">
        <f>SUMIFS(СВЦЭМ!$G$34:$G$777,СВЦЭМ!$A$34:$A$777,$A236,СВЦЭМ!$B$34:$B$777,M$225)+'СЕТ СН'!$F$12</f>
        <v>200.00257188</v>
      </c>
      <c r="N236" s="37">
        <f>SUMIFS(СВЦЭМ!$G$34:$G$777,СВЦЭМ!$A$34:$A$777,$A236,СВЦЭМ!$B$34:$B$777,N$225)+'СЕТ СН'!$F$12</f>
        <v>198.09410294</v>
      </c>
      <c r="O236" s="37">
        <f>SUMIFS(СВЦЭМ!$G$34:$G$777,СВЦЭМ!$A$34:$A$777,$A236,СВЦЭМ!$B$34:$B$777,O$225)+'СЕТ СН'!$F$12</f>
        <v>197.13922762999999</v>
      </c>
      <c r="P236" s="37">
        <f>SUMIFS(СВЦЭМ!$G$34:$G$777,СВЦЭМ!$A$34:$A$777,$A236,СВЦЭМ!$B$34:$B$777,P$225)+'СЕТ СН'!$F$12</f>
        <v>196.29778013000001</v>
      </c>
      <c r="Q236" s="37">
        <f>SUMIFS(СВЦЭМ!$G$34:$G$777,СВЦЭМ!$A$34:$A$777,$A236,СВЦЭМ!$B$34:$B$777,Q$225)+'СЕТ СН'!$F$12</f>
        <v>196.89201861999999</v>
      </c>
      <c r="R236" s="37">
        <f>SUMIFS(СВЦЭМ!$G$34:$G$777,СВЦЭМ!$A$34:$A$777,$A236,СВЦЭМ!$B$34:$B$777,R$225)+'СЕТ СН'!$F$12</f>
        <v>196.55576110999999</v>
      </c>
      <c r="S236" s="37">
        <f>SUMIFS(СВЦЭМ!$G$34:$G$777,СВЦЭМ!$A$34:$A$777,$A236,СВЦЭМ!$B$34:$B$777,S$225)+'СЕТ СН'!$F$12</f>
        <v>196.41954281</v>
      </c>
      <c r="T236" s="37">
        <f>SUMIFS(СВЦЭМ!$G$34:$G$777,СВЦЭМ!$A$34:$A$777,$A236,СВЦЭМ!$B$34:$B$777,T$225)+'СЕТ СН'!$F$12</f>
        <v>192.21681272000001</v>
      </c>
      <c r="U236" s="37">
        <f>SUMIFS(СВЦЭМ!$G$34:$G$777,СВЦЭМ!$A$34:$A$777,$A236,СВЦЭМ!$B$34:$B$777,U$225)+'СЕТ СН'!$F$12</f>
        <v>185.68719217</v>
      </c>
      <c r="V236" s="37">
        <f>SUMIFS(СВЦЭМ!$G$34:$G$777,СВЦЭМ!$A$34:$A$777,$A236,СВЦЭМ!$B$34:$B$777,V$225)+'СЕТ СН'!$F$12</f>
        <v>188.49762024</v>
      </c>
      <c r="W236" s="37">
        <f>SUMIFS(СВЦЭМ!$G$34:$G$777,СВЦЭМ!$A$34:$A$777,$A236,СВЦЭМ!$B$34:$B$777,W$225)+'СЕТ СН'!$F$12</f>
        <v>206.15422236000001</v>
      </c>
      <c r="X236" s="37">
        <f>SUMIFS(СВЦЭМ!$G$34:$G$777,СВЦЭМ!$A$34:$A$777,$A236,СВЦЭМ!$B$34:$B$777,X$225)+'СЕТ СН'!$F$12</f>
        <v>228.5155006</v>
      </c>
      <c r="Y236" s="37">
        <f>SUMIFS(СВЦЭМ!$G$34:$G$777,СВЦЭМ!$A$34:$A$777,$A236,СВЦЭМ!$B$34:$B$777,Y$225)+'СЕТ СН'!$F$12</f>
        <v>236.25360104999999</v>
      </c>
    </row>
    <row r="237" spans="1:27" ht="15.75" x14ac:dyDescent="0.2">
      <c r="A237" s="36">
        <f t="shared" si="6"/>
        <v>43202</v>
      </c>
      <c r="B237" s="37">
        <f>SUMIFS(СВЦЭМ!$G$34:$G$777,СВЦЭМ!$A$34:$A$777,$A237,СВЦЭМ!$B$34:$B$777,B$225)+'СЕТ СН'!$F$12</f>
        <v>257.2599616</v>
      </c>
      <c r="C237" s="37">
        <f>SUMIFS(СВЦЭМ!$G$34:$G$777,СВЦЭМ!$A$34:$A$777,$A237,СВЦЭМ!$B$34:$B$777,C$225)+'СЕТ СН'!$F$12</f>
        <v>270.03025821</v>
      </c>
      <c r="D237" s="37">
        <f>SUMIFS(СВЦЭМ!$G$34:$G$777,СВЦЭМ!$A$34:$A$777,$A237,СВЦЭМ!$B$34:$B$777,D$225)+'СЕТ СН'!$F$12</f>
        <v>284.49742111</v>
      </c>
      <c r="E237" s="37">
        <f>SUMIFS(СВЦЭМ!$G$34:$G$777,СВЦЭМ!$A$34:$A$777,$A237,СВЦЭМ!$B$34:$B$777,E$225)+'СЕТ СН'!$F$12</f>
        <v>287.67155133</v>
      </c>
      <c r="F237" s="37">
        <f>SUMIFS(СВЦЭМ!$G$34:$G$777,СВЦЭМ!$A$34:$A$777,$A237,СВЦЭМ!$B$34:$B$777,F$225)+'СЕТ СН'!$F$12</f>
        <v>290.32882075999999</v>
      </c>
      <c r="G237" s="37">
        <f>SUMIFS(СВЦЭМ!$G$34:$G$777,СВЦЭМ!$A$34:$A$777,$A237,СВЦЭМ!$B$34:$B$777,G$225)+'СЕТ СН'!$F$12</f>
        <v>292.10548792999998</v>
      </c>
      <c r="H237" s="37">
        <f>SUMIFS(СВЦЭМ!$G$34:$G$777,СВЦЭМ!$A$34:$A$777,$A237,СВЦЭМ!$B$34:$B$777,H$225)+'СЕТ СН'!$F$12</f>
        <v>284.40468138</v>
      </c>
      <c r="I237" s="37">
        <f>SUMIFS(СВЦЭМ!$G$34:$G$777,СВЦЭМ!$A$34:$A$777,$A237,СВЦЭМ!$B$34:$B$777,I$225)+'СЕТ СН'!$F$12</f>
        <v>258.63319575999998</v>
      </c>
      <c r="J237" s="37">
        <f>SUMIFS(СВЦЭМ!$G$34:$G$777,СВЦЭМ!$A$34:$A$777,$A237,СВЦЭМ!$B$34:$B$777,J$225)+'СЕТ СН'!$F$12</f>
        <v>246.87440895</v>
      </c>
      <c r="K237" s="37">
        <f>SUMIFS(СВЦЭМ!$G$34:$G$777,СВЦЭМ!$A$34:$A$777,$A237,СВЦЭМ!$B$34:$B$777,K$225)+'СЕТ СН'!$F$12</f>
        <v>226.05748781</v>
      </c>
      <c r="L237" s="37">
        <f>SUMIFS(СВЦЭМ!$G$34:$G$777,СВЦЭМ!$A$34:$A$777,$A237,СВЦЭМ!$B$34:$B$777,L$225)+'СЕТ СН'!$F$12</f>
        <v>208.14101755999999</v>
      </c>
      <c r="M237" s="37">
        <f>SUMIFS(СВЦЭМ!$G$34:$G$777,СВЦЭМ!$A$34:$A$777,$A237,СВЦЭМ!$B$34:$B$777,M$225)+'СЕТ СН'!$F$12</f>
        <v>202.75535422999999</v>
      </c>
      <c r="N237" s="37">
        <f>SUMIFS(СВЦЭМ!$G$34:$G$777,СВЦЭМ!$A$34:$A$777,$A237,СВЦЭМ!$B$34:$B$777,N$225)+'СЕТ СН'!$F$12</f>
        <v>201.8882231</v>
      </c>
      <c r="O237" s="37">
        <f>SUMIFS(СВЦЭМ!$G$34:$G$777,СВЦЭМ!$A$34:$A$777,$A237,СВЦЭМ!$B$34:$B$777,O$225)+'СЕТ СН'!$F$12</f>
        <v>203.60041834</v>
      </c>
      <c r="P237" s="37">
        <f>SUMIFS(СВЦЭМ!$G$34:$G$777,СВЦЭМ!$A$34:$A$777,$A237,СВЦЭМ!$B$34:$B$777,P$225)+'СЕТ СН'!$F$12</f>
        <v>205.54019436999999</v>
      </c>
      <c r="Q237" s="37">
        <f>SUMIFS(СВЦЭМ!$G$34:$G$777,СВЦЭМ!$A$34:$A$777,$A237,СВЦЭМ!$B$34:$B$777,Q$225)+'СЕТ СН'!$F$12</f>
        <v>208.12172200000001</v>
      </c>
      <c r="R237" s="37">
        <f>SUMIFS(СВЦЭМ!$G$34:$G$777,СВЦЭМ!$A$34:$A$777,$A237,СВЦЭМ!$B$34:$B$777,R$225)+'СЕТ СН'!$F$12</f>
        <v>208.92046883</v>
      </c>
      <c r="S237" s="37">
        <f>SUMIFS(СВЦЭМ!$G$34:$G$777,СВЦЭМ!$A$34:$A$777,$A237,СВЦЭМ!$B$34:$B$777,S$225)+'СЕТ СН'!$F$12</f>
        <v>207.15533246999999</v>
      </c>
      <c r="T237" s="37">
        <f>SUMIFS(СВЦЭМ!$G$34:$G$777,СВЦЭМ!$A$34:$A$777,$A237,СВЦЭМ!$B$34:$B$777,T$225)+'СЕТ СН'!$F$12</f>
        <v>203.03765666000001</v>
      </c>
      <c r="U237" s="37">
        <f>SUMIFS(СВЦЭМ!$G$34:$G$777,СВЦЭМ!$A$34:$A$777,$A237,СВЦЭМ!$B$34:$B$777,U$225)+'СЕТ СН'!$F$12</f>
        <v>198.89863503000001</v>
      </c>
      <c r="V237" s="37">
        <f>SUMIFS(СВЦЭМ!$G$34:$G$777,СВЦЭМ!$A$34:$A$777,$A237,СВЦЭМ!$B$34:$B$777,V$225)+'СЕТ СН'!$F$12</f>
        <v>199.95653734000001</v>
      </c>
      <c r="W237" s="37">
        <f>SUMIFS(СВЦЭМ!$G$34:$G$777,СВЦЭМ!$A$34:$A$777,$A237,СВЦЭМ!$B$34:$B$777,W$225)+'СЕТ СН'!$F$12</f>
        <v>216.19676677000001</v>
      </c>
      <c r="X237" s="37">
        <f>SUMIFS(СВЦЭМ!$G$34:$G$777,СВЦЭМ!$A$34:$A$777,$A237,СВЦЭМ!$B$34:$B$777,X$225)+'СЕТ СН'!$F$12</f>
        <v>237.20199245000001</v>
      </c>
      <c r="Y237" s="37">
        <f>SUMIFS(СВЦЭМ!$G$34:$G$777,СВЦЭМ!$A$34:$A$777,$A237,СВЦЭМ!$B$34:$B$777,Y$225)+'СЕТ СН'!$F$12</f>
        <v>237.22352268</v>
      </c>
    </row>
    <row r="238" spans="1:27" ht="15.75" x14ac:dyDescent="0.2">
      <c r="A238" s="36">
        <f t="shared" si="6"/>
        <v>43203</v>
      </c>
      <c r="B238" s="37">
        <f>SUMIFS(СВЦЭМ!$G$34:$G$777,СВЦЭМ!$A$34:$A$777,$A238,СВЦЭМ!$B$34:$B$777,B$225)+'СЕТ СН'!$F$12</f>
        <v>255.37352587000001</v>
      </c>
      <c r="C238" s="37">
        <f>SUMIFS(СВЦЭМ!$G$34:$G$777,СВЦЭМ!$A$34:$A$777,$A238,СВЦЭМ!$B$34:$B$777,C$225)+'СЕТ СН'!$F$12</f>
        <v>270.85672440000002</v>
      </c>
      <c r="D238" s="37">
        <f>SUMIFS(СВЦЭМ!$G$34:$G$777,СВЦЭМ!$A$34:$A$777,$A238,СВЦЭМ!$B$34:$B$777,D$225)+'СЕТ СН'!$F$12</f>
        <v>284.86406205999998</v>
      </c>
      <c r="E238" s="37">
        <f>SUMIFS(СВЦЭМ!$G$34:$G$777,СВЦЭМ!$A$34:$A$777,$A238,СВЦЭМ!$B$34:$B$777,E$225)+'СЕТ СН'!$F$12</f>
        <v>287.38253953999998</v>
      </c>
      <c r="F238" s="37">
        <f>SUMIFS(СВЦЭМ!$G$34:$G$777,СВЦЭМ!$A$34:$A$777,$A238,СВЦЭМ!$B$34:$B$777,F$225)+'СЕТ СН'!$F$12</f>
        <v>288.10874354999999</v>
      </c>
      <c r="G238" s="37">
        <f>SUMIFS(СВЦЭМ!$G$34:$G$777,СВЦЭМ!$A$34:$A$777,$A238,СВЦЭМ!$B$34:$B$777,G$225)+'СЕТ СН'!$F$12</f>
        <v>289.64116300000001</v>
      </c>
      <c r="H238" s="37">
        <f>SUMIFS(СВЦЭМ!$G$34:$G$777,СВЦЭМ!$A$34:$A$777,$A238,СВЦЭМ!$B$34:$B$777,H$225)+'СЕТ СН'!$F$12</f>
        <v>285.06062528000001</v>
      </c>
      <c r="I238" s="37">
        <f>SUMIFS(СВЦЭМ!$G$34:$G$777,СВЦЭМ!$A$34:$A$777,$A238,СВЦЭМ!$B$34:$B$777,I$225)+'СЕТ СН'!$F$12</f>
        <v>256.86634758999998</v>
      </c>
      <c r="J238" s="37">
        <f>SUMIFS(СВЦЭМ!$G$34:$G$777,СВЦЭМ!$A$34:$A$777,$A238,СВЦЭМ!$B$34:$B$777,J$225)+'СЕТ СН'!$F$12</f>
        <v>246.22703630999999</v>
      </c>
      <c r="K238" s="37">
        <f>SUMIFS(СВЦЭМ!$G$34:$G$777,СВЦЭМ!$A$34:$A$777,$A238,СВЦЭМ!$B$34:$B$777,K$225)+'СЕТ СН'!$F$12</f>
        <v>222.40198606999999</v>
      </c>
      <c r="L238" s="37">
        <f>SUMIFS(СВЦЭМ!$G$34:$G$777,СВЦЭМ!$A$34:$A$777,$A238,СВЦЭМ!$B$34:$B$777,L$225)+'СЕТ СН'!$F$12</f>
        <v>204.2873568</v>
      </c>
      <c r="M238" s="37">
        <f>SUMIFS(СВЦЭМ!$G$34:$G$777,СВЦЭМ!$A$34:$A$777,$A238,СВЦЭМ!$B$34:$B$777,M$225)+'СЕТ СН'!$F$12</f>
        <v>205.69125897999999</v>
      </c>
      <c r="N238" s="37">
        <f>SUMIFS(СВЦЭМ!$G$34:$G$777,СВЦЭМ!$A$34:$A$777,$A238,СВЦЭМ!$B$34:$B$777,N$225)+'СЕТ СН'!$F$12</f>
        <v>200.88369642999999</v>
      </c>
      <c r="O238" s="37">
        <f>SUMIFS(СВЦЭМ!$G$34:$G$777,СВЦЭМ!$A$34:$A$777,$A238,СВЦЭМ!$B$34:$B$777,O$225)+'СЕТ СН'!$F$12</f>
        <v>202.41965016</v>
      </c>
      <c r="P238" s="37">
        <f>SUMIFS(СВЦЭМ!$G$34:$G$777,СВЦЭМ!$A$34:$A$777,$A238,СВЦЭМ!$B$34:$B$777,P$225)+'СЕТ СН'!$F$12</f>
        <v>203.10506153</v>
      </c>
      <c r="Q238" s="37">
        <f>SUMIFS(СВЦЭМ!$G$34:$G$777,СВЦЭМ!$A$34:$A$777,$A238,СВЦЭМ!$B$34:$B$777,Q$225)+'СЕТ СН'!$F$12</f>
        <v>203.70986195</v>
      </c>
      <c r="R238" s="37">
        <f>SUMIFS(СВЦЭМ!$G$34:$G$777,СВЦЭМ!$A$34:$A$777,$A238,СВЦЭМ!$B$34:$B$777,R$225)+'СЕТ СН'!$F$12</f>
        <v>205.2904814</v>
      </c>
      <c r="S238" s="37">
        <f>SUMIFS(СВЦЭМ!$G$34:$G$777,СВЦЭМ!$A$34:$A$777,$A238,СВЦЭМ!$B$34:$B$777,S$225)+'СЕТ СН'!$F$12</f>
        <v>207.58744498999999</v>
      </c>
      <c r="T238" s="37">
        <f>SUMIFS(СВЦЭМ!$G$34:$G$777,СВЦЭМ!$A$34:$A$777,$A238,СВЦЭМ!$B$34:$B$777,T$225)+'СЕТ СН'!$F$12</f>
        <v>203.95056018</v>
      </c>
      <c r="U238" s="37">
        <f>SUMIFS(СВЦЭМ!$G$34:$G$777,СВЦЭМ!$A$34:$A$777,$A238,СВЦЭМ!$B$34:$B$777,U$225)+'СЕТ СН'!$F$12</f>
        <v>204.60790101000001</v>
      </c>
      <c r="V238" s="37">
        <f>SUMIFS(СВЦЭМ!$G$34:$G$777,СВЦЭМ!$A$34:$A$777,$A238,СВЦЭМ!$B$34:$B$777,V$225)+'СЕТ СН'!$F$12</f>
        <v>204.52382710000001</v>
      </c>
      <c r="W238" s="37">
        <f>SUMIFS(СВЦЭМ!$G$34:$G$777,СВЦЭМ!$A$34:$A$777,$A238,СВЦЭМ!$B$34:$B$777,W$225)+'СЕТ СН'!$F$12</f>
        <v>214.8407723</v>
      </c>
      <c r="X238" s="37">
        <f>SUMIFS(СВЦЭМ!$G$34:$G$777,СВЦЭМ!$A$34:$A$777,$A238,СВЦЭМ!$B$34:$B$777,X$225)+'СЕТ СН'!$F$12</f>
        <v>239.62391542</v>
      </c>
      <c r="Y238" s="37">
        <f>SUMIFS(СВЦЭМ!$G$34:$G$777,СВЦЭМ!$A$34:$A$777,$A238,СВЦЭМ!$B$34:$B$777,Y$225)+'СЕТ СН'!$F$12</f>
        <v>251.33990847999999</v>
      </c>
    </row>
    <row r="239" spans="1:27" ht="15.75" x14ac:dyDescent="0.2">
      <c r="A239" s="36">
        <f t="shared" si="6"/>
        <v>43204</v>
      </c>
      <c r="B239" s="37">
        <f>SUMIFS(СВЦЭМ!$G$34:$G$777,СВЦЭМ!$A$34:$A$777,$A239,СВЦЭМ!$B$34:$B$777,B$225)+'СЕТ СН'!$F$12</f>
        <v>258.68828413</v>
      </c>
      <c r="C239" s="37">
        <f>SUMIFS(СВЦЭМ!$G$34:$G$777,СВЦЭМ!$A$34:$A$777,$A239,СВЦЭМ!$B$34:$B$777,C$225)+'СЕТ СН'!$F$12</f>
        <v>273.53156842999999</v>
      </c>
      <c r="D239" s="37">
        <f>SUMIFS(СВЦЭМ!$G$34:$G$777,СВЦЭМ!$A$34:$A$777,$A239,СВЦЭМ!$B$34:$B$777,D$225)+'СЕТ СН'!$F$12</f>
        <v>284.86949573999999</v>
      </c>
      <c r="E239" s="37">
        <f>SUMIFS(СВЦЭМ!$G$34:$G$777,СВЦЭМ!$A$34:$A$777,$A239,СВЦЭМ!$B$34:$B$777,E$225)+'СЕТ СН'!$F$12</f>
        <v>287.64126478999998</v>
      </c>
      <c r="F239" s="37">
        <f>SUMIFS(СВЦЭМ!$G$34:$G$777,СВЦЭМ!$A$34:$A$777,$A239,СВЦЭМ!$B$34:$B$777,F$225)+'СЕТ СН'!$F$12</f>
        <v>287.47039489999997</v>
      </c>
      <c r="G239" s="37">
        <f>SUMIFS(СВЦЭМ!$G$34:$G$777,СВЦЭМ!$A$34:$A$777,$A239,СВЦЭМ!$B$34:$B$777,G$225)+'СЕТ СН'!$F$12</f>
        <v>288.44094116999997</v>
      </c>
      <c r="H239" s="37">
        <f>SUMIFS(СВЦЭМ!$G$34:$G$777,СВЦЭМ!$A$34:$A$777,$A239,СВЦЭМ!$B$34:$B$777,H$225)+'СЕТ СН'!$F$12</f>
        <v>282.31692573999999</v>
      </c>
      <c r="I239" s="37">
        <f>SUMIFS(СВЦЭМ!$G$34:$G$777,СВЦЭМ!$A$34:$A$777,$A239,СВЦЭМ!$B$34:$B$777,I$225)+'СЕТ СН'!$F$12</f>
        <v>266.12421445000001</v>
      </c>
      <c r="J239" s="37">
        <f>SUMIFS(СВЦЭМ!$G$34:$G$777,СВЦЭМ!$A$34:$A$777,$A239,СВЦЭМ!$B$34:$B$777,J$225)+'СЕТ СН'!$F$12</f>
        <v>237.62151437</v>
      </c>
      <c r="K239" s="37">
        <f>SUMIFS(СВЦЭМ!$G$34:$G$777,СВЦЭМ!$A$34:$A$777,$A239,СВЦЭМ!$B$34:$B$777,K$225)+'СЕТ СН'!$F$12</f>
        <v>231.81993933000001</v>
      </c>
      <c r="L239" s="37">
        <f>SUMIFS(СВЦЭМ!$G$34:$G$777,СВЦЭМ!$A$34:$A$777,$A239,СВЦЭМ!$B$34:$B$777,L$225)+'СЕТ СН'!$F$12</f>
        <v>217.22223424000001</v>
      </c>
      <c r="M239" s="37">
        <f>SUMIFS(СВЦЭМ!$G$34:$G$777,СВЦЭМ!$A$34:$A$777,$A239,СВЦЭМ!$B$34:$B$777,M$225)+'СЕТ СН'!$F$12</f>
        <v>213.26134654000001</v>
      </c>
      <c r="N239" s="37">
        <f>SUMIFS(СВЦЭМ!$G$34:$G$777,СВЦЭМ!$A$34:$A$777,$A239,СВЦЭМ!$B$34:$B$777,N$225)+'СЕТ СН'!$F$12</f>
        <v>212.88356798999999</v>
      </c>
      <c r="O239" s="37">
        <f>SUMIFS(СВЦЭМ!$G$34:$G$777,СВЦЭМ!$A$34:$A$777,$A239,СВЦЭМ!$B$34:$B$777,O$225)+'СЕТ СН'!$F$12</f>
        <v>220.46077554999999</v>
      </c>
      <c r="P239" s="37">
        <f>SUMIFS(СВЦЭМ!$G$34:$G$777,СВЦЭМ!$A$34:$A$777,$A239,СВЦЭМ!$B$34:$B$777,P$225)+'СЕТ СН'!$F$12</f>
        <v>224.77430149</v>
      </c>
      <c r="Q239" s="37">
        <f>SUMIFS(СВЦЭМ!$G$34:$G$777,СВЦЭМ!$A$34:$A$777,$A239,СВЦЭМ!$B$34:$B$777,Q$225)+'СЕТ СН'!$F$12</f>
        <v>224.91692191000001</v>
      </c>
      <c r="R239" s="37">
        <f>SUMIFS(СВЦЭМ!$G$34:$G$777,СВЦЭМ!$A$34:$A$777,$A239,СВЦЭМ!$B$34:$B$777,R$225)+'СЕТ СН'!$F$12</f>
        <v>225.10592095000001</v>
      </c>
      <c r="S239" s="37">
        <f>SUMIFS(СВЦЭМ!$G$34:$G$777,СВЦЭМ!$A$34:$A$777,$A239,СВЦЭМ!$B$34:$B$777,S$225)+'СЕТ СН'!$F$12</f>
        <v>223.20573436000001</v>
      </c>
      <c r="T239" s="37">
        <f>SUMIFS(СВЦЭМ!$G$34:$G$777,СВЦЭМ!$A$34:$A$777,$A239,СВЦЭМ!$B$34:$B$777,T$225)+'СЕТ СН'!$F$12</f>
        <v>213.88920431</v>
      </c>
      <c r="U239" s="37">
        <f>SUMIFS(СВЦЭМ!$G$34:$G$777,СВЦЭМ!$A$34:$A$777,$A239,СВЦЭМ!$B$34:$B$777,U$225)+'СЕТ СН'!$F$12</f>
        <v>212.44350625000001</v>
      </c>
      <c r="V239" s="37">
        <f>SUMIFS(СВЦЭМ!$G$34:$G$777,СВЦЭМ!$A$34:$A$777,$A239,СВЦЭМ!$B$34:$B$777,V$225)+'СЕТ СН'!$F$12</f>
        <v>213.17329644</v>
      </c>
      <c r="W239" s="37">
        <f>SUMIFS(СВЦЭМ!$G$34:$G$777,СВЦЭМ!$A$34:$A$777,$A239,СВЦЭМ!$B$34:$B$777,W$225)+'СЕТ СН'!$F$12</f>
        <v>226.84777862000001</v>
      </c>
      <c r="X239" s="37">
        <f>SUMIFS(СВЦЭМ!$G$34:$G$777,СВЦЭМ!$A$34:$A$777,$A239,СВЦЭМ!$B$34:$B$777,X$225)+'СЕТ СН'!$F$12</f>
        <v>228.33352618000001</v>
      </c>
      <c r="Y239" s="37">
        <f>SUMIFS(СВЦЭМ!$G$34:$G$777,СВЦЭМ!$A$34:$A$777,$A239,СВЦЭМ!$B$34:$B$777,Y$225)+'СЕТ СН'!$F$12</f>
        <v>247.32626099999999</v>
      </c>
    </row>
    <row r="240" spans="1:27" ht="15.75" x14ac:dyDescent="0.2">
      <c r="A240" s="36">
        <f t="shared" si="6"/>
        <v>43205</v>
      </c>
      <c r="B240" s="37">
        <f>SUMIFS(СВЦЭМ!$G$34:$G$777,СВЦЭМ!$A$34:$A$777,$A240,СВЦЭМ!$B$34:$B$777,B$225)+'СЕТ СН'!$F$12</f>
        <v>258.42588897000002</v>
      </c>
      <c r="C240" s="37">
        <f>SUMIFS(СВЦЭМ!$G$34:$G$777,СВЦЭМ!$A$34:$A$777,$A240,СВЦЭМ!$B$34:$B$777,C$225)+'СЕТ СН'!$F$12</f>
        <v>275.13932144</v>
      </c>
      <c r="D240" s="37">
        <f>SUMIFS(СВЦЭМ!$G$34:$G$777,СВЦЭМ!$A$34:$A$777,$A240,СВЦЭМ!$B$34:$B$777,D$225)+'СЕТ СН'!$F$12</f>
        <v>283.33333105000003</v>
      </c>
      <c r="E240" s="37">
        <f>SUMIFS(СВЦЭМ!$G$34:$G$777,СВЦЭМ!$A$34:$A$777,$A240,СВЦЭМ!$B$34:$B$777,E$225)+'СЕТ СН'!$F$12</f>
        <v>286.21579263000001</v>
      </c>
      <c r="F240" s="37">
        <f>SUMIFS(СВЦЭМ!$G$34:$G$777,СВЦЭМ!$A$34:$A$777,$A240,СВЦЭМ!$B$34:$B$777,F$225)+'СЕТ СН'!$F$12</f>
        <v>286.15666376000001</v>
      </c>
      <c r="G240" s="37">
        <f>SUMIFS(СВЦЭМ!$G$34:$G$777,СВЦЭМ!$A$34:$A$777,$A240,СВЦЭМ!$B$34:$B$777,G$225)+'СЕТ СН'!$F$12</f>
        <v>287.46944366999998</v>
      </c>
      <c r="H240" s="37">
        <f>SUMIFS(СВЦЭМ!$G$34:$G$777,СВЦЭМ!$A$34:$A$777,$A240,СВЦЭМ!$B$34:$B$777,H$225)+'СЕТ СН'!$F$12</f>
        <v>284.81624492999998</v>
      </c>
      <c r="I240" s="37">
        <f>SUMIFS(СВЦЭМ!$G$34:$G$777,СВЦЭМ!$A$34:$A$777,$A240,СВЦЭМ!$B$34:$B$777,I$225)+'СЕТ СН'!$F$12</f>
        <v>269.99447798</v>
      </c>
      <c r="J240" s="37">
        <f>SUMIFS(СВЦЭМ!$G$34:$G$777,СВЦЭМ!$A$34:$A$777,$A240,СВЦЭМ!$B$34:$B$777,J$225)+'СЕТ СН'!$F$12</f>
        <v>248.09355146999999</v>
      </c>
      <c r="K240" s="37">
        <f>SUMIFS(СВЦЭМ!$G$34:$G$777,СВЦЭМ!$A$34:$A$777,$A240,СВЦЭМ!$B$34:$B$777,K$225)+'СЕТ СН'!$F$12</f>
        <v>234.25105798999999</v>
      </c>
      <c r="L240" s="37">
        <f>SUMIFS(СВЦЭМ!$G$34:$G$777,СВЦЭМ!$A$34:$A$777,$A240,СВЦЭМ!$B$34:$B$777,L$225)+'СЕТ СН'!$F$12</f>
        <v>223.30359891000001</v>
      </c>
      <c r="M240" s="37">
        <f>SUMIFS(СВЦЭМ!$G$34:$G$777,СВЦЭМ!$A$34:$A$777,$A240,СВЦЭМ!$B$34:$B$777,M$225)+'СЕТ СН'!$F$12</f>
        <v>210.47054179</v>
      </c>
      <c r="N240" s="37">
        <f>SUMIFS(СВЦЭМ!$G$34:$G$777,СВЦЭМ!$A$34:$A$777,$A240,СВЦЭМ!$B$34:$B$777,N$225)+'СЕТ СН'!$F$12</f>
        <v>210.11008179000001</v>
      </c>
      <c r="O240" s="37">
        <f>SUMIFS(СВЦЭМ!$G$34:$G$777,СВЦЭМ!$A$34:$A$777,$A240,СВЦЭМ!$B$34:$B$777,O$225)+'СЕТ СН'!$F$12</f>
        <v>210.46386885999999</v>
      </c>
      <c r="P240" s="37">
        <f>SUMIFS(СВЦЭМ!$G$34:$G$777,СВЦЭМ!$A$34:$A$777,$A240,СВЦЭМ!$B$34:$B$777,P$225)+'СЕТ СН'!$F$12</f>
        <v>212.05890747999999</v>
      </c>
      <c r="Q240" s="37">
        <f>SUMIFS(СВЦЭМ!$G$34:$G$777,СВЦЭМ!$A$34:$A$777,$A240,СВЦЭМ!$B$34:$B$777,Q$225)+'СЕТ СН'!$F$12</f>
        <v>212.25946984999999</v>
      </c>
      <c r="R240" s="37">
        <f>SUMIFS(СВЦЭМ!$G$34:$G$777,СВЦЭМ!$A$34:$A$777,$A240,СВЦЭМ!$B$34:$B$777,R$225)+'СЕТ СН'!$F$12</f>
        <v>213.75274690000001</v>
      </c>
      <c r="S240" s="37">
        <f>SUMIFS(СВЦЭМ!$G$34:$G$777,СВЦЭМ!$A$34:$A$777,$A240,СВЦЭМ!$B$34:$B$777,S$225)+'СЕТ СН'!$F$12</f>
        <v>211.27442343999999</v>
      </c>
      <c r="T240" s="37">
        <f>SUMIFS(СВЦЭМ!$G$34:$G$777,СВЦЭМ!$A$34:$A$777,$A240,СВЦЭМ!$B$34:$B$777,T$225)+'СЕТ СН'!$F$12</f>
        <v>210.80504826000001</v>
      </c>
      <c r="U240" s="37">
        <f>SUMIFS(СВЦЭМ!$G$34:$G$777,СВЦЭМ!$A$34:$A$777,$A240,СВЦЭМ!$B$34:$B$777,U$225)+'СЕТ СН'!$F$12</f>
        <v>208.29012293</v>
      </c>
      <c r="V240" s="37">
        <f>SUMIFS(СВЦЭМ!$G$34:$G$777,СВЦЭМ!$A$34:$A$777,$A240,СВЦЭМ!$B$34:$B$777,V$225)+'СЕТ СН'!$F$12</f>
        <v>209.80645508000001</v>
      </c>
      <c r="W240" s="37">
        <f>SUMIFS(СВЦЭМ!$G$34:$G$777,СВЦЭМ!$A$34:$A$777,$A240,СВЦЭМ!$B$34:$B$777,W$225)+'СЕТ СН'!$F$12</f>
        <v>225.38427827000001</v>
      </c>
      <c r="X240" s="37">
        <f>SUMIFS(СВЦЭМ!$G$34:$G$777,СВЦЭМ!$A$34:$A$777,$A240,СВЦЭМ!$B$34:$B$777,X$225)+'СЕТ СН'!$F$12</f>
        <v>231.92960712999999</v>
      </c>
      <c r="Y240" s="37">
        <f>SUMIFS(СВЦЭМ!$G$34:$G$777,СВЦЭМ!$A$34:$A$777,$A240,СВЦЭМ!$B$34:$B$777,Y$225)+'СЕТ СН'!$F$12</f>
        <v>247.99787069000001</v>
      </c>
    </row>
    <row r="241" spans="1:25" ht="15.75" x14ac:dyDescent="0.2">
      <c r="A241" s="36">
        <f t="shared" si="6"/>
        <v>43206</v>
      </c>
      <c r="B241" s="37">
        <f>SUMIFS(СВЦЭМ!$G$34:$G$777,СВЦЭМ!$A$34:$A$777,$A241,СВЦЭМ!$B$34:$B$777,B$225)+'СЕТ СН'!$F$12</f>
        <v>264.49543003999997</v>
      </c>
      <c r="C241" s="37">
        <f>SUMIFS(СВЦЭМ!$G$34:$G$777,СВЦЭМ!$A$34:$A$777,$A241,СВЦЭМ!$B$34:$B$777,C$225)+'СЕТ СН'!$F$12</f>
        <v>278.18419741000002</v>
      </c>
      <c r="D241" s="37">
        <f>SUMIFS(СВЦЭМ!$G$34:$G$777,СВЦЭМ!$A$34:$A$777,$A241,СВЦЭМ!$B$34:$B$777,D$225)+'СЕТ СН'!$F$12</f>
        <v>298.31916555999999</v>
      </c>
      <c r="E241" s="37">
        <f>SUMIFS(СВЦЭМ!$G$34:$G$777,СВЦЭМ!$A$34:$A$777,$A241,СВЦЭМ!$B$34:$B$777,E$225)+'СЕТ СН'!$F$12</f>
        <v>304.00962547</v>
      </c>
      <c r="F241" s="37">
        <f>SUMIFS(СВЦЭМ!$G$34:$G$777,СВЦЭМ!$A$34:$A$777,$A241,СВЦЭМ!$B$34:$B$777,F$225)+'СЕТ СН'!$F$12</f>
        <v>300.98016242</v>
      </c>
      <c r="G241" s="37">
        <f>SUMIFS(СВЦЭМ!$G$34:$G$777,СВЦЭМ!$A$34:$A$777,$A241,СВЦЭМ!$B$34:$B$777,G$225)+'СЕТ СН'!$F$12</f>
        <v>303.48279079000002</v>
      </c>
      <c r="H241" s="37">
        <f>SUMIFS(СВЦЭМ!$G$34:$G$777,СВЦЭМ!$A$34:$A$777,$A241,СВЦЭМ!$B$34:$B$777,H$225)+'СЕТ СН'!$F$12</f>
        <v>285.92732670999999</v>
      </c>
      <c r="I241" s="37">
        <f>SUMIFS(СВЦЭМ!$G$34:$G$777,СВЦЭМ!$A$34:$A$777,$A241,СВЦЭМ!$B$34:$B$777,I$225)+'СЕТ СН'!$F$12</f>
        <v>258.02485445000002</v>
      </c>
      <c r="J241" s="37">
        <f>SUMIFS(СВЦЭМ!$G$34:$G$777,СВЦЭМ!$A$34:$A$777,$A241,СВЦЭМ!$B$34:$B$777,J$225)+'СЕТ СН'!$F$12</f>
        <v>241.11910542999999</v>
      </c>
      <c r="K241" s="37">
        <f>SUMIFS(СВЦЭМ!$G$34:$G$777,СВЦЭМ!$A$34:$A$777,$A241,СВЦЭМ!$B$34:$B$777,K$225)+'СЕТ СН'!$F$12</f>
        <v>220.43667579999999</v>
      </c>
      <c r="L241" s="37">
        <f>SUMIFS(СВЦЭМ!$G$34:$G$777,СВЦЭМ!$A$34:$A$777,$A241,СВЦЭМ!$B$34:$B$777,L$225)+'СЕТ СН'!$F$12</f>
        <v>207.62403884</v>
      </c>
      <c r="M241" s="37">
        <f>SUMIFS(СВЦЭМ!$G$34:$G$777,СВЦЭМ!$A$34:$A$777,$A241,СВЦЭМ!$B$34:$B$777,M$225)+'СЕТ СН'!$F$12</f>
        <v>202.63850073</v>
      </c>
      <c r="N241" s="37">
        <f>SUMIFS(СВЦЭМ!$G$34:$G$777,СВЦЭМ!$A$34:$A$777,$A241,СВЦЭМ!$B$34:$B$777,N$225)+'СЕТ СН'!$F$12</f>
        <v>205.59102347000001</v>
      </c>
      <c r="O241" s="37">
        <f>SUMIFS(СВЦЭМ!$G$34:$G$777,СВЦЭМ!$A$34:$A$777,$A241,СВЦЭМ!$B$34:$B$777,O$225)+'СЕТ СН'!$F$12</f>
        <v>206.76601357999999</v>
      </c>
      <c r="P241" s="37">
        <f>SUMIFS(СВЦЭМ!$G$34:$G$777,СВЦЭМ!$A$34:$A$777,$A241,СВЦЭМ!$B$34:$B$777,P$225)+'СЕТ СН'!$F$12</f>
        <v>209.81917068000001</v>
      </c>
      <c r="Q241" s="37">
        <f>SUMIFS(СВЦЭМ!$G$34:$G$777,СВЦЭМ!$A$34:$A$777,$A241,СВЦЭМ!$B$34:$B$777,Q$225)+'СЕТ СН'!$F$12</f>
        <v>211.91037538</v>
      </c>
      <c r="R241" s="37">
        <f>SUMIFS(СВЦЭМ!$G$34:$G$777,СВЦЭМ!$A$34:$A$777,$A241,СВЦЭМ!$B$34:$B$777,R$225)+'СЕТ СН'!$F$12</f>
        <v>212.99730632999999</v>
      </c>
      <c r="S241" s="37">
        <f>SUMIFS(СВЦЭМ!$G$34:$G$777,СВЦЭМ!$A$34:$A$777,$A241,СВЦЭМ!$B$34:$B$777,S$225)+'СЕТ СН'!$F$12</f>
        <v>215.60889288999999</v>
      </c>
      <c r="T241" s="37">
        <f>SUMIFS(СВЦЭМ!$G$34:$G$777,СВЦЭМ!$A$34:$A$777,$A241,СВЦЭМ!$B$34:$B$777,T$225)+'СЕТ СН'!$F$12</f>
        <v>212.56453142000001</v>
      </c>
      <c r="U241" s="37">
        <f>SUMIFS(СВЦЭМ!$G$34:$G$777,СВЦЭМ!$A$34:$A$777,$A241,СВЦЭМ!$B$34:$B$777,U$225)+'СЕТ СН'!$F$12</f>
        <v>203.79184626</v>
      </c>
      <c r="V241" s="37">
        <f>SUMIFS(СВЦЭМ!$G$34:$G$777,СВЦЭМ!$A$34:$A$777,$A241,СВЦЭМ!$B$34:$B$777,V$225)+'СЕТ СН'!$F$12</f>
        <v>205.92835267999999</v>
      </c>
      <c r="W241" s="37">
        <f>SUMIFS(СВЦЭМ!$G$34:$G$777,СВЦЭМ!$A$34:$A$777,$A241,СВЦЭМ!$B$34:$B$777,W$225)+'СЕТ СН'!$F$12</f>
        <v>221.61273818000001</v>
      </c>
      <c r="X241" s="37">
        <f>SUMIFS(СВЦЭМ!$G$34:$G$777,СВЦЭМ!$A$34:$A$777,$A241,СВЦЭМ!$B$34:$B$777,X$225)+'СЕТ СН'!$F$12</f>
        <v>243.62493617999999</v>
      </c>
      <c r="Y241" s="37">
        <f>SUMIFS(СВЦЭМ!$G$34:$G$777,СВЦЭМ!$A$34:$A$777,$A241,СВЦЭМ!$B$34:$B$777,Y$225)+'СЕТ СН'!$F$12</f>
        <v>265.42734723000001</v>
      </c>
    </row>
    <row r="242" spans="1:25" ht="15.75" x14ac:dyDescent="0.2">
      <c r="A242" s="36">
        <f t="shared" si="6"/>
        <v>43207</v>
      </c>
      <c r="B242" s="37">
        <f>SUMIFS(СВЦЭМ!$G$34:$G$777,СВЦЭМ!$A$34:$A$777,$A242,СВЦЭМ!$B$34:$B$777,B$225)+'СЕТ СН'!$F$12</f>
        <v>239.62262920000001</v>
      </c>
      <c r="C242" s="37">
        <f>SUMIFS(СВЦЭМ!$G$34:$G$777,СВЦЭМ!$A$34:$A$777,$A242,СВЦЭМ!$B$34:$B$777,C$225)+'СЕТ СН'!$F$12</f>
        <v>249.49060728000001</v>
      </c>
      <c r="D242" s="37">
        <f>SUMIFS(СВЦЭМ!$G$34:$G$777,СВЦЭМ!$A$34:$A$777,$A242,СВЦЭМ!$B$34:$B$777,D$225)+'СЕТ СН'!$F$12</f>
        <v>267.58263963000002</v>
      </c>
      <c r="E242" s="37">
        <f>SUMIFS(СВЦЭМ!$G$34:$G$777,СВЦЭМ!$A$34:$A$777,$A242,СВЦЭМ!$B$34:$B$777,E$225)+'СЕТ СН'!$F$12</f>
        <v>270.62279837</v>
      </c>
      <c r="F242" s="37">
        <f>SUMIFS(СВЦЭМ!$G$34:$G$777,СВЦЭМ!$A$34:$A$777,$A242,СВЦЭМ!$B$34:$B$777,F$225)+'СЕТ СН'!$F$12</f>
        <v>271.81987602999999</v>
      </c>
      <c r="G242" s="37">
        <f>SUMIFS(СВЦЭМ!$G$34:$G$777,СВЦЭМ!$A$34:$A$777,$A242,СВЦЭМ!$B$34:$B$777,G$225)+'СЕТ СН'!$F$12</f>
        <v>268.61633601</v>
      </c>
      <c r="H242" s="37">
        <f>SUMIFS(СВЦЭМ!$G$34:$G$777,СВЦЭМ!$A$34:$A$777,$A242,СВЦЭМ!$B$34:$B$777,H$225)+'СЕТ СН'!$F$12</f>
        <v>243.30304335</v>
      </c>
      <c r="I242" s="37">
        <f>SUMIFS(СВЦЭМ!$G$34:$G$777,СВЦЭМ!$A$34:$A$777,$A242,СВЦЭМ!$B$34:$B$777,I$225)+'СЕТ СН'!$F$12</f>
        <v>217.57553928999999</v>
      </c>
      <c r="J242" s="37">
        <f>SUMIFS(СВЦЭМ!$G$34:$G$777,СВЦЭМ!$A$34:$A$777,$A242,СВЦЭМ!$B$34:$B$777,J$225)+'СЕТ СН'!$F$12</f>
        <v>216.01540417999999</v>
      </c>
      <c r="K242" s="37">
        <f>SUMIFS(СВЦЭМ!$G$34:$G$777,СВЦЭМ!$A$34:$A$777,$A242,СВЦЭМ!$B$34:$B$777,K$225)+'СЕТ СН'!$F$12</f>
        <v>209.91465477</v>
      </c>
      <c r="L242" s="37">
        <f>SUMIFS(СВЦЭМ!$G$34:$G$777,СВЦЭМ!$A$34:$A$777,$A242,СВЦЭМ!$B$34:$B$777,L$225)+'СЕТ СН'!$F$12</f>
        <v>213.54830630000001</v>
      </c>
      <c r="M242" s="37">
        <f>SUMIFS(СВЦЭМ!$G$34:$G$777,СВЦЭМ!$A$34:$A$777,$A242,СВЦЭМ!$B$34:$B$777,M$225)+'СЕТ СН'!$F$12</f>
        <v>211.01512178999999</v>
      </c>
      <c r="N242" s="37">
        <f>SUMIFS(СВЦЭМ!$G$34:$G$777,СВЦЭМ!$A$34:$A$777,$A242,СВЦЭМ!$B$34:$B$777,N$225)+'СЕТ СН'!$F$12</f>
        <v>210.82048621000001</v>
      </c>
      <c r="O242" s="37">
        <f>SUMIFS(СВЦЭМ!$G$34:$G$777,СВЦЭМ!$A$34:$A$777,$A242,СВЦЭМ!$B$34:$B$777,O$225)+'СЕТ СН'!$F$12</f>
        <v>209.60617704000001</v>
      </c>
      <c r="P242" s="37">
        <f>SUMIFS(СВЦЭМ!$G$34:$G$777,СВЦЭМ!$A$34:$A$777,$A242,СВЦЭМ!$B$34:$B$777,P$225)+'СЕТ СН'!$F$12</f>
        <v>209.28597428</v>
      </c>
      <c r="Q242" s="37">
        <f>SUMIFS(СВЦЭМ!$G$34:$G$777,СВЦЭМ!$A$34:$A$777,$A242,СВЦЭМ!$B$34:$B$777,Q$225)+'СЕТ СН'!$F$12</f>
        <v>207.72168123</v>
      </c>
      <c r="R242" s="37">
        <f>SUMIFS(СВЦЭМ!$G$34:$G$777,СВЦЭМ!$A$34:$A$777,$A242,СВЦЭМ!$B$34:$B$777,R$225)+'СЕТ СН'!$F$12</f>
        <v>209.48540757999999</v>
      </c>
      <c r="S242" s="37">
        <f>SUMIFS(СВЦЭМ!$G$34:$G$777,СВЦЭМ!$A$34:$A$777,$A242,СВЦЭМ!$B$34:$B$777,S$225)+'СЕТ СН'!$F$12</f>
        <v>211.61337753999999</v>
      </c>
      <c r="T242" s="37">
        <f>SUMIFS(СВЦЭМ!$G$34:$G$777,СВЦЭМ!$A$34:$A$777,$A242,СВЦЭМ!$B$34:$B$777,T$225)+'СЕТ СН'!$F$12</f>
        <v>213.01760168999999</v>
      </c>
      <c r="U242" s="37">
        <f>SUMIFS(СВЦЭМ!$G$34:$G$777,СВЦЭМ!$A$34:$A$777,$A242,СВЦЭМ!$B$34:$B$777,U$225)+'СЕТ СН'!$F$12</f>
        <v>214.50261567000001</v>
      </c>
      <c r="V242" s="37">
        <f>SUMIFS(СВЦЭМ!$G$34:$G$777,СВЦЭМ!$A$34:$A$777,$A242,СВЦЭМ!$B$34:$B$777,V$225)+'СЕТ СН'!$F$12</f>
        <v>217.6925651</v>
      </c>
      <c r="W242" s="37">
        <f>SUMIFS(СВЦЭМ!$G$34:$G$777,СВЦЭМ!$A$34:$A$777,$A242,СВЦЭМ!$B$34:$B$777,W$225)+'СЕТ СН'!$F$12</f>
        <v>216.39063942999999</v>
      </c>
      <c r="X242" s="37">
        <f>SUMIFS(СВЦЭМ!$G$34:$G$777,СВЦЭМ!$A$34:$A$777,$A242,СВЦЭМ!$B$34:$B$777,X$225)+'СЕТ СН'!$F$12</f>
        <v>216.94103620000001</v>
      </c>
      <c r="Y242" s="37">
        <f>SUMIFS(СВЦЭМ!$G$34:$G$777,СВЦЭМ!$A$34:$A$777,$A242,СВЦЭМ!$B$34:$B$777,Y$225)+'СЕТ СН'!$F$12</f>
        <v>235.75206441</v>
      </c>
    </row>
    <row r="243" spans="1:25" ht="15.75" x14ac:dyDescent="0.2">
      <c r="A243" s="36">
        <f t="shared" si="6"/>
        <v>43208</v>
      </c>
      <c r="B243" s="37">
        <f>SUMIFS(СВЦЭМ!$G$34:$G$777,СВЦЭМ!$A$34:$A$777,$A243,СВЦЭМ!$B$34:$B$777,B$225)+'СЕТ СН'!$F$12</f>
        <v>238.45671290999999</v>
      </c>
      <c r="C243" s="37">
        <f>SUMIFS(СВЦЭМ!$G$34:$G$777,СВЦЭМ!$A$34:$A$777,$A243,СВЦЭМ!$B$34:$B$777,C$225)+'СЕТ СН'!$F$12</f>
        <v>243.91731214999999</v>
      </c>
      <c r="D243" s="37">
        <f>SUMIFS(СВЦЭМ!$G$34:$G$777,СВЦЭМ!$A$34:$A$777,$A243,СВЦЭМ!$B$34:$B$777,D$225)+'СЕТ СН'!$F$12</f>
        <v>256.45039265000003</v>
      </c>
      <c r="E243" s="37">
        <f>SUMIFS(СВЦЭМ!$G$34:$G$777,СВЦЭМ!$A$34:$A$777,$A243,СВЦЭМ!$B$34:$B$777,E$225)+'СЕТ СН'!$F$12</f>
        <v>260.13153450999999</v>
      </c>
      <c r="F243" s="37">
        <f>SUMIFS(СВЦЭМ!$G$34:$G$777,СВЦЭМ!$A$34:$A$777,$A243,СВЦЭМ!$B$34:$B$777,F$225)+'СЕТ СН'!$F$12</f>
        <v>260.12517508000002</v>
      </c>
      <c r="G243" s="37">
        <f>SUMIFS(СВЦЭМ!$G$34:$G$777,СВЦЭМ!$A$34:$A$777,$A243,СВЦЭМ!$B$34:$B$777,G$225)+'СЕТ СН'!$F$12</f>
        <v>255.40316483999999</v>
      </c>
      <c r="H243" s="37">
        <f>SUMIFS(СВЦЭМ!$G$34:$G$777,СВЦЭМ!$A$34:$A$777,$A243,СВЦЭМ!$B$34:$B$777,H$225)+'СЕТ СН'!$F$12</f>
        <v>238.76896801000001</v>
      </c>
      <c r="I243" s="37">
        <f>SUMIFS(СВЦЭМ!$G$34:$G$777,СВЦЭМ!$A$34:$A$777,$A243,СВЦЭМ!$B$34:$B$777,I$225)+'СЕТ СН'!$F$12</f>
        <v>217.69911317</v>
      </c>
      <c r="J243" s="37">
        <f>SUMIFS(СВЦЭМ!$G$34:$G$777,СВЦЭМ!$A$34:$A$777,$A243,СВЦЭМ!$B$34:$B$777,J$225)+'СЕТ СН'!$F$12</f>
        <v>203.86408552</v>
      </c>
      <c r="K243" s="37">
        <f>SUMIFS(СВЦЭМ!$G$34:$G$777,СВЦЭМ!$A$34:$A$777,$A243,СВЦЭМ!$B$34:$B$777,K$225)+'СЕТ СН'!$F$12</f>
        <v>187.12099029000001</v>
      </c>
      <c r="L243" s="37">
        <f>SUMIFS(СВЦЭМ!$G$34:$G$777,СВЦЭМ!$A$34:$A$777,$A243,СВЦЭМ!$B$34:$B$777,L$225)+'СЕТ СН'!$F$12</f>
        <v>188.61535272</v>
      </c>
      <c r="M243" s="37">
        <f>SUMIFS(СВЦЭМ!$G$34:$G$777,СВЦЭМ!$A$34:$A$777,$A243,СВЦЭМ!$B$34:$B$777,M$225)+'СЕТ СН'!$F$12</f>
        <v>207.83453281000001</v>
      </c>
      <c r="N243" s="37">
        <f>SUMIFS(СВЦЭМ!$G$34:$G$777,СВЦЭМ!$A$34:$A$777,$A243,СВЦЭМ!$B$34:$B$777,N$225)+'СЕТ СН'!$F$12</f>
        <v>205.35213361999999</v>
      </c>
      <c r="O243" s="37">
        <f>SUMIFS(СВЦЭМ!$G$34:$G$777,СВЦЭМ!$A$34:$A$777,$A243,СВЦЭМ!$B$34:$B$777,O$225)+'СЕТ СН'!$F$12</f>
        <v>207.64796755</v>
      </c>
      <c r="P243" s="37">
        <f>SUMIFS(СВЦЭМ!$G$34:$G$777,СВЦЭМ!$A$34:$A$777,$A243,СВЦЭМ!$B$34:$B$777,P$225)+'СЕТ СН'!$F$12</f>
        <v>210.14891901999999</v>
      </c>
      <c r="Q243" s="37">
        <f>SUMIFS(СВЦЭМ!$G$34:$G$777,СВЦЭМ!$A$34:$A$777,$A243,СВЦЭМ!$B$34:$B$777,Q$225)+'СЕТ СН'!$F$12</f>
        <v>208.59258070000001</v>
      </c>
      <c r="R243" s="37">
        <f>SUMIFS(СВЦЭМ!$G$34:$G$777,СВЦЭМ!$A$34:$A$777,$A243,СВЦЭМ!$B$34:$B$777,R$225)+'СЕТ СН'!$F$12</f>
        <v>207.81715919000001</v>
      </c>
      <c r="S243" s="37">
        <f>SUMIFS(СВЦЭМ!$G$34:$G$777,СВЦЭМ!$A$34:$A$777,$A243,СВЦЭМ!$B$34:$B$777,S$225)+'СЕТ СН'!$F$12</f>
        <v>208.79747527000001</v>
      </c>
      <c r="T243" s="37">
        <f>SUMIFS(СВЦЭМ!$G$34:$G$777,СВЦЭМ!$A$34:$A$777,$A243,СВЦЭМ!$B$34:$B$777,T$225)+'СЕТ СН'!$F$12</f>
        <v>202.58838779999999</v>
      </c>
      <c r="U243" s="37">
        <f>SUMIFS(СВЦЭМ!$G$34:$G$777,СВЦЭМ!$A$34:$A$777,$A243,СВЦЭМ!$B$34:$B$777,U$225)+'СЕТ СН'!$F$12</f>
        <v>203.85803283000001</v>
      </c>
      <c r="V243" s="37">
        <f>SUMIFS(СВЦЭМ!$G$34:$G$777,СВЦЭМ!$A$34:$A$777,$A243,СВЦЭМ!$B$34:$B$777,V$225)+'СЕТ СН'!$F$12</f>
        <v>202.58034387999999</v>
      </c>
      <c r="W243" s="37">
        <f>SUMIFS(СВЦЭМ!$G$34:$G$777,СВЦЭМ!$A$34:$A$777,$A243,СВЦЭМ!$B$34:$B$777,W$225)+'СЕТ СН'!$F$12</f>
        <v>200.31189304</v>
      </c>
      <c r="X243" s="37">
        <f>SUMIFS(СВЦЭМ!$G$34:$G$777,СВЦЭМ!$A$34:$A$777,$A243,СВЦЭМ!$B$34:$B$777,X$225)+'СЕТ СН'!$F$12</f>
        <v>211.07995077000001</v>
      </c>
      <c r="Y243" s="37">
        <f>SUMIFS(СВЦЭМ!$G$34:$G$777,СВЦЭМ!$A$34:$A$777,$A243,СВЦЭМ!$B$34:$B$777,Y$225)+'СЕТ СН'!$F$12</f>
        <v>223.59880636</v>
      </c>
    </row>
    <row r="244" spans="1:25" ht="15.75" x14ac:dyDescent="0.2">
      <c r="A244" s="36">
        <f t="shared" si="6"/>
        <v>43209</v>
      </c>
      <c r="B244" s="37">
        <f>SUMIFS(СВЦЭМ!$G$34:$G$777,СВЦЭМ!$A$34:$A$777,$A244,СВЦЭМ!$B$34:$B$777,B$225)+'СЕТ СН'!$F$12</f>
        <v>226.70780044</v>
      </c>
      <c r="C244" s="37">
        <f>SUMIFS(СВЦЭМ!$G$34:$G$777,СВЦЭМ!$A$34:$A$777,$A244,СВЦЭМ!$B$34:$B$777,C$225)+'СЕТ СН'!$F$12</f>
        <v>231.27433723999999</v>
      </c>
      <c r="D244" s="37">
        <f>SUMIFS(СВЦЭМ!$G$34:$G$777,СВЦЭМ!$A$34:$A$777,$A244,СВЦЭМ!$B$34:$B$777,D$225)+'СЕТ СН'!$F$12</f>
        <v>246.87588878</v>
      </c>
      <c r="E244" s="37">
        <f>SUMIFS(СВЦЭМ!$G$34:$G$777,СВЦЭМ!$A$34:$A$777,$A244,СВЦЭМ!$B$34:$B$777,E$225)+'СЕТ СН'!$F$12</f>
        <v>249.18331843999999</v>
      </c>
      <c r="F244" s="37">
        <f>SUMIFS(СВЦЭМ!$G$34:$G$777,СВЦЭМ!$A$34:$A$777,$A244,СВЦЭМ!$B$34:$B$777,F$225)+'СЕТ СН'!$F$12</f>
        <v>249.37059203000001</v>
      </c>
      <c r="G244" s="37">
        <f>SUMIFS(СВЦЭМ!$G$34:$G$777,СВЦЭМ!$A$34:$A$777,$A244,СВЦЭМ!$B$34:$B$777,G$225)+'СЕТ СН'!$F$12</f>
        <v>245.37447896</v>
      </c>
      <c r="H244" s="37">
        <f>SUMIFS(СВЦЭМ!$G$34:$G$777,СВЦЭМ!$A$34:$A$777,$A244,СВЦЭМ!$B$34:$B$777,H$225)+'СЕТ СН'!$F$12</f>
        <v>229.33169563999999</v>
      </c>
      <c r="I244" s="37">
        <f>SUMIFS(СВЦЭМ!$G$34:$G$777,СВЦЭМ!$A$34:$A$777,$A244,СВЦЭМ!$B$34:$B$777,I$225)+'СЕТ СН'!$F$12</f>
        <v>211.74005984999999</v>
      </c>
      <c r="J244" s="37">
        <f>SUMIFS(СВЦЭМ!$G$34:$G$777,СВЦЭМ!$A$34:$A$777,$A244,СВЦЭМ!$B$34:$B$777,J$225)+'СЕТ СН'!$F$12</f>
        <v>198.17546272000001</v>
      </c>
      <c r="K244" s="37">
        <f>SUMIFS(СВЦЭМ!$G$34:$G$777,СВЦЭМ!$A$34:$A$777,$A244,СВЦЭМ!$B$34:$B$777,K$225)+'СЕТ СН'!$F$12</f>
        <v>206.01769887</v>
      </c>
      <c r="L244" s="37">
        <f>SUMIFS(СВЦЭМ!$G$34:$G$777,СВЦЭМ!$A$34:$A$777,$A244,СВЦЭМ!$B$34:$B$777,L$225)+'СЕТ СН'!$F$12</f>
        <v>205.87829640999999</v>
      </c>
      <c r="M244" s="37">
        <f>SUMIFS(СВЦЭМ!$G$34:$G$777,СВЦЭМ!$A$34:$A$777,$A244,СВЦЭМ!$B$34:$B$777,M$225)+'СЕТ СН'!$F$12</f>
        <v>209.96967907000001</v>
      </c>
      <c r="N244" s="37">
        <f>SUMIFS(СВЦЭМ!$G$34:$G$777,СВЦЭМ!$A$34:$A$777,$A244,СВЦЭМ!$B$34:$B$777,N$225)+'СЕТ СН'!$F$12</f>
        <v>215.51318542000001</v>
      </c>
      <c r="O244" s="37">
        <f>SUMIFS(СВЦЭМ!$G$34:$G$777,СВЦЭМ!$A$34:$A$777,$A244,СВЦЭМ!$B$34:$B$777,O$225)+'СЕТ СН'!$F$12</f>
        <v>212.92258416999999</v>
      </c>
      <c r="P244" s="37">
        <f>SUMIFS(СВЦЭМ!$G$34:$G$777,СВЦЭМ!$A$34:$A$777,$A244,СВЦЭМ!$B$34:$B$777,P$225)+'СЕТ СН'!$F$12</f>
        <v>210.99211467999999</v>
      </c>
      <c r="Q244" s="37">
        <f>SUMIFS(СВЦЭМ!$G$34:$G$777,СВЦЭМ!$A$34:$A$777,$A244,СВЦЭМ!$B$34:$B$777,Q$225)+'СЕТ СН'!$F$12</f>
        <v>209.83313699999999</v>
      </c>
      <c r="R244" s="37">
        <f>SUMIFS(СВЦЭМ!$G$34:$G$777,СВЦЭМ!$A$34:$A$777,$A244,СВЦЭМ!$B$34:$B$777,R$225)+'СЕТ СН'!$F$12</f>
        <v>209.54345698</v>
      </c>
      <c r="S244" s="37">
        <f>SUMIFS(СВЦЭМ!$G$34:$G$777,СВЦЭМ!$A$34:$A$777,$A244,СВЦЭМ!$B$34:$B$777,S$225)+'СЕТ СН'!$F$12</f>
        <v>211.86231143000001</v>
      </c>
      <c r="T244" s="37">
        <f>SUMIFS(СВЦЭМ!$G$34:$G$777,СВЦЭМ!$A$34:$A$777,$A244,СВЦЭМ!$B$34:$B$777,T$225)+'СЕТ СН'!$F$12</f>
        <v>214.32186034</v>
      </c>
      <c r="U244" s="37">
        <f>SUMIFS(СВЦЭМ!$G$34:$G$777,СВЦЭМ!$A$34:$A$777,$A244,СВЦЭМ!$B$34:$B$777,U$225)+'СЕТ СН'!$F$12</f>
        <v>204.43575552999999</v>
      </c>
      <c r="V244" s="37">
        <f>SUMIFS(СВЦЭМ!$G$34:$G$777,СВЦЭМ!$A$34:$A$777,$A244,СВЦЭМ!$B$34:$B$777,V$225)+'СЕТ СН'!$F$12</f>
        <v>203.39701635</v>
      </c>
      <c r="W244" s="37">
        <f>SUMIFS(СВЦЭМ!$G$34:$G$777,СВЦЭМ!$A$34:$A$777,$A244,СВЦЭМ!$B$34:$B$777,W$225)+'СЕТ СН'!$F$12</f>
        <v>202.08695287</v>
      </c>
      <c r="X244" s="37">
        <f>SUMIFS(СВЦЭМ!$G$34:$G$777,СВЦЭМ!$A$34:$A$777,$A244,СВЦЭМ!$B$34:$B$777,X$225)+'СЕТ СН'!$F$12</f>
        <v>196.1166144</v>
      </c>
      <c r="Y244" s="37">
        <f>SUMIFS(СВЦЭМ!$G$34:$G$777,СВЦЭМ!$A$34:$A$777,$A244,СВЦЭМ!$B$34:$B$777,Y$225)+'СЕТ СН'!$F$12</f>
        <v>207.39353235999999</v>
      </c>
    </row>
    <row r="245" spans="1:25" ht="15.75" x14ac:dyDescent="0.2">
      <c r="A245" s="36">
        <f t="shared" si="6"/>
        <v>43210</v>
      </c>
      <c r="B245" s="37">
        <f>SUMIFS(СВЦЭМ!$G$34:$G$777,СВЦЭМ!$A$34:$A$777,$A245,СВЦЭМ!$B$34:$B$777,B$225)+'СЕТ СН'!$F$12</f>
        <v>247.81522928000001</v>
      </c>
      <c r="C245" s="37">
        <f>SUMIFS(СВЦЭМ!$G$34:$G$777,СВЦЭМ!$A$34:$A$777,$A245,СВЦЭМ!$B$34:$B$777,C$225)+'СЕТ СН'!$F$12</f>
        <v>261.65529412000001</v>
      </c>
      <c r="D245" s="37">
        <f>SUMIFS(СВЦЭМ!$G$34:$G$777,СВЦЭМ!$A$34:$A$777,$A245,СВЦЭМ!$B$34:$B$777,D$225)+'СЕТ СН'!$F$12</f>
        <v>276.15276639000001</v>
      </c>
      <c r="E245" s="37">
        <f>SUMIFS(СВЦЭМ!$G$34:$G$777,СВЦЭМ!$A$34:$A$777,$A245,СВЦЭМ!$B$34:$B$777,E$225)+'СЕТ СН'!$F$12</f>
        <v>276.60021859</v>
      </c>
      <c r="F245" s="37">
        <f>SUMIFS(СВЦЭМ!$G$34:$G$777,СВЦЭМ!$A$34:$A$777,$A245,СВЦЭМ!$B$34:$B$777,F$225)+'СЕТ СН'!$F$12</f>
        <v>282.91448571000001</v>
      </c>
      <c r="G245" s="37">
        <f>SUMIFS(СВЦЭМ!$G$34:$G$777,СВЦЭМ!$A$34:$A$777,$A245,СВЦЭМ!$B$34:$B$777,G$225)+'СЕТ СН'!$F$12</f>
        <v>278.13214562000002</v>
      </c>
      <c r="H245" s="37">
        <f>SUMIFS(СВЦЭМ!$G$34:$G$777,СВЦЭМ!$A$34:$A$777,$A245,СВЦЭМ!$B$34:$B$777,H$225)+'СЕТ СН'!$F$12</f>
        <v>262.90192859000001</v>
      </c>
      <c r="I245" s="37">
        <f>SUMIFS(СВЦЭМ!$G$34:$G$777,СВЦЭМ!$A$34:$A$777,$A245,СВЦЭМ!$B$34:$B$777,I$225)+'СЕТ СН'!$F$12</f>
        <v>242.40985853999999</v>
      </c>
      <c r="J245" s="37">
        <f>SUMIFS(СВЦЭМ!$G$34:$G$777,СВЦЭМ!$A$34:$A$777,$A245,СВЦЭМ!$B$34:$B$777,J$225)+'СЕТ СН'!$F$12</f>
        <v>224.02876429</v>
      </c>
      <c r="K245" s="37">
        <f>SUMIFS(СВЦЭМ!$G$34:$G$777,СВЦЭМ!$A$34:$A$777,$A245,СВЦЭМ!$B$34:$B$777,K$225)+'СЕТ СН'!$F$12</f>
        <v>198.54442211</v>
      </c>
      <c r="L245" s="37">
        <f>SUMIFS(СВЦЭМ!$G$34:$G$777,СВЦЭМ!$A$34:$A$777,$A245,СВЦЭМ!$B$34:$B$777,L$225)+'СЕТ СН'!$F$12</f>
        <v>191.78502159000001</v>
      </c>
      <c r="M245" s="37">
        <f>SUMIFS(СВЦЭМ!$G$34:$G$777,СВЦЭМ!$A$34:$A$777,$A245,СВЦЭМ!$B$34:$B$777,M$225)+'СЕТ СН'!$F$12</f>
        <v>194.61540626999999</v>
      </c>
      <c r="N245" s="37">
        <f>SUMIFS(СВЦЭМ!$G$34:$G$777,СВЦЭМ!$A$34:$A$777,$A245,СВЦЭМ!$B$34:$B$777,N$225)+'СЕТ СН'!$F$12</f>
        <v>197.38048621999999</v>
      </c>
      <c r="O245" s="37">
        <f>SUMIFS(СВЦЭМ!$G$34:$G$777,СВЦЭМ!$A$34:$A$777,$A245,СВЦЭМ!$B$34:$B$777,O$225)+'СЕТ СН'!$F$12</f>
        <v>198.25098525000001</v>
      </c>
      <c r="P245" s="37">
        <f>SUMIFS(СВЦЭМ!$G$34:$G$777,СВЦЭМ!$A$34:$A$777,$A245,СВЦЭМ!$B$34:$B$777,P$225)+'СЕТ СН'!$F$12</f>
        <v>202.49334443000001</v>
      </c>
      <c r="Q245" s="37">
        <f>SUMIFS(СВЦЭМ!$G$34:$G$777,СВЦЭМ!$A$34:$A$777,$A245,СВЦЭМ!$B$34:$B$777,Q$225)+'СЕТ СН'!$F$12</f>
        <v>199.44423218</v>
      </c>
      <c r="R245" s="37">
        <f>SUMIFS(СВЦЭМ!$G$34:$G$777,СВЦЭМ!$A$34:$A$777,$A245,СВЦЭМ!$B$34:$B$777,R$225)+'СЕТ СН'!$F$12</f>
        <v>208.25128831000001</v>
      </c>
      <c r="S245" s="37">
        <f>SUMIFS(СВЦЭМ!$G$34:$G$777,СВЦЭМ!$A$34:$A$777,$A245,СВЦЭМ!$B$34:$B$777,S$225)+'СЕТ СН'!$F$12</f>
        <v>206.70902093000001</v>
      </c>
      <c r="T245" s="37">
        <f>SUMIFS(СВЦЭМ!$G$34:$G$777,СВЦЭМ!$A$34:$A$777,$A245,СВЦЭМ!$B$34:$B$777,T$225)+'СЕТ СН'!$F$12</f>
        <v>198.88767662999999</v>
      </c>
      <c r="U245" s="37">
        <f>SUMIFS(СВЦЭМ!$G$34:$G$777,СВЦЭМ!$A$34:$A$777,$A245,СВЦЭМ!$B$34:$B$777,U$225)+'СЕТ СН'!$F$12</f>
        <v>196.43324931999999</v>
      </c>
      <c r="V245" s="37">
        <f>SUMIFS(СВЦЭМ!$G$34:$G$777,СВЦЭМ!$A$34:$A$777,$A245,СВЦЭМ!$B$34:$B$777,V$225)+'СЕТ СН'!$F$12</f>
        <v>212.49826059</v>
      </c>
      <c r="W245" s="37">
        <f>SUMIFS(СВЦЭМ!$G$34:$G$777,СВЦЭМ!$A$34:$A$777,$A245,СВЦЭМ!$B$34:$B$777,W$225)+'СЕТ СН'!$F$12</f>
        <v>189.25021228</v>
      </c>
      <c r="X245" s="37">
        <f>SUMIFS(СВЦЭМ!$G$34:$G$777,СВЦЭМ!$A$34:$A$777,$A245,СВЦЭМ!$B$34:$B$777,X$225)+'СЕТ СН'!$F$12</f>
        <v>211.90146171999999</v>
      </c>
      <c r="Y245" s="37">
        <f>SUMIFS(СВЦЭМ!$G$34:$G$777,СВЦЭМ!$A$34:$A$777,$A245,СВЦЭМ!$B$34:$B$777,Y$225)+'СЕТ СН'!$F$12</f>
        <v>236.65865879</v>
      </c>
    </row>
    <row r="246" spans="1:25" ht="15.75" x14ac:dyDescent="0.2">
      <c r="A246" s="36">
        <f t="shared" si="6"/>
        <v>43211</v>
      </c>
      <c r="B246" s="37">
        <f>SUMIFS(СВЦЭМ!$G$34:$G$777,СВЦЭМ!$A$34:$A$777,$A246,СВЦЭМ!$B$34:$B$777,B$225)+'СЕТ СН'!$F$12</f>
        <v>239.02283678000001</v>
      </c>
      <c r="C246" s="37">
        <f>SUMIFS(СВЦЭМ!$G$34:$G$777,СВЦЭМ!$A$34:$A$777,$A246,СВЦЭМ!$B$34:$B$777,C$225)+'СЕТ СН'!$F$12</f>
        <v>251.61604248</v>
      </c>
      <c r="D246" s="37">
        <f>SUMIFS(СВЦЭМ!$G$34:$G$777,СВЦЭМ!$A$34:$A$777,$A246,СВЦЭМ!$B$34:$B$777,D$225)+'СЕТ СН'!$F$12</f>
        <v>267.69619657999999</v>
      </c>
      <c r="E246" s="37">
        <f>SUMIFS(СВЦЭМ!$G$34:$G$777,СВЦЭМ!$A$34:$A$777,$A246,СВЦЭМ!$B$34:$B$777,E$225)+'СЕТ СН'!$F$12</f>
        <v>270.55389960999997</v>
      </c>
      <c r="F246" s="37">
        <f>SUMIFS(СВЦЭМ!$G$34:$G$777,СВЦЭМ!$A$34:$A$777,$A246,СВЦЭМ!$B$34:$B$777,F$225)+'СЕТ СН'!$F$12</f>
        <v>273.43442758999998</v>
      </c>
      <c r="G246" s="37">
        <f>SUMIFS(СВЦЭМ!$G$34:$G$777,СВЦЭМ!$A$34:$A$777,$A246,СВЦЭМ!$B$34:$B$777,G$225)+'СЕТ СН'!$F$12</f>
        <v>268.17049268</v>
      </c>
      <c r="H246" s="37">
        <f>SUMIFS(СВЦЭМ!$G$34:$G$777,СВЦЭМ!$A$34:$A$777,$A246,СВЦЭМ!$B$34:$B$777,H$225)+'СЕТ СН'!$F$12</f>
        <v>263.02518041000002</v>
      </c>
      <c r="I246" s="37">
        <f>SUMIFS(СВЦЭМ!$G$34:$G$777,СВЦЭМ!$A$34:$A$777,$A246,СВЦЭМ!$B$34:$B$777,I$225)+'СЕТ СН'!$F$12</f>
        <v>251.43706657999999</v>
      </c>
      <c r="J246" s="37">
        <f>SUMIFS(СВЦЭМ!$G$34:$G$777,СВЦЭМ!$A$34:$A$777,$A246,СВЦЭМ!$B$34:$B$777,J$225)+'СЕТ СН'!$F$12</f>
        <v>223.17529877999999</v>
      </c>
      <c r="K246" s="37">
        <f>SUMIFS(СВЦЭМ!$G$34:$G$777,СВЦЭМ!$A$34:$A$777,$A246,СВЦЭМ!$B$34:$B$777,K$225)+'СЕТ СН'!$F$12</f>
        <v>196.64640248000001</v>
      </c>
      <c r="L246" s="37">
        <f>SUMIFS(СВЦЭМ!$G$34:$G$777,СВЦЭМ!$A$34:$A$777,$A246,СВЦЭМ!$B$34:$B$777,L$225)+'СЕТ СН'!$F$12</f>
        <v>193.65506224999999</v>
      </c>
      <c r="M246" s="37">
        <f>SUMIFS(СВЦЭМ!$G$34:$G$777,СВЦЭМ!$A$34:$A$777,$A246,СВЦЭМ!$B$34:$B$777,M$225)+'СЕТ СН'!$F$12</f>
        <v>191.60506264</v>
      </c>
      <c r="N246" s="37">
        <f>SUMIFS(СВЦЭМ!$G$34:$G$777,СВЦЭМ!$A$34:$A$777,$A246,СВЦЭМ!$B$34:$B$777,N$225)+'СЕТ СН'!$F$12</f>
        <v>189.82476276</v>
      </c>
      <c r="O246" s="37">
        <f>SUMIFS(СВЦЭМ!$G$34:$G$777,СВЦЭМ!$A$34:$A$777,$A246,СВЦЭМ!$B$34:$B$777,O$225)+'СЕТ СН'!$F$12</f>
        <v>191.78637096</v>
      </c>
      <c r="P246" s="37">
        <f>SUMIFS(СВЦЭМ!$G$34:$G$777,СВЦЭМ!$A$34:$A$777,$A246,СВЦЭМ!$B$34:$B$777,P$225)+'СЕТ СН'!$F$12</f>
        <v>200.60618296000001</v>
      </c>
      <c r="Q246" s="37">
        <f>SUMIFS(СВЦЭМ!$G$34:$G$777,СВЦЭМ!$A$34:$A$777,$A246,СВЦЭМ!$B$34:$B$777,Q$225)+'СЕТ СН'!$F$12</f>
        <v>203.09923929999999</v>
      </c>
      <c r="R246" s="37">
        <f>SUMIFS(СВЦЭМ!$G$34:$G$777,СВЦЭМ!$A$34:$A$777,$A246,СВЦЭМ!$B$34:$B$777,R$225)+'СЕТ СН'!$F$12</f>
        <v>203.95805518</v>
      </c>
      <c r="S246" s="37">
        <f>SUMIFS(СВЦЭМ!$G$34:$G$777,СВЦЭМ!$A$34:$A$777,$A246,СВЦЭМ!$B$34:$B$777,S$225)+'СЕТ СН'!$F$12</f>
        <v>196.49391510999999</v>
      </c>
      <c r="T246" s="37">
        <f>SUMIFS(СВЦЭМ!$G$34:$G$777,СВЦЭМ!$A$34:$A$777,$A246,СВЦЭМ!$B$34:$B$777,T$225)+'СЕТ СН'!$F$12</f>
        <v>190.32987195999999</v>
      </c>
      <c r="U246" s="37">
        <f>SUMIFS(СВЦЭМ!$G$34:$G$777,СВЦЭМ!$A$34:$A$777,$A246,СВЦЭМ!$B$34:$B$777,U$225)+'СЕТ СН'!$F$12</f>
        <v>192.36064453</v>
      </c>
      <c r="V246" s="37">
        <f>SUMIFS(СВЦЭМ!$G$34:$G$777,СВЦЭМ!$A$34:$A$777,$A246,СВЦЭМ!$B$34:$B$777,V$225)+'СЕТ СН'!$F$12</f>
        <v>198.74858129</v>
      </c>
      <c r="W246" s="37">
        <f>SUMIFS(СВЦЭМ!$G$34:$G$777,СВЦЭМ!$A$34:$A$777,$A246,СВЦЭМ!$B$34:$B$777,W$225)+'СЕТ СН'!$F$12</f>
        <v>196.32831060999999</v>
      </c>
      <c r="X246" s="37">
        <f>SUMIFS(СВЦЭМ!$G$34:$G$777,СВЦЭМ!$A$34:$A$777,$A246,СВЦЭМ!$B$34:$B$777,X$225)+'СЕТ СН'!$F$12</f>
        <v>209.97467524999999</v>
      </c>
      <c r="Y246" s="37">
        <f>SUMIFS(СВЦЭМ!$G$34:$G$777,СВЦЭМ!$A$34:$A$777,$A246,СВЦЭМ!$B$34:$B$777,Y$225)+'СЕТ СН'!$F$12</f>
        <v>238.28310436000001</v>
      </c>
    </row>
    <row r="247" spans="1:25" ht="15.75" x14ac:dyDescent="0.2">
      <c r="A247" s="36">
        <f t="shared" si="6"/>
        <v>43212</v>
      </c>
      <c r="B247" s="37">
        <f>SUMIFS(СВЦЭМ!$G$34:$G$777,СВЦЭМ!$A$34:$A$777,$A247,СВЦЭМ!$B$34:$B$777,B$225)+'СЕТ СН'!$F$12</f>
        <v>240.41483195000001</v>
      </c>
      <c r="C247" s="37">
        <f>SUMIFS(СВЦЭМ!$G$34:$G$777,СВЦЭМ!$A$34:$A$777,$A247,СВЦЭМ!$B$34:$B$777,C$225)+'СЕТ СН'!$F$12</f>
        <v>251.32533609999999</v>
      </c>
      <c r="D247" s="37">
        <f>SUMIFS(СВЦЭМ!$G$34:$G$777,СВЦЭМ!$A$34:$A$777,$A247,СВЦЭМ!$B$34:$B$777,D$225)+'СЕТ СН'!$F$12</f>
        <v>262.52110445</v>
      </c>
      <c r="E247" s="37">
        <f>SUMIFS(СВЦЭМ!$G$34:$G$777,СВЦЭМ!$A$34:$A$777,$A247,СВЦЭМ!$B$34:$B$777,E$225)+'СЕТ СН'!$F$12</f>
        <v>266.74693079999997</v>
      </c>
      <c r="F247" s="37">
        <f>SUMIFS(СВЦЭМ!$G$34:$G$777,СВЦЭМ!$A$34:$A$777,$A247,СВЦЭМ!$B$34:$B$777,F$225)+'СЕТ СН'!$F$12</f>
        <v>267.96332042</v>
      </c>
      <c r="G247" s="37">
        <f>SUMIFS(СВЦЭМ!$G$34:$G$777,СВЦЭМ!$A$34:$A$777,$A247,СВЦЭМ!$B$34:$B$777,G$225)+'СЕТ СН'!$F$12</f>
        <v>265.21744804999997</v>
      </c>
      <c r="H247" s="37">
        <f>SUMIFS(СВЦЭМ!$G$34:$G$777,СВЦЭМ!$A$34:$A$777,$A247,СВЦЭМ!$B$34:$B$777,H$225)+'СЕТ СН'!$F$12</f>
        <v>263.01663488000003</v>
      </c>
      <c r="I247" s="37">
        <f>SUMIFS(СВЦЭМ!$G$34:$G$777,СВЦЭМ!$A$34:$A$777,$A247,СВЦЭМ!$B$34:$B$777,I$225)+'СЕТ СН'!$F$12</f>
        <v>254.70054669000001</v>
      </c>
      <c r="J247" s="37">
        <f>SUMIFS(СВЦЭМ!$G$34:$G$777,СВЦЭМ!$A$34:$A$777,$A247,СВЦЭМ!$B$34:$B$777,J$225)+'СЕТ СН'!$F$12</f>
        <v>228.99928070000001</v>
      </c>
      <c r="K247" s="37">
        <f>SUMIFS(СВЦЭМ!$G$34:$G$777,СВЦЭМ!$A$34:$A$777,$A247,СВЦЭМ!$B$34:$B$777,K$225)+'СЕТ СН'!$F$12</f>
        <v>196.22166365999999</v>
      </c>
      <c r="L247" s="37">
        <f>SUMIFS(СВЦЭМ!$G$34:$G$777,СВЦЭМ!$A$34:$A$777,$A247,СВЦЭМ!$B$34:$B$777,L$225)+'СЕТ СН'!$F$12</f>
        <v>192.5242562</v>
      </c>
      <c r="M247" s="37">
        <f>SUMIFS(СВЦЭМ!$G$34:$G$777,СВЦЭМ!$A$34:$A$777,$A247,СВЦЭМ!$B$34:$B$777,M$225)+'СЕТ СН'!$F$12</f>
        <v>191.48445586</v>
      </c>
      <c r="N247" s="37">
        <f>SUMIFS(СВЦЭМ!$G$34:$G$777,СВЦЭМ!$A$34:$A$777,$A247,СВЦЭМ!$B$34:$B$777,N$225)+'СЕТ СН'!$F$12</f>
        <v>190.89033255000001</v>
      </c>
      <c r="O247" s="37">
        <f>SUMIFS(СВЦЭМ!$G$34:$G$777,СВЦЭМ!$A$34:$A$777,$A247,СВЦЭМ!$B$34:$B$777,O$225)+'СЕТ СН'!$F$12</f>
        <v>193.33834388</v>
      </c>
      <c r="P247" s="37">
        <f>SUMIFS(СВЦЭМ!$G$34:$G$777,СВЦЭМ!$A$34:$A$777,$A247,СВЦЭМ!$B$34:$B$777,P$225)+'СЕТ СН'!$F$12</f>
        <v>196.22383636999999</v>
      </c>
      <c r="Q247" s="37">
        <f>SUMIFS(СВЦЭМ!$G$34:$G$777,СВЦЭМ!$A$34:$A$777,$A247,СВЦЭМ!$B$34:$B$777,Q$225)+'СЕТ СН'!$F$12</f>
        <v>196.76916352999999</v>
      </c>
      <c r="R247" s="37">
        <f>SUMIFS(СВЦЭМ!$G$34:$G$777,СВЦЭМ!$A$34:$A$777,$A247,СВЦЭМ!$B$34:$B$777,R$225)+'СЕТ СН'!$F$12</f>
        <v>197.95628214999999</v>
      </c>
      <c r="S247" s="37">
        <f>SUMIFS(СВЦЭМ!$G$34:$G$777,СВЦЭМ!$A$34:$A$777,$A247,СВЦЭМ!$B$34:$B$777,S$225)+'СЕТ СН'!$F$12</f>
        <v>193.49316059</v>
      </c>
      <c r="T247" s="37">
        <f>SUMIFS(СВЦЭМ!$G$34:$G$777,СВЦЭМ!$A$34:$A$777,$A247,СВЦЭМ!$B$34:$B$777,T$225)+'СЕТ СН'!$F$12</f>
        <v>191.71945833999999</v>
      </c>
      <c r="U247" s="37">
        <f>SUMIFS(СВЦЭМ!$G$34:$G$777,СВЦЭМ!$A$34:$A$777,$A247,СВЦЭМ!$B$34:$B$777,U$225)+'СЕТ СН'!$F$12</f>
        <v>191.51370041999999</v>
      </c>
      <c r="V247" s="37">
        <f>SUMIFS(СВЦЭМ!$G$34:$G$777,СВЦЭМ!$A$34:$A$777,$A247,СВЦЭМ!$B$34:$B$777,V$225)+'СЕТ СН'!$F$12</f>
        <v>198.93944425999999</v>
      </c>
      <c r="W247" s="37">
        <f>SUMIFS(СВЦЭМ!$G$34:$G$777,СВЦЭМ!$A$34:$A$777,$A247,СВЦЭМ!$B$34:$B$777,W$225)+'СЕТ СН'!$F$12</f>
        <v>196.96600347</v>
      </c>
      <c r="X247" s="37">
        <f>SUMIFS(СВЦЭМ!$G$34:$G$777,СВЦЭМ!$A$34:$A$777,$A247,СВЦЭМ!$B$34:$B$777,X$225)+'СЕТ СН'!$F$12</f>
        <v>203.65689459000001</v>
      </c>
      <c r="Y247" s="37">
        <f>SUMIFS(СВЦЭМ!$G$34:$G$777,СВЦЭМ!$A$34:$A$777,$A247,СВЦЭМ!$B$34:$B$777,Y$225)+'СЕТ СН'!$F$12</f>
        <v>232.04584643000001</v>
      </c>
    </row>
    <row r="248" spans="1:25" ht="15.75" x14ac:dyDescent="0.2">
      <c r="A248" s="36">
        <f t="shared" si="6"/>
        <v>43213</v>
      </c>
      <c r="B248" s="37">
        <f>SUMIFS(СВЦЭМ!$G$34:$G$777,СВЦЭМ!$A$34:$A$777,$A248,СВЦЭМ!$B$34:$B$777,B$225)+'СЕТ СН'!$F$12</f>
        <v>228.02296938999999</v>
      </c>
      <c r="C248" s="37">
        <f>SUMIFS(СВЦЭМ!$G$34:$G$777,СВЦЭМ!$A$34:$A$777,$A248,СВЦЭМ!$B$34:$B$777,C$225)+'СЕТ СН'!$F$12</f>
        <v>239.27206853000001</v>
      </c>
      <c r="D248" s="37">
        <f>SUMIFS(СВЦЭМ!$G$34:$G$777,СВЦЭМ!$A$34:$A$777,$A248,СВЦЭМ!$B$34:$B$777,D$225)+'СЕТ СН'!$F$12</f>
        <v>253.71258030999999</v>
      </c>
      <c r="E248" s="37">
        <f>SUMIFS(СВЦЭМ!$G$34:$G$777,СВЦЭМ!$A$34:$A$777,$A248,СВЦЭМ!$B$34:$B$777,E$225)+'СЕТ СН'!$F$12</f>
        <v>257.77300675999999</v>
      </c>
      <c r="F248" s="37">
        <f>SUMIFS(СВЦЭМ!$G$34:$G$777,СВЦЭМ!$A$34:$A$777,$A248,СВЦЭМ!$B$34:$B$777,F$225)+'СЕТ СН'!$F$12</f>
        <v>260.94245459000001</v>
      </c>
      <c r="G248" s="37">
        <f>SUMIFS(СВЦЭМ!$G$34:$G$777,СВЦЭМ!$A$34:$A$777,$A248,СВЦЭМ!$B$34:$B$777,G$225)+'СЕТ СН'!$F$12</f>
        <v>257.80943500000001</v>
      </c>
      <c r="H248" s="37">
        <f>SUMIFS(СВЦЭМ!$G$34:$G$777,СВЦЭМ!$A$34:$A$777,$A248,СВЦЭМ!$B$34:$B$777,H$225)+'СЕТ СН'!$F$12</f>
        <v>242.95298466</v>
      </c>
      <c r="I248" s="37">
        <f>SUMIFS(СВЦЭМ!$G$34:$G$777,СВЦЭМ!$A$34:$A$777,$A248,СВЦЭМ!$B$34:$B$777,I$225)+'СЕТ СН'!$F$12</f>
        <v>221.28967786000001</v>
      </c>
      <c r="J248" s="37">
        <f>SUMIFS(СВЦЭМ!$G$34:$G$777,СВЦЭМ!$A$34:$A$777,$A248,СВЦЭМ!$B$34:$B$777,J$225)+'СЕТ СН'!$F$12</f>
        <v>207.06814378999999</v>
      </c>
      <c r="K248" s="37">
        <f>SUMIFS(СВЦЭМ!$G$34:$G$777,СВЦЭМ!$A$34:$A$777,$A248,СВЦЭМ!$B$34:$B$777,K$225)+'СЕТ СН'!$F$12</f>
        <v>184.59469304000001</v>
      </c>
      <c r="L248" s="37">
        <f>SUMIFS(СВЦЭМ!$G$34:$G$777,СВЦЭМ!$A$34:$A$777,$A248,СВЦЭМ!$B$34:$B$777,L$225)+'СЕТ СН'!$F$12</f>
        <v>179.04547116000001</v>
      </c>
      <c r="M248" s="37">
        <f>SUMIFS(СВЦЭМ!$G$34:$G$777,СВЦЭМ!$A$34:$A$777,$A248,СВЦЭМ!$B$34:$B$777,M$225)+'СЕТ СН'!$F$12</f>
        <v>179.49181713999999</v>
      </c>
      <c r="N248" s="37">
        <f>SUMIFS(СВЦЭМ!$G$34:$G$777,СВЦЭМ!$A$34:$A$777,$A248,СВЦЭМ!$B$34:$B$777,N$225)+'СЕТ СН'!$F$12</f>
        <v>179.20691076</v>
      </c>
      <c r="O248" s="37">
        <f>SUMIFS(СВЦЭМ!$G$34:$G$777,СВЦЭМ!$A$34:$A$777,$A248,СВЦЭМ!$B$34:$B$777,O$225)+'СЕТ СН'!$F$12</f>
        <v>184.30378533999999</v>
      </c>
      <c r="P248" s="37">
        <f>SUMIFS(СВЦЭМ!$G$34:$G$777,СВЦЭМ!$A$34:$A$777,$A248,СВЦЭМ!$B$34:$B$777,P$225)+'СЕТ СН'!$F$12</f>
        <v>184.49020286000001</v>
      </c>
      <c r="Q248" s="37">
        <f>SUMIFS(СВЦЭМ!$G$34:$G$777,СВЦЭМ!$A$34:$A$777,$A248,СВЦЭМ!$B$34:$B$777,Q$225)+'СЕТ СН'!$F$12</f>
        <v>186.40102224</v>
      </c>
      <c r="R248" s="37">
        <f>SUMIFS(СВЦЭМ!$G$34:$G$777,СВЦЭМ!$A$34:$A$777,$A248,СВЦЭМ!$B$34:$B$777,R$225)+'СЕТ СН'!$F$12</f>
        <v>185.59255338</v>
      </c>
      <c r="S248" s="37">
        <f>SUMIFS(СВЦЭМ!$G$34:$G$777,СВЦЭМ!$A$34:$A$777,$A248,СВЦЭМ!$B$34:$B$777,S$225)+'СЕТ СН'!$F$12</f>
        <v>188.67263159999999</v>
      </c>
      <c r="T248" s="37">
        <f>SUMIFS(СВЦЭМ!$G$34:$G$777,СВЦЭМ!$A$34:$A$777,$A248,СВЦЭМ!$B$34:$B$777,T$225)+'СЕТ СН'!$F$12</f>
        <v>183.98429906999999</v>
      </c>
      <c r="U248" s="37">
        <f>SUMIFS(СВЦЭМ!$G$34:$G$777,СВЦЭМ!$A$34:$A$777,$A248,СВЦЭМ!$B$34:$B$777,U$225)+'СЕТ СН'!$F$12</f>
        <v>181.86730646999999</v>
      </c>
      <c r="V248" s="37">
        <f>SUMIFS(СВЦЭМ!$G$34:$G$777,СВЦЭМ!$A$34:$A$777,$A248,СВЦЭМ!$B$34:$B$777,V$225)+'СЕТ СН'!$F$12</f>
        <v>182.64816913000001</v>
      </c>
      <c r="W248" s="37">
        <f>SUMIFS(СВЦЭМ!$G$34:$G$777,СВЦЭМ!$A$34:$A$777,$A248,СВЦЭМ!$B$34:$B$777,W$225)+'СЕТ СН'!$F$12</f>
        <v>185.29280262</v>
      </c>
      <c r="X248" s="37">
        <f>SUMIFS(СВЦЭМ!$G$34:$G$777,СВЦЭМ!$A$34:$A$777,$A248,СВЦЭМ!$B$34:$B$777,X$225)+'СЕТ СН'!$F$12</f>
        <v>201.0051565</v>
      </c>
      <c r="Y248" s="37">
        <f>SUMIFS(СВЦЭМ!$G$34:$G$777,СВЦЭМ!$A$34:$A$777,$A248,СВЦЭМ!$B$34:$B$777,Y$225)+'СЕТ СН'!$F$12</f>
        <v>225.23032068000001</v>
      </c>
    </row>
    <row r="249" spans="1:25" ht="15.75" x14ac:dyDescent="0.2">
      <c r="A249" s="36">
        <f t="shared" si="6"/>
        <v>43214</v>
      </c>
      <c r="B249" s="37">
        <f>SUMIFS(СВЦЭМ!$G$34:$G$777,СВЦЭМ!$A$34:$A$777,$A249,СВЦЭМ!$B$34:$B$777,B$225)+'СЕТ СН'!$F$12</f>
        <v>225.26186935999999</v>
      </c>
      <c r="C249" s="37">
        <f>SUMIFS(СВЦЭМ!$G$34:$G$777,СВЦЭМ!$A$34:$A$777,$A249,СВЦЭМ!$B$34:$B$777,C$225)+'СЕТ СН'!$F$12</f>
        <v>236.98755027000001</v>
      </c>
      <c r="D249" s="37">
        <f>SUMIFS(СВЦЭМ!$G$34:$G$777,СВЦЭМ!$A$34:$A$777,$A249,СВЦЭМ!$B$34:$B$777,D$225)+'СЕТ СН'!$F$12</f>
        <v>251.57931185000001</v>
      </c>
      <c r="E249" s="37">
        <f>SUMIFS(СВЦЭМ!$G$34:$G$777,СВЦЭМ!$A$34:$A$777,$A249,СВЦЭМ!$B$34:$B$777,E$225)+'СЕТ СН'!$F$12</f>
        <v>254.38557989</v>
      </c>
      <c r="F249" s="37">
        <f>SUMIFS(СВЦЭМ!$G$34:$G$777,СВЦЭМ!$A$34:$A$777,$A249,СВЦЭМ!$B$34:$B$777,F$225)+'СЕТ СН'!$F$12</f>
        <v>256.7346033</v>
      </c>
      <c r="G249" s="37">
        <f>SUMIFS(СВЦЭМ!$G$34:$G$777,СВЦЭМ!$A$34:$A$777,$A249,СВЦЭМ!$B$34:$B$777,G$225)+'СЕТ СН'!$F$12</f>
        <v>247.94748478</v>
      </c>
      <c r="H249" s="37">
        <f>SUMIFS(СВЦЭМ!$G$34:$G$777,СВЦЭМ!$A$34:$A$777,$A249,СВЦЭМ!$B$34:$B$777,H$225)+'СЕТ СН'!$F$12</f>
        <v>238.60121823</v>
      </c>
      <c r="I249" s="37">
        <f>SUMIFS(СВЦЭМ!$G$34:$G$777,СВЦЭМ!$A$34:$A$777,$A249,СВЦЭМ!$B$34:$B$777,I$225)+'СЕТ СН'!$F$12</f>
        <v>208.14098705999999</v>
      </c>
      <c r="J249" s="37">
        <f>SUMIFS(СВЦЭМ!$G$34:$G$777,СВЦЭМ!$A$34:$A$777,$A249,СВЦЭМ!$B$34:$B$777,J$225)+'СЕТ СН'!$F$12</f>
        <v>188.44784229000001</v>
      </c>
      <c r="K249" s="37">
        <f>SUMIFS(СВЦЭМ!$G$34:$G$777,СВЦЭМ!$A$34:$A$777,$A249,СВЦЭМ!$B$34:$B$777,K$225)+'СЕТ СН'!$F$12</f>
        <v>180.53397942000001</v>
      </c>
      <c r="L249" s="37">
        <f>SUMIFS(СВЦЭМ!$G$34:$G$777,СВЦЭМ!$A$34:$A$777,$A249,СВЦЭМ!$B$34:$B$777,L$225)+'СЕТ СН'!$F$12</f>
        <v>183.06290175999999</v>
      </c>
      <c r="M249" s="37">
        <f>SUMIFS(СВЦЭМ!$G$34:$G$777,СВЦЭМ!$A$34:$A$777,$A249,СВЦЭМ!$B$34:$B$777,M$225)+'СЕТ СН'!$F$12</f>
        <v>179.49427557000001</v>
      </c>
      <c r="N249" s="37">
        <f>SUMIFS(СВЦЭМ!$G$34:$G$777,СВЦЭМ!$A$34:$A$777,$A249,СВЦЭМ!$B$34:$B$777,N$225)+'СЕТ СН'!$F$12</f>
        <v>178.82051924999999</v>
      </c>
      <c r="O249" s="37">
        <f>SUMIFS(СВЦЭМ!$G$34:$G$777,СВЦЭМ!$A$34:$A$777,$A249,СВЦЭМ!$B$34:$B$777,O$225)+'СЕТ СН'!$F$12</f>
        <v>179.45513005999999</v>
      </c>
      <c r="P249" s="37">
        <f>SUMIFS(СВЦЭМ!$G$34:$G$777,СВЦЭМ!$A$34:$A$777,$A249,СВЦЭМ!$B$34:$B$777,P$225)+'СЕТ СН'!$F$12</f>
        <v>182.94817616</v>
      </c>
      <c r="Q249" s="37">
        <f>SUMIFS(СВЦЭМ!$G$34:$G$777,СВЦЭМ!$A$34:$A$777,$A249,СВЦЭМ!$B$34:$B$777,Q$225)+'СЕТ СН'!$F$12</f>
        <v>184.01846918000001</v>
      </c>
      <c r="R249" s="37">
        <f>SUMIFS(СВЦЭМ!$G$34:$G$777,СВЦЭМ!$A$34:$A$777,$A249,СВЦЭМ!$B$34:$B$777,R$225)+'СЕТ СН'!$F$12</f>
        <v>181.73112993000001</v>
      </c>
      <c r="S249" s="37">
        <f>SUMIFS(СВЦЭМ!$G$34:$G$777,СВЦЭМ!$A$34:$A$777,$A249,СВЦЭМ!$B$34:$B$777,S$225)+'СЕТ СН'!$F$12</f>
        <v>181.64311753999999</v>
      </c>
      <c r="T249" s="37">
        <f>SUMIFS(СВЦЭМ!$G$34:$G$777,СВЦЭМ!$A$34:$A$777,$A249,СВЦЭМ!$B$34:$B$777,T$225)+'СЕТ СН'!$F$12</f>
        <v>177.77453992</v>
      </c>
      <c r="U249" s="37">
        <f>SUMIFS(СВЦЭМ!$G$34:$G$777,СВЦЭМ!$A$34:$A$777,$A249,СВЦЭМ!$B$34:$B$777,U$225)+'СЕТ СН'!$F$12</f>
        <v>179.44580843</v>
      </c>
      <c r="V249" s="37">
        <f>SUMIFS(СВЦЭМ!$G$34:$G$777,СВЦЭМ!$A$34:$A$777,$A249,СВЦЭМ!$B$34:$B$777,V$225)+'СЕТ СН'!$F$12</f>
        <v>185.76877107000001</v>
      </c>
      <c r="W249" s="37">
        <f>SUMIFS(СВЦЭМ!$G$34:$G$777,СВЦЭМ!$A$34:$A$777,$A249,СВЦЭМ!$B$34:$B$777,W$225)+'СЕТ СН'!$F$12</f>
        <v>185.87172557</v>
      </c>
      <c r="X249" s="37">
        <f>SUMIFS(СВЦЭМ!$G$34:$G$777,СВЦЭМ!$A$34:$A$777,$A249,СВЦЭМ!$B$34:$B$777,X$225)+'СЕТ СН'!$F$12</f>
        <v>189.93199927000001</v>
      </c>
      <c r="Y249" s="37">
        <f>SUMIFS(СВЦЭМ!$G$34:$G$777,СВЦЭМ!$A$34:$A$777,$A249,СВЦЭМ!$B$34:$B$777,Y$225)+'СЕТ СН'!$F$12</f>
        <v>210.93345116</v>
      </c>
    </row>
    <row r="250" spans="1:25" ht="15.75" x14ac:dyDescent="0.2">
      <c r="A250" s="36">
        <f t="shared" si="6"/>
        <v>43215</v>
      </c>
      <c r="B250" s="37">
        <f>SUMIFS(СВЦЭМ!$G$34:$G$777,СВЦЭМ!$A$34:$A$777,$A250,СВЦЭМ!$B$34:$B$777,B$225)+'СЕТ СН'!$F$12</f>
        <v>212.74663853999999</v>
      </c>
      <c r="C250" s="37">
        <f>SUMIFS(СВЦЭМ!$G$34:$G$777,СВЦЭМ!$A$34:$A$777,$A250,СВЦЭМ!$B$34:$B$777,C$225)+'СЕТ СН'!$F$12</f>
        <v>229.95914189999999</v>
      </c>
      <c r="D250" s="37">
        <f>SUMIFS(СВЦЭМ!$G$34:$G$777,СВЦЭМ!$A$34:$A$777,$A250,СВЦЭМ!$B$34:$B$777,D$225)+'СЕТ СН'!$F$12</f>
        <v>253.50111785999999</v>
      </c>
      <c r="E250" s="37">
        <f>SUMIFS(СВЦЭМ!$G$34:$G$777,СВЦЭМ!$A$34:$A$777,$A250,СВЦЭМ!$B$34:$B$777,E$225)+'СЕТ СН'!$F$12</f>
        <v>262.19885073</v>
      </c>
      <c r="F250" s="37">
        <f>SUMIFS(СВЦЭМ!$G$34:$G$777,СВЦЭМ!$A$34:$A$777,$A250,СВЦЭМ!$B$34:$B$777,F$225)+'СЕТ СН'!$F$12</f>
        <v>262.27258621999999</v>
      </c>
      <c r="G250" s="37">
        <f>SUMIFS(СВЦЭМ!$G$34:$G$777,СВЦЭМ!$A$34:$A$777,$A250,СВЦЭМ!$B$34:$B$777,G$225)+'СЕТ СН'!$F$12</f>
        <v>255.5261562</v>
      </c>
      <c r="H250" s="37">
        <f>SUMIFS(СВЦЭМ!$G$34:$G$777,СВЦЭМ!$A$34:$A$777,$A250,СВЦЭМ!$B$34:$B$777,H$225)+'СЕТ СН'!$F$12</f>
        <v>236.95549943</v>
      </c>
      <c r="I250" s="37">
        <f>SUMIFS(СВЦЭМ!$G$34:$G$777,СВЦЭМ!$A$34:$A$777,$A250,СВЦЭМ!$B$34:$B$777,I$225)+'СЕТ СН'!$F$12</f>
        <v>210.29971871999999</v>
      </c>
      <c r="J250" s="37">
        <f>SUMIFS(СВЦЭМ!$G$34:$G$777,СВЦЭМ!$A$34:$A$777,$A250,СВЦЭМ!$B$34:$B$777,J$225)+'СЕТ СН'!$F$12</f>
        <v>197.69223453999999</v>
      </c>
      <c r="K250" s="37">
        <f>SUMIFS(СВЦЭМ!$G$34:$G$777,СВЦЭМ!$A$34:$A$777,$A250,СВЦЭМ!$B$34:$B$777,K$225)+'СЕТ СН'!$F$12</f>
        <v>202.04464569999999</v>
      </c>
      <c r="L250" s="37">
        <f>SUMIFS(СВЦЭМ!$G$34:$G$777,СВЦЭМ!$A$34:$A$777,$A250,СВЦЭМ!$B$34:$B$777,L$225)+'СЕТ СН'!$F$12</f>
        <v>205.53479099</v>
      </c>
      <c r="M250" s="37">
        <f>SUMIFS(СВЦЭМ!$G$34:$G$777,СВЦЭМ!$A$34:$A$777,$A250,СВЦЭМ!$B$34:$B$777,M$225)+'СЕТ СН'!$F$12</f>
        <v>203.46390647999999</v>
      </c>
      <c r="N250" s="37">
        <f>SUMIFS(СВЦЭМ!$G$34:$G$777,СВЦЭМ!$A$34:$A$777,$A250,СВЦЭМ!$B$34:$B$777,N$225)+'СЕТ СН'!$F$12</f>
        <v>203.66250714</v>
      </c>
      <c r="O250" s="37">
        <f>SUMIFS(СВЦЭМ!$G$34:$G$777,СВЦЭМ!$A$34:$A$777,$A250,СВЦЭМ!$B$34:$B$777,O$225)+'СЕТ СН'!$F$12</f>
        <v>203.30815795999999</v>
      </c>
      <c r="P250" s="37">
        <f>SUMIFS(СВЦЭМ!$G$34:$G$777,СВЦЭМ!$A$34:$A$777,$A250,СВЦЭМ!$B$34:$B$777,P$225)+'СЕТ СН'!$F$12</f>
        <v>201.67135979</v>
      </c>
      <c r="Q250" s="37">
        <f>SUMIFS(СВЦЭМ!$G$34:$G$777,СВЦЭМ!$A$34:$A$777,$A250,СВЦЭМ!$B$34:$B$777,Q$225)+'СЕТ СН'!$F$12</f>
        <v>200.25522850999999</v>
      </c>
      <c r="R250" s="37">
        <f>SUMIFS(СВЦЭМ!$G$34:$G$777,СВЦЭМ!$A$34:$A$777,$A250,СВЦЭМ!$B$34:$B$777,R$225)+'СЕТ СН'!$F$12</f>
        <v>201.53474428000001</v>
      </c>
      <c r="S250" s="37">
        <f>SUMIFS(СВЦЭМ!$G$34:$G$777,СВЦЭМ!$A$34:$A$777,$A250,СВЦЭМ!$B$34:$B$777,S$225)+'СЕТ СН'!$F$12</f>
        <v>198.51044888999999</v>
      </c>
      <c r="T250" s="37">
        <f>SUMIFS(СВЦЭМ!$G$34:$G$777,СВЦЭМ!$A$34:$A$777,$A250,СВЦЭМ!$B$34:$B$777,T$225)+'СЕТ СН'!$F$12</f>
        <v>194.37354714</v>
      </c>
      <c r="U250" s="37">
        <f>SUMIFS(СВЦЭМ!$G$34:$G$777,СВЦЭМ!$A$34:$A$777,$A250,СВЦЭМ!$B$34:$B$777,U$225)+'СЕТ СН'!$F$12</f>
        <v>191.62355413</v>
      </c>
      <c r="V250" s="37">
        <f>SUMIFS(СВЦЭМ!$G$34:$G$777,СВЦЭМ!$A$34:$A$777,$A250,СВЦЭМ!$B$34:$B$777,V$225)+'СЕТ СН'!$F$12</f>
        <v>199.27924719000001</v>
      </c>
      <c r="W250" s="37">
        <f>SUMIFS(СВЦЭМ!$G$34:$G$777,СВЦЭМ!$A$34:$A$777,$A250,СВЦЭМ!$B$34:$B$777,W$225)+'СЕТ СН'!$F$12</f>
        <v>198.57175315999999</v>
      </c>
      <c r="X250" s="37">
        <f>SUMIFS(СВЦЭМ!$G$34:$G$777,СВЦЭМ!$A$34:$A$777,$A250,СВЦЭМ!$B$34:$B$777,X$225)+'СЕТ СН'!$F$12</f>
        <v>194.27240967</v>
      </c>
      <c r="Y250" s="37">
        <f>SUMIFS(СВЦЭМ!$G$34:$G$777,СВЦЭМ!$A$34:$A$777,$A250,СВЦЭМ!$B$34:$B$777,Y$225)+'СЕТ СН'!$F$12</f>
        <v>208.19168059</v>
      </c>
    </row>
    <row r="251" spans="1:25" ht="15.75" x14ac:dyDescent="0.2">
      <c r="A251" s="36">
        <f t="shared" si="6"/>
        <v>43216</v>
      </c>
      <c r="B251" s="37">
        <f>SUMIFS(СВЦЭМ!$G$34:$G$777,СВЦЭМ!$A$34:$A$777,$A251,СВЦЭМ!$B$34:$B$777,B$225)+'СЕТ СН'!$F$12</f>
        <v>250.99774952999999</v>
      </c>
      <c r="C251" s="37">
        <f>SUMIFS(СВЦЭМ!$G$34:$G$777,СВЦЭМ!$A$34:$A$777,$A251,СВЦЭМ!$B$34:$B$777,C$225)+'СЕТ СН'!$F$12</f>
        <v>260.28582657999999</v>
      </c>
      <c r="D251" s="37">
        <f>SUMIFS(СВЦЭМ!$G$34:$G$777,СВЦЭМ!$A$34:$A$777,$A251,СВЦЭМ!$B$34:$B$777,D$225)+'СЕТ СН'!$F$12</f>
        <v>272.90999283000002</v>
      </c>
      <c r="E251" s="37">
        <f>SUMIFS(СВЦЭМ!$G$34:$G$777,СВЦЭМ!$A$34:$A$777,$A251,СВЦЭМ!$B$34:$B$777,E$225)+'СЕТ СН'!$F$12</f>
        <v>274.85670063999999</v>
      </c>
      <c r="F251" s="37">
        <f>SUMIFS(СВЦЭМ!$G$34:$G$777,СВЦЭМ!$A$34:$A$777,$A251,СВЦЭМ!$B$34:$B$777,F$225)+'СЕТ СН'!$F$12</f>
        <v>274.30052625000002</v>
      </c>
      <c r="G251" s="37">
        <f>SUMIFS(СВЦЭМ!$G$34:$G$777,СВЦЭМ!$A$34:$A$777,$A251,СВЦЭМ!$B$34:$B$777,G$225)+'СЕТ СН'!$F$12</f>
        <v>269.69348808000001</v>
      </c>
      <c r="H251" s="37">
        <f>SUMIFS(СВЦЭМ!$G$34:$G$777,СВЦЭМ!$A$34:$A$777,$A251,СВЦЭМ!$B$34:$B$777,H$225)+'СЕТ СН'!$F$12</f>
        <v>252.93454611999999</v>
      </c>
      <c r="I251" s="37">
        <f>SUMIFS(СВЦЭМ!$G$34:$G$777,СВЦЭМ!$A$34:$A$777,$A251,СВЦЭМ!$B$34:$B$777,I$225)+'СЕТ СН'!$F$12</f>
        <v>228.22041383000001</v>
      </c>
      <c r="J251" s="37">
        <f>SUMIFS(СВЦЭМ!$G$34:$G$777,СВЦЭМ!$A$34:$A$777,$A251,СВЦЭМ!$B$34:$B$777,J$225)+'СЕТ СН'!$F$12</f>
        <v>222.38813375000001</v>
      </c>
      <c r="K251" s="37">
        <f>SUMIFS(СВЦЭМ!$G$34:$G$777,СВЦЭМ!$A$34:$A$777,$A251,СВЦЭМ!$B$34:$B$777,K$225)+'СЕТ СН'!$F$12</f>
        <v>213.56351923</v>
      </c>
      <c r="L251" s="37">
        <f>SUMIFS(СВЦЭМ!$G$34:$G$777,СВЦЭМ!$A$34:$A$777,$A251,СВЦЭМ!$B$34:$B$777,L$225)+'СЕТ СН'!$F$12</f>
        <v>206.56375070000001</v>
      </c>
      <c r="M251" s="37">
        <f>SUMIFS(СВЦЭМ!$G$34:$G$777,СВЦЭМ!$A$34:$A$777,$A251,СВЦЭМ!$B$34:$B$777,M$225)+'СЕТ СН'!$F$12</f>
        <v>206.64601142000001</v>
      </c>
      <c r="N251" s="37">
        <f>SUMIFS(СВЦЭМ!$G$34:$G$777,СВЦЭМ!$A$34:$A$777,$A251,СВЦЭМ!$B$34:$B$777,N$225)+'СЕТ СН'!$F$12</f>
        <v>211.09963267000001</v>
      </c>
      <c r="O251" s="37">
        <f>SUMIFS(СВЦЭМ!$G$34:$G$777,СВЦЭМ!$A$34:$A$777,$A251,СВЦЭМ!$B$34:$B$777,O$225)+'СЕТ СН'!$F$12</f>
        <v>213.12324566999999</v>
      </c>
      <c r="P251" s="37">
        <f>SUMIFS(СВЦЭМ!$G$34:$G$777,СВЦЭМ!$A$34:$A$777,$A251,СВЦЭМ!$B$34:$B$777,P$225)+'СЕТ СН'!$F$12</f>
        <v>217.17956380000001</v>
      </c>
      <c r="Q251" s="37">
        <f>SUMIFS(СВЦЭМ!$G$34:$G$777,СВЦЭМ!$A$34:$A$777,$A251,СВЦЭМ!$B$34:$B$777,Q$225)+'СЕТ СН'!$F$12</f>
        <v>220.86932469000001</v>
      </c>
      <c r="R251" s="37">
        <f>SUMIFS(СВЦЭМ!$G$34:$G$777,СВЦЭМ!$A$34:$A$777,$A251,СВЦЭМ!$B$34:$B$777,R$225)+'СЕТ СН'!$F$12</f>
        <v>219.90378630000001</v>
      </c>
      <c r="S251" s="37">
        <f>SUMIFS(СВЦЭМ!$G$34:$G$777,СВЦЭМ!$A$34:$A$777,$A251,СВЦЭМ!$B$34:$B$777,S$225)+'СЕТ СН'!$F$12</f>
        <v>213.20959578</v>
      </c>
      <c r="T251" s="37">
        <f>SUMIFS(СВЦЭМ!$G$34:$G$777,СВЦЭМ!$A$34:$A$777,$A251,СВЦЭМ!$B$34:$B$777,T$225)+'СЕТ СН'!$F$12</f>
        <v>208.94606363</v>
      </c>
      <c r="U251" s="37">
        <f>SUMIFS(СВЦЭМ!$G$34:$G$777,СВЦЭМ!$A$34:$A$777,$A251,СВЦЭМ!$B$34:$B$777,U$225)+'СЕТ СН'!$F$12</f>
        <v>207.64474027</v>
      </c>
      <c r="V251" s="37">
        <f>SUMIFS(СВЦЭМ!$G$34:$G$777,СВЦЭМ!$A$34:$A$777,$A251,СВЦЭМ!$B$34:$B$777,V$225)+'СЕТ СН'!$F$12</f>
        <v>192.28977323000001</v>
      </c>
      <c r="W251" s="37">
        <f>SUMIFS(СВЦЭМ!$G$34:$G$777,СВЦЭМ!$A$34:$A$777,$A251,СВЦЭМ!$B$34:$B$777,W$225)+'СЕТ СН'!$F$12</f>
        <v>194.4817974</v>
      </c>
      <c r="X251" s="37">
        <f>SUMIFS(СВЦЭМ!$G$34:$G$777,СВЦЭМ!$A$34:$A$777,$A251,СВЦЭМ!$B$34:$B$777,X$225)+'СЕТ СН'!$F$12</f>
        <v>223.0094565</v>
      </c>
      <c r="Y251" s="37">
        <f>SUMIFS(СВЦЭМ!$G$34:$G$777,СВЦЭМ!$A$34:$A$777,$A251,СВЦЭМ!$B$34:$B$777,Y$225)+'СЕТ СН'!$F$12</f>
        <v>230.67002417</v>
      </c>
    </row>
    <row r="252" spans="1:25" ht="15.75" x14ac:dyDescent="0.2">
      <c r="A252" s="36">
        <f t="shared" si="6"/>
        <v>43217</v>
      </c>
      <c r="B252" s="37">
        <f>SUMIFS(СВЦЭМ!$G$34:$G$777,СВЦЭМ!$A$34:$A$777,$A252,СВЦЭМ!$B$34:$B$777,B$225)+'СЕТ СН'!$F$12</f>
        <v>232.65237755000001</v>
      </c>
      <c r="C252" s="37">
        <f>SUMIFS(СВЦЭМ!$G$34:$G$777,СВЦЭМ!$A$34:$A$777,$A252,СВЦЭМ!$B$34:$B$777,C$225)+'СЕТ СН'!$F$12</f>
        <v>240.17733268999999</v>
      </c>
      <c r="D252" s="37">
        <f>SUMIFS(СВЦЭМ!$G$34:$G$777,СВЦЭМ!$A$34:$A$777,$A252,СВЦЭМ!$B$34:$B$777,D$225)+'СЕТ СН'!$F$12</f>
        <v>257.08543158999998</v>
      </c>
      <c r="E252" s="37">
        <f>SUMIFS(СВЦЭМ!$G$34:$G$777,СВЦЭМ!$A$34:$A$777,$A252,СВЦЭМ!$B$34:$B$777,E$225)+'СЕТ СН'!$F$12</f>
        <v>258.42834761</v>
      </c>
      <c r="F252" s="37">
        <f>SUMIFS(СВЦЭМ!$G$34:$G$777,СВЦЭМ!$A$34:$A$777,$A252,СВЦЭМ!$B$34:$B$777,F$225)+'СЕТ СН'!$F$12</f>
        <v>256.87069051999998</v>
      </c>
      <c r="G252" s="37">
        <f>SUMIFS(СВЦЭМ!$G$34:$G$777,СВЦЭМ!$A$34:$A$777,$A252,СВЦЭМ!$B$34:$B$777,G$225)+'СЕТ СН'!$F$12</f>
        <v>254.99577237</v>
      </c>
      <c r="H252" s="37">
        <f>SUMIFS(СВЦЭМ!$G$34:$G$777,СВЦЭМ!$A$34:$A$777,$A252,СВЦЭМ!$B$34:$B$777,H$225)+'СЕТ СН'!$F$12</f>
        <v>244.54615140000001</v>
      </c>
      <c r="I252" s="37">
        <f>SUMIFS(СВЦЭМ!$G$34:$G$777,СВЦЭМ!$A$34:$A$777,$A252,СВЦЭМ!$B$34:$B$777,I$225)+'СЕТ СН'!$F$12</f>
        <v>224.37292872</v>
      </c>
      <c r="J252" s="37">
        <f>SUMIFS(СВЦЭМ!$G$34:$G$777,СВЦЭМ!$A$34:$A$777,$A252,СВЦЭМ!$B$34:$B$777,J$225)+'СЕТ СН'!$F$12</f>
        <v>216.63018596000001</v>
      </c>
      <c r="K252" s="37">
        <f>SUMIFS(СВЦЭМ!$G$34:$G$777,СВЦЭМ!$A$34:$A$777,$A252,СВЦЭМ!$B$34:$B$777,K$225)+'СЕТ СН'!$F$12</f>
        <v>208.13251385999999</v>
      </c>
      <c r="L252" s="37">
        <f>SUMIFS(СВЦЭМ!$G$34:$G$777,СВЦЭМ!$A$34:$A$777,$A252,СВЦЭМ!$B$34:$B$777,L$225)+'СЕТ СН'!$F$12</f>
        <v>200.30401251999999</v>
      </c>
      <c r="M252" s="37">
        <f>SUMIFS(СВЦЭМ!$G$34:$G$777,СВЦЭМ!$A$34:$A$777,$A252,СВЦЭМ!$B$34:$B$777,M$225)+'СЕТ СН'!$F$12</f>
        <v>200.58464162999999</v>
      </c>
      <c r="N252" s="37">
        <f>SUMIFS(СВЦЭМ!$G$34:$G$777,СВЦЭМ!$A$34:$A$777,$A252,СВЦЭМ!$B$34:$B$777,N$225)+'СЕТ СН'!$F$12</f>
        <v>202.69639165999999</v>
      </c>
      <c r="O252" s="37">
        <f>SUMIFS(СВЦЭМ!$G$34:$G$777,СВЦЭМ!$A$34:$A$777,$A252,СВЦЭМ!$B$34:$B$777,O$225)+'СЕТ СН'!$F$12</f>
        <v>201.49803980999999</v>
      </c>
      <c r="P252" s="37">
        <f>SUMIFS(СВЦЭМ!$G$34:$G$777,СВЦЭМ!$A$34:$A$777,$A252,СВЦЭМ!$B$34:$B$777,P$225)+'СЕТ СН'!$F$12</f>
        <v>204.48043276999999</v>
      </c>
      <c r="Q252" s="37">
        <f>SUMIFS(СВЦЭМ!$G$34:$G$777,СВЦЭМ!$A$34:$A$777,$A252,СВЦЭМ!$B$34:$B$777,Q$225)+'СЕТ СН'!$F$12</f>
        <v>205.50413562</v>
      </c>
      <c r="R252" s="37">
        <f>SUMIFS(СВЦЭМ!$G$34:$G$777,СВЦЭМ!$A$34:$A$777,$A252,СВЦЭМ!$B$34:$B$777,R$225)+'СЕТ СН'!$F$12</f>
        <v>204.43920725000001</v>
      </c>
      <c r="S252" s="37">
        <f>SUMIFS(СВЦЭМ!$G$34:$G$777,СВЦЭМ!$A$34:$A$777,$A252,СВЦЭМ!$B$34:$B$777,S$225)+'СЕТ СН'!$F$12</f>
        <v>202.38203121000001</v>
      </c>
      <c r="T252" s="37">
        <f>SUMIFS(СВЦЭМ!$G$34:$G$777,СВЦЭМ!$A$34:$A$777,$A252,СВЦЭМ!$B$34:$B$777,T$225)+'СЕТ СН'!$F$12</f>
        <v>196.72285355</v>
      </c>
      <c r="U252" s="37">
        <f>SUMIFS(СВЦЭМ!$G$34:$G$777,СВЦЭМ!$A$34:$A$777,$A252,СВЦЭМ!$B$34:$B$777,U$225)+'СЕТ СН'!$F$12</f>
        <v>190.52613516</v>
      </c>
      <c r="V252" s="37">
        <f>SUMIFS(СВЦЭМ!$G$34:$G$777,СВЦЭМ!$A$34:$A$777,$A252,СВЦЭМ!$B$34:$B$777,V$225)+'СЕТ СН'!$F$12</f>
        <v>191.10031420000001</v>
      </c>
      <c r="W252" s="37">
        <f>SUMIFS(СВЦЭМ!$G$34:$G$777,СВЦЭМ!$A$34:$A$777,$A252,СВЦЭМ!$B$34:$B$777,W$225)+'СЕТ СН'!$F$12</f>
        <v>205.36120862000001</v>
      </c>
      <c r="X252" s="37">
        <f>SUMIFS(СВЦЭМ!$G$34:$G$777,СВЦЭМ!$A$34:$A$777,$A252,СВЦЭМ!$B$34:$B$777,X$225)+'СЕТ СН'!$F$12</f>
        <v>209.5492964</v>
      </c>
      <c r="Y252" s="37">
        <f>SUMIFS(СВЦЭМ!$G$34:$G$777,СВЦЭМ!$A$34:$A$777,$A252,СВЦЭМ!$B$34:$B$777,Y$225)+'СЕТ СН'!$F$12</f>
        <v>217.52493275</v>
      </c>
    </row>
    <row r="253" spans="1:25" ht="15.75" x14ac:dyDescent="0.2">
      <c r="A253" s="36">
        <f t="shared" si="6"/>
        <v>43218</v>
      </c>
      <c r="B253" s="37">
        <f>SUMIFS(СВЦЭМ!$G$34:$G$777,СВЦЭМ!$A$34:$A$777,$A253,СВЦЭМ!$B$34:$B$777,B$225)+'СЕТ СН'!$F$12</f>
        <v>223.15418575999999</v>
      </c>
      <c r="C253" s="37">
        <f>SUMIFS(СВЦЭМ!$G$34:$G$777,СВЦЭМ!$A$34:$A$777,$A253,СВЦЭМ!$B$34:$B$777,C$225)+'СЕТ СН'!$F$12</f>
        <v>236.26351184000001</v>
      </c>
      <c r="D253" s="37">
        <f>SUMIFS(СВЦЭМ!$G$34:$G$777,СВЦЭМ!$A$34:$A$777,$A253,СВЦЭМ!$B$34:$B$777,D$225)+'СЕТ СН'!$F$12</f>
        <v>257.94132894000001</v>
      </c>
      <c r="E253" s="37">
        <f>SUMIFS(СВЦЭМ!$G$34:$G$777,СВЦЭМ!$A$34:$A$777,$A253,СВЦЭМ!$B$34:$B$777,E$225)+'СЕТ СН'!$F$12</f>
        <v>257.95814027</v>
      </c>
      <c r="F253" s="37">
        <f>SUMIFS(СВЦЭМ!$G$34:$G$777,СВЦЭМ!$A$34:$A$777,$A253,СВЦЭМ!$B$34:$B$777,F$225)+'СЕТ СН'!$F$12</f>
        <v>257.54357010000001</v>
      </c>
      <c r="G253" s="37">
        <f>SUMIFS(СВЦЭМ!$G$34:$G$777,СВЦЭМ!$A$34:$A$777,$A253,СВЦЭМ!$B$34:$B$777,G$225)+'СЕТ СН'!$F$12</f>
        <v>249.98067545999999</v>
      </c>
      <c r="H253" s="37">
        <f>SUMIFS(СВЦЭМ!$G$34:$G$777,СВЦЭМ!$A$34:$A$777,$A253,СВЦЭМ!$B$34:$B$777,H$225)+'СЕТ СН'!$F$12</f>
        <v>233.71417159999999</v>
      </c>
      <c r="I253" s="37">
        <f>SUMIFS(СВЦЭМ!$G$34:$G$777,СВЦЭМ!$A$34:$A$777,$A253,СВЦЭМ!$B$34:$B$777,I$225)+'СЕТ СН'!$F$12</f>
        <v>213.22825065999999</v>
      </c>
      <c r="J253" s="37">
        <f>SUMIFS(СВЦЭМ!$G$34:$G$777,СВЦЭМ!$A$34:$A$777,$A253,СВЦЭМ!$B$34:$B$777,J$225)+'СЕТ СН'!$F$12</f>
        <v>209.74112649</v>
      </c>
      <c r="K253" s="37">
        <f>SUMIFS(СВЦЭМ!$G$34:$G$777,СВЦЭМ!$A$34:$A$777,$A253,СВЦЭМ!$B$34:$B$777,K$225)+'СЕТ СН'!$F$12</f>
        <v>197.92693986</v>
      </c>
      <c r="L253" s="37">
        <f>SUMIFS(СВЦЭМ!$G$34:$G$777,СВЦЭМ!$A$34:$A$777,$A253,СВЦЭМ!$B$34:$B$777,L$225)+'СЕТ СН'!$F$12</f>
        <v>195.56625289999999</v>
      </c>
      <c r="M253" s="37">
        <f>SUMIFS(СВЦЭМ!$G$34:$G$777,СВЦЭМ!$A$34:$A$777,$A253,СВЦЭМ!$B$34:$B$777,M$225)+'СЕТ СН'!$F$12</f>
        <v>196.31205305</v>
      </c>
      <c r="N253" s="37">
        <f>SUMIFS(СВЦЭМ!$G$34:$G$777,СВЦЭМ!$A$34:$A$777,$A253,СВЦЭМ!$B$34:$B$777,N$225)+'СЕТ СН'!$F$12</f>
        <v>196.42360629999999</v>
      </c>
      <c r="O253" s="37">
        <f>SUMIFS(СВЦЭМ!$G$34:$G$777,СВЦЭМ!$A$34:$A$777,$A253,СВЦЭМ!$B$34:$B$777,O$225)+'СЕТ СН'!$F$12</f>
        <v>191.14862772999999</v>
      </c>
      <c r="P253" s="37">
        <f>SUMIFS(СВЦЭМ!$G$34:$G$777,СВЦЭМ!$A$34:$A$777,$A253,СВЦЭМ!$B$34:$B$777,P$225)+'СЕТ СН'!$F$12</f>
        <v>191.20433179</v>
      </c>
      <c r="Q253" s="37">
        <f>SUMIFS(СВЦЭМ!$G$34:$G$777,СВЦЭМ!$A$34:$A$777,$A253,СВЦЭМ!$B$34:$B$777,Q$225)+'СЕТ СН'!$F$12</f>
        <v>191.4816596</v>
      </c>
      <c r="R253" s="37">
        <f>SUMIFS(СВЦЭМ!$G$34:$G$777,СВЦЭМ!$A$34:$A$777,$A253,СВЦЭМ!$B$34:$B$777,R$225)+'СЕТ СН'!$F$12</f>
        <v>192.28796976000001</v>
      </c>
      <c r="S253" s="37">
        <f>SUMIFS(СВЦЭМ!$G$34:$G$777,СВЦЭМ!$A$34:$A$777,$A253,СВЦЭМ!$B$34:$B$777,S$225)+'СЕТ СН'!$F$12</f>
        <v>191.62932454</v>
      </c>
      <c r="T253" s="37">
        <f>SUMIFS(СВЦЭМ!$G$34:$G$777,СВЦЭМ!$A$34:$A$777,$A253,СВЦЭМ!$B$34:$B$777,T$225)+'СЕТ СН'!$F$12</f>
        <v>194.54785135</v>
      </c>
      <c r="U253" s="37">
        <f>SUMIFS(СВЦЭМ!$G$34:$G$777,СВЦЭМ!$A$34:$A$777,$A253,СВЦЭМ!$B$34:$B$777,U$225)+'СЕТ СН'!$F$12</f>
        <v>195.37005993</v>
      </c>
      <c r="V253" s="37">
        <f>SUMIFS(СВЦЭМ!$G$34:$G$777,СВЦЭМ!$A$34:$A$777,$A253,СВЦЭМ!$B$34:$B$777,V$225)+'СЕТ СН'!$F$12</f>
        <v>198.60355749999999</v>
      </c>
      <c r="W253" s="37">
        <f>SUMIFS(СВЦЭМ!$G$34:$G$777,СВЦЭМ!$A$34:$A$777,$A253,СВЦЭМ!$B$34:$B$777,W$225)+'СЕТ СН'!$F$12</f>
        <v>201.28589864</v>
      </c>
      <c r="X253" s="37">
        <f>SUMIFS(СВЦЭМ!$G$34:$G$777,СВЦЭМ!$A$34:$A$777,$A253,СВЦЭМ!$B$34:$B$777,X$225)+'СЕТ СН'!$F$12</f>
        <v>212.59016367000001</v>
      </c>
      <c r="Y253" s="37">
        <f>SUMIFS(СВЦЭМ!$G$34:$G$777,СВЦЭМ!$A$34:$A$777,$A253,СВЦЭМ!$B$34:$B$777,Y$225)+'СЕТ СН'!$F$12</f>
        <v>210.64055038000001</v>
      </c>
    </row>
    <row r="254" spans="1:25" ht="15.75" x14ac:dyDescent="0.2">
      <c r="A254" s="36">
        <f t="shared" si="6"/>
        <v>43219</v>
      </c>
      <c r="B254" s="37">
        <f>SUMIFS(СВЦЭМ!$G$34:$G$777,СВЦЭМ!$A$34:$A$777,$A254,СВЦЭМ!$B$34:$B$777,B$225)+'СЕТ СН'!$F$12</f>
        <v>222.87754222999999</v>
      </c>
      <c r="C254" s="37">
        <f>SUMIFS(СВЦЭМ!$G$34:$G$777,СВЦЭМ!$A$34:$A$777,$A254,СВЦЭМ!$B$34:$B$777,C$225)+'СЕТ СН'!$F$12</f>
        <v>229.10650379</v>
      </c>
      <c r="D254" s="37">
        <f>SUMIFS(СВЦЭМ!$G$34:$G$777,СВЦЭМ!$A$34:$A$777,$A254,СВЦЭМ!$B$34:$B$777,D$225)+'СЕТ СН'!$F$12</f>
        <v>251.31255375000001</v>
      </c>
      <c r="E254" s="37">
        <f>SUMIFS(СВЦЭМ!$G$34:$G$777,СВЦЭМ!$A$34:$A$777,$A254,СВЦЭМ!$B$34:$B$777,E$225)+'СЕТ СН'!$F$12</f>
        <v>250.82694645000001</v>
      </c>
      <c r="F254" s="37">
        <f>SUMIFS(СВЦЭМ!$G$34:$G$777,СВЦЭМ!$A$34:$A$777,$A254,СВЦЭМ!$B$34:$B$777,F$225)+'СЕТ СН'!$F$12</f>
        <v>250.74653647</v>
      </c>
      <c r="G254" s="37">
        <f>SUMIFS(СВЦЭМ!$G$34:$G$777,СВЦЭМ!$A$34:$A$777,$A254,СВЦЭМ!$B$34:$B$777,G$225)+'СЕТ СН'!$F$12</f>
        <v>253.10446496</v>
      </c>
      <c r="H254" s="37">
        <f>SUMIFS(СВЦЭМ!$G$34:$G$777,СВЦЭМ!$A$34:$A$777,$A254,СВЦЭМ!$B$34:$B$777,H$225)+'СЕТ СН'!$F$12</f>
        <v>253.42811634</v>
      </c>
      <c r="I254" s="37">
        <f>SUMIFS(СВЦЭМ!$G$34:$G$777,СВЦЭМ!$A$34:$A$777,$A254,СВЦЭМ!$B$34:$B$777,I$225)+'СЕТ СН'!$F$12</f>
        <v>230.27064594000001</v>
      </c>
      <c r="J254" s="37">
        <f>SUMIFS(СВЦЭМ!$G$34:$G$777,СВЦЭМ!$A$34:$A$777,$A254,СВЦЭМ!$B$34:$B$777,J$225)+'СЕТ СН'!$F$12</f>
        <v>213.22087612999999</v>
      </c>
      <c r="K254" s="37">
        <f>SUMIFS(СВЦЭМ!$G$34:$G$777,СВЦЭМ!$A$34:$A$777,$A254,СВЦЭМ!$B$34:$B$777,K$225)+'СЕТ СН'!$F$12</f>
        <v>181.99228016000001</v>
      </c>
      <c r="L254" s="37">
        <f>SUMIFS(СВЦЭМ!$G$34:$G$777,СВЦЭМ!$A$34:$A$777,$A254,СВЦЭМ!$B$34:$B$777,L$225)+'СЕТ СН'!$F$12</f>
        <v>177.73540700000001</v>
      </c>
      <c r="M254" s="37">
        <f>SUMIFS(СВЦЭМ!$G$34:$G$777,СВЦЭМ!$A$34:$A$777,$A254,СВЦЭМ!$B$34:$B$777,M$225)+'СЕТ СН'!$F$12</f>
        <v>182.98213153</v>
      </c>
      <c r="N254" s="37">
        <f>SUMIFS(СВЦЭМ!$G$34:$G$777,СВЦЭМ!$A$34:$A$777,$A254,СВЦЭМ!$B$34:$B$777,N$225)+'СЕТ СН'!$F$12</f>
        <v>187.83685428000001</v>
      </c>
      <c r="O254" s="37">
        <f>SUMIFS(СВЦЭМ!$G$34:$G$777,СВЦЭМ!$A$34:$A$777,$A254,СВЦЭМ!$B$34:$B$777,O$225)+'СЕТ СН'!$F$12</f>
        <v>187.76546948999999</v>
      </c>
      <c r="P254" s="37">
        <f>SUMIFS(СВЦЭМ!$G$34:$G$777,СВЦЭМ!$A$34:$A$777,$A254,СВЦЭМ!$B$34:$B$777,P$225)+'СЕТ СН'!$F$12</f>
        <v>183.44925144000001</v>
      </c>
      <c r="Q254" s="37">
        <f>SUMIFS(СВЦЭМ!$G$34:$G$777,СВЦЭМ!$A$34:$A$777,$A254,СВЦЭМ!$B$34:$B$777,Q$225)+'СЕТ СН'!$F$12</f>
        <v>186.24218445</v>
      </c>
      <c r="R254" s="37">
        <f>SUMIFS(СВЦЭМ!$G$34:$G$777,СВЦЭМ!$A$34:$A$777,$A254,СВЦЭМ!$B$34:$B$777,R$225)+'СЕТ СН'!$F$12</f>
        <v>182.14051756999999</v>
      </c>
      <c r="S254" s="37">
        <f>SUMIFS(СВЦЭМ!$G$34:$G$777,СВЦЭМ!$A$34:$A$777,$A254,СВЦЭМ!$B$34:$B$777,S$225)+'СЕТ СН'!$F$12</f>
        <v>181.82241066</v>
      </c>
      <c r="T254" s="37">
        <f>SUMIFS(СВЦЭМ!$G$34:$G$777,СВЦЭМ!$A$34:$A$777,$A254,СВЦЭМ!$B$34:$B$777,T$225)+'СЕТ СН'!$F$12</f>
        <v>188.00822754000001</v>
      </c>
      <c r="U254" s="37">
        <f>SUMIFS(СВЦЭМ!$G$34:$G$777,СВЦЭМ!$A$34:$A$777,$A254,СВЦЭМ!$B$34:$B$777,U$225)+'СЕТ СН'!$F$12</f>
        <v>188.38610824</v>
      </c>
      <c r="V254" s="37">
        <f>SUMIFS(СВЦЭМ!$G$34:$G$777,СВЦЭМ!$A$34:$A$777,$A254,СВЦЭМ!$B$34:$B$777,V$225)+'СЕТ СН'!$F$12</f>
        <v>177.07205723000001</v>
      </c>
      <c r="W254" s="37">
        <f>SUMIFS(СВЦЭМ!$G$34:$G$777,СВЦЭМ!$A$34:$A$777,$A254,СВЦЭМ!$B$34:$B$777,W$225)+'СЕТ СН'!$F$12</f>
        <v>174.05603006000001</v>
      </c>
      <c r="X254" s="37">
        <f>SUMIFS(СВЦЭМ!$G$34:$G$777,СВЦЭМ!$A$34:$A$777,$A254,СВЦЭМ!$B$34:$B$777,X$225)+'СЕТ СН'!$F$12</f>
        <v>183.62667786</v>
      </c>
      <c r="Y254" s="37">
        <f>SUMIFS(СВЦЭМ!$G$34:$G$777,СВЦЭМ!$A$34:$A$777,$A254,СВЦЭМ!$B$34:$B$777,Y$225)+'СЕТ СН'!$F$12</f>
        <v>203.41317849000001</v>
      </c>
    </row>
    <row r="255" spans="1:25" ht="15.75" x14ac:dyDescent="0.2">
      <c r="A255" s="36">
        <f t="shared" si="6"/>
        <v>43220</v>
      </c>
      <c r="B255" s="37">
        <f>SUMIFS(СВЦЭМ!$G$34:$G$777,СВЦЭМ!$A$34:$A$777,$A255,СВЦЭМ!$B$34:$B$777,B$225)+'СЕТ СН'!$F$12</f>
        <v>211.21042065</v>
      </c>
      <c r="C255" s="37">
        <f>SUMIFS(СВЦЭМ!$G$34:$G$777,СВЦЭМ!$A$34:$A$777,$A255,СВЦЭМ!$B$34:$B$777,C$225)+'СЕТ СН'!$F$12</f>
        <v>217.67513406</v>
      </c>
      <c r="D255" s="37">
        <f>SUMIFS(СВЦЭМ!$G$34:$G$777,СВЦЭМ!$A$34:$A$777,$A255,СВЦЭМ!$B$34:$B$777,D$225)+'СЕТ СН'!$F$12</f>
        <v>223.55893867</v>
      </c>
      <c r="E255" s="37">
        <f>SUMIFS(СВЦЭМ!$G$34:$G$777,СВЦЭМ!$A$34:$A$777,$A255,СВЦЭМ!$B$34:$B$777,E$225)+'СЕТ СН'!$F$12</f>
        <v>227.43990346000001</v>
      </c>
      <c r="F255" s="37">
        <f>SUMIFS(СВЦЭМ!$G$34:$G$777,СВЦЭМ!$A$34:$A$777,$A255,СВЦЭМ!$B$34:$B$777,F$225)+'СЕТ СН'!$F$12</f>
        <v>229.11510626</v>
      </c>
      <c r="G255" s="37">
        <f>SUMIFS(СВЦЭМ!$G$34:$G$777,СВЦЭМ!$A$34:$A$777,$A255,СВЦЭМ!$B$34:$B$777,G$225)+'СЕТ СН'!$F$12</f>
        <v>225.0905976</v>
      </c>
      <c r="H255" s="37">
        <f>SUMIFS(СВЦЭМ!$G$34:$G$777,СВЦЭМ!$A$34:$A$777,$A255,СВЦЭМ!$B$34:$B$777,H$225)+'СЕТ СН'!$F$12</f>
        <v>220.00743023000001</v>
      </c>
      <c r="I255" s="37">
        <f>SUMIFS(СВЦЭМ!$G$34:$G$777,СВЦЭМ!$A$34:$A$777,$A255,СВЦЭМ!$B$34:$B$777,I$225)+'СЕТ СН'!$F$12</f>
        <v>203.13004447</v>
      </c>
      <c r="J255" s="37">
        <f>SUMIFS(СВЦЭМ!$G$34:$G$777,СВЦЭМ!$A$34:$A$777,$A255,СВЦЭМ!$B$34:$B$777,J$225)+'СЕТ СН'!$F$12</f>
        <v>192.66747416000001</v>
      </c>
      <c r="K255" s="37">
        <f>SUMIFS(СВЦЭМ!$G$34:$G$777,СВЦЭМ!$A$34:$A$777,$A255,СВЦЭМ!$B$34:$B$777,K$225)+'СЕТ СН'!$F$12</f>
        <v>166.81979236000001</v>
      </c>
      <c r="L255" s="37">
        <f>SUMIFS(СВЦЭМ!$G$34:$G$777,СВЦЭМ!$A$34:$A$777,$A255,СВЦЭМ!$B$34:$B$777,L$225)+'СЕТ СН'!$F$12</f>
        <v>162.70852131000001</v>
      </c>
      <c r="M255" s="37">
        <f>SUMIFS(СВЦЭМ!$G$34:$G$777,СВЦЭМ!$A$34:$A$777,$A255,СВЦЭМ!$B$34:$B$777,M$225)+'СЕТ СН'!$F$12</f>
        <v>163.20339909</v>
      </c>
      <c r="N255" s="37">
        <f>SUMIFS(СВЦЭМ!$G$34:$G$777,СВЦЭМ!$A$34:$A$777,$A255,СВЦЭМ!$B$34:$B$777,N$225)+'СЕТ СН'!$F$12</f>
        <v>160.98943541</v>
      </c>
      <c r="O255" s="37">
        <f>SUMIFS(СВЦЭМ!$G$34:$G$777,СВЦЭМ!$A$34:$A$777,$A255,СВЦЭМ!$B$34:$B$777,O$225)+'СЕТ СН'!$F$12</f>
        <v>160.22605565999999</v>
      </c>
      <c r="P255" s="37">
        <f>SUMIFS(СВЦЭМ!$G$34:$G$777,СВЦЭМ!$A$34:$A$777,$A255,СВЦЭМ!$B$34:$B$777,P$225)+'СЕТ СН'!$F$12</f>
        <v>177.29285207000001</v>
      </c>
      <c r="Q255" s="37">
        <f>SUMIFS(СВЦЭМ!$G$34:$G$777,СВЦЭМ!$A$34:$A$777,$A255,СВЦЭМ!$B$34:$B$777,Q$225)+'СЕТ СН'!$F$12</f>
        <v>176.73254878</v>
      </c>
      <c r="R255" s="37">
        <f>SUMIFS(СВЦЭМ!$G$34:$G$777,СВЦЭМ!$A$34:$A$777,$A255,СВЦЭМ!$B$34:$B$777,R$225)+'СЕТ СН'!$F$12</f>
        <v>176.13552752000001</v>
      </c>
      <c r="S255" s="37">
        <f>SUMIFS(СВЦЭМ!$G$34:$G$777,СВЦЭМ!$A$34:$A$777,$A255,СВЦЭМ!$B$34:$B$777,S$225)+'СЕТ СН'!$F$12</f>
        <v>177.91075083000001</v>
      </c>
      <c r="T255" s="37">
        <f>SUMIFS(СВЦЭМ!$G$34:$G$777,СВЦЭМ!$A$34:$A$777,$A255,СВЦЭМ!$B$34:$B$777,T$225)+'СЕТ СН'!$F$12</f>
        <v>162.81917547</v>
      </c>
      <c r="U255" s="37">
        <f>SUMIFS(СВЦЭМ!$G$34:$G$777,СВЦЭМ!$A$34:$A$777,$A255,СВЦЭМ!$B$34:$B$777,U$225)+'СЕТ СН'!$F$12</f>
        <v>162.78915794</v>
      </c>
      <c r="V255" s="37">
        <f>SUMIFS(СВЦЭМ!$G$34:$G$777,СВЦЭМ!$A$34:$A$777,$A255,СВЦЭМ!$B$34:$B$777,V$225)+'СЕТ СН'!$F$12</f>
        <v>163.08913469000001</v>
      </c>
      <c r="W255" s="37">
        <f>SUMIFS(СВЦЭМ!$G$34:$G$777,СВЦЭМ!$A$34:$A$777,$A255,СВЦЭМ!$B$34:$B$777,W$225)+'СЕТ СН'!$F$12</f>
        <v>161.23020478999999</v>
      </c>
      <c r="X255" s="37">
        <f>SUMIFS(СВЦЭМ!$G$34:$G$777,СВЦЭМ!$A$34:$A$777,$A255,СВЦЭМ!$B$34:$B$777,X$225)+'СЕТ СН'!$F$12</f>
        <v>174.53882719000001</v>
      </c>
      <c r="Y255" s="37">
        <f>SUMIFS(СВЦЭМ!$G$34:$G$777,СВЦЭМ!$A$34:$A$777,$A255,СВЦЭМ!$B$34:$B$777,Y$225)+'СЕТ СН'!$F$12</f>
        <v>195.2206473</v>
      </c>
    </row>
    <row r="256" spans="1:25" ht="15.75" hidden="1" x14ac:dyDescent="0.2">
      <c r="A256" s="36">
        <f t="shared" si="6"/>
        <v>43221</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01.04.2018</v>
      </c>
      <c r="B261" s="37">
        <f>SUMIFS(СВЦЭМ!$H$34:$H$777,СВЦЭМ!$A$34:$A$777,$A261,СВЦЭМ!$B$34:$B$777,B$260)+'СЕТ СН'!$F$12</f>
        <v>483.92163912000001</v>
      </c>
      <c r="C261" s="37">
        <f>SUMIFS(СВЦЭМ!$H$34:$H$777,СВЦЭМ!$A$34:$A$777,$A261,СВЦЭМ!$B$34:$B$777,C$260)+'СЕТ СН'!$F$12</f>
        <v>507.56636507000002</v>
      </c>
      <c r="D261" s="37">
        <f>SUMIFS(СВЦЭМ!$H$34:$H$777,СВЦЭМ!$A$34:$A$777,$A261,СВЦЭМ!$B$34:$B$777,D$260)+'СЕТ СН'!$F$12</f>
        <v>528.85597537000001</v>
      </c>
      <c r="E261" s="37">
        <f>SUMIFS(СВЦЭМ!$H$34:$H$777,СВЦЭМ!$A$34:$A$777,$A261,СВЦЭМ!$B$34:$B$777,E$260)+'СЕТ СН'!$F$12</f>
        <v>533.60801563999996</v>
      </c>
      <c r="F261" s="37">
        <f>SUMIFS(СВЦЭМ!$H$34:$H$777,СВЦЭМ!$A$34:$A$777,$A261,СВЦЭМ!$B$34:$B$777,F$260)+'СЕТ СН'!$F$12</f>
        <v>536.54561478999995</v>
      </c>
      <c r="G261" s="37">
        <f>SUMIFS(СВЦЭМ!$H$34:$H$777,СВЦЭМ!$A$34:$A$777,$A261,СВЦЭМ!$B$34:$B$777,G$260)+'СЕТ СН'!$F$12</f>
        <v>527.23866244999999</v>
      </c>
      <c r="H261" s="37">
        <f>SUMIFS(СВЦЭМ!$H$34:$H$777,СВЦЭМ!$A$34:$A$777,$A261,СВЦЭМ!$B$34:$B$777,H$260)+'СЕТ СН'!$F$12</f>
        <v>520.15033827000002</v>
      </c>
      <c r="I261" s="37">
        <f>SUMIFS(СВЦЭМ!$H$34:$H$777,СВЦЭМ!$A$34:$A$777,$A261,СВЦЭМ!$B$34:$B$777,I$260)+'СЕТ СН'!$F$12</f>
        <v>494.99070379</v>
      </c>
      <c r="J261" s="37">
        <f>SUMIFS(СВЦЭМ!$H$34:$H$777,СВЦЭМ!$A$34:$A$777,$A261,СВЦЭМ!$B$34:$B$777,J$260)+'СЕТ СН'!$F$12</f>
        <v>453.66998826000003</v>
      </c>
      <c r="K261" s="37">
        <f>SUMIFS(СВЦЭМ!$H$34:$H$777,СВЦЭМ!$A$34:$A$777,$A261,СВЦЭМ!$B$34:$B$777,K$260)+'СЕТ СН'!$F$12</f>
        <v>388.97471686</v>
      </c>
      <c r="L261" s="37">
        <f>SUMIFS(СВЦЭМ!$H$34:$H$777,СВЦЭМ!$A$34:$A$777,$A261,СВЦЭМ!$B$34:$B$777,L$260)+'СЕТ СН'!$F$12</f>
        <v>369.21088334000001</v>
      </c>
      <c r="M261" s="37">
        <f>SUMIFS(СВЦЭМ!$H$34:$H$777,СВЦЭМ!$A$34:$A$777,$A261,СВЦЭМ!$B$34:$B$777,M$260)+'СЕТ СН'!$F$12</f>
        <v>365.80726666999999</v>
      </c>
      <c r="N261" s="37">
        <f>SUMIFS(СВЦЭМ!$H$34:$H$777,СВЦЭМ!$A$34:$A$777,$A261,СВЦЭМ!$B$34:$B$777,N$260)+'СЕТ СН'!$F$12</f>
        <v>368.55978802999999</v>
      </c>
      <c r="O261" s="37">
        <f>SUMIFS(СВЦЭМ!$H$34:$H$777,СВЦЭМ!$A$34:$A$777,$A261,СВЦЭМ!$B$34:$B$777,O$260)+'СЕТ СН'!$F$12</f>
        <v>366.16654905000001</v>
      </c>
      <c r="P261" s="37">
        <f>SUMIFS(СВЦЭМ!$H$34:$H$777,СВЦЭМ!$A$34:$A$777,$A261,СВЦЭМ!$B$34:$B$777,P$260)+'СЕТ СН'!$F$12</f>
        <v>365.61102439000001</v>
      </c>
      <c r="Q261" s="37">
        <f>SUMIFS(СВЦЭМ!$H$34:$H$777,СВЦЭМ!$A$34:$A$777,$A261,СВЦЭМ!$B$34:$B$777,Q$260)+'СЕТ СН'!$F$12</f>
        <v>367.60136349999999</v>
      </c>
      <c r="R261" s="37">
        <f>SUMIFS(СВЦЭМ!$H$34:$H$777,СВЦЭМ!$A$34:$A$777,$A261,СВЦЭМ!$B$34:$B$777,R$260)+'СЕТ СН'!$F$12</f>
        <v>371.49732191999999</v>
      </c>
      <c r="S261" s="37">
        <f>SUMIFS(СВЦЭМ!$H$34:$H$777,СВЦЭМ!$A$34:$A$777,$A261,СВЦЭМ!$B$34:$B$777,S$260)+'СЕТ СН'!$F$12</f>
        <v>377.08032550000001</v>
      </c>
      <c r="T261" s="37">
        <f>SUMIFS(СВЦЭМ!$H$34:$H$777,СВЦЭМ!$A$34:$A$777,$A261,СВЦЭМ!$B$34:$B$777,T$260)+'СЕТ СН'!$F$12</f>
        <v>388.82656183</v>
      </c>
      <c r="U261" s="37">
        <f>SUMIFS(СВЦЭМ!$H$34:$H$777,СВЦЭМ!$A$34:$A$777,$A261,СВЦЭМ!$B$34:$B$777,U$260)+'СЕТ СН'!$F$12</f>
        <v>388.53386540999998</v>
      </c>
      <c r="V261" s="37">
        <f>SUMIFS(СВЦЭМ!$H$34:$H$777,СВЦЭМ!$A$34:$A$777,$A261,СВЦЭМ!$B$34:$B$777,V$260)+'СЕТ СН'!$F$12</f>
        <v>391.87561842000002</v>
      </c>
      <c r="W261" s="37">
        <f>SUMIFS(СВЦЭМ!$H$34:$H$777,СВЦЭМ!$A$34:$A$777,$A261,СВЦЭМ!$B$34:$B$777,W$260)+'СЕТ СН'!$F$12</f>
        <v>408.02500592000001</v>
      </c>
      <c r="X261" s="37">
        <f>SUMIFS(СВЦЭМ!$H$34:$H$777,СВЦЭМ!$A$34:$A$777,$A261,СВЦЭМ!$B$34:$B$777,X$260)+'СЕТ СН'!$F$12</f>
        <v>423.28886188000001</v>
      </c>
      <c r="Y261" s="37">
        <f>SUMIFS(СВЦЭМ!$H$34:$H$777,СВЦЭМ!$A$34:$A$777,$A261,СВЦЭМ!$B$34:$B$777,Y$260)+'СЕТ СН'!$F$12</f>
        <v>464.34058227000003</v>
      </c>
      <c r="AA261" s="46"/>
    </row>
    <row r="262" spans="1:27" ht="15.75" x14ac:dyDescent="0.2">
      <c r="A262" s="36">
        <f>A261+1</f>
        <v>43192</v>
      </c>
      <c r="B262" s="37">
        <f>SUMIFS(СВЦЭМ!$H$34:$H$777,СВЦЭМ!$A$34:$A$777,$A262,СВЦЭМ!$B$34:$B$777,B$260)+'СЕТ СН'!$F$12</f>
        <v>491.74635326999999</v>
      </c>
      <c r="C262" s="37">
        <f>SUMIFS(СВЦЭМ!$H$34:$H$777,СВЦЭМ!$A$34:$A$777,$A262,СВЦЭМ!$B$34:$B$777,C$260)+'СЕТ СН'!$F$12</f>
        <v>510.42725109000003</v>
      </c>
      <c r="D262" s="37">
        <f>SUMIFS(СВЦЭМ!$H$34:$H$777,СВЦЭМ!$A$34:$A$777,$A262,СВЦЭМ!$B$34:$B$777,D$260)+'СЕТ СН'!$F$12</f>
        <v>531.45973865999997</v>
      </c>
      <c r="E262" s="37">
        <f>SUMIFS(СВЦЭМ!$H$34:$H$777,СВЦЭМ!$A$34:$A$777,$A262,СВЦЭМ!$B$34:$B$777,E$260)+'СЕТ СН'!$F$12</f>
        <v>538.86350906999996</v>
      </c>
      <c r="F262" s="37">
        <f>SUMIFS(СВЦЭМ!$H$34:$H$777,СВЦЭМ!$A$34:$A$777,$A262,СВЦЭМ!$B$34:$B$777,F$260)+'СЕТ СН'!$F$12</f>
        <v>533.53725079000003</v>
      </c>
      <c r="G262" s="37">
        <f>SUMIFS(СВЦЭМ!$H$34:$H$777,СВЦЭМ!$A$34:$A$777,$A262,СВЦЭМ!$B$34:$B$777,G$260)+'СЕТ СН'!$F$12</f>
        <v>524.05567517999998</v>
      </c>
      <c r="H262" s="37">
        <f>SUMIFS(СВЦЭМ!$H$34:$H$777,СВЦЭМ!$A$34:$A$777,$A262,СВЦЭМ!$B$34:$B$777,H$260)+'СЕТ СН'!$F$12</f>
        <v>501.66995845000002</v>
      </c>
      <c r="I262" s="37">
        <f>SUMIFS(СВЦЭМ!$H$34:$H$777,СВЦЭМ!$A$34:$A$777,$A262,СВЦЭМ!$B$34:$B$777,I$260)+'СЕТ СН'!$F$12</f>
        <v>467.20648385999999</v>
      </c>
      <c r="J262" s="37">
        <f>SUMIFS(СВЦЭМ!$H$34:$H$777,СВЦЭМ!$A$34:$A$777,$A262,СВЦЭМ!$B$34:$B$777,J$260)+'СЕТ СН'!$F$12</f>
        <v>449.33837907999998</v>
      </c>
      <c r="K262" s="37">
        <f>SUMIFS(СВЦЭМ!$H$34:$H$777,СВЦЭМ!$A$34:$A$777,$A262,СВЦЭМ!$B$34:$B$777,K$260)+'СЕТ СН'!$F$12</f>
        <v>399.11681879000002</v>
      </c>
      <c r="L262" s="37">
        <f>SUMIFS(СВЦЭМ!$H$34:$H$777,СВЦЭМ!$A$34:$A$777,$A262,СВЦЭМ!$B$34:$B$777,L$260)+'СЕТ СН'!$F$12</f>
        <v>408.10102303000002</v>
      </c>
      <c r="M262" s="37">
        <f>SUMIFS(СВЦЭМ!$H$34:$H$777,СВЦЭМ!$A$34:$A$777,$A262,СВЦЭМ!$B$34:$B$777,M$260)+'СЕТ СН'!$F$12</f>
        <v>409.37811104999997</v>
      </c>
      <c r="N262" s="37">
        <f>SUMIFS(СВЦЭМ!$H$34:$H$777,СВЦЭМ!$A$34:$A$777,$A262,СВЦЭМ!$B$34:$B$777,N$260)+'СЕТ СН'!$F$12</f>
        <v>377.02759141000001</v>
      </c>
      <c r="O262" s="37">
        <f>SUMIFS(СВЦЭМ!$H$34:$H$777,СВЦЭМ!$A$34:$A$777,$A262,СВЦЭМ!$B$34:$B$777,O$260)+'СЕТ СН'!$F$12</f>
        <v>382.36198818000003</v>
      </c>
      <c r="P262" s="37">
        <f>SUMIFS(СВЦЭМ!$H$34:$H$777,СВЦЭМ!$A$34:$A$777,$A262,СВЦЭМ!$B$34:$B$777,P$260)+'СЕТ СН'!$F$12</f>
        <v>381.75059618</v>
      </c>
      <c r="Q262" s="37">
        <f>SUMIFS(СВЦЭМ!$H$34:$H$777,СВЦЭМ!$A$34:$A$777,$A262,СВЦЭМ!$B$34:$B$777,Q$260)+'СЕТ СН'!$F$12</f>
        <v>384.66583501999997</v>
      </c>
      <c r="R262" s="37">
        <f>SUMIFS(СВЦЭМ!$H$34:$H$777,СВЦЭМ!$A$34:$A$777,$A262,СВЦЭМ!$B$34:$B$777,R$260)+'СЕТ СН'!$F$12</f>
        <v>386.47969124000002</v>
      </c>
      <c r="S262" s="37">
        <f>SUMIFS(СВЦЭМ!$H$34:$H$777,СВЦЭМ!$A$34:$A$777,$A262,СВЦЭМ!$B$34:$B$777,S$260)+'СЕТ СН'!$F$12</f>
        <v>384.00547632000001</v>
      </c>
      <c r="T262" s="37">
        <f>SUMIFS(СВЦЭМ!$H$34:$H$777,СВЦЭМ!$A$34:$A$777,$A262,СВЦЭМ!$B$34:$B$777,T$260)+'СЕТ СН'!$F$12</f>
        <v>381.82719007999998</v>
      </c>
      <c r="U262" s="37">
        <f>SUMIFS(СВЦЭМ!$H$34:$H$777,СВЦЭМ!$A$34:$A$777,$A262,СВЦЭМ!$B$34:$B$777,U$260)+'СЕТ СН'!$F$12</f>
        <v>379.80303974999998</v>
      </c>
      <c r="V262" s="37">
        <f>SUMIFS(СВЦЭМ!$H$34:$H$777,СВЦЭМ!$A$34:$A$777,$A262,СВЦЭМ!$B$34:$B$777,V$260)+'СЕТ СН'!$F$12</f>
        <v>383.52308371999999</v>
      </c>
      <c r="W262" s="37">
        <f>SUMIFS(СВЦЭМ!$H$34:$H$777,СВЦЭМ!$A$34:$A$777,$A262,СВЦЭМ!$B$34:$B$777,W$260)+'СЕТ СН'!$F$12</f>
        <v>404.9717632</v>
      </c>
      <c r="X262" s="37">
        <f>SUMIFS(СВЦЭМ!$H$34:$H$777,СВЦЭМ!$A$34:$A$777,$A262,СВЦЭМ!$B$34:$B$777,X$260)+'СЕТ СН'!$F$12</f>
        <v>463.41440409</v>
      </c>
      <c r="Y262" s="37">
        <f>SUMIFS(СВЦЭМ!$H$34:$H$777,СВЦЭМ!$A$34:$A$777,$A262,СВЦЭМ!$B$34:$B$777,Y$260)+'СЕТ СН'!$F$12</f>
        <v>495.2101735</v>
      </c>
    </row>
    <row r="263" spans="1:27" ht="15.75" x14ac:dyDescent="0.2">
      <c r="A263" s="36">
        <f t="shared" ref="A263:A291" si="7">A262+1</f>
        <v>43193</v>
      </c>
      <c r="B263" s="37">
        <f>SUMIFS(СВЦЭМ!$H$34:$H$777,СВЦЭМ!$A$34:$A$777,$A263,СВЦЭМ!$B$34:$B$777,B$260)+'СЕТ СН'!$F$12</f>
        <v>511.48685753000001</v>
      </c>
      <c r="C263" s="37">
        <f>SUMIFS(СВЦЭМ!$H$34:$H$777,СВЦЭМ!$A$34:$A$777,$A263,СВЦЭМ!$B$34:$B$777,C$260)+'СЕТ СН'!$F$12</f>
        <v>535.50078187999998</v>
      </c>
      <c r="D263" s="37">
        <f>SUMIFS(СВЦЭМ!$H$34:$H$777,СВЦЭМ!$A$34:$A$777,$A263,СВЦЭМ!$B$34:$B$777,D$260)+'СЕТ СН'!$F$12</f>
        <v>564.42548370999998</v>
      </c>
      <c r="E263" s="37">
        <f>SUMIFS(СВЦЭМ!$H$34:$H$777,СВЦЭМ!$A$34:$A$777,$A263,СВЦЭМ!$B$34:$B$777,E$260)+'СЕТ СН'!$F$12</f>
        <v>569.23201306999999</v>
      </c>
      <c r="F263" s="37">
        <f>SUMIFS(СВЦЭМ!$H$34:$H$777,СВЦЭМ!$A$34:$A$777,$A263,СВЦЭМ!$B$34:$B$777,F$260)+'СЕТ СН'!$F$12</f>
        <v>566.33318428999996</v>
      </c>
      <c r="G263" s="37">
        <f>SUMIFS(СВЦЭМ!$H$34:$H$777,СВЦЭМ!$A$34:$A$777,$A263,СВЦЭМ!$B$34:$B$777,G$260)+'СЕТ СН'!$F$12</f>
        <v>558.10720518999995</v>
      </c>
      <c r="H263" s="37">
        <f>SUMIFS(СВЦЭМ!$H$34:$H$777,СВЦЭМ!$A$34:$A$777,$A263,СВЦЭМ!$B$34:$B$777,H$260)+'СЕТ СН'!$F$12</f>
        <v>532.96977575000005</v>
      </c>
      <c r="I263" s="37">
        <f>SUMIFS(СВЦЭМ!$H$34:$H$777,СВЦЭМ!$A$34:$A$777,$A263,СВЦЭМ!$B$34:$B$777,I$260)+'СЕТ СН'!$F$12</f>
        <v>491.42703638</v>
      </c>
      <c r="J263" s="37">
        <f>SUMIFS(СВЦЭМ!$H$34:$H$777,СВЦЭМ!$A$34:$A$777,$A263,СВЦЭМ!$B$34:$B$777,J$260)+'СЕТ СН'!$F$12</f>
        <v>460.92199276000002</v>
      </c>
      <c r="K263" s="37">
        <f>SUMIFS(СВЦЭМ!$H$34:$H$777,СВЦЭМ!$A$34:$A$777,$A263,СВЦЭМ!$B$34:$B$777,K$260)+'СЕТ СН'!$F$12</f>
        <v>419.77740509</v>
      </c>
      <c r="L263" s="37">
        <f>SUMIFS(СВЦЭМ!$H$34:$H$777,СВЦЭМ!$A$34:$A$777,$A263,СВЦЭМ!$B$34:$B$777,L$260)+'СЕТ СН'!$F$12</f>
        <v>380.50834143999998</v>
      </c>
      <c r="M263" s="37">
        <f>SUMIFS(СВЦЭМ!$H$34:$H$777,СВЦЭМ!$A$34:$A$777,$A263,СВЦЭМ!$B$34:$B$777,M$260)+'СЕТ СН'!$F$12</f>
        <v>372.26507257999998</v>
      </c>
      <c r="N263" s="37">
        <f>SUMIFS(СВЦЭМ!$H$34:$H$777,СВЦЭМ!$A$34:$A$777,$A263,СВЦЭМ!$B$34:$B$777,N$260)+'СЕТ СН'!$F$12</f>
        <v>380.25049244000002</v>
      </c>
      <c r="O263" s="37">
        <f>SUMIFS(СВЦЭМ!$H$34:$H$777,СВЦЭМ!$A$34:$A$777,$A263,СВЦЭМ!$B$34:$B$777,O$260)+'СЕТ СН'!$F$12</f>
        <v>384.17716404999999</v>
      </c>
      <c r="P263" s="37">
        <f>SUMIFS(СВЦЭМ!$H$34:$H$777,СВЦЭМ!$A$34:$A$777,$A263,СВЦЭМ!$B$34:$B$777,P$260)+'СЕТ СН'!$F$12</f>
        <v>387.58934376000002</v>
      </c>
      <c r="Q263" s="37">
        <f>SUMIFS(СВЦЭМ!$H$34:$H$777,СВЦЭМ!$A$34:$A$777,$A263,СВЦЭМ!$B$34:$B$777,Q$260)+'СЕТ СН'!$F$12</f>
        <v>415.42385837</v>
      </c>
      <c r="R263" s="37">
        <f>SUMIFS(СВЦЭМ!$H$34:$H$777,СВЦЭМ!$A$34:$A$777,$A263,СВЦЭМ!$B$34:$B$777,R$260)+'СЕТ СН'!$F$12</f>
        <v>420.23368140999997</v>
      </c>
      <c r="S263" s="37">
        <f>SUMIFS(СВЦЭМ!$H$34:$H$777,СВЦЭМ!$A$34:$A$777,$A263,СВЦЭМ!$B$34:$B$777,S$260)+'СЕТ СН'!$F$12</f>
        <v>417.82296783999999</v>
      </c>
      <c r="T263" s="37">
        <f>SUMIFS(СВЦЭМ!$H$34:$H$777,СВЦЭМ!$A$34:$A$777,$A263,СВЦЭМ!$B$34:$B$777,T$260)+'СЕТ СН'!$F$12</f>
        <v>404.84980459000002</v>
      </c>
      <c r="U263" s="37">
        <f>SUMIFS(СВЦЭМ!$H$34:$H$777,СВЦЭМ!$A$34:$A$777,$A263,СВЦЭМ!$B$34:$B$777,U$260)+'СЕТ СН'!$F$12</f>
        <v>391.68314536000003</v>
      </c>
      <c r="V263" s="37">
        <f>SUMIFS(СВЦЭМ!$H$34:$H$777,СВЦЭМ!$A$34:$A$777,$A263,СВЦЭМ!$B$34:$B$777,V$260)+'СЕТ СН'!$F$12</f>
        <v>390.30863040999998</v>
      </c>
      <c r="W263" s="37">
        <f>SUMIFS(СВЦЭМ!$H$34:$H$777,СВЦЭМ!$A$34:$A$777,$A263,СВЦЭМ!$B$34:$B$777,W$260)+'СЕТ СН'!$F$12</f>
        <v>424.60293615000001</v>
      </c>
      <c r="X263" s="37">
        <f>SUMIFS(СВЦЭМ!$H$34:$H$777,СВЦЭМ!$A$34:$A$777,$A263,СВЦЭМ!$B$34:$B$777,X$260)+'СЕТ СН'!$F$12</f>
        <v>468.9334503</v>
      </c>
      <c r="Y263" s="37">
        <f>SUMIFS(СВЦЭМ!$H$34:$H$777,СВЦЭМ!$A$34:$A$777,$A263,СВЦЭМ!$B$34:$B$777,Y$260)+'СЕТ СН'!$F$12</f>
        <v>512.36918380999998</v>
      </c>
    </row>
    <row r="264" spans="1:27" ht="15.75" x14ac:dyDescent="0.2">
      <c r="A264" s="36">
        <f t="shared" si="7"/>
        <v>43194</v>
      </c>
      <c r="B264" s="37">
        <f>SUMIFS(СВЦЭМ!$H$34:$H$777,СВЦЭМ!$A$34:$A$777,$A264,СВЦЭМ!$B$34:$B$777,B$260)+'СЕТ СН'!$F$12</f>
        <v>522.00746767999999</v>
      </c>
      <c r="C264" s="37">
        <f>SUMIFS(СВЦЭМ!$H$34:$H$777,СВЦЭМ!$A$34:$A$777,$A264,СВЦЭМ!$B$34:$B$777,C$260)+'СЕТ СН'!$F$12</f>
        <v>544.19155924999995</v>
      </c>
      <c r="D264" s="37">
        <f>SUMIFS(СВЦЭМ!$H$34:$H$777,СВЦЭМ!$A$34:$A$777,$A264,СВЦЭМ!$B$34:$B$777,D$260)+'СЕТ СН'!$F$12</f>
        <v>572.02658717999998</v>
      </c>
      <c r="E264" s="37">
        <f>SUMIFS(СВЦЭМ!$H$34:$H$777,СВЦЭМ!$A$34:$A$777,$A264,СВЦЭМ!$B$34:$B$777,E$260)+'СЕТ СН'!$F$12</f>
        <v>570.54392235</v>
      </c>
      <c r="F264" s="37">
        <f>SUMIFS(СВЦЭМ!$H$34:$H$777,СВЦЭМ!$A$34:$A$777,$A264,СВЦЭМ!$B$34:$B$777,F$260)+'СЕТ СН'!$F$12</f>
        <v>569.66496853000001</v>
      </c>
      <c r="G264" s="37">
        <f>SUMIFS(СВЦЭМ!$H$34:$H$777,СВЦЭМ!$A$34:$A$777,$A264,СВЦЭМ!$B$34:$B$777,G$260)+'СЕТ СН'!$F$12</f>
        <v>571.68161208000004</v>
      </c>
      <c r="H264" s="37">
        <f>SUMIFS(СВЦЭМ!$H$34:$H$777,СВЦЭМ!$A$34:$A$777,$A264,СВЦЭМ!$B$34:$B$777,H$260)+'СЕТ СН'!$F$12</f>
        <v>539.59024638000005</v>
      </c>
      <c r="I264" s="37">
        <f>SUMIFS(СВЦЭМ!$H$34:$H$777,СВЦЭМ!$A$34:$A$777,$A264,СВЦЭМ!$B$34:$B$777,I$260)+'СЕТ СН'!$F$12</f>
        <v>489.50256951</v>
      </c>
      <c r="J264" s="37">
        <f>SUMIFS(СВЦЭМ!$H$34:$H$777,СВЦЭМ!$A$34:$A$777,$A264,СВЦЭМ!$B$34:$B$777,J$260)+'СЕТ СН'!$F$12</f>
        <v>463.31587214000001</v>
      </c>
      <c r="K264" s="37">
        <f>SUMIFS(СВЦЭМ!$H$34:$H$777,СВЦЭМ!$A$34:$A$777,$A264,СВЦЭМ!$B$34:$B$777,K$260)+'СЕТ СН'!$F$12</f>
        <v>427.45554263999998</v>
      </c>
      <c r="L264" s="37">
        <f>SUMIFS(СВЦЭМ!$H$34:$H$777,СВЦЭМ!$A$34:$A$777,$A264,СВЦЭМ!$B$34:$B$777,L$260)+'СЕТ СН'!$F$12</f>
        <v>411.81969409999999</v>
      </c>
      <c r="M264" s="37">
        <f>SUMIFS(СВЦЭМ!$H$34:$H$777,СВЦЭМ!$A$34:$A$777,$A264,СВЦЭМ!$B$34:$B$777,M$260)+'СЕТ СН'!$F$12</f>
        <v>410.33602158999997</v>
      </c>
      <c r="N264" s="37">
        <f>SUMIFS(СВЦЭМ!$H$34:$H$777,СВЦЭМ!$A$34:$A$777,$A264,СВЦЭМ!$B$34:$B$777,N$260)+'СЕТ СН'!$F$12</f>
        <v>409.52214055000002</v>
      </c>
      <c r="O264" s="37">
        <f>SUMIFS(СВЦЭМ!$H$34:$H$777,СВЦЭМ!$A$34:$A$777,$A264,СВЦЭМ!$B$34:$B$777,O$260)+'СЕТ СН'!$F$12</f>
        <v>408.44133982</v>
      </c>
      <c r="P264" s="37">
        <f>SUMIFS(СВЦЭМ!$H$34:$H$777,СВЦЭМ!$A$34:$A$777,$A264,СВЦЭМ!$B$34:$B$777,P$260)+'СЕТ СН'!$F$12</f>
        <v>406.35022225</v>
      </c>
      <c r="Q264" s="37">
        <f>SUMIFS(СВЦЭМ!$H$34:$H$777,СВЦЭМ!$A$34:$A$777,$A264,СВЦЭМ!$B$34:$B$777,Q$260)+'СЕТ СН'!$F$12</f>
        <v>407.49934961999998</v>
      </c>
      <c r="R264" s="37">
        <f>SUMIFS(СВЦЭМ!$H$34:$H$777,СВЦЭМ!$A$34:$A$777,$A264,СВЦЭМ!$B$34:$B$777,R$260)+'СЕТ СН'!$F$12</f>
        <v>404.85885094999998</v>
      </c>
      <c r="S264" s="37">
        <f>SUMIFS(СВЦЭМ!$H$34:$H$777,СВЦЭМ!$A$34:$A$777,$A264,СВЦЭМ!$B$34:$B$777,S$260)+'СЕТ СН'!$F$12</f>
        <v>407.38900584999999</v>
      </c>
      <c r="T264" s="37">
        <f>SUMIFS(СВЦЭМ!$H$34:$H$777,СВЦЭМ!$A$34:$A$777,$A264,СВЦЭМ!$B$34:$B$777,T$260)+'СЕТ СН'!$F$12</f>
        <v>399.91041844</v>
      </c>
      <c r="U264" s="37">
        <f>SUMIFS(СВЦЭМ!$H$34:$H$777,СВЦЭМ!$A$34:$A$777,$A264,СВЦЭМ!$B$34:$B$777,U$260)+'СЕТ СН'!$F$12</f>
        <v>376.56950503000002</v>
      </c>
      <c r="V264" s="37">
        <f>SUMIFS(СВЦЭМ!$H$34:$H$777,СВЦЭМ!$A$34:$A$777,$A264,СВЦЭМ!$B$34:$B$777,V$260)+'СЕТ СН'!$F$12</f>
        <v>381.99138762000001</v>
      </c>
      <c r="W264" s="37">
        <f>SUMIFS(СВЦЭМ!$H$34:$H$777,СВЦЭМ!$A$34:$A$777,$A264,СВЦЭМ!$B$34:$B$777,W$260)+'СЕТ СН'!$F$12</f>
        <v>411.96206130000002</v>
      </c>
      <c r="X264" s="37">
        <f>SUMIFS(СВЦЭМ!$H$34:$H$777,СВЦЭМ!$A$34:$A$777,$A264,СВЦЭМ!$B$34:$B$777,X$260)+'СЕТ СН'!$F$12</f>
        <v>451.93805097000001</v>
      </c>
      <c r="Y264" s="37">
        <f>SUMIFS(СВЦЭМ!$H$34:$H$777,СВЦЭМ!$A$34:$A$777,$A264,СВЦЭМ!$B$34:$B$777,Y$260)+'СЕТ СН'!$F$12</f>
        <v>501.63856847</v>
      </c>
    </row>
    <row r="265" spans="1:27" ht="15.75" x14ac:dyDescent="0.2">
      <c r="A265" s="36">
        <f t="shared" si="7"/>
        <v>43195</v>
      </c>
      <c r="B265" s="37">
        <f>SUMIFS(СВЦЭМ!$H$34:$H$777,СВЦЭМ!$A$34:$A$777,$A265,СВЦЭМ!$B$34:$B$777,B$260)+'СЕТ СН'!$F$12</f>
        <v>550.62695283000005</v>
      </c>
      <c r="C265" s="37">
        <f>SUMIFS(СВЦЭМ!$H$34:$H$777,СВЦЭМ!$A$34:$A$777,$A265,СВЦЭМ!$B$34:$B$777,C$260)+'СЕТ СН'!$F$12</f>
        <v>550.26774235000005</v>
      </c>
      <c r="D265" s="37">
        <f>SUMIFS(СВЦЭМ!$H$34:$H$777,СВЦЭМ!$A$34:$A$777,$A265,СВЦЭМ!$B$34:$B$777,D$260)+'СЕТ СН'!$F$12</f>
        <v>572.12750769000002</v>
      </c>
      <c r="E265" s="37">
        <f>SUMIFS(СВЦЭМ!$H$34:$H$777,СВЦЭМ!$A$34:$A$777,$A265,СВЦЭМ!$B$34:$B$777,E$260)+'СЕТ СН'!$F$12</f>
        <v>568.59768156999996</v>
      </c>
      <c r="F265" s="37">
        <f>SUMIFS(СВЦЭМ!$H$34:$H$777,СВЦЭМ!$A$34:$A$777,$A265,СВЦЭМ!$B$34:$B$777,F$260)+'СЕТ СН'!$F$12</f>
        <v>568.76592128000004</v>
      </c>
      <c r="G265" s="37">
        <f>SUMIFS(СВЦЭМ!$H$34:$H$777,СВЦЭМ!$A$34:$A$777,$A265,СВЦЭМ!$B$34:$B$777,G$260)+'СЕТ СН'!$F$12</f>
        <v>571.48755403999996</v>
      </c>
      <c r="H265" s="37">
        <f>SUMIFS(СВЦЭМ!$H$34:$H$777,СВЦЭМ!$A$34:$A$777,$A265,СВЦЭМ!$B$34:$B$777,H$260)+'СЕТ СН'!$F$12</f>
        <v>554.51072093000005</v>
      </c>
      <c r="I265" s="37">
        <f>SUMIFS(СВЦЭМ!$H$34:$H$777,СВЦЭМ!$A$34:$A$777,$A265,СВЦЭМ!$B$34:$B$777,I$260)+'СЕТ СН'!$F$12</f>
        <v>518.62550386999999</v>
      </c>
      <c r="J265" s="37">
        <f>SUMIFS(СВЦЭМ!$H$34:$H$777,СВЦЭМ!$A$34:$A$777,$A265,СВЦЭМ!$B$34:$B$777,J$260)+'СЕТ СН'!$F$12</f>
        <v>486.25307457000002</v>
      </c>
      <c r="K265" s="37">
        <f>SUMIFS(СВЦЭМ!$H$34:$H$777,СВЦЭМ!$A$34:$A$777,$A265,СВЦЭМ!$B$34:$B$777,K$260)+'СЕТ СН'!$F$12</f>
        <v>443.48319921000001</v>
      </c>
      <c r="L265" s="37">
        <f>SUMIFS(СВЦЭМ!$H$34:$H$777,СВЦЭМ!$A$34:$A$777,$A265,СВЦЭМ!$B$34:$B$777,L$260)+'СЕТ СН'!$F$12</f>
        <v>411.82824072</v>
      </c>
      <c r="M265" s="37">
        <f>SUMIFS(СВЦЭМ!$H$34:$H$777,СВЦЭМ!$A$34:$A$777,$A265,СВЦЭМ!$B$34:$B$777,M$260)+'СЕТ СН'!$F$12</f>
        <v>404.98557022</v>
      </c>
      <c r="N265" s="37">
        <f>SUMIFS(СВЦЭМ!$H$34:$H$777,СВЦЭМ!$A$34:$A$777,$A265,СВЦЭМ!$B$34:$B$777,N$260)+'СЕТ СН'!$F$12</f>
        <v>404.24326086999997</v>
      </c>
      <c r="O265" s="37">
        <f>SUMIFS(СВЦЭМ!$H$34:$H$777,СВЦЭМ!$A$34:$A$777,$A265,СВЦЭМ!$B$34:$B$777,O$260)+'СЕТ СН'!$F$12</f>
        <v>408.62068711000001</v>
      </c>
      <c r="P265" s="37">
        <f>SUMIFS(СВЦЭМ!$H$34:$H$777,СВЦЭМ!$A$34:$A$777,$A265,СВЦЭМ!$B$34:$B$777,P$260)+'СЕТ СН'!$F$12</f>
        <v>409.60557074000002</v>
      </c>
      <c r="Q265" s="37">
        <f>SUMIFS(СВЦЭМ!$H$34:$H$777,СВЦЭМ!$A$34:$A$777,$A265,СВЦЭМ!$B$34:$B$777,Q$260)+'СЕТ СН'!$F$12</f>
        <v>411.12796401000003</v>
      </c>
      <c r="R265" s="37">
        <f>SUMIFS(СВЦЭМ!$H$34:$H$777,СВЦЭМ!$A$34:$A$777,$A265,СВЦЭМ!$B$34:$B$777,R$260)+'СЕТ СН'!$F$12</f>
        <v>409.38525233000001</v>
      </c>
      <c r="S265" s="37">
        <f>SUMIFS(СВЦЭМ!$H$34:$H$777,СВЦЭМ!$A$34:$A$777,$A265,СВЦЭМ!$B$34:$B$777,S$260)+'СЕТ СН'!$F$12</f>
        <v>404.22215889</v>
      </c>
      <c r="T265" s="37">
        <f>SUMIFS(СВЦЭМ!$H$34:$H$777,СВЦЭМ!$A$34:$A$777,$A265,СВЦЭМ!$B$34:$B$777,T$260)+'СЕТ СН'!$F$12</f>
        <v>403.05857263000001</v>
      </c>
      <c r="U265" s="37">
        <f>SUMIFS(СВЦЭМ!$H$34:$H$777,СВЦЭМ!$A$34:$A$777,$A265,СВЦЭМ!$B$34:$B$777,U$260)+'СЕТ СН'!$F$12</f>
        <v>388.50415399000002</v>
      </c>
      <c r="V265" s="37">
        <f>SUMIFS(СВЦЭМ!$H$34:$H$777,СВЦЭМ!$A$34:$A$777,$A265,СВЦЭМ!$B$34:$B$777,V$260)+'СЕТ СН'!$F$12</f>
        <v>389.57277491000002</v>
      </c>
      <c r="W265" s="37">
        <f>SUMIFS(СВЦЭМ!$H$34:$H$777,СВЦЭМ!$A$34:$A$777,$A265,СВЦЭМ!$B$34:$B$777,W$260)+'СЕТ СН'!$F$12</f>
        <v>420.2392246</v>
      </c>
      <c r="X265" s="37">
        <f>SUMIFS(СВЦЭМ!$H$34:$H$777,СВЦЭМ!$A$34:$A$777,$A265,СВЦЭМ!$B$34:$B$777,X$260)+'СЕТ СН'!$F$12</f>
        <v>467.09059432999999</v>
      </c>
      <c r="Y265" s="37">
        <f>SUMIFS(СВЦЭМ!$H$34:$H$777,СВЦЭМ!$A$34:$A$777,$A265,СВЦЭМ!$B$34:$B$777,Y$260)+'СЕТ СН'!$F$12</f>
        <v>509.81222983999999</v>
      </c>
    </row>
    <row r="266" spans="1:27" ht="15.75" x14ac:dyDescent="0.2">
      <c r="A266" s="36">
        <f t="shared" si="7"/>
        <v>43196</v>
      </c>
      <c r="B266" s="37">
        <f>SUMIFS(СВЦЭМ!$H$34:$H$777,СВЦЭМ!$A$34:$A$777,$A266,СВЦЭМ!$B$34:$B$777,B$260)+'СЕТ СН'!$F$12</f>
        <v>500.62747956999999</v>
      </c>
      <c r="C266" s="37">
        <f>SUMIFS(СВЦЭМ!$H$34:$H$777,СВЦЭМ!$A$34:$A$777,$A266,СВЦЭМ!$B$34:$B$777,C$260)+'СЕТ СН'!$F$12</f>
        <v>529.42517058999999</v>
      </c>
      <c r="D266" s="37">
        <f>SUMIFS(СВЦЭМ!$H$34:$H$777,СВЦЭМ!$A$34:$A$777,$A266,СВЦЭМ!$B$34:$B$777,D$260)+'СЕТ СН'!$F$12</f>
        <v>566.80814318</v>
      </c>
      <c r="E266" s="37">
        <f>SUMIFS(СВЦЭМ!$H$34:$H$777,СВЦЭМ!$A$34:$A$777,$A266,СВЦЭМ!$B$34:$B$777,E$260)+'СЕТ СН'!$F$12</f>
        <v>564.77848898000002</v>
      </c>
      <c r="F266" s="37">
        <f>SUMIFS(СВЦЭМ!$H$34:$H$777,СВЦЭМ!$A$34:$A$777,$A266,СВЦЭМ!$B$34:$B$777,F$260)+'СЕТ СН'!$F$12</f>
        <v>565.08578899999998</v>
      </c>
      <c r="G266" s="37">
        <f>SUMIFS(СВЦЭМ!$H$34:$H$777,СВЦЭМ!$A$34:$A$777,$A266,СВЦЭМ!$B$34:$B$777,G$260)+'СЕТ СН'!$F$12</f>
        <v>568.44530997000004</v>
      </c>
      <c r="H266" s="37">
        <f>SUMIFS(СВЦЭМ!$H$34:$H$777,СВЦЭМ!$A$34:$A$777,$A266,СВЦЭМ!$B$34:$B$777,H$260)+'СЕТ СН'!$F$12</f>
        <v>552.09896104999996</v>
      </c>
      <c r="I266" s="37">
        <f>SUMIFS(СВЦЭМ!$H$34:$H$777,СВЦЭМ!$A$34:$A$777,$A266,СВЦЭМ!$B$34:$B$777,I$260)+'СЕТ СН'!$F$12</f>
        <v>525.68986292</v>
      </c>
      <c r="J266" s="37">
        <f>SUMIFS(СВЦЭМ!$H$34:$H$777,СВЦЭМ!$A$34:$A$777,$A266,СВЦЭМ!$B$34:$B$777,J$260)+'СЕТ СН'!$F$12</f>
        <v>501.34988695999999</v>
      </c>
      <c r="K266" s="37">
        <f>SUMIFS(СВЦЭМ!$H$34:$H$777,СВЦЭМ!$A$34:$A$777,$A266,СВЦЭМ!$B$34:$B$777,K$260)+'СЕТ СН'!$F$12</f>
        <v>459.18857828</v>
      </c>
      <c r="L266" s="37">
        <f>SUMIFS(СВЦЭМ!$H$34:$H$777,СВЦЭМ!$A$34:$A$777,$A266,СВЦЭМ!$B$34:$B$777,L$260)+'СЕТ СН'!$F$12</f>
        <v>434.07751902000001</v>
      </c>
      <c r="M266" s="37">
        <f>SUMIFS(СВЦЭМ!$H$34:$H$777,СВЦЭМ!$A$34:$A$777,$A266,СВЦЭМ!$B$34:$B$777,M$260)+'СЕТ СН'!$F$12</f>
        <v>430.42949169000002</v>
      </c>
      <c r="N266" s="37">
        <f>SUMIFS(СВЦЭМ!$H$34:$H$777,СВЦЭМ!$A$34:$A$777,$A266,СВЦЭМ!$B$34:$B$777,N$260)+'СЕТ СН'!$F$12</f>
        <v>433.38688567000003</v>
      </c>
      <c r="O266" s="37">
        <f>SUMIFS(СВЦЭМ!$H$34:$H$777,СВЦЭМ!$A$34:$A$777,$A266,СВЦЭМ!$B$34:$B$777,O$260)+'СЕТ СН'!$F$12</f>
        <v>435.84616927000002</v>
      </c>
      <c r="P266" s="37">
        <f>SUMIFS(СВЦЭМ!$H$34:$H$777,СВЦЭМ!$A$34:$A$777,$A266,СВЦЭМ!$B$34:$B$777,P$260)+'СЕТ СН'!$F$12</f>
        <v>431.44120542000002</v>
      </c>
      <c r="Q266" s="37">
        <f>SUMIFS(СВЦЭМ!$H$34:$H$777,СВЦЭМ!$A$34:$A$777,$A266,СВЦЭМ!$B$34:$B$777,Q$260)+'СЕТ СН'!$F$12</f>
        <v>431.83685050000003</v>
      </c>
      <c r="R266" s="37">
        <f>SUMIFS(СВЦЭМ!$H$34:$H$777,СВЦЭМ!$A$34:$A$777,$A266,СВЦЭМ!$B$34:$B$777,R$260)+'СЕТ СН'!$F$12</f>
        <v>431.29990319000001</v>
      </c>
      <c r="S266" s="37">
        <f>SUMIFS(СВЦЭМ!$H$34:$H$777,СВЦЭМ!$A$34:$A$777,$A266,СВЦЭМ!$B$34:$B$777,S$260)+'СЕТ СН'!$F$12</f>
        <v>429.99626343</v>
      </c>
      <c r="T266" s="37">
        <f>SUMIFS(СВЦЭМ!$H$34:$H$777,СВЦЭМ!$A$34:$A$777,$A266,СВЦЭМ!$B$34:$B$777,T$260)+'СЕТ СН'!$F$12</f>
        <v>431.19358813000002</v>
      </c>
      <c r="U266" s="37">
        <f>SUMIFS(СВЦЭМ!$H$34:$H$777,СВЦЭМ!$A$34:$A$777,$A266,СВЦЭМ!$B$34:$B$777,U$260)+'СЕТ СН'!$F$12</f>
        <v>413.12578873000001</v>
      </c>
      <c r="V266" s="37">
        <f>SUMIFS(СВЦЭМ!$H$34:$H$777,СВЦЭМ!$A$34:$A$777,$A266,СВЦЭМ!$B$34:$B$777,V$260)+'СЕТ СН'!$F$12</f>
        <v>415.53724949000002</v>
      </c>
      <c r="W266" s="37">
        <f>SUMIFS(СВЦЭМ!$H$34:$H$777,СВЦЭМ!$A$34:$A$777,$A266,СВЦЭМ!$B$34:$B$777,W$260)+'СЕТ СН'!$F$12</f>
        <v>444.81234110000003</v>
      </c>
      <c r="X266" s="37">
        <f>SUMIFS(СВЦЭМ!$H$34:$H$777,СВЦЭМ!$A$34:$A$777,$A266,СВЦЭМ!$B$34:$B$777,X$260)+'СЕТ СН'!$F$12</f>
        <v>477.83733516000001</v>
      </c>
      <c r="Y266" s="37">
        <f>SUMIFS(СВЦЭМ!$H$34:$H$777,СВЦЭМ!$A$34:$A$777,$A266,СВЦЭМ!$B$34:$B$777,Y$260)+'СЕТ СН'!$F$12</f>
        <v>488.25192192999998</v>
      </c>
    </row>
    <row r="267" spans="1:27" ht="15.75" x14ac:dyDescent="0.2">
      <c r="A267" s="36">
        <f t="shared" si="7"/>
        <v>43197</v>
      </c>
      <c r="B267" s="37">
        <f>SUMIFS(СВЦЭМ!$H$34:$H$777,СВЦЭМ!$A$34:$A$777,$A267,СВЦЭМ!$B$34:$B$777,B$260)+'СЕТ СН'!$F$12</f>
        <v>511.24584096000001</v>
      </c>
      <c r="C267" s="37">
        <f>SUMIFS(СВЦЭМ!$H$34:$H$777,СВЦЭМ!$A$34:$A$777,$A267,СВЦЭМ!$B$34:$B$777,C$260)+'СЕТ СН'!$F$12</f>
        <v>524.38997404999998</v>
      </c>
      <c r="D267" s="37">
        <f>SUMIFS(СВЦЭМ!$H$34:$H$777,СВЦЭМ!$A$34:$A$777,$A267,СВЦЭМ!$B$34:$B$777,D$260)+'СЕТ СН'!$F$12</f>
        <v>559.91652941999996</v>
      </c>
      <c r="E267" s="37">
        <f>SUMIFS(СВЦЭМ!$H$34:$H$777,СВЦЭМ!$A$34:$A$777,$A267,СВЦЭМ!$B$34:$B$777,E$260)+'СЕТ СН'!$F$12</f>
        <v>569.38774539999997</v>
      </c>
      <c r="F267" s="37">
        <f>SUMIFS(СВЦЭМ!$H$34:$H$777,СВЦЭМ!$A$34:$A$777,$A267,СВЦЭМ!$B$34:$B$777,F$260)+'СЕТ СН'!$F$12</f>
        <v>569.44729255000004</v>
      </c>
      <c r="G267" s="37">
        <f>SUMIFS(СВЦЭМ!$H$34:$H$777,СВЦЭМ!$A$34:$A$777,$A267,СВЦЭМ!$B$34:$B$777,G$260)+'СЕТ СН'!$F$12</f>
        <v>567.19899684999996</v>
      </c>
      <c r="H267" s="37">
        <f>SUMIFS(СВЦЭМ!$H$34:$H$777,СВЦЭМ!$A$34:$A$777,$A267,СВЦЭМ!$B$34:$B$777,H$260)+'СЕТ СН'!$F$12</f>
        <v>547.79853064999998</v>
      </c>
      <c r="I267" s="37">
        <f>SUMIFS(СВЦЭМ!$H$34:$H$777,СВЦЭМ!$A$34:$A$777,$A267,СВЦЭМ!$B$34:$B$777,I$260)+'СЕТ СН'!$F$12</f>
        <v>513.45201808000002</v>
      </c>
      <c r="J267" s="37">
        <f>SUMIFS(СВЦЭМ!$H$34:$H$777,СВЦЭМ!$A$34:$A$777,$A267,СВЦЭМ!$B$34:$B$777,J$260)+'СЕТ СН'!$F$12</f>
        <v>493.26839465</v>
      </c>
      <c r="K267" s="37">
        <f>SUMIFS(СВЦЭМ!$H$34:$H$777,СВЦЭМ!$A$34:$A$777,$A267,СВЦЭМ!$B$34:$B$777,K$260)+'СЕТ СН'!$F$12</f>
        <v>448.32618802000002</v>
      </c>
      <c r="L267" s="37">
        <f>SUMIFS(СВЦЭМ!$H$34:$H$777,СВЦЭМ!$A$34:$A$777,$A267,СВЦЭМ!$B$34:$B$777,L$260)+'СЕТ СН'!$F$12</f>
        <v>422.81164404999998</v>
      </c>
      <c r="M267" s="37">
        <f>SUMIFS(СВЦЭМ!$H$34:$H$777,СВЦЭМ!$A$34:$A$777,$A267,СВЦЭМ!$B$34:$B$777,M$260)+'СЕТ СН'!$F$12</f>
        <v>417.14742316000002</v>
      </c>
      <c r="N267" s="37">
        <f>SUMIFS(СВЦЭМ!$H$34:$H$777,СВЦЭМ!$A$34:$A$777,$A267,СВЦЭМ!$B$34:$B$777,N$260)+'СЕТ СН'!$F$12</f>
        <v>422.29765929000001</v>
      </c>
      <c r="O267" s="37">
        <f>SUMIFS(СВЦЭМ!$H$34:$H$777,СВЦЭМ!$A$34:$A$777,$A267,СВЦЭМ!$B$34:$B$777,O$260)+'СЕТ СН'!$F$12</f>
        <v>424.43185111000003</v>
      </c>
      <c r="P267" s="37">
        <f>SUMIFS(СВЦЭМ!$H$34:$H$777,СВЦЭМ!$A$34:$A$777,$A267,СВЦЭМ!$B$34:$B$777,P$260)+'СЕТ СН'!$F$12</f>
        <v>426.489622</v>
      </c>
      <c r="Q267" s="37">
        <f>SUMIFS(СВЦЭМ!$H$34:$H$777,СВЦЭМ!$A$34:$A$777,$A267,СВЦЭМ!$B$34:$B$777,Q$260)+'СЕТ СН'!$F$12</f>
        <v>425.22843294</v>
      </c>
      <c r="R267" s="37">
        <f>SUMIFS(СВЦЭМ!$H$34:$H$777,СВЦЭМ!$A$34:$A$777,$A267,СВЦЭМ!$B$34:$B$777,R$260)+'СЕТ СН'!$F$12</f>
        <v>424.24997966000001</v>
      </c>
      <c r="S267" s="37">
        <f>SUMIFS(СВЦЭМ!$H$34:$H$777,СВЦЭМ!$A$34:$A$777,$A267,СВЦЭМ!$B$34:$B$777,S$260)+'СЕТ СН'!$F$12</f>
        <v>426.74887916</v>
      </c>
      <c r="T267" s="37">
        <f>SUMIFS(СВЦЭМ!$H$34:$H$777,СВЦЭМ!$A$34:$A$777,$A267,СВЦЭМ!$B$34:$B$777,T$260)+'СЕТ СН'!$F$12</f>
        <v>424.89860659999999</v>
      </c>
      <c r="U267" s="37">
        <f>SUMIFS(СВЦЭМ!$H$34:$H$777,СВЦЭМ!$A$34:$A$777,$A267,СВЦЭМ!$B$34:$B$777,U$260)+'СЕТ СН'!$F$12</f>
        <v>411.23633691999999</v>
      </c>
      <c r="V267" s="37">
        <f>SUMIFS(СВЦЭМ!$H$34:$H$777,СВЦЭМ!$A$34:$A$777,$A267,СВЦЭМ!$B$34:$B$777,V$260)+'СЕТ СН'!$F$12</f>
        <v>414.57106034999998</v>
      </c>
      <c r="W267" s="37">
        <f>SUMIFS(СВЦЭМ!$H$34:$H$777,СВЦЭМ!$A$34:$A$777,$A267,СВЦЭМ!$B$34:$B$777,W$260)+'СЕТ СН'!$F$12</f>
        <v>448.13748108999999</v>
      </c>
      <c r="X267" s="37">
        <f>SUMIFS(СВЦЭМ!$H$34:$H$777,СВЦЭМ!$A$34:$A$777,$A267,СВЦЭМ!$B$34:$B$777,X$260)+'СЕТ СН'!$F$12</f>
        <v>478.48522835</v>
      </c>
      <c r="Y267" s="37">
        <f>SUMIFS(СВЦЭМ!$H$34:$H$777,СВЦЭМ!$A$34:$A$777,$A267,СВЦЭМ!$B$34:$B$777,Y$260)+'СЕТ СН'!$F$12</f>
        <v>502.56053767999998</v>
      </c>
    </row>
    <row r="268" spans="1:27" ht="15.75" x14ac:dyDescent="0.2">
      <c r="A268" s="36">
        <f t="shared" si="7"/>
        <v>43198</v>
      </c>
      <c r="B268" s="37">
        <f>SUMIFS(СВЦЭМ!$H$34:$H$777,СВЦЭМ!$A$34:$A$777,$A268,СВЦЭМ!$B$34:$B$777,B$260)+'СЕТ СН'!$F$12</f>
        <v>513.44324354000003</v>
      </c>
      <c r="C268" s="37">
        <f>SUMIFS(СВЦЭМ!$H$34:$H$777,СВЦЭМ!$A$34:$A$777,$A268,СВЦЭМ!$B$34:$B$777,C$260)+'СЕТ СН'!$F$12</f>
        <v>534.40981201</v>
      </c>
      <c r="D268" s="37">
        <f>SUMIFS(СВЦЭМ!$H$34:$H$777,СВЦЭМ!$A$34:$A$777,$A268,СВЦЭМ!$B$34:$B$777,D$260)+'СЕТ СН'!$F$12</f>
        <v>563.93388650999998</v>
      </c>
      <c r="E268" s="37">
        <f>SUMIFS(СВЦЭМ!$H$34:$H$777,СВЦЭМ!$A$34:$A$777,$A268,СВЦЭМ!$B$34:$B$777,E$260)+'СЕТ СН'!$F$12</f>
        <v>578.88288336999994</v>
      </c>
      <c r="F268" s="37">
        <f>SUMIFS(СВЦЭМ!$H$34:$H$777,СВЦЭМ!$A$34:$A$777,$A268,СВЦЭМ!$B$34:$B$777,F$260)+'СЕТ СН'!$F$12</f>
        <v>577.66106448999994</v>
      </c>
      <c r="G268" s="37">
        <f>SUMIFS(СВЦЭМ!$H$34:$H$777,СВЦЭМ!$A$34:$A$777,$A268,СВЦЭМ!$B$34:$B$777,G$260)+'СЕТ СН'!$F$12</f>
        <v>578.93550723999999</v>
      </c>
      <c r="H268" s="37">
        <f>SUMIFS(СВЦЭМ!$H$34:$H$777,СВЦЭМ!$A$34:$A$777,$A268,СВЦЭМ!$B$34:$B$777,H$260)+'СЕТ СН'!$F$12</f>
        <v>568.88062682999998</v>
      </c>
      <c r="I268" s="37">
        <f>SUMIFS(СВЦЭМ!$H$34:$H$777,СВЦЭМ!$A$34:$A$777,$A268,СВЦЭМ!$B$34:$B$777,I$260)+'СЕТ СН'!$F$12</f>
        <v>524.09335198999997</v>
      </c>
      <c r="J268" s="37">
        <f>SUMIFS(СВЦЭМ!$H$34:$H$777,СВЦЭМ!$A$34:$A$777,$A268,СВЦЭМ!$B$34:$B$777,J$260)+'СЕТ СН'!$F$12</f>
        <v>471.14659158000001</v>
      </c>
      <c r="K268" s="37">
        <f>SUMIFS(СВЦЭМ!$H$34:$H$777,СВЦЭМ!$A$34:$A$777,$A268,СВЦЭМ!$B$34:$B$777,K$260)+'СЕТ СН'!$F$12</f>
        <v>416.04439251000002</v>
      </c>
      <c r="L268" s="37">
        <f>SUMIFS(СВЦЭМ!$H$34:$H$777,СВЦЭМ!$A$34:$A$777,$A268,СВЦЭМ!$B$34:$B$777,L$260)+'СЕТ СН'!$F$12</f>
        <v>387.01260335000001</v>
      </c>
      <c r="M268" s="37">
        <f>SUMIFS(СВЦЭМ!$H$34:$H$777,СВЦЭМ!$A$34:$A$777,$A268,СВЦЭМ!$B$34:$B$777,M$260)+'СЕТ СН'!$F$12</f>
        <v>369.99511981000001</v>
      </c>
      <c r="N268" s="37">
        <f>SUMIFS(СВЦЭМ!$H$34:$H$777,СВЦЭМ!$A$34:$A$777,$A268,СВЦЭМ!$B$34:$B$777,N$260)+'СЕТ СН'!$F$12</f>
        <v>365.89335715999999</v>
      </c>
      <c r="O268" s="37">
        <f>SUMIFS(СВЦЭМ!$H$34:$H$777,СВЦЭМ!$A$34:$A$777,$A268,СВЦЭМ!$B$34:$B$777,O$260)+'СЕТ СН'!$F$12</f>
        <v>368.39881577</v>
      </c>
      <c r="P268" s="37">
        <f>SUMIFS(СВЦЭМ!$H$34:$H$777,СВЦЭМ!$A$34:$A$777,$A268,СВЦЭМ!$B$34:$B$777,P$260)+'СЕТ СН'!$F$12</f>
        <v>373.93014622999999</v>
      </c>
      <c r="Q268" s="37">
        <f>SUMIFS(СВЦЭМ!$H$34:$H$777,СВЦЭМ!$A$34:$A$777,$A268,СВЦЭМ!$B$34:$B$777,Q$260)+'СЕТ СН'!$F$12</f>
        <v>375.99094889999998</v>
      </c>
      <c r="R268" s="37">
        <f>SUMIFS(СВЦЭМ!$H$34:$H$777,СВЦЭМ!$A$34:$A$777,$A268,СВЦЭМ!$B$34:$B$777,R$260)+'СЕТ СН'!$F$12</f>
        <v>401.11278413999997</v>
      </c>
      <c r="S268" s="37">
        <f>SUMIFS(СВЦЭМ!$H$34:$H$777,СВЦЭМ!$A$34:$A$777,$A268,СВЦЭМ!$B$34:$B$777,S$260)+'СЕТ СН'!$F$12</f>
        <v>386.69715590999999</v>
      </c>
      <c r="T268" s="37">
        <f>SUMIFS(СВЦЭМ!$H$34:$H$777,СВЦЭМ!$A$34:$A$777,$A268,СВЦЭМ!$B$34:$B$777,T$260)+'СЕТ СН'!$F$12</f>
        <v>366.13846296999998</v>
      </c>
      <c r="U268" s="37">
        <f>SUMIFS(СВЦЭМ!$H$34:$H$777,СВЦЭМ!$A$34:$A$777,$A268,СВЦЭМ!$B$34:$B$777,U$260)+'СЕТ СН'!$F$12</f>
        <v>364.38627780000002</v>
      </c>
      <c r="V268" s="37">
        <f>SUMIFS(СВЦЭМ!$H$34:$H$777,СВЦЭМ!$A$34:$A$777,$A268,СВЦЭМ!$B$34:$B$777,V$260)+'СЕТ СН'!$F$12</f>
        <v>364.67491747000003</v>
      </c>
      <c r="W268" s="37">
        <f>SUMIFS(СВЦЭМ!$H$34:$H$777,СВЦЭМ!$A$34:$A$777,$A268,СВЦЭМ!$B$34:$B$777,W$260)+'СЕТ СН'!$F$12</f>
        <v>386.59461418000001</v>
      </c>
      <c r="X268" s="37">
        <f>SUMIFS(СВЦЭМ!$H$34:$H$777,СВЦЭМ!$A$34:$A$777,$A268,СВЦЭМ!$B$34:$B$777,X$260)+'СЕТ СН'!$F$12</f>
        <v>431.32923267000001</v>
      </c>
      <c r="Y268" s="37">
        <f>SUMIFS(СВЦЭМ!$H$34:$H$777,СВЦЭМ!$A$34:$A$777,$A268,СВЦЭМ!$B$34:$B$777,Y$260)+'СЕТ СН'!$F$12</f>
        <v>477.85423651000002</v>
      </c>
    </row>
    <row r="269" spans="1:27" ht="15.75" x14ac:dyDescent="0.2">
      <c r="A269" s="36">
        <f t="shared" si="7"/>
        <v>43199</v>
      </c>
      <c r="B269" s="37">
        <f>SUMIFS(СВЦЭМ!$H$34:$H$777,СВЦЭМ!$A$34:$A$777,$A269,СВЦЭМ!$B$34:$B$777,B$260)+'СЕТ СН'!$F$12</f>
        <v>523.04743183999994</v>
      </c>
      <c r="C269" s="37">
        <f>SUMIFS(СВЦЭМ!$H$34:$H$777,СВЦЭМ!$A$34:$A$777,$A269,СВЦЭМ!$B$34:$B$777,C$260)+'СЕТ СН'!$F$12</f>
        <v>527.82958048</v>
      </c>
      <c r="D269" s="37">
        <f>SUMIFS(СВЦЭМ!$H$34:$H$777,СВЦЭМ!$A$34:$A$777,$A269,СВЦЭМ!$B$34:$B$777,D$260)+'СЕТ СН'!$F$12</f>
        <v>568.66132851999998</v>
      </c>
      <c r="E269" s="37">
        <f>SUMIFS(СВЦЭМ!$H$34:$H$777,СВЦЭМ!$A$34:$A$777,$A269,СВЦЭМ!$B$34:$B$777,E$260)+'СЕТ СН'!$F$12</f>
        <v>572.22111487999996</v>
      </c>
      <c r="F269" s="37">
        <f>SUMIFS(СВЦЭМ!$H$34:$H$777,СВЦЭМ!$A$34:$A$777,$A269,СВЦЭМ!$B$34:$B$777,F$260)+'СЕТ СН'!$F$12</f>
        <v>572.27696221999997</v>
      </c>
      <c r="G269" s="37">
        <f>SUMIFS(СВЦЭМ!$H$34:$H$777,СВЦЭМ!$A$34:$A$777,$A269,СВЦЭМ!$B$34:$B$777,G$260)+'СЕТ СН'!$F$12</f>
        <v>575.57027780999999</v>
      </c>
      <c r="H269" s="37">
        <f>SUMIFS(СВЦЭМ!$H$34:$H$777,СВЦЭМ!$A$34:$A$777,$A269,СВЦЭМ!$B$34:$B$777,H$260)+'СЕТ СН'!$F$12</f>
        <v>552.38137114000006</v>
      </c>
      <c r="I269" s="37">
        <f>SUMIFS(СВЦЭМ!$H$34:$H$777,СВЦЭМ!$A$34:$A$777,$A269,СВЦЭМ!$B$34:$B$777,I$260)+'СЕТ СН'!$F$12</f>
        <v>502.01829592000001</v>
      </c>
      <c r="J269" s="37">
        <f>SUMIFS(СВЦЭМ!$H$34:$H$777,СВЦЭМ!$A$34:$A$777,$A269,СВЦЭМ!$B$34:$B$777,J$260)+'СЕТ СН'!$F$12</f>
        <v>473.20398139999998</v>
      </c>
      <c r="K269" s="37">
        <f>SUMIFS(СВЦЭМ!$H$34:$H$777,СВЦЭМ!$A$34:$A$777,$A269,СВЦЭМ!$B$34:$B$777,K$260)+'СЕТ СН'!$F$12</f>
        <v>428.76659876999997</v>
      </c>
      <c r="L269" s="37">
        <f>SUMIFS(СВЦЭМ!$H$34:$H$777,СВЦЭМ!$A$34:$A$777,$A269,СВЦЭМ!$B$34:$B$777,L$260)+'СЕТ СН'!$F$12</f>
        <v>391.05173606</v>
      </c>
      <c r="M269" s="37">
        <f>SUMIFS(СВЦЭМ!$H$34:$H$777,СВЦЭМ!$A$34:$A$777,$A269,СВЦЭМ!$B$34:$B$777,M$260)+'СЕТ СН'!$F$12</f>
        <v>386.16011023999999</v>
      </c>
      <c r="N269" s="37">
        <f>SUMIFS(СВЦЭМ!$H$34:$H$777,СВЦЭМ!$A$34:$A$777,$A269,СВЦЭМ!$B$34:$B$777,N$260)+'СЕТ СН'!$F$12</f>
        <v>384.32913298</v>
      </c>
      <c r="O269" s="37">
        <f>SUMIFS(СВЦЭМ!$H$34:$H$777,СВЦЭМ!$A$34:$A$777,$A269,СВЦЭМ!$B$34:$B$777,O$260)+'СЕТ СН'!$F$12</f>
        <v>387.12968554000003</v>
      </c>
      <c r="P269" s="37">
        <f>SUMIFS(СВЦЭМ!$H$34:$H$777,СВЦЭМ!$A$34:$A$777,$A269,СВЦЭМ!$B$34:$B$777,P$260)+'СЕТ СН'!$F$12</f>
        <v>396.64171997</v>
      </c>
      <c r="Q269" s="37">
        <f>SUMIFS(СВЦЭМ!$H$34:$H$777,СВЦЭМ!$A$34:$A$777,$A269,СВЦЭМ!$B$34:$B$777,Q$260)+'СЕТ СН'!$F$12</f>
        <v>406.6970968</v>
      </c>
      <c r="R269" s="37">
        <f>SUMIFS(СВЦЭМ!$H$34:$H$777,СВЦЭМ!$A$34:$A$777,$A269,СВЦЭМ!$B$34:$B$777,R$260)+'СЕТ СН'!$F$12</f>
        <v>404.14333284999998</v>
      </c>
      <c r="S269" s="37">
        <f>SUMIFS(СВЦЭМ!$H$34:$H$777,СВЦЭМ!$A$34:$A$777,$A269,СВЦЭМ!$B$34:$B$777,S$260)+'СЕТ СН'!$F$12</f>
        <v>401.02371407999999</v>
      </c>
      <c r="T269" s="37">
        <f>SUMIFS(СВЦЭМ!$H$34:$H$777,СВЦЭМ!$A$34:$A$777,$A269,СВЦЭМ!$B$34:$B$777,T$260)+'СЕТ СН'!$F$12</f>
        <v>387.15140918999998</v>
      </c>
      <c r="U269" s="37">
        <f>SUMIFS(СВЦЭМ!$H$34:$H$777,СВЦЭМ!$A$34:$A$777,$A269,СВЦЭМ!$B$34:$B$777,U$260)+'СЕТ СН'!$F$12</f>
        <v>378.30367885999999</v>
      </c>
      <c r="V269" s="37">
        <f>SUMIFS(СВЦЭМ!$H$34:$H$777,СВЦЭМ!$A$34:$A$777,$A269,СВЦЭМ!$B$34:$B$777,V$260)+'СЕТ СН'!$F$12</f>
        <v>383.41726274000001</v>
      </c>
      <c r="W269" s="37">
        <f>SUMIFS(СВЦЭМ!$H$34:$H$777,СВЦЭМ!$A$34:$A$777,$A269,СВЦЭМ!$B$34:$B$777,W$260)+'СЕТ СН'!$F$12</f>
        <v>414.64910999</v>
      </c>
      <c r="X269" s="37">
        <f>SUMIFS(СВЦЭМ!$H$34:$H$777,СВЦЭМ!$A$34:$A$777,$A269,СВЦЭМ!$B$34:$B$777,X$260)+'СЕТ СН'!$F$12</f>
        <v>459.11067802000002</v>
      </c>
      <c r="Y269" s="37">
        <f>SUMIFS(СВЦЭМ!$H$34:$H$777,СВЦЭМ!$A$34:$A$777,$A269,СВЦЭМ!$B$34:$B$777,Y$260)+'СЕТ СН'!$F$12</f>
        <v>504.54757672</v>
      </c>
    </row>
    <row r="270" spans="1:27" ht="15.75" x14ac:dyDescent="0.2">
      <c r="A270" s="36">
        <f t="shared" si="7"/>
        <v>43200</v>
      </c>
      <c r="B270" s="37">
        <f>SUMIFS(СВЦЭМ!$H$34:$H$777,СВЦЭМ!$A$34:$A$777,$A270,СВЦЭМ!$B$34:$B$777,B$260)+'СЕТ СН'!$F$12</f>
        <v>523.50601785000003</v>
      </c>
      <c r="C270" s="37">
        <f>SUMIFS(СВЦЭМ!$H$34:$H$777,СВЦЭМ!$A$34:$A$777,$A270,СВЦЭМ!$B$34:$B$777,C$260)+'СЕТ СН'!$F$12</f>
        <v>547.74783506999995</v>
      </c>
      <c r="D270" s="37">
        <f>SUMIFS(СВЦЭМ!$H$34:$H$777,СВЦЭМ!$A$34:$A$777,$A270,СВЦЭМ!$B$34:$B$777,D$260)+'СЕТ СН'!$F$12</f>
        <v>562.04460922999999</v>
      </c>
      <c r="E270" s="37">
        <f>SUMIFS(СВЦЭМ!$H$34:$H$777,СВЦЭМ!$A$34:$A$777,$A270,СВЦЭМ!$B$34:$B$777,E$260)+'СЕТ СН'!$F$12</f>
        <v>564.10344321000002</v>
      </c>
      <c r="F270" s="37">
        <f>SUMIFS(СВЦЭМ!$H$34:$H$777,СВЦЭМ!$A$34:$A$777,$A270,СВЦЭМ!$B$34:$B$777,F$260)+'СЕТ СН'!$F$12</f>
        <v>563.92660917000001</v>
      </c>
      <c r="G270" s="37">
        <f>SUMIFS(СВЦЭМ!$H$34:$H$777,СВЦЭМ!$A$34:$A$777,$A270,СВЦЭМ!$B$34:$B$777,G$260)+'СЕТ СН'!$F$12</f>
        <v>566.83394940000005</v>
      </c>
      <c r="H270" s="37">
        <f>SUMIFS(СВЦЭМ!$H$34:$H$777,СВЦЭМ!$A$34:$A$777,$A270,СВЦЭМ!$B$34:$B$777,H$260)+'СЕТ СН'!$F$12</f>
        <v>546.79967368999996</v>
      </c>
      <c r="I270" s="37">
        <f>SUMIFS(СВЦЭМ!$H$34:$H$777,СВЦЭМ!$A$34:$A$777,$A270,СВЦЭМ!$B$34:$B$777,I$260)+'СЕТ СН'!$F$12</f>
        <v>499.88652564</v>
      </c>
      <c r="J270" s="37">
        <f>SUMIFS(СВЦЭМ!$H$34:$H$777,СВЦЭМ!$A$34:$A$777,$A270,СВЦЭМ!$B$34:$B$777,J$260)+'СЕТ СН'!$F$12</f>
        <v>476.33440827999999</v>
      </c>
      <c r="K270" s="37">
        <f>SUMIFS(СВЦЭМ!$H$34:$H$777,СВЦЭМ!$A$34:$A$777,$A270,СВЦЭМ!$B$34:$B$777,K$260)+'СЕТ СН'!$F$12</f>
        <v>430.33635471000002</v>
      </c>
      <c r="L270" s="37">
        <f>SUMIFS(СВЦЭМ!$H$34:$H$777,СВЦЭМ!$A$34:$A$777,$A270,СВЦЭМ!$B$34:$B$777,L$260)+'СЕТ СН'!$F$12</f>
        <v>407.62147718</v>
      </c>
      <c r="M270" s="37">
        <f>SUMIFS(СВЦЭМ!$H$34:$H$777,СВЦЭМ!$A$34:$A$777,$A270,СВЦЭМ!$B$34:$B$777,M$260)+'СЕТ СН'!$F$12</f>
        <v>405.16773984999998</v>
      </c>
      <c r="N270" s="37">
        <f>SUMIFS(СВЦЭМ!$H$34:$H$777,СВЦЭМ!$A$34:$A$777,$A270,СВЦЭМ!$B$34:$B$777,N$260)+'СЕТ СН'!$F$12</f>
        <v>404.80512475</v>
      </c>
      <c r="O270" s="37">
        <f>SUMIFS(СВЦЭМ!$H$34:$H$777,СВЦЭМ!$A$34:$A$777,$A270,СВЦЭМ!$B$34:$B$777,O$260)+'СЕТ СН'!$F$12</f>
        <v>404.93843514000002</v>
      </c>
      <c r="P270" s="37">
        <f>SUMIFS(СВЦЭМ!$H$34:$H$777,СВЦЭМ!$A$34:$A$777,$A270,СВЦЭМ!$B$34:$B$777,P$260)+'СЕТ СН'!$F$12</f>
        <v>404.53570603999998</v>
      </c>
      <c r="Q270" s="37">
        <f>SUMIFS(СВЦЭМ!$H$34:$H$777,СВЦЭМ!$A$34:$A$777,$A270,СВЦЭМ!$B$34:$B$777,Q$260)+'СЕТ СН'!$F$12</f>
        <v>415.78200164999998</v>
      </c>
      <c r="R270" s="37">
        <f>SUMIFS(СВЦЭМ!$H$34:$H$777,СВЦЭМ!$A$34:$A$777,$A270,СВЦЭМ!$B$34:$B$777,R$260)+'СЕТ СН'!$F$12</f>
        <v>413.65631223000003</v>
      </c>
      <c r="S270" s="37">
        <f>SUMIFS(СВЦЭМ!$H$34:$H$777,СВЦЭМ!$A$34:$A$777,$A270,СВЦЭМ!$B$34:$B$777,S$260)+'СЕТ СН'!$F$12</f>
        <v>407.44737614000002</v>
      </c>
      <c r="T270" s="37">
        <f>SUMIFS(СВЦЭМ!$H$34:$H$777,СВЦЭМ!$A$34:$A$777,$A270,СВЦЭМ!$B$34:$B$777,T$260)+'СЕТ СН'!$F$12</f>
        <v>390.58628033000002</v>
      </c>
      <c r="U270" s="37">
        <f>SUMIFS(СВЦЭМ!$H$34:$H$777,СВЦЭМ!$A$34:$A$777,$A270,СВЦЭМ!$B$34:$B$777,U$260)+'СЕТ СН'!$F$12</f>
        <v>375.24311104999998</v>
      </c>
      <c r="V270" s="37">
        <f>SUMIFS(СВЦЭМ!$H$34:$H$777,СВЦЭМ!$A$34:$A$777,$A270,СВЦЭМ!$B$34:$B$777,V$260)+'СЕТ СН'!$F$12</f>
        <v>378.59507683999999</v>
      </c>
      <c r="W270" s="37">
        <f>SUMIFS(СВЦЭМ!$H$34:$H$777,СВЦЭМ!$A$34:$A$777,$A270,СВЦЭМ!$B$34:$B$777,W$260)+'СЕТ СН'!$F$12</f>
        <v>406.72142246999999</v>
      </c>
      <c r="X270" s="37">
        <f>SUMIFS(СВЦЭМ!$H$34:$H$777,СВЦЭМ!$A$34:$A$777,$A270,СВЦЭМ!$B$34:$B$777,X$260)+'СЕТ СН'!$F$12</f>
        <v>451.92414889000003</v>
      </c>
      <c r="Y270" s="37">
        <f>SUMIFS(СВЦЭМ!$H$34:$H$777,СВЦЭМ!$A$34:$A$777,$A270,СВЦЭМ!$B$34:$B$777,Y$260)+'СЕТ СН'!$F$12</f>
        <v>499.04084922999999</v>
      </c>
    </row>
    <row r="271" spans="1:27" ht="15.75" x14ac:dyDescent="0.2">
      <c r="A271" s="36">
        <f t="shared" si="7"/>
        <v>43201</v>
      </c>
      <c r="B271" s="37">
        <f>SUMIFS(СВЦЭМ!$H$34:$H$777,СВЦЭМ!$A$34:$A$777,$A271,СВЦЭМ!$B$34:$B$777,B$260)+'СЕТ СН'!$F$12</f>
        <v>503.25473968</v>
      </c>
      <c r="C271" s="37">
        <f>SUMIFS(СВЦЭМ!$H$34:$H$777,СВЦЭМ!$A$34:$A$777,$A271,СВЦЭМ!$B$34:$B$777,C$260)+'СЕТ СН'!$F$12</f>
        <v>519.40639510999995</v>
      </c>
      <c r="D271" s="37">
        <f>SUMIFS(СВЦЭМ!$H$34:$H$777,СВЦЭМ!$A$34:$A$777,$A271,СВЦЭМ!$B$34:$B$777,D$260)+'СЕТ СН'!$F$12</f>
        <v>558.85445202999995</v>
      </c>
      <c r="E271" s="37">
        <f>SUMIFS(СВЦЭМ!$H$34:$H$777,СВЦЭМ!$A$34:$A$777,$A271,СВЦЭМ!$B$34:$B$777,E$260)+'СЕТ СН'!$F$12</f>
        <v>566.42588679000005</v>
      </c>
      <c r="F271" s="37">
        <f>SUMIFS(СВЦЭМ!$H$34:$H$777,СВЦЭМ!$A$34:$A$777,$A271,СВЦЭМ!$B$34:$B$777,F$260)+'СЕТ СН'!$F$12</f>
        <v>566.40020154000001</v>
      </c>
      <c r="G271" s="37">
        <f>SUMIFS(СВЦЭМ!$H$34:$H$777,СВЦЭМ!$A$34:$A$777,$A271,СВЦЭМ!$B$34:$B$777,G$260)+'СЕТ СН'!$F$12</f>
        <v>569.62080665999997</v>
      </c>
      <c r="H271" s="37">
        <f>SUMIFS(СВЦЭМ!$H$34:$H$777,СВЦЭМ!$A$34:$A$777,$A271,СВЦЭМ!$B$34:$B$777,H$260)+'СЕТ СН'!$F$12</f>
        <v>558.58238392999999</v>
      </c>
      <c r="I271" s="37">
        <f>SUMIFS(СВЦЭМ!$H$34:$H$777,СВЦЭМ!$A$34:$A$777,$A271,СВЦЭМ!$B$34:$B$777,I$260)+'СЕТ СН'!$F$12</f>
        <v>499.62010544999998</v>
      </c>
      <c r="J271" s="37">
        <f>SUMIFS(СВЦЭМ!$H$34:$H$777,СВЦЭМ!$A$34:$A$777,$A271,СВЦЭМ!$B$34:$B$777,J$260)+'СЕТ СН'!$F$12</f>
        <v>474.54833410999998</v>
      </c>
      <c r="K271" s="37">
        <f>SUMIFS(СВЦЭМ!$H$34:$H$777,СВЦЭМ!$A$34:$A$777,$A271,СВЦЭМ!$B$34:$B$777,K$260)+'СЕТ СН'!$F$12</f>
        <v>431.99767666999998</v>
      </c>
      <c r="L271" s="37">
        <f>SUMIFS(СВЦЭМ!$H$34:$H$777,СВЦЭМ!$A$34:$A$777,$A271,СВЦЭМ!$B$34:$B$777,L$260)+'СЕТ СН'!$F$12</f>
        <v>401.87047180000002</v>
      </c>
      <c r="M271" s="37">
        <f>SUMIFS(СВЦЭМ!$H$34:$H$777,СВЦЭМ!$A$34:$A$777,$A271,СВЦЭМ!$B$34:$B$777,M$260)+'СЕТ СН'!$F$12</f>
        <v>400.00514375</v>
      </c>
      <c r="N271" s="37">
        <f>SUMIFS(СВЦЭМ!$H$34:$H$777,СВЦЭМ!$A$34:$A$777,$A271,СВЦЭМ!$B$34:$B$777,N$260)+'СЕТ СН'!$F$12</f>
        <v>396.18820588</v>
      </c>
      <c r="O271" s="37">
        <f>SUMIFS(СВЦЭМ!$H$34:$H$777,СВЦЭМ!$A$34:$A$777,$A271,СВЦЭМ!$B$34:$B$777,O$260)+'СЕТ СН'!$F$12</f>
        <v>394.27845526999999</v>
      </c>
      <c r="P271" s="37">
        <f>SUMIFS(СВЦЭМ!$H$34:$H$777,СВЦЭМ!$A$34:$A$777,$A271,СВЦЭМ!$B$34:$B$777,P$260)+'СЕТ СН'!$F$12</f>
        <v>392.59556027000002</v>
      </c>
      <c r="Q271" s="37">
        <f>SUMIFS(СВЦЭМ!$H$34:$H$777,СВЦЭМ!$A$34:$A$777,$A271,СВЦЭМ!$B$34:$B$777,Q$260)+'СЕТ СН'!$F$12</f>
        <v>393.78403724999998</v>
      </c>
      <c r="R271" s="37">
        <f>SUMIFS(СВЦЭМ!$H$34:$H$777,СВЦЭМ!$A$34:$A$777,$A271,СВЦЭМ!$B$34:$B$777,R$260)+'СЕТ СН'!$F$12</f>
        <v>393.11152222999999</v>
      </c>
      <c r="S271" s="37">
        <f>SUMIFS(СВЦЭМ!$H$34:$H$777,СВЦЭМ!$A$34:$A$777,$A271,СВЦЭМ!$B$34:$B$777,S$260)+'СЕТ СН'!$F$12</f>
        <v>392.83908563</v>
      </c>
      <c r="T271" s="37">
        <f>SUMIFS(СВЦЭМ!$H$34:$H$777,СВЦЭМ!$A$34:$A$777,$A271,СВЦЭМ!$B$34:$B$777,T$260)+'СЕТ СН'!$F$12</f>
        <v>384.43362544000001</v>
      </c>
      <c r="U271" s="37">
        <f>SUMIFS(СВЦЭМ!$H$34:$H$777,СВЦЭМ!$A$34:$A$777,$A271,СВЦЭМ!$B$34:$B$777,U$260)+'СЕТ СН'!$F$12</f>
        <v>371.37438435000001</v>
      </c>
      <c r="V271" s="37">
        <f>SUMIFS(СВЦЭМ!$H$34:$H$777,СВЦЭМ!$A$34:$A$777,$A271,СВЦЭМ!$B$34:$B$777,V$260)+'СЕТ СН'!$F$12</f>
        <v>376.99524047</v>
      </c>
      <c r="W271" s="37">
        <f>SUMIFS(СВЦЭМ!$H$34:$H$777,СВЦЭМ!$A$34:$A$777,$A271,СВЦЭМ!$B$34:$B$777,W$260)+'СЕТ СН'!$F$12</f>
        <v>412.30844472000001</v>
      </c>
      <c r="X271" s="37">
        <f>SUMIFS(СВЦЭМ!$H$34:$H$777,СВЦЭМ!$A$34:$A$777,$A271,СВЦЭМ!$B$34:$B$777,X$260)+'СЕТ СН'!$F$12</f>
        <v>457.03100119999999</v>
      </c>
      <c r="Y271" s="37">
        <f>SUMIFS(СВЦЭМ!$H$34:$H$777,СВЦЭМ!$A$34:$A$777,$A271,СВЦЭМ!$B$34:$B$777,Y$260)+'СЕТ СН'!$F$12</f>
        <v>472.50720210999998</v>
      </c>
    </row>
    <row r="272" spans="1:27" ht="15.75" x14ac:dyDescent="0.2">
      <c r="A272" s="36">
        <f t="shared" si="7"/>
        <v>43202</v>
      </c>
      <c r="B272" s="37">
        <f>SUMIFS(СВЦЭМ!$H$34:$H$777,СВЦЭМ!$A$34:$A$777,$A272,СВЦЭМ!$B$34:$B$777,B$260)+'СЕТ СН'!$F$12</f>
        <v>514.51992319999999</v>
      </c>
      <c r="C272" s="37">
        <f>SUMIFS(СВЦЭМ!$H$34:$H$777,СВЦЭМ!$A$34:$A$777,$A272,СВЦЭМ!$B$34:$B$777,C$260)+'СЕТ СН'!$F$12</f>
        <v>540.06051643000001</v>
      </c>
      <c r="D272" s="37">
        <f>SUMIFS(СВЦЭМ!$H$34:$H$777,СВЦЭМ!$A$34:$A$777,$A272,СВЦЭМ!$B$34:$B$777,D$260)+'СЕТ СН'!$F$12</f>
        <v>568.99484222000001</v>
      </c>
      <c r="E272" s="37">
        <f>SUMIFS(СВЦЭМ!$H$34:$H$777,СВЦЭМ!$A$34:$A$777,$A272,СВЦЭМ!$B$34:$B$777,E$260)+'СЕТ СН'!$F$12</f>
        <v>575.34310266</v>
      </c>
      <c r="F272" s="37">
        <f>SUMIFS(СВЦЭМ!$H$34:$H$777,СВЦЭМ!$A$34:$A$777,$A272,СВЦЭМ!$B$34:$B$777,F$260)+'СЕТ СН'!$F$12</f>
        <v>580.65764151999997</v>
      </c>
      <c r="G272" s="37">
        <f>SUMIFS(СВЦЭМ!$H$34:$H$777,СВЦЭМ!$A$34:$A$777,$A272,СВЦЭМ!$B$34:$B$777,G$260)+'СЕТ СН'!$F$12</f>
        <v>584.21097585999996</v>
      </c>
      <c r="H272" s="37">
        <f>SUMIFS(СВЦЭМ!$H$34:$H$777,СВЦЭМ!$A$34:$A$777,$A272,СВЦЭМ!$B$34:$B$777,H$260)+'СЕТ СН'!$F$12</f>
        <v>568.80936274999999</v>
      </c>
      <c r="I272" s="37">
        <f>SUMIFS(СВЦЭМ!$H$34:$H$777,СВЦЭМ!$A$34:$A$777,$A272,СВЦЭМ!$B$34:$B$777,I$260)+'СЕТ СН'!$F$12</f>
        <v>517.26639151999996</v>
      </c>
      <c r="J272" s="37">
        <f>SUMIFS(СВЦЭМ!$H$34:$H$777,СВЦЭМ!$A$34:$A$777,$A272,СВЦЭМ!$B$34:$B$777,J$260)+'СЕТ СН'!$F$12</f>
        <v>493.74881790000001</v>
      </c>
      <c r="K272" s="37">
        <f>SUMIFS(СВЦЭМ!$H$34:$H$777,СВЦЭМ!$A$34:$A$777,$A272,СВЦЭМ!$B$34:$B$777,K$260)+'СЕТ СН'!$F$12</f>
        <v>452.11497560999999</v>
      </c>
      <c r="L272" s="37">
        <f>SUMIFS(СВЦЭМ!$H$34:$H$777,СВЦЭМ!$A$34:$A$777,$A272,СВЦЭМ!$B$34:$B$777,L$260)+'СЕТ СН'!$F$12</f>
        <v>416.28203511999999</v>
      </c>
      <c r="M272" s="37">
        <f>SUMIFS(СВЦЭМ!$H$34:$H$777,СВЦЭМ!$A$34:$A$777,$A272,СВЦЭМ!$B$34:$B$777,M$260)+'СЕТ СН'!$F$12</f>
        <v>405.51070847</v>
      </c>
      <c r="N272" s="37">
        <f>SUMIFS(СВЦЭМ!$H$34:$H$777,СВЦЭМ!$A$34:$A$777,$A272,СВЦЭМ!$B$34:$B$777,N$260)+'СЕТ СН'!$F$12</f>
        <v>403.77644620000001</v>
      </c>
      <c r="O272" s="37">
        <f>SUMIFS(СВЦЭМ!$H$34:$H$777,СВЦЭМ!$A$34:$A$777,$A272,СВЦЭМ!$B$34:$B$777,O$260)+'СЕТ СН'!$F$12</f>
        <v>407.20083667</v>
      </c>
      <c r="P272" s="37">
        <f>SUMIFS(СВЦЭМ!$H$34:$H$777,СВЦЭМ!$A$34:$A$777,$A272,СВЦЭМ!$B$34:$B$777,P$260)+'СЕТ СН'!$F$12</f>
        <v>411.08038872999998</v>
      </c>
      <c r="Q272" s="37">
        <f>SUMIFS(СВЦЭМ!$H$34:$H$777,СВЦЭМ!$A$34:$A$777,$A272,СВЦЭМ!$B$34:$B$777,Q$260)+'СЕТ СН'!$F$12</f>
        <v>416.24344399</v>
      </c>
      <c r="R272" s="37">
        <f>SUMIFS(СВЦЭМ!$H$34:$H$777,СВЦЭМ!$A$34:$A$777,$A272,СВЦЭМ!$B$34:$B$777,R$260)+'СЕТ СН'!$F$12</f>
        <v>417.84093767000002</v>
      </c>
      <c r="S272" s="37">
        <f>SUMIFS(СВЦЭМ!$H$34:$H$777,СВЦЭМ!$A$34:$A$777,$A272,СВЦЭМ!$B$34:$B$777,S$260)+'СЕТ СН'!$F$12</f>
        <v>414.31066494999999</v>
      </c>
      <c r="T272" s="37">
        <f>SUMIFS(СВЦЭМ!$H$34:$H$777,СВЦЭМ!$A$34:$A$777,$A272,СВЦЭМ!$B$34:$B$777,T$260)+'СЕТ СН'!$F$12</f>
        <v>406.07531331000001</v>
      </c>
      <c r="U272" s="37">
        <f>SUMIFS(СВЦЭМ!$H$34:$H$777,СВЦЭМ!$A$34:$A$777,$A272,СВЦЭМ!$B$34:$B$777,U$260)+'СЕТ СН'!$F$12</f>
        <v>397.79727007000002</v>
      </c>
      <c r="V272" s="37">
        <f>SUMIFS(СВЦЭМ!$H$34:$H$777,СВЦЭМ!$A$34:$A$777,$A272,СВЦЭМ!$B$34:$B$777,V$260)+'СЕТ СН'!$F$12</f>
        <v>399.91307468000002</v>
      </c>
      <c r="W272" s="37">
        <f>SUMIFS(СВЦЭМ!$H$34:$H$777,СВЦЭМ!$A$34:$A$777,$A272,СВЦЭМ!$B$34:$B$777,W$260)+'СЕТ СН'!$F$12</f>
        <v>432.39353354999997</v>
      </c>
      <c r="X272" s="37">
        <f>SUMIFS(СВЦЭМ!$H$34:$H$777,СВЦЭМ!$A$34:$A$777,$A272,СВЦЭМ!$B$34:$B$777,X$260)+'СЕТ СН'!$F$12</f>
        <v>474.40398489</v>
      </c>
      <c r="Y272" s="37">
        <f>SUMIFS(СВЦЭМ!$H$34:$H$777,СВЦЭМ!$A$34:$A$777,$A272,СВЦЭМ!$B$34:$B$777,Y$260)+'СЕТ СН'!$F$12</f>
        <v>474.44704535</v>
      </c>
    </row>
    <row r="273" spans="1:25" ht="15.75" x14ac:dyDescent="0.2">
      <c r="A273" s="36">
        <f t="shared" si="7"/>
        <v>43203</v>
      </c>
      <c r="B273" s="37">
        <f>SUMIFS(СВЦЭМ!$H$34:$H$777,СВЦЭМ!$A$34:$A$777,$A273,СВЦЭМ!$B$34:$B$777,B$260)+'СЕТ СН'!$F$12</f>
        <v>510.74705174000002</v>
      </c>
      <c r="C273" s="37">
        <f>SUMIFS(СВЦЭМ!$H$34:$H$777,СВЦЭМ!$A$34:$A$777,$A273,СВЦЭМ!$B$34:$B$777,C$260)+'СЕТ СН'!$F$12</f>
        <v>541.71344879000003</v>
      </c>
      <c r="D273" s="37">
        <f>SUMIFS(СВЦЭМ!$H$34:$H$777,СВЦЭМ!$A$34:$A$777,$A273,СВЦЭМ!$B$34:$B$777,D$260)+'СЕТ СН'!$F$12</f>
        <v>569.72812412999997</v>
      </c>
      <c r="E273" s="37">
        <f>SUMIFS(СВЦЭМ!$H$34:$H$777,СВЦЭМ!$A$34:$A$777,$A273,СВЦЭМ!$B$34:$B$777,E$260)+'СЕТ СН'!$F$12</f>
        <v>574.76507908999997</v>
      </c>
      <c r="F273" s="37">
        <f>SUMIFS(СВЦЭМ!$H$34:$H$777,СВЦЭМ!$A$34:$A$777,$A273,СВЦЭМ!$B$34:$B$777,F$260)+'СЕТ СН'!$F$12</f>
        <v>576.21748708999996</v>
      </c>
      <c r="G273" s="37">
        <f>SUMIFS(СВЦЭМ!$H$34:$H$777,СВЦЭМ!$A$34:$A$777,$A273,СВЦЭМ!$B$34:$B$777,G$260)+'СЕТ СН'!$F$12</f>
        <v>579.28232600000001</v>
      </c>
      <c r="H273" s="37">
        <f>SUMIFS(СВЦЭМ!$H$34:$H$777,СВЦЭМ!$A$34:$A$777,$A273,СВЦЭМ!$B$34:$B$777,H$260)+'СЕТ СН'!$F$12</f>
        <v>570.12125055000001</v>
      </c>
      <c r="I273" s="37">
        <f>SUMIFS(СВЦЭМ!$H$34:$H$777,СВЦЭМ!$A$34:$A$777,$A273,СВЦЭМ!$B$34:$B$777,I$260)+'СЕТ СН'!$F$12</f>
        <v>513.73269518999996</v>
      </c>
      <c r="J273" s="37">
        <f>SUMIFS(СВЦЭМ!$H$34:$H$777,СВЦЭМ!$A$34:$A$777,$A273,СВЦЭМ!$B$34:$B$777,J$260)+'СЕТ СН'!$F$12</f>
        <v>492.45407261999998</v>
      </c>
      <c r="K273" s="37">
        <f>SUMIFS(СВЦЭМ!$H$34:$H$777,СВЦЭМ!$A$34:$A$777,$A273,СВЦЭМ!$B$34:$B$777,K$260)+'СЕТ СН'!$F$12</f>
        <v>444.80397214999999</v>
      </c>
      <c r="L273" s="37">
        <f>SUMIFS(СВЦЭМ!$H$34:$H$777,СВЦЭМ!$A$34:$A$777,$A273,СВЦЭМ!$B$34:$B$777,L$260)+'СЕТ СН'!$F$12</f>
        <v>408.57471358999999</v>
      </c>
      <c r="M273" s="37">
        <f>SUMIFS(СВЦЭМ!$H$34:$H$777,СВЦЭМ!$A$34:$A$777,$A273,СВЦЭМ!$B$34:$B$777,M$260)+'СЕТ СН'!$F$12</f>
        <v>411.38251795000002</v>
      </c>
      <c r="N273" s="37">
        <f>SUMIFS(СВЦЭМ!$H$34:$H$777,СВЦЭМ!$A$34:$A$777,$A273,СВЦЭМ!$B$34:$B$777,N$260)+'СЕТ СН'!$F$12</f>
        <v>401.76739285999997</v>
      </c>
      <c r="O273" s="37">
        <f>SUMIFS(СВЦЭМ!$H$34:$H$777,СВЦЭМ!$A$34:$A$777,$A273,СВЦЭМ!$B$34:$B$777,O$260)+'СЕТ СН'!$F$12</f>
        <v>404.83930033000001</v>
      </c>
      <c r="P273" s="37">
        <f>SUMIFS(СВЦЭМ!$H$34:$H$777,СВЦЭМ!$A$34:$A$777,$A273,СВЦЭМ!$B$34:$B$777,P$260)+'СЕТ СН'!$F$12</f>
        <v>406.21012306</v>
      </c>
      <c r="Q273" s="37">
        <f>SUMIFS(СВЦЭМ!$H$34:$H$777,СВЦЭМ!$A$34:$A$777,$A273,СВЦЭМ!$B$34:$B$777,Q$260)+'СЕТ СН'!$F$12</f>
        <v>407.41972391000002</v>
      </c>
      <c r="R273" s="37">
        <f>SUMIFS(СВЦЭМ!$H$34:$H$777,СВЦЭМ!$A$34:$A$777,$A273,СВЦЭМ!$B$34:$B$777,R$260)+'СЕТ СН'!$F$12</f>
        <v>410.58096281000002</v>
      </c>
      <c r="S273" s="37">
        <f>SUMIFS(СВЦЭМ!$H$34:$H$777,СВЦЭМ!$A$34:$A$777,$A273,СВЦЭМ!$B$34:$B$777,S$260)+'СЕТ СН'!$F$12</f>
        <v>415.17488997999999</v>
      </c>
      <c r="T273" s="37">
        <f>SUMIFS(СВЦЭМ!$H$34:$H$777,СВЦЭМ!$A$34:$A$777,$A273,СВЦЭМ!$B$34:$B$777,T$260)+'СЕТ СН'!$F$12</f>
        <v>407.90112034999999</v>
      </c>
      <c r="U273" s="37">
        <f>SUMIFS(СВЦЭМ!$H$34:$H$777,СВЦЭМ!$A$34:$A$777,$A273,СВЦЭМ!$B$34:$B$777,U$260)+'СЕТ СН'!$F$12</f>
        <v>409.21580202000001</v>
      </c>
      <c r="V273" s="37">
        <f>SUMIFS(СВЦЭМ!$H$34:$H$777,СВЦЭМ!$A$34:$A$777,$A273,СВЦЭМ!$B$34:$B$777,V$260)+'СЕТ СН'!$F$12</f>
        <v>409.04765421000002</v>
      </c>
      <c r="W273" s="37">
        <f>SUMIFS(СВЦЭМ!$H$34:$H$777,СВЦЭМ!$A$34:$A$777,$A273,СВЦЭМ!$B$34:$B$777,W$260)+'СЕТ СН'!$F$12</f>
        <v>429.68154458999999</v>
      </c>
      <c r="X273" s="37">
        <f>SUMIFS(СВЦЭМ!$H$34:$H$777,СВЦЭМ!$A$34:$A$777,$A273,СВЦЭМ!$B$34:$B$777,X$260)+'СЕТ СН'!$F$12</f>
        <v>479.24783083</v>
      </c>
      <c r="Y273" s="37">
        <f>SUMIFS(СВЦЭМ!$H$34:$H$777,СВЦЭМ!$A$34:$A$777,$A273,СВЦЭМ!$B$34:$B$777,Y$260)+'СЕТ СН'!$F$12</f>
        <v>502.67981695999998</v>
      </c>
    </row>
    <row r="274" spans="1:25" ht="15.75" x14ac:dyDescent="0.2">
      <c r="A274" s="36">
        <f t="shared" si="7"/>
        <v>43204</v>
      </c>
      <c r="B274" s="37">
        <f>SUMIFS(СВЦЭМ!$H$34:$H$777,СВЦЭМ!$A$34:$A$777,$A274,СВЦЭМ!$B$34:$B$777,B$260)+'СЕТ СН'!$F$12</f>
        <v>517.37656826</v>
      </c>
      <c r="C274" s="37">
        <f>SUMIFS(СВЦЭМ!$H$34:$H$777,СВЦЭМ!$A$34:$A$777,$A274,СВЦЭМ!$B$34:$B$777,C$260)+'СЕТ СН'!$F$12</f>
        <v>547.06313684999998</v>
      </c>
      <c r="D274" s="37">
        <f>SUMIFS(СВЦЭМ!$H$34:$H$777,СВЦЭМ!$A$34:$A$777,$A274,СВЦЭМ!$B$34:$B$777,D$260)+'СЕТ СН'!$F$12</f>
        <v>569.73899147999998</v>
      </c>
      <c r="E274" s="37">
        <f>SUMIFS(СВЦЭМ!$H$34:$H$777,СВЦЭМ!$A$34:$A$777,$A274,СВЦЭМ!$B$34:$B$777,E$260)+'СЕТ СН'!$F$12</f>
        <v>575.28252957999996</v>
      </c>
      <c r="F274" s="37">
        <f>SUMIFS(СВЦЭМ!$H$34:$H$777,СВЦЭМ!$A$34:$A$777,$A274,СВЦЭМ!$B$34:$B$777,F$260)+'СЕТ СН'!$F$12</f>
        <v>574.94078979999995</v>
      </c>
      <c r="G274" s="37">
        <f>SUMIFS(СВЦЭМ!$H$34:$H$777,СВЦЭМ!$A$34:$A$777,$A274,СВЦЭМ!$B$34:$B$777,G$260)+'СЕТ СН'!$F$12</f>
        <v>576.88188233999995</v>
      </c>
      <c r="H274" s="37">
        <f>SUMIFS(СВЦЭМ!$H$34:$H$777,СВЦЭМ!$A$34:$A$777,$A274,СВЦЭМ!$B$34:$B$777,H$260)+'СЕТ СН'!$F$12</f>
        <v>564.63385147999998</v>
      </c>
      <c r="I274" s="37">
        <f>SUMIFS(СВЦЭМ!$H$34:$H$777,СВЦЭМ!$A$34:$A$777,$A274,СВЦЭМ!$B$34:$B$777,I$260)+'СЕТ СН'!$F$12</f>
        <v>532.24842889000001</v>
      </c>
      <c r="J274" s="37">
        <f>SUMIFS(СВЦЭМ!$H$34:$H$777,СВЦЭМ!$A$34:$A$777,$A274,СВЦЭМ!$B$34:$B$777,J$260)+'СЕТ СН'!$F$12</f>
        <v>475.24302875000001</v>
      </c>
      <c r="K274" s="37">
        <f>SUMIFS(СВЦЭМ!$H$34:$H$777,СВЦЭМ!$A$34:$A$777,$A274,СВЦЭМ!$B$34:$B$777,K$260)+'СЕТ СН'!$F$12</f>
        <v>463.63987866000002</v>
      </c>
      <c r="L274" s="37">
        <f>SUMIFS(СВЦЭМ!$H$34:$H$777,СВЦЭМ!$A$34:$A$777,$A274,СВЦЭМ!$B$34:$B$777,L$260)+'СЕТ СН'!$F$12</f>
        <v>434.44446847</v>
      </c>
      <c r="M274" s="37">
        <f>SUMIFS(СВЦЭМ!$H$34:$H$777,СВЦЭМ!$A$34:$A$777,$A274,СВЦЭМ!$B$34:$B$777,M$260)+'СЕТ СН'!$F$12</f>
        <v>426.52269308000001</v>
      </c>
      <c r="N274" s="37">
        <f>SUMIFS(СВЦЭМ!$H$34:$H$777,СВЦЭМ!$A$34:$A$777,$A274,СВЦЭМ!$B$34:$B$777,N$260)+'СЕТ СН'!$F$12</f>
        <v>425.76713597999998</v>
      </c>
      <c r="O274" s="37">
        <f>SUMIFS(СВЦЭМ!$H$34:$H$777,СВЦЭМ!$A$34:$A$777,$A274,СВЦЭМ!$B$34:$B$777,O$260)+'СЕТ СН'!$F$12</f>
        <v>440.92155109999999</v>
      </c>
      <c r="P274" s="37">
        <f>SUMIFS(СВЦЭМ!$H$34:$H$777,СВЦЭМ!$A$34:$A$777,$A274,СВЦЭМ!$B$34:$B$777,P$260)+'СЕТ СН'!$F$12</f>
        <v>449.54860299000001</v>
      </c>
      <c r="Q274" s="37">
        <f>SUMIFS(СВЦЭМ!$H$34:$H$777,СВЦЭМ!$A$34:$A$777,$A274,СВЦЭМ!$B$34:$B$777,Q$260)+'СЕТ СН'!$F$12</f>
        <v>449.83384382000003</v>
      </c>
      <c r="R274" s="37">
        <f>SUMIFS(СВЦЭМ!$H$34:$H$777,СВЦЭМ!$A$34:$A$777,$A274,СВЦЭМ!$B$34:$B$777,R$260)+'СЕТ СН'!$F$12</f>
        <v>450.21184190000002</v>
      </c>
      <c r="S274" s="37">
        <f>SUMIFS(СВЦЭМ!$H$34:$H$777,СВЦЭМ!$A$34:$A$777,$A274,СВЦЭМ!$B$34:$B$777,S$260)+'СЕТ СН'!$F$12</f>
        <v>446.41146872000002</v>
      </c>
      <c r="T274" s="37">
        <f>SUMIFS(СВЦЭМ!$H$34:$H$777,СВЦЭМ!$A$34:$A$777,$A274,СВЦЭМ!$B$34:$B$777,T$260)+'СЕТ СН'!$F$12</f>
        <v>427.77840861999999</v>
      </c>
      <c r="U274" s="37">
        <f>SUMIFS(СВЦЭМ!$H$34:$H$777,СВЦЭМ!$A$34:$A$777,$A274,СВЦЭМ!$B$34:$B$777,U$260)+'СЕТ СН'!$F$12</f>
        <v>424.88701250000003</v>
      </c>
      <c r="V274" s="37">
        <f>SUMIFS(СВЦЭМ!$H$34:$H$777,СВЦЭМ!$A$34:$A$777,$A274,СВЦЭМ!$B$34:$B$777,V$260)+'СЕТ СН'!$F$12</f>
        <v>426.34659288</v>
      </c>
      <c r="W274" s="37">
        <f>SUMIFS(СВЦЭМ!$H$34:$H$777,СВЦЭМ!$A$34:$A$777,$A274,СВЦЭМ!$B$34:$B$777,W$260)+'СЕТ СН'!$F$12</f>
        <v>453.69555724000003</v>
      </c>
      <c r="X274" s="37">
        <f>SUMIFS(СВЦЭМ!$H$34:$H$777,СВЦЭМ!$A$34:$A$777,$A274,СВЦЭМ!$B$34:$B$777,X$260)+'СЕТ СН'!$F$12</f>
        <v>456.66705236000001</v>
      </c>
      <c r="Y274" s="37">
        <f>SUMIFS(СВЦЭМ!$H$34:$H$777,СВЦЭМ!$A$34:$A$777,$A274,СВЦЭМ!$B$34:$B$777,Y$260)+'СЕТ СН'!$F$12</f>
        <v>494.65252200999998</v>
      </c>
    </row>
    <row r="275" spans="1:25" ht="15.75" x14ac:dyDescent="0.2">
      <c r="A275" s="36">
        <f t="shared" si="7"/>
        <v>43205</v>
      </c>
      <c r="B275" s="37">
        <f>SUMIFS(СВЦЭМ!$H$34:$H$777,СВЦЭМ!$A$34:$A$777,$A275,СВЦЭМ!$B$34:$B$777,B$260)+'СЕТ СН'!$F$12</f>
        <v>516.85177794000003</v>
      </c>
      <c r="C275" s="37">
        <f>SUMIFS(СВЦЭМ!$H$34:$H$777,СВЦЭМ!$A$34:$A$777,$A275,СВЦЭМ!$B$34:$B$777,C$260)+'СЕТ СН'!$F$12</f>
        <v>550.27864288000001</v>
      </c>
      <c r="D275" s="37">
        <f>SUMIFS(СВЦЭМ!$H$34:$H$777,СВЦЭМ!$A$34:$A$777,$A275,СВЦЭМ!$B$34:$B$777,D$260)+'СЕТ СН'!$F$12</f>
        <v>566.66666210000005</v>
      </c>
      <c r="E275" s="37">
        <f>SUMIFS(СВЦЭМ!$H$34:$H$777,СВЦЭМ!$A$34:$A$777,$A275,СВЦЭМ!$B$34:$B$777,E$260)+'СЕТ СН'!$F$12</f>
        <v>572.43158526000002</v>
      </c>
      <c r="F275" s="37">
        <f>SUMIFS(СВЦЭМ!$H$34:$H$777,СВЦЭМ!$A$34:$A$777,$A275,СВЦЭМ!$B$34:$B$777,F$260)+'СЕТ СН'!$F$12</f>
        <v>572.31332753000004</v>
      </c>
      <c r="G275" s="37">
        <f>SUMIFS(СВЦЭМ!$H$34:$H$777,СВЦЭМ!$A$34:$A$777,$A275,СВЦЭМ!$B$34:$B$777,G$260)+'СЕТ СН'!$F$12</f>
        <v>574.93888734999996</v>
      </c>
      <c r="H275" s="37">
        <f>SUMIFS(СВЦЭМ!$H$34:$H$777,СВЦЭМ!$A$34:$A$777,$A275,СВЦЭМ!$B$34:$B$777,H$260)+'СЕТ СН'!$F$12</f>
        <v>569.63248985999996</v>
      </c>
      <c r="I275" s="37">
        <f>SUMIFS(СВЦЭМ!$H$34:$H$777,СВЦЭМ!$A$34:$A$777,$A275,СВЦЭМ!$B$34:$B$777,I$260)+'СЕТ СН'!$F$12</f>
        <v>539.98895594999999</v>
      </c>
      <c r="J275" s="37">
        <f>SUMIFS(СВЦЭМ!$H$34:$H$777,СВЦЭМ!$A$34:$A$777,$A275,СВЦЭМ!$B$34:$B$777,J$260)+'СЕТ СН'!$F$12</f>
        <v>496.18710293999999</v>
      </c>
      <c r="K275" s="37">
        <f>SUMIFS(СВЦЭМ!$H$34:$H$777,СВЦЭМ!$A$34:$A$777,$A275,СВЦЭМ!$B$34:$B$777,K$260)+'СЕТ СН'!$F$12</f>
        <v>468.50211597999999</v>
      </c>
      <c r="L275" s="37">
        <f>SUMIFS(СВЦЭМ!$H$34:$H$777,СВЦЭМ!$A$34:$A$777,$A275,СВЦЭМ!$B$34:$B$777,L$260)+'СЕТ СН'!$F$12</f>
        <v>446.60719782000001</v>
      </c>
      <c r="M275" s="37">
        <f>SUMIFS(СВЦЭМ!$H$34:$H$777,СВЦЭМ!$A$34:$A$777,$A275,СВЦЭМ!$B$34:$B$777,M$260)+'СЕТ СН'!$F$12</f>
        <v>420.94108356999999</v>
      </c>
      <c r="N275" s="37">
        <f>SUMIFS(СВЦЭМ!$H$34:$H$777,СВЦЭМ!$A$34:$A$777,$A275,СВЦЭМ!$B$34:$B$777,N$260)+'СЕТ СН'!$F$12</f>
        <v>420.22016358000002</v>
      </c>
      <c r="O275" s="37">
        <f>SUMIFS(СВЦЭМ!$H$34:$H$777,СВЦЭМ!$A$34:$A$777,$A275,СВЦЭМ!$B$34:$B$777,O$260)+'СЕТ СН'!$F$12</f>
        <v>420.92773770999997</v>
      </c>
      <c r="P275" s="37">
        <f>SUMIFS(СВЦЭМ!$H$34:$H$777,СВЦЭМ!$A$34:$A$777,$A275,СВЦЭМ!$B$34:$B$777,P$260)+'СЕТ СН'!$F$12</f>
        <v>424.11781496999998</v>
      </c>
      <c r="Q275" s="37">
        <f>SUMIFS(СВЦЭМ!$H$34:$H$777,СВЦЭМ!$A$34:$A$777,$A275,СВЦЭМ!$B$34:$B$777,Q$260)+'СЕТ СН'!$F$12</f>
        <v>424.51893969999998</v>
      </c>
      <c r="R275" s="37">
        <f>SUMIFS(СВЦЭМ!$H$34:$H$777,СВЦЭМ!$A$34:$A$777,$A275,СВЦЭМ!$B$34:$B$777,R$260)+'СЕТ СН'!$F$12</f>
        <v>427.50549381000002</v>
      </c>
      <c r="S275" s="37">
        <f>SUMIFS(СВЦЭМ!$H$34:$H$777,СВЦЭМ!$A$34:$A$777,$A275,СВЦЭМ!$B$34:$B$777,S$260)+'СЕТ СН'!$F$12</f>
        <v>422.54884688999999</v>
      </c>
      <c r="T275" s="37">
        <f>SUMIFS(СВЦЭМ!$H$34:$H$777,СВЦЭМ!$A$34:$A$777,$A275,СВЦЭМ!$B$34:$B$777,T$260)+'СЕТ СН'!$F$12</f>
        <v>421.61009652000001</v>
      </c>
      <c r="U275" s="37">
        <f>SUMIFS(СВЦЭМ!$H$34:$H$777,СВЦЭМ!$A$34:$A$777,$A275,СВЦЭМ!$B$34:$B$777,U$260)+'СЕТ СН'!$F$12</f>
        <v>416.58024584999998</v>
      </c>
      <c r="V275" s="37">
        <f>SUMIFS(СВЦЭМ!$H$34:$H$777,СВЦЭМ!$A$34:$A$777,$A275,СВЦЭМ!$B$34:$B$777,V$260)+'СЕТ СН'!$F$12</f>
        <v>419.61291017000002</v>
      </c>
      <c r="W275" s="37">
        <f>SUMIFS(СВЦЭМ!$H$34:$H$777,СВЦЭМ!$A$34:$A$777,$A275,СВЦЭМ!$B$34:$B$777,W$260)+'СЕТ СН'!$F$12</f>
        <v>450.76855655000003</v>
      </c>
      <c r="X275" s="37">
        <f>SUMIFS(СВЦЭМ!$H$34:$H$777,СВЦЭМ!$A$34:$A$777,$A275,СВЦЭМ!$B$34:$B$777,X$260)+'СЕТ СН'!$F$12</f>
        <v>463.85921427</v>
      </c>
      <c r="Y275" s="37">
        <f>SUMIFS(СВЦЭМ!$H$34:$H$777,СВЦЭМ!$A$34:$A$777,$A275,СВЦЭМ!$B$34:$B$777,Y$260)+'СЕТ СН'!$F$12</f>
        <v>495.99574138999998</v>
      </c>
    </row>
    <row r="276" spans="1:25" ht="15.75" x14ac:dyDescent="0.2">
      <c r="A276" s="36">
        <f t="shared" si="7"/>
        <v>43206</v>
      </c>
      <c r="B276" s="37">
        <f>SUMIFS(СВЦЭМ!$H$34:$H$777,СВЦЭМ!$A$34:$A$777,$A276,СВЦЭМ!$B$34:$B$777,B$260)+'СЕТ СН'!$F$12</f>
        <v>528.99086008999996</v>
      </c>
      <c r="C276" s="37">
        <f>SUMIFS(СВЦЭМ!$H$34:$H$777,СВЦЭМ!$A$34:$A$777,$A276,СВЦЭМ!$B$34:$B$777,C$260)+'СЕТ СН'!$F$12</f>
        <v>556.36839482000005</v>
      </c>
      <c r="D276" s="37">
        <f>SUMIFS(СВЦЭМ!$H$34:$H$777,СВЦЭМ!$A$34:$A$777,$A276,СВЦЭМ!$B$34:$B$777,D$260)+'СЕТ СН'!$F$12</f>
        <v>596.63833112999998</v>
      </c>
      <c r="E276" s="37">
        <f>SUMIFS(СВЦЭМ!$H$34:$H$777,СВЦЭМ!$A$34:$A$777,$A276,СВЦЭМ!$B$34:$B$777,E$260)+'СЕТ СН'!$F$12</f>
        <v>608.01925094000001</v>
      </c>
      <c r="F276" s="37">
        <f>SUMIFS(СВЦЭМ!$H$34:$H$777,СВЦЭМ!$A$34:$A$777,$A276,СВЦЭМ!$B$34:$B$777,F$260)+'СЕТ СН'!$F$12</f>
        <v>601.96032484</v>
      </c>
      <c r="G276" s="37">
        <f>SUMIFS(СВЦЭМ!$H$34:$H$777,СВЦЭМ!$A$34:$A$777,$A276,СВЦЭМ!$B$34:$B$777,G$260)+'СЕТ СН'!$F$12</f>
        <v>606.96558157000004</v>
      </c>
      <c r="H276" s="37">
        <f>SUMIFS(СВЦЭМ!$H$34:$H$777,СВЦЭМ!$A$34:$A$777,$A276,СВЦЭМ!$B$34:$B$777,H$260)+'СЕТ СН'!$F$12</f>
        <v>571.85465342999998</v>
      </c>
      <c r="I276" s="37">
        <f>SUMIFS(СВЦЭМ!$H$34:$H$777,СВЦЭМ!$A$34:$A$777,$A276,СВЦЭМ!$B$34:$B$777,I$260)+'СЕТ СН'!$F$12</f>
        <v>516.04970890000004</v>
      </c>
      <c r="J276" s="37">
        <f>SUMIFS(СВЦЭМ!$H$34:$H$777,СВЦЭМ!$A$34:$A$777,$A276,СВЦЭМ!$B$34:$B$777,J$260)+'СЕТ СН'!$F$12</f>
        <v>482.23821085999998</v>
      </c>
      <c r="K276" s="37">
        <f>SUMIFS(СВЦЭМ!$H$34:$H$777,СВЦЭМ!$A$34:$A$777,$A276,СВЦЭМ!$B$34:$B$777,K$260)+'СЕТ СН'!$F$12</f>
        <v>440.87335159999998</v>
      </c>
      <c r="L276" s="37">
        <f>SUMIFS(СВЦЭМ!$H$34:$H$777,СВЦЭМ!$A$34:$A$777,$A276,СВЦЭМ!$B$34:$B$777,L$260)+'СЕТ СН'!$F$12</f>
        <v>415.24807767999999</v>
      </c>
      <c r="M276" s="37">
        <f>SUMIFS(СВЦЭМ!$H$34:$H$777,СВЦЭМ!$A$34:$A$777,$A276,СВЦЭМ!$B$34:$B$777,M$260)+'СЕТ СН'!$F$12</f>
        <v>405.27700147000002</v>
      </c>
      <c r="N276" s="37">
        <f>SUMIFS(СВЦЭМ!$H$34:$H$777,СВЦЭМ!$A$34:$A$777,$A276,СВЦЭМ!$B$34:$B$777,N$260)+'СЕТ СН'!$F$12</f>
        <v>411.18204694000002</v>
      </c>
      <c r="O276" s="37">
        <f>SUMIFS(СВЦЭМ!$H$34:$H$777,СВЦЭМ!$A$34:$A$777,$A276,СВЦЭМ!$B$34:$B$777,O$260)+'СЕТ СН'!$F$12</f>
        <v>413.53202715999998</v>
      </c>
      <c r="P276" s="37">
        <f>SUMIFS(СВЦЭМ!$H$34:$H$777,СВЦЭМ!$A$34:$A$777,$A276,СВЦЭМ!$B$34:$B$777,P$260)+'СЕТ СН'!$F$12</f>
        <v>419.63834136000003</v>
      </c>
      <c r="Q276" s="37">
        <f>SUMIFS(СВЦЭМ!$H$34:$H$777,СВЦЭМ!$A$34:$A$777,$A276,СВЦЭМ!$B$34:$B$777,Q$260)+'СЕТ СН'!$F$12</f>
        <v>423.82075076000001</v>
      </c>
      <c r="R276" s="37">
        <f>SUMIFS(СВЦЭМ!$H$34:$H$777,СВЦЭМ!$A$34:$A$777,$A276,СВЦЭМ!$B$34:$B$777,R$260)+'СЕТ СН'!$F$12</f>
        <v>425.99461265999997</v>
      </c>
      <c r="S276" s="37">
        <f>SUMIFS(СВЦЭМ!$H$34:$H$777,СВЦЭМ!$A$34:$A$777,$A276,СВЦЭМ!$B$34:$B$777,S$260)+'СЕТ СН'!$F$12</f>
        <v>431.21778577999999</v>
      </c>
      <c r="T276" s="37">
        <f>SUMIFS(СВЦЭМ!$H$34:$H$777,СВЦЭМ!$A$34:$A$777,$A276,СВЦЭМ!$B$34:$B$777,T$260)+'СЕТ СН'!$F$12</f>
        <v>425.12906285000003</v>
      </c>
      <c r="U276" s="37">
        <f>SUMIFS(СВЦЭМ!$H$34:$H$777,СВЦЭМ!$A$34:$A$777,$A276,СВЦЭМ!$B$34:$B$777,U$260)+'СЕТ СН'!$F$12</f>
        <v>407.58369250999999</v>
      </c>
      <c r="V276" s="37">
        <f>SUMIFS(СВЦЭМ!$H$34:$H$777,СВЦЭМ!$A$34:$A$777,$A276,СВЦЭМ!$B$34:$B$777,V$260)+'СЕТ СН'!$F$12</f>
        <v>411.85670536999999</v>
      </c>
      <c r="W276" s="37">
        <f>SUMIFS(СВЦЭМ!$H$34:$H$777,СВЦЭМ!$A$34:$A$777,$A276,СВЦЭМ!$B$34:$B$777,W$260)+'СЕТ СН'!$F$12</f>
        <v>443.22547637000002</v>
      </c>
      <c r="X276" s="37">
        <f>SUMIFS(СВЦЭМ!$H$34:$H$777,СВЦЭМ!$A$34:$A$777,$A276,СВЦЭМ!$B$34:$B$777,X$260)+'СЕТ СН'!$F$12</f>
        <v>487.24987235999998</v>
      </c>
      <c r="Y276" s="37">
        <f>SUMIFS(СВЦЭМ!$H$34:$H$777,СВЦЭМ!$A$34:$A$777,$A276,СВЦЭМ!$B$34:$B$777,Y$260)+'СЕТ СН'!$F$12</f>
        <v>530.85469446000002</v>
      </c>
    </row>
    <row r="277" spans="1:25" ht="15.75" x14ac:dyDescent="0.2">
      <c r="A277" s="36">
        <f t="shared" si="7"/>
        <v>43207</v>
      </c>
      <c r="B277" s="37">
        <f>SUMIFS(СВЦЭМ!$H$34:$H$777,СВЦЭМ!$A$34:$A$777,$A277,СВЦЭМ!$B$34:$B$777,B$260)+'СЕТ СН'!$F$12</f>
        <v>479.24525839</v>
      </c>
      <c r="C277" s="37">
        <f>SUMIFS(СВЦЭМ!$H$34:$H$777,СВЦЭМ!$A$34:$A$777,$A277,СВЦЭМ!$B$34:$B$777,C$260)+'СЕТ СН'!$F$12</f>
        <v>498.98121456000001</v>
      </c>
      <c r="D277" s="37">
        <f>SUMIFS(СВЦЭМ!$H$34:$H$777,СВЦЭМ!$A$34:$A$777,$A277,СВЦЭМ!$B$34:$B$777,D$260)+'СЕТ СН'!$F$12</f>
        <v>535.16527927000004</v>
      </c>
      <c r="E277" s="37">
        <f>SUMIFS(СВЦЭМ!$H$34:$H$777,СВЦЭМ!$A$34:$A$777,$A277,СВЦЭМ!$B$34:$B$777,E$260)+'СЕТ СН'!$F$12</f>
        <v>541.24559674</v>
      </c>
      <c r="F277" s="37">
        <f>SUMIFS(СВЦЭМ!$H$34:$H$777,СВЦЭМ!$A$34:$A$777,$A277,СВЦЭМ!$B$34:$B$777,F$260)+'СЕТ СН'!$F$12</f>
        <v>543.63975205999998</v>
      </c>
      <c r="G277" s="37">
        <f>SUMIFS(СВЦЭМ!$H$34:$H$777,СВЦЭМ!$A$34:$A$777,$A277,СВЦЭМ!$B$34:$B$777,G$260)+'СЕТ СН'!$F$12</f>
        <v>537.23267202</v>
      </c>
      <c r="H277" s="37">
        <f>SUMIFS(СВЦЭМ!$H$34:$H$777,СВЦЭМ!$A$34:$A$777,$A277,СВЦЭМ!$B$34:$B$777,H$260)+'СЕТ СН'!$F$12</f>
        <v>486.60608669999999</v>
      </c>
      <c r="I277" s="37">
        <f>SUMIFS(СВЦЭМ!$H$34:$H$777,СВЦЭМ!$A$34:$A$777,$A277,СВЦЭМ!$B$34:$B$777,I$260)+'СЕТ СН'!$F$12</f>
        <v>435.15107857999999</v>
      </c>
      <c r="J277" s="37">
        <f>SUMIFS(СВЦЭМ!$H$34:$H$777,СВЦЭМ!$A$34:$A$777,$A277,СВЦЭМ!$B$34:$B$777,J$260)+'СЕТ СН'!$F$12</f>
        <v>432.03080834999997</v>
      </c>
      <c r="K277" s="37">
        <f>SUMIFS(СВЦЭМ!$H$34:$H$777,СВЦЭМ!$A$34:$A$777,$A277,СВЦЭМ!$B$34:$B$777,K$260)+'СЕТ СН'!$F$12</f>
        <v>419.82930952999999</v>
      </c>
      <c r="L277" s="37">
        <f>SUMIFS(СВЦЭМ!$H$34:$H$777,СВЦЭМ!$A$34:$A$777,$A277,СВЦЭМ!$B$34:$B$777,L$260)+'СЕТ СН'!$F$12</f>
        <v>427.09661261000002</v>
      </c>
      <c r="M277" s="37">
        <f>SUMIFS(СВЦЭМ!$H$34:$H$777,СВЦЭМ!$A$34:$A$777,$A277,СВЦЭМ!$B$34:$B$777,M$260)+'СЕТ СН'!$F$12</f>
        <v>422.03024356999998</v>
      </c>
      <c r="N277" s="37">
        <f>SUMIFS(СВЦЭМ!$H$34:$H$777,СВЦЭМ!$A$34:$A$777,$A277,СВЦЭМ!$B$34:$B$777,N$260)+'СЕТ СН'!$F$12</f>
        <v>421.64097241000002</v>
      </c>
      <c r="O277" s="37">
        <f>SUMIFS(СВЦЭМ!$H$34:$H$777,СВЦЭМ!$A$34:$A$777,$A277,СВЦЭМ!$B$34:$B$777,O$260)+'СЕТ СН'!$F$12</f>
        <v>419.21235407</v>
      </c>
      <c r="P277" s="37">
        <f>SUMIFS(СВЦЭМ!$H$34:$H$777,СВЦЭМ!$A$34:$A$777,$A277,СВЦЭМ!$B$34:$B$777,P$260)+'СЕТ СН'!$F$12</f>
        <v>418.57194857000002</v>
      </c>
      <c r="Q277" s="37">
        <f>SUMIFS(СВЦЭМ!$H$34:$H$777,СВЦЭМ!$A$34:$A$777,$A277,СВЦЭМ!$B$34:$B$777,Q$260)+'СЕТ СН'!$F$12</f>
        <v>415.44336246</v>
      </c>
      <c r="R277" s="37">
        <f>SUMIFS(СВЦЭМ!$H$34:$H$777,СВЦЭМ!$A$34:$A$777,$A277,СВЦЭМ!$B$34:$B$777,R$260)+'СЕТ СН'!$F$12</f>
        <v>418.97081515000002</v>
      </c>
      <c r="S277" s="37">
        <f>SUMIFS(СВЦЭМ!$H$34:$H$777,СВЦЭМ!$A$34:$A$777,$A277,СВЦЭМ!$B$34:$B$777,S$260)+'СЕТ СН'!$F$12</f>
        <v>423.22675507999998</v>
      </c>
      <c r="T277" s="37">
        <f>SUMIFS(СВЦЭМ!$H$34:$H$777,СВЦЭМ!$A$34:$A$777,$A277,СВЦЭМ!$B$34:$B$777,T$260)+'СЕТ СН'!$F$12</f>
        <v>426.03520338999999</v>
      </c>
      <c r="U277" s="37">
        <f>SUMIFS(СВЦЭМ!$H$34:$H$777,СВЦЭМ!$A$34:$A$777,$A277,СВЦЭМ!$B$34:$B$777,U$260)+'СЕТ СН'!$F$12</f>
        <v>429.00523133000002</v>
      </c>
      <c r="V277" s="37">
        <f>SUMIFS(СВЦЭМ!$H$34:$H$777,СВЦЭМ!$A$34:$A$777,$A277,СВЦЭМ!$B$34:$B$777,V$260)+'СЕТ СН'!$F$12</f>
        <v>435.38513019999999</v>
      </c>
      <c r="W277" s="37">
        <f>SUMIFS(СВЦЭМ!$H$34:$H$777,СВЦЭМ!$A$34:$A$777,$A277,СВЦЭМ!$B$34:$B$777,W$260)+'СЕТ СН'!$F$12</f>
        <v>432.78127884999998</v>
      </c>
      <c r="X277" s="37">
        <f>SUMIFS(СВЦЭМ!$H$34:$H$777,СВЦЭМ!$A$34:$A$777,$A277,СВЦЭМ!$B$34:$B$777,X$260)+'СЕТ СН'!$F$12</f>
        <v>433.88207240999998</v>
      </c>
      <c r="Y277" s="37">
        <f>SUMIFS(СВЦЭМ!$H$34:$H$777,СВЦЭМ!$A$34:$A$777,$A277,СВЦЭМ!$B$34:$B$777,Y$260)+'СЕТ СН'!$F$12</f>
        <v>471.50412881</v>
      </c>
    </row>
    <row r="278" spans="1:25" ht="15.75" x14ac:dyDescent="0.2">
      <c r="A278" s="36">
        <f t="shared" si="7"/>
        <v>43208</v>
      </c>
      <c r="B278" s="37">
        <f>SUMIFS(СВЦЭМ!$H$34:$H$777,СВЦЭМ!$A$34:$A$777,$A278,СВЦЭМ!$B$34:$B$777,B$260)+'СЕТ СН'!$F$12</f>
        <v>476.91342581999999</v>
      </c>
      <c r="C278" s="37">
        <f>SUMIFS(СВЦЭМ!$H$34:$H$777,СВЦЭМ!$A$34:$A$777,$A278,СВЦЭМ!$B$34:$B$777,C$260)+'СЕТ СН'!$F$12</f>
        <v>487.83462429000002</v>
      </c>
      <c r="D278" s="37">
        <f>SUMIFS(СВЦЭМ!$H$34:$H$777,СВЦЭМ!$A$34:$A$777,$A278,СВЦЭМ!$B$34:$B$777,D$260)+'СЕТ СН'!$F$12</f>
        <v>512.90078530000005</v>
      </c>
      <c r="E278" s="37">
        <f>SUMIFS(СВЦЭМ!$H$34:$H$777,СВЦЭМ!$A$34:$A$777,$A278,СВЦЭМ!$B$34:$B$777,E$260)+'СЕТ СН'!$F$12</f>
        <v>520.26306900999998</v>
      </c>
      <c r="F278" s="37">
        <f>SUMIFS(СВЦЭМ!$H$34:$H$777,СВЦЭМ!$A$34:$A$777,$A278,СВЦЭМ!$B$34:$B$777,F$260)+'СЕТ СН'!$F$12</f>
        <v>520.25035017000005</v>
      </c>
      <c r="G278" s="37">
        <f>SUMIFS(СВЦЭМ!$H$34:$H$777,СВЦЭМ!$A$34:$A$777,$A278,СВЦЭМ!$B$34:$B$777,G$260)+'СЕТ СН'!$F$12</f>
        <v>510.80632967999998</v>
      </c>
      <c r="H278" s="37">
        <f>SUMIFS(СВЦЭМ!$H$34:$H$777,СВЦЭМ!$A$34:$A$777,$A278,СВЦЭМ!$B$34:$B$777,H$260)+'СЕТ СН'!$F$12</f>
        <v>477.53793601000001</v>
      </c>
      <c r="I278" s="37">
        <f>SUMIFS(СВЦЭМ!$H$34:$H$777,СВЦЭМ!$A$34:$A$777,$A278,СВЦЭМ!$B$34:$B$777,I$260)+'СЕТ СН'!$F$12</f>
        <v>435.39822635000002</v>
      </c>
      <c r="J278" s="37">
        <f>SUMIFS(СВЦЭМ!$H$34:$H$777,СВЦЭМ!$A$34:$A$777,$A278,СВЦЭМ!$B$34:$B$777,J$260)+'СЕТ СН'!$F$12</f>
        <v>407.72817104000001</v>
      </c>
      <c r="K278" s="37">
        <f>SUMIFS(СВЦЭМ!$H$34:$H$777,СВЦЭМ!$A$34:$A$777,$A278,СВЦЭМ!$B$34:$B$777,K$260)+'СЕТ СН'!$F$12</f>
        <v>374.24198059000003</v>
      </c>
      <c r="L278" s="37">
        <f>SUMIFS(СВЦЭМ!$H$34:$H$777,СВЦЭМ!$A$34:$A$777,$A278,СВЦЭМ!$B$34:$B$777,L$260)+'СЕТ СН'!$F$12</f>
        <v>377.23070544000001</v>
      </c>
      <c r="M278" s="37">
        <f>SUMIFS(СВЦЭМ!$H$34:$H$777,СВЦЭМ!$A$34:$A$777,$A278,СВЦЭМ!$B$34:$B$777,M$260)+'СЕТ СН'!$F$12</f>
        <v>415.66906562000003</v>
      </c>
      <c r="N278" s="37">
        <f>SUMIFS(СВЦЭМ!$H$34:$H$777,СВЦЭМ!$A$34:$A$777,$A278,СВЦЭМ!$B$34:$B$777,N$260)+'СЕТ СН'!$F$12</f>
        <v>410.70426723999998</v>
      </c>
      <c r="O278" s="37">
        <f>SUMIFS(СВЦЭМ!$H$34:$H$777,СВЦЭМ!$A$34:$A$777,$A278,СВЦЭМ!$B$34:$B$777,O$260)+'СЕТ СН'!$F$12</f>
        <v>415.29593510000001</v>
      </c>
      <c r="P278" s="37">
        <f>SUMIFS(СВЦЭМ!$H$34:$H$777,СВЦЭМ!$A$34:$A$777,$A278,СВЦЭМ!$B$34:$B$777,P$260)+'СЕТ СН'!$F$12</f>
        <v>420.29783803999999</v>
      </c>
      <c r="Q278" s="37">
        <f>SUMIFS(СВЦЭМ!$H$34:$H$777,СВЦЭМ!$A$34:$A$777,$A278,СВЦЭМ!$B$34:$B$777,Q$260)+'СЕТ СН'!$F$12</f>
        <v>417.18516140000003</v>
      </c>
      <c r="R278" s="37">
        <f>SUMIFS(СВЦЭМ!$H$34:$H$777,СВЦЭМ!$A$34:$A$777,$A278,СВЦЭМ!$B$34:$B$777,R$260)+'СЕТ СН'!$F$12</f>
        <v>415.63431838000002</v>
      </c>
      <c r="S278" s="37">
        <f>SUMIFS(СВЦЭМ!$H$34:$H$777,СВЦЭМ!$A$34:$A$777,$A278,СВЦЭМ!$B$34:$B$777,S$260)+'СЕТ СН'!$F$12</f>
        <v>417.59495054000001</v>
      </c>
      <c r="T278" s="37">
        <f>SUMIFS(СВЦЭМ!$H$34:$H$777,СВЦЭМ!$A$34:$A$777,$A278,СВЦЭМ!$B$34:$B$777,T$260)+'СЕТ СН'!$F$12</f>
        <v>405.17677560999999</v>
      </c>
      <c r="U278" s="37">
        <f>SUMIFS(СВЦЭМ!$H$34:$H$777,СВЦЭМ!$A$34:$A$777,$A278,СВЦЭМ!$B$34:$B$777,U$260)+'СЕТ СН'!$F$12</f>
        <v>407.71606566999998</v>
      </c>
      <c r="V278" s="37">
        <f>SUMIFS(СВЦЭМ!$H$34:$H$777,СВЦЭМ!$A$34:$A$777,$A278,СВЦЭМ!$B$34:$B$777,V$260)+'СЕТ СН'!$F$12</f>
        <v>405.16068775999997</v>
      </c>
      <c r="W278" s="37">
        <f>SUMIFS(СВЦЭМ!$H$34:$H$777,СВЦЭМ!$A$34:$A$777,$A278,СВЦЭМ!$B$34:$B$777,W$260)+'СЕТ СН'!$F$12</f>
        <v>400.62378608</v>
      </c>
      <c r="X278" s="37">
        <f>SUMIFS(СВЦЭМ!$H$34:$H$777,СВЦЭМ!$A$34:$A$777,$A278,СВЦЭМ!$B$34:$B$777,X$260)+'СЕТ СН'!$F$12</f>
        <v>422.15990154000002</v>
      </c>
      <c r="Y278" s="37">
        <f>SUMIFS(СВЦЭМ!$H$34:$H$777,СВЦЭМ!$A$34:$A$777,$A278,СВЦЭМ!$B$34:$B$777,Y$260)+'СЕТ СН'!$F$12</f>
        <v>447.19761272</v>
      </c>
    </row>
    <row r="279" spans="1:25" ht="15.75" x14ac:dyDescent="0.2">
      <c r="A279" s="36">
        <f t="shared" si="7"/>
        <v>43209</v>
      </c>
      <c r="B279" s="37">
        <f>SUMIFS(СВЦЭМ!$H$34:$H$777,СВЦЭМ!$A$34:$A$777,$A279,СВЦЭМ!$B$34:$B$777,B$260)+'СЕТ СН'!$F$12</f>
        <v>453.41560088</v>
      </c>
      <c r="C279" s="37">
        <f>SUMIFS(СВЦЭМ!$H$34:$H$777,СВЦЭМ!$A$34:$A$777,$A279,СВЦЭМ!$B$34:$B$777,C$260)+'СЕТ СН'!$F$12</f>
        <v>462.54867447999999</v>
      </c>
      <c r="D279" s="37">
        <f>SUMIFS(СВЦЭМ!$H$34:$H$777,СВЦЭМ!$A$34:$A$777,$A279,СВЦЭМ!$B$34:$B$777,D$260)+'СЕТ СН'!$F$12</f>
        <v>493.75177757</v>
      </c>
      <c r="E279" s="37">
        <f>SUMIFS(СВЦЭМ!$H$34:$H$777,СВЦЭМ!$A$34:$A$777,$A279,СВЦЭМ!$B$34:$B$777,E$260)+'СЕТ СН'!$F$12</f>
        <v>498.36663687999999</v>
      </c>
      <c r="F279" s="37">
        <f>SUMIFS(СВЦЭМ!$H$34:$H$777,СВЦЭМ!$A$34:$A$777,$A279,СВЦЭМ!$B$34:$B$777,F$260)+'СЕТ СН'!$F$12</f>
        <v>498.74118406999997</v>
      </c>
      <c r="G279" s="37">
        <f>SUMIFS(СВЦЭМ!$H$34:$H$777,СВЦЭМ!$A$34:$A$777,$A279,СВЦЭМ!$B$34:$B$777,G$260)+'СЕТ СН'!$F$12</f>
        <v>490.74895791</v>
      </c>
      <c r="H279" s="37">
        <f>SUMIFS(СВЦЭМ!$H$34:$H$777,СВЦЭМ!$A$34:$A$777,$A279,СВЦЭМ!$B$34:$B$777,H$260)+'СЕТ СН'!$F$12</f>
        <v>458.66339127999998</v>
      </c>
      <c r="I279" s="37">
        <f>SUMIFS(СВЦЭМ!$H$34:$H$777,СВЦЭМ!$A$34:$A$777,$A279,СВЦЭМ!$B$34:$B$777,I$260)+'СЕТ СН'!$F$12</f>
        <v>423.48011971</v>
      </c>
      <c r="J279" s="37">
        <f>SUMIFS(СВЦЭМ!$H$34:$H$777,СВЦЭМ!$A$34:$A$777,$A279,СВЦЭМ!$B$34:$B$777,J$260)+'СЕТ СН'!$F$12</f>
        <v>396.35092544999998</v>
      </c>
      <c r="K279" s="37">
        <f>SUMIFS(СВЦЭМ!$H$34:$H$777,СВЦЭМ!$A$34:$A$777,$A279,СВЦЭМ!$B$34:$B$777,K$260)+'СЕТ СН'!$F$12</f>
        <v>412.03539774000001</v>
      </c>
      <c r="L279" s="37">
        <f>SUMIFS(СВЦЭМ!$H$34:$H$777,СВЦЭМ!$A$34:$A$777,$A279,СВЦЭМ!$B$34:$B$777,L$260)+'СЕТ СН'!$F$12</f>
        <v>411.75659282999999</v>
      </c>
      <c r="M279" s="37">
        <f>SUMIFS(СВЦЭМ!$H$34:$H$777,СВЦЭМ!$A$34:$A$777,$A279,СВЦЭМ!$B$34:$B$777,M$260)+'СЕТ СН'!$F$12</f>
        <v>419.93935813000002</v>
      </c>
      <c r="N279" s="37">
        <f>SUMIFS(СВЦЭМ!$H$34:$H$777,СВЦЭМ!$A$34:$A$777,$A279,СВЦЭМ!$B$34:$B$777,N$260)+'СЕТ СН'!$F$12</f>
        <v>431.02637084000003</v>
      </c>
      <c r="O279" s="37">
        <f>SUMIFS(СВЦЭМ!$H$34:$H$777,СВЦЭМ!$A$34:$A$777,$A279,СВЦЭМ!$B$34:$B$777,O$260)+'СЕТ СН'!$F$12</f>
        <v>425.84516832999998</v>
      </c>
      <c r="P279" s="37">
        <f>SUMIFS(СВЦЭМ!$H$34:$H$777,СВЦЭМ!$A$34:$A$777,$A279,СВЦЭМ!$B$34:$B$777,P$260)+'СЕТ СН'!$F$12</f>
        <v>421.98422935999997</v>
      </c>
      <c r="Q279" s="37">
        <f>SUMIFS(СВЦЭМ!$H$34:$H$777,СВЦЭМ!$A$34:$A$777,$A279,СВЦЭМ!$B$34:$B$777,Q$260)+'СЕТ СН'!$F$12</f>
        <v>419.66627398999998</v>
      </c>
      <c r="R279" s="37">
        <f>SUMIFS(СВЦЭМ!$H$34:$H$777,СВЦЭМ!$A$34:$A$777,$A279,СВЦЭМ!$B$34:$B$777,R$260)+'СЕТ СН'!$F$12</f>
        <v>419.08691396</v>
      </c>
      <c r="S279" s="37">
        <f>SUMIFS(СВЦЭМ!$H$34:$H$777,СВЦЭМ!$A$34:$A$777,$A279,СВЦЭМ!$B$34:$B$777,S$260)+'СЕТ СН'!$F$12</f>
        <v>423.72462286000001</v>
      </c>
      <c r="T279" s="37">
        <f>SUMIFS(СВЦЭМ!$H$34:$H$777,СВЦЭМ!$A$34:$A$777,$A279,СВЦЭМ!$B$34:$B$777,T$260)+'СЕТ СН'!$F$12</f>
        <v>428.64372068</v>
      </c>
      <c r="U279" s="37">
        <f>SUMIFS(СВЦЭМ!$H$34:$H$777,СВЦЭМ!$A$34:$A$777,$A279,СВЦЭМ!$B$34:$B$777,U$260)+'СЕТ СН'!$F$12</f>
        <v>408.87151105999999</v>
      </c>
      <c r="V279" s="37">
        <f>SUMIFS(СВЦЭМ!$H$34:$H$777,СВЦЭМ!$A$34:$A$777,$A279,СВЦЭМ!$B$34:$B$777,V$260)+'СЕТ СН'!$F$12</f>
        <v>406.79403271000001</v>
      </c>
      <c r="W279" s="37">
        <f>SUMIFS(СВЦЭМ!$H$34:$H$777,СВЦЭМ!$A$34:$A$777,$A279,СВЦЭМ!$B$34:$B$777,W$260)+'СЕТ СН'!$F$12</f>
        <v>404.17390574000001</v>
      </c>
      <c r="X279" s="37">
        <f>SUMIFS(СВЦЭМ!$H$34:$H$777,СВЦЭМ!$A$34:$A$777,$A279,СВЦЭМ!$B$34:$B$777,X$260)+'СЕТ СН'!$F$12</f>
        <v>392.23322881000001</v>
      </c>
      <c r="Y279" s="37">
        <f>SUMIFS(СВЦЭМ!$H$34:$H$777,СВЦЭМ!$A$34:$A$777,$A279,СВЦЭМ!$B$34:$B$777,Y$260)+'СЕТ СН'!$F$12</f>
        <v>414.78706471999999</v>
      </c>
    </row>
    <row r="280" spans="1:25" ht="15.75" x14ac:dyDescent="0.2">
      <c r="A280" s="36">
        <f t="shared" si="7"/>
        <v>43210</v>
      </c>
      <c r="B280" s="37">
        <f>SUMIFS(СВЦЭМ!$H$34:$H$777,СВЦЭМ!$A$34:$A$777,$A280,СВЦЭМ!$B$34:$B$777,B$260)+'СЕТ СН'!$F$12</f>
        <v>495.63045856000002</v>
      </c>
      <c r="C280" s="37">
        <f>SUMIFS(СВЦЭМ!$H$34:$H$777,СВЦЭМ!$A$34:$A$777,$A280,СВЦЭМ!$B$34:$B$777,C$260)+'СЕТ СН'!$F$12</f>
        <v>523.31058824000002</v>
      </c>
      <c r="D280" s="37">
        <f>SUMIFS(СВЦЭМ!$H$34:$H$777,СВЦЭМ!$A$34:$A$777,$A280,СВЦЭМ!$B$34:$B$777,D$260)+'СЕТ СН'!$F$12</f>
        <v>552.30553278000002</v>
      </c>
      <c r="E280" s="37">
        <f>SUMIFS(СВЦЭМ!$H$34:$H$777,СВЦЭМ!$A$34:$A$777,$A280,СВЦЭМ!$B$34:$B$777,E$260)+'СЕТ СН'!$F$12</f>
        <v>553.20043716999999</v>
      </c>
      <c r="F280" s="37">
        <f>SUMIFS(СВЦЭМ!$H$34:$H$777,СВЦЭМ!$A$34:$A$777,$A280,СВЦЭМ!$B$34:$B$777,F$260)+'СЕТ СН'!$F$12</f>
        <v>565.82897141000001</v>
      </c>
      <c r="G280" s="37">
        <f>SUMIFS(СВЦЭМ!$H$34:$H$777,СВЦЭМ!$A$34:$A$777,$A280,СВЦЭМ!$B$34:$B$777,G$260)+'СЕТ СН'!$F$12</f>
        <v>556.26429123000003</v>
      </c>
      <c r="H280" s="37">
        <f>SUMIFS(СВЦЭМ!$H$34:$H$777,СВЦЭМ!$A$34:$A$777,$A280,СВЦЭМ!$B$34:$B$777,H$260)+'СЕТ СН'!$F$12</f>
        <v>525.80385718000002</v>
      </c>
      <c r="I280" s="37">
        <f>SUMIFS(СВЦЭМ!$H$34:$H$777,СВЦЭМ!$A$34:$A$777,$A280,СВЦЭМ!$B$34:$B$777,I$260)+'СЕТ СН'!$F$12</f>
        <v>484.81971707000002</v>
      </c>
      <c r="J280" s="37">
        <f>SUMIFS(СВЦЭМ!$H$34:$H$777,СВЦЭМ!$A$34:$A$777,$A280,СВЦЭМ!$B$34:$B$777,J$260)+'СЕТ СН'!$F$12</f>
        <v>448.05752856999999</v>
      </c>
      <c r="K280" s="37">
        <f>SUMIFS(СВЦЭМ!$H$34:$H$777,СВЦЭМ!$A$34:$A$777,$A280,СВЦЭМ!$B$34:$B$777,K$260)+'СЕТ СН'!$F$12</f>
        <v>397.08884422</v>
      </c>
      <c r="L280" s="37">
        <f>SUMIFS(СВЦЭМ!$H$34:$H$777,СВЦЭМ!$A$34:$A$777,$A280,СВЦЭМ!$B$34:$B$777,L$260)+'СЕТ СН'!$F$12</f>
        <v>383.57004318000003</v>
      </c>
      <c r="M280" s="37">
        <f>SUMIFS(СВЦЭМ!$H$34:$H$777,СВЦЭМ!$A$34:$A$777,$A280,СВЦЭМ!$B$34:$B$777,M$260)+'СЕТ СН'!$F$12</f>
        <v>389.23081253999999</v>
      </c>
      <c r="N280" s="37">
        <f>SUMIFS(СВЦЭМ!$H$34:$H$777,СВЦЭМ!$A$34:$A$777,$A280,СВЦЭМ!$B$34:$B$777,N$260)+'СЕТ СН'!$F$12</f>
        <v>394.76097243999999</v>
      </c>
      <c r="O280" s="37">
        <f>SUMIFS(СВЦЭМ!$H$34:$H$777,СВЦЭМ!$A$34:$A$777,$A280,СВЦЭМ!$B$34:$B$777,O$260)+'СЕТ СН'!$F$12</f>
        <v>396.50197049000002</v>
      </c>
      <c r="P280" s="37">
        <f>SUMIFS(СВЦЭМ!$H$34:$H$777,СВЦЭМ!$A$34:$A$777,$A280,СВЦЭМ!$B$34:$B$777,P$260)+'СЕТ СН'!$F$12</f>
        <v>404.98668886000002</v>
      </c>
      <c r="Q280" s="37">
        <f>SUMIFS(СВЦЭМ!$H$34:$H$777,СВЦЭМ!$A$34:$A$777,$A280,СВЦЭМ!$B$34:$B$777,Q$260)+'СЕТ СН'!$F$12</f>
        <v>398.88846436</v>
      </c>
      <c r="R280" s="37">
        <f>SUMIFS(СВЦЭМ!$H$34:$H$777,СВЦЭМ!$A$34:$A$777,$A280,СВЦЭМ!$B$34:$B$777,R$260)+'СЕТ СН'!$F$12</f>
        <v>416.50257662000001</v>
      </c>
      <c r="S280" s="37">
        <f>SUMIFS(СВЦЭМ!$H$34:$H$777,СВЦЭМ!$A$34:$A$777,$A280,СВЦЭМ!$B$34:$B$777,S$260)+'СЕТ СН'!$F$12</f>
        <v>413.41804185000001</v>
      </c>
      <c r="T280" s="37">
        <f>SUMIFS(СВЦЭМ!$H$34:$H$777,СВЦЭМ!$A$34:$A$777,$A280,СВЦЭМ!$B$34:$B$777,T$260)+'СЕТ СН'!$F$12</f>
        <v>397.77535325999997</v>
      </c>
      <c r="U280" s="37">
        <f>SUMIFS(СВЦЭМ!$H$34:$H$777,СВЦЭМ!$A$34:$A$777,$A280,СВЦЭМ!$B$34:$B$777,U$260)+'СЕТ СН'!$F$12</f>
        <v>392.86649863999997</v>
      </c>
      <c r="V280" s="37">
        <f>SUMIFS(СВЦЭМ!$H$34:$H$777,СВЦЭМ!$A$34:$A$777,$A280,СВЦЭМ!$B$34:$B$777,V$260)+'СЕТ СН'!$F$12</f>
        <v>424.99652118</v>
      </c>
      <c r="W280" s="37">
        <f>SUMIFS(СВЦЭМ!$H$34:$H$777,СВЦЭМ!$A$34:$A$777,$A280,СВЦЭМ!$B$34:$B$777,W$260)+'СЕТ СН'!$F$12</f>
        <v>378.50042456</v>
      </c>
      <c r="X280" s="37">
        <f>SUMIFS(СВЦЭМ!$H$34:$H$777,СВЦЭМ!$A$34:$A$777,$A280,СВЦЭМ!$B$34:$B$777,X$260)+'СЕТ СН'!$F$12</f>
        <v>423.80292343000002</v>
      </c>
      <c r="Y280" s="37">
        <f>SUMIFS(СВЦЭМ!$H$34:$H$777,СВЦЭМ!$A$34:$A$777,$A280,СВЦЭМ!$B$34:$B$777,Y$260)+'СЕТ СН'!$F$12</f>
        <v>473.31731759000002</v>
      </c>
    </row>
    <row r="281" spans="1:25" ht="15.75" x14ac:dyDescent="0.2">
      <c r="A281" s="36">
        <f t="shared" si="7"/>
        <v>43211</v>
      </c>
      <c r="B281" s="37">
        <f>SUMIFS(СВЦЭМ!$H$34:$H$777,СВЦЭМ!$A$34:$A$777,$A281,СВЦЭМ!$B$34:$B$777,B$260)+'СЕТ СН'!$F$12</f>
        <v>478.04567355</v>
      </c>
      <c r="C281" s="37">
        <f>SUMIFS(СВЦЭМ!$H$34:$H$777,СВЦЭМ!$A$34:$A$777,$A281,СВЦЭМ!$B$34:$B$777,C$260)+'СЕТ СН'!$F$12</f>
        <v>503.23208496000001</v>
      </c>
      <c r="D281" s="37">
        <f>SUMIFS(СВЦЭМ!$H$34:$H$777,СВЦЭМ!$A$34:$A$777,$A281,СВЦЭМ!$B$34:$B$777,D$260)+'СЕТ СН'!$F$12</f>
        <v>535.39239316999999</v>
      </c>
      <c r="E281" s="37">
        <f>SUMIFS(СВЦЭМ!$H$34:$H$777,СВЦЭМ!$A$34:$A$777,$A281,СВЦЭМ!$B$34:$B$777,E$260)+'СЕТ СН'!$F$12</f>
        <v>541.10779922999996</v>
      </c>
      <c r="F281" s="37">
        <f>SUMIFS(СВЦЭМ!$H$34:$H$777,СВЦЭМ!$A$34:$A$777,$A281,СВЦЭМ!$B$34:$B$777,F$260)+'СЕТ СН'!$F$12</f>
        <v>546.86885517999997</v>
      </c>
      <c r="G281" s="37">
        <f>SUMIFS(СВЦЭМ!$H$34:$H$777,СВЦЭМ!$A$34:$A$777,$A281,СВЦЭМ!$B$34:$B$777,G$260)+'СЕТ СН'!$F$12</f>
        <v>536.34098535999999</v>
      </c>
      <c r="H281" s="37">
        <f>SUMIFS(СВЦЭМ!$H$34:$H$777,СВЦЭМ!$A$34:$A$777,$A281,СВЦЭМ!$B$34:$B$777,H$260)+'СЕТ СН'!$F$12</f>
        <v>526.05036082000004</v>
      </c>
      <c r="I281" s="37">
        <f>SUMIFS(СВЦЭМ!$H$34:$H$777,СВЦЭМ!$A$34:$A$777,$A281,СВЦЭМ!$B$34:$B$777,I$260)+'СЕТ СН'!$F$12</f>
        <v>502.87413316999999</v>
      </c>
      <c r="J281" s="37">
        <f>SUMIFS(СВЦЭМ!$H$34:$H$777,СВЦЭМ!$A$34:$A$777,$A281,СВЦЭМ!$B$34:$B$777,J$260)+'СЕТ СН'!$F$12</f>
        <v>446.35059756999999</v>
      </c>
      <c r="K281" s="37">
        <f>SUMIFS(СВЦЭМ!$H$34:$H$777,СВЦЭМ!$A$34:$A$777,$A281,СВЦЭМ!$B$34:$B$777,K$260)+'СЕТ СН'!$F$12</f>
        <v>393.29280495</v>
      </c>
      <c r="L281" s="37">
        <f>SUMIFS(СВЦЭМ!$H$34:$H$777,СВЦЭМ!$A$34:$A$777,$A281,СВЦЭМ!$B$34:$B$777,L$260)+'СЕТ СН'!$F$12</f>
        <v>387.31012449999997</v>
      </c>
      <c r="M281" s="37">
        <f>SUMIFS(СВЦЭМ!$H$34:$H$777,СВЦЭМ!$A$34:$A$777,$A281,СВЦЭМ!$B$34:$B$777,M$260)+'СЕТ СН'!$F$12</f>
        <v>383.21012529000001</v>
      </c>
      <c r="N281" s="37">
        <f>SUMIFS(СВЦЭМ!$H$34:$H$777,СВЦЭМ!$A$34:$A$777,$A281,СВЦЭМ!$B$34:$B$777,N$260)+'СЕТ СН'!$F$12</f>
        <v>379.64952550999999</v>
      </c>
      <c r="O281" s="37">
        <f>SUMIFS(СВЦЭМ!$H$34:$H$777,СВЦЭМ!$A$34:$A$777,$A281,СВЦЭМ!$B$34:$B$777,O$260)+'СЕТ СН'!$F$12</f>
        <v>383.57274192</v>
      </c>
      <c r="P281" s="37">
        <f>SUMIFS(СВЦЭМ!$H$34:$H$777,СВЦЭМ!$A$34:$A$777,$A281,СВЦЭМ!$B$34:$B$777,P$260)+'СЕТ СН'!$F$12</f>
        <v>401.21236591000002</v>
      </c>
      <c r="Q281" s="37">
        <f>SUMIFS(СВЦЭМ!$H$34:$H$777,СВЦЭМ!$A$34:$A$777,$A281,СВЦЭМ!$B$34:$B$777,Q$260)+'СЕТ СН'!$F$12</f>
        <v>406.19847858999998</v>
      </c>
      <c r="R281" s="37">
        <f>SUMIFS(СВЦЭМ!$H$34:$H$777,СВЦЭМ!$A$34:$A$777,$A281,СВЦЭМ!$B$34:$B$777,R$260)+'СЕТ СН'!$F$12</f>
        <v>407.91611036</v>
      </c>
      <c r="S281" s="37">
        <f>SUMIFS(СВЦЭМ!$H$34:$H$777,СВЦЭМ!$A$34:$A$777,$A281,СВЦЭМ!$B$34:$B$777,S$260)+'СЕТ СН'!$F$12</f>
        <v>392.98783021000003</v>
      </c>
      <c r="T281" s="37">
        <f>SUMIFS(СВЦЭМ!$H$34:$H$777,СВЦЭМ!$A$34:$A$777,$A281,СВЦЭМ!$B$34:$B$777,T$260)+'СЕТ СН'!$F$12</f>
        <v>380.65974391999998</v>
      </c>
      <c r="U281" s="37">
        <f>SUMIFS(СВЦЭМ!$H$34:$H$777,СВЦЭМ!$A$34:$A$777,$A281,СВЦЭМ!$B$34:$B$777,U$260)+'СЕТ СН'!$F$12</f>
        <v>384.72128905</v>
      </c>
      <c r="V281" s="37">
        <f>SUMIFS(СВЦЭМ!$H$34:$H$777,СВЦЭМ!$A$34:$A$777,$A281,СВЦЭМ!$B$34:$B$777,V$260)+'СЕТ СН'!$F$12</f>
        <v>397.49716257</v>
      </c>
      <c r="W281" s="37">
        <f>SUMIFS(СВЦЭМ!$H$34:$H$777,СВЦЭМ!$A$34:$A$777,$A281,СВЦЭМ!$B$34:$B$777,W$260)+'СЕТ СН'!$F$12</f>
        <v>392.65662122999998</v>
      </c>
      <c r="X281" s="37">
        <f>SUMIFS(СВЦЭМ!$H$34:$H$777,СВЦЭМ!$A$34:$A$777,$A281,СВЦЭМ!$B$34:$B$777,X$260)+'СЕТ СН'!$F$12</f>
        <v>419.94935049999998</v>
      </c>
      <c r="Y281" s="37">
        <f>SUMIFS(СВЦЭМ!$H$34:$H$777,СВЦЭМ!$A$34:$A$777,$A281,СВЦЭМ!$B$34:$B$777,Y$260)+'СЕТ СН'!$F$12</f>
        <v>476.56620873000003</v>
      </c>
    </row>
    <row r="282" spans="1:25" ht="15.75" x14ac:dyDescent="0.2">
      <c r="A282" s="36">
        <f t="shared" si="7"/>
        <v>43212</v>
      </c>
      <c r="B282" s="37">
        <f>SUMIFS(СВЦЭМ!$H$34:$H$777,СВЦЭМ!$A$34:$A$777,$A282,СВЦЭМ!$B$34:$B$777,B$260)+'СЕТ СН'!$F$12</f>
        <v>480.82966389000001</v>
      </c>
      <c r="C282" s="37">
        <f>SUMIFS(СВЦЭМ!$H$34:$H$777,СВЦЭМ!$A$34:$A$777,$A282,СВЦЭМ!$B$34:$B$777,C$260)+'СЕТ СН'!$F$12</f>
        <v>502.65067219000002</v>
      </c>
      <c r="D282" s="37">
        <f>SUMIFS(СВЦЭМ!$H$34:$H$777,СВЦЭМ!$A$34:$A$777,$A282,СВЦЭМ!$B$34:$B$777,D$260)+'СЕТ СН'!$F$12</f>
        <v>525.04220889999999</v>
      </c>
      <c r="E282" s="37">
        <f>SUMIFS(СВЦЭМ!$H$34:$H$777,СВЦЭМ!$A$34:$A$777,$A282,СВЦЭМ!$B$34:$B$777,E$260)+'СЕТ СН'!$F$12</f>
        <v>533.49386159999995</v>
      </c>
      <c r="F282" s="37">
        <f>SUMIFS(СВЦЭМ!$H$34:$H$777,СВЦЭМ!$A$34:$A$777,$A282,СВЦЭМ!$B$34:$B$777,F$260)+'СЕТ СН'!$F$12</f>
        <v>535.92664084</v>
      </c>
      <c r="G282" s="37">
        <f>SUMIFS(СВЦЭМ!$H$34:$H$777,СВЦЭМ!$A$34:$A$777,$A282,СВЦЭМ!$B$34:$B$777,G$260)+'СЕТ СН'!$F$12</f>
        <v>530.43489609000005</v>
      </c>
      <c r="H282" s="37">
        <f>SUMIFS(СВЦЭМ!$H$34:$H$777,СВЦЭМ!$A$34:$A$777,$A282,СВЦЭМ!$B$34:$B$777,H$260)+'СЕТ СН'!$F$12</f>
        <v>526.03326976000005</v>
      </c>
      <c r="I282" s="37">
        <f>SUMIFS(СВЦЭМ!$H$34:$H$777,СВЦЭМ!$A$34:$A$777,$A282,СВЦЭМ!$B$34:$B$777,I$260)+'СЕТ СН'!$F$12</f>
        <v>509.40109337000001</v>
      </c>
      <c r="J282" s="37">
        <f>SUMIFS(СВЦЭМ!$H$34:$H$777,СВЦЭМ!$A$34:$A$777,$A282,СВЦЭМ!$B$34:$B$777,J$260)+'СЕТ СН'!$F$12</f>
        <v>457.99856139000002</v>
      </c>
      <c r="K282" s="37">
        <f>SUMIFS(СВЦЭМ!$H$34:$H$777,СВЦЭМ!$A$34:$A$777,$A282,СВЦЭМ!$B$34:$B$777,K$260)+'СЕТ СН'!$F$12</f>
        <v>392.44332731999998</v>
      </c>
      <c r="L282" s="37">
        <f>SUMIFS(СВЦЭМ!$H$34:$H$777,СВЦЭМ!$A$34:$A$777,$A282,СВЦЭМ!$B$34:$B$777,L$260)+'СЕТ СН'!$F$12</f>
        <v>385.04851238999998</v>
      </c>
      <c r="M282" s="37">
        <f>SUMIFS(СВЦЭМ!$H$34:$H$777,СВЦЭМ!$A$34:$A$777,$A282,СВЦЭМ!$B$34:$B$777,M$260)+'СЕТ СН'!$F$12</f>
        <v>382.96891173</v>
      </c>
      <c r="N282" s="37">
        <f>SUMIFS(СВЦЭМ!$H$34:$H$777,СВЦЭМ!$A$34:$A$777,$A282,СВЦЭМ!$B$34:$B$777,N$260)+'СЕТ СН'!$F$12</f>
        <v>381.78066510999997</v>
      </c>
      <c r="O282" s="37">
        <f>SUMIFS(СВЦЭМ!$H$34:$H$777,СВЦЭМ!$A$34:$A$777,$A282,СВЦЭМ!$B$34:$B$777,O$260)+'СЕТ СН'!$F$12</f>
        <v>386.67668774999999</v>
      </c>
      <c r="P282" s="37">
        <f>SUMIFS(СВЦЭМ!$H$34:$H$777,СВЦЭМ!$A$34:$A$777,$A282,СВЦЭМ!$B$34:$B$777,P$260)+'СЕТ СН'!$F$12</f>
        <v>392.44767273999997</v>
      </c>
      <c r="Q282" s="37">
        <f>SUMIFS(СВЦЭМ!$H$34:$H$777,СВЦЭМ!$A$34:$A$777,$A282,СВЦЭМ!$B$34:$B$777,Q$260)+'СЕТ СН'!$F$12</f>
        <v>393.53832706999998</v>
      </c>
      <c r="R282" s="37">
        <f>SUMIFS(СВЦЭМ!$H$34:$H$777,СВЦЭМ!$A$34:$A$777,$A282,СВЦЭМ!$B$34:$B$777,R$260)+'СЕТ СН'!$F$12</f>
        <v>395.91256429999999</v>
      </c>
      <c r="S282" s="37">
        <f>SUMIFS(СВЦЭМ!$H$34:$H$777,СВЦЭМ!$A$34:$A$777,$A282,СВЦЭМ!$B$34:$B$777,S$260)+'СЕТ СН'!$F$12</f>
        <v>386.98632118</v>
      </c>
      <c r="T282" s="37">
        <f>SUMIFS(СВЦЭМ!$H$34:$H$777,СВЦЭМ!$A$34:$A$777,$A282,СВЦЭМ!$B$34:$B$777,T$260)+'СЕТ СН'!$F$12</f>
        <v>383.43891668999999</v>
      </c>
      <c r="U282" s="37">
        <f>SUMIFS(СВЦЭМ!$H$34:$H$777,СВЦЭМ!$A$34:$A$777,$A282,СВЦЭМ!$B$34:$B$777,U$260)+'СЕТ СН'!$F$12</f>
        <v>383.02740083999998</v>
      </c>
      <c r="V282" s="37">
        <f>SUMIFS(СВЦЭМ!$H$34:$H$777,СВЦЭМ!$A$34:$A$777,$A282,СВЦЭМ!$B$34:$B$777,V$260)+'СЕТ СН'!$F$12</f>
        <v>397.87888851000002</v>
      </c>
      <c r="W282" s="37">
        <f>SUMIFS(СВЦЭМ!$H$34:$H$777,СВЦЭМ!$A$34:$A$777,$A282,СВЦЭМ!$B$34:$B$777,W$260)+'СЕТ СН'!$F$12</f>
        <v>393.93200694000001</v>
      </c>
      <c r="X282" s="37">
        <f>SUMIFS(СВЦЭМ!$H$34:$H$777,СВЦЭМ!$A$34:$A$777,$A282,СВЦЭМ!$B$34:$B$777,X$260)+'СЕТ СН'!$F$12</f>
        <v>407.31378918000001</v>
      </c>
      <c r="Y282" s="37">
        <f>SUMIFS(СВЦЭМ!$H$34:$H$777,СВЦЭМ!$A$34:$A$777,$A282,СВЦЭМ!$B$34:$B$777,Y$260)+'СЕТ СН'!$F$12</f>
        <v>464.09169285000002</v>
      </c>
    </row>
    <row r="283" spans="1:25" ht="15.75" x14ac:dyDescent="0.2">
      <c r="A283" s="36">
        <f t="shared" si="7"/>
        <v>43213</v>
      </c>
      <c r="B283" s="37">
        <f>SUMIFS(СВЦЭМ!$H$34:$H$777,СВЦЭМ!$A$34:$A$777,$A283,СВЦЭМ!$B$34:$B$777,B$260)+'СЕТ СН'!$F$12</f>
        <v>456.04593878999998</v>
      </c>
      <c r="C283" s="37">
        <f>SUMIFS(СВЦЭМ!$H$34:$H$777,СВЦЭМ!$A$34:$A$777,$A283,СВЦЭМ!$B$34:$B$777,C$260)+'СЕТ СН'!$F$12</f>
        <v>478.54413706000003</v>
      </c>
      <c r="D283" s="37">
        <f>SUMIFS(СВЦЭМ!$H$34:$H$777,СВЦЭМ!$A$34:$A$777,$A283,СВЦЭМ!$B$34:$B$777,D$260)+'СЕТ СН'!$F$12</f>
        <v>507.42516061999999</v>
      </c>
      <c r="E283" s="37">
        <f>SUMIFS(СВЦЭМ!$H$34:$H$777,СВЦЭМ!$A$34:$A$777,$A283,СВЦЭМ!$B$34:$B$777,E$260)+'СЕТ СН'!$F$12</f>
        <v>515.54601351999997</v>
      </c>
      <c r="F283" s="37">
        <f>SUMIFS(СВЦЭМ!$H$34:$H$777,СВЦЭМ!$A$34:$A$777,$A283,СВЦЭМ!$B$34:$B$777,F$260)+'СЕТ СН'!$F$12</f>
        <v>521.88490919000003</v>
      </c>
      <c r="G283" s="37">
        <f>SUMIFS(СВЦЭМ!$H$34:$H$777,СВЦЭМ!$A$34:$A$777,$A283,СВЦЭМ!$B$34:$B$777,G$260)+'СЕТ СН'!$F$12</f>
        <v>515.61887001000002</v>
      </c>
      <c r="H283" s="37">
        <f>SUMIFS(СВЦЭМ!$H$34:$H$777,СВЦЭМ!$A$34:$A$777,$A283,СВЦЭМ!$B$34:$B$777,H$260)+'СЕТ СН'!$F$12</f>
        <v>485.90596930999999</v>
      </c>
      <c r="I283" s="37">
        <f>SUMIFS(СВЦЭМ!$H$34:$H$777,СВЦЭМ!$A$34:$A$777,$A283,СВЦЭМ!$B$34:$B$777,I$260)+'СЕТ СН'!$F$12</f>
        <v>442.57935572000002</v>
      </c>
      <c r="J283" s="37">
        <f>SUMIFS(СВЦЭМ!$H$34:$H$777,СВЦЭМ!$A$34:$A$777,$A283,СВЦЭМ!$B$34:$B$777,J$260)+'СЕТ СН'!$F$12</f>
        <v>414.13628757999999</v>
      </c>
      <c r="K283" s="37">
        <f>SUMIFS(СВЦЭМ!$H$34:$H$777,СВЦЭМ!$A$34:$A$777,$A283,СВЦЭМ!$B$34:$B$777,K$260)+'СЕТ СН'!$F$12</f>
        <v>369.18938608000002</v>
      </c>
      <c r="L283" s="37">
        <f>SUMIFS(СВЦЭМ!$H$34:$H$777,СВЦЭМ!$A$34:$A$777,$A283,СВЦЭМ!$B$34:$B$777,L$260)+'СЕТ СН'!$F$12</f>
        <v>358.09094233000002</v>
      </c>
      <c r="M283" s="37">
        <f>SUMIFS(СВЦЭМ!$H$34:$H$777,СВЦЭМ!$A$34:$A$777,$A283,СВЦЭМ!$B$34:$B$777,M$260)+'СЕТ СН'!$F$12</f>
        <v>358.98363429</v>
      </c>
      <c r="N283" s="37">
        <f>SUMIFS(СВЦЭМ!$H$34:$H$777,СВЦЭМ!$A$34:$A$777,$A283,СВЦЭМ!$B$34:$B$777,N$260)+'СЕТ СН'!$F$12</f>
        <v>358.41382150999999</v>
      </c>
      <c r="O283" s="37">
        <f>SUMIFS(СВЦЭМ!$H$34:$H$777,СВЦЭМ!$A$34:$A$777,$A283,СВЦЭМ!$B$34:$B$777,O$260)+'СЕТ СН'!$F$12</f>
        <v>368.60757068999999</v>
      </c>
      <c r="P283" s="37">
        <f>SUMIFS(СВЦЭМ!$H$34:$H$777,СВЦЭМ!$A$34:$A$777,$A283,СВЦЭМ!$B$34:$B$777,P$260)+'СЕТ СН'!$F$12</f>
        <v>368.98040572999997</v>
      </c>
      <c r="Q283" s="37">
        <f>SUMIFS(СВЦЭМ!$H$34:$H$777,СВЦЭМ!$A$34:$A$777,$A283,СВЦЭМ!$B$34:$B$777,Q$260)+'СЕТ СН'!$F$12</f>
        <v>372.80204447</v>
      </c>
      <c r="R283" s="37">
        <f>SUMIFS(СВЦЭМ!$H$34:$H$777,СВЦЭМ!$A$34:$A$777,$A283,СВЦЭМ!$B$34:$B$777,R$260)+'СЕТ СН'!$F$12</f>
        <v>371.18510674999999</v>
      </c>
      <c r="S283" s="37">
        <f>SUMIFS(СВЦЭМ!$H$34:$H$777,СВЦЭМ!$A$34:$A$777,$A283,СВЦЭМ!$B$34:$B$777,S$260)+'СЕТ СН'!$F$12</f>
        <v>377.34526319999998</v>
      </c>
      <c r="T283" s="37">
        <f>SUMIFS(СВЦЭМ!$H$34:$H$777,СВЦЭМ!$A$34:$A$777,$A283,СВЦЭМ!$B$34:$B$777,T$260)+'СЕТ СН'!$F$12</f>
        <v>367.96859812999998</v>
      </c>
      <c r="U283" s="37">
        <f>SUMIFS(СВЦЭМ!$H$34:$H$777,СВЦЭМ!$A$34:$A$777,$A283,СВЦЭМ!$B$34:$B$777,U$260)+'СЕТ СН'!$F$12</f>
        <v>363.73461293999998</v>
      </c>
      <c r="V283" s="37">
        <f>SUMIFS(СВЦЭМ!$H$34:$H$777,СВЦЭМ!$A$34:$A$777,$A283,СВЦЭМ!$B$34:$B$777,V$260)+'СЕТ СН'!$F$12</f>
        <v>365.29633825000002</v>
      </c>
      <c r="W283" s="37">
        <f>SUMIFS(СВЦЭМ!$H$34:$H$777,СВЦЭМ!$A$34:$A$777,$A283,СВЦЭМ!$B$34:$B$777,W$260)+'СЕТ СН'!$F$12</f>
        <v>370.58560524000001</v>
      </c>
      <c r="X283" s="37">
        <f>SUMIFS(СВЦЭМ!$H$34:$H$777,СВЦЭМ!$A$34:$A$777,$A283,СВЦЭМ!$B$34:$B$777,X$260)+'СЕТ СН'!$F$12</f>
        <v>402.01031301</v>
      </c>
      <c r="Y283" s="37">
        <f>SUMIFS(СВЦЭМ!$H$34:$H$777,СВЦЭМ!$A$34:$A$777,$A283,СВЦЭМ!$B$34:$B$777,Y$260)+'СЕТ СН'!$F$12</f>
        <v>450.46064135</v>
      </c>
    </row>
    <row r="284" spans="1:25" ht="15.75" x14ac:dyDescent="0.2">
      <c r="A284" s="36">
        <f t="shared" si="7"/>
        <v>43214</v>
      </c>
      <c r="B284" s="37">
        <f>SUMIFS(СВЦЭМ!$H$34:$H$777,СВЦЭМ!$A$34:$A$777,$A284,СВЦЭМ!$B$34:$B$777,B$260)+'СЕТ СН'!$F$12</f>
        <v>450.52373871999998</v>
      </c>
      <c r="C284" s="37">
        <f>SUMIFS(СВЦЭМ!$H$34:$H$777,СВЦЭМ!$A$34:$A$777,$A284,СВЦЭМ!$B$34:$B$777,C$260)+'СЕТ СН'!$F$12</f>
        <v>473.97510054999998</v>
      </c>
      <c r="D284" s="37">
        <f>SUMIFS(СВЦЭМ!$H$34:$H$777,СВЦЭМ!$A$34:$A$777,$A284,СВЦЭМ!$B$34:$B$777,D$260)+'СЕТ СН'!$F$12</f>
        <v>503.15862370000002</v>
      </c>
      <c r="E284" s="37">
        <f>SUMIFS(СВЦЭМ!$H$34:$H$777,СВЦЭМ!$A$34:$A$777,$A284,СВЦЭМ!$B$34:$B$777,E$260)+'СЕТ СН'!$F$12</f>
        <v>508.77115978</v>
      </c>
      <c r="F284" s="37">
        <f>SUMIFS(СВЦЭМ!$H$34:$H$777,СВЦЭМ!$A$34:$A$777,$A284,СВЦЭМ!$B$34:$B$777,F$260)+'СЕТ СН'!$F$12</f>
        <v>513.46920659</v>
      </c>
      <c r="G284" s="37">
        <f>SUMIFS(СВЦЭМ!$H$34:$H$777,СВЦЭМ!$A$34:$A$777,$A284,СВЦЭМ!$B$34:$B$777,G$260)+'СЕТ СН'!$F$12</f>
        <v>495.89496955999999</v>
      </c>
      <c r="H284" s="37">
        <f>SUMIFS(СВЦЭМ!$H$34:$H$777,СВЦЭМ!$A$34:$A$777,$A284,СВЦЭМ!$B$34:$B$777,H$260)+'СЕТ СН'!$F$12</f>
        <v>477.20243644999999</v>
      </c>
      <c r="I284" s="37">
        <f>SUMIFS(СВЦЭМ!$H$34:$H$777,СВЦЭМ!$A$34:$A$777,$A284,СВЦЭМ!$B$34:$B$777,I$260)+'СЕТ СН'!$F$12</f>
        <v>416.28197411999997</v>
      </c>
      <c r="J284" s="37">
        <f>SUMIFS(СВЦЭМ!$H$34:$H$777,СВЦЭМ!$A$34:$A$777,$A284,СВЦЭМ!$B$34:$B$777,J$260)+'СЕТ СН'!$F$12</f>
        <v>376.89568458000002</v>
      </c>
      <c r="K284" s="37">
        <f>SUMIFS(СВЦЭМ!$H$34:$H$777,СВЦЭМ!$A$34:$A$777,$A284,СВЦЭМ!$B$34:$B$777,K$260)+'СЕТ СН'!$F$12</f>
        <v>361.06795884000002</v>
      </c>
      <c r="L284" s="37">
        <f>SUMIFS(СВЦЭМ!$H$34:$H$777,СВЦЭМ!$A$34:$A$777,$A284,СВЦЭМ!$B$34:$B$777,L$260)+'СЕТ СН'!$F$12</f>
        <v>366.12580351999998</v>
      </c>
      <c r="M284" s="37">
        <f>SUMIFS(СВЦЭМ!$H$34:$H$777,СВЦЭМ!$A$34:$A$777,$A284,СВЦЭМ!$B$34:$B$777,M$260)+'СЕТ СН'!$F$12</f>
        <v>358.98855114000003</v>
      </c>
      <c r="N284" s="37">
        <f>SUMIFS(СВЦЭМ!$H$34:$H$777,СВЦЭМ!$A$34:$A$777,$A284,СВЦЭМ!$B$34:$B$777,N$260)+'СЕТ СН'!$F$12</f>
        <v>357.64103849999998</v>
      </c>
      <c r="O284" s="37">
        <f>SUMIFS(СВЦЭМ!$H$34:$H$777,СВЦЭМ!$A$34:$A$777,$A284,СВЦЭМ!$B$34:$B$777,O$260)+'СЕТ СН'!$F$12</f>
        <v>358.91026011999998</v>
      </c>
      <c r="P284" s="37">
        <f>SUMIFS(СВЦЭМ!$H$34:$H$777,СВЦЭМ!$A$34:$A$777,$A284,СВЦЭМ!$B$34:$B$777,P$260)+'СЕТ СН'!$F$12</f>
        <v>365.89635232000001</v>
      </c>
      <c r="Q284" s="37">
        <f>SUMIFS(СВЦЭМ!$H$34:$H$777,СВЦЭМ!$A$34:$A$777,$A284,СВЦЭМ!$B$34:$B$777,Q$260)+'СЕТ СН'!$F$12</f>
        <v>368.03693836000002</v>
      </c>
      <c r="R284" s="37">
        <f>SUMIFS(СВЦЭМ!$H$34:$H$777,СВЦЭМ!$A$34:$A$777,$A284,СВЦЭМ!$B$34:$B$777,R$260)+'СЕТ СН'!$F$12</f>
        <v>363.46225986000002</v>
      </c>
      <c r="S284" s="37">
        <f>SUMIFS(СВЦЭМ!$H$34:$H$777,СВЦЭМ!$A$34:$A$777,$A284,СВЦЭМ!$B$34:$B$777,S$260)+'СЕТ СН'!$F$12</f>
        <v>363.28623506999998</v>
      </c>
      <c r="T284" s="37">
        <f>SUMIFS(СВЦЭМ!$H$34:$H$777,СВЦЭМ!$A$34:$A$777,$A284,СВЦЭМ!$B$34:$B$777,T$260)+'СЕТ СН'!$F$12</f>
        <v>355.54907983999999</v>
      </c>
      <c r="U284" s="37">
        <f>SUMIFS(СВЦЭМ!$H$34:$H$777,СВЦЭМ!$A$34:$A$777,$A284,СВЦЭМ!$B$34:$B$777,U$260)+'СЕТ СН'!$F$12</f>
        <v>358.89161687000001</v>
      </c>
      <c r="V284" s="37">
        <f>SUMIFS(СВЦЭМ!$H$34:$H$777,СВЦЭМ!$A$34:$A$777,$A284,СВЦЭМ!$B$34:$B$777,V$260)+'СЕТ СН'!$F$12</f>
        <v>371.53754214000003</v>
      </c>
      <c r="W284" s="37">
        <f>SUMIFS(СВЦЭМ!$H$34:$H$777,СВЦЭМ!$A$34:$A$777,$A284,СВЦЭМ!$B$34:$B$777,W$260)+'СЕТ СН'!$F$12</f>
        <v>371.74345112999998</v>
      </c>
      <c r="X284" s="37">
        <f>SUMIFS(СВЦЭМ!$H$34:$H$777,СВЦЭМ!$A$34:$A$777,$A284,СВЦЭМ!$B$34:$B$777,X$260)+'СЕТ СН'!$F$12</f>
        <v>379.86399854000001</v>
      </c>
      <c r="Y284" s="37">
        <f>SUMIFS(СВЦЭМ!$H$34:$H$777,СВЦЭМ!$A$34:$A$777,$A284,СВЦЭМ!$B$34:$B$777,Y$260)+'СЕТ СН'!$F$12</f>
        <v>421.86690232000001</v>
      </c>
    </row>
    <row r="285" spans="1:25" ht="15.75" x14ac:dyDescent="0.2">
      <c r="A285" s="36">
        <f t="shared" si="7"/>
        <v>43215</v>
      </c>
      <c r="B285" s="37">
        <f>SUMIFS(СВЦЭМ!$H$34:$H$777,СВЦЭМ!$A$34:$A$777,$A285,СВЦЭМ!$B$34:$B$777,B$260)+'СЕТ СН'!$F$12</f>
        <v>425.49327708999999</v>
      </c>
      <c r="C285" s="37">
        <f>SUMIFS(СВЦЭМ!$H$34:$H$777,СВЦЭМ!$A$34:$A$777,$A285,СВЦЭМ!$B$34:$B$777,C$260)+'СЕТ СН'!$F$12</f>
        <v>459.91828379999998</v>
      </c>
      <c r="D285" s="37">
        <f>SUMIFS(СВЦЭМ!$H$34:$H$777,СВЦЭМ!$A$34:$A$777,$A285,СВЦЭМ!$B$34:$B$777,D$260)+'СЕТ СН'!$F$12</f>
        <v>507.00223571999999</v>
      </c>
      <c r="E285" s="37">
        <f>SUMIFS(СВЦЭМ!$H$34:$H$777,СВЦЭМ!$A$34:$A$777,$A285,СВЦЭМ!$B$34:$B$777,E$260)+'СЕТ СН'!$F$12</f>
        <v>524.39770146000001</v>
      </c>
      <c r="F285" s="37">
        <f>SUMIFS(СВЦЭМ!$H$34:$H$777,СВЦЭМ!$A$34:$A$777,$A285,СВЦЭМ!$B$34:$B$777,F$260)+'СЕТ СН'!$F$12</f>
        <v>524.54517243999999</v>
      </c>
      <c r="G285" s="37">
        <f>SUMIFS(СВЦЭМ!$H$34:$H$777,СВЦЭМ!$A$34:$A$777,$A285,СВЦЭМ!$B$34:$B$777,G$260)+'СЕТ СН'!$F$12</f>
        <v>511.05231239</v>
      </c>
      <c r="H285" s="37">
        <f>SUMIFS(СВЦЭМ!$H$34:$H$777,СВЦЭМ!$A$34:$A$777,$A285,СВЦЭМ!$B$34:$B$777,H$260)+'СЕТ СН'!$F$12</f>
        <v>473.91099886000001</v>
      </c>
      <c r="I285" s="37">
        <f>SUMIFS(СВЦЭМ!$H$34:$H$777,СВЦЭМ!$A$34:$A$777,$A285,СВЦЭМ!$B$34:$B$777,I$260)+'СЕТ СН'!$F$12</f>
        <v>420.59943743999997</v>
      </c>
      <c r="J285" s="37">
        <f>SUMIFS(СВЦЭМ!$H$34:$H$777,СВЦЭМ!$A$34:$A$777,$A285,СВЦЭМ!$B$34:$B$777,J$260)+'СЕТ СН'!$F$12</f>
        <v>395.38446907999997</v>
      </c>
      <c r="K285" s="37">
        <f>SUMIFS(СВЦЭМ!$H$34:$H$777,СВЦЭМ!$A$34:$A$777,$A285,СВЦЭМ!$B$34:$B$777,K$260)+'СЕТ СН'!$F$12</f>
        <v>404.08929139000003</v>
      </c>
      <c r="L285" s="37">
        <f>SUMIFS(СВЦЭМ!$H$34:$H$777,СВЦЭМ!$A$34:$A$777,$A285,СВЦЭМ!$B$34:$B$777,L$260)+'СЕТ СН'!$F$12</f>
        <v>411.06958198000001</v>
      </c>
      <c r="M285" s="37">
        <f>SUMIFS(СВЦЭМ!$H$34:$H$777,СВЦЭМ!$A$34:$A$777,$A285,СВЦЭМ!$B$34:$B$777,M$260)+'СЕТ СН'!$F$12</f>
        <v>406.92781296999999</v>
      </c>
      <c r="N285" s="37">
        <f>SUMIFS(СВЦЭМ!$H$34:$H$777,СВЦЭМ!$A$34:$A$777,$A285,СВЦЭМ!$B$34:$B$777,N$260)+'СЕТ СН'!$F$12</f>
        <v>407.32501429000001</v>
      </c>
      <c r="O285" s="37">
        <f>SUMIFS(СВЦЭМ!$H$34:$H$777,СВЦЭМ!$A$34:$A$777,$A285,СВЦЭМ!$B$34:$B$777,O$260)+'СЕТ СН'!$F$12</f>
        <v>406.61631591999998</v>
      </c>
      <c r="P285" s="37">
        <f>SUMIFS(СВЦЭМ!$H$34:$H$777,СВЦЭМ!$A$34:$A$777,$A285,СВЦЭМ!$B$34:$B$777,P$260)+'СЕТ СН'!$F$12</f>
        <v>403.34271956999999</v>
      </c>
      <c r="Q285" s="37">
        <f>SUMIFS(СВЦЭМ!$H$34:$H$777,СВЦЭМ!$A$34:$A$777,$A285,СВЦЭМ!$B$34:$B$777,Q$260)+'СЕТ СН'!$F$12</f>
        <v>400.51045701999999</v>
      </c>
      <c r="R285" s="37">
        <f>SUMIFS(СВЦЭМ!$H$34:$H$777,СВЦЭМ!$A$34:$A$777,$A285,СВЦЭМ!$B$34:$B$777,R$260)+'СЕТ СН'!$F$12</f>
        <v>403.06948856999998</v>
      </c>
      <c r="S285" s="37">
        <f>SUMIFS(СВЦЭМ!$H$34:$H$777,СВЦЭМ!$A$34:$A$777,$A285,СВЦЭМ!$B$34:$B$777,S$260)+'СЕТ СН'!$F$12</f>
        <v>397.02089777999998</v>
      </c>
      <c r="T285" s="37">
        <f>SUMIFS(СВЦЭМ!$H$34:$H$777,СВЦЭМ!$A$34:$A$777,$A285,СВЦЭМ!$B$34:$B$777,T$260)+'СЕТ СН'!$F$12</f>
        <v>388.74709428</v>
      </c>
      <c r="U285" s="37">
        <f>SUMIFS(СВЦЭМ!$H$34:$H$777,СВЦЭМ!$A$34:$A$777,$A285,СВЦЭМ!$B$34:$B$777,U$260)+'СЕТ СН'!$F$12</f>
        <v>383.24710826</v>
      </c>
      <c r="V285" s="37">
        <f>SUMIFS(СВЦЭМ!$H$34:$H$777,СВЦЭМ!$A$34:$A$777,$A285,СВЦЭМ!$B$34:$B$777,V$260)+'СЕТ СН'!$F$12</f>
        <v>398.55849438000001</v>
      </c>
      <c r="W285" s="37">
        <f>SUMIFS(СВЦЭМ!$H$34:$H$777,СВЦЭМ!$A$34:$A$777,$A285,СВЦЭМ!$B$34:$B$777,W$260)+'СЕТ СН'!$F$12</f>
        <v>397.14350631999997</v>
      </c>
      <c r="X285" s="37">
        <f>SUMIFS(СВЦЭМ!$H$34:$H$777,СВЦЭМ!$A$34:$A$777,$A285,СВЦЭМ!$B$34:$B$777,X$260)+'СЕТ СН'!$F$12</f>
        <v>388.54481935000001</v>
      </c>
      <c r="Y285" s="37">
        <f>SUMIFS(СВЦЭМ!$H$34:$H$777,СВЦЭМ!$A$34:$A$777,$A285,СВЦЭМ!$B$34:$B$777,Y$260)+'СЕТ СН'!$F$12</f>
        <v>416.38336117</v>
      </c>
    </row>
    <row r="286" spans="1:25" ht="15.75" x14ac:dyDescent="0.2">
      <c r="A286" s="36">
        <f t="shared" si="7"/>
        <v>43216</v>
      </c>
      <c r="B286" s="37">
        <f>SUMIFS(СВЦЭМ!$H$34:$H$777,СВЦЭМ!$A$34:$A$777,$A286,СВЦЭМ!$B$34:$B$777,B$260)+'СЕТ СН'!$F$12</f>
        <v>501.99549906999999</v>
      </c>
      <c r="C286" s="37">
        <f>SUMIFS(СВЦЭМ!$H$34:$H$777,СВЦЭМ!$A$34:$A$777,$A286,СВЦЭМ!$B$34:$B$777,C$260)+'СЕТ СН'!$F$12</f>
        <v>520.57165315999998</v>
      </c>
      <c r="D286" s="37">
        <f>SUMIFS(СВЦЭМ!$H$34:$H$777,СВЦЭМ!$A$34:$A$777,$A286,СВЦЭМ!$B$34:$B$777,D$260)+'СЕТ СН'!$F$12</f>
        <v>545.81998566000004</v>
      </c>
      <c r="E286" s="37">
        <f>SUMIFS(СВЦЭМ!$H$34:$H$777,СВЦЭМ!$A$34:$A$777,$A286,СВЦЭМ!$B$34:$B$777,E$260)+'СЕТ СН'!$F$12</f>
        <v>549.71340126999996</v>
      </c>
      <c r="F286" s="37">
        <f>SUMIFS(СВЦЭМ!$H$34:$H$777,СВЦЭМ!$A$34:$A$777,$A286,СВЦЭМ!$B$34:$B$777,F$260)+'СЕТ СН'!$F$12</f>
        <v>548.60105250000004</v>
      </c>
      <c r="G286" s="37">
        <f>SUMIFS(СВЦЭМ!$H$34:$H$777,СВЦЭМ!$A$34:$A$777,$A286,СВЦЭМ!$B$34:$B$777,G$260)+'СЕТ СН'!$F$12</f>
        <v>539.38697616000002</v>
      </c>
      <c r="H286" s="37">
        <f>SUMIFS(СВЦЭМ!$H$34:$H$777,СВЦЭМ!$A$34:$A$777,$A286,СВЦЭМ!$B$34:$B$777,H$260)+'СЕТ СН'!$F$12</f>
        <v>505.86909224999999</v>
      </c>
      <c r="I286" s="37">
        <f>SUMIFS(СВЦЭМ!$H$34:$H$777,СВЦЭМ!$A$34:$A$777,$A286,СВЦЭМ!$B$34:$B$777,I$260)+'СЕТ СН'!$F$12</f>
        <v>456.44082766000002</v>
      </c>
      <c r="J286" s="37">
        <f>SUMIFS(СВЦЭМ!$H$34:$H$777,СВЦЭМ!$A$34:$A$777,$A286,СВЦЭМ!$B$34:$B$777,J$260)+'СЕТ СН'!$F$12</f>
        <v>444.77626750000002</v>
      </c>
      <c r="K286" s="37">
        <f>SUMIFS(СВЦЭМ!$H$34:$H$777,СВЦЭМ!$A$34:$A$777,$A286,СВЦЭМ!$B$34:$B$777,K$260)+'СЕТ СН'!$F$12</f>
        <v>427.12703847</v>
      </c>
      <c r="L286" s="37">
        <f>SUMIFS(СВЦЭМ!$H$34:$H$777,СВЦЭМ!$A$34:$A$777,$A286,СВЦЭМ!$B$34:$B$777,L$260)+'СЕТ СН'!$F$12</f>
        <v>413.12750139000002</v>
      </c>
      <c r="M286" s="37">
        <f>SUMIFS(СВЦЭМ!$H$34:$H$777,СВЦЭМ!$A$34:$A$777,$A286,СВЦЭМ!$B$34:$B$777,M$260)+'СЕТ СН'!$F$12</f>
        <v>413.29202284000002</v>
      </c>
      <c r="N286" s="37">
        <f>SUMIFS(СВЦЭМ!$H$34:$H$777,СВЦЭМ!$A$34:$A$777,$A286,СВЦЭМ!$B$34:$B$777,N$260)+'СЕТ СН'!$F$12</f>
        <v>422.19926533</v>
      </c>
      <c r="O286" s="37">
        <f>SUMIFS(СВЦЭМ!$H$34:$H$777,СВЦЭМ!$A$34:$A$777,$A286,СВЦЭМ!$B$34:$B$777,O$260)+'СЕТ СН'!$F$12</f>
        <v>426.24649133000003</v>
      </c>
      <c r="P286" s="37">
        <f>SUMIFS(СВЦЭМ!$H$34:$H$777,СВЦЭМ!$A$34:$A$777,$A286,СВЦЭМ!$B$34:$B$777,P$260)+'СЕТ СН'!$F$12</f>
        <v>434.35912760000002</v>
      </c>
      <c r="Q286" s="37">
        <f>SUMIFS(СВЦЭМ!$H$34:$H$777,СВЦЭМ!$A$34:$A$777,$A286,СВЦЭМ!$B$34:$B$777,Q$260)+'СЕТ СН'!$F$12</f>
        <v>441.73864938000003</v>
      </c>
      <c r="R286" s="37">
        <f>SUMIFS(СВЦЭМ!$H$34:$H$777,СВЦЭМ!$A$34:$A$777,$A286,СВЦЭМ!$B$34:$B$777,R$260)+'СЕТ СН'!$F$12</f>
        <v>439.80757260000001</v>
      </c>
      <c r="S286" s="37">
        <f>SUMIFS(СВЦЭМ!$H$34:$H$777,СВЦЭМ!$A$34:$A$777,$A286,СВЦЭМ!$B$34:$B$777,S$260)+'СЕТ СН'!$F$12</f>
        <v>426.41919157000001</v>
      </c>
      <c r="T286" s="37">
        <f>SUMIFS(СВЦЭМ!$H$34:$H$777,СВЦЭМ!$A$34:$A$777,$A286,СВЦЭМ!$B$34:$B$777,T$260)+'СЕТ СН'!$F$12</f>
        <v>417.89212727</v>
      </c>
      <c r="U286" s="37">
        <f>SUMIFS(СВЦЭМ!$H$34:$H$777,СВЦЭМ!$A$34:$A$777,$A286,СВЦЭМ!$B$34:$B$777,U$260)+'СЕТ СН'!$F$12</f>
        <v>415.28948054</v>
      </c>
      <c r="V286" s="37">
        <f>SUMIFS(СВЦЭМ!$H$34:$H$777,СВЦЭМ!$A$34:$A$777,$A286,СВЦЭМ!$B$34:$B$777,V$260)+'СЕТ СН'!$F$12</f>
        <v>384.57954646000002</v>
      </c>
      <c r="W286" s="37">
        <f>SUMIFS(СВЦЭМ!$H$34:$H$777,СВЦЭМ!$A$34:$A$777,$A286,СВЦЭМ!$B$34:$B$777,W$260)+'СЕТ СН'!$F$12</f>
        <v>388.96359479</v>
      </c>
      <c r="X286" s="37">
        <f>SUMIFS(СВЦЭМ!$H$34:$H$777,СВЦЭМ!$A$34:$A$777,$A286,СВЦЭМ!$B$34:$B$777,X$260)+'СЕТ СН'!$F$12</f>
        <v>446.01891301000001</v>
      </c>
      <c r="Y286" s="37">
        <f>SUMIFS(СВЦЭМ!$H$34:$H$777,СВЦЭМ!$A$34:$A$777,$A286,СВЦЭМ!$B$34:$B$777,Y$260)+'СЕТ СН'!$F$12</f>
        <v>461.34004834000001</v>
      </c>
    </row>
    <row r="287" spans="1:25" ht="15.75" x14ac:dyDescent="0.2">
      <c r="A287" s="36">
        <f t="shared" si="7"/>
        <v>43217</v>
      </c>
      <c r="B287" s="37">
        <f>SUMIFS(СВЦЭМ!$H$34:$H$777,СВЦЭМ!$A$34:$A$777,$A287,СВЦЭМ!$B$34:$B$777,B$260)+'СЕТ СН'!$F$12</f>
        <v>465.30475510000002</v>
      </c>
      <c r="C287" s="37">
        <f>SUMIFS(СВЦЭМ!$H$34:$H$777,СВЦЭМ!$A$34:$A$777,$A287,СВЦЭМ!$B$34:$B$777,C$260)+'СЕТ СН'!$F$12</f>
        <v>480.35466537999997</v>
      </c>
      <c r="D287" s="37">
        <f>SUMIFS(СВЦЭМ!$H$34:$H$777,СВЦЭМ!$A$34:$A$777,$A287,СВЦЭМ!$B$34:$B$777,D$260)+'СЕТ СН'!$F$12</f>
        <v>514.17086317999997</v>
      </c>
      <c r="E287" s="37">
        <f>SUMIFS(СВЦЭМ!$H$34:$H$777,СВЦЭМ!$A$34:$A$777,$A287,СВЦЭМ!$B$34:$B$777,E$260)+'СЕТ СН'!$F$12</f>
        <v>516.85669523000001</v>
      </c>
      <c r="F287" s="37">
        <f>SUMIFS(СВЦЭМ!$H$34:$H$777,СВЦЭМ!$A$34:$A$777,$A287,СВЦЭМ!$B$34:$B$777,F$260)+'СЕТ СН'!$F$12</f>
        <v>513.74138102999996</v>
      </c>
      <c r="G287" s="37">
        <f>SUMIFS(СВЦЭМ!$H$34:$H$777,СВЦЭМ!$A$34:$A$777,$A287,СВЦЭМ!$B$34:$B$777,G$260)+'СЕТ СН'!$F$12</f>
        <v>509.99154472999999</v>
      </c>
      <c r="H287" s="37">
        <f>SUMIFS(СВЦЭМ!$H$34:$H$777,СВЦЭМ!$A$34:$A$777,$A287,СВЦЭМ!$B$34:$B$777,H$260)+'СЕТ СН'!$F$12</f>
        <v>489.09230280999998</v>
      </c>
      <c r="I287" s="37">
        <f>SUMIFS(СВЦЭМ!$H$34:$H$777,СВЦЭМ!$A$34:$A$777,$A287,СВЦЭМ!$B$34:$B$777,I$260)+'СЕТ СН'!$F$12</f>
        <v>448.74585745000002</v>
      </c>
      <c r="J287" s="37">
        <f>SUMIFS(СВЦЭМ!$H$34:$H$777,СВЦЭМ!$A$34:$A$777,$A287,СВЦЭМ!$B$34:$B$777,J$260)+'СЕТ СН'!$F$12</f>
        <v>433.26037192000001</v>
      </c>
      <c r="K287" s="37">
        <f>SUMIFS(СВЦЭМ!$H$34:$H$777,СВЦЭМ!$A$34:$A$777,$A287,СВЦЭМ!$B$34:$B$777,K$260)+'СЕТ СН'!$F$12</f>
        <v>416.26502771999998</v>
      </c>
      <c r="L287" s="37">
        <f>SUMIFS(СВЦЭМ!$H$34:$H$777,СВЦЭМ!$A$34:$A$777,$A287,СВЦЭМ!$B$34:$B$777,L$260)+'СЕТ СН'!$F$12</f>
        <v>400.60802503000002</v>
      </c>
      <c r="M287" s="37">
        <f>SUMIFS(СВЦЭМ!$H$34:$H$777,СВЦЭМ!$A$34:$A$777,$A287,СВЦЭМ!$B$34:$B$777,M$260)+'СЕТ СН'!$F$12</f>
        <v>401.16928325999999</v>
      </c>
      <c r="N287" s="37">
        <f>SUMIFS(СВЦЭМ!$H$34:$H$777,СВЦЭМ!$A$34:$A$777,$A287,СВЦЭМ!$B$34:$B$777,N$260)+'СЕТ СН'!$F$12</f>
        <v>405.39278331999998</v>
      </c>
      <c r="O287" s="37">
        <f>SUMIFS(СВЦЭМ!$H$34:$H$777,СВЦЭМ!$A$34:$A$777,$A287,СВЦЭМ!$B$34:$B$777,O$260)+'СЕТ СН'!$F$12</f>
        <v>402.99607961999999</v>
      </c>
      <c r="P287" s="37">
        <f>SUMIFS(СВЦЭМ!$H$34:$H$777,СВЦЭМ!$A$34:$A$777,$A287,СВЦЭМ!$B$34:$B$777,P$260)+'СЕТ СН'!$F$12</f>
        <v>408.96086554999999</v>
      </c>
      <c r="Q287" s="37">
        <f>SUMIFS(СВЦЭМ!$H$34:$H$777,СВЦЭМ!$A$34:$A$777,$A287,СВЦЭМ!$B$34:$B$777,Q$260)+'СЕТ СН'!$F$12</f>
        <v>411.00827124</v>
      </c>
      <c r="R287" s="37">
        <f>SUMIFS(СВЦЭМ!$H$34:$H$777,СВЦЭМ!$A$34:$A$777,$A287,СВЦЭМ!$B$34:$B$777,R$260)+'СЕТ СН'!$F$12</f>
        <v>408.87841450000002</v>
      </c>
      <c r="S287" s="37">
        <f>SUMIFS(СВЦЭМ!$H$34:$H$777,СВЦЭМ!$A$34:$A$777,$A287,СВЦЭМ!$B$34:$B$777,S$260)+'СЕТ СН'!$F$12</f>
        <v>404.76406242000002</v>
      </c>
      <c r="T287" s="37">
        <f>SUMIFS(СВЦЭМ!$H$34:$H$777,СВЦЭМ!$A$34:$A$777,$A287,СВЦЭМ!$B$34:$B$777,T$260)+'СЕТ СН'!$F$12</f>
        <v>393.44570709999999</v>
      </c>
      <c r="U287" s="37">
        <f>SUMIFS(СВЦЭМ!$H$34:$H$777,СВЦЭМ!$A$34:$A$777,$A287,СВЦЭМ!$B$34:$B$777,U$260)+'СЕТ СН'!$F$12</f>
        <v>381.05227030999998</v>
      </c>
      <c r="V287" s="37">
        <f>SUMIFS(СВЦЭМ!$H$34:$H$777,СВЦЭМ!$A$34:$A$777,$A287,СВЦЭМ!$B$34:$B$777,V$260)+'СЕТ СН'!$F$12</f>
        <v>382.20062840000003</v>
      </c>
      <c r="W287" s="37">
        <f>SUMIFS(СВЦЭМ!$H$34:$H$777,СВЦЭМ!$A$34:$A$777,$A287,СВЦЭМ!$B$34:$B$777,W$260)+'СЕТ СН'!$F$12</f>
        <v>410.72241724000003</v>
      </c>
      <c r="X287" s="37">
        <f>SUMIFS(СВЦЭМ!$H$34:$H$777,СВЦЭМ!$A$34:$A$777,$A287,СВЦЭМ!$B$34:$B$777,X$260)+'СЕТ СН'!$F$12</f>
        <v>419.09859281000001</v>
      </c>
      <c r="Y287" s="37">
        <f>SUMIFS(СВЦЭМ!$H$34:$H$777,СВЦЭМ!$A$34:$A$777,$A287,СВЦЭМ!$B$34:$B$777,Y$260)+'СЕТ СН'!$F$12</f>
        <v>435.04986549</v>
      </c>
    </row>
    <row r="288" spans="1:25" ht="15.75" x14ac:dyDescent="0.2">
      <c r="A288" s="36">
        <f t="shared" si="7"/>
        <v>43218</v>
      </c>
      <c r="B288" s="37">
        <f>SUMIFS(СВЦЭМ!$H$34:$H$777,СВЦЭМ!$A$34:$A$777,$A288,СВЦЭМ!$B$34:$B$777,B$260)+'СЕТ СН'!$F$12</f>
        <v>446.30837151999998</v>
      </c>
      <c r="C288" s="37">
        <f>SUMIFS(СВЦЭМ!$H$34:$H$777,СВЦЭМ!$A$34:$A$777,$A288,СВЦЭМ!$B$34:$B$777,C$260)+'СЕТ СН'!$F$12</f>
        <v>472.52702369000002</v>
      </c>
      <c r="D288" s="37">
        <f>SUMIFS(СВЦЭМ!$H$34:$H$777,СВЦЭМ!$A$34:$A$777,$A288,СВЦЭМ!$B$34:$B$777,D$260)+'СЕТ СН'!$F$12</f>
        <v>515.88265789000002</v>
      </c>
      <c r="E288" s="37">
        <f>SUMIFS(СВЦЭМ!$H$34:$H$777,СВЦЭМ!$A$34:$A$777,$A288,СВЦЭМ!$B$34:$B$777,E$260)+'СЕТ СН'!$F$12</f>
        <v>515.91628052999999</v>
      </c>
      <c r="F288" s="37">
        <f>SUMIFS(СВЦЭМ!$H$34:$H$777,СВЦЭМ!$A$34:$A$777,$A288,СВЦЭМ!$B$34:$B$777,F$260)+'СЕТ СН'!$F$12</f>
        <v>515.08714020000002</v>
      </c>
      <c r="G288" s="37">
        <f>SUMIFS(СВЦЭМ!$H$34:$H$777,СВЦЭМ!$A$34:$A$777,$A288,СВЦЭМ!$B$34:$B$777,G$260)+'СЕТ СН'!$F$12</f>
        <v>499.96135092999998</v>
      </c>
      <c r="H288" s="37">
        <f>SUMIFS(СВЦЭМ!$H$34:$H$777,СВЦЭМ!$A$34:$A$777,$A288,СВЦЭМ!$B$34:$B$777,H$260)+'СЕТ СН'!$F$12</f>
        <v>467.42834319999997</v>
      </c>
      <c r="I288" s="37">
        <f>SUMIFS(СВЦЭМ!$H$34:$H$777,СВЦЭМ!$A$34:$A$777,$A288,СВЦЭМ!$B$34:$B$777,I$260)+'СЕТ СН'!$F$12</f>
        <v>426.45650131999997</v>
      </c>
      <c r="J288" s="37">
        <f>SUMIFS(СВЦЭМ!$H$34:$H$777,СВЦЭМ!$A$34:$A$777,$A288,СВЦЭМ!$B$34:$B$777,J$260)+'СЕТ СН'!$F$12</f>
        <v>419.48225296999999</v>
      </c>
      <c r="K288" s="37">
        <f>SUMIFS(СВЦЭМ!$H$34:$H$777,СВЦЭМ!$A$34:$A$777,$A288,СВЦЭМ!$B$34:$B$777,K$260)+'СЕТ СН'!$F$12</f>
        <v>395.85387972000001</v>
      </c>
      <c r="L288" s="37">
        <f>SUMIFS(СВЦЭМ!$H$34:$H$777,СВЦЭМ!$A$34:$A$777,$A288,СВЦЭМ!$B$34:$B$777,L$260)+'СЕТ СН'!$F$12</f>
        <v>391.13250579999999</v>
      </c>
      <c r="M288" s="37">
        <f>SUMIFS(СВЦЭМ!$H$34:$H$777,СВЦЭМ!$A$34:$A$777,$A288,СВЦЭМ!$B$34:$B$777,M$260)+'СЕТ СН'!$F$12</f>
        <v>392.62410610000001</v>
      </c>
      <c r="N288" s="37">
        <f>SUMIFS(СВЦЭМ!$H$34:$H$777,СВЦЭМ!$A$34:$A$777,$A288,СВЦЭМ!$B$34:$B$777,N$260)+'СЕТ СН'!$F$12</f>
        <v>392.84721259000003</v>
      </c>
      <c r="O288" s="37">
        <f>SUMIFS(СВЦЭМ!$H$34:$H$777,СВЦЭМ!$A$34:$A$777,$A288,СВЦЭМ!$B$34:$B$777,O$260)+'СЕТ СН'!$F$12</f>
        <v>382.29725545999997</v>
      </c>
      <c r="P288" s="37">
        <f>SUMIFS(СВЦЭМ!$H$34:$H$777,СВЦЭМ!$A$34:$A$777,$A288,СВЦЭМ!$B$34:$B$777,P$260)+'СЕТ СН'!$F$12</f>
        <v>382.40866358</v>
      </c>
      <c r="Q288" s="37">
        <f>SUMIFS(СВЦЭМ!$H$34:$H$777,СВЦЭМ!$A$34:$A$777,$A288,СВЦЭМ!$B$34:$B$777,Q$260)+'СЕТ СН'!$F$12</f>
        <v>382.9633192</v>
      </c>
      <c r="R288" s="37">
        <f>SUMIFS(СВЦЭМ!$H$34:$H$777,СВЦЭМ!$A$34:$A$777,$A288,СВЦЭМ!$B$34:$B$777,R$260)+'СЕТ СН'!$F$12</f>
        <v>384.57593953000003</v>
      </c>
      <c r="S288" s="37">
        <f>SUMIFS(СВЦЭМ!$H$34:$H$777,СВЦЭМ!$A$34:$A$777,$A288,СВЦЭМ!$B$34:$B$777,S$260)+'СЕТ СН'!$F$12</f>
        <v>383.25864908</v>
      </c>
      <c r="T288" s="37">
        <f>SUMIFS(СВЦЭМ!$H$34:$H$777,СВЦЭМ!$A$34:$A$777,$A288,СВЦЭМ!$B$34:$B$777,T$260)+'СЕТ СН'!$F$12</f>
        <v>389.09570271000001</v>
      </c>
      <c r="U288" s="37">
        <f>SUMIFS(СВЦЭМ!$H$34:$H$777,СВЦЭМ!$A$34:$A$777,$A288,СВЦЭМ!$B$34:$B$777,U$260)+'СЕТ СН'!$F$12</f>
        <v>390.74011985999999</v>
      </c>
      <c r="V288" s="37">
        <f>SUMIFS(СВЦЭМ!$H$34:$H$777,СВЦЭМ!$A$34:$A$777,$A288,СВЦЭМ!$B$34:$B$777,V$260)+'СЕТ СН'!$F$12</f>
        <v>397.20711501</v>
      </c>
      <c r="W288" s="37">
        <f>SUMIFS(СВЦЭМ!$H$34:$H$777,СВЦЭМ!$A$34:$A$777,$A288,СВЦЭМ!$B$34:$B$777,W$260)+'СЕТ СН'!$F$12</f>
        <v>402.57179728</v>
      </c>
      <c r="X288" s="37">
        <f>SUMIFS(СВЦЭМ!$H$34:$H$777,СВЦЭМ!$A$34:$A$777,$A288,СВЦЭМ!$B$34:$B$777,X$260)+'СЕТ СН'!$F$12</f>
        <v>425.18032733000001</v>
      </c>
      <c r="Y288" s="37">
        <f>SUMIFS(СВЦЭМ!$H$34:$H$777,СВЦЭМ!$A$34:$A$777,$A288,СВЦЭМ!$B$34:$B$777,Y$260)+'СЕТ СН'!$F$12</f>
        <v>421.28110076000002</v>
      </c>
    </row>
    <row r="289" spans="1:27" ht="15.75" x14ac:dyDescent="0.2">
      <c r="A289" s="36">
        <f t="shared" si="7"/>
        <v>43219</v>
      </c>
      <c r="B289" s="37">
        <f>SUMIFS(СВЦЭМ!$H$34:$H$777,СВЦЭМ!$A$34:$A$777,$A289,СВЦЭМ!$B$34:$B$777,B$260)+'СЕТ СН'!$F$12</f>
        <v>445.75508445000003</v>
      </c>
      <c r="C289" s="37">
        <f>SUMIFS(СВЦЭМ!$H$34:$H$777,СВЦЭМ!$A$34:$A$777,$A289,СВЦЭМ!$B$34:$B$777,C$260)+'СЕТ СН'!$F$12</f>
        <v>458.21300759000002</v>
      </c>
      <c r="D289" s="37">
        <f>SUMIFS(СВЦЭМ!$H$34:$H$777,СВЦЭМ!$A$34:$A$777,$A289,СВЦЭМ!$B$34:$B$777,D$260)+'СЕТ СН'!$F$12</f>
        <v>502.62510749</v>
      </c>
      <c r="E289" s="37">
        <f>SUMIFS(СВЦЭМ!$H$34:$H$777,СВЦЭМ!$A$34:$A$777,$A289,СВЦЭМ!$B$34:$B$777,E$260)+'СЕТ СН'!$F$12</f>
        <v>501.65389291000002</v>
      </c>
      <c r="F289" s="37">
        <f>SUMIFS(СВЦЭМ!$H$34:$H$777,СВЦЭМ!$A$34:$A$777,$A289,СВЦЭМ!$B$34:$B$777,F$260)+'СЕТ СН'!$F$12</f>
        <v>501.49307293999999</v>
      </c>
      <c r="G289" s="37">
        <f>SUMIFS(СВЦЭМ!$H$34:$H$777,СВЦЭМ!$A$34:$A$777,$A289,СВЦЭМ!$B$34:$B$777,G$260)+'СЕТ СН'!$F$12</f>
        <v>506.20892992</v>
      </c>
      <c r="H289" s="37">
        <f>SUMIFS(СВЦЭМ!$H$34:$H$777,СВЦЭМ!$A$34:$A$777,$A289,СВЦЭМ!$B$34:$B$777,H$260)+'СЕТ СН'!$F$12</f>
        <v>506.85623268000001</v>
      </c>
      <c r="I289" s="37">
        <f>SUMIFS(СВЦЭМ!$H$34:$H$777,СВЦЭМ!$A$34:$A$777,$A289,СВЦЭМ!$B$34:$B$777,I$260)+'СЕТ СН'!$F$12</f>
        <v>460.54129189000002</v>
      </c>
      <c r="J289" s="37">
        <f>SUMIFS(СВЦЭМ!$H$34:$H$777,СВЦЭМ!$A$34:$A$777,$A289,СВЦЭМ!$B$34:$B$777,J$260)+'СЕТ СН'!$F$12</f>
        <v>426.44175225999999</v>
      </c>
      <c r="K289" s="37">
        <f>SUMIFS(СВЦЭМ!$H$34:$H$777,СВЦЭМ!$A$34:$A$777,$A289,СВЦЭМ!$B$34:$B$777,K$260)+'СЕТ СН'!$F$12</f>
        <v>363.98456033000002</v>
      </c>
      <c r="L289" s="37">
        <f>SUMIFS(СВЦЭМ!$H$34:$H$777,СВЦЭМ!$A$34:$A$777,$A289,СВЦЭМ!$B$34:$B$777,L$260)+'СЕТ СН'!$F$12</f>
        <v>355.47081401000003</v>
      </c>
      <c r="M289" s="37">
        <f>SUMIFS(СВЦЭМ!$H$34:$H$777,СВЦЭМ!$A$34:$A$777,$A289,СВЦЭМ!$B$34:$B$777,M$260)+'СЕТ СН'!$F$12</f>
        <v>365.96426305</v>
      </c>
      <c r="N289" s="37">
        <f>SUMIFS(СВЦЭМ!$H$34:$H$777,СВЦЭМ!$A$34:$A$777,$A289,СВЦЭМ!$B$34:$B$777,N$260)+'СЕТ СН'!$F$12</f>
        <v>375.67370856000002</v>
      </c>
      <c r="O289" s="37">
        <f>SUMIFS(СВЦЭМ!$H$34:$H$777,СВЦЭМ!$A$34:$A$777,$A289,СВЦЭМ!$B$34:$B$777,O$260)+'СЕТ СН'!$F$12</f>
        <v>375.53093898999998</v>
      </c>
      <c r="P289" s="37">
        <f>SUMIFS(СВЦЭМ!$H$34:$H$777,СВЦЭМ!$A$34:$A$777,$A289,СВЦЭМ!$B$34:$B$777,P$260)+'СЕТ СН'!$F$12</f>
        <v>366.89850288000002</v>
      </c>
      <c r="Q289" s="37">
        <f>SUMIFS(СВЦЭМ!$H$34:$H$777,СВЦЭМ!$A$34:$A$777,$A289,СВЦЭМ!$B$34:$B$777,Q$260)+'СЕТ СН'!$F$12</f>
        <v>372.48436888999998</v>
      </c>
      <c r="R289" s="37">
        <f>SUMIFS(СВЦЭМ!$H$34:$H$777,СВЦЭМ!$A$34:$A$777,$A289,СВЦЭМ!$B$34:$B$777,R$260)+'СЕТ СН'!$F$12</f>
        <v>364.28103514999998</v>
      </c>
      <c r="S289" s="37">
        <f>SUMIFS(СВЦЭМ!$H$34:$H$777,СВЦЭМ!$A$34:$A$777,$A289,СВЦЭМ!$B$34:$B$777,S$260)+'СЕТ СН'!$F$12</f>
        <v>363.64482133000001</v>
      </c>
      <c r="T289" s="37">
        <f>SUMIFS(СВЦЭМ!$H$34:$H$777,СВЦЭМ!$A$34:$A$777,$A289,СВЦЭМ!$B$34:$B$777,T$260)+'СЕТ СН'!$F$12</f>
        <v>376.01645508000001</v>
      </c>
      <c r="U289" s="37">
        <f>SUMIFS(СВЦЭМ!$H$34:$H$777,СВЦЭМ!$A$34:$A$777,$A289,СВЦЭМ!$B$34:$B$777,U$260)+'СЕТ СН'!$F$12</f>
        <v>376.77221648</v>
      </c>
      <c r="V289" s="37">
        <f>SUMIFS(СВЦЭМ!$H$34:$H$777,СВЦЭМ!$A$34:$A$777,$A289,СВЦЭМ!$B$34:$B$777,V$260)+'СЕТ СН'!$F$12</f>
        <v>354.14411446999998</v>
      </c>
      <c r="W289" s="37">
        <f>SUMIFS(СВЦЭМ!$H$34:$H$777,СВЦЭМ!$A$34:$A$777,$A289,СВЦЭМ!$B$34:$B$777,W$260)+'СЕТ СН'!$F$12</f>
        <v>348.11206012999997</v>
      </c>
      <c r="X289" s="37">
        <f>SUMIFS(СВЦЭМ!$H$34:$H$777,СВЦЭМ!$A$34:$A$777,$A289,СВЦЭМ!$B$34:$B$777,X$260)+'СЕТ СН'!$F$12</f>
        <v>367.25335572</v>
      </c>
      <c r="Y289" s="37">
        <f>SUMIFS(СВЦЭМ!$H$34:$H$777,СВЦЭМ!$A$34:$A$777,$A289,СВЦЭМ!$B$34:$B$777,Y$260)+'СЕТ СН'!$F$12</f>
        <v>406.82635698000001</v>
      </c>
    </row>
    <row r="290" spans="1:27" ht="15.75" x14ac:dyDescent="0.2">
      <c r="A290" s="36">
        <f t="shared" si="7"/>
        <v>43220</v>
      </c>
      <c r="B290" s="37">
        <f>SUMIFS(СВЦЭМ!$H$34:$H$777,СВЦЭМ!$A$34:$A$777,$A290,СВЦЭМ!$B$34:$B$777,B$260)+'СЕТ СН'!$F$12</f>
        <v>422.42084130000001</v>
      </c>
      <c r="C290" s="37">
        <f>SUMIFS(СВЦЭМ!$H$34:$H$777,СВЦЭМ!$A$34:$A$777,$A290,СВЦЭМ!$B$34:$B$777,C$260)+'СЕТ СН'!$F$12</f>
        <v>435.35026812000001</v>
      </c>
      <c r="D290" s="37">
        <f>SUMIFS(СВЦЭМ!$H$34:$H$777,СВЦЭМ!$A$34:$A$777,$A290,СВЦЭМ!$B$34:$B$777,D$260)+'СЕТ СН'!$F$12</f>
        <v>447.11787735000001</v>
      </c>
      <c r="E290" s="37">
        <f>SUMIFS(СВЦЭМ!$H$34:$H$777,СВЦЭМ!$A$34:$A$777,$A290,СВЦЭМ!$B$34:$B$777,E$260)+'СЕТ СН'!$F$12</f>
        <v>454.87980692999997</v>
      </c>
      <c r="F290" s="37">
        <f>SUMIFS(СВЦЭМ!$H$34:$H$777,СВЦЭМ!$A$34:$A$777,$A290,СВЦЭМ!$B$34:$B$777,F$260)+'СЕТ СН'!$F$12</f>
        <v>458.23021253000002</v>
      </c>
      <c r="G290" s="37">
        <f>SUMIFS(СВЦЭМ!$H$34:$H$777,СВЦЭМ!$A$34:$A$777,$A290,СВЦЭМ!$B$34:$B$777,G$260)+'СЕТ СН'!$F$12</f>
        <v>450.18119519999999</v>
      </c>
      <c r="H290" s="37">
        <f>SUMIFS(СВЦЭМ!$H$34:$H$777,СВЦЭМ!$A$34:$A$777,$A290,СВЦЭМ!$B$34:$B$777,H$260)+'СЕТ СН'!$F$12</f>
        <v>440.01486046999997</v>
      </c>
      <c r="I290" s="37">
        <f>SUMIFS(СВЦЭМ!$H$34:$H$777,СВЦЭМ!$A$34:$A$777,$A290,СВЦЭМ!$B$34:$B$777,I$260)+'СЕТ СН'!$F$12</f>
        <v>406.26008894</v>
      </c>
      <c r="J290" s="37">
        <f>SUMIFS(СВЦЭМ!$H$34:$H$777,СВЦЭМ!$A$34:$A$777,$A290,СВЦЭМ!$B$34:$B$777,J$260)+'СЕТ СН'!$F$12</f>
        <v>385.33494832000002</v>
      </c>
      <c r="K290" s="37">
        <f>SUMIFS(СВЦЭМ!$H$34:$H$777,СВЦЭМ!$A$34:$A$777,$A290,СВЦЭМ!$B$34:$B$777,K$260)+'СЕТ СН'!$F$12</f>
        <v>333.63958472000002</v>
      </c>
      <c r="L290" s="37">
        <f>SUMIFS(СВЦЭМ!$H$34:$H$777,СВЦЭМ!$A$34:$A$777,$A290,СВЦЭМ!$B$34:$B$777,L$260)+'СЕТ СН'!$F$12</f>
        <v>325.41704262000002</v>
      </c>
      <c r="M290" s="37">
        <f>SUMIFS(СВЦЭМ!$H$34:$H$777,СВЦЭМ!$A$34:$A$777,$A290,СВЦЭМ!$B$34:$B$777,M$260)+'СЕТ СН'!$F$12</f>
        <v>326.40679817</v>
      </c>
      <c r="N290" s="37">
        <f>SUMIFS(СВЦЭМ!$H$34:$H$777,СВЦЭМ!$A$34:$A$777,$A290,СВЦЭМ!$B$34:$B$777,N$260)+'СЕТ СН'!$F$12</f>
        <v>321.97887082</v>
      </c>
      <c r="O290" s="37">
        <f>SUMIFS(СВЦЭМ!$H$34:$H$777,СВЦЭМ!$A$34:$A$777,$A290,СВЦЭМ!$B$34:$B$777,O$260)+'СЕТ СН'!$F$12</f>
        <v>320.45211132999998</v>
      </c>
      <c r="P290" s="37">
        <f>SUMIFS(СВЦЭМ!$H$34:$H$777,СВЦЭМ!$A$34:$A$777,$A290,СВЦЭМ!$B$34:$B$777,P$260)+'СЕТ СН'!$F$12</f>
        <v>354.58570414000002</v>
      </c>
      <c r="Q290" s="37">
        <f>SUMIFS(СВЦЭМ!$H$34:$H$777,СВЦЭМ!$A$34:$A$777,$A290,СВЦЭМ!$B$34:$B$777,Q$260)+'СЕТ СН'!$F$12</f>
        <v>353.46509755</v>
      </c>
      <c r="R290" s="37">
        <f>SUMIFS(СВЦЭМ!$H$34:$H$777,СВЦЭМ!$A$34:$A$777,$A290,СВЦЭМ!$B$34:$B$777,R$260)+'СЕТ СН'!$F$12</f>
        <v>352.27105504000002</v>
      </c>
      <c r="S290" s="37">
        <f>SUMIFS(СВЦЭМ!$H$34:$H$777,СВЦЭМ!$A$34:$A$777,$A290,СВЦЭМ!$B$34:$B$777,S$260)+'СЕТ СН'!$F$12</f>
        <v>355.82150165000002</v>
      </c>
      <c r="T290" s="37">
        <f>SUMIFS(СВЦЭМ!$H$34:$H$777,СВЦЭМ!$A$34:$A$777,$A290,СВЦЭМ!$B$34:$B$777,T$260)+'СЕТ СН'!$F$12</f>
        <v>325.63835095000002</v>
      </c>
      <c r="U290" s="37">
        <f>SUMIFS(СВЦЭМ!$H$34:$H$777,СВЦЭМ!$A$34:$A$777,$A290,СВЦЭМ!$B$34:$B$777,U$260)+'СЕТ СН'!$F$12</f>
        <v>325.57831586999998</v>
      </c>
      <c r="V290" s="37">
        <f>SUMIFS(СВЦЭМ!$H$34:$H$777,СВЦЭМ!$A$34:$A$777,$A290,СВЦЭМ!$B$34:$B$777,V$260)+'СЕТ СН'!$F$12</f>
        <v>326.17826939000003</v>
      </c>
      <c r="W290" s="37">
        <f>SUMIFS(СВЦЭМ!$H$34:$H$777,СВЦЭМ!$A$34:$A$777,$A290,СВЦЭМ!$B$34:$B$777,W$260)+'СЕТ СН'!$F$12</f>
        <v>322.46040958999998</v>
      </c>
      <c r="X290" s="37">
        <f>SUMIFS(СВЦЭМ!$H$34:$H$777,СВЦЭМ!$A$34:$A$777,$A290,СВЦЭМ!$B$34:$B$777,X$260)+'СЕТ СН'!$F$12</f>
        <v>349.07765438000001</v>
      </c>
      <c r="Y290" s="37">
        <f>SUMIFS(СВЦЭМ!$H$34:$H$777,СВЦЭМ!$A$34:$A$777,$A290,СВЦЭМ!$B$34:$B$777,Y$260)+'СЕТ СН'!$F$12</f>
        <v>390.44129459999999</v>
      </c>
    </row>
    <row r="291" spans="1:27" ht="15.75" hidden="1" x14ac:dyDescent="0.2">
      <c r="A291" s="36">
        <f t="shared" si="7"/>
        <v>43221</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01.04.2018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43192</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43193</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43194</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43195</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43196</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43197</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43198</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43199</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43200</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43201</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43202</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43203</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43204</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43205</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43206</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43207</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43208</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43209</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43210</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43211</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43212</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43213</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43214</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43215</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43216</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43217</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43218</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43219</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43220</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hidden="1" x14ac:dyDescent="0.2">
      <c r="A327" s="36">
        <f t="shared" si="8"/>
        <v>43221</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01.04.2018</v>
      </c>
      <c r="B332" s="37">
        <f>SUMIFS(СВЦЭМ!$J$34:$J$777,СВЦЭМ!$A$34:$A$777,$A332,СВЦЭМ!$B$34:$B$777,B$331)+'СЕТ СН'!$F$13</f>
        <v>532.31380303000003</v>
      </c>
      <c r="C332" s="37">
        <f>SUMIFS(СВЦЭМ!$J$34:$J$777,СВЦЭМ!$A$34:$A$777,$A332,СВЦЭМ!$B$34:$B$777,C$331)+'СЕТ СН'!$F$13</f>
        <v>558.32300157999998</v>
      </c>
      <c r="D332" s="37">
        <f>SUMIFS(СВЦЭМ!$J$34:$J$777,СВЦЭМ!$A$34:$A$777,$A332,СВЦЭМ!$B$34:$B$777,D$331)+'СЕТ СН'!$F$13</f>
        <v>581.74157290000005</v>
      </c>
      <c r="E332" s="37">
        <f>SUMIFS(СВЦЭМ!$J$34:$J$777,СВЦЭМ!$A$34:$A$777,$A332,СВЦЭМ!$B$34:$B$777,E$331)+'СЕТ СН'!$F$13</f>
        <v>586.96881719999999</v>
      </c>
      <c r="F332" s="37">
        <f>SUMIFS(СВЦЭМ!$J$34:$J$777,СВЦЭМ!$A$34:$A$777,$A332,СВЦЭМ!$B$34:$B$777,F$331)+'СЕТ СН'!$F$13</f>
        <v>590.20017626000003</v>
      </c>
      <c r="G332" s="37">
        <f>SUMIFS(СВЦЭМ!$J$34:$J$777,СВЦЭМ!$A$34:$A$777,$A332,СВЦЭМ!$B$34:$B$777,G$331)+'СЕТ СН'!$F$13</f>
        <v>579.96252870000001</v>
      </c>
      <c r="H332" s="37">
        <f>SUMIFS(СВЦЭМ!$J$34:$J$777,СВЦЭМ!$A$34:$A$777,$A332,СВЦЭМ!$B$34:$B$777,H$331)+'СЕТ СН'!$F$13</f>
        <v>572.16537210000001</v>
      </c>
      <c r="I332" s="37">
        <f>SUMIFS(СВЦЭМ!$J$34:$J$777,СВЦЭМ!$A$34:$A$777,$A332,СВЦЭМ!$B$34:$B$777,I$331)+'СЕТ СН'!$F$13</f>
        <v>544.48977417000003</v>
      </c>
      <c r="J332" s="37">
        <f>SUMIFS(СВЦЭМ!$J$34:$J$777,СВЦЭМ!$A$34:$A$777,$A332,СВЦЭМ!$B$34:$B$777,J$331)+'СЕТ СН'!$F$13</f>
        <v>499.03698709000003</v>
      </c>
      <c r="K332" s="37">
        <f>SUMIFS(СВЦЭМ!$J$34:$J$777,СВЦЭМ!$A$34:$A$777,$A332,СВЦЭМ!$B$34:$B$777,K$331)+'СЕТ СН'!$F$13</f>
        <v>427.87218854000002</v>
      </c>
      <c r="L332" s="37">
        <f>SUMIFS(СВЦЭМ!$J$34:$J$777,СВЦЭМ!$A$34:$A$777,$A332,СВЦЭМ!$B$34:$B$777,L$331)+'СЕТ СН'!$F$13</f>
        <v>406.13197166999998</v>
      </c>
      <c r="M332" s="37">
        <f>SUMIFS(СВЦЭМ!$J$34:$J$777,СВЦЭМ!$A$34:$A$777,$A332,СВЦЭМ!$B$34:$B$777,M$331)+'СЕТ СН'!$F$13</f>
        <v>402.38799333999998</v>
      </c>
      <c r="N332" s="37">
        <f>SUMIFS(СВЦЭМ!$J$34:$J$777,СВЦЭМ!$A$34:$A$777,$A332,СВЦЭМ!$B$34:$B$777,N$331)+'СЕТ СН'!$F$13</f>
        <v>405.41576683</v>
      </c>
      <c r="O332" s="37">
        <f>SUMIFS(СВЦЭМ!$J$34:$J$777,СВЦЭМ!$A$34:$A$777,$A332,СВЦЭМ!$B$34:$B$777,O$331)+'СЕТ СН'!$F$13</f>
        <v>402.78320395999998</v>
      </c>
      <c r="P332" s="37">
        <f>SUMIFS(СВЦЭМ!$J$34:$J$777,СВЦЭМ!$A$34:$A$777,$A332,СВЦЭМ!$B$34:$B$777,P$331)+'СЕТ СН'!$F$13</f>
        <v>402.17212682000002</v>
      </c>
      <c r="Q332" s="37">
        <f>SUMIFS(СВЦЭМ!$J$34:$J$777,СВЦЭМ!$A$34:$A$777,$A332,СВЦЭМ!$B$34:$B$777,Q$331)+'СЕТ СН'!$F$13</f>
        <v>404.36149984000002</v>
      </c>
      <c r="R332" s="37">
        <f>SUMIFS(СВЦЭМ!$J$34:$J$777,СВЦЭМ!$A$34:$A$777,$A332,СВЦЭМ!$B$34:$B$777,R$331)+'СЕТ СН'!$F$13</f>
        <v>408.64705411</v>
      </c>
      <c r="S332" s="37">
        <f>SUMIFS(СВЦЭМ!$J$34:$J$777,СВЦЭМ!$A$34:$A$777,$A332,СВЦЭМ!$B$34:$B$777,S$331)+'СЕТ СН'!$F$13</f>
        <v>414.78835805</v>
      </c>
      <c r="T332" s="37">
        <f>SUMIFS(СВЦЭМ!$J$34:$J$777,СВЦЭМ!$A$34:$A$777,$A332,СВЦЭМ!$B$34:$B$777,T$331)+'СЕТ СН'!$F$13</f>
        <v>427.70921800999997</v>
      </c>
      <c r="U332" s="37">
        <f>SUMIFS(СВЦЭМ!$J$34:$J$777,СВЦЭМ!$A$34:$A$777,$A332,СВЦЭМ!$B$34:$B$777,U$331)+'СЕТ СН'!$F$13</f>
        <v>427.38725195000001</v>
      </c>
      <c r="V332" s="37">
        <f>SUMIFS(СВЦЭМ!$J$34:$J$777,СВЦЭМ!$A$34:$A$777,$A332,СВЦЭМ!$B$34:$B$777,V$331)+'СЕТ СН'!$F$13</f>
        <v>431.06318026000002</v>
      </c>
      <c r="W332" s="37">
        <f>SUMIFS(СВЦЭМ!$J$34:$J$777,СВЦЭМ!$A$34:$A$777,$A332,СВЦЭМ!$B$34:$B$777,W$331)+'СЕТ СН'!$F$13</f>
        <v>448.82750650999998</v>
      </c>
      <c r="X332" s="37">
        <f>SUMIFS(СВЦЭМ!$J$34:$J$777,СВЦЭМ!$A$34:$A$777,$A332,СВЦЭМ!$B$34:$B$777,X$331)+'СЕТ СН'!$F$13</f>
        <v>465.61774806</v>
      </c>
      <c r="Y332" s="37">
        <f>SUMIFS(СВЦЭМ!$J$34:$J$777,СВЦЭМ!$A$34:$A$777,$A332,СВЦЭМ!$B$34:$B$777,Y$331)+'СЕТ СН'!$F$13</f>
        <v>510.77464049999998</v>
      </c>
      <c r="AA332" s="46"/>
    </row>
    <row r="333" spans="1:27" ht="15.75" x14ac:dyDescent="0.2">
      <c r="A333" s="36">
        <f>A332+1</f>
        <v>43192</v>
      </c>
      <c r="B333" s="37">
        <f>SUMIFS(СВЦЭМ!$J$34:$J$777,СВЦЭМ!$A$34:$A$777,$A333,СВЦЭМ!$B$34:$B$777,B$331)+'СЕТ СН'!$F$13</f>
        <v>540.92098858999998</v>
      </c>
      <c r="C333" s="37">
        <f>SUMIFS(СВЦЭМ!$J$34:$J$777,СВЦЭМ!$A$34:$A$777,$A333,СВЦЭМ!$B$34:$B$777,C$331)+'СЕТ СН'!$F$13</f>
        <v>561.46997620000002</v>
      </c>
      <c r="D333" s="37">
        <f>SUMIFS(СВЦЭМ!$J$34:$J$777,СВЦЭМ!$A$34:$A$777,$A333,СВЦЭМ!$B$34:$B$777,D$331)+'СЕТ СН'!$F$13</f>
        <v>584.60571253000001</v>
      </c>
      <c r="E333" s="37">
        <f>SUMIFS(СВЦЭМ!$J$34:$J$777,СВЦЭМ!$A$34:$A$777,$A333,СВЦЭМ!$B$34:$B$777,E$331)+'СЕТ СН'!$F$13</f>
        <v>592.74985998</v>
      </c>
      <c r="F333" s="37">
        <f>SUMIFS(СВЦЭМ!$J$34:$J$777,СВЦЭМ!$A$34:$A$777,$A333,СВЦЭМ!$B$34:$B$777,F$331)+'СЕТ СН'!$F$13</f>
        <v>586.89097587000003</v>
      </c>
      <c r="G333" s="37">
        <f>SUMIFS(СВЦЭМ!$J$34:$J$777,СВЦЭМ!$A$34:$A$777,$A333,СВЦЭМ!$B$34:$B$777,G$331)+'СЕТ СН'!$F$13</f>
        <v>576.46124269999996</v>
      </c>
      <c r="H333" s="37">
        <f>SUMIFS(СВЦЭМ!$J$34:$J$777,СВЦЭМ!$A$34:$A$777,$A333,СВЦЭМ!$B$34:$B$777,H$331)+'СЕТ СН'!$F$13</f>
        <v>551.8369543</v>
      </c>
      <c r="I333" s="37">
        <f>SUMIFS(СВЦЭМ!$J$34:$J$777,СВЦЭМ!$A$34:$A$777,$A333,СВЦЭМ!$B$34:$B$777,I$331)+'СЕТ СН'!$F$13</f>
        <v>513.92713223999999</v>
      </c>
      <c r="J333" s="37">
        <f>SUMIFS(СВЦЭМ!$J$34:$J$777,СВЦЭМ!$A$34:$A$777,$A333,СВЦЭМ!$B$34:$B$777,J$331)+'СЕТ СН'!$F$13</f>
        <v>494.27221699</v>
      </c>
      <c r="K333" s="37">
        <f>SUMIFS(СВЦЭМ!$J$34:$J$777,СВЦЭМ!$A$34:$A$777,$A333,СВЦЭМ!$B$34:$B$777,K$331)+'СЕТ СН'!$F$13</f>
        <v>439.02850066000002</v>
      </c>
      <c r="L333" s="37">
        <f>SUMIFS(СВЦЭМ!$J$34:$J$777,СВЦЭМ!$A$34:$A$777,$A333,СВЦЭМ!$B$34:$B$777,L$331)+'СЕТ СН'!$F$13</f>
        <v>448.91112533</v>
      </c>
      <c r="M333" s="37">
        <f>SUMIFS(СВЦЭМ!$J$34:$J$777,СВЦЭМ!$A$34:$A$777,$A333,СВЦЭМ!$B$34:$B$777,M$331)+'СЕТ СН'!$F$13</f>
        <v>450.31592216000001</v>
      </c>
      <c r="N333" s="37">
        <f>SUMIFS(СВЦЭМ!$J$34:$J$777,СВЦЭМ!$A$34:$A$777,$A333,СВЦЭМ!$B$34:$B$777,N$331)+'СЕТ СН'!$F$13</f>
        <v>414.73035055000003</v>
      </c>
      <c r="O333" s="37">
        <f>SUMIFS(СВЦЭМ!$J$34:$J$777,СВЦЭМ!$A$34:$A$777,$A333,СВЦЭМ!$B$34:$B$777,O$331)+'СЕТ СН'!$F$13</f>
        <v>420.59818698999999</v>
      </c>
      <c r="P333" s="37">
        <f>SUMIFS(СВЦЭМ!$J$34:$J$777,СВЦЭМ!$A$34:$A$777,$A333,СВЦЭМ!$B$34:$B$777,P$331)+'СЕТ СН'!$F$13</f>
        <v>419.92565580000002</v>
      </c>
      <c r="Q333" s="37">
        <f>SUMIFS(СВЦЭМ!$J$34:$J$777,СВЦЭМ!$A$34:$A$777,$A333,СВЦЭМ!$B$34:$B$777,Q$331)+'СЕТ СН'!$F$13</f>
        <v>423.13241851999999</v>
      </c>
      <c r="R333" s="37">
        <f>SUMIFS(СВЦЭМ!$J$34:$J$777,СВЦЭМ!$A$34:$A$777,$A333,СВЦЭМ!$B$34:$B$777,R$331)+'СЕТ СН'!$F$13</f>
        <v>425.12766035999999</v>
      </c>
      <c r="S333" s="37">
        <f>SUMIFS(СВЦЭМ!$J$34:$J$777,СВЦЭМ!$A$34:$A$777,$A333,СВЦЭМ!$B$34:$B$777,S$331)+'СЕТ СН'!$F$13</f>
        <v>422.40602395000002</v>
      </c>
      <c r="T333" s="37">
        <f>SUMIFS(СВЦЭМ!$J$34:$J$777,СВЦЭМ!$A$34:$A$777,$A333,СВЦЭМ!$B$34:$B$777,T$331)+'СЕТ СН'!$F$13</f>
        <v>420.00990908</v>
      </c>
      <c r="U333" s="37">
        <f>SUMIFS(СВЦЭМ!$J$34:$J$777,СВЦЭМ!$A$34:$A$777,$A333,СВЦЭМ!$B$34:$B$777,U$331)+'СЕТ СН'!$F$13</f>
        <v>417.78334373000001</v>
      </c>
      <c r="V333" s="37">
        <f>SUMIFS(СВЦЭМ!$J$34:$J$777,СВЦЭМ!$A$34:$A$777,$A333,СВЦЭМ!$B$34:$B$777,V$331)+'СЕТ СН'!$F$13</f>
        <v>421.87539208999999</v>
      </c>
      <c r="W333" s="37">
        <f>SUMIFS(СВЦЭМ!$J$34:$J$777,СВЦЭМ!$A$34:$A$777,$A333,СВЦЭМ!$B$34:$B$777,W$331)+'СЕТ СН'!$F$13</f>
        <v>445.46893951999999</v>
      </c>
      <c r="X333" s="37">
        <f>SUMIFS(СВЦЭМ!$J$34:$J$777,СВЦЭМ!$A$34:$A$777,$A333,СВЦЭМ!$B$34:$B$777,X$331)+'СЕТ СН'!$F$13</f>
        <v>509.75584450000002</v>
      </c>
      <c r="Y333" s="37">
        <f>SUMIFS(СВЦЭМ!$J$34:$J$777,СВЦЭМ!$A$34:$A$777,$A333,СВЦЭМ!$B$34:$B$777,Y$331)+'СЕТ СН'!$F$13</f>
        <v>544.73119083999995</v>
      </c>
    </row>
    <row r="334" spans="1:27" ht="15.75" x14ac:dyDescent="0.2">
      <c r="A334" s="36">
        <f t="shared" ref="A334:A362" si="9">A333+1</f>
        <v>43193</v>
      </c>
      <c r="B334" s="37">
        <f>SUMIFS(СВЦЭМ!$J$34:$J$777,СВЦЭМ!$A$34:$A$777,$A334,СВЦЭМ!$B$34:$B$777,B$331)+'СЕТ СН'!$F$13</f>
        <v>562.63554327999998</v>
      </c>
      <c r="C334" s="37">
        <f>SUMIFS(СВЦЭМ!$J$34:$J$777,СВЦЭМ!$A$34:$A$777,$A334,СВЦЭМ!$B$34:$B$777,C$331)+'СЕТ СН'!$F$13</f>
        <v>589.05086005999999</v>
      </c>
      <c r="D334" s="37">
        <f>SUMIFS(СВЦЭМ!$J$34:$J$777,СВЦЭМ!$A$34:$A$777,$A334,СВЦЭМ!$B$34:$B$777,D$331)+'СЕТ СН'!$F$13</f>
        <v>620.86803208000003</v>
      </c>
      <c r="E334" s="37">
        <f>SUMIFS(СВЦЭМ!$J$34:$J$777,СВЦЭМ!$A$34:$A$777,$A334,СВЦЭМ!$B$34:$B$777,E$331)+'СЕТ СН'!$F$13</f>
        <v>626.15521437999996</v>
      </c>
      <c r="F334" s="37">
        <f>SUMIFS(СВЦЭМ!$J$34:$J$777,СВЦЭМ!$A$34:$A$777,$A334,СВЦЭМ!$B$34:$B$777,F$331)+'СЕТ СН'!$F$13</f>
        <v>622.96650271999999</v>
      </c>
      <c r="G334" s="37">
        <f>SUMIFS(СВЦЭМ!$J$34:$J$777,СВЦЭМ!$A$34:$A$777,$A334,СВЦЭМ!$B$34:$B$777,G$331)+'СЕТ СН'!$F$13</f>
        <v>613.91792570999996</v>
      </c>
      <c r="H334" s="37">
        <f>SUMIFS(СВЦЭМ!$J$34:$J$777,СВЦЭМ!$A$34:$A$777,$A334,СВЦЭМ!$B$34:$B$777,H$331)+'СЕТ СН'!$F$13</f>
        <v>586.26675332000002</v>
      </c>
      <c r="I334" s="37">
        <f>SUMIFS(СВЦЭМ!$J$34:$J$777,СВЦЭМ!$A$34:$A$777,$A334,СВЦЭМ!$B$34:$B$777,I$331)+'СЕТ СН'!$F$13</f>
        <v>540.56974001000003</v>
      </c>
      <c r="J334" s="37">
        <f>SUMIFS(СВЦЭМ!$J$34:$J$777,СВЦЭМ!$A$34:$A$777,$A334,СВЦЭМ!$B$34:$B$777,J$331)+'СЕТ СН'!$F$13</f>
        <v>507.01419204000001</v>
      </c>
      <c r="K334" s="37">
        <f>SUMIFS(СВЦЭМ!$J$34:$J$777,СВЦЭМ!$A$34:$A$777,$A334,СВЦЭМ!$B$34:$B$777,K$331)+'СЕТ СН'!$F$13</f>
        <v>461.75514558999998</v>
      </c>
      <c r="L334" s="37">
        <f>SUMIFS(СВЦЭМ!$J$34:$J$777,СВЦЭМ!$A$34:$A$777,$A334,СВЦЭМ!$B$34:$B$777,L$331)+'СЕТ СН'!$F$13</f>
        <v>418.55917557999999</v>
      </c>
      <c r="M334" s="37">
        <f>SUMIFS(СВЦЭМ!$J$34:$J$777,СВЦЭМ!$A$34:$A$777,$A334,СВЦЭМ!$B$34:$B$777,M$331)+'СЕТ СН'!$F$13</f>
        <v>409.49157983999999</v>
      </c>
      <c r="N334" s="37">
        <f>SUMIFS(СВЦЭМ!$J$34:$J$777,СВЦЭМ!$A$34:$A$777,$A334,СВЦЭМ!$B$34:$B$777,N$331)+'СЕТ СН'!$F$13</f>
        <v>418.27554168</v>
      </c>
      <c r="O334" s="37">
        <f>SUMIFS(СВЦЭМ!$J$34:$J$777,СВЦЭМ!$A$34:$A$777,$A334,СВЦЭМ!$B$34:$B$777,O$331)+'СЕТ СН'!$F$13</f>
        <v>422.59488045000001</v>
      </c>
      <c r="P334" s="37">
        <f>SUMIFS(СВЦЭМ!$J$34:$J$777,СВЦЭМ!$A$34:$A$777,$A334,СВЦЭМ!$B$34:$B$777,P$331)+'СЕТ СН'!$F$13</f>
        <v>426.34827813999999</v>
      </c>
      <c r="Q334" s="37">
        <f>SUMIFS(СВЦЭМ!$J$34:$J$777,СВЦЭМ!$A$34:$A$777,$A334,СВЦЭМ!$B$34:$B$777,Q$331)+'СЕТ СН'!$F$13</f>
        <v>456.96624420000001</v>
      </c>
      <c r="R334" s="37">
        <f>SUMIFS(СВЦЭМ!$J$34:$J$777,СВЦЭМ!$A$34:$A$777,$A334,СВЦЭМ!$B$34:$B$777,R$331)+'СЕТ СН'!$F$13</f>
        <v>462.25704954999998</v>
      </c>
      <c r="S334" s="37">
        <f>SUMIFS(СВЦЭМ!$J$34:$J$777,СВЦЭМ!$A$34:$A$777,$A334,СВЦЭМ!$B$34:$B$777,S$331)+'СЕТ СН'!$F$13</f>
        <v>459.60526462000001</v>
      </c>
      <c r="T334" s="37">
        <f>SUMIFS(СВЦЭМ!$J$34:$J$777,СВЦЭМ!$A$34:$A$777,$A334,СВЦЭМ!$B$34:$B$777,T$331)+'СЕТ СН'!$F$13</f>
        <v>445.33478504999999</v>
      </c>
      <c r="U334" s="37">
        <f>SUMIFS(СВЦЭМ!$J$34:$J$777,СВЦЭМ!$A$34:$A$777,$A334,СВЦЭМ!$B$34:$B$777,U$331)+'СЕТ СН'!$F$13</f>
        <v>430.85145990000001</v>
      </c>
      <c r="V334" s="37">
        <f>SUMIFS(СВЦЭМ!$J$34:$J$777,СВЦЭМ!$A$34:$A$777,$A334,СВЦЭМ!$B$34:$B$777,V$331)+'СЕТ СН'!$F$13</f>
        <v>429.33949345000002</v>
      </c>
      <c r="W334" s="37">
        <f>SUMIFS(СВЦЭМ!$J$34:$J$777,СВЦЭМ!$A$34:$A$777,$A334,СВЦЭМ!$B$34:$B$777,W$331)+'СЕТ СН'!$F$13</f>
        <v>467.06322977000002</v>
      </c>
      <c r="X334" s="37">
        <f>SUMIFS(СВЦЭМ!$J$34:$J$777,СВЦЭМ!$A$34:$A$777,$A334,СВЦЭМ!$B$34:$B$777,X$331)+'СЕТ СН'!$F$13</f>
        <v>515.82679532999998</v>
      </c>
      <c r="Y334" s="37">
        <f>SUMIFS(СВЦЭМ!$J$34:$J$777,СВЦЭМ!$A$34:$A$777,$A334,СВЦЭМ!$B$34:$B$777,Y$331)+'СЕТ СН'!$F$13</f>
        <v>563.60610219</v>
      </c>
    </row>
    <row r="335" spans="1:27" ht="15.75" x14ac:dyDescent="0.2">
      <c r="A335" s="36">
        <f t="shared" si="9"/>
        <v>43194</v>
      </c>
      <c r="B335" s="37">
        <f>SUMIFS(СВЦЭМ!$J$34:$J$777,СВЦЭМ!$A$34:$A$777,$A335,СВЦЭМ!$B$34:$B$777,B$331)+'СЕТ СН'!$F$13</f>
        <v>574.20821445000001</v>
      </c>
      <c r="C335" s="37">
        <f>SUMIFS(СВЦЭМ!$J$34:$J$777,СВЦЭМ!$A$34:$A$777,$A335,СВЦЭМ!$B$34:$B$777,C$331)+'СЕТ СН'!$F$13</f>
        <v>598.61071517000005</v>
      </c>
      <c r="D335" s="37">
        <f>SUMIFS(СВЦЭМ!$J$34:$J$777,СВЦЭМ!$A$34:$A$777,$A335,СВЦЭМ!$B$34:$B$777,D$331)+'СЕТ СН'!$F$13</f>
        <v>629.22924589000002</v>
      </c>
      <c r="E335" s="37">
        <f>SUMIFS(СВЦЭМ!$J$34:$J$777,СВЦЭМ!$A$34:$A$777,$A335,СВЦЭМ!$B$34:$B$777,E$331)+'СЕТ СН'!$F$13</f>
        <v>627.59831458999997</v>
      </c>
      <c r="F335" s="37">
        <f>SUMIFS(СВЦЭМ!$J$34:$J$777,СВЦЭМ!$A$34:$A$777,$A335,СВЦЭМ!$B$34:$B$777,F$331)+'СЕТ СН'!$F$13</f>
        <v>626.63146538000001</v>
      </c>
      <c r="G335" s="37">
        <f>SUMIFS(СВЦЭМ!$J$34:$J$777,СВЦЭМ!$A$34:$A$777,$A335,СВЦЭМ!$B$34:$B$777,G$331)+'СЕТ СН'!$F$13</f>
        <v>628.84977329000003</v>
      </c>
      <c r="H335" s="37">
        <f>SUMIFS(СВЦЭМ!$J$34:$J$777,СВЦЭМ!$A$34:$A$777,$A335,СВЦЭМ!$B$34:$B$777,H$331)+'СЕТ СН'!$F$13</f>
        <v>593.54927100999998</v>
      </c>
      <c r="I335" s="37">
        <f>SUMIFS(СВЦЭМ!$J$34:$J$777,СВЦЭМ!$A$34:$A$777,$A335,СВЦЭМ!$B$34:$B$777,I$331)+'СЕТ СН'!$F$13</f>
        <v>538.45282645999998</v>
      </c>
      <c r="J335" s="37">
        <f>SUMIFS(СВЦЭМ!$J$34:$J$777,СВЦЭМ!$A$34:$A$777,$A335,СВЦЭМ!$B$34:$B$777,J$331)+'СЕТ СН'!$F$13</f>
        <v>509.64745935000002</v>
      </c>
      <c r="K335" s="37">
        <f>SUMIFS(СВЦЭМ!$J$34:$J$777,СВЦЭМ!$A$34:$A$777,$A335,СВЦЭМ!$B$34:$B$777,K$331)+'СЕТ СН'!$F$13</f>
        <v>470.20109689999998</v>
      </c>
      <c r="L335" s="37">
        <f>SUMIFS(СВЦЭМ!$J$34:$J$777,СВЦЭМ!$A$34:$A$777,$A335,СВЦЭМ!$B$34:$B$777,L$331)+'СЕТ СН'!$F$13</f>
        <v>453.00166351000001</v>
      </c>
      <c r="M335" s="37">
        <f>SUMIFS(СВЦЭМ!$J$34:$J$777,СВЦЭМ!$A$34:$A$777,$A335,СВЦЭМ!$B$34:$B$777,M$331)+'СЕТ СН'!$F$13</f>
        <v>451.36962374000001</v>
      </c>
      <c r="N335" s="37">
        <f>SUMIFS(СВЦЭМ!$J$34:$J$777,СВЦЭМ!$A$34:$A$777,$A335,СВЦЭМ!$B$34:$B$777,N$331)+'СЕТ СН'!$F$13</f>
        <v>450.47435460999998</v>
      </c>
      <c r="O335" s="37">
        <f>SUMIFS(СВЦЭМ!$J$34:$J$777,СВЦЭМ!$A$34:$A$777,$A335,СВЦЭМ!$B$34:$B$777,O$331)+'СЕТ СН'!$F$13</f>
        <v>449.28547379999998</v>
      </c>
      <c r="P335" s="37">
        <f>SUMIFS(СВЦЭМ!$J$34:$J$777,СВЦЭМ!$A$34:$A$777,$A335,СВЦЭМ!$B$34:$B$777,P$331)+'СЕТ СН'!$F$13</f>
        <v>446.98524448000001</v>
      </c>
      <c r="Q335" s="37">
        <f>SUMIFS(СВЦЭМ!$J$34:$J$777,СВЦЭМ!$A$34:$A$777,$A335,СВЦЭМ!$B$34:$B$777,Q$331)+'СЕТ СН'!$F$13</f>
        <v>448.24928457999999</v>
      </c>
      <c r="R335" s="37">
        <f>SUMIFS(СВЦЭМ!$J$34:$J$777,СВЦЭМ!$A$34:$A$777,$A335,СВЦЭМ!$B$34:$B$777,R$331)+'СЕТ СН'!$F$13</f>
        <v>445.34473603999999</v>
      </c>
      <c r="S335" s="37">
        <f>SUMIFS(СВЦЭМ!$J$34:$J$777,СВЦЭМ!$A$34:$A$777,$A335,СВЦЭМ!$B$34:$B$777,S$331)+'СЕТ СН'!$F$13</f>
        <v>448.12790643</v>
      </c>
      <c r="T335" s="37">
        <f>SUMIFS(СВЦЭМ!$J$34:$J$777,СВЦЭМ!$A$34:$A$777,$A335,СВЦЭМ!$B$34:$B$777,T$331)+'СЕТ СН'!$F$13</f>
        <v>439.90146027999998</v>
      </c>
      <c r="U335" s="37">
        <f>SUMIFS(СВЦЭМ!$J$34:$J$777,СВЦЭМ!$A$34:$A$777,$A335,СВЦЭМ!$B$34:$B$777,U$331)+'СЕТ СН'!$F$13</f>
        <v>414.22645553000001</v>
      </c>
      <c r="V335" s="37">
        <f>SUMIFS(СВЦЭМ!$J$34:$J$777,СВЦЭМ!$A$34:$A$777,$A335,СВЦЭМ!$B$34:$B$777,V$331)+'СЕТ СН'!$F$13</f>
        <v>420.19052637999999</v>
      </c>
      <c r="W335" s="37">
        <f>SUMIFS(СВЦЭМ!$J$34:$J$777,СВЦЭМ!$A$34:$A$777,$A335,СВЦЭМ!$B$34:$B$777,W$331)+'СЕТ СН'!$F$13</f>
        <v>453.15826743000002</v>
      </c>
      <c r="X335" s="37">
        <f>SUMIFS(СВЦЭМ!$J$34:$J$777,СВЦЭМ!$A$34:$A$777,$A335,СВЦЭМ!$B$34:$B$777,X$331)+'СЕТ СН'!$F$13</f>
        <v>497.13185607000003</v>
      </c>
      <c r="Y335" s="37">
        <f>SUMIFS(СВЦЭМ!$J$34:$J$777,СВЦЭМ!$A$34:$A$777,$A335,СВЦЭМ!$B$34:$B$777,Y$331)+'СЕТ СН'!$F$13</f>
        <v>551.80242532</v>
      </c>
    </row>
    <row r="336" spans="1:27" ht="15.75" x14ac:dyDescent="0.2">
      <c r="A336" s="36">
        <f t="shared" si="9"/>
        <v>43195</v>
      </c>
      <c r="B336" s="37">
        <f>SUMIFS(СВЦЭМ!$J$34:$J$777,СВЦЭМ!$A$34:$A$777,$A336,СВЦЭМ!$B$34:$B$777,B$331)+'СЕТ СН'!$F$13</f>
        <v>605.68964811000001</v>
      </c>
      <c r="C336" s="37">
        <f>SUMIFS(СВЦЭМ!$J$34:$J$777,СВЦЭМ!$A$34:$A$777,$A336,СВЦЭМ!$B$34:$B$777,C$331)+'СЕТ СН'!$F$13</f>
        <v>605.29451658000005</v>
      </c>
      <c r="D336" s="37">
        <f>SUMIFS(СВЦЭМ!$J$34:$J$777,СВЦЭМ!$A$34:$A$777,$A336,СВЦЭМ!$B$34:$B$777,D$331)+'СЕТ СН'!$F$13</f>
        <v>629.34025844999996</v>
      </c>
      <c r="E336" s="37">
        <f>SUMIFS(СВЦЭМ!$J$34:$J$777,СВЦЭМ!$A$34:$A$777,$A336,СВЦЭМ!$B$34:$B$777,E$331)+'СЕТ СН'!$F$13</f>
        <v>625.45744972</v>
      </c>
      <c r="F336" s="37">
        <f>SUMIFS(СВЦЭМ!$J$34:$J$777,СВЦЭМ!$A$34:$A$777,$A336,СВЦЭМ!$B$34:$B$777,F$331)+'СЕТ СН'!$F$13</f>
        <v>625.64251339999998</v>
      </c>
      <c r="G336" s="37">
        <f>SUMIFS(СВЦЭМ!$J$34:$J$777,СВЦЭМ!$A$34:$A$777,$A336,СВЦЭМ!$B$34:$B$777,G$331)+'СЕТ СН'!$F$13</f>
        <v>628.63630943999999</v>
      </c>
      <c r="H336" s="37">
        <f>SUMIFS(СВЦЭМ!$J$34:$J$777,СВЦЭМ!$A$34:$A$777,$A336,СВЦЭМ!$B$34:$B$777,H$331)+'СЕТ СН'!$F$13</f>
        <v>609.96179301999996</v>
      </c>
      <c r="I336" s="37">
        <f>SUMIFS(СВЦЭМ!$J$34:$J$777,СВЦЭМ!$A$34:$A$777,$A336,СВЦЭМ!$B$34:$B$777,I$331)+'СЕТ СН'!$F$13</f>
        <v>570.48805425</v>
      </c>
      <c r="J336" s="37">
        <f>SUMIFS(СВЦЭМ!$J$34:$J$777,СВЦЭМ!$A$34:$A$777,$A336,СВЦЭМ!$B$34:$B$777,J$331)+'СЕТ СН'!$F$13</f>
        <v>534.87838202</v>
      </c>
      <c r="K336" s="37">
        <f>SUMIFS(СВЦЭМ!$J$34:$J$777,СВЦЭМ!$A$34:$A$777,$A336,СВЦЭМ!$B$34:$B$777,K$331)+'СЕТ СН'!$F$13</f>
        <v>487.83151913</v>
      </c>
      <c r="L336" s="37">
        <f>SUMIFS(СВЦЭМ!$J$34:$J$777,СВЦЭМ!$A$34:$A$777,$A336,СВЦЭМ!$B$34:$B$777,L$331)+'СЕТ СН'!$F$13</f>
        <v>453.01106478999998</v>
      </c>
      <c r="M336" s="37">
        <f>SUMIFS(СВЦЭМ!$J$34:$J$777,СВЦЭМ!$A$34:$A$777,$A336,СВЦЭМ!$B$34:$B$777,M$331)+'СЕТ СН'!$F$13</f>
        <v>445.48412724000002</v>
      </c>
      <c r="N336" s="37">
        <f>SUMIFS(СВЦЭМ!$J$34:$J$777,СВЦЭМ!$A$34:$A$777,$A336,СВЦЭМ!$B$34:$B$777,N$331)+'СЕТ СН'!$F$13</f>
        <v>444.66758695999999</v>
      </c>
      <c r="O336" s="37">
        <f>SUMIFS(СВЦЭМ!$J$34:$J$777,СВЦЭМ!$A$34:$A$777,$A336,СВЦЭМ!$B$34:$B$777,O$331)+'СЕТ СН'!$F$13</f>
        <v>449.48275582000002</v>
      </c>
      <c r="P336" s="37">
        <f>SUMIFS(СВЦЭМ!$J$34:$J$777,СВЦЭМ!$A$34:$A$777,$A336,СВЦЭМ!$B$34:$B$777,P$331)+'СЕТ СН'!$F$13</f>
        <v>450.56612781000001</v>
      </c>
      <c r="Q336" s="37">
        <f>SUMIFS(СВЦЭМ!$J$34:$J$777,СВЦЭМ!$A$34:$A$777,$A336,СВЦЭМ!$B$34:$B$777,Q$331)+'СЕТ СН'!$F$13</f>
        <v>452.24076041000001</v>
      </c>
      <c r="R336" s="37">
        <f>SUMIFS(СВЦЭМ!$J$34:$J$777,СВЦЭМ!$A$34:$A$777,$A336,СВЦЭМ!$B$34:$B$777,R$331)+'СЕТ СН'!$F$13</f>
        <v>450.32377756</v>
      </c>
      <c r="S336" s="37">
        <f>SUMIFS(СВЦЭМ!$J$34:$J$777,СВЦЭМ!$A$34:$A$777,$A336,СВЦЭМ!$B$34:$B$777,S$331)+'СЕТ СН'!$F$13</f>
        <v>444.64437478000002</v>
      </c>
      <c r="T336" s="37">
        <f>SUMIFS(СВЦЭМ!$J$34:$J$777,СВЦЭМ!$A$34:$A$777,$A336,СВЦЭМ!$B$34:$B$777,T$331)+'СЕТ СН'!$F$13</f>
        <v>443.36442989</v>
      </c>
      <c r="U336" s="37">
        <f>SUMIFS(СВЦЭМ!$J$34:$J$777,СВЦЭМ!$A$34:$A$777,$A336,СВЦЭМ!$B$34:$B$777,U$331)+'СЕТ СН'!$F$13</f>
        <v>427.35456938999999</v>
      </c>
      <c r="V336" s="37">
        <f>SUMIFS(СВЦЭМ!$J$34:$J$777,СВЦЭМ!$A$34:$A$777,$A336,СВЦЭМ!$B$34:$B$777,V$331)+'СЕТ СН'!$F$13</f>
        <v>428.53005239999999</v>
      </c>
      <c r="W336" s="37">
        <f>SUMIFS(СВЦЭМ!$J$34:$J$777,СВЦЭМ!$A$34:$A$777,$A336,СВЦЭМ!$B$34:$B$777,W$331)+'СЕТ СН'!$F$13</f>
        <v>462.26314704999999</v>
      </c>
      <c r="X336" s="37">
        <f>SUMIFS(СВЦЭМ!$J$34:$J$777,СВЦЭМ!$A$34:$A$777,$A336,СВЦЭМ!$B$34:$B$777,X$331)+'СЕТ СН'!$F$13</f>
        <v>513.79965375999996</v>
      </c>
      <c r="Y336" s="37">
        <f>SUMIFS(СВЦЭМ!$J$34:$J$777,СВЦЭМ!$A$34:$A$777,$A336,СВЦЭМ!$B$34:$B$777,Y$331)+'СЕТ СН'!$F$13</f>
        <v>560.79345281999997</v>
      </c>
    </row>
    <row r="337" spans="1:25" ht="15.75" x14ac:dyDescent="0.2">
      <c r="A337" s="36">
        <f t="shared" si="9"/>
        <v>43196</v>
      </c>
      <c r="B337" s="37">
        <f>SUMIFS(СВЦЭМ!$J$34:$J$777,СВЦЭМ!$A$34:$A$777,$A337,СВЦЭМ!$B$34:$B$777,B$331)+'СЕТ СН'!$F$13</f>
        <v>550.69022752000001</v>
      </c>
      <c r="C337" s="37">
        <f>SUMIFS(СВЦЭМ!$J$34:$J$777,СВЦЭМ!$A$34:$A$777,$A337,СВЦЭМ!$B$34:$B$777,C$331)+'СЕТ СН'!$F$13</f>
        <v>582.36768764999999</v>
      </c>
      <c r="D337" s="37">
        <f>SUMIFS(СВЦЭМ!$J$34:$J$777,СВЦЭМ!$A$34:$A$777,$A337,СВЦЭМ!$B$34:$B$777,D$331)+'СЕТ СН'!$F$13</f>
        <v>623.48895749999997</v>
      </c>
      <c r="E337" s="37">
        <f>SUMIFS(СВЦЭМ!$J$34:$J$777,СВЦЭМ!$A$34:$A$777,$A337,СВЦЭМ!$B$34:$B$777,E$331)+'СЕТ СН'!$F$13</f>
        <v>621.25633788000005</v>
      </c>
      <c r="F337" s="37">
        <f>SUMIFS(СВЦЭМ!$J$34:$J$777,СВЦЭМ!$A$34:$A$777,$A337,СВЦЭМ!$B$34:$B$777,F$331)+'СЕТ СН'!$F$13</f>
        <v>621.59436789999995</v>
      </c>
      <c r="G337" s="37">
        <f>SUMIFS(СВЦЭМ!$J$34:$J$777,СВЦЭМ!$A$34:$A$777,$A337,СВЦЭМ!$B$34:$B$777,G$331)+'СЕТ СН'!$F$13</f>
        <v>625.28984097</v>
      </c>
      <c r="H337" s="37">
        <f>SUMIFS(СВЦЭМ!$J$34:$J$777,СВЦЭМ!$A$34:$A$777,$A337,СВЦЭМ!$B$34:$B$777,H$331)+'СЕТ СН'!$F$13</f>
        <v>607.30885714999999</v>
      </c>
      <c r="I337" s="37">
        <f>SUMIFS(СВЦЭМ!$J$34:$J$777,СВЦЭМ!$A$34:$A$777,$A337,СВЦЭМ!$B$34:$B$777,I$331)+'СЕТ СН'!$F$13</f>
        <v>578.25884920999999</v>
      </c>
      <c r="J337" s="37">
        <f>SUMIFS(СВЦЭМ!$J$34:$J$777,СВЦЭМ!$A$34:$A$777,$A337,СВЦЭМ!$B$34:$B$777,J$331)+'СЕТ СН'!$F$13</f>
        <v>551.48487565000005</v>
      </c>
      <c r="K337" s="37">
        <f>SUMIFS(СВЦЭМ!$J$34:$J$777,СВЦЭМ!$A$34:$A$777,$A337,СВЦЭМ!$B$34:$B$777,K$331)+'СЕТ СН'!$F$13</f>
        <v>505.10743610999998</v>
      </c>
      <c r="L337" s="37">
        <f>SUMIFS(СВЦЭМ!$J$34:$J$777,СВЦЭМ!$A$34:$A$777,$A337,СВЦЭМ!$B$34:$B$777,L$331)+'СЕТ СН'!$F$13</f>
        <v>477.48527092</v>
      </c>
      <c r="M337" s="37">
        <f>SUMIFS(СВЦЭМ!$J$34:$J$777,СВЦЭМ!$A$34:$A$777,$A337,СВЦЭМ!$B$34:$B$777,M$331)+'СЕТ СН'!$F$13</f>
        <v>473.47244086000001</v>
      </c>
      <c r="N337" s="37">
        <f>SUMIFS(СВЦЭМ!$J$34:$J$777,СВЦЭМ!$A$34:$A$777,$A337,СВЦЭМ!$B$34:$B$777,N$331)+'СЕТ СН'!$F$13</f>
        <v>476.72557424000001</v>
      </c>
      <c r="O337" s="37">
        <f>SUMIFS(СВЦЭМ!$J$34:$J$777,СВЦЭМ!$A$34:$A$777,$A337,СВЦЭМ!$B$34:$B$777,O$331)+'СЕТ СН'!$F$13</f>
        <v>479.4307862</v>
      </c>
      <c r="P337" s="37">
        <f>SUMIFS(СВЦЭМ!$J$34:$J$777,СВЦЭМ!$A$34:$A$777,$A337,СВЦЭМ!$B$34:$B$777,P$331)+'СЕТ СН'!$F$13</f>
        <v>474.58532595999998</v>
      </c>
      <c r="Q337" s="37">
        <f>SUMIFS(СВЦЭМ!$J$34:$J$777,СВЦЭМ!$A$34:$A$777,$A337,СВЦЭМ!$B$34:$B$777,Q$331)+'СЕТ СН'!$F$13</f>
        <v>475.02053554000003</v>
      </c>
      <c r="R337" s="37">
        <f>SUMIFS(СВЦЭМ!$J$34:$J$777,СВЦЭМ!$A$34:$A$777,$A337,СВЦЭМ!$B$34:$B$777,R$331)+'СЕТ СН'!$F$13</f>
        <v>474.42989351</v>
      </c>
      <c r="S337" s="37">
        <f>SUMIFS(СВЦЭМ!$J$34:$J$777,СВЦЭМ!$A$34:$A$777,$A337,СВЦЭМ!$B$34:$B$777,S$331)+'СЕТ СН'!$F$13</f>
        <v>472.99588977000002</v>
      </c>
      <c r="T337" s="37">
        <f>SUMIFS(СВЦЭМ!$J$34:$J$777,СВЦЭМ!$A$34:$A$777,$A337,СВЦЭМ!$B$34:$B$777,T$331)+'СЕТ СН'!$F$13</f>
        <v>474.31294694000002</v>
      </c>
      <c r="U337" s="37">
        <f>SUMIFS(СВЦЭМ!$J$34:$J$777,СВЦЭМ!$A$34:$A$777,$A337,СВЦЭМ!$B$34:$B$777,U$331)+'СЕТ СН'!$F$13</f>
        <v>454.43836759999999</v>
      </c>
      <c r="V337" s="37">
        <f>SUMIFS(СВЦЭМ!$J$34:$J$777,СВЦЭМ!$A$34:$A$777,$A337,СВЦЭМ!$B$34:$B$777,V$331)+'СЕТ СН'!$F$13</f>
        <v>457.09097443000002</v>
      </c>
      <c r="W337" s="37">
        <f>SUMIFS(СВЦЭМ!$J$34:$J$777,СВЦЭМ!$A$34:$A$777,$A337,СВЦЭМ!$B$34:$B$777,W$331)+'СЕТ СН'!$F$13</f>
        <v>489.29357520000002</v>
      </c>
      <c r="X337" s="37">
        <f>SUMIFS(СВЦЭМ!$J$34:$J$777,СВЦЭМ!$A$34:$A$777,$A337,СВЦЭМ!$B$34:$B$777,X$331)+'СЕТ СН'!$F$13</f>
        <v>525.62106868000001</v>
      </c>
      <c r="Y337" s="37">
        <f>SUMIFS(СВЦЭМ!$J$34:$J$777,СВЦЭМ!$A$34:$A$777,$A337,СВЦЭМ!$B$34:$B$777,Y$331)+'СЕТ СН'!$F$13</f>
        <v>537.07711412000003</v>
      </c>
    </row>
    <row r="338" spans="1:25" ht="15.75" x14ac:dyDescent="0.2">
      <c r="A338" s="36">
        <f t="shared" si="9"/>
        <v>43197</v>
      </c>
      <c r="B338" s="37">
        <f>SUMIFS(СВЦЭМ!$J$34:$J$777,СВЦЭМ!$A$34:$A$777,$A338,СВЦЭМ!$B$34:$B$777,B$331)+'СЕТ СН'!$F$13</f>
        <v>562.37042504999999</v>
      </c>
      <c r="C338" s="37">
        <f>SUMIFS(СВЦЭМ!$J$34:$J$777,СВЦЭМ!$A$34:$A$777,$A338,СВЦЭМ!$B$34:$B$777,C$331)+'СЕТ СН'!$F$13</f>
        <v>576.82897145000004</v>
      </c>
      <c r="D338" s="37">
        <f>SUMIFS(СВЦЭМ!$J$34:$J$777,СВЦЭМ!$A$34:$A$777,$A338,СВЦЭМ!$B$34:$B$777,D$331)+'СЕТ СН'!$F$13</f>
        <v>615.90818235999996</v>
      </c>
      <c r="E338" s="37">
        <f>SUMIFS(СВЦЭМ!$J$34:$J$777,СВЦЭМ!$A$34:$A$777,$A338,СВЦЭМ!$B$34:$B$777,E$331)+'СЕТ СН'!$F$13</f>
        <v>626.32651993000002</v>
      </c>
      <c r="F338" s="37">
        <f>SUMIFS(СВЦЭМ!$J$34:$J$777,СВЦЭМ!$A$34:$A$777,$A338,СВЦЭМ!$B$34:$B$777,F$331)+'СЕТ СН'!$F$13</f>
        <v>626.39202179999995</v>
      </c>
      <c r="G338" s="37">
        <f>SUMIFS(СВЦЭМ!$J$34:$J$777,СВЦЭМ!$A$34:$A$777,$A338,СВЦЭМ!$B$34:$B$777,G$331)+'СЕТ СН'!$F$13</f>
        <v>623.91889653999999</v>
      </c>
      <c r="H338" s="37">
        <f>SUMIFS(СВЦЭМ!$J$34:$J$777,СВЦЭМ!$A$34:$A$777,$A338,СВЦЭМ!$B$34:$B$777,H$331)+'СЕТ СН'!$F$13</f>
        <v>602.57838371000003</v>
      </c>
      <c r="I338" s="37">
        <f>SUMIFS(СВЦЭМ!$J$34:$J$777,СВЦЭМ!$A$34:$A$777,$A338,СВЦЭМ!$B$34:$B$777,I$331)+'СЕТ СН'!$F$13</f>
        <v>564.79721988999995</v>
      </c>
      <c r="J338" s="37">
        <f>SUMIFS(СВЦЭМ!$J$34:$J$777,СВЦЭМ!$A$34:$A$777,$A338,СВЦЭМ!$B$34:$B$777,J$331)+'СЕТ СН'!$F$13</f>
        <v>542.59523410999998</v>
      </c>
      <c r="K338" s="37">
        <f>SUMIFS(СВЦЭМ!$J$34:$J$777,СВЦЭМ!$A$34:$A$777,$A338,СВЦЭМ!$B$34:$B$777,K$331)+'СЕТ СН'!$F$13</f>
        <v>493.15880682</v>
      </c>
      <c r="L338" s="37">
        <f>SUMIFS(СВЦЭМ!$J$34:$J$777,СВЦЭМ!$A$34:$A$777,$A338,СВЦЭМ!$B$34:$B$777,L$331)+'СЕТ СН'!$F$13</f>
        <v>465.09280845000001</v>
      </c>
      <c r="M338" s="37">
        <f>SUMIFS(СВЦЭМ!$J$34:$J$777,СВЦЭМ!$A$34:$A$777,$A338,СВЦЭМ!$B$34:$B$777,M$331)+'СЕТ СН'!$F$13</f>
        <v>458.86216546999998</v>
      </c>
      <c r="N338" s="37">
        <f>SUMIFS(СВЦЭМ!$J$34:$J$777,СВЦЭМ!$A$34:$A$777,$A338,СВЦЭМ!$B$34:$B$777,N$331)+'СЕТ СН'!$F$13</f>
        <v>464.52742520999999</v>
      </c>
      <c r="O338" s="37">
        <f>SUMIFS(СВЦЭМ!$J$34:$J$777,СВЦЭМ!$A$34:$A$777,$A338,СВЦЭМ!$B$34:$B$777,O$331)+'СЕТ СН'!$F$13</f>
        <v>466.87503622000003</v>
      </c>
      <c r="P338" s="37">
        <f>SUMIFS(СВЦЭМ!$J$34:$J$777,СВЦЭМ!$A$34:$A$777,$A338,СВЦЭМ!$B$34:$B$777,P$331)+'СЕТ СН'!$F$13</f>
        <v>469.13858420000003</v>
      </c>
      <c r="Q338" s="37">
        <f>SUMIFS(СВЦЭМ!$J$34:$J$777,СВЦЭМ!$A$34:$A$777,$A338,СВЦЭМ!$B$34:$B$777,Q$331)+'СЕТ СН'!$F$13</f>
        <v>467.75127622999997</v>
      </c>
      <c r="R338" s="37">
        <f>SUMIFS(СВЦЭМ!$J$34:$J$777,СВЦЭМ!$A$34:$A$777,$A338,СВЦЭМ!$B$34:$B$777,R$331)+'СЕТ СН'!$F$13</f>
        <v>466.67497761999999</v>
      </c>
      <c r="S338" s="37">
        <f>SUMIFS(СВЦЭМ!$J$34:$J$777,СВЦЭМ!$A$34:$A$777,$A338,СВЦЭМ!$B$34:$B$777,S$331)+'СЕТ СН'!$F$13</f>
        <v>469.42376707</v>
      </c>
      <c r="T338" s="37">
        <f>SUMIFS(СВЦЭМ!$J$34:$J$777,СВЦЭМ!$A$34:$A$777,$A338,СВЦЭМ!$B$34:$B$777,T$331)+'СЕТ СН'!$F$13</f>
        <v>467.38846726000003</v>
      </c>
      <c r="U338" s="37">
        <f>SUMIFS(СВЦЭМ!$J$34:$J$777,СВЦЭМ!$A$34:$A$777,$A338,СВЦЭМ!$B$34:$B$777,U$331)+'СЕТ СН'!$F$13</f>
        <v>452.35997061</v>
      </c>
      <c r="V338" s="37">
        <f>SUMIFS(СВЦЭМ!$J$34:$J$777,СВЦЭМ!$A$34:$A$777,$A338,СВЦЭМ!$B$34:$B$777,V$331)+'СЕТ СН'!$F$13</f>
        <v>456.02816639000002</v>
      </c>
      <c r="W338" s="37">
        <f>SUMIFS(СВЦЭМ!$J$34:$J$777,СВЦЭМ!$A$34:$A$777,$A338,СВЦЭМ!$B$34:$B$777,W$331)+'СЕТ СН'!$F$13</f>
        <v>492.9512292</v>
      </c>
      <c r="X338" s="37">
        <f>SUMIFS(СВЦЭМ!$J$34:$J$777,СВЦЭМ!$A$34:$A$777,$A338,СВЦЭМ!$B$34:$B$777,X$331)+'СЕТ СН'!$F$13</f>
        <v>526.33375119000004</v>
      </c>
      <c r="Y338" s="37">
        <f>SUMIFS(СВЦЭМ!$J$34:$J$777,СВЦЭМ!$A$34:$A$777,$A338,СВЦЭМ!$B$34:$B$777,Y$331)+'СЕТ СН'!$F$13</f>
        <v>552.81659144000002</v>
      </c>
    </row>
    <row r="339" spans="1:25" ht="15.75" x14ac:dyDescent="0.2">
      <c r="A339" s="36">
        <f t="shared" si="9"/>
        <v>43198</v>
      </c>
      <c r="B339" s="37">
        <f>SUMIFS(СВЦЭМ!$J$34:$J$777,СВЦЭМ!$A$34:$A$777,$A339,СВЦЭМ!$B$34:$B$777,B$331)+'СЕТ СН'!$F$13</f>
        <v>564.78756788999999</v>
      </c>
      <c r="C339" s="37">
        <f>SUMIFS(СВЦЭМ!$J$34:$J$777,СВЦЭМ!$A$34:$A$777,$A339,СВЦЭМ!$B$34:$B$777,C$331)+'СЕТ СН'!$F$13</f>
        <v>587.85079321000001</v>
      </c>
      <c r="D339" s="37">
        <f>SUMIFS(СВЦЭМ!$J$34:$J$777,СВЦЭМ!$A$34:$A$777,$A339,СВЦЭМ!$B$34:$B$777,D$331)+'СЕТ СН'!$F$13</f>
        <v>620.32727516</v>
      </c>
      <c r="E339" s="37">
        <f>SUMIFS(СВЦЭМ!$J$34:$J$777,СВЦЭМ!$A$34:$A$777,$A339,СВЦЭМ!$B$34:$B$777,E$331)+'СЕТ СН'!$F$13</f>
        <v>636.77117170999998</v>
      </c>
      <c r="F339" s="37">
        <f>SUMIFS(СВЦЭМ!$J$34:$J$777,СВЦЭМ!$A$34:$A$777,$A339,СВЦЭМ!$B$34:$B$777,F$331)+'СЕТ СН'!$F$13</f>
        <v>635.42717094</v>
      </c>
      <c r="G339" s="37">
        <f>SUMIFS(СВЦЭМ!$J$34:$J$777,СВЦЭМ!$A$34:$A$777,$A339,СВЦЭМ!$B$34:$B$777,G$331)+'СЕТ СН'!$F$13</f>
        <v>636.82905796</v>
      </c>
      <c r="H339" s="37">
        <f>SUMIFS(СВЦЭМ!$J$34:$J$777,СВЦЭМ!$A$34:$A$777,$A339,СВЦЭМ!$B$34:$B$777,H$331)+'СЕТ СН'!$F$13</f>
        <v>625.76868950999994</v>
      </c>
      <c r="I339" s="37">
        <f>SUMIFS(СВЦЭМ!$J$34:$J$777,СВЦЭМ!$A$34:$A$777,$A339,СВЦЭМ!$B$34:$B$777,I$331)+'СЕТ СН'!$F$13</f>
        <v>576.50268718999996</v>
      </c>
      <c r="J339" s="37">
        <f>SUMIFS(СВЦЭМ!$J$34:$J$777,СВЦЭМ!$A$34:$A$777,$A339,СВЦЭМ!$B$34:$B$777,J$331)+'СЕТ СН'!$F$13</f>
        <v>518.26125073000003</v>
      </c>
      <c r="K339" s="37">
        <f>SUMIFS(СВЦЭМ!$J$34:$J$777,СВЦЭМ!$A$34:$A$777,$A339,СВЦЭМ!$B$34:$B$777,K$331)+'СЕТ СН'!$F$13</f>
        <v>457.64883176000001</v>
      </c>
      <c r="L339" s="37">
        <f>SUMIFS(СВЦЭМ!$J$34:$J$777,СВЦЭМ!$A$34:$A$777,$A339,СВЦЭМ!$B$34:$B$777,L$331)+'СЕТ СН'!$F$13</f>
        <v>425.71386368999998</v>
      </c>
      <c r="M339" s="37">
        <f>SUMIFS(СВЦЭМ!$J$34:$J$777,СВЦЭМ!$A$34:$A$777,$A339,СВЦЭМ!$B$34:$B$777,M$331)+'СЕТ СН'!$F$13</f>
        <v>406.99463179000003</v>
      </c>
      <c r="N339" s="37">
        <f>SUMIFS(СВЦЭМ!$J$34:$J$777,СВЦЭМ!$A$34:$A$777,$A339,СВЦЭМ!$B$34:$B$777,N$331)+'СЕТ СН'!$F$13</f>
        <v>402.48269288</v>
      </c>
      <c r="O339" s="37">
        <f>SUMIFS(СВЦЭМ!$J$34:$J$777,СВЦЭМ!$A$34:$A$777,$A339,СВЦЭМ!$B$34:$B$777,O$331)+'СЕТ СН'!$F$13</f>
        <v>405.23869733999999</v>
      </c>
      <c r="P339" s="37">
        <f>SUMIFS(СВЦЭМ!$J$34:$J$777,СВЦЭМ!$A$34:$A$777,$A339,СВЦЭМ!$B$34:$B$777,P$331)+'СЕТ СН'!$F$13</f>
        <v>411.32316085000002</v>
      </c>
      <c r="Q339" s="37">
        <f>SUMIFS(СВЦЭМ!$J$34:$J$777,СВЦЭМ!$A$34:$A$777,$A339,СВЦЭМ!$B$34:$B$777,Q$331)+'СЕТ СН'!$F$13</f>
        <v>413.59004378999998</v>
      </c>
      <c r="R339" s="37">
        <f>SUMIFS(СВЦЭМ!$J$34:$J$777,СВЦЭМ!$A$34:$A$777,$A339,СВЦЭМ!$B$34:$B$777,R$331)+'СЕТ СН'!$F$13</f>
        <v>441.22406254999999</v>
      </c>
      <c r="S339" s="37">
        <f>SUMIFS(СВЦЭМ!$J$34:$J$777,СВЦЭМ!$A$34:$A$777,$A339,СВЦЭМ!$B$34:$B$777,S$331)+'СЕТ СН'!$F$13</f>
        <v>425.3668715</v>
      </c>
      <c r="T339" s="37">
        <f>SUMIFS(СВЦЭМ!$J$34:$J$777,СВЦЭМ!$A$34:$A$777,$A339,СВЦЭМ!$B$34:$B$777,T$331)+'СЕТ СН'!$F$13</f>
        <v>402.75230927000001</v>
      </c>
      <c r="U339" s="37">
        <f>SUMIFS(СВЦЭМ!$J$34:$J$777,СВЦЭМ!$A$34:$A$777,$A339,СВЦЭМ!$B$34:$B$777,U$331)+'СЕТ СН'!$F$13</f>
        <v>400.82490557</v>
      </c>
      <c r="V339" s="37">
        <f>SUMIFS(СВЦЭМ!$J$34:$J$777,СВЦЭМ!$A$34:$A$777,$A339,СВЦЭМ!$B$34:$B$777,V$331)+'СЕТ СН'!$F$13</f>
        <v>401.14240920999998</v>
      </c>
      <c r="W339" s="37">
        <f>SUMIFS(СВЦЭМ!$J$34:$J$777,СВЦЭМ!$A$34:$A$777,$A339,СВЦЭМ!$B$34:$B$777,W$331)+'СЕТ СН'!$F$13</f>
        <v>425.25407559000001</v>
      </c>
      <c r="X339" s="37">
        <f>SUMIFS(СВЦЭМ!$J$34:$J$777,СВЦЭМ!$A$34:$A$777,$A339,СВЦЭМ!$B$34:$B$777,X$331)+'СЕТ СН'!$F$13</f>
        <v>474.46215594</v>
      </c>
      <c r="Y339" s="37">
        <f>SUMIFS(СВЦЭМ!$J$34:$J$777,СВЦЭМ!$A$34:$A$777,$A339,СВЦЭМ!$B$34:$B$777,Y$331)+'СЕТ СН'!$F$13</f>
        <v>525.63966015999995</v>
      </c>
    </row>
    <row r="340" spans="1:25" ht="15.75" x14ac:dyDescent="0.2">
      <c r="A340" s="36">
        <f t="shared" si="9"/>
        <v>43199</v>
      </c>
      <c r="B340" s="37">
        <f>SUMIFS(СВЦЭМ!$J$34:$J$777,СВЦЭМ!$A$34:$A$777,$A340,СВЦЭМ!$B$34:$B$777,B$331)+'СЕТ СН'!$F$13</f>
        <v>575.35217502</v>
      </c>
      <c r="C340" s="37">
        <f>SUMIFS(СВЦЭМ!$J$34:$J$777,СВЦЭМ!$A$34:$A$777,$A340,СВЦЭМ!$B$34:$B$777,C$331)+'СЕТ СН'!$F$13</f>
        <v>580.61253852000004</v>
      </c>
      <c r="D340" s="37">
        <f>SUMIFS(СВЦЭМ!$J$34:$J$777,СВЦЭМ!$A$34:$A$777,$A340,СВЦЭМ!$B$34:$B$777,D$331)+'СЕТ СН'!$F$13</f>
        <v>625.52746136999997</v>
      </c>
      <c r="E340" s="37">
        <f>SUMIFS(СВЦЭМ!$J$34:$J$777,СВЦЭМ!$A$34:$A$777,$A340,СВЦЭМ!$B$34:$B$777,E$331)+'СЕТ СН'!$F$13</f>
        <v>629.44322636000004</v>
      </c>
      <c r="F340" s="37">
        <f>SUMIFS(СВЦЭМ!$J$34:$J$777,СВЦЭМ!$A$34:$A$777,$A340,СВЦЭМ!$B$34:$B$777,F$331)+'СЕТ СН'!$F$13</f>
        <v>629.50465843999996</v>
      </c>
      <c r="G340" s="37">
        <f>SUMIFS(СВЦЭМ!$J$34:$J$777,СВЦЭМ!$A$34:$A$777,$A340,СВЦЭМ!$B$34:$B$777,G$331)+'СЕТ СН'!$F$13</f>
        <v>633.12730558999999</v>
      </c>
      <c r="H340" s="37">
        <f>SUMIFS(СВЦЭМ!$J$34:$J$777,СВЦЭМ!$A$34:$A$777,$A340,СВЦЭМ!$B$34:$B$777,H$331)+'СЕТ СН'!$F$13</f>
        <v>607.61950824999997</v>
      </c>
      <c r="I340" s="37">
        <f>SUMIFS(СВЦЭМ!$J$34:$J$777,СВЦЭМ!$A$34:$A$777,$A340,СВЦЭМ!$B$34:$B$777,I$331)+'СЕТ СН'!$F$13</f>
        <v>552.22012551</v>
      </c>
      <c r="J340" s="37">
        <f>SUMIFS(СВЦЭМ!$J$34:$J$777,СВЦЭМ!$A$34:$A$777,$A340,СВЦЭМ!$B$34:$B$777,J$331)+'СЕТ СН'!$F$13</f>
        <v>520.52437954000004</v>
      </c>
      <c r="K340" s="37">
        <f>SUMIFS(СВЦЭМ!$J$34:$J$777,СВЦЭМ!$A$34:$A$777,$A340,СВЦЭМ!$B$34:$B$777,K$331)+'СЕТ СН'!$F$13</f>
        <v>471.64325864</v>
      </c>
      <c r="L340" s="37">
        <f>SUMIFS(СВЦЭМ!$J$34:$J$777,СВЦЭМ!$A$34:$A$777,$A340,СВЦЭМ!$B$34:$B$777,L$331)+'СЕТ СН'!$F$13</f>
        <v>430.15690967</v>
      </c>
      <c r="M340" s="37">
        <f>SUMIFS(СВЦЭМ!$J$34:$J$777,СВЦЭМ!$A$34:$A$777,$A340,СВЦЭМ!$B$34:$B$777,M$331)+'СЕТ СН'!$F$13</f>
        <v>424.77612126000002</v>
      </c>
      <c r="N340" s="37">
        <f>SUMIFS(СВЦЭМ!$J$34:$J$777,СВЦЭМ!$A$34:$A$777,$A340,СВЦЭМ!$B$34:$B$777,N$331)+'СЕТ СН'!$F$13</f>
        <v>422.76204627999999</v>
      </c>
      <c r="O340" s="37">
        <f>SUMIFS(СВЦЭМ!$J$34:$J$777,СВЦЭМ!$A$34:$A$777,$A340,СВЦЭМ!$B$34:$B$777,O$331)+'СЕТ СН'!$F$13</f>
        <v>425.84265409</v>
      </c>
      <c r="P340" s="37">
        <f>SUMIFS(СВЦЭМ!$J$34:$J$777,СВЦЭМ!$A$34:$A$777,$A340,СВЦЭМ!$B$34:$B$777,P$331)+'СЕТ СН'!$F$13</f>
        <v>436.30589197</v>
      </c>
      <c r="Q340" s="37">
        <f>SUMIFS(СВЦЭМ!$J$34:$J$777,СВЦЭМ!$A$34:$A$777,$A340,СВЦЭМ!$B$34:$B$777,Q$331)+'СЕТ СН'!$F$13</f>
        <v>447.36680646999997</v>
      </c>
      <c r="R340" s="37">
        <f>SUMIFS(СВЦЭМ!$J$34:$J$777,СВЦЭМ!$A$34:$A$777,$A340,СВЦЭМ!$B$34:$B$777,R$331)+'СЕТ СН'!$F$13</f>
        <v>444.55766613999998</v>
      </c>
      <c r="S340" s="37">
        <f>SUMIFS(СВЦЭМ!$J$34:$J$777,СВЦЭМ!$A$34:$A$777,$A340,СВЦЭМ!$B$34:$B$777,S$331)+'СЕТ СН'!$F$13</f>
        <v>441.12608547999997</v>
      </c>
      <c r="T340" s="37">
        <f>SUMIFS(СВЦЭМ!$J$34:$J$777,СВЦЭМ!$A$34:$A$777,$A340,СВЦЭМ!$B$34:$B$777,T$331)+'СЕТ СН'!$F$13</f>
        <v>425.86655009999998</v>
      </c>
      <c r="U340" s="37">
        <f>SUMIFS(СВЦЭМ!$J$34:$J$777,СВЦЭМ!$A$34:$A$777,$A340,СВЦЭМ!$B$34:$B$777,U$331)+'СЕТ СН'!$F$13</f>
        <v>416.13404673999997</v>
      </c>
      <c r="V340" s="37">
        <f>SUMIFS(СВЦЭМ!$J$34:$J$777,СВЦЭМ!$A$34:$A$777,$A340,СВЦЭМ!$B$34:$B$777,V$331)+'СЕТ СН'!$F$13</f>
        <v>421.75898900999999</v>
      </c>
      <c r="W340" s="37">
        <f>SUMIFS(СВЦЭМ!$J$34:$J$777,СВЦЭМ!$A$34:$A$777,$A340,СВЦЭМ!$B$34:$B$777,W$331)+'СЕТ СН'!$F$13</f>
        <v>456.11402098999997</v>
      </c>
      <c r="X340" s="37">
        <f>SUMIFS(СВЦЭМ!$J$34:$J$777,СВЦЭМ!$A$34:$A$777,$A340,СВЦЭМ!$B$34:$B$777,X$331)+'СЕТ СН'!$F$13</f>
        <v>505.02174581999998</v>
      </c>
      <c r="Y340" s="37">
        <f>SUMIFS(СВЦЭМ!$J$34:$J$777,СВЦЭМ!$A$34:$A$777,$A340,СВЦЭМ!$B$34:$B$777,Y$331)+'СЕТ СН'!$F$13</f>
        <v>555.00233438999999</v>
      </c>
    </row>
    <row r="341" spans="1:25" ht="15.75" x14ac:dyDescent="0.2">
      <c r="A341" s="36">
        <f t="shared" si="9"/>
        <v>43200</v>
      </c>
      <c r="B341" s="37">
        <f>SUMIFS(СВЦЭМ!$J$34:$J$777,СВЦЭМ!$A$34:$A$777,$A341,СВЦЭМ!$B$34:$B$777,B$331)+'СЕТ СН'!$F$13</f>
        <v>575.85661962999995</v>
      </c>
      <c r="C341" s="37">
        <f>SUMIFS(СВЦЭМ!$J$34:$J$777,СВЦЭМ!$A$34:$A$777,$A341,СВЦЭМ!$B$34:$B$777,C$331)+'СЕТ СН'!$F$13</f>
        <v>602.52261857999997</v>
      </c>
      <c r="D341" s="37">
        <f>SUMIFS(СВЦЭМ!$J$34:$J$777,СВЦЭМ!$A$34:$A$777,$A341,СВЦЭМ!$B$34:$B$777,D$331)+'СЕТ СН'!$F$13</f>
        <v>618.24907014999997</v>
      </c>
      <c r="E341" s="37">
        <f>SUMIFS(СВЦЭМ!$J$34:$J$777,СВЦЭМ!$A$34:$A$777,$A341,СВЦЭМ!$B$34:$B$777,E$331)+'СЕТ СН'!$F$13</f>
        <v>620.51378752999995</v>
      </c>
      <c r="F341" s="37">
        <f>SUMIFS(СВЦЭМ!$J$34:$J$777,СВЦЭМ!$A$34:$A$777,$A341,СВЦЭМ!$B$34:$B$777,F$331)+'СЕТ СН'!$F$13</f>
        <v>620.31927008000002</v>
      </c>
      <c r="G341" s="37">
        <f>SUMIFS(СВЦЭМ!$J$34:$J$777,СВЦЭМ!$A$34:$A$777,$A341,СВЦЭМ!$B$34:$B$777,G$331)+'СЕТ СН'!$F$13</f>
        <v>623.51734434000002</v>
      </c>
      <c r="H341" s="37">
        <f>SUMIFS(СВЦЭМ!$J$34:$J$777,СВЦЭМ!$A$34:$A$777,$A341,СВЦЭМ!$B$34:$B$777,H$331)+'СЕТ СН'!$F$13</f>
        <v>601.47964105999995</v>
      </c>
      <c r="I341" s="37">
        <f>SUMIFS(СВЦЭМ!$J$34:$J$777,СВЦЭМ!$A$34:$A$777,$A341,СВЦЭМ!$B$34:$B$777,I$331)+'СЕТ СН'!$F$13</f>
        <v>549.87517820000005</v>
      </c>
      <c r="J341" s="37">
        <f>SUMIFS(СВЦЭМ!$J$34:$J$777,СВЦЭМ!$A$34:$A$777,$A341,СВЦЭМ!$B$34:$B$777,J$331)+'СЕТ СН'!$F$13</f>
        <v>523.96784909999997</v>
      </c>
      <c r="K341" s="37">
        <f>SUMIFS(СВЦЭМ!$J$34:$J$777,СВЦЭМ!$A$34:$A$777,$A341,СВЦЭМ!$B$34:$B$777,K$331)+'СЕТ СН'!$F$13</f>
        <v>473.36999018</v>
      </c>
      <c r="L341" s="37">
        <f>SUMIFS(СВЦЭМ!$J$34:$J$777,СВЦЭМ!$A$34:$A$777,$A341,СВЦЭМ!$B$34:$B$777,L$331)+'СЕТ СН'!$F$13</f>
        <v>448.38362489000002</v>
      </c>
      <c r="M341" s="37">
        <f>SUMIFS(СВЦЭМ!$J$34:$J$777,СВЦЭМ!$A$34:$A$777,$A341,СВЦЭМ!$B$34:$B$777,M$331)+'СЕТ СН'!$F$13</f>
        <v>445.68451383000001</v>
      </c>
      <c r="N341" s="37">
        <f>SUMIFS(СВЦЭМ!$J$34:$J$777,СВЦЭМ!$A$34:$A$777,$A341,СВЦЭМ!$B$34:$B$777,N$331)+'СЕТ СН'!$F$13</f>
        <v>445.28563723000002</v>
      </c>
      <c r="O341" s="37">
        <f>SUMIFS(СВЦЭМ!$J$34:$J$777,СВЦЭМ!$A$34:$A$777,$A341,СВЦЭМ!$B$34:$B$777,O$331)+'СЕТ СН'!$F$13</f>
        <v>445.43227865</v>
      </c>
      <c r="P341" s="37">
        <f>SUMIFS(СВЦЭМ!$J$34:$J$777,СВЦЭМ!$A$34:$A$777,$A341,СВЦЭМ!$B$34:$B$777,P$331)+'СЕТ СН'!$F$13</f>
        <v>444.98927664000001</v>
      </c>
      <c r="Q341" s="37">
        <f>SUMIFS(СВЦЭМ!$J$34:$J$777,СВЦЭМ!$A$34:$A$777,$A341,СВЦЭМ!$B$34:$B$777,Q$331)+'СЕТ СН'!$F$13</f>
        <v>457.36020180999998</v>
      </c>
      <c r="R341" s="37">
        <f>SUMIFS(СВЦЭМ!$J$34:$J$777,СВЦЭМ!$A$34:$A$777,$A341,СВЦЭМ!$B$34:$B$777,R$331)+'СЕТ СН'!$F$13</f>
        <v>455.02194344999998</v>
      </c>
      <c r="S341" s="37">
        <f>SUMIFS(СВЦЭМ!$J$34:$J$777,СВЦЭМ!$A$34:$A$777,$A341,СВЦЭМ!$B$34:$B$777,S$331)+'СЕТ СН'!$F$13</f>
        <v>448.19211374999998</v>
      </c>
      <c r="T341" s="37">
        <f>SUMIFS(СВЦЭМ!$J$34:$J$777,СВЦЭМ!$A$34:$A$777,$A341,СВЦЭМ!$B$34:$B$777,T$331)+'СЕТ СН'!$F$13</f>
        <v>429.64490835999999</v>
      </c>
      <c r="U341" s="37">
        <f>SUMIFS(СВЦЭМ!$J$34:$J$777,СВЦЭМ!$A$34:$A$777,$A341,СВЦЭМ!$B$34:$B$777,U$331)+'СЕТ СН'!$F$13</f>
        <v>412.76742216000002</v>
      </c>
      <c r="V341" s="37">
        <f>SUMIFS(СВЦЭМ!$J$34:$J$777,СВЦЭМ!$A$34:$A$777,$A341,СВЦЭМ!$B$34:$B$777,V$331)+'СЕТ СН'!$F$13</f>
        <v>416.45458452000003</v>
      </c>
      <c r="W341" s="37">
        <f>SUMIFS(СВЦЭМ!$J$34:$J$777,СВЦЭМ!$A$34:$A$777,$A341,СВЦЭМ!$B$34:$B$777,W$331)+'СЕТ СН'!$F$13</f>
        <v>447.39356471000002</v>
      </c>
      <c r="X341" s="37">
        <f>SUMIFS(СВЦЭМ!$J$34:$J$777,СВЦЭМ!$A$34:$A$777,$A341,СВЦЭМ!$B$34:$B$777,X$331)+'СЕТ СН'!$F$13</f>
        <v>497.11656377000003</v>
      </c>
      <c r="Y341" s="37">
        <f>SUMIFS(СВЦЭМ!$J$34:$J$777,СВЦЭМ!$A$34:$A$777,$A341,СВЦЭМ!$B$34:$B$777,Y$331)+'СЕТ СН'!$F$13</f>
        <v>548.94493414999999</v>
      </c>
    </row>
    <row r="342" spans="1:25" ht="15.75" x14ac:dyDescent="0.2">
      <c r="A342" s="36">
        <f t="shared" si="9"/>
        <v>43201</v>
      </c>
      <c r="B342" s="37">
        <f>SUMIFS(СВЦЭМ!$J$34:$J$777,СВЦЭМ!$A$34:$A$777,$A342,СВЦЭМ!$B$34:$B$777,B$331)+'СЕТ СН'!$F$13</f>
        <v>553.58021365000002</v>
      </c>
      <c r="C342" s="37">
        <f>SUMIFS(СВЦЭМ!$J$34:$J$777,СВЦЭМ!$A$34:$A$777,$A342,СВЦЭМ!$B$34:$B$777,C$331)+'СЕТ СН'!$F$13</f>
        <v>571.34703462000004</v>
      </c>
      <c r="D342" s="37">
        <f>SUMIFS(СВЦЭМ!$J$34:$J$777,СВЦЭМ!$A$34:$A$777,$A342,СВЦЭМ!$B$34:$B$777,D$331)+'СЕТ СН'!$F$13</f>
        <v>614.73989723</v>
      </c>
      <c r="E342" s="37">
        <f>SUMIFS(СВЦЭМ!$J$34:$J$777,СВЦЭМ!$A$34:$A$777,$A342,СВЦЭМ!$B$34:$B$777,E$331)+'СЕТ СН'!$F$13</f>
        <v>623.06847545999995</v>
      </c>
      <c r="F342" s="37">
        <f>SUMIFS(СВЦЭМ!$J$34:$J$777,СВЦЭМ!$A$34:$A$777,$A342,СВЦЭМ!$B$34:$B$777,F$331)+'СЕТ СН'!$F$13</f>
        <v>623.04022168999995</v>
      </c>
      <c r="G342" s="37">
        <f>SUMIFS(СВЦЭМ!$J$34:$J$777,СВЦЭМ!$A$34:$A$777,$A342,СВЦЭМ!$B$34:$B$777,G$331)+'СЕТ СН'!$F$13</f>
        <v>626.58288732000005</v>
      </c>
      <c r="H342" s="37">
        <f>SUMIFS(СВЦЭМ!$J$34:$J$777,СВЦЭМ!$A$34:$A$777,$A342,СВЦЭМ!$B$34:$B$777,H$331)+'СЕТ СН'!$F$13</f>
        <v>614.44062231999999</v>
      </c>
      <c r="I342" s="37">
        <f>SUMIFS(СВЦЭМ!$J$34:$J$777,СВЦЭМ!$A$34:$A$777,$A342,СВЦЭМ!$B$34:$B$777,I$331)+'СЕТ СН'!$F$13</f>
        <v>549.58211600000004</v>
      </c>
      <c r="J342" s="37">
        <f>SUMIFS(СВЦЭМ!$J$34:$J$777,СВЦЭМ!$A$34:$A$777,$A342,СВЦЭМ!$B$34:$B$777,J$331)+'СЕТ СН'!$F$13</f>
        <v>522.00316752000003</v>
      </c>
      <c r="K342" s="37">
        <f>SUMIFS(СВЦЭМ!$J$34:$J$777,СВЦЭМ!$A$34:$A$777,$A342,СВЦЭМ!$B$34:$B$777,K$331)+'СЕТ СН'!$F$13</f>
        <v>475.19744433</v>
      </c>
      <c r="L342" s="37">
        <f>SUMIFS(СВЦЭМ!$J$34:$J$777,СВЦЭМ!$A$34:$A$777,$A342,СВЦЭМ!$B$34:$B$777,L$331)+'СЕТ СН'!$F$13</f>
        <v>442.05751896999999</v>
      </c>
      <c r="M342" s="37">
        <f>SUMIFS(СВЦЭМ!$J$34:$J$777,СВЦЭМ!$A$34:$A$777,$A342,СВЦЭМ!$B$34:$B$777,M$331)+'СЕТ СН'!$F$13</f>
        <v>440.00565812999997</v>
      </c>
      <c r="N342" s="37">
        <f>SUMIFS(СВЦЭМ!$J$34:$J$777,СВЦЭМ!$A$34:$A$777,$A342,СВЦЭМ!$B$34:$B$777,N$331)+'СЕТ СН'!$F$13</f>
        <v>435.80702646999998</v>
      </c>
      <c r="O342" s="37">
        <f>SUMIFS(СВЦЭМ!$J$34:$J$777,СВЦЭМ!$A$34:$A$777,$A342,СВЦЭМ!$B$34:$B$777,O$331)+'СЕТ СН'!$F$13</f>
        <v>433.70630079</v>
      </c>
      <c r="P342" s="37">
        <f>SUMIFS(СВЦЭМ!$J$34:$J$777,СВЦЭМ!$A$34:$A$777,$A342,СВЦЭМ!$B$34:$B$777,P$331)+'СЕТ СН'!$F$13</f>
        <v>431.85511629000001</v>
      </c>
      <c r="Q342" s="37">
        <f>SUMIFS(СВЦЭМ!$J$34:$J$777,СВЦЭМ!$A$34:$A$777,$A342,СВЦЭМ!$B$34:$B$777,Q$331)+'СЕТ СН'!$F$13</f>
        <v>433.16244096999998</v>
      </c>
      <c r="R342" s="37">
        <f>SUMIFS(СВЦЭМ!$J$34:$J$777,СВЦЭМ!$A$34:$A$777,$A342,СВЦЭМ!$B$34:$B$777,R$331)+'СЕТ СН'!$F$13</f>
        <v>432.42267444999999</v>
      </c>
      <c r="S342" s="37">
        <f>SUMIFS(СВЦЭМ!$J$34:$J$777,СВЦЭМ!$A$34:$A$777,$A342,СВЦЭМ!$B$34:$B$777,S$331)+'СЕТ СН'!$F$13</f>
        <v>432.12299418999999</v>
      </c>
      <c r="T342" s="37">
        <f>SUMIFS(СВЦЭМ!$J$34:$J$777,СВЦЭМ!$A$34:$A$777,$A342,СВЦЭМ!$B$34:$B$777,T$331)+'СЕТ СН'!$F$13</f>
        <v>422.87698798000002</v>
      </c>
      <c r="U342" s="37">
        <f>SUMIFS(СВЦЭМ!$J$34:$J$777,СВЦЭМ!$A$34:$A$777,$A342,СВЦЭМ!$B$34:$B$777,U$331)+'СЕТ СН'!$F$13</f>
        <v>408.51182277999999</v>
      </c>
      <c r="V342" s="37">
        <f>SUMIFS(СВЦЭМ!$J$34:$J$777,СВЦЭМ!$A$34:$A$777,$A342,СВЦЭМ!$B$34:$B$777,V$331)+'СЕТ СН'!$F$13</f>
        <v>414.69476451999998</v>
      </c>
      <c r="W342" s="37">
        <f>SUMIFS(СВЦЭМ!$J$34:$J$777,СВЦЭМ!$A$34:$A$777,$A342,СВЦЭМ!$B$34:$B$777,W$331)+'СЕТ СН'!$F$13</f>
        <v>453.53928918999998</v>
      </c>
      <c r="X342" s="37">
        <f>SUMIFS(СВЦЭМ!$J$34:$J$777,СВЦЭМ!$A$34:$A$777,$A342,СВЦЭМ!$B$34:$B$777,X$331)+'СЕТ СН'!$F$13</f>
        <v>502.73410131000003</v>
      </c>
      <c r="Y342" s="37">
        <f>SUMIFS(СВЦЭМ!$J$34:$J$777,СВЦЭМ!$A$34:$A$777,$A342,СВЦЭМ!$B$34:$B$777,Y$331)+'СЕТ СН'!$F$13</f>
        <v>519.75792232000003</v>
      </c>
    </row>
    <row r="343" spans="1:25" ht="15.75" x14ac:dyDescent="0.2">
      <c r="A343" s="36">
        <f t="shared" si="9"/>
        <v>43202</v>
      </c>
      <c r="B343" s="37">
        <f>SUMIFS(СВЦЭМ!$J$34:$J$777,СВЦЭМ!$A$34:$A$777,$A343,СВЦЭМ!$B$34:$B$777,B$331)+'СЕТ СН'!$F$13</f>
        <v>565.97191551000003</v>
      </c>
      <c r="C343" s="37">
        <f>SUMIFS(СВЦЭМ!$J$34:$J$777,СВЦЭМ!$A$34:$A$777,$A343,СВЦЭМ!$B$34:$B$777,C$331)+'СЕТ СН'!$F$13</f>
        <v>594.06656807000002</v>
      </c>
      <c r="D343" s="37">
        <f>SUMIFS(СВЦЭМ!$J$34:$J$777,СВЦЭМ!$A$34:$A$777,$A343,СВЦЭМ!$B$34:$B$777,D$331)+'СЕТ СН'!$F$13</f>
        <v>625.89432643999999</v>
      </c>
      <c r="E343" s="37">
        <f>SUMIFS(СВЦЭМ!$J$34:$J$777,СВЦЭМ!$A$34:$A$777,$A343,СВЦЭМ!$B$34:$B$777,E$331)+'СЕТ СН'!$F$13</f>
        <v>632.87741292999999</v>
      </c>
      <c r="F343" s="37">
        <f>SUMIFS(СВЦЭМ!$J$34:$J$777,СВЦЭМ!$A$34:$A$777,$A343,СВЦЭМ!$B$34:$B$777,F$331)+'СЕТ СН'!$F$13</f>
        <v>638.72340567000003</v>
      </c>
      <c r="G343" s="37">
        <f>SUMIFS(СВЦЭМ!$J$34:$J$777,СВЦЭМ!$A$34:$A$777,$A343,СВЦЭМ!$B$34:$B$777,G$331)+'СЕТ СН'!$F$13</f>
        <v>642.63207344</v>
      </c>
      <c r="H343" s="37">
        <f>SUMIFS(СВЦЭМ!$J$34:$J$777,СВЦЭМ!$A$34:$A$777,$A343,СВЦЭМ!$B$34:$B$777,H$331)+'СЕТ СН'!$F$13</f>
        <v>625.69029903000001</v>
      </c>
      <c r="I343" s="37">
        <f>SUMIFS(СВЦЭМ!$J$34:$J$777,СВЦЭМ!$A$34:$A$777,$A343,СВЦЭМ!$B$34:$B$777,I$331)+'СЕТ СН'!$F$13</f>
        <v>568.99303067000005</v>
      </c>
      <c r="J343" s="37">
        <f>SUMIFS(СВЦЭМ!$J$34:$J$777,СВЦЭМ!$A$34:$A$777,$A343,СВЦЭМ!$B$34:$B$777,J$331)+'СЕТ СН'!$F$13</f>
        <v>543.12369968999997</v>
      </c>
      <c r="K343" s="37">
        <f>SUMIFS(СВЦЭМ!$J$34:$J$777,СВЦЭМ!$A$34:$A$777,$A343,СВЦЭМ!$B$34:$B$777,K$331)+'СЕТ СН'!$F$13</f>
        <v>497.32647316999999</v>
      </c>
      <c r="L343" s="37">
        <f>SUMIFS(СВЦЭМ!$J$34:$J$777,СВЦЭМ!$A$34:$A$777,$A343,СВЦЭМ!$B$34:$B$777,L$331)+'СЕТ СН'!$F$13</f>
        <v>457.91023862999998</v>
      </c>
      <c r="M343" s="37">
        <f>SUMIFS(СВЦЭМ!$J$34:$J$777,СВЦЭМ!$A$34:$A$777,$A343,СВЦЭМ!$B$34:$B$777,M$331)+'СЕТ СН'!$F$13</f>
        <v>446.06177931000002</v>
      </c>
      <c r="N343" s="37">
        <f>SUMIFS(СВЦЭМ!$J$34:$J$777,СВЦЭМ!$A$34:$A$777,$A343,СВЦЭМ!$B$34:$B$777,N$331)+'СЕТ СН'!$F$13</f>
        <v>444.15409081000001</v>
      </c>
      <c r="O343" s="37">
        <f>SUMIFS(СВЦЭМ!$J$34:$J$777,СВЦЭМ!$A$34:$A$777,$A343,СВЦЭМ!$B$34:$B$777,O$331)+'СЕТ СН'!$F$13</f>
        <v>447.92092034000001</v>
      </c>
      <c r="P343" s="37">
        <f>SUMIFS(СВЦЭМ!$J$34:$J$777,СВЦЭМ!$A$34:$A$777,$A343,СВЦЭМ!$B$34:$B$777,P$331)+'СЕТ СН'!$F$13</f>
        <v>452.18842760000001</v>
      </c>
      <c r="Q343" s="37">
        <f>SUMIFS(СВЦЭМ!$J$34:$J$777,СВЦЭМ!$A$34:$A$777,$A343,СВЦЭМ!$B$34:$B$777,Q$331)+'СЕТ СН'!$F$13</f>
        <v>457.86778838999999</v>
      </c>
      <c r="R343" s="37">
        <f>SUMIFS(СВЦЭМ!$J$34:$J$777,СВЦЭМ!$A$34:$A$777,$A343,СВЦЭМ!$B$34:$B$777,R$331)+'СЕТ СН'!$F$13</f>
        <v>459.62503142999998</v>
      </c>
      <c r="S343" s="37">
        <f>SUMIFS(СВЦЭМ!$J$34:$J$777,СВЦЭМ!$A$34:$A$777,$A343,СВЦЭМ!$B$34:$B$777,S$331)+'СЕТ СН'!$F$13</f>
        <v>455.74173144000002</v>
      </c>
      <c r="T343" s="37">
        <f>SUMIFS(СВЦЭМ!$J$34:$J$777,СВЦЭМ!$A$34:$A$777,$A343,СВЦЭМ!$B$34:$B$777,T$331)+'СЕТ СН'!$F$13</f>
        <v>446.68284463999998</v>
      </c>
      <c r="U343" s="37">
        <f>SUMIFS(СВЦЭМ!$J$34:$J$777,СВЦЭМ!$A$34:$A$777,$A343,СВЦЭМ!$B$34:$B$777,U$331)+'СЕТ СН'!$F$13</f>
        <v>437.57699707</v>
      </c>
      <c r="V343" s="37">
        <f>SUMIFS(СВЦЭМ!$J$34:$J$777,СВЦЭМ!$A$34:$A$777,$A343,СВЦЭМ!$B$34:$B$777,V$331)+'СЕТ СН'!$F$13</f>
        <v>439.90438214</v>
      </c>
      <c r="W343" s="37">
        <f>SUMIFS(СВЦЭМ!$J$34:$J$777,СВЦЭМ!$A$34:$A$777,$A343,СВЦЭМ!$B$34:$B$777,W$331)+'СЕТ СН'!$F$13</f>
        <v>475.63288690000002</v>
      </c>
      <c r="X343" s="37">
        <f>SUMIFS(СВЦЭМ!$J$34:$J$777,СВЦЭМ!$A$34:$A$777,$A343,СВЦЭМ!$B$34:$B$777,X$331)+'СЕТ СН'!$F$13</f>
        <v>521.84438337999995</v>
      </c>
      <c r="Y343" s="37">
        <f>SUMIFS(СВЦЭМ!$J$34:$J$777,СВЦЭМ!$A$34:$A$777,$A343,СВЦЭМ!$B$34:$B$777,Y$331)+'СЕТ СН'!$F$13</f>
        <v>521.89174989000003</v>
      </c>
    </row>
    <row r="344" spans="1:25" ht="15.75" x14ac:dyDescent="0.2">
      <c r="A344" s="36">
        <f t="shared" si="9"/>
        <v>43203</v>
      </c>
      <c r="B344" s="37">
        <f>SUMIFS(СВЦЭМ!$J$34:$J$777,СВЦЭМ!$A$34:$A$777,$A344,СВЦЭМ!$B$34:$B$777,B$331)+'СЕТ СН'!$F$13</f>
        <v>561.82175690999998</v>
      </c>
      <c r="C344" s="37">
        <f>SUMIFS(СВЦЭМ!$J$34:$J$777,СВЦЭМ!$A$34:$A$777,$A344,СВЦЭМ!$B$34:$B$777,C$331)+'СЕТ СН'!$F$13</f>
        <v>595.88479367000002</v>
      </c>
      <c r="D344" s="37">
        <f>SUMIFS(СВЦЭМ!$J$34:$J$777,СВЦЭМ!$A$34:$A$777,$A344,СВЦЭМ!$B$34:$B$777,D$331)+'СЕТ СН'!$F$13</f>
        <v>626.70093654000004</v>
      </c>
      <c r="E344" s="37">
        <f>SUMIFS(СВЦЭМ!$J$34:$J$777,СВЦЭМ!$A$34:$A$777,$A344,СВЦЭМ!$B$34:$B$777,E$331)+'СЕТ СН'!$F$13</f>
        <v>632.24158698999997</v>
      </c>
      <c r="F344" s="37">
        <f>SUMIFS(СВЦЭМ!$J$34:$J$777,СВЦЭМ!$A$34:$A$777,$A344,СВЦЭМ!$B$34:$B$777,F$331)+'СЕТ СН'!$F$13</f>
        <v>633.83923579999998</v>
      </c>
      <c r="G344" s="37">
        <f>SUMIFS(СВЦЭМ!$J$34:$J$777,СВЦЭМ!$A$34:$A$777,$A344,СВЦЭМ!$B$34:$B$777,G$331)+'СЕТ СН'!$F$13</f>
        <v>637.21055859000001</v>
      </c>
      <c r="H344" s="37">
        <f>SUMIFS(СВЦЭМ!$J$34:$J$777,СВЦЭМ!$A$34:$A$777,$A344,СВЦЭМ!$B$34:$B$777,H$331)+'СЕТ СН'!$F$13</f>
        <v>627.13337561000003</v>
      </c>
      <c r="I344" s="37">
        <f>SUMIFS(СВЦЭМ!$J$34:$J$777,СВЦЭМ!$A$34:$A$777,$A344,СВЦЭМ!$B$34:$B$777,I$331)+'СЕТ СН'!$F$13</f>
        <v>565.10596469999996</v>
      </c>
      <c r="J344" s="37">
        <f>SUMIFS(СВЦЭМ!$J$34:$J$777,СВЦЭМ!$A$34:$A$777,$A344,СВЦЭМ!$B$34:$B$777,J$331)+'СЕТ СН'!$F$13</f>
        <v>541.69947988000001</v>
      </c>
      <c r="K344" s="37">
        <f>SUMIFS(СВЦЭМ!$J$34:$J$777,СВЦЭМ!$A$34:$A$777,$A344,СВЦЭМ!$B$34:$B$777,K$331)+'СЕТ СН'!$F$13</f>
        <v>489.28436936000003</v>
      </c>
      <c r="L344" s="37">
        <f>SUMIFS(СВЦЭМ!$J$34:$J$777,СВЦЭМ!$A$34:$A$777,$A344,СВЦЭМ!$B$34:$B$777,L$331)+'СЕТ СН'!$F$13</f>
        <v>449.43218495000002</v>
      </c>
      <c r="M344" s="37">
        <f>SUMIFS(СВЦЭМ!$J$34:$J$777,СВЦЭМ!$A$34:$A$777,$A344,СВЦЭМ!$B$34:$B$777,M$331)+'СЕТ СН'!$F$13</f>
        <v>452.52076975</v>
      </c>
      <c r="N344" s="37">
        <f>SUMIFS(СВЦЭМ!$J$34:$J$777,СВЦЭМ!$A$34:$A$777,$A344,СВЦЭМ!$B$34:$B$777,N$331)+'СЕТ СН'!$F$13</f>
        <v>441.94413214000002</v>
      </c>
      <c r="O344" s="37">
        <f>SUMIFS(СВЦЭМ!$J$34:$J$777,СВЦЭМ!$A$34:$A$777,$A344,СВЦЭМ!$B$34:$B$777,O$331)+'СЕТ СН'!$F$13</f>
        <v>445.32323036000003</v>
      </c>
      <c r="P344" s="37">
        <f>SUMIFS(СВЦЭМ!$J$34:$J$777,СВЦЭМ!$A$34:$A$777,$A344,СВЦЭМ!$B$34:$B$777,P$331)+'СЕТ СН'!$F$13</f>
        <v>446.83113537000003</v>
      </c>
      <c r="Q344" s="37">
        <f>SUMIFS(СВЦЭМ!$J$34:$J$777,СВЦЭМ!$A$34:$A$777,$A344,СВЦЭМ!$B$34:$B$777,Q$331)+'СЕТ СН'!$F$13</f>
        <v>448.16169630000002</v>
      </c>
      <c r="R344" s="37">
        <f>SUMIFS(СВЦЭМ!$J$34:$J$777,СВЦЭМ!$A$34:$A$777,$A344,СВЦЭМ!$B$34:$B$777,R$331)+'СЕТ СН'!$F$13</f>
        <v>451.63905908999999</v>
      </c>
      <c r="S344" s="37">
        <f>SUMIFS(СВЦЭМ!$J$34:$J$777,СВЦЭМ!$A$34:$A$777,$A344,СВЦЭМ!$B$34:$B$777,S$331)+'СЕТ СН'!$F$13</f>
        <v>456.69237896999999</v>
      </c>
      <c r="T344" s="37">
        <f>SUMIFS(СВЦЭМ!$J$34:$J$777,СВЦЭМ!$A$34:$A$777,$A344,СВЦЭМ!$B$34:$B$777,T$331)+'СЕТ СН'!$F$13</f>
        <v>448.69123238999998</v>
      </c>
      <c r="U344" s="37">
        <f>SUMIFS(СВЦЭМ!$J$34:$J$777,СВЦЭМ!$A$34:$A$777,$A344,СВЦЭМ!$B$34:$B$777,U$331)+'СЕТ СН'!$F$13</f>
        <v>450.13738222000001</v>
      </c>
      <c r="V344" s="37">
        <f>SUMIFS(СВЦЭМ!$J$34:$J$777,СВЦЭМ!$A$34:$A$777,$A344,СВЦЭМ!$B$34:$B$777,V$331)+'СЕТ СН'!$F$13</f>
        <v>449.95241963000001</v>
      </c>
      <c r="W344" s="37">
        <f>SUMIFS(СВЦЭМ!$J$34:$J$777,СВЦЭМ!$A$34:$A$777,$A344,СВЦЭМ!$B$34:$B$777,W$331)+'СЕТ СН'!$F$13</f>
        <v>472.64969904999998</v>
      </c>
      <c r="X344" s="37">
        <f>SUMIFS(СВЦЭМ!$J$34:$J$777,СВЦЭМ!$A$34:$A$777,$A344,СВЦЭМ!$B$34:$B$777,X$331)+'СЕТ СН'!$F$13</f>
        <v>527.17261391</v>
      </c>
      <c r="Y344" s="37">
        <f>SUMIFS(СВЦЭМ!$J$34:$J$777,СВЦЭМ!$A$34:$A$777,$A344,СВЦЭМ!$B$34:$B$777,Y$331)+'СЕТ СН'!$F$13</f>
        <v>552.94779865999999</v>
      </c>
    </row>
    <row r="345" spans="1:25" ht="15.75" x14ac:dyDescent="0.2">
      <c r="A345" s="36">
        <f t="shared" si="9"/>
        <v>43204</v>
      </c>
      <c r="B345" s="37">
        <f>SUMIFS(СВЦЭМ!$J$34:$J$777,СВЦЭМ!$A$34:$A$777,$A345,СВЦЭМ!$B$34:$B$777,B$331)+'СЕТ СН'!$F$13</f>
        <v>569.11422508999999</v>
      </c>
      <c r="C345" s="37">
        <f>SUMIFS(СВЦЭМ!$J$34:$J$777,СВЦЭМ!$A$34:$A$777,$A345,СВЦЭМ!$B$34:$B$777,C$331)+'СЕТ СН'!$F$13</f>
        <v>601.76945053999998</v>
      </c>
      <c r="D345" s="37">
        <f>SUMIFS(СВЦЭМ!$J$34:$J$777,СВЦЭМ!$A$34:$A$777,$A345,СВЦЭМ!$B$34:$B$777,D$331)+'СЕТ СН'!$F$13</f>
        <v>626.71289062000005</v>
      </c>
      <c r="E345" s="37">
        <f>SUMIFS(СВЦЭМ!$J$34:$J$777,СВЦЭМ!$A$34:$A$777,$A345,СВЦЭМ!$B$34:$B$777,E$331)+'СЕТ СН'!$F$13</f>
        <v>632.81078253999999</v>
      </c>
      <c r="F345" s="37">
        <f>SUMIFS(СВЦЭМ!$J$34:$J$777,СВЦЭМ!$A$34:$A$777,$A345,СВЦЭМ!$B$34:$B$777,F$331)+'СЕТ СН'!$F$13</f>
        <v>632.43486877999999</v>
      </c>
      <c r="G345" s="37">
        <f>SUMIFS(СВЦЭМ!$J$34:$J$777,СВЦЭМ!$A$34:$A$777,$A345,СВЦЭМ!$B$34:$B$777,G$331)+'СЕТ СН'!$F$13</f>
        <v>634.57007056999998</v>
      </c>
      <c r="H345" s="37">
        <f>SUMIFS(СВЦЭМ!$J$34:$J$777,СВЦЭМ!$A$34:$A$777,$A345,СВЦЭМ!$B$34:$B$777,H$331)+'СЕТ СН'!$F$13</f>
        <v>621.09723663</v>
      </c>
      <c r="I345" s="37">
        <f>SUMIFS(СВЦЭМ!$J$34:$J$777,СВЦЭМ!$A$34:$A$777,$A345,СВЦЭМ!$B$34:$B$777,I$331)+'СЕТ СН'!$F$13</f>
        <v>585.47327178</v>
      </c>
      <c r="J345" s="37">
        <f>SUMIFS(СВЦЭМ!$J$34:$J$777,СВЦЭМ!$A$34:$A$777,$A345,СВЦЭМ!$B$34:$B$777,J$331)+'СЕТ СН'!$F$13</f>
        <v>522.76733162000005</v>
      </c>
      <c r="K345" s="37">
        <f>SUMIFS(СВЦЭМ!$J$34:$J$777,СВЦЭМ!$A$34:$A$777,$A345,СВЦЭМ!$B$34:$B$777,K$331)+'СЕТ СН'!$F$13</f>
        <v>510.00386651999997</v>
      </c>
      <c r="L345" s="37">
        <f>SUMIFS(СВЦЭМ!$J$34:$J$777,СВЦЭМ!$A$34:$A$777,$A345,СВЦЭМ!$B$34:$B$777,L$331)+'СЕТ СН'!$F$13</f>
        <v>477.88891532000002</v>
      </c>
      <c r="M345" s="37">
        <f>SUMIFS(СВЦЭМ!$J$34:$J$777,СВЦЭМ!$A$34:$A$777,$A345,СВЦЭМ!$B$34:$B$777,M$331)+'СЕТ СН'!$F$13</f>
        <v>469.17496239000002</v>
      </c>
      <c r="N345" s="37">
        <f>SUMIFS(СВЦЭМ!$J$34:$J$777,СВЦЭМ!$A$34:$A$777,$A345,СВЦЭМ!$B$34:$B$777,N$331)+'СЕТ СН'!$F$13</f>
        <v>468.34384956999997</v>
      </c>
      <c r="O345" s="37">
        <f>SUMIFS(СВЦЭМ!$J$34:$J$777,СВЦЭМ!$A$34:$A$777,$A345,СВЦЭМ!$B$34:$B$777,O$331)+'СЕТ СН'!$F$13</f>
        <v>485.01370621000001</v>
      </c>
      <c r="P345" s="37">
        <f>SUMIFS(СВЦЭМ!$J$34:$J$777,СВЦЭМ!$A$34:$A$777,$A345,СВЦЭМ!$B$34:$B$777,P$331)+'СЕТ СН'!$F$13</f>
        <v>494.50346328000001</v>
      </c>
      <c r="Q345" s="37">
        <f>SUMIFS(СВЦЭМ!$J$34:$J$777,СВЦЭМ!$A$34:$A$777,$A345,СВЦЭМ!$B$34:$B$777,Q$331)+'СЕТ СН'!$F$13</f>
        <v>494.81722819999999</v>
      </c>
      <c r="R345" s="37">
        <f>SUMIFS(СВЦЭМ!$J$34:$J$777,СВЦЭМ!$A$34:$A$777,$A345,СВЦЭМ!$B$34:$B$777,R$331)+'СЕТ СН'!$F$13</f>
        <v>495.23302609000001</v>
      </c>
      <c r="S345" s="37">
        <f>SUMIFS(СВЦЭМ!$J$34:$J$777,СВЦЭМ!$A$34:$A$777,$A345,СВЦЭМ!$B$34:$B$777,S$331)+'СЕТ СН'!$F$13</f>
        <v>491.05261559000002</v>
      </c>
      <c r="T345" s="37">
        <f>SUMIFS(СВЦЭМ!$J$34:$J$777,СВЦЭМ!$A$34:$A$777,$A345,СВЦЭМ!$B$34:$B$777,T$331)+'СЕТ СН'!$F$13</f>
        <v>470.55624948000002</v>
      </c>
      <c r="U345" s="37">
        <f>SUMIFS(СВЦЭМ!$J$34:$J$777,СВЦЭМ!$A$34:$A$777,$A345,СВЦЭМ!$B$34:$B$777,U$331)+'СЕТ СН'!$F$13</f>
        <v>467.37571374999999</v>
      </c>
      <c r="V345" s="37">
        <f>SUMIFS(СВЦЭМ!$J$34:$J$777,СВЦЭМ!$A$34:$A$777,$A345,СВЦЭМ!$B$34:$B$777,V$331)+'СЕТ СН'!$F$13</f>
        <v>468.98125216</v>
      </c>
      <c r="W345" s="37">
        <f>SUMIFS(СВЦЭМ!$J$34:$J$777,СВЦЭМ!$A$34:$A$777,$A345,СВЦЭМ!$B$34:$B$777,W$331)+'СЕТ СН'!$F$13</f>
        <v>499.06511296000002</v>
      </c>
      <c r="X345" s="37">
        <f>SUMIFS(СВЦЭМ!$J$34:$J$777,СВЦЭМ!$A$34:$A$777,$A345,СВЦЭМ!$B$34:$B$777,X$331)+'СЕТ СН'!$F$13</f>
        <v>502.33375759</v>
      </c>
      <c r="Y345" s="37">
        <f>SUMIFS(СВЦЭМ!$J$34:$J$777,СВЦЭМ!$A$34:$A$777,$A345,СВЦЭМ!$B$34:$B$777,Y$331)+'СЕТ СН'!$F$13</f>
        <v>544.11777420999999</v>
      </c>
    </row>
    <row r="346" spans="1:25" ht="15.75" x14ac:dyDescent="0.2">
      <c r="A346" s="36">
        <f t="shared" si="9"/>
        <v>43205</v>
      </c>
      <c r="B346" s="37">
        <f>SUMIFS(СВЦЭМ!$J$34:$J$777,СВЦЭМ!$A$34:$A$777,$A346,СВЦЭМ!$B$34:$B$777,B$331)+'СЕТ СН'!$F$13</f>
        <v>568.53695573000005</v>
      </c>
      <c r="C346" s="37">
        <f>SUMIFS(СВЦЭМ!$J$34:$J$777,СВЦЭМ!$A$34:$A$777,$A346,СВЦЭМ!$B$34:$B$777,C$331)+'СЕТ СН'!$F$13</f>
        <v>605.30650717000003</v>
      </c>
      <c r="D346" s="37">
        <f>SUMIFS(СВЦЭМ!$J$34:$J$777,СВЦЭМ!$A$34:$A$777,$A346,СВЦЭМ!$B$34:$B$777,D$331)+'СЕТ СН'!$F$13</f>
        <v>623.33332830999996</v>
      </c>
      <c r="E346" s="37">
        <f>SUMIFS(СВЦЭМ!$J$34:$J$777,СВЦЭМ!$A$34:$A$777,$A346,СВЦЭМ!$B$34:$B$777,E$331)+'СЕТ СН'!$F$13</f>
        <v>629.67474378999998</v>
      </c>
      <c r="F346" s="37">
        <f>SUMIFS(СВЦЭМ!$J$34:$J$777,СВЦЭМ!$A$34:$A$777,$A346,СВЦЭМ!$B$34:$B$777,F$331)+'СЕТ СН'!$F$13</f>
        <v>629.54466028000002</v>
      </c>
      <c r="G346" s="37">
        <f>SUMIFS(СВЦЭМ!$J$34:$J$777,СВЦЭМ!$A$34:$A$777,$A346,СВЦЭМ!$B$34:$B$777,G$331)+'СЕТ СН'!$F$13</f>
        <v>632.43277608000005</v>
      </c>
      <c r="H346" s="37">
        <f>SUMIFS(СВЦЭМ!$J$34:$J$777,СВЦЭМ!$A$34:$A$777,$A346,СВЦЭМ!$B$34:$B$777,H$331)+'СЕТ СН'!$F$13</f>
        <v>626.59573883999997</v>
      </c>
      <c r="I346" s="37">
        <f>SUMIFS(СВЦЭМ!$J$34:$J$777,СВЦЭМ!$A$34:$A$777,$A346,СВЦЭМ!$B$34:$B$777,I$331)+'СЕТ СН'!$F$13</f>
        <v>593.98785154999996</v>
      </c>
      <c r="J346" s="37">
        <f>SUMIFS(СВЦЭМ!$J$34:$J$777,СВЦЭМ!$A$34:$A$777,$A346,СВЦЭМ!$B$34:$B$777,J$331)+'СЕТ СН'!$F$13</f>
        <v>545.80581323000001</v>
      </c>
      <c r="K346" s="37">
        <f>SUMIFS(СВЦЭМ!$J$34:$J$777,СВЦЭМ!$A$34:$A$777,$A346,СВЦЭМ!$B$34:$B$777,K$331)+'СЕТ СН'!$F$13</f>
        <v>515.35232757000006</v>
      </c>
      <c r="L346" s="37">
        <f>SUMIFS(СВЦЭМ!$J$34:$J$777,СВЦЭМ!$A$34:$A$777,$A346,СВЦЭМ!$B$34:$B$777,L$331)+'СЕТ СН'!$F$13</f>
        <v>491.26791759999998</v>
      </c>
      <c r="M346" s="37">
        <f>SUMIFS(СВЦЭМ!$J$34:$J$777,СВЦЭМ!$A$34:$A$777,$A346,СВЦЭМ!$B$34:$B$777,M$331)+'СЕТ СН'!$F$13</f>
        <v>463.03519193</v>
      </c>
      <c r="N346" s="37">
        <f>SUMIFS(СВЦЭМ!$J$34:$J$777,СВЦЭМ!$A$34:$A$777,$A346,СВЦЭМ!$B$34:$B$777,N$331)+'СЕТ СН'!$F$13</f>
        <v>462.24217994000003</v>
      </c>
      <c r="O346" s="37">
        <f>SUMIFS(СВЦЭМ!$J$34:$J$777,СВЦЭМ!$A$34:$A$777,$A346,СВЦЭМ!$B$34:$B$777,O$331)+'СЕТ СН'!$F$13</f>
        <v>463.02051147999998</v>
      </c>
      <c r="P346" s="37">
        <f>SUMIFS(СВЦЭМ!$J$34:$J$777,СВЦЭМ!$A$34:$A$777,$A346,СВЦЭМ!$B$34:$B$777,P$331)+'СЕТ СН'!$F$13</f>
        <v>466.52959645999999</v>
      </c>
      <c r="Q346" s="37">
        <f>SUMIFS(СВЦЭМ!$J$34:$J$777,СВЦЭМ!$A$34:$A$777,$A346,СВЦЭМ!$B$34:$B$777,Q$331)+'СЕТ СН'!$F$13</f>
        <v>466.97083366999999</v>
      </c>
      <c r="R346" s="37">
        <f>SUMIFS(СВЦЭМ!$J$34:$J$777,СВЦЭМ!$A$34:$A$777,$A346,СВЦЭМ!$B$34:$B$777,R$331)+'СЕТ СН'!$F$13</f>
        <v>470.25604319000001</v>
      </c>
      <c r="S346" s="37">
        <f>SUMIFS(СВЦЭМ!$J$34:$J$777,СВЦЭМ!$A$34:$A$777,$A346,СВЦЭМ!$B$34:$B$777,S$331)+'СЕТ СН'!$F$13</f>
        <v>464.80373157000002</v>
      </c>
      <c r="T346" s="37">
        <f>SUMIFS(СВЦЭМ!$J$34:$J$777,СВЦЭМ!$A$34:$A$777,$A346,СВЦЭМ!$B$34:$B$777,T$331)+'СЕТ СН'!$F$13</f>
        <v>463.77110617</v>
      </c>
      <c r="U346" s="37">
        <f>SUMIFS(СВЦЭМ!$J$34:$J$777,СВЦЭМ!$A$34:$A$777,$A346,СВЦЭМ!$B$34:$B$777,U$331)+'СЕТ СН'!$F$13</f>
        <v>458.23827044000001</v>
      </c>
      <c r="V346" s="37">
        <f>SUMIFS(СВЦЭМ!$J$34:$J$777,СВЦЭМ!$A$34:$A$777,$A346,СВЦЭМ!$B$34:$B$777,V$331)+'СЕТ СН'!$F$13</f>
        <v>461.57420117999999</v>
      </c>
      <c r="W346" s="37">
        <f>SUMIFS(СВЦЭМ!$J$34:$J$777,СВЦЭМ!$A$34:$A$777,$A346,СВЦЭМ!$B$34:$B$777,W$331)+'СЕТ СН'!$F$13</f>
        <v>495.8454122</v>
      </c>
      <c r="X346" s="37">
        <f>SUMIFS(СВЦЭМ!$J$34:$J$777,СВЦЭМ!$A$34:$A$777,$A346,СВЦЭМ!$B$34:$B$777,X$331)+'СЕТ СН'!$F$13</f>
        <v>510.24513568999998</v>
      </c>
      <c r="Y346" s="37">
        <f>SUMIFS(СВЦЭМ!$J$34:$J$777,СВЦЭМ!$A$34:$A$777,$A346,СВЦЭМ!$B$34:$B$777,Y$331)+'СЕТ СН'!$F$13</f>
        <v>545.59531551999999</v>
      </c>
    </row>
    <row r="347" spans="1:25" ht="15.75" x14ac:dyDescent="0.2">
      <c r="A347" s="36">
        <f t="shared" si="9"/>
        <v>43206</v>
      </c>
      <c r="B347" s="37">
        <f>SUMIFS(СВЦЭМ!$J$34:$J$777,СВЦЭМ!$A$34:$A$777,$A347,СВЦЭМ!$B$34:$B$777,B$331)+'СЕТ СН'!$F$13</f>
        <v>581.88994608999997</v>
      </c>
      <c r="C347" s="37">
        <f>SUMIFS(СВЦЭМ!$J$34:$J$777,СВЦЭМ!$A$34:$A$777,$A347,СВЦЭМ!$B$34:$B$777,C$331)+'СЕТ СН'!$F$13</f>
        <v>612.00523429999998</v>
      </c>
      <c r="D347" s="37">
        <f>SUMIFS(СВЦЭМ!$J$34:$J$777,СВЦЭМ!$A$34:$A$777,$A347,СВЦЭМ!$B$34:$B$777,D$331)+'СЕТ СН'!$F$13</f>
        <v>656.30216424000002</v>
      </c>
      <c r="E347" s="37">
        <f>SUMIFS(СВЦЭМ!$J$34:$J$777,СВЦЭМ!$A$34:$A$777,$A347,СВЦЭМ!$B$34:$B$777,E$331)+'СЕТ СН'!$F$13</f>
        <v>668.82117602999995</v>
      </c>
      <c r="F347" s="37">
        <f>SUMIFS(СВЦЭМ!$J$34:$J$777,СВЦЭМ!$A$34:$A$777,$A347,СВЦЭМ!$B$34:$B$777,F$331)+'СЕТ СН'!$F$13</f>
        <v>662.15635731999998</v>
      </c>
      <c r="G347" s="37">
        <f>SUMIFS(СВЦЭМ!$J$34:$J$777,СВЦЭМ!$A$34:$A$777,$A347,СВЦЭМ!$B$34:$B$777,G$331)+'СЕТ СН'!$F$13</f>
        <v>667.66213973000004</v>
      </c>
      <c r="H347" s="37">
        <f>SUMIFS(СВЦЭМ!$J$34:$J$777,СВЦЭМ!$A$34:$A$777,$A347,СВЦЭМ!$B$34:$B$777,H$331)+'СЕТ СН'!$F$13</f>
        <v>629.04011877000005</v>
      </c>
      <c r="I347" s="37">
        <f>SUMIFS(СВЦЭМ!$J$34:$J$777,СВЦЭМ!$A$34:$A$777,$A347,СВЦЭМ!$B$34:$B$777,I$331)+'СЕТ СН'!$F$13</f>
        <v>567.65467979000005</v>
      </c>
      <c r="J347" s="37">
        <f>SUMIFS(СВЦЭМ!$J$34:$J$777,СВЦЭМ!$A$34:$A$777,$A347,СВЦЭМ!$B$34:$B$777,J$331)+'СЕТ СН'!$F$13</f>
        <v>530.46203193999997</v>
      </c>
      <c r="K347" s="37">
        <f>SUMIFS(СВЦЭМ!$J$34:$J$777,СВЦЭМ!$A$34:$A$777,$A347,СВЦЭМ!$B$34:$B$777,K$331)+'СЕТ СН'!$F$13</f>
        <v>484.96068674999998</v>
      </c>
      <c r="L347" s="37">
        <f>SUMIFS(СВЦЭМ!$J$34:$J$777,СВЦЭМ!$A$34:$A$777,$A347,СВЦЭМ!$B$34:$B$777,L$331)+'СЕТ СН'!$F$13</f>
        <v>456.77288543999998</v>
      </c>
      <c r="M347" s="37">
        <f>SUMIFS(СВЦЭМ!$J$34:$J$777,СВЦЭМ!$A$34:$A$777,$A347,СВЦЭМ!$B$34:$B$777,M$331)+'СЕТ СН'!$F$13</f>
        <v>445.80470161</v>
      </c>
      <c r="N347" s="37">
        <f>SUMIFS(СВЦЭМ!$J$34:$J$777,СВЦЭМ!$A$34:$A$777,$A347,СВЦЭМ!$B$34:$B$777,N$331)+'СЕТ СН'!$F$13</f>
        <v>452.30025162999999</v>
      </c>
      <c r="O347" s="37">
        <f>SUMIFS(СВЦЭМ!$J$34:$J$777,СВЦЭМ!$A$34:$A$777,$A347,СВЦЭМ!$B$34:$B$777,O$331)+'СЕТ СН'!$F$13</f>
        <v>454.88522988</v>
      </c>
      <c r="P347" s="37">
        <f>SUMIFS(СВЦЭМ!$J$34:$J$777,СВЦЭМ!$A$34:$A$777,$A347,СВЦЭМ!$B$34:$B$777,P$331)+'СЕТ СН'!$F$13</f>
        <v>461.60217549999999</v>
      </c>
      <c r="Q347" s="37">
        <f>SUMIFS(СВЦЭМ!$J$34:$J$777,СВЦЭМ!$A$34:$A$777,$A347,СВЦЭМ!$B$34:$B$777,Q$331)+'СЕТ СН'!$F$13</f>
        <v>466.20282582999999</v>
      </c>
      <c r="R347" s="37">
        <f>SUMIFS(СВЦЭМ!$J$34:$J$777,СВЦЭМ!$A$34:$A$777,$A347,СВЦЭМ!$B$34:$B$777,R$331)+'СЕТ СН'!$F$13</f>
        <v>468.59407392000003</v>
      </c>
      <c r="S347" s="37">
        <f>SUMIFS(СВЦЭМ!$J$34:$J$777,СВЦЭМ!$A$34:$A$777,$A347,СВЦЭМ!$B$34:$B$777,S$331)+'СЕТ СН'!$F$13</f>
        <v>474.33956434999999</v>
      </c>
      <c r="T347" s="37">
        <f>SUMIFS(СВЦЭМ!$J$34:$J$777,СВЦЭМ!$A$34:$A$777,$A347,СВЦЭМ!$B$34:$B$777,T$331)+'СЕТ СН'!$F$13</f>
        <v>467.64196913000001</v>
      </c>
      <c r="U347" s="37">
        <f>SUMIFS(СВЦЭМ!$J$34:$J$777,СВЦЭМ!$A$34:$A$777,$A347,СВЦЭМ!$B$34:$B$777,U$331)+'СЕТ СН'!$F$13</f>
        <v>448.34206175999998</v>
      </c>
      <c r="V347" s="37">
        <f>SUMIFS(СВЦЭМ!$J$34:$J$777,СВЦЭМ!$A$34:$A$777,$A347,СВЦЭМ!$B$34:$B$777,V$331)+'СЕТ СН'!$F$13</f>
        <v>453.04237590000002</v>
      </c>
      <c r="W347" s="37">
        <f>SUMIFS(СВЦЭМ!$J$34:$J$777,СВЦЭМ!$A$34:$A$777,$A347,СВЦЭМ!$B$34:$B$777,W$331)+'СЕТ СН'!$F$13</f>
        <v>487.548024</v>
      </c>
      <c r="X347" s="37">
        <f>SUMIFS(СВЦЭМ!$J$34:$J$777,СВЦЭМ!$A$34:$A$777,$A347,СВЦЭМ!$B$34:$B$777,X$331)+'СЕТ СН'!$F$13</f>
        <v>535.97485959000005</v>
      </c>
      <c r="Y347" s="37">
        <f>SUMIFS(СВЦЭМ!$J$34:$J$777,СВЦЭМ!$A$34:$A$777,$A347,СВЦЭМ!$B$34:$B$777,Y$331)+'СЕТ СН'!$F$13</f>
        <v>583.94016390000002</v>
      </c>
    </row>
    <row r="348" spans="1:25" ht="15.75" x14ac:dyDescent="0.2">
      <c r="A348" s="36">
        <f t="shared" si="9"/>
        <v>43207</v>
      </c>
      <c r="B348" s="37">
        <f>SUMIFS(СВЦЭМ!$J$34:$J$777,СВЦЭМ!$A$34:$A$777,$A348,СВЦЭМ!$B$34:$B$777,B$331)+'СЕТ СН'!$F$13</f>
        <v>527.16978423</v>
      </c>
      <c r="C348" s="37">
        <f>SUMIFS(СВЦЭМ!$J$34:$J$777,СВЦЭМ!$A$34:$A$777,$A348,СВЦЭМ!$B$34:$B$777,C$331)+'СЕТ СН'!$F$13</f>
        <v>548.87933601999998</v>
      </c>
      <c r="D348" s="37">
        <f>SUMIFS(СВЦЭМ!$J$34:$J$777,СВЦЭМ!$A$34:$A$777,$A348,СВЦЭМ!$B$34:$B$777,D$331)+'СЕТ СН'!$F$13</f>
        <v>588.68180718999997</v>
      </c>
      <c r="E348" s="37">
        <f>SUMIFS(СВЦЭМ!$J$34:$J$777,СВЦЭМ!$A$34:$A$777,$A348,СВЦЭМ!$B$34:$B$777,E$331)+'СЕТ СН'!$F$13</f>
        <v>595.37015641000005</v>
      </c>
      <c r="F348" s="37">
        <f>SUMIFS(СВЦЭМ!$J$34:$J$777,СВЦЭМ!$A$34:$A$777,$A348,СВЦЭМ!$B$34:$B$777,F$331)+'СЕТ СН'!$F$13</f>
        <v>598.00372727000001</v>
      </c>
      <c r="G348" s="37">
        <f>SUMIFS(СВЦЭМ!$J$34:$J$777,СВЦЭМ!$A$34:$A$777,$A348,СВЦЭМ!$B$34:$B$777,G$331)+'СЕТ СН'!$F$13</f>
        <v>590.95593922</v>
      </c>
      <c r="H348" s="37">
        <f>SUMIFS(СВЦЭМ!$J$34:$J$777,СВЦЭМ!$A$34:$A$777,$A348,СВЦЭМ!$B$34:$B$777,H$331)+'СЕТ СН'!$F$13</f>
        <v>535.26669536999998</v>
      </c>
      <c r="I348" s="37">
        <f>SUMIFS(СВЦЭМ!$J$34:$J$777,СВЦЭМ!$A$34:$A$777,$A348,СВЦЭМ!$B$34:$B$777,I$331)+'СЕТ СН'!$F$13</f>
        <v>478.66618642999998</v>
      </c>
      <c r="J348" s="37">
        <f>SUMIFS(СВЦЭМ!$J$34:$J$777,СВЦЭМ!$A$34:$A$777,$A348,СВЦЭМ!$B$34:$B$777,J$331)+'СЕТ СН'!$F$13</f>
        <v>475.23388919000001</v>
      </c>
      <c r="K348" s="37">
        <f>SUMIFS(СВЦЭМ!$J$34:$J$777,СВЦЭМ!$A$34:$A$777,$A348,СВЦЭМ!$B$34:$B$777,K$331)+'СЕТ СН'!$F$13</f>
        <v>461.81224048000001</v>
      </c>
      <c r="L348" s="37">
        <f>SUMIFS(СВЦЭМ!$J$34:$J$777,СВЦЭМ!$A$34:$A$777,$A348,СВЦЭМ!$B$34:$B$777,L$331)+'СЕТ СН'!$F$13</f>
        <v>469.80627386999998</v>
      </c>
      <c r="M348" s="37">
        <f>SUMIFS(СВЦЭМ!$J$34:$J$777,СВЦЭМ!$A$34:$A$777,$A348,СВЦЭМ!$B$34:$B$777,M$331)+'СЕТ СН'!$F$13</f>
        <v>464.23326793000001</v>
      </c>
      <c r="N348" s="37">
        <f>SUMIFS(СВЦЭМ!$J$34:$J$777,СВЦЭМ!$A$34:$A$777,$A348,СВЦЭМ!$B$34:$B$777,N$331)+'СЕТ СН'!$F$13</f>
        <v>463.80506965000001</v>
      </c>
      <c r="O348" s="37">
        <f>SUMIFS(СВЦЭМ!$J$34:$J$777,СВЦЭМ!$A$34:$A$777,$A348,СВЦЭМ!$B$34:$B$777,O$331)+'СЕТ СН'!$F$13</f>
        <v>461.13358948000001</v>
      </c>
      <c r="P348" s="37">
        <f>SUMIFS(СВЦЭМ!$J$34:$J$777,СВЦЭМ!$A$34:$A$777,$A348,СВЦЭМ!$B$34:$B$777,P$331)+'СЕТ СН'!$F$13</f>
        <v>460.42914342</v>
      </c>
      <c r="Q348" s="37">
        <f>SUMIFS(СВЦЭМ!$J$34:$J$777,СВЦЭМ!$A$34:$A$777,$A348,СВЦЭМ!$B$34:$B$777,Q$331)+'СЕТ СН'!$F$13</f>
        <v>456.98769871000002</v>
      </c>
      <c r="R348" s="37">
        <f>SUMIFS(СВЦЭМ!$J$34:$J$777,СВЦЭМ!$A$34:$A$777,$A348,СВЦЭМ!$B$34:$B$777,R$331)+'СЕТ СН'!$F$13</f>
        <v>460.86789666999999</v>
      </c>
      <c r="S348" s="37">
        <f>SUMIFS(СВЦЭМ!$J$34:$J$777,СВЦЭМ!$A$34:$A$777,$A348,СВЦЭМ!$B$34:$B$777,S$331)+'СЕТ СН'!$F$13</f>
        <v>465.54943058999999</v>
      </c>
      <c r="T348" s="37">
        <f>SUMIFS(СВЦЭМ!$J$34:$J$777,СВЦЭМ!$A$34:$A$777,$A348,СВЦЭМ!$B$34:$B$777,T$331)+'СЕТ СН'!$F$13</f>
        <v>468.63872371999997</v>
      </c>
      <c r="U348" s="37">
        <f>SUMIFS(СВЦЭМ!$J$34:$J$777,СВЦЭМ!$A$34:$A$777,$A348,СВЦЭМ!$B$34:$B$777,U$331)+'СЕТ СН'!$F$13</f>
        <v>471.90575446000003</v>
      </c>
      <c r="V348" s="37">
        <f>SUMIFS(СВЦЭМ!$J$34:$J$777,СВЦЭМ!$A$34:$A$777,$A348,СВЦЭМ!$B$34:$B$777,V$331)+'СЕТ СН'!$F$13</f>
        <v>478.92364321000002</v>
      </c>
      <c r="W348" s="37">
        <f>SUMIFS(СВЦЭМ!$J$34:$J$777,СВЦЭМ!$A$34:$A$777,$A348,СВЦЭМ!$B$34:$B$777,W$331)+'СЕТ СН'!$F$13</f>
        <v>476.05940673999999</v>
      </c>
      <c r="X348" s="37">
        <f>SUMIFS(СВЦЭМ!$J$34:$J$777,СВЦЭМ!$A$34:$A$777,$A348,СВЦЭМ!$B$34:$B$777,X$331)+'СЕТ СН'!$F$13</f>
        <v>477.27027965000002</v>
      </c>
      <c r="Y348" s="37">
        <f>SUMIFS(СВЦЭМ!$J$34:$J$777,СВЦЭМ!$A$34:$A$777,$A348,СВЦЭМ!$B$34:$B$777,Y$331)+'СЕТ СН'!$F$13</f>
        <v>518.65454168999997</v>
      </c>
    </row>
    <row r="349" spans="1:25" ht="15.75" x14ac:dyDescent="0.2">
      <c r="A349" s="36">
        <f t="shared" si="9"/>
        <v>43208</v>
      </c>
      <c r="B349" s="37">
        <f>SUMIFS(СВЦЭМ!$J$34:$J$777,СВЦЭМ!$A$34:$A$777,$A349,СВЦЭМ!$B$34:$B$777,B$331)+'СЕТ СН'!$F$13</f>
        <v>524.60476840000001</v>
      </c>
      <c r="C349" s="37">
        <f>SUMIFS(СВЦЭМ!$J$34:$J$777,СВЦЭМ!$A$34:$A$777,$A349,СВЦЭМ!$B$34:$B$777,C$331)+'СЕТ СН'!$F$13</f>
        <v>536.61808671999995</v>
      </c>
      <c r="D349" s="37">
        <f>SUMIFS(СВЦЭМ!$J$34:$J$777,СВЦЭМ!$A$34:$A$777,$A349,СВЦЭМ!$B$34:$B$777,D$331)+'СЕТ СН'!$F$13</f>
        <v>564.19086383000001</v>
      </c>
      <c r="E349" s="37">
        <f>SUMIFS(СВЦЭМ!$J$34:$J$777,СВЦЭМ!$A$34:$A$777,$A349,СВЦЭМ!$B$34:$B$777,E$331)+'СЕТ СН'!$F$13</f>
        <v>572.28937590999999</v>
      </c>
      <c r="F349" s="37">
        <f>SUMIFS(СВЦЭМ!$J$34:$J$777,СВЦЭМ!$A$34:$A$777,$A349,СВЦЭМ!$B$34:$B$777,F$331)+'СЕТ СН'!$F$13</f>
        <v>572.27538517999994</v>
      </c>
      <c r="G349" s="37">
        <f>SUMIFS(СВЦЭМ!$J$34:$J$777,СВЦЭМ!$A$34:$A$777,$A349,СВЦЭМ!$B$34:$B$777,G$331)+'СЕТ СН'!$F$13</f>
        <v>561.88696263999998</v>
      </c>
      <c r="H349" s="37">
        <f>SUMIFS(СВЦЭМ!$J$34:$J$777,СВЦЭМ!$A$34:$A$777,$A349,СВЦЭМ!$B$34:$B$777,H$331)+'СЕТ СН'!$F$13</f>
        <v>525.29172960999995</v>
      </c>
      <c r="I349" s="37">
        <f>SUMIFS(СВЦЭМ!$J$34:$J$777,СВЦЭМ!$A$34:$A$777,$A349,СВЦЭМ!$B$34:$B$777,I$331)+'СЕТ СН'!$F$13</f>
        <v>478.93804898000002</v>
      </c>
      <c r="J349" s="37">
        <f>SUMIFS(СВЦЭМ!$J$34:$J$777,СВЦЭМ!$A$34:$A$777,$A349,СВЦЭМ!$B$34:$B$777,J$331)+'СЕТ СН'!$F$13</f>
        <v>448.50098814</v>
      </c>
      <c r="K349" s="37">
        <f>SUMIFS(СВЦЭМ!$J$34:$J$777,СВЦЭМ!$A$34:$A$777,$A349,СВЦЭМ!$B$34:$B$777,K$331)+'СЕТ СН'!$F$13</f>
        <v>411.66617864</v>
      </c>
      <c r="L349" s="37">
        <f>SUMIFS(СВЦЭМ!$J$34:$J$777,СВЦЭМ!$A$34:$A$777,$A349,СВЦЭМ!$B$34:$B$777,L$331)+'СЕТ СН'!$F$13</f>
        <v>414.95377597999999</v>
      </c>
      <c r="M349" s="37">
        <f>SUMIFS(СВЦЭМ!$J$34:$J$777,СВЦЭМ!$A$34:$A$777,$A349,СВЦЭМ!$B$34:$B$777,M$331)+'СЕТ СН'!$F$13</f>
        <v>457.23597217999998</v>
      </c>
      <c r="N349" s="37">
        <f>SUMIFS(СВЦЭМ!$J$34:$J$777,СВЦЭМ!$A$34:$A$777,$A349,СВЦЭМ!$B$34:$B$777,N$331)+'СЕТ СН'!$F$13</f>
        <v>451.77469395999998</v>
      </c>
      <c r="O349" s="37">
        <f>SUMIFS(СВЦЭМ!$J$34:$J$777,СВЦЭМ!$A$34:$A$777,$A349,СВЦЭМ!$B$34:$B$777,O$331)+'СЕТ СН'!$F$13</f>
        <v>456.82552859999998</v>
      </c>
      <c r="P349" s="37">
        <f>SUMIFS(СВЦЭМ!$J$34:$J$777,СВЦЭМ!$A$34:$A$777,$A349,СВЦЭМ!$B$34:$B$777,P$331)+'СЕТ СН'!$F$13</f>
        <v>462.32762184000001</v>
      </c>
      <c r="Q349" s="37">
        <f>SUMIFS(СВЦЭМ!$J$34:$J$777,СВЦЭМ!$A$34:$A$777,$A349,СВЦЭМ!$B$34:$B$777,Q$331)+'СЕТ СН'!$F$13</f>
        <v>458.90367753999999</v>
      </c>
      <c r="R349" s="37">
        <f>SUMIFS(СВЦЭМ!$J$34:$J$777,СВЦЭМ!$A$34:$A$777,$A349,СВЦЭМ!$B$34:$B$777,R$331)+'СЕТ СН'!$F$13</f>
        <v>457.19775020999998</v>
      </c>
      <c r="S349" s="37">
        <f>SUMIFS(СВЦЭМ!$J$34:$J$777,СВЦЭМ!$A$34:$A$777,$A349,СВЦЭМ!$B$34:$B$777,S$331)+'СЕТ СН'!$F$13</f>
        <v>459.35444559000001</v>
      </c>
      <c r="T349" s="37">
        <f>SUMIFS(СВЦЭМ!$J$34:$J$777,СВЦЭМ!$A$34:$A$777,$A349,СВЦЭМ!$B$34:$B$777,T$331)+'СЕТ СН'!$F$13</f>
        <v>445.69445316999997</v>
      </c>
      <c r="U349" s="37">
        <f>SUMIFS(СВЦЭМ!$J$34:$J$777,СВЦЭМ!$A$34:$A$777,$A349,СВЦЭМ!$B$34:$B$777,U$331)+'СЕТ СН'!$F$13</f>
        <v>448.48767222999999</v>
      </c>
      <c r="V349" s="37">
        <f>SUMIFS(СВЦЭМ!$J$34:$J$777,СВЦЭМ!$A$34:$A$777,$A349,СВЦЭМ!$B$34:$B$777,V$331)+'СЕТ СН'!$F$13</f>
        <v>445.67675652999998</v>
      </c>
      <c r="W349" s="37">
        <f>SUMIFS(СВЦЭМ!$J$34:$J$777,СВЦЭМ!$A$34:$A$777,$A349,СВЦЭМ!$B$34:$B$777,W$331)+'СЕТ СН'!$F$13</f>
        <v>440.68616469</v>
      </c>
      <c r="X349" s="37">
        <f>SUMIFS(СВЦЭМ!$J$34:$J$777,СВЦЭМ!$A$34:$A$777,$A349,СВЦЭМ!$B$34:$B$777,X$331)+'СЕТ СН'!$F$13</f>
        <v>464.37589169</v>
      </c>
      <c r="Y349" s="37">
        <f>SUMIFS(СВЦЭМ!$J$34:$J$777,СВЦЭМ!$A$34:$A$777,$A349,СВЦЭМ!$B$34:$B$777,Y$331)+'СЕТ СН'!$F$13</f>
        <v>491.91737398999999</v>
      </c>
    </row>
    <row r="350" spans="1:25" ht="15.75" x14ac:dyDescent="0.2">
      <c r="A350" s="36">
        <f t="shared" si="9"/>
        <v>43209</v>
      </c>
      <c r="B350" s="37">
        <f>SUMIFS(СВЦЭМ!$J$34:$J$777,СВЦЭМ!$A$34:$A$777,$A350,СВЦЭМ!$B$34:$B$777,B$331)+'СЕТ СН'!$F$13</f>
        <v>498.75716096000002</v>
      </c>
      <c r="C350" s="37">
        <f>SUMIFS(СВЦЭМ!$J$34:$J$777,СВЦЭМ!$A$34:$A$777,$A350,СВЦЭМ!$B$34:$B$777,C$331)+'СЕТ СН'!$F$13</f>
        <v>508.80354191999999</v>
      </c>
      <c r="D350" s="37">
        <f>SUMIFS(СВЦЭМ!$J$34:$J$777,СВЦЭМ!$A$34:$A$777,$A350,СВЦЭМ!$B$34:$B$777,D$331)+'СЕТ СН'!$F$13</f>
        <v>543.12695531999998</v>
      </c>
      <c r="E350" s="37">
        <f>SUMIFS(СВЦЭМ!$J$34:$J$777,СВЦЭМ!$A$34:$A$777,$A350,СВЦЭМ!$B$34:$B$777,E$331)+'СЕТ СН'!$F$13</f>
        <v>548.20330057000001</v>
      </c>
      <c r="F350" s="37">
        <f>SUMIFS(СВЦЭМ!$J$34:$J$777,СВЦЭМ!$A$34:$A$777,$A350,СВЦЭМ!$B$34:$B$777,F$331)+'СЕТ СН'!$F$13</f>
        <v>548.61530246999996</v>
      </c>
      <c r="G350" s="37">
        <f>SUMIFS(СВЦЭМ!$J$34:$J$777,СВЦЭМ!$A$34:$A$777,$A350,СВЦЭМ!$B$34:$B$777,G$331)+'СЕТ СН'!$F$13</f>
        <v>539.82385369999997</v>
      </c>
      <c r="H350" s="37">
        <f>SUMIFS(СВЦЭМ!$J$34:$J$777,СВЦЭМ!$A$34:$A$777,$A350,СВЦЭМ!$B$34:$B$777,H$331)+'СЕТ СН'!$F$13</f>
        <v>504.52973041000001</v>
      </c>
      <c r="I350" s="37">
        <f>SUMIFS(СВЦЭМ!$J$34:$J$777,СВЦЭМ!$A$34:$A$777,$A350,СВЦЭМ!$B$34:$B$777,I$331)+'СЕТ СН'!$F$13</f>
        <v>465.82813168000001</v>
      </c>
      <c r="J350" s="37">
        <f>SUMIFS(СВЦЭМ!$J$34:$J$777,СВЦЭМ!$A$34:$A$777,$A350,СВЦЭМ!$B$34:$B$777,J$331)+'СЕТ СН'!$F$13</f>
        <v>435.98601798999999</v>
      </c>
      <c r="K350" s="37">
        <f>SUMIFS(СВЦЭМ!$J$34:$J$777,СВЦЭМ!$A$34:$A$777,$A350,СВЦЭМ!$B$34:$B$777,K$331)+'СЕТ СН'!$F$13</f>
        <v>453.23893751000003</v>
      </c>
      <c r="L350" s="37">
        <f>SUMIFS(СВЦЭМ!$J$34:$J$777,СВЦЭМ!$A$34:$A$777,$A350,СВЦЭМ!$B$34:$B$777,L$331)+'СЕТ СН'!$F$13</f>
        <v>452.93225210999998</v>
      </c>
      <c r="M350" s="37">
        <f>SUMIFS(СВЦЭМ!$J$34:$J$777,СВЦЭМ!$A$34:$A$777,$A350,СВЦЭМ!$B$34:$B$777,M$331)+'СЕТ СН'!$F$13</f>
        <v>461.93329394</v>
      </c>
      <c r="N350" s="37">
        <f>SUMIFS(СВЦЭМ!$J$34:$J$777,СВЦЭМ!$A$34:$A$777,$A350,СВЦЭМ!$B$34:$B$777,N$331)+'СЕТ СН'!$F$13</f>
        <v>474.12900791999999</v>
      </c>
      <c r="O350" s="37">
        <f>SUMIFS(СВЦЭМ!$J$34:$J$777,СВЦЭМ!$A$34:$A$777,$A350,СВЦЭМ!$B$34:$B$777,O$331)+'СЕТ СН'!$F$13</f>
        <v>468.42968516000002</v>
      </c>
      <c r="P350" s="37">
        <f>SUMIFS(СВЦЭМ!$J$34:$J$777,СВЦЭМ!$A$34:$A$777,$A350,СВЦЭМ!$B$34:$B$777,P$331)+'СЕТ СН'!$F$13</f>
        <v>464.18265229999997</v>
      </c>
      <c r="Q350" s="37">
        <f>SUMIFS(СВЦЭМ!$J$34:$J$777,СВЦЭМ!$A$34:$A$777,$A350,СВЦЭМ!$B$34:$B$777,Q$331)+'СЕТ СН'!$F$13</f>
        <v>461.63290138999997</v>
      </c>
      <c r="R350" s="37">
        <f>SUMIFS(СВЦЭМ!$J$34:$J$777,СВЦЭМ!$A$34:$A$777,$A350,СВЦЭМ!$B$34:$B$777,R$331)+'СЕТ СН'!$F$13</f>
        <v>460.99560535000001</v>
      </c>
      <c r="S350" s="37">
        <f>SUMIFS(СВЦЭМ!$J$34:$J$777,СВЦЭМ!$A$34:$A$777,$A350,СВЦЭМ!$B$34:$B$777,S$331)+'СЕТ СН'!$F$13</f>
        <v>466.09708513999999</v>
      </c>
      <c r="T350" s="37">
        <f>SUMIFS(СВЦЭМ!$J$34:$J$777,СВЦЭМ!$A$34:$A$777,$A350,СВЦЭМ!$B$34:$B$777,T$331)+'СЕТ СН'!$F$13</f>
        <v>471.50809274</v>
      </c>
      <c r="U350" s="37">
        <f>SUMIFS(СВЦЭМ!$J$34:$J$777,СВЦЭМ!$A$34:$A$777,$A350,СВЦЭМ!$B$34:$B$777,U$331)+'СЕТ СН'!$F$13</f>
        <v>449.75866216999998</v>
      </c>
      <c r="V350" s="37">
        <f>SUMIFS(СВЦЭМ!$J$34:$J$777,СВЦЭМ!$A$34:$A$777,$A350,СВЦЭМ!$B$34:$B$777,V$331)+'СЕТ СН'!$F$13</f>
        <v>447.47343597999998</v>
      </c>
      <c r="W350" s="37">
        <f>SUMIFS(СВЦЭМ!$J$34:$J$777,СВЦЭМ!$A$34:$A$777,$A350,СВЦЭМ!$B$34:$B$777,W$331)+'СЕТ СН'!$F$13</f>
        <v>444.59129631000002</v>
      </c>
      <c r="X350" s="37">
        <f>SUMIFS(СВЦЭМ!$J$34:$J$777,СВЦЭМ!$A$34:$A$777,$A350,СВЦЭМ!$B$34:$B$777,X$331)+'СЕТ СН'!$F$13</f>
        <v>431.45655169000003</v>
      </c>
      <c r="Y350" s="37">
        <f>SUMIFS(СВЦЭМ!$J$34:$J$777,СВЦЭМ!$A$34:$A$777,$A350,СВЦЭМ!$B$34:$B$777,Y$331)+'СЕТ СН'!$F$13</f>
        <v>456.26577119000001</v>
      </c>
    </row>
    <row r="351" spans="1:25" ht="15.75" x14ac:dyDescent="0.2">
      <c r="A351" s="36">
        <f t="shared" si="9"/>
        <v>43210</v>
      </c>
      <c r="B351" s="37">
        <f>SUMIFS(СВЦЭМ!$J$34:$J$777,СВЦЭМ!$A$34:$A$777,$A351,СВЦЭМ!$B$34:$B$777,B$331)+'СЕТ СН'!$F$13</f>
        <v>545.19350441999995</v>
      </c>
      <c r="C351" s="37">
        <f>SUMIFS(СВЦЭМ!$J$34:$J$777,СВЦЭМ!$A$34:$A$777,$A351,СВЦЭМ!$B$34:$B$777,C$331)+'СЕТ СН'!$F$13</f>
        <v>575.64164705999997</v>
      </c>
      <c r="D351" s="37">
        <f>SUMIFS(СВЦЭМ!$J$34:$J$777,СВЦЭМ!$A$34:$A$777,$A351,СВЦЭМ!$B$34:$B$777,D$331)+'СЕТ СН'!$F$13</f>
        <v>607.53608604999999</v>
      </c>
      <c r="E351" s="37">
        <f>SUMIFS(СВЦЭМ!$J$34:$J$777,СВЦЭМ!$A$34:$A$777,$A351,СВЦЭМ!$B$34:$B$777,E$331)+'СЕТ СН'!$F$13</f>
        <v>608.52048089000004</v>
      </c>
      <c r="F351" s="37">
        <f>SUMIFS(СВЦЭМ!$J$34:$J$777,СВЦЭМ!$A$34:$A$777,$A351,СВЦЭМ!$B$34:$B$777,F$331)+'СЕТ СН'!$F$13</f>
        <v>622.41186855000001</v>
      </c>
      <c r="G351" s="37">
        <f>SUMIFS(СВЦЭМ!$J$34:$J$777,СВЦЭМ!$A$34:$A$777,$A351,СВЦЭМ!$B$34:$B$777,G$331)+'СЕТ СН'!$F$13</f>
        <v>611.89072035000004</v>
      </c>
      <c r="H351" s="37">
        <f>SUMIFS(СВЦЭМ!$J$34:$J$777,СВЦЭМ!$A$34:$A$777,$A351,СВЦЭМ!$B$34:$B$777,H$331)+'СЕТ СН'!$F$13</f>
        <v>578.3842429</v>
      </c>
      <c r="I351" s="37">
        <f>SUMIFS(СВЦЭМ!$J$34:$J$777,СВЦЭМ!$A$34:$A$777,$A351,СВЦЭМ!$B$34:$B$777,I$331)+'СЕТ СН'!$F$13</f>
        <v>533.30168877999995</v>
      </c>
      <c r="J351" s="37">
        <f>SUMIFS(СВЦЭМ!$J$34:$J$777,СВЦЭМ!$A$34:$A$777,$A351,СВЦЭМ!$B$34:$B$777,J$331)+'СЕТ СН'!$F$13</f>
        <v>492.86328142999997</v>
      </c>
      <c r="K351" s="37">
        <f>SUMIFS(СВЦЭМ!$J$34:$J$777,СВЦЭМ!$A$34:$A$777,$A351,СВЦЭМ!$B$34:$B$777,K$331)+'СЕТ СН'!$F$13</f>
        <v>436.79772864</v>
      </c>
      <c r="L351" s="37">
        <f>SUMIFS(СВЦЭМ!$J$34:$J$777,СВЦЭМ!$A$34:$A$777,$A351,СВЦЭМ!$B$34:$B$777,L$331)+'СЕТ СН'!$F$13</f>
        <v>421.92704750000001</v>
      </c>
      <c r="M351" s="37">
        <f>SUMIFS(СВЦЭМ!$J$34:$J$777,СВЦЭМ!$A$34:$A$777,$A351,СВЦЭМ!$B$34:$B$777,M$331)+'СЕТ СН'!$F$13</f>
        <v>428.15389378999998</v>
      </c>
      <c r="N351" s="37">
        <f>SUMIFS(СВЦЭМ!$J$34:$J$777,СВЦЭМ!$A$34:$A$777,$A351,СВЦЭМ!$B$34:$B$777,N$331)+'СЕТ СН'!$F$13</f>
        <v>434.23706967999999</v>
      </c>
      <c r="O351" s="37">
        <f>SUMIFS(СВЦЭМ!$J$34:$J$777,СВЦЭМ!$A$34:$A$777,$A351,СВЦЭМ!$B$34:$B$777,O$331)+'СЕТ СН'!$F$13</f>
        <v>436.15216753999999</v>
      </c>
      <c r="P351" s="37">
        <f>SUMIFS(СВЦЭМ!$J$34:$J$777,СВЦЭМ!$A$34:$A$777,$A351,СВЦЭМ!$B$34:$B$777,P$331)+'СЕТ СН'!$F$13</f>
        <v>445.48535774999999</v>
      </c>
      <c r="Q351" s="37">
        <f>SUMIFS(СВЦЭМ!$J$34:$J$777,СВЦЭМ!$A$34:$A$777,$A351,СВЦЭМ!$B$34:$B$777,Q$331)+'СЕТ СН'!$F$13</f>
        <v>438.77731079</v>
      </c>
      <c r="R351" s="37">
        <f>SUMIFS(СВЦЭМ!$J$34:$J$777,СВЦЭМ!$A$34:$A$777,$A351,СВЦЭМ!$B$34:$B$777,R$331)+'СЕТ СН'!$F$13</f>
        <v>458.15283427999998</v>
      </c>
      <c r="S351" s="37">
        <f>SUMIFS(СВЦЭМ!$J$34:$J$777,СВЦЭМ!$A$34:$A$777,$A351,СВЦЭМ!$B$34:$B$777,S$331)+'СЕТ СН'!$F$13</f>
        <v>454.75984604000001</v>
      </c>
      <c r="T351" s="37">
        <f>SUMIFS(СВЦЭМ!$J$34:$J$777,СВЦЭМ!$A$34:$A$777,$A351,СВЦЭМ!$B$34:$B$777,T$331)+'СЕТ СН'!$F$13</f>
        <v>437.55288858</v>
      </c>
      <c r="U351" s="37">
        <f>SUMIFS(СВЦЭМ!$J$34:$J$777,СВЦЭМ!$A$34:$A$777,$A351,СВЦЭМ!$B$34:$B$777,U$331)+'СЕТ СН'!$F$13</f>
        <v>432.15314849999999</v>
      </c>
      <c r="V351" s="37">
        <f>SUMIFS(СВЦЭМ!$J$34:$J$777,СВЦЭМ!$A$34:$A$777,$A351,СВЦЭМ!$B$34:$B$777,V$331)+'СЕТ СН'!$F$13</f>
        <v>467.49617330000001</v>
      </c>
      <c r="W351" s="37">
        <f>SUMIFS(СВЦЭМ!$J$34:$J$777,СВЦЭМ!$A$34:$A$777,$A351,СВЦЭМ!$B$34:$B$777,W$331)+'СЕТ СН'!$F$13</f>
        <v>416.35046702</v>
      </c>
      <c r="X351" s="37">
        <f>SUMIFS(СВЦЭМ!$J$34:$J$777,СВЦЭМ!$A$34:$A$777,$A351,СВЦЭМ!$B$34:$B$777,X$331)+'СЕТ СН'!$F$13</f>
        <v>466.18321577</v>
      </c>
      <c r="Y351" s="37">
        <f>SUMIFS(СВЦЭМ!$J$34:$J$777,СВЦЭМ!$A$34:$A$777,$A351,СВЦЭМ!$B$34:$B$777,Y$331)+'СЕТ СН'!$F$13</f>
        <v>520.64904934000003</v>
      </c>
    </row>
    <row r="352" spans="1:25" ht="15.75" x14ac:dyDescent="0.2">
      <c r="A352" s="36">
        <f t="shared" si="9"/>
        <v>43211</v>
      </c>
      <c r="B352" s="37">
        <f>SUMIFS(СВЦЭМ!$J$34:$J$777,СВЦЭМ!$A$34:$A$777,$A352,СВЦЭМ!$B$34:$B$777,B$331)+'СЕТ СН'!$F$13</f>
        <v>525.85024091000002</v>
      </c>
      <c r="C352" s="37">
        <f>SUMIFS(СВЦЭМ!$J$34:$J$777,СВЦЭМ!$A$34:$A$777,$A352,СВЦЭМ!$B$34:$B$777,C$331)+'СЕТ СН'!$F$13</f>
        <v>553.55529346000003</v>
      </c>
      <c r="D352" s="37">
        <f>SUMIFS(СВЦЭМ!$J$34:$J$777,СВЦЭМ!$A$34:$A$777,$A352,СВЦЭМ!$B$34:$B$777,D$331)+'СЕТ СН'!$F$13</f>
        <v>588.93163247999996</v>
      </c>
      <c r="E352" s="37">
        <f>SUMIFS(СВЦЭМ!$J$34:$J$777,СВЦЭМ!$A$34:$A$777,$A352,СВЦЭМ!$B$34:$B$777,E$331)+'СЕТ СН'!$F$13</f>
        <v>595.21857914999998</v>
      </c>
      <c r="F352" s="37">
        <f>SUMIFS(СВЦЭМ!$J$34:$J$777,СВЦЭМ!$A$34:$A$777,$A352,СВЦЭМ!$B$34:$B$777,F$331)+'СЕТ СН'!$F$13</f>
        <v>601.55574068999999</v>
      </c>
      <c r="G352" s="37">
        <f>SUMIFS(СВЦЭМ!$J$34:$J$777,СВЦЭМ!$A$34:$A$777,$A352,СВЦЭМ!$B$34:$B$777,G$331)+'СЕТ СН'!$F$13</f>
        <v>589.97508388999995</v>
      </c>
      <c r="H352" s="37">
        <f>SUMIFS(СВЦЭМ!$J$34:$J$777,СВЦЭМ!$A$34:$A$777,$A352,СВЦЭМ!$B$34:$B$777,H$331)+'СЕТ СН'!$F$13</f>
        <v>578.65539690000003</v>
      </c>
      <c r="I352" s="37">
        <f>SUMIFS(СВЦЭМ!$J$34:$J$777,СВЦЭМ!$A$34:$A$777,$A352,СВЦЭМ!$B$34:$B$777,I$331)+'СЕТ СН'!$F$13</f>
        <v>553.16154647999997</v>
      </c>
      <c r="J352" s="37">
        <f>SUMIFS(СВЦЭМ!$J$34:$J$777,СВЦЭМ!$A$34:$A$777,$A352,СВЦЭМ!$B$34:$B$777,J$331)+'СЕТ СН'!$F$13</f>
        <v>490.98565731999997</v>
      </c>
      <c r="K352" s="37">
        <f>SUMIFS(СВЦЭМ!$J$34:$J$777,СВЦЭМ!$A$34:$A$777,$A352,СВЦЭМ!$B$34:$B$777,K$331)+'СЕТ СН'!$F$13</f>
        <v>432.62208544999999</v>
      </c>
      <c r="L352" s="37">
        <f>SUMIFS(СВЦЭМ!$J$34:$J$777,СВЦЭМ!$A$34:$A$777,$A352,СВЦЭМ!$B$34:$B$777,L$331)+'СЕТ СН'!$F$13</f>
        <v>426.04113694</v>
      </c>
      <c r="M352" s="37">
        <f>SUMIFS(СВЦЭМ!$J$34:$J$777,СВЦЭМ!$A$34:$A$777,$A352,СВЦЭМ!$B$34:$B$777,M$331)+'СЕТ СН'!$F$13</f>
        <v>421.53113781000002</v>
      </c>
      <c r="N352" s="37">
        <f>SUMIFS(СВЦЭМ!$J$34:$J$777,СВЦЭМ!$A$34:$A$777,$A352,СВЦЭМ!$B$34:$B$777,N$331)+'СЕТ СН'!$F$13</f>
        <v>417.61447806000001</v>
      </c>
      <c r="O352" s="37">
        <f>SUMIFS(СВЦЭМ!$J$34:$J$777,СВЦЭМ!$A$34:$A$777,$A352,СВЦЭМ!$B$34:$B$777,O$331)+'СЕТ СН'!$F$13</f>
        <v>421.93001611</v>
      </c>
      <c r="P352" s="37">
        <f>SUMIFS(СВЦЭМ!$J$34:$J$777,СВЦЭМ!$A$34:$A$777,$A352,СВЦЭМ!$B$34:$B$777,P$331)+'СЕТ СН'!$F$13</f>
        <v>441.33360249999998</v>
      </c>
      <c r="Q352" s="37">
        <f>SUMIFS(СВЦЭМ!$J$34:$J$777,СВЦЭМ!$A$34:$A$777,$A352,СВЦЭМ!$B$34:$B$777,Q$331)+'СЕТ СН'!$F$13</f>
        <v>446.81832644999997</v>
      </c>
      <c r="R352" s="37">
        <f>SUMIFS(СВЦЭМ!$J$34:$J$777,СВЦЭМ!$A$34:$A$777,$A352,СВЦЭМ!$B$34:$B$777,R$331)+'СЕТ СН'!$F$13</f>
        <v>448.70772139000002</v>
      </c>
      <c r="S352" s="37">
        <f>SUMIFS(СВЦЭМ!$J$34:$J$777,СВЦЭМ!$A$34:$A$777,$A352,СВЦЭМ!$B$34:$B$777,S$331)+'СЕТ СН'!$F$13</f>
        <v>432.28661323</v>
      </c>
      <c r="T352" s="37">
        <f>SUMIFS(СВЦЭМ!$J$34:$J$777,СВЦЭМ!$A$34:$A$777,$A352,СВЦЭМ!$B$34:$B$777,T$331)+'СЕТ СН'!$F$13</f>
        <v>418.72571830999999</v>
      </c>
      <c r="U352" s="37">
        <f>SUMIFS(СВЦЭМ!$J$34:$J$777,СВЦЭМ!$A$34:$A$777,$A352,СВЦЭМ!$B$34:$B$777,U$331)+'СЕТ СН'!$F$13</f>
        <v>423.19341795999998</v>
      </c>
      <c r="V352" s="37">
        <f>SUMIFS(СВЦЭМ!$J$34:$J$777,СВЦЭМ!$A$34:$A$777,$A352,СВЦЭМ!$B$34:$B$777,V$331)+'СЕТ СН'!$F$13</f>
        <v>437.24687883000001</v>
      </c>
      <c r="W352" s="37">
        <f>SUMIFS(СВЦЭМ!$J$34:$J$777,СВЦЭМ!$A$34:$A$777,$A352,СВЦЭМ!$B$34:$B$777,W$331)+'СЕТ СН'!$F$13</f>
        <v>431.92228334999999</v>
      </c>
      <c r="X352" s="37">
        <f>SUMIFS(СВЦЭМ!$J$34:$J$777,СВЦЭМ!$A$34:$A$777,$A352,СВЦЭМ!$B$34:$B$777,X$331)+'СЕТ СН'!$F$13</f>
        <v>461.94428555000002</v>
      </c>
      <c r="Y352" s="37">
        <f>SUMIFS(СВЦЭМ!$J$34:$J$777,СВЦЭМ!$A$34:$A$777,$A352,СВЦЭМ!$B$34:$B$777,Y$331)+'СЕТ СН'!$F$13</f>
        <v>524.22282959999995</v>
      </c>
    </row>
    <row r="353" spans="1:27" ht="15.75" x14ac:dyDescent="0.2">
      <c r="A353" s="36">
        <f t="shared" si="9"/>
        <v>43212</v>
      </c>
      <c r="B353" s="37">
        <f>SUMIFS(СВЦЭМ!$J$34:$J$777,СВЦЭМ!$A$34:$A$777,$A353,СВЦЭМ!$B$34:$B$777,B$331)+'СЕТ СН'!$F$13</f>
        <v>528.91263028000003</v>
      </c>
      <c r="C353" s="37">
        <f>SUMIFS(СВЦЭМ!$J$34:$J$777,СВЦЭМ!$A$34:$A$777,$A353,СВЦЭМ!$B$34:$B$777,C$331)+'СЕТ СН'!$F$13</f>
        <v>552.91573941000001</v>
      </c>
      <c r="D353" s="37">
        <f>SUMIFS(СВЦЭМ!$J$34:$J$777,СВЦЭМ!$A$34:$A$777,$A353,СВЦЭМ!$B$34:$B$777,D$331)+'СЕТ СН'!$F$13</f>
        <v>577.54642978000004</v>
      </c>
      <c r="E353" s="37">
        <f>SUMIFS(СВЦЭМ!$J$34:$J$777,СВЦЭМ!$A$34:$A$777,$A353,СВЦЭМ!$B$34:$B$777,E$331)+'СЕТ СН'!$F$13</f>
        <v>586.84324775000005</v>
      </c>
      <c r="F353" s="37">
        <f>SUMIFS(СВЦЭМ!$J$34:$J$777,СВЦЭМ!$A$34:$A$777,$A353,СВЦЭМ!$B$34:$B$777,F$331)+'СЕТ СН'!$F$13</f>
        <v>589.51930491999997</v>
      </c>
      <c r="G353" s="37">
        <f>SUMIFS(СВЦЭМ!$J$34:$J$777,СВЦЭМ!$A$34:$A$777,$A353,СВЦЭМ!$B$34:$B$777,G$331)+'СЕТ СН'!$F$13</f>
        <v>583.47838569999999</v>
      </c>
      <c r="H353" s="37">
        <f>SUMIFS(СВЦЭМ!$J$34:$J$777,СВЦЭМ!$A$34:$A$777,$A353,СВЦЭМ!$B$34:$B$777,H$331)+'СЕТ СН'!$F$13</f>
        <v>578.63659673999996</v>
      </c>
      <c r="I353" s="37">
        <f>SUMIFS(СВЦЭМ!$J$34:$J$777,СВЦЭМ!$A$34:$A$777,$A353,СВЦЭМ!$B$34:$B$777,I$331)+'СЕТ СН'!$F$13</f>
        <v>560.34120270999995</v>
      </c>
      <c r="J353" s="37">
        <f>SUMIFS(СВЦЭМ!$J$34:$J$777,СВЦЭМ!$A$34:$A$777,$A353,СВЦЭМ!$B$34:$B$777,J$331)+'СЕТ СН'!$F$13</f>
        <v>503.79841752999999</v>
      </c>
      <c r="K353" s="37">
        <f>SUMIFS(СВЦЭМ!$J$34:$J$777,СВЦЭМ!$A$34:$A$777,$A353,СВЦЭМ!$B$34:$B$777,K$331)+'СЕТ СН'!$F$13</f>
        <v>431.68766004999998</v>
      </c>
      <c r="L353" s="37">
        <f>SUMIFS(СВЦЭМ!$J$34:$J$777,СВЦЭМ!$A$34:$A$777,$A353,СВЦЭМ!$B$34:$B$777,L$331)+'СЕТ СН'!$F$13</f>
        <v>423.55336362999998</v>
      </c>
      <c r="M353" s="37">
        <f>SUMIFS(СВЦЭМ!$J$34:$J$777,СВЦЭМ!$A$34:$A$777,$A353,СВЦЭМ!$B$34:$B$777,M$331)+'СЕТ СН'!$F$13</f>
        <v>421.26580289999998</v>
      </c>
      <c r="N353" s="37">
        <f>SUMIFS(СВЦЭМ!$J$34:$J$777,СВЦЭМ!$A$34:$A$777,$A353,СВЦЭМ!$B$34:$B$777,N$331)+'СЕТ СН'!$F$13</f>
        <v>419.95873161999998</v>
      </c>
      <c r="O353" s="37">
        <f>SUMIFS(СВЦЭМ!$J$34:$J$777,СВЦЭМ!$A$34:$A$777,$A353,СВЦЭМ!$B$34:$B$777,O$331)+'СЕТ СН'!$F$13</f>
        <v>425.34435653000003</v>
      </c>
      <c r="P353" s="37">
        <f>SUMIFS(СВЦЭМ!$J$34:$J$777,СВЦЭМ!$A$34:$A$777,$A353,СВЦЭМ!$B$34:$B$777,P$331)+'СЕТ СН'!$F$13</f>
        <v>431.69244000999998</v>
      </c>
      <c r="Q353" s="37">
        <f>SUMIFS(СВЦЭМ!$J$34:$J$777,СВЦЭМ!$A$34:$A$777,$A353,СВЦЭМ!$B$34:$B$777,Q$331)+'СЕТ СН'!$F$13</f>
        <v>432.89215976999998</v>
      </c>
      <c r="R353" s="37">
        <f>SUMIFS(СВЦЭМ!$J$34:$J$777,СВЦЭМ!$A$34:$A$777,$A353,СВЦЭМ!$B$34:$B$777,R$331)+'СЕТ СН'!$F$13</f>
        <v>435.50382072000002</v>
      </c>
      <c r="S353" s="37">
        <f>SUMIFS(СВЦЭМ!$J$34:$J$777,СВЦЭМ!$A$34:$A$777,$A353,СВЦЭМ!$B$34:$B$777,S$331)+'СЕТ СН'!$F$13</f>
        <v>425.68495330000002</v>
      </c>
      <c r="T353" s="37">
        <f>SUMIFS(СВЦЭМ!$J$34:$J$777,СВЦЭМ!$A$34:$A$777,$A353,СВЦЭМ!$B$34:$B$777,T$331)+'СЕТ СН'!$F$13</f>
        <v>421.78280834999998</v>
      </c>
      <c r="U353" s="37">
        <f>SUMIFS(СВЦЭМ!$J$34:$J$777,СВЦЭМ!$A$34:$A$777,$A353,СВЦЭМ!$B$34:$B$777,U$331)+'СЕТ СН'!$F$13</f>
        <v>421.33014092000002</v>
      </c>
      <c r="V353" s="37">
        <f>SUMIFS(СВЦЭМ!$J$34:$J$777,СВЦЭМ!$A$34:$A$777,$A353,СВЦЭМ!$B$34:$B$777,V$331)+'СЕТ СН'!$F$13</f>
        <v>437.66677736000003</v>
      </c>
      <c r="W353" s="37">
        <f>SUMIFS(СВЦЭМ!$J$34:$J$777,СВЦЭМ!$A$34:$A$777,$A353,СВЦЭМ!$B$34:$B$777,W$331)+'СЕТ СН'!$F$13</f>
        <v>433.32520763000002</v>
      </c>
      <c r="X353" s="37">
        <f>SUMIFS(СВЦЭМ!$J$34:$J$777,СВЦЭМ!$A$34:$A$777,$A353,СВЦЭМ!$B$34:$B$777,X$331)+'СЕТ СН'!$F$13</f>
        <v>448.04516809</v>
      </c>
      <c r="Y353" s="37">
        <f>SUMIFS(СВЦЭМ!$J$34:$J$777,СВЦЭМ!$A$34:$A$777,$A353,СВЦЭМ!$B$34:$B$777,Y$331)+'СЕТ СН'!$F$13</f>
        <v>510.50086213999998</v>
      </c>
    </row>
    <row r="354" spans="1:27" ht="15.75" x14ac:dyDescent="0.2">
      <c r="A354" s="36">
        <f t="shared" si="9"/>
        <v>43213</v>
      </c>
      <c r="B354" s="37">
        <f>SUMIFS(СВЦЭМ!$J$34:$J$777,СВЦЭМ!$A$34:$A$777,$A354,СВЦЭМ!$B$34:$B$777,B$331)+'СЕТ СН'!$F$13</f>
        <v>501.65053266000001</v>
      </c>
      <c r="C354" s="37">
        <f>SUMIFS(СВЦЭМ!$J$34:$J$777,СВЦЭМ!$A$34:$A$777,$A354,СВЦЭМ!$B$34:$B$777,C$331)+'СЕТ СН'!$F$13</f>
        <v>526.39855077000004</v>
      </c>
      <c r="D354" s="37">
        <f>SUMIFS(СВЦЭМ!$J$34:$J$777,СВЦЭМ!$A$34:$A$777,$A354,СВЦЭМ!$B$34:$B$777,D$331)+'СЕТ СН'!$F$13</f>
        <v>558.16767668</v>
      </c>
      <c r="E354" s="37">
        <f>SUMIFS(СВЦЭМ!$J$34:$J$777,СВЦЭМ!$A$34:$A$777,$A354,СВЦЭМ!$B$34:$B$777,E$331)+'СЕТ СН'!$F$13</f>
        <v>567.10061486999996</v>
      </c>
      <c r="F354" s="37">
        <f>SUMIFS(СВЦЭМ!$J$34:$J$777,СВЦЭМ!$A$34:$A$777,$A354,СВЦЭМ!$B$34:$B$777,F$331)+'СЕТ СН'!$F$13</f>
        <v>574.07340009999996</v>
      </c>
      <c r="G354" s="37">
        <f>SUMIFS(СВЦЭМ!$J$34:$J$777,СВЦЭМ!$A$34:$A$777,$A354,СВЦЭМ!$B$34:$B$777,G$331)+'СЕТ СН'!$F$13</f>
        <v>567.18075700999998</v>
      </c>
      <c r="H354" s="37">
        <f>SUMIFS(СВЦЭМ!$J$34:$J$777,СВЦЭМ!$A$34:$A$777,$A354,СВЦЭМ!$B$34:$B$777,H$331)+'СЕТ СН'!$F$13</f>
        <v>534.49656623999999</v>
      </c>
      <c r="I354" s="37">
        <f>SUMIFS(СВЦЭМ!$J$34:$J$777,СВЦЭМ!$A$34:$A$777,$A354,СВЦЭМ!$B$34:$B$777,I$331)+'СЕТ СН'!$F$13</f>
        <v>486.83729129</v>
      </c>
      <c r="J354" s="37">
        <f>SUMIFS(СВЦЭМ!$J$34:$J$777,СВЦЭМ!$A$34:$A$777,$A354,СВЦЭМ!$B$34:$B$777,J$331)+'СЕТ СН'!$F$13</f>
        <v>455.54991633999998</v>
      </c>
      <c r="K354" s="37">
        <f>SUMIFS(СВЦЭМ!$J$34:$J$777,СВЦЭМ!$A$34:$A$777,$A354,СВЦЭМ!$B$34:$B$777,K$331)+'СЕТ СН'!$F$13</f>
        <v>406.10832468000001</v>
      </c>
      <c r="L354" s="37">
        <f>SUMIFS(СВЦЭМ!$J$34:$J$777,СВЦЭМ!$A$34:$A$777,$A354,СВЦЭМ!$B$34:$B$777,L$331)+'СЕТ СН'!$F$13</f>
        <v>393.90003655999999</v>
      </c>
      <c r="M354" s="37">
        <f>SUMIFS(СВЦЭМ!$J$34:$J$777,СВЦЭМ!$A$34:$A$777,$A354,СВЦЭМ!$B$34:$B$777,M$331)+'СЕТ СН'!$F$13</f>
        <v>394.88199771000001</v>
      </c>
      <c r="N354" s="37">
        <f>SUMIFS(СВЦЭМ!$J$34:$J$777,СВЦЭМ!$A$34:$A$777,$A354,СВЦЭМ!$B$34:$B$777,N$331)+'СЕТ СН'!$F$13</f>
        <v>394.25520366000001</v>
      </c>
      <c r="O354" s="37">
        <f>SUMIFS(СВЦЭМ!$J$34:$J$777,СВЦЭМ!$A$34:$A$777,$A354,СВЦЭМ!$B$34:$B$777,O$331)+'СЕТ СН'!$F$13</f>
        <v>405.46832775000001</v>
      </c>
      <c r="P354" s="37">
        <f>SUMIFS(СВЦЭМ!$J$34:$J$777,СВЦЭМ!$A$34:$A$777,$A354,СВЦЭМ!$B$34:$B$777,P$331)+'СЕТ СН'!$F$13</f>
        <v>405.87844630000001</v>
      </c>
      <c r="Q354" s="37">
        <f>SUMIFS(СВЦЭМ!$J$34:$J$777,СВЦЭМ!$A$34:$A$777,$A354,СВЦЭМ!$B$34:$B$777,Q$331)+'СЕТ СН'!$F$13</f>
        <v>410.08224891999998</v>
      </c>
      <c r="R354" s="37">
        <f>SUMIFS(СВЦЭМ!$J$34:$J$777,СВЦЭМ!$A$34:$A$777,$A354,СВЦЭМ!$B$34:$B$777,R$331)+'СЕТ СН'!$F$13</f>
        <v>408.30361742999997</v>
      </c>
      <c r="S354" s="37">
        <f>SUMIFS(СВЦЭМ!$J$34:$J$777,СВЦЭМ!$A$34:$A$777,$A354,СВЦЭМ!$B$34:$B$777,S$331)+'СЕТ СН'!$F$13</f>
        <v>415.07978952000002</v>
      </c>
      <c r="T354" s="37">
        <f>SUMIFS(СВЦЭМ!$J$34:$J$777,СВЦЭМ!$A$34:$A$777,$A354,СВЦЭМ!$B$34:$B$777,T$331)+'СЕТ СН'!$F$13</f>
        <v>404.76545793999998</v>
      </c>
      <c r="U354" s="37">
        <f>SUMIFS(СВЦЭМ!$J$34:$J$777,СВЦЭМ!$A$34:$A$777,$A354,СВЦЭМ!$B$34:$B$777,U$331)+'СЕТ СН'!$F$13</f>
        <v>400.10807423</v>
      </c>
      <c r="V354" s="37">
        <f>SUMIFS(СВЦЭМ!$J$34:$J$777,СВЦЭМ!$A$34:$A$777,$A354,СВЦЭМ!$B$34:$B$777,V$331)+'СЕТ СН'!$F$13</f>
        <v>401.82597207999999</v>
      </c>
      <c r="W354" s="37">
        <f>SUMIFS(СВЦЭМ!$J$34:$J$777,СВЦЭМ!$A$34:$A$777,$A354,СВЦЭМ!$B$34:$B$777,W$331)+'СЕТ СН'!$F$13</f>
        <v>407.64416576000002</v>
      </c>
      <c r="X354" s="37">
        <f>SUMIFS(СВЦЭМ!$J$34:$J$777,СВЦЭМ!$A$34:$A$777,$A354,СВЦЭМ!$B$34:$B$777,X$331)+'СЕТ СН'!$F$13</f>
        <v>442.21134431000002</v>
      </c>
      <c r="Y354" s="37">
        <f>SUMIFS(СВЦЭМ!$J$34:$J$777,СВЦЭМ!$A$34:$A$777,$A354,СВЦЭМ!$B$34:$B$777,Y$331)+'СЕТ СН'!$F$13</f>
        <v>495.50670549</v>
      </c>
    </row>
    <row r="355" spans="1:27" ht="15.75" x14ac:dyDescent="0.2">
      <c r="A355" s="36">
        <f t="shared" si="9"/>
        <v>43214</v>
      </c>
      <c r="B355" s="37">
        <f>SUMIFS(СВЦЭМ!$J$34:$J$777,СВЦЭМ!$A$34:$A$777,$A355,СВЦЭМ!$B$34:$B$777,B$331)+'СЕТ СН'!$F$13</f>
        <v>495.57611258999998</v>
      </c>
      <c r="C355" s="37">
        <f>SUMIFS(СВЦЭМ!$J$34:$J$777,СВЦЭМ!$A$34:$A$777,$A355,СВЦЭМ!$B$34:$B$777,C$331)+'СЕТ СН'!$F$13</f>
        <v>521.37261060000003</v>
      </c>
      <c r="D355" s="37">
        <f>SUMIFS(СВЦЭМ!$J$34:$J$777,СВЦЭМ!$A$34:$A$777,$A355,СВЦЭМ!$B$34:$B$777,D$331)+'СЕТ СН'!$F$13</f>
        <v>553.47448607000001</v>
      </c>
      <c r="E355" s="37">
        <f>SUMIFS(СВЦЭМ!$J$34:$J$777,СВЦЭМ!$A$34:$A$777,$A355,СВЦЭМ!$B$34:$B$777,E$331)+'СЕТ СН'!$F$13</f>
        <v>559.64827576000005</v>
      </c>
      <c r="F355" s="37">
        <f>SUMIFS(СВЦЭМ!$J$34:$J$777,СВЦЭМ!$A$34:$A$777,$A355,СВЦЭМ!$B$34:$B$777,F$331)+'СЕТ СН'!$F$13</f>
        <v>564.81612725000002</v>
      </c>
      <c r="G355" s="37">
        <f>SUMIFS(СВЦЭМ!$J$34:$J$777,СВЦЭМ!$A$34:$A$777,$A355,СВЦЭМ!$B$34:$B$777,G$331)+'СЕТ СН'!$F$13</f>
        <v>545.48446651999996</v>
      </c>
      <c r="H355" s="37">
        <f>SUMIFS(СВЦЭМ!$J$34:$J$777,СВЦЭМ!$A$34:$A$777,$A355,СВЦЭМ!$B$34:$B$777,H$331)+'СЕТ СН'!$F$13</f>
        <v>524.92268009999998</v>
      </c>
      <c r="I355" s="37">
        <f>SUMIFS(СВЦЭМ!$J$34:$J$777,СВЦЭМ!$A$34:$A$777,$A355,СВЦЭМ!$B$34:$B$777,I$331)+'СЕТ СН'!$F$13</f>
        <v>457.91017153000001</v>
      </c>
      <c r="J355" s="37">
        <f>SUMIFS(СВЦЭМ!$J$34:$J$777,СВЦЭМ!$A$34:$A$777,$A355,СВЦЭМ!$B$34:$B$777,J$331)+'СЕТ СН'!$F$13</f>
        <v>414.58525304</v>
      </c>
      <c r="K355" s="37">
        <f>SUMIFS(СВЦЭМ!$J$34:$J$777,СВЦЭМ!$A$34:$A$777,$A355,СВЦЭМ!$B$34:$B$777,K$331)+'СЕТ СН'!$F$13</f>
        <v>397.17475472000001</v>
      </c>
      <c r="L355" s="37">
        <f>SUMIFS(СВЦЭМ!$J$34:$J$777,СВЦЭМ!$A$34:$A$777,$A355,СВЦЭМ!$B$34:$B$777,L$331)+'СЕТ СН'!$F$13</f>
        <v>402.73838387000001</v>
      </c>
      <c r="M355" s="37">
        <f>SUMIFS(СВЦЭМ!$J$34:$J$777,СВЦЭМ!$A$34:$A$777,$A355,СВЦЭМ!$B$34:$B$777,M$331)+'СЕТ СН'!$F$13</f>
        <v>394.88740625000003</v>
      </c>
      <c r="N355" s="37">
        <f>SUMIFS(СВЦЭМ!$J$34:$J$777,СВЦЭМ!$A$34:$A$777,$A355,СВЦЭМ!$B$34:$B$777,N$331)+'СЕТ СН'!$F$13</f>
        <v>393.40514234</v>
      </c>
      <c r="O355" s="37">
        <f>SUMIFS(СВЦЭМ!$J$34:$J$777,СВЦЭМ!$A$34:$A$777,$A355,СВЦЭМ!$B$34:$B$777,O$331)+'СЕТ СН'!$F$13</f>
        <v>394.80128612999999</v>
      </c>
      <c r="P355" s="37">
        <f>SUMIFS(СВЦЭМ!$J$34:$J$777,СВЦЭМ!$A$34:$A$777,$A355,СВЦЭМ!$B$34:$B$777,P$331)+'СЕТ СН'!$F$13</f>
        <v>402.48598755</v>
      </c>
      <c r="Q355" s="37">
        <f>SUMIFS(СВЦЭМ!$J$34:$J$777,СВЦЭМ!$A$34:$A$777,$A355,СВЦЭМ!$B$34:$B$777,Q$331)+'СЕТ СН'!$F$13</f>
        <v>404.84063220000002</v>
      </c>
      <c r="R355" s="37">
        <f>SUMIFS(СВЦЭМ!$J$34:$J$777,СВЦЭМ!$A$34:$A$777,$A355,СВЦЭМ!$B$34:$B$777,R$331)+'СЕТ СН'!$F$13</f>
        <v>399.80848585000001</v>
      </c>
      <c r="S355" s="37">
        <f>SUMIFS(СВЦЭМ!$J$34:$J$777,СВЦЭМ!$A$34:$A$777,$A355,СВЦЭМ!$B$34:$B$777,S$331)+'СЕТ СН'!$F$13</f>
        <v>399.61485857999998</v>
      </c>
      <c r="T355" s="37">
        <f>SUMIFS(СВЦЭМ!$J$34:$J$777,СВЦЭМ!$A$34:$A$777,$A355,СВЦЭМ!$B$34:$B$777,T$331)+'СЕТ СН'!$F$13</f>
        <v>391.10398781999999</v>
      </c>
      <c r="U355" s="37">
        <f>SUMIFS(СВЦЭМ!$J$34:$J$777,СВЦЭМ!$A$34:$A$777,$A355,СВЦЭМ!$B$34:$B$777,U$331)+'СЕТ СН'!$F$13</f>
        <v>394.78077854999998</v>
      </c>
      <c r="V355" s="37">
        <f>SUMIFS(СВЦЭМ!$J$34:$J$777,СВЦЭМ!$A$34:$A$777,$A355,СВЦЭМ!$B$34:$B$777,V$331)+'СЕТ СН'!$F$13</f>
        <v>408.69129635000002</v>
      </c>
      <c r="W355" s="37">
        <f>SUMIFS(СВЦЭМ!$J$34:$J$777,СВЦЭМ!$A$34:$A$777,$A355,СВЦЭМ!$B$34:$B$777,W$331)+'СЕТ СН'!$F$13</f>
        <v>408.91779623999997</v>
      </c>
      <c r="X355" s="37">
        <f>SUMIFS(СВЦЭМ!$J$34:$J$777,СВЦЭМ!$A$34:$A$777,$A355,СВЦЭМ!$B$34:$B$777,X$331)+'СЕТ СН'!$F$13</f>
        <v>417.85039839000001</v>
      </c>
      <c r="Y355" s="37">
        <f>SUMIFS(СВЦЭМ!$J$34:$J$777,СВЦЭМ!$A$34:$A$777,$A355,СВЦЭМ!$B$34:$B$777,Y$331)+'СЕТ СН'!$F$13</f>
        <v>464.05359255000002</v>
      </c>
    </row>
    <row r="356" spans="1:27" ht="15.75" x14ac:dyDescent="0.2">
      <c r="A356" s="36">
        <f t="shared" si="9"/>
        <v>43215</v>
      </c>
      <c r="B356" s="37">
        <f>SUMIFS(СВЦЭМ!$J$34:$J$777,СВЦЭМ!$A$34:$A$777,$A356,СВЦЭМ!$B$34:$B$777,B$331)+'СЕТ СН'!$F$13</f>
        <v>468.04260478999998</v>
      </c>
      <c r="C356" s="37">
        <f>SUMIFS(СВЦЭМ!$J$34:$J$777,СВЦЭМ!$A$34:$A$777,$A356,СВЦЭМ!$B$34:$B$777,C$331)+'СЕТ СН'!$F$13</f>
        <v>505.91011216999999</v>
      </c>
      <c r="D356" s="37">
        <f>SUMIFS(СВЦЭМ!$J$34:$J$777,СВЦЭМ!$A$34:$A$777,$A356,СВЦЭМ!$B$34:$B$777,D$331)+'СЕТ СН'!$F$13</f>
        <v>557.70245928999998</v>
      </c>
      <c r="E356" s="37">
        <f>SUMIFS(СВЦЭМ!$J$34:$J$777,СВЦЭМ!$A$34:$A$777,$A356,СВЦЭМ!$B$34:$B$777,E$331)+'СЕТ СН'!$F$13</f>
        <v>576.83747160999997</v>
      </c>
      <c r="F356" s="37">
        <f>SUMIFS(СВЦЭМ!$J$34:$J$777,СВЦЭМ!$A$34:$A$777,$A356,СВЦЭМ!$B$34:$B$777,F$331)+'СЕТ СН'!$F$13</f>
        <v>576.99968967999996</v>
      </c>
      <c r="G356" s="37">
        <f>SUMIFS(СВЦЭМ!$J$34:$J$777,СВЦЭМ!$A$34:$A$777,$A356,СВЦЭМ!$B$34:$B$777,G$331)+'СЕТ СН'!$F$13</f>
        <v>562.15754362999996</v>
      </c>
      <c r="H356" s="37">
        <f>SUMIFS(СВЦЭМ!$J$34:$J$777,СВЦЭМ!$A$34:$A$777,$A356,СВЦЭМ!$B$34:$B$777,H$331)+'СЕТ СН'!$F$13</f>
        <v>521.30209874000002</v>
      </c>
      <c r="I356" s="37">
        <f>SUMIFS(СВЦЭМ!$J$34:$J$777,СВЦЭМ!$A$34:$A$777,$A356,СВЦЭМ!$B$34:$B$777,I$331)+'СЕТ СН'!$F$13</f>
        <v>462.65938118000003</v>
      </c>
      <c r="J356" s="37">
        <f>SUMIFS(СВЦЭМ!$J$34:$J$777,СВЦЭМ!$A$34:$A$777,$A356,СВЦЭМ!$B$34:$B$777,J$331)+'СЕТ СН'!$F$13</f>
        <v>434.92291598999998</v>
      </c>
      <c r="K356" s="37">
        <f>SUMIFS(СВЦЭМ!$J$34:$J$777,СВЦЭМ!$A$34:$A$777,$A356,СВЦЭМ!$B$34:$B$777,K$331)+'СЕТ СН'!$F$13</f>
        <v>444.49822053000003</v>
      </c>
      <c r="L356" s="37">
        <f>SUMIFS(СВЦЭМ!$J$34:$J$777,СВЦЭМ!$A$34:$A$777,$A356,СВЦЭМ!$B$34:$B$777,L$331)+'СЕТ СН'!$F$13</f>
        <v>452.17654018000002</v>
      </c>
      <c r="M356" s="37">
        <f>SUMIFS(СВЦЭМ!$J$34:$J$777,СВЦЭМ!$A$34:$A$777,$A356,СВЦЭМ!$B$34:$B$777,M$331)+'СЕТ СН'!$F$13</f>
        <v>447.62059426000002</v>
      </c>
      <c r="N356" s="37">
        <f>SUMIFS(СВЦЭМ!$J$34:$J$777,СВЦЭМ!$A$34:$A$777,$A356,СВЦЭМ!$B$34:$B$777,N$331)+'СЕТ СН'!$F$13</f>
        <v>448.05751571000002</v>
      </c>
      <c r="O356" s="37">
        <f>SUMIFS(СВЦЭМ!$J$34:$J$777,СВЦЭМ!$A$34:$A$777,$A356,СВЦЭМ!$B$34:$B$777,O$331)+'СЕТ СН'!$F$13</f>
        <v>447.27794750999999</v>
      </c>
      <c r="P356" s="37">
        <f>SUMIFS(СВЦЭМ!$J$34:$J$777,СВЦЭМ!$A$34:$A$777,$A356,СВЦЭМ!$B$34:$B$777,P$331)+'СЕТ СН'!$F$13</f>
        <v>443.67699153000001</v>
      </c>
      <c r="Q356" s="37">
        <f>SUMIFS(СВЦЭМ!$J$34:$J$777,СВЦЭМ!$A$34:$A$777,$A356,СВЦЭМ!$B$34:$B$777,Q$331)+'СЕТ СН'!$F$13</f>
        <v>440.56150272000002</v>
      </c>
      <c r="R356" s="37">
        <f>SUMIFS(СВЦЭМ!$J$34:$J$777,СВЦЭМ!$A$34:$A$777,$A356,СВЦЭМ!$B$34:$B$777,R$331)+'СЕТ СН'!$F$13</f>
        <v>443.37643742</v>
      </c>
      <c r="S356" s="37">
        <f>SUMIFS(СВЦЭМ!$J$34:$J$777,СВЦЭМ!$A$34:$A$777,$A356,СВЦЭМ!$B$34:$B$777,S$331)+'СЕТ СН'!$F$13</f>
        <v>436.72298755999998</v>
      </c>
      <c r="T356" s="37">
        <f>SUMIFS(СВЦЭМ!$J$34:$J$777,СВЦЭМ!$A$34:$A$777,$A356,СВЦЭМ!$B$34:$B$777,T$331)+'СЕТ СН'!$F$13</f>
        <v>427.62180370999999</v>
      </c>
      <c r="U356" s="37">
        <f>SUMIFS(СВЦЭМ!$J$34:$J$777,СВЦЭМ!$A$34:$A$777,$A356,СВЦЭМ!$B$34:$B$777,U$331)+'СЕТ СН'!$F$13</f>
        <v>421.57181909000002</v>
      </c>
      <c r="V356" s="37">
        <f>SUMIFS(СВЦЭМ!$J$34:$J$777,СВЦЭМ!$A$34:$A$777,$A356,СВЦЭМ!$B$34:$B$777,V$331)+'СЕТ СН'!$F$13</f>
        <v>438.41434382</v>
      </c>
      <c r="W356" s="37">
        <f>SUMIFS(СВЦЭМ!$J$34:$J$777,СВЦЭМ!$A$34:$A$777,$A356,СВЦЭМ!$B$34:$B$777,W$331)+'СЕТ СН'!$F$13</f>
        <v>436.85785694999998</v>
      </c>
      <c r="X356" s="37">
        <f>SUMIFS(СВЦЭМ!$J$34:$J$777,СВЦЭМ!$A$34:$A$777,$A356,СВЦЭМ!$B$34:$B$777,X$331)+'СЕТ СН'!$F$13</f>
        <v>427.39930127999997</v>
      </c>
      <c r="Y356" s="37">
        <f>SUMIFS(СВЦЭМ!$J$34:$J$777,СВЦЭМ!$A$34:$A$777,$A356,СВЦЭМ!$B$34:$B$777,Y$331)+'СЕТ СН'!$F$13</f>
        <v>458.02169729000002</v>
      </c>
    </row>
    <row r="357" spans="1:27" ht="15.75" x14ac:dyDescent="0.2">
      <c r="A357" s="36">
        <f t="shared" si="9"/>
        <v>43216</v>
      </c>
      <c r="B357" s="37">
        <f>SUMIFS(СВЦЭМ!$J$34:$J$777,СВЦЭМ!$A$34:$A$777,$A357,СВЦЭМ!$B$34:$B$777,B$331)+'СЕТ СН'!$F$13</f>
        <v>552.19504897000002</v>
      </c>
      <c r="C357" s="37">
        <f>SUMIFS(СВЦЭМ!$J$34:$J$777,СВЦЭМ!$A$34:$A$777,$A357,СВЦЭМ!$B$34:$B$777,C$331)+'СЕТ СН'!$F$13</f>
        <v>572.62881847999995</v>
      </c>
      <c r="D357" s="37">
        <f>SUMIFS(СВЦЭМ!$J$34:$J$777,СВЦЭМ!$A$34:$A$777,$A357,СВЦЭМ!$B$34:$B$777,D$331)+'СЕТ СН'!$F$13</f>
        <v>600.40198423000004</v>
      </c>
      <c r="E357" s="37">
        <f>SUMIFS(СВЦЭМ!$J$34:$J$777,СВЦЭМ!$A$34:$A$777,$A357,СВЦЭМ!$B$34:$B$777,E$331)+'СЕТ СН'!$F$13</f>
        <v>604.68474140000001</v>
      </c>
      <c r="F357" s="37">
        <f>SUMIFS(СВЦЭМ!$J$34:$J$777,СВЦЭМ!$A$34:$A$777,$A357,СВЦЭМ!$B$34:$B$777,F$331)+'СЕТ СН'!$F$13</f>
        <v>603.46115774999998</v>
      </c>
      <c r="G357" s="37">
        <f>SUMIFS(СВЦЭМ!$J$34:$J$777,СВЦЭМ!$A$34:$A$777,$A357,СВЦЭМ!$B$34:$B$777,G$331)+'СЕТ СН'!$F$13</f>
        <v>593.32567376999998</v>
      </c>
      <c r="H357" s="37">
        <f>SUMIFS(СВЦЭМ!$J$34:$J$777,СВЦЭМ!$A$34:$A$777,$A357,СВЦЭМ!$B$34:$B$777,H$331)+'СЕТ СН'!$F$13</f>
        <v>556.45600147000005</v>
      </c>
      <c r="I357" s="37">
        <f>SUMIFS(СВЦЭМ!$J$34:$J$777,СВЦЭМ!$A$34:$A$777,$A357,СВЦЭМ!$B$34:$B$777,I$331)+'СЕТ СН'!$F$13</f>
        <v>502.08491042999998</v>
      </c>
      <c r="J357" s="37">
        <f>SUMIFS(СВЦЭМ!$J$34:$J$777,СВЦЭМ!$A$34:$A$777,$A357,СВЦЭМ!$B$34:$B$777,J$331)+'СЕТ СН'!$F$13</f>
        <v>489.25389424000002</v>
      </c>
      <c r="K357" s="37">
        <f>SUMIFS(СВЦЭМ!$J$34:$J$777,СВЦЭМ!$A$34:$A$777,$A357,СВЦЭМ!$B$34:$B$777,K$331)+'СЕТ СН'!$F$13</f>
        <v>469.83974231000002</v>
      </c>
      <c r="L357" s="37">
        <f>SUMIFS(СВЦЭМ!$J$34:$J$777,СВЦЭМ!$A$34:$A$777,$A357,СВЦЭМ!$B$34:$B$777,L$331)+'СЕТ СН'!$F$13</f>
        <v>454.44025153000001</v>
      </c>
      <c r="M357" s="37">
        <f>SUMIFS(СВЦЭМ!$J$34:$J$777,СВЦЭМ!$A$34:$A$777,$A357,СВЦЭМ!$B$34:$B$777,M$331)+'СЕТ СН'!$F$13</f>
        <v>454.62122512000002</v>
      </c>
      <c r="N357" s="37">
        <f>SUMIFS(СВЦЭМ!$J$34:$J$777,СВЦЭМ!$A$34:$A$777,$A357,СВЦЭМ!$B$34:$B$777,N$331)+'СЕТ СН'!$F$13</f>
        <v>464.41919186000001</v>
      </c>
      <c r="O357" s="37">
        <f>SUMIFS(СВЦЭМ!$J$34:$J$777,СВЦЭМ!$A$34:$A$777,$A357,СВЦЭМ!$B$34:$B$777,O$331)+'СЕТ СН'!$F$13</f>
        <v>468.87114045999999</v>
      </c>
      <c r="P357" s="37">
        <f>SUMIFS(СВЦЭМ!$J$34:$J$777,СВЦЭМ!$A$34:$A$777,$A357,СВЦЭМ!$B$34:$B$777,P$331)+'СЕТ СН'!$F$13</f>
        <v>477.79504035999997</v>
      </c>
      <c r="Q357" s="37">
        <f>SUMIFS(СВЦЭМ!$J$34:$J$777,СВЦЭМ!$A$34:$A$777,$A357,СВЦЭМ!$B$34:$B$777,Q$331)+'СЕТ СН'!$F$13</f>
        <v>485.91251431000001</v>
      </c>
      <c r="R357" s="37">
        <f>SUMIFS(СВЦЭМ!$J$34:$J$777,СВЦЭМ!$A$34:$A$777,$A357,СВЦЭМ!$B$34:$B$777,R$331)+'СЕТ СН'!$F$13</f>
        <v>483.78832985000003</v>
      </c>
      <c r="S357" s="37">
        <f>SUMIFS(СВЦЭМ!$J$34:$J$777,СВЦЭМ!$A$34:$A$777,$A357,СВЦЭМ!$B$34:$B$777,S$331)+'СЕТ СН'!$F$13</f>
        <v>469.06111071999999</v>
      </c>
      <c r="T357" s="37">
        <f>SUMIFS(СВЦЭМ!$J$34:$J$777,СВЦЭМ!$A$34:$A$777,$A357,СВЦЭМ!$B$34:$B$777,T$331)+'СЕТ СН'!$F$13</f>
        <v>459.68133999000003</v>
      </c>
      <c r="U357" s="37">
        <f>SUMIFS(СВЦЭМ!$J$34:$J$777,СВЦЭМ!$A$34:$A$777,$A357,СВЦЭМ!$B$34:$B$777,U$331)+'СЕТ СН'!$F$13</f>
        <v>456.81842859</v>
      </c>
      <c r="V357" s="37">
        <f>SUMIFS(СВЦЭМ!$J$34:$J$777,СВЦЭМ!$A$34:$A$777,$A357,СВЦЭМ!$B$34:$B$777,V$331)+'СЕТ СН'!$F$13</f>
        <v>423.03750110999999</v>
      </c>
      <c r="W357" s="37">
        <f>SUMIFS(СВЦЭМ!$J$34:$J$777,СВЦЭМ!$A$34:$A$777,$A357,СВЦЭМ!$B$34:$B$777,W$331)+'СЕТ СН'!$F$13</f>
        <v>427.85995427</v>
      </c>
      <c r="X357" s="37">
        <f>SUMIFS(СВЦЭМ!$J$34:$J$777,СВЦЭМ!$A$34:$A$777,$A357,СВЦЭМ!$B$34:$B$777,X$331)+'СЕТ СН'!$F$13</f>
        <v>490.62080430999998</v>
      </c>
      <c r="Y357" s="37">
        <f>SUMIFS(СВЦЭМ!$J$34:$J$777,СВЦЭМ!$A$34:$A$777,$A357,СВЦЭМ!$B$34:$B$777,Y$331)+'СЕТ СН'!$F$13</f>
        <v>507.47405316999999</v>
      </c>
    </row>
    <row r="358" spans="1:27" ht="15.75" x14ac:dyDescent="0.2">
      <c r="A358" s="36">
        <f t="shared" si="9"/>
        <v>43217</v>
      </c>
      <c r="B358" s="37">
        <f>SUMIFS(СВЦЭМ!$J$34:$J$777,СВЦЭМ!$A$34:$A$777,$A358,СВЦЭМ!$B$34:$B$777,B$331)+'СЕТ СН'!$F$13</f>
        <v>511.83523061</v>
      </c>
      <c r="C358" s="37">
        <f>SUMIFS(СВЦЭМ!$J$34:$J$777,СВЦЭМ!$A$34:$A$777,$A358,СВЦЭМ!$B$34:$B$777,C$331)+'СЕТ СН'!$F$13</f>
        <v>528.39013191000004</v>
      </c>
      <c r="D358" s="37">
        <f>SUMIFS(СВЦЭМ!$J$34:$J$777,СВЦЭМ!$A$34:$A$777,$A358,СВЦЭМ!$B$34:$B$777,D$331)+'СЕТ СН'!$F$13</f>
        <v>565.58794950000004</v>
      </c>
      <c r="E358" s="37">
        <f>SUMIFS(СВЦЭМ!$J$34:$J$777,СВЦЭМ!$A$34:$A$777,$A358,СВЦЭМ!$B$34:$B$777,E$331)+'СЕТ СН'!$F$13</f>
        <v>568.54236475000005</v>
      </c>
      <c r="F358" s="37">
        <f>SUMIFS(СВЦЭМ!$J$34:$J$777,СВЦЭМ!$A$34:$A$777,$A358,СВЦЭМ!$B$34:$B$777,F$331)+'СЕТ СН'!$F$13</f>
        <v>565.11551913000005</v>
      </c>
      <c r="G358" s="37">
        <f>SUMIFS(СВЦЭМ!$J$34:$J$777,СВЦЭМ!$A$34:$A$777,$A358,СВЦЭМ!$B$34:$B$777,G$331)+'СЕТ СН'!$F$13</f>
        <v>560.99069919999999</v>
      </c>
      <c r="H358" s="37">
        <f>SUMIFS(СВЦЭМ!$J$34:$J$777,СВЦЭМ!$A$34:$A$777,$A358,СВЦЭМ!$B$34:$B$777,H$331)+'СЕТ СН'!$F$13</f>
        <v>538.00153308999995</v>
      </c>
      <c r="I358" s="37">
        <f>SUMIFS(СВЦЭМ!$J$34:$J$777,СВЦЭМ!$A$34:$A$777,$A358,СВЦЭМ!$B$34:$B$777,I$331)+'СЕТ СН'!$F$13</f>
        <v>493.62044319</v>
      </c>
      <c r="J358" s="37">
        <f>SUMIFS(СВЦЭМ!$J$34:$J$777,СВЦЭМ!$A$34:$A$777,$A358,СВЦЭМ!$B$34:$B$777,J$331)+'СЕТ СН'!$F$13</f>
        <v>476.58640910999998</v>
      </c>
      <c r="K358" s="37">
        <f>SUMIFS(СВЦЭМ!$J$34:$J$777,СВЦЭМ!$A$34:$A$777,$A358,СВЦЭМ!$B$34:$B$777,K$331)+'СЕТ СН'!$F$13</f>
        <v>457.89153048999998</v>
      </c>
      <c r="L358" s="37">
        <f>SUMIFS(СВЦЭМ!$J$34:$J$777,СВЦЭМ!$A$34:$A$777,$A358,СВЦЭМ!$B$34:$B$777,L$331)+'СЕТ СН'!$F$13</f>
        <v>440.66882752999999</v>
      </c>
      <c r="M358" s="37">
        <f>SUMIFS(СВЦЭМ!$J$34:$J$777,СВЦЭМ!$A$34:$A$777,$A358,СВЦЭМ!$B$34:$B$777,M$331)+'СЕТ СН'!$F$13</f>
        <v>441.28621157999999</v>
      </c>
      <c r="N358" s="37">
        <f>SUMIFS(СВЦЭМ!$J$34:$J$777,СВЦЭМ!$A$34:$A$777,$A358,СВЦЭМ!$B$34:$B$777,N$331)+'СЕТ СН'!$F$13</f>
        <v>445.93206164999998</v>
      </c>
      <c r="O358" s="37">
        <f>SUMIFS(СВЦЭМ!$J$34:$J$777,СВЦЭМ!$A$34:$A$777,$A358,СВЦЭМ!$B$34:$B$777,O$331)+'СЕТ СН'!$F$13</f>
        <v>443.29568757999999</v>
      </c>
      <c r="P358" s="37">
        <f>SUMIFS(СВЦЭМ!$J$34:$J$777,СВЦЭМ!$A$34:$A$777,$A358,СВЦЭМ!$B$34:$B$777,P$331)+'СЕТ СН'!$F$13</f>
        <v>449.8569521</v>
      </c>
      <c r="Q358" s="37">
        <f>SUMIFS(СВЦЭМ!$J$34:$J$777,СВЦЭМ!$A$34:$A$777,$A358,СВЦЭМ!$B$34:$B$777,Q$331)+'СЕТ СН'!$F$13</f>
        <v>452.10909836000002</v>
      </c>
      <c r="R358" s="37">
        <f>SUMIFS(СВЦЭМ!$J$34:$J$777,СВЦЭМ!$A$34:$A$777,$A358,СВЦЭМ!$B$34:$B$777,R$331)+'СЕТ СН'!$F$13</f>
        <v>449.76625595000002</v>
      </c>
      <c r="S358" s="37">
        <f>SUMIFS(СВЦЭМ!$J$34:$J$777,СВЦЭМ!$A$34:$A$777,$A358,СВЦЭМ!$B$34:$B$777,S$331)+'СЕТ СН'!$F$13</f>
        <v>445.24046865999998</v>
      </c>
      <c r="T358" s="37">
        <f>SUMIFS(СВЦЭМ!$J$34:$J$777,СВЦЭМ!$A$34:$A$777,$A358,СВЦЭМ!$B$34:$B$777,T$331)+'СЕТ СН'!$F$13</f>
        <v>432.79027780000001</v>
      </c>
      <c r="U358" s="37">
        <f>SUMIFS(СВЦЭМ!$J$34:$J$777,СВЦЭМ!$A$34:$A$777,$A358,СВЦЭМ!$B$34:$B$777,U$331)+'СЕТ СН'!$F$13</f>
        <v>419.15749734000002</v>
      </c>
      <c r="V358" s="37">
        <f>SUMIFS(СВЦЭМ!$J$34:$J$777,СВЦЭМ!$A$34:$A$777,$A358,СВЦЭМ!$B$34:$B$777,V$331)+'СЕТ СН'!$F$13</f>
        <v>420.42069124</v>
      </c>
      <c r="W358" s="37">
        <f>SUMIFS(СВЦЭМ!$J$34:$J$777,СВЦЭМ!$A$34:$A$777,$A358,СВЦЭМ!$B$34:$B$777,W$331)+'СЕТ СН'!$F$13</f>
        <v>451.79465895999999</v>
      </c>
      <c r="X358" s="37">
        <f>SUMIFS(СВЦЭМ!$J$34:$J$777,СВЦЭМ!$A$34:$A$777,$A358,СВЦЭМ!$B$34:$B$777,X$331)+'СЕТ СН'!$F$13</f>
        <v>461.00845208999999</v>
      </c>
      <c r="Y358" s="37">
        <f>SUMIFS(СВЦЭМ!$J$34:$J$777,СВЦЭМ!$A$34:$A$777,$A358,СВЦЭМ!$B$34:$B$777,Y$331)+'СЕТ СН'!$F$13</f>
        <v>478.55485204000001</v>
      </c>
    </row>
    <row r="359" spans="1:27" ht="15.75" x14ac:dyDescent="0.2">
      <c r="A359" s="36">
        <f t="shared" si="9"/>
        <v>43218</v>
      </c>
      <c r="B359" s="37">
        <f>SUMIFS(СВЦЭМ!$J$34:$J$777,СВЦЭМ!$A$34:$A$777,$A359,СВЦЭМ!$B$34:$B$777,B$331)+'СЕТ СН'!$F$13</f>
        <v>490.93920867000003</v>
      </c>
      <c r="C359" s="37">
        <f>SUMIFS(СВЦЭМ!$J$34:$J$777,СВЦЭМ!$A$34:$A$777,$A359,СВЦЭМ!$B$34:$B$777,C$331)+'СЕТ СН'!$F$13</f>
        <v>519.77972605000002</v>
      </c>
      <c r="D359" s="37">
        <f>SUMIFS(СВЦЭМ!$J$34:$J$777,СВЦЭМ!$A$34:$A$777,$A359,СВЦЭМ!$B$34:$B$777,D$331)+'СЕТ СН'!$F$13</f>
        <v>567.47092367000005</v>
      </c>
      <c r="E359" s="37">
        <f>SUMIFS(СВЦЭМ!$J$34:$J$777,СВЦЭМ!$A$34:$A$777,$A359,СВЦЭМ!$B$34:$B$777,E$331)+'СЕТ СН'!$F$13</f>
        <v>567.50790858000005</v>
      </c>
      <c r="F359" s="37">
        <f>SUMIFS(СВЦЭМ!$J$34:$J$777,СВЦЭМ!$A$34:$A$777,$A359,СВЦЭМ!$B$34:$B$777,F$331)+'СЕТ СН'!$F$13</f>
        <v>566.59585420999997</v>
      </c>
      <c r="G359" s="37">
        <f>SUMIFS(СВЦЭМ!$J$34:$J$777,СВЦЭМ!$A$34:$A$777,$A359,СВЦЭМ!$B$34:$B$777,G$331)+'СЕТ СН'!$F$13</f>
        <v>549.95748602000003</v>
      </c>
      <c r="H359" s="37">
        <f>SUMIFS(СВЦЭМ!$J$34:$J$777,СВЦЭМ!$A$34:$A$777,$A359,СВЦЭМ!$B$34:$B$777,H$331)+'СЕТ СН'!$F$13</f>
        <v>514.17117751000001</v>
      </c>
      <c r="I359" s="37">
        <f>SUMIFS(СВЦЭМ!$J$34:$J$777,СВЦЭМ!$A$34:$A$777,$A359,СВЦЭМ!$B$34:$B$777,I$331)+'СЕТ СН'!$F$13</f>
        <v>469.10215145000001</v>
      </c>
      <c r="J359" s="37">
        <f>SUMIFS(СВЦЭМ!$J$34:$J$777,СВЦЭМ!$A$34:$A$777,$A359,СВЦЭМ!$B$34:$B$777,J$331)+'СЕТ СН'!$F$13</f>
        <v>461.43047826999998</v>
      </c>
      <c r="K359" s="37">
        <f>SUMIFS(СВЦЭМ!$J$34:$J$777,СВЦЭМ!$A$34:$A$777,$A359,СВЦЭМ!$B$34:$B$777,K$331)+'СЕТ СН'!$F$13</f>
        <v>435.43926769000001</v>
      </c>
      <c r="L359" s="37">
        <f>SUMIFS(СВЦЭМ!$J$34:$J$777,СВЦЭМ!$A$34:$A$777,$A359,СВЦЭМ!$B$34:$B$777,L$331)+'СЕТ СН'!$F$13</f>
        <v>430.24575637999999</v>
      </c>
      <c r="M359" s="37">
        <f>SUMIFS(СВЦЭМ!$J$34:$J$777,СВЦЭМ!$A$34:$A$777,$A359,СВЦЭМ!$B$34:$B$777,M$331)+'СЕТ СН'!$F$13</f>
        <v>431.88651670000002</v>
      </c>
      <c r="N359" s="37">
        <f>SUMIFS(СВЦЭМ!$J$34:$J$777,СВЦЭМ!$A$34:$A$777,$A359,СВЦЭМ!$B$34:$B$777,N$331)+'СЕТ СН'!$F$13</f>
        <v>432.13193385</v>
      </c>
      <c r="O359" s="37">
        <f>SUMIFS(СВЦЭМ!$J$34:$J$777,СВЦЭМ!$A$34:$A$777,$A359,СВЦЭМ!$B$34:$B$777,O$331)+'СЕТ СН'!$F$13</f>
        <v>420.52698099999998</v>
      </c>
      <c r="P359" s="37">
        <f>SUMIFS(СВЦЭМ!$J$34:$J$777,СВЦЭМ!$A$34:$A$777,$A359,СВЦЭМ!$B$34:$B$777,P$331)+'СЕТ СН'!$F$13</f>
        <v>420.64952993999998</v>
      </c>
      <c r="Q359" s="37">
        <f>SUMIFS(СВЦЭМ!$J$34:$J$777,СВЦЭМ!$A$34:$A$777,$A359,СВЦЭМ!$B$34:$B$777,Q$331)+'СЕТ СН'!$F$13</f>
        <v>421.25965112</v>
      </c>
      <c r="R359" s="37">
        <f>SUMIFS(СВЦЭМ!$J$34:$J$777,СВЦЭМ!$A$34:$A$777,$A359,СВЦЭМ!$B$34:$B$777,R$331)+'СЕТ СН'!$F$13</f>
        <v>423.03353348000002</v>
      </c>
      <c r="S359" s="37">
        <f>SUMIFS(СВЦЭМ!$J$34:$J$777,СВЦЭМ!$A$34:$A$777,$A359,СВЦЭМ!$B$34:$B$777,S$331)+'СЕТ СН'!$F$13</f>
        <v>421.58451399</v>
      </c>
      <c r="T359" s="37">
        <f>SUMIFS(СВЦЭМ!$J$34:$J$777,СВЦЭМ!$A$34:$A$777,$A359,СВЦЭМ!$B$34:$B$777,T$331)+'СЕТ СН'!$F$13</f>
        <v>428.00527297999997</v>
      </c>
      <c r="U359" s="37">
        <f>SUMIFS(СВЦЭМ!$J$34:$J$777,СВЦЭМ!$A$34:$A$777,$A359,СВЦЭМ!$B$34:$B$777,U$331)+'СЕТ СН'!$F$13</f>
        <v>429.81413184000002</v>
      </c>
      <c r="V359" s="37">
        <f>SUMIFS(СВЦЭМ!$J$34:$J$777,СВЦЭМ!$A$34:$A$777,$A359,СВЦЭМ!$B$34:$B$777,V$331)+'СЕТ СН'!$F$13</f>
        <v>436.92782650999999</v>
      </c>
      <c r="W359" s="37">
        <f>SUMIFS(СВЦЭМ!$J$34:$J$777,СВЦЭМ!$A$34:$A$777,$A359,СВЦЭМ!$B$34:$B$777,W$331)+'СЕТ СН'!$F$13</f>
        <v>442.82897701000002</v>
      </c>
      <c r="X359" s="37">
        <f>SUMIFS(СВЦЭМ!$J$34:$J$777,СВЦЭМ!$A$34:$A$777,$A359,СВЦЭМ!$B$34:$B$777,X$331)+'СЕТ СН'!$F$13</f>
        <v>467.69836006000003</v>
      </c>
      <c r="Y359" s="37">
        <f>SUMIFS(СВЦЭМ!$J$34:$J$777,СВЦЭМ!$A$34:$A$777,$A359,СВЦЭМ!$B$34:$B$777,Y$331)+'СЕТ СН'!$F$13</f>
        <v>463.40921083000001</v>
      </c>
    </row>
    <row r="360" spans="1:27" ht="15.75" x14ac:dyDescent="0.2">
      <c r="A360" s="36">
        <f t="shared" si="9"/>
        <v>43219</v>
      </c>
      <c r="B360" s="37">
        <f>SUMIFS(СВЦЭМ!$J$34:$J$777,СВЦЭМ!$A$34:$A$777,$A360,СВЦЭМ!$B$34:$B$777,B$331)+'СЕТ СН'!$F$13</f>
        <v>490.3305929</v>
      </c>
      <c r="C360" s="37">
        <f>SUMIFS(СВЦЭМ!$J$34:$J$777,СВЦЭМ!$A$34:$A$777,$A360,СВЦЭМ!$B$34:$B$777,C$331)+'СЕТ СН'!$F$13</f>
        <v>504.03430834</v>
      </c>
      <c r="D360" s="37">
        <f>SUMIFS(СВЦЭМ!$J$34:$J$777,СВЦЭМ!$A$34:$A$777,$A360,СВЦЭМ!$B$34:$B$777,D$331)+'СЕТ СН'!$F$13</f>
        <v>552.88761824000005</v>
      </c>
      <c r="E360" s="37">
        <f>SUMIFS(СВЦЭМ!$J$34:$J$777,СВЦЭМ!$A$34:$A$777,$A360,СВЦЭМ!$B$34:$B$777,E$331)+'СЕТ СН'!$F$13</f>
        <v>551.81928219999998</v>
      </c>
      <c r="F360" s="37">
        <f>SUMIFS(СВЦЭМ!$J$34:$J$777,СВЦЭМ!$A$34:$A$777,$A360,СВЦЭМ!$B$34:$B$777,F$331)+'СЕТ СН'!$F$13</f>
        <v>551.64238022999996</v>
      </c>
      <c r="G360" s="37">
        <f>SUMIFS(СВЦЭМ!$J$34:$J$777,СВЦЭМ!$A$34:$A$777,$A360,СВЦЭМ!$B$34:$B$777,G$331)+'СЕТ СН'!$F$13</f>
        <v>556.82982290999996</v>
      </c>
      <c r="H360" s="37">
        <f>SUMIFS(СВЦЭМ!$J$34:$J$777,СВЦЭМ!$A$34:$A$777,$A360,СВЦЭМ!$B$34:$B$777,H$331)+'СЕТ СН'!$F$13</f>
        <v>557.54185594</v>
      </c>
      <c r="I360" s="37">
        <f>SUMIFS(СВЦЭМ!$J$34:$J$777,СВЦЭМ!$A$34:$A$777,$A360,СВЦЭМ!$B$34:$B$777,I$331)+'СЕТ СН'!$F$13</f>
        <v>506.59542106999999</v>
      </c>
      <c r="J360" s="37">
        <f>SUMIFS(СВЦЭМ!$J$34:$J$777,СВЦЭМ!$A$34:$A$777,$A360,СВЦЭМ!$B$34:$B$777,J$331)+'СЕТ СН'!$F$13</f>
        <v>469.08592748000001</v>
      </c>
      <c r="K360" s="37">
        <f>SUMIFS(СВЦЭМ!$J$34:$J$777,СВЦЭМ!$A$34:$A$777,$A360,СВЦЭМ!$B$34:$B$777,K$331)+'СЕТ СН'!$F$13</f>
        <v>400.38301636</v>
      </c>
      <c r="L360" s="37">
        <f>SUMIFS(СВЦЭМ!$J$34:$J$777,СВЦЭМ!$A$34:$A$777,$A360,СВЦЭМ!$B$34:$B$777,L$331)+'СЕТ СН'!$F$13</f>
        <v>391.01789540999999</v>
      </c>
      <c r="M360" s="37">
        <f>SUMIFS(СВЦЭМ!$J$34:$J$777,СВЦЭМ!$A$34:$A$777,$A360,СВЦЭМ!$B$34:$B$777,M$331)+'СЕТ СН'!$F$13</f>
        <v>402.56068936000003</v>
      </c>
      <c r="N360" s="37">
        <f>SUMIFS(СВЦЭМ!$J$34:$J$777,СВЦЭМ!$A$34:$A$777,$A360,СВЦЭМ!$B$34:$B$777,N$331)+'СЕТ СН'!$F$13</f>
        <v>413.24107941</v>
      </c>
      <c r="O360" s="37">
        <f>SUMIFS(СВЦЭМ!$J$34:$J$777,СВЦЭМ!$A$34:$A$777,$A360,СВЦЭМ!$B$34:$B$777,O$331)+'СЕТ СН'!$F$13</f>
        <v>413.08403288</v>
      </c>
      <c r="P360" s="37">
        <f>SUMIFS(СВЦЭМ!$J$34:$J$777,СВЦЭМ!$A$34:$A$777,$A360,СВЦЭМ!$B$34:$B$777,P$331)+'СЕТ СН'!$F$13</f>
        <v>403.58835316</v>
      </c>
      <c r="Q360" s="37">
        <f>SUMIFS(СВЦЭМ!$J$34:$J$777,СВЦЭМ!$A$34:$A$777,$A360,СВЦЭМ!$B$34:$B$777,Q$331)+'СЕТ СН'!$F$13</f>
        <v>409.73280577999998</v>
      </c>
      <c r="R360" s="37">
        <f>SUMIFS(СВЦЭМ!$J$34:$J$777,СВЦЭМ!$A$34:$A$777,$A360,СВЦЭМ!$B$34:$B$777,R$331)+'СЕТ СН'!$F$13</f>
        <v>400.70913866000001</v>
      </c>
      <c r="S360" s="37">
        <f>SUMIFS(СВЦЭМ!$J$34:$J$777,СВЦЭМ!$A$34:$A$777,$A360,СВЦЭМ!$B$34:$B$777,S$331)+'СЕТ СН'!$F$13</f>
        <v>400.00930346000001</v>
      </c>
      <c r="T360" s="37">
        <f>SUMIFS(СВЦЭМ!$J$34:$J$777,СВЦЭМ!$A$34:$A$777,$A360,СВЦЭМ!$B$34:$B$777,T$331)+'СЕТ СН'!$F$13</f>
        <v>413.61810057999998</v>
      </c>
      <c r="U360" s="37">
        <f>SUMIFS(СВЦЭМ!$J$34:$J$777,СВЦЭМ!$A$34:$A$777,$A360,СВЦЭМ!$B$34:$B$777,U$331)+'СЕТ СН'!$F$13</f>
        <v>414.44943812999998</v>
      </c>
      <c r="V360" s="37">
        <f>SUMIFS(СВЦЭМ!$J$34:$J$777,СВЦЭМ!$A$34:$A$777,$A360,СВЦЭМ!$B$34:$B$777,V$331)+'СЕТ СН'!$F$13</f>
        <v>389.55852591000001</v>
      </c>
      <c r="W360" s="37">
        <f>SUMIFS(СВЦЭМ!$J$34:$J$777,СВЦЭМ!$A$34:$A$777,$A360,СВЦЭМ!$B$34:$B$777,W$331)+'СЕТ СН'!$F$13</f>
        <v>382.92326614000001</v>
      </c>
      <c r="X360" s="37">
        <f>SUMIFS(СВЦЭМ!$J$34:$J$777,СВЦЭМ!$A$34:$A$777,$A360,СВЦЭМ!$B$34:$B$777,X$331)+'СЕТ СН'!$F$13</f>
        <v>403.97869128999997</v>
      </c>
      <c r="Y360" s="37">
        <f>SUMIFS(СВЦЭМ!$J$34:$J$777,СВЦЭМ!$A$34:$A$777,$A360,СВЦЭМ!$B$34:$B$777,Y$331)+'СЕТ СН'!$F$13</f>
        <v>447.50899268000001</v>
      </c>
    </row>
    <row r="361" spans="1:27" ht="15.75" x14ac:dyDescent="0.2">
      <c r="A361" s="36">
        <f t="shared" si="9"/>
        <v>43220</v>
      </c>
      <c r="B361" s="37">
        <f>SUMIFS(СВЦЭМ!$J$34:$J$777,СВЦЭМ!$A$34:$A$777,$A361,СВЦЭМ!$B$34:$B$777,B$331)+'СЕТ СН'!$F$13</f>
        <v>464.66292542000002</v>
      </c>
      <c r="C361" s="37">
        <f>SUMIFS(СВЦЭМ!$J$34:$J$777,СВЦЭМ!$A$34:$A$777,$A361,СВЦЭМ!$B$34:$B$777,C$331)+'СЕТ СН'!$F$13</f>
        <v>478.88529492999999</v>
      </c>
      <c r="D361" s="37">
        <f>SUMIFS(СВЦЭМ!$J$34:$J$777,СВЦЭМ!$A$34:$A$777,$A361,СВЦЭМ!$B$34:$B$777,D$331)+'СЕТ СН'!$F$13</f>
        <v>491.82966507999998</v>
      </c>
      <c r="E361" s="37">
        <f>SUMIFS(СВЦЭМ!$J$34:$J$777,СВЦЭМ!$A$34:$A$777,$A361,СВЦЭМ!$B$34:$B$777,E$331)+'СЕТ СН'!$F$13</f>
        <v>500.36778762</v>
      </c>
      <c r="F361" s="37">
        <f>SUMIFS(СВЦЭМ!$J$34:$J$777,СВЦЭМ!$A$34:$A$777,$A361,СВЦЭМ!$B$34:$B$777,F$331)+'СЕТ СН'!$F$13</f>
        <v>504.05323378000003</v>
      </c>
      <c r="G361" s="37">
        <f>SUMIFS(СВЦЭМ!$J$34:$J$777,СВЦЭМ!$A$34:$A$777,$A361,СВЦЭМ!$B$34:$B$777,G$331)+'СЕТ СН'!$F$13</f>
        <v>495.19931472000002</v>
      </c>
      <c r="H361" s="37">
        <f>SUMIFS(СВЦЭМ!$J$34:$J$777,СВЦЭМ!$A$34:$A$777,$A361,СВЦЭМ!$B$34:$B$777,H$331)+'СЕТ СН'!$F$13</f>
        <v>484.01634651000001</v>
      </c>
      <c r="I361" s="37">
        <f>SUMIFS(СВЦЭМ!$J$34:$J$777,СВЦЭМ!$A$34:$A$777,$A361,СВЦЭМ!$B$34:$B$777,I$331)+'СЕТ СН'!$F$13</f>
        <v>446.88609782999998</v>
      </c>
      <c r="J361" s="37">
        <f>SUMIFS(СВЦЭМ!$J$34:$J$777,СВЦЭМ!$A$34:$A$777,$A361,СВЦЭМ!$B$34:$B$777,J$331)+'СЕТ СН'!$F$13</f>
        <v>423.86844315000002</v>
      </c>
      <c r="K361" s="37">
        <f>SUMIFS(СВЦЭМ!$J$34:$J$777,СВЦЭМ!$A$34:$A$777,$A361,СВЦЭМ!$B$34:$B$777,K$331)+'СЕТ СН'!$F$13</f>
        <v>367.00354319000002</v>
      </c>
      <c r="L361" s="37">
        <f>SUMIFS(СВЦЭМ!$J$34:$J$777,СВЦЭМ!$A$34:$A$777,$A361,СВЦЭМ!$B$34:$B$777,L$331)+'СЕТ СН'!$F$13</f>
        <v>357.95874687999998</v>
      </c>
      <c r="M361" s="37">
        <f>SUMIFS(СВЦЭМ!$J$34:$J$777,СВЦЭМ!$A$34:$A$777,$A361,СВЦЭМ!$B$34:$B$777,M$331)+'СЕТ СН'!$F$13</f>
        <v>359.04747799</v>
      </c>
      <c r="N361" s="37">
        <f>SUMIFS(СВЦЭМ!$J$34:$J$777,СВЦЭМ!$A$34:$A$777,$A361,СВЦЭМ!$B$34:$B$777,N$331)+'СЕТ СН'!$F$13</f>
        <v>354.17675789999998</v>
      </c>
      <c r="O361" s="37">
        <f>SUMIFS(СВЦЭМ!$J$34:$J$777,СВЦЭМ!$A$34:$A$777,$A361,СВЦЭМ!$B$34:$B$777,O$331)+'СЕТ СН'!$F$13</f>
        <v>352.49732246000002</v>
      </c>
      <c r="P361" s="37">
        <f>SUMIFS(СВЦЭМ!$J$34:$J$777,СВЦЭМ!$A$34:$A$777,$A361,СВЦЭМ!$B$34:$B$777,P$331)+'СЕТ СН'!$F$13</f>
        <v>390.04427455000001</v>
      </c>
      <c r="Q361" s="37">
        <f>SUMIFS(СВЦЭМ!$J$34:$J$777,СВЦЭМ!$A$34:$A$777,$A361,СВЦЭМ!$B$34:$B$777,Q$331)+'СЕТ СН'!$F$13</f>
        <v>388.81160731</v>
      </c>
      <c r="R361" s="37">
        <f>SUMIFS(СВЦЭМ!$J$34:$J$777,СВЦЭМ!$A$34:$A$777,$A361,СВЦЭМ!$B$34:$B$777,R$331)+'СЕТ СН'!$F$13</f>
        <v>387.49816054000001</v>
      </c>
      <c r="S361" s="37">
        <f>SUMIFS(СВЦЭМ!$J$34:$J$777,СВЦЭМ!$A$34:$A$777,$A361,СВЦЭМ!$B$34:$B$777,S$331)+'СЕТ СН'!$F$13</f>
        <v>391.40365181999999</v>
      </c>
      <c r="T361" s="37">
        <f>SUMIFS(СВЦЭМ!$J$34:$J$777,СВЦЭМ!$A$34:$A$777,$A361,СВЦЭМ!$B$34:$B$777,T$331)+'СЕТ СН'!$F$13</f>
        <v>358.20218604000002</v>
      </c>
      <c r="U361" s="37">
        <f>SUMIFS(СВЦЭМ!$J$34:$J$777,СВЦЭМ!$A$34:$A$777,$A361,СВЦЭМ!$B$34:$B$777,U$331)+'СЕТ СН'!$F$13</f>
        <v>358.13614746000002</v>
      </c>
      <c r="V361" s="37">
        <f>SUMIFS(СВЦЭМ!$J$34:$J$777,СВЦЭМ!$A$34:$A$777,$A361,СВЦЭМ!$B$34:$B$777,V$331)+'СЕТ СН'!$F$13</f>
        <v>358.79609632</v>
      </c>
      <c r="W361" s="37">
        <f>SUMIFS(СВЦЭМ!$J$34:$J$777,СВЦЭМ!$A$34:$A$777,$A361,СВЦЭМ!$B$34:$B$777,W$331)+'СЕТ СН'!$F$13</f>
        <v>354.70645053999999</v>
      </c>
      <c r="X361" s="37">
        <f>SUMIFS(СВЦЭМ!$J$34:$J$777,СВЦЭМ!$A$34:$A$777,$A361,СВЦЭМ!$B$34:$B$777,X$331)+'СЕТ СН'!$F$13</f>
        <v>383.98541981</v>
      </c>
      <c r="Y361" s="37">
        <f>SUMIFS(СВЦЭМ!$J$34:$J$777,СВЦЭМ!$A$34:$A$777,$A361,СВЦЭМ!$B$34:$B$777,Y$331)+'СЕТ СН'!$F$13</f>
        <v>429.48542405000001</v>
      </c>
    </row>
    <row r="362" spans="1:27" ht="15.75" hidden="1" x14ac:dyDescent="0.2">
      <c r="A362" s="36">
        <f t="shared" si="9"/>
        <v>43221</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01.04.2018</v>
      </c>
      <c r="B367" s="37">
        <f>SUMIFS(СВЦЭМ!$K$34:$K$777,СВЦЭМ!$A$34:$A$777,$A367,СВЦЭМ!$B$34:$B$777,B$366)+'СЕТ СН'!$F$13</f>
        <v>629.09813085999997</v>
      </c>
      <c r="C367" s="37">
        <f>SUMIFS(СВЦЭМ!$K$34:$K$777,СВЦЭМ!$A$34:$A$777,$A367,СВЦЭМ!$B$34:$B$777,C$366)+'СЕТ СН'!$F$13</f>
        <v>659.83627459000002</v>
      </c>
      <c r="D367" s="37">
        <f>SUMIFS(СВЦЭМ!$K$34:$K$777,СВЦЭМ!$A$34:$A$777,$A367,СВЦЭМ!$B$34:$B$777,D$366)+'СЕТ СН'!$F$13</f>
        <v>687.51276797000003</v>
      </c>
      <c r="E367" s="37">
        <f>SUMIFS(СВЦЭМ!$K$34:$K$777,СВЦЭМ!$A$34:$A$777,$A367,СВЦЭМ!$B$34:$B$777,E$366)+'СЕТ СН'!$F$13</f>
        <v>693.69042033000005</v>
      </c>
      <c r="F367" s="37">
        <f>SUMIFS(СВЦЭМ!$K$34:$K$777,СВЦЭМ!$A$34:$A$777,$A367,СВЦЭМ!$B$34:$B$777,F$366)+'СЕТ СН'!$F$13</f>
        <v>697.50929922</v>
      </c>
      <c r="G367" s="37">
        <f>SUMIFS(СВЦЭМ!$K$34:$K$777,СВЦЭМ!$A$34:$A$777,$A367,СВЦЭМ!$B$34:$B$777,G$366)+'СЕТ СН'!$F$13</f>
        <v>685.41026119000003</v>
      </c>
      <c r="H367" s="37">
        <f>SUMIFS(СВЦЭМ!$K$34:$K$777,СВЦЭМ!$A$34:$A$777,$A367,СВЦЭМ!$B$34:$B$777,H$366)+'СЕТ СН'!$F$13</f>
        <v>676.19543974999999</v>
      </c>
      <c r="I367" s="37">
        <f>SUMIFS(СВЦЭМ!$K$34:$K$777,СВЦЭМ!$A$34:$A$777,$A367,СВЦЭМ!$B$34:$B$777,I$366)+'СЕТ СН'!$F$13</f>
        <v>643.48791492999999</v>
      </c>
      <c r="J367" s="37">
        <f>SUMIFS(СВЦЭМ!$K$34:$K$777,СВЦЭМ!$A$34:$A$777,$A367,СВЦЭМ!$B$34:$B$777,J$366)+'СЕТ СН'!$F$13</f>
        <v>589.77098474000002</v>
      </c>
      <c r="K367" s="37">
        <f>SUMIFS(СВЦЭМ!$K$34:$K$777,СВЦЭМ!$A$34:$A$777,$A367,СВЦЭМ!$B$34:$B$777,K$366)+'СЕТ СН'!$F$13</f>
        <v>505.66713191000002</v>
      </c>
      <c r="L367" s="37">
        <f>SUMIFS(СВЦЭМ!$K$34:$K$777,СВЦЭМ!$A$34:$A$777,$A367,СВЦЭМ!$B$34:$B$777,L$366)+'СЕТ СН'!$F$13</f>
        <v>479.97414834</v>
      </c>
      <c r="M367" s="37">
        <f>SUMIFS(СВЦЭМ!$K$34:$K$777,СВЦЭМ!$A$34:$A$777,$A367,СВЦЭМ!$B$34:$B$777,M$366)+'СЕТ СН'!$F$13</f>
        <v>475.54944667000001</v>
      </c>
      <c r="N367" s="37">
        <f>SUMIFS(СВЦЭМ!$K$34:$K$777,СВЦЭМ!$A$34:$A$777,$A367,СВЦЭМ!$B$34:$B$777,N$366)+'СЕТ СН'!$F$13</f>
        <v>479.12772443</v>
      </c>
      <c r="O367" s="37">
        <f>SUMIFS(СВЦЭМ!$K$34:$K$777,СВЦЭМ!$A$34:$A$777,$A367,СВЦЭМ!$B$34:$B$777,O$366)+'СЕТ СН'!$F$13</f>
        <v>476.01651377000002</v>
      </c>
      <c r="P367" s="37">
        <f>SUMIFS(СВЦЭМ!$K$34:$K$777,СВЦЭМ!$A$34:$A$777,$A367,СВЦЭМ!$B$34:$B$777,P$366)+'СЕТ СН'!$F$13</f>
        <v>475.29433169999999</v>
      </c>
      <c r="Q367" s="37">
        <f>SUMIFS(СВЦЭМ!$K$34:$K$777,СВЦЭМ!$A$34:$A$777,$A367,СВЦЭМ!$B$34:$B$777,Q$366)+'СЕТ СН'!$F$13</f>
        <v>477.88177253999999</v>
      </c>
      <c r="R367" s="37">
        <f>SUMIFS(СВЦЭМ!$K$34:$K$777,СВЦЭМ!$A$34:$A$777,$A367,СВЦЭМ!$B$34:$B$777,R$366)+'СЕТ СН'!$F$13</f>
        <v>482.94651849000002</v>
      </c>
      <c r="S367" s="37">
        <f>SUMIFS(СВЦЭМ!$K$34:$K$777,СВЦЭМ!$A$34:$A$777,$A367,СВЦЭМ!$B$34:$B$777,S$366)+'СЕТ СН'!$F$13</f>
        <v>490.20442315000003</v>
      </c>
      <c r="T367" s="37">
        <f>SUMIFS(СВЦЭМ!$K$34:$K$777,СВЦЭМ!$A$34:$A$777,$A367,СВЦЭМ!$B$34:$B$777,T$366)+'СЕТ СН'!$F$13</f>
        <v>505.47453037000002</v>
      </c>
      <c r="U367" s="37">
        <f>SUMIFS(СВЦЭМ!$K$34:$K$777,СВЦЭМ!$A$34:$A$777,$A367,СВЦЭМ!$B$34:$B$777,U$366)+'СЕТ СН'!$F$13</f>
        <v>505.09402503000001</v>
      </c>
      <c r="V367" s="37">
        <f>SUMIFS(СВЦЭМ!$K$34:$K$777,СВЦЭМ!$A$34:$A$777,$A367,СВЦЭМ!$B$34:$B$777,V$366)+'СЕТ СН'!$F$13</f>
        <v>509.43830394999998</v>
      </c>
      <c r="W367" s="37">
        <f>SUMIFS(СВЦЭМ!$K$34:$K$777,СВЦЭМ!$A$34:$A$777,$A367,СВЦЭМ!$B$34:$B$777,W$366)+'СЕТ СН'!$F$13</f>
        <v>530.43250768999997</v>
      </c>
      <c r="X367" s="37">
        <f>SUMIFS(СВЦЭМ!$K$34:$K$777,СВЦЭМ!$A$34:$A$777,$A367,СВЦЭМ!$B$34:$B$777,X$366)+'СЕТ СН'!$F$13</f>
        <v>550.27552044000004</v>
      </c>
      <c r="Y367" s="37">
        <f>SUMIFS(СВЦЭМ!$K$34:$K$777,СВЦЭМ!$A$34:$A$777,$A367,СВЦЭМ!$B$34:$B$777,Y$366)+'СЕТ СН'!$F$13</f>
        <v>603.64275695000003</v>
      </c>
      <c r="AA367" s="46"/>
    </row>
    <row r="368" spans="1:27" ht="15.75" x14ac:dyDescent="0.2">
      <c r="A368" s="36">
        <f>A367+1</f>
        <v>43192</v>
      </c>
      <c r="B368" s="37">
        <f>SUMIFS(СВЦЭМ!$K$34:$K$777,СВЦЭМ!$A$34:$A$777,$A368,СВЦЭМ!$B$34:$B$777,B$366)+'СЕТ СН'!$F$13</f>
        <v>639.27025923999997</v>
      </c>
      <c r="C368" s="37">
        <f>SUMIFS(СВЦЭМ!$K$34:$K$777,СВЦЭМ!$A$34:$A$777,$A368,СВЦЭМ!$B$34:$B$777,C$366)+'СЕТ СН'!$F$13</f>
        <v>663.55542642</v>
      </c>
      <c r="D368" s="37">
        <f>SUMIFS(СВЦЭМ!$K$34:$K$777,СВЦЭМ!$A$34:$A$777,$A368,СВЦЭМ!$B$34:$B$777,D$366)+'СЕТ СН'!$F$13</f>
        <v>690.89766025999995</v>
      </c>
      <c r="E368" s="37">
        <f>SUMIFS(СВЦЭМ!$K$34:$K$777,СВЦЭМ!$A$34:$A$777,$A368,СВЦЭМ!$B$34:$B$777,E$366)+'СЕТ СН'!$F$13</f>
        <v>700.52256179000005</v>
      </c>
      <c r="F368" s="37">
        <f>SUMIFS(СВЦЭМ!$K$34:$K$777,СВЦЭМ!$A$34:$A$777,$A368,СВЦЭМ!$B$34:$B$777,F$366)+'СЕТ СН'!$F$13</f>
        <v>693.59842603000004</v>
      </c>
      <c r="G368" s="37">
        <f>SUMIFS(СВЦЭМ!$K$34:$K$777,СВЦЭМ!$A$34:$A$777,$A368,СВЦЭМ!$B$34:$B$777,G$366)+'СЕТ СН'!$F$13</f>
        <v>681.27237773000002</v>
      </c>
      <c r="H368" s="37">
        <f>SUMIFS(СВЦЭМ!$K$34:$K$777,СВЦЭМ!$A$34:$A$777,$A368,СВЦЭМ!$B$34:$B$777,H$366)+'СЕТ СН'!$F$13</f>
        <v>652.17094598999995</v>
      </c>
      <c r="I368" s="37">
        <f>SUMIFS(СВЦЭМ!$K$34:$K$777,СВЦЭМ!$A$34:$A$777,$A368,СВЦЭМ!$B$34:$B$777,I$366)+'СЕТ СН'!$F$13</f>
        <v>607.36842901</v>
      </c>
      <c r="J368" s="37">
        <f>SUMIFS(СВЦЭМ!$K$34:$K$777,СВЦЭМ!$A$34:$A$777,$A368,СВЦЭМ!$B$34:$B$777,J$366)+'СЕТ СН'!$F$13</f>
        <v>584.13989279999998</v>
      </c>
      <c r="K368" s="37">
        <f>SUMIFS(СВЦЭМ!$K$34:$K$777,СВЦЭМ!$A$34:$A$777,$A368,СВЦЭМ!$B$34:$B$777,K$366)+'СЕТ СН'!$F$13</f>
        <v>518.85186441999997</v>
      </c>
      <c r="L368" s="37">
        <f>SUMIFS(СВЦЭМ!$K$34:$K$777,СВЦЭМ!$A$34:$A$777,$A368,СВЦЭМ!$B$34:$B$777,L$366)+'СЕТ СН'!$F$13</f>
        <v>530.53132993999998</v>
      </c>
      <c r="M368" s="37">
        <f>SUMIFS(СВЦЭМ!$K$34:$K$777,СВЦЭМ!$A$34:$A$777,$A368,СВЦЭМ!$B$34:$B$777,M$366)+'СЕТ СН'!$F$13</f>
        <v>532.19154436999997</v>
      </c>
      <c r="N368" s="37">
        <f>SUMIFS(СВЦЭМ!$K$34:$K$777,СВЦЭМ!$A$34:$A$777,$A368,СВЦЭМ!$B$34:$B$777,N$366)+'СЕТ СН'!$F$13</f>
        <v>490.13586882999999</v>
      </c>
      <c r="O368" s="37">
        <f>SUMIFS(СВЦЭМ!$K$34:$K$777,СВЦЭМ!$A$34:$A$777,$A368,СВЦЭМ!$B$34:$B$777,O$366)+'СЕТ СН'!$F$13</f>
        <v>497.07058462999998</v>
      </c>
      <c r="P368" s="37">
        <f>SUMIFS(СВЦЭМ!$K$34:$K$777,СВЦЭМ!$A$34:$A$777,$A368,СВЦЭМ!$B$34:$B$777,P$366)+'СЕТ СН'!$F$13</f>
        <v>496.27577502999998</v>
      </c>
      <c r="Q368" s="37">
        <f>SUMIFS(СВЦЭМ!$K$34:$K$777,СВЦЭМ!$A$34:$A$777,$A368,СВЦЭМ!$B$34:$B$777,Q$366)+'СЕТ СН'!$F$13</f>
        <v>500.06558552000001</v>
      </c>
      <c r="R368" s="37">
        <f>SUMIFS(СВЦЭМ!$K$34:$K$777,СВЦЭМ!$A$34:$A$777,$A368,СВЦЭМ!$B$34:$B$777,R$366)+'СЕТ СН'!$F$13</f>
        <v>502.42359861</v>
      </c>
      <c r="S368" s="37">
        <f>SUMIFS(СВЦЭМ!$K$34:$K$777,СВЦЭМ!$A$34:$A$777,$A368,СВЦЭМ!$B$34:$B$777,S$366)+'СЕТ СН'!$F$13</f>
        <v>499.20711920999997</v>
      </c>
      <c r="T368" s="37">
        <f>SUMIFS(СВЦЭМ!$K$34:$K$777,СВЦЭМ!$A$34:$A$777,$A368,СВЦЭМ!$B$34:$B$777,T$366)+'СЕТ СН'!$F$13</f>
        <v>496.3753471</v>
      </c>
      <c r="U368" s="37">
        <f>SUMIFS(СВЦЭМ!$K$34:$K$777,СВЦЭМ!$A$34:$A$777,$A368,СВЦЭМ!$B$34:$B$777,U$366)+'СЕТ СН'!$F$13</f>
        <v>493.74395168000001</v>
      </c>
      <c r="V368" s="37">
        <f>SUMIFS(СВЦЭМ!$K$34:$K$777,СВЦЭМ!$A$34:$A$777,$A368,СВЦЭМ!$B$34:$B$777,V$366)+'СЕТ СН'!$F$13</f>
        <v>498.58000883</v>
      </c>
      <c r="W368" s="37">
        <f>SUMIFS(СВЦЭМ!$K$34:$K$777,СВЦЭМ!$A$34:$A$777,$A368,СВЦЭМ!$B$34:$B$777,W$366)+'СЕТ СН'!$F$13</f>
        <v>526.46329216000004</v>
      </c>
      <c r="X368" s="37">
        <f>SUMIFS(СВЦЭМ!$K$34:$K$777,СВЦЭМ!$A$34:$A$777,$A368,СВЦЭМ!$B$34:$B$777,X$366)+'СЕТ СН'!$F$13</f>
        <v>602.43872532</v>
      </c>
      <c r="Y368" s="37">
        <f>SUMIFS(СВЦЭМ!$K$34:$K$777,СВЦЭМ!$A$34:$A$777,$A368,СВЦЭМ!$B$34:$B$777,Y$366)+'СЕТ СН'!$F$13</f>
        <v>643.77322554</v>
      </c>
    </row>
    <row r="369" spans="1:25" ht="15.75" x14ac:dyDescent="0.2">
      <c r="A369" s="36">
        <f t="shared" ref="A369:A397" si="10">A368+1</f>
        <v>43193</v>
      </c>
      <c r="B369" s="37">
        <f>SUMIFS(СВЦЭМ!$K$34:$K$777,СВЦЭМ!$A$34:$A$777,$A369,СВЦЭМ!$B$34:$B$777,B$366)+'СЕТ СН'!$F$13</f>
        <v>664.93291479000004</v>
      </c>
      <c r="C369" s="37">
        <f>SUMIFS(СВЦЭМ!$K$34:$K$777,СВЦЭМ!$A$34:$A$777,$A369,СВЦЭМ!$B$34:$B$777,C$366)+'СЕТ СН'!$F$13</f>
        <v>696.15101644000003</v>
      </c>
      <c r="D369" s="37">
        <f>SUMIFS(СВЦЭМ!$K$34:$K$777,СВЦЭМ!$A$34:$A$777,$A369,СВЦЭМ!$B$34:$B$777,D$366)+'СЕТ СН'!$F$13</f>
        <v>733.75312882000003</v>
      </c>
      <c r="E369" s="37">
        <f>SUMIFS(СВЦЭМ!$K$34:$K$777,СВЦЭМ!$A$34:$A$777,$A369,СВЦЭМ!$B$34:$B$777,E$366)+'СЕТ СН'!$F$13</f>
        <v>740.00161699</v>
      </c>
      <c r="F369" s="37">
        <f>SUMIFS(СВЦЭМ!$K$34:$K$777,СВЦЭМ!$A$34:$A$777,$A369,СВЦЭМ!$B$34:$B$777,F$366)+'СЕТ СН'!$F$13</f>
        <v>736.23313958000006</v>
      </c>
      <c r="G369" s="37">
        <f>SUMIFS(СВЦЭМ!$K$34:$K$777,СВЦЭМ!$A$34:$A$777,$A369,СВЦЭМ!$B$34:$B$777,G$366)+'СЕТ СН'!$F$13</f>
        <v>725.53936675</v>
      </c>
      <c r="H369" s="37">
        <f>SUMIFS(СВЦЭМ!$K$34:$K$777,СВЦЭМ!$A$34:$A$777,$A369,СВЦЭМ!$B$34:$B$777,H$366)+'СЕТ СН'!$F$13</f>
        <v>692.86070846999996</v>
      </c>
      <c r="I369" s="37">
        <f>SUMIFS(СВЦЭМ!$K$34:$K$777,СВЦЭМ!$A$34:$A$777,$A369,СВЦЭМ!$B$34:$B$777,I$366)+'СЕТ СН'!$F$13</f>
        <v>638.85514728999999</v>
      </c>
      <c r="J369" s="37">
        <f>SUMIFS(СВЦЭМ!$K$34:$K$777,СВЦЭМ!$A$34:$A$777,$A369,СВЦЭМ!$B$34:$B$777,J$366)+'СЕТ СН'!$F$13</f>
        <v>599.19859058999998</v>
      </c>
      <c r="K369" s="37">
        <f>SUMIFS(СВЦЭМ!$K$34:$K$777,СВЦЭМ!$A$34:$A$777,$A369,СВЦЭМ!$B$34:$B$777,K$366)+'СЕТ СН'!$F$13</f>
        <v>545.71062660999996</v>
      </c>
      <c r="L369" s="37">
        <f>SUMIFS(СВЦЭМ!$K$34:$K$777,СВЦЭМ!$A$34:$A$777,$A369,СВЦЭМ!$B$34:$B$777,L$366)+'СЕТ СН'!$F$13</f>
        <v>494.66084387000001</v>
      </c>
      <c r="M369" s="37">
        <f>SUMIFS(СВЦЭМ!$K$34:$K$777,СВЦЭМ!$A$34:$A$777,$A369,СВЦЭМ!$B$34:$B$777,M$366)+'СЕТ СН'!$F$13</f>
        <v>483.94459434999999</v>
      </c>
      <c r="N369" s="37">
        <f>SUMIFS(СВЦЭМ!$K$34:$K$777,СВЦЭМ!$A$34:$A$777,$A369,СВЦЭМ!$B$34:$B$777,N$366)+'СЕТ СН'!$F$13</f>
        <v>494.32564016999999</v>
      </c>
      <c r="O369" s="37">
        <f>SUMIFS(СВЦЭМ!$K$34:$K$777,СВЦЭМ!$A$34:$A$777,$A369,СВЦЭМ!$B$34:$B$777,O$366)+'СЕТ СН'!$F$13</f>
        <v>499.43031325999999</v>
      </c>
      <c r="P369" s="37">
        <f>SUMIFS(СВЦЭМ!$K$34:$K$777,СВЦЭМ!$A$34:$A$777,$A369,СВЦЭМ!$B$34:$B$777,P$366)+'СЕТ СН'!$F$13</f>
        <v>503.86614688999998</v>
      </c>
      <c r="Q369" s="37">
        <f>SUMIFS(СВЦЭМ!$K$34:$K$777,СВЦЭМ!$A$34:$A$777,$A369,СВЦЭМ!$B$34:$B$777,Q$366)+'СЕТ СН'!$F$13</f>
        <v>540.05101587000001</v>
      </c>
      <c r="R369" s="37">
        <f>SUMIFS(СВЦЭМ!$K$34:$K$777,СВЦЭМ!$A$34:$A$777,$A369,СВЦЭМ!$B$34:$B$777,R$366)+'СЕТ СН'!$F$13</f>
        <v>546.30378583000004</v>
      </c>
      <c r="S369" s="37">
        <f>SUMIFS(СВЦЭМ!$K$34:$K$777,СВЦЭМ!$A$34:$A$777,$A369,СВЦЭМ!$B$34:$B$777,S$366)+'СЕТ СН'!$F$13</f>
        <v>543.16985819000001</v>
      </c>
      <c r="T369" s="37">
        <f>SUMIFS(СВЦЭМ!$K$34:$K$777,СВЦЭМ!$A$34:$A$777,$A369,СВЦЭМ!$B$34:$B$777,T$366)+'СЕТ СН'!$F$13</f>
        <v>526.30474597</v>
      </c>
      <c r="U369" s="37">
        <f>SUMIFS(СВЦЭМ!$K$34:$K$777,СВЦЭМ!$A$34:$A$777,$A369,СВЦЭМ!$B$34:$B$777,U$366)+'СЕТ СН'!$F$13</f>
        <v>509.18808897000002</v>
      </c>
      <c r="V369" s="37">
        <f>SUMIFS(СВЦЭМ!$K$34:$K$777,СВЦЭМ!$A$34:$A$777,$A369,СВЦЭМ!$B$34:$B$777,V$366)+'СЕТ СН'!$F$13</f>
        <v>507.40121952999999</v>
      </c>
      <c r="W369" s="37">
        <f>SUMIFS(СВЦЭМ!$K$34:$K$777,СВЦЭМ!$A$34:$A$777,$A369,СВЦЭМ!$B$34:$B$777,W$366)+'СЕТ СН'!$F$13</f>
        <v>551.98381700000004</v>
      </c>
      <c r="X369" s="37">
        <f>SUMIFS(СВЦЭМ!$K$34:$K$777,СВЦЭМ!$A$34:$A$777,$A369,СВЦЭМ!$B$34:$B$777,X$366)+'СЕТ СН'!$F$13</f>
        <v>609.61348539000005</v>
      </c>
      <c r="Y369" s="37">
        <f>SUMIFS(СВЦЭМ!$K$34:$K$777,СВЦЭМ!$A$34:$A$777,$A369,СВЦЭМ!$B$34:$B$777,Y$366)+'СЕТ СН'!$F$13</f>
        <v>666.07993895000004</v>
      </c>
    </row>
    <row r="370" spans="1:25" ht="15.75" x14ac:dyDescent="0.2">
      <c r="A370" s="36">
        <f t="shared" si="10"/>
        <v>43194</v>
      </c>
      <c r="B370" s="37">
        <f>SUMIFS(СВЦЭМ!$K$34:$K$777,СВЦЭМ!$A$34:$A$777,$A370,СВЦЭМ!$B$34:$B$777,B$366)+'СЕТ СН'!$F$13</f>
        <v>678.60970798000005</v>
      </c>
      <c r="C370" s="37">
        <f>SUMIFS(СВЦЭМ!$K$34:$K$777,СВЦЭМ!$A$34:$A$777,$A370,СВЦЭМ!$B$34:$B$777,C$366)+'СЕТ СН'!$F$13</f>
        <v>707.44902702000002</v>
      </c>
      <c r="D370" s="37">
        <f>SUMIFS(СВЦЭМ!$K$34:$K$777,СВЦЭМ!$A$34:$A$777,$A370,СВЦЭМ!$B$34:$B$777,D$366)+'СЕТ СН'!$F$13</f>
        <v>743.63456332999999</v>
      </c>
      <c r="E370" s="37">
        <f>SUMIFS(СВЦЭМ!$K$34:$K$777,СВЦЭМ!$A$34:$A$777,$A370,СВЦЭМ!$B$34:$B$777,E$366)+'СЕТ СН'!$F$13</f>
        <v>741.70709906000002</v>
      </c>
      <c r="F370" s="37">
        <f>SUMIFS(СВЦЭМ!$K$34:$K$777,СВЦЭМ!$A$34:$A$777,$A370,СВЦЭМ!$B$34:$B$777,F$366)+'СЕТ СН'!$F$13</f>
        <v>740.56445908000001</v>
      </c>
      <c r="G370" s="37">
        <f>SUMIFS(СВЦЭМ!$K$34:$K$777,СВЦЭМ!$A$34:$A$777,$A370,СВЦЭМ!$B$34:$B$777,G$366)+'СЕТ СН'!$F$13</f>
        <v>743.18609570000001</v>
      </c>
      <c r="H370" s="37">
        <f>SUMIFS(СВЦЭМ!$K$34:$K$777,СВЦЭМ!$A$34:$A$777,$A370,СВЦЭМ!$B$34:$B$777,H$366)+'СЕТ СН'!$F$13</f>
        <v>701.46732028999998</v>
      </c>
      <c r="I370" s="37">
        <f>SUMIFS(СВЦЭМ!$K$34:$K$777,СВЦЭМ!$A$34:$A$777,$A370,СВЦЭМ!$B$34:$B$777,I$366)+'СЕТ СН'!$F$13</f>
        <v>636.35334035999995</v>
      </c>
      <c r="J370" s="37">
        <f>SUMIFS(СВЦЭМ!$K$34:$K$777,СВЦЭМ!$A$34:$A$777,$A370,СВЦЭМ!$B$34:$B$777,J$366)+'СЕТ СН'!$F$13</f>
        <v>602.31063377999999</v>
      </c>
      <c r="K370" s="37">
        <f>SUMIFS(СВЦЭМ!$K$34:$K$777,СВЦЭМ!$A$34:$A$777,$A370,СВЦЭМ!$B$34:$B$777,K$366)+'СЕТ СН'!$F$13</f>
        <v>555.69220542999994</v>
      </c>
      <c r="L370" s="37">
        <f>SUMIFS(СВЦЭМ!$K$34:$K$777,СВЦЭМ!$A$34:$A$777,$A370,СВЦЭМ!$B$34:$B$777,L$366)+'СЕТ СН'!$F$13</f>
        <v>535.36560233</v>
      </c>
      <c r="M370" s="37">
        <f>SUMIFS(СВЦЭМ!$K$34:$K$777,СВЦЭМ!$A$34:$A$777,$A370,СВЦЭМ!$B$34:$B$777,M$366)+'СЕТ СН'!$F$13</f>
        <v>533.43682806000004</v>
      </c>
      <c r="N370" s="37">
        <f>SUMIFS(СВЦЭМ!$K$34:$K$777,СВЦЭМ!$A$34:$A$777,$A370,СВЦЭМ!$B$34:$B$777,N$366)+'СЕТ СН'!$F$13</f>
        <v>532.37878272</v>
      </c>
      <c r="O370" s="37">
        <f>SUMIFS(СВЦЭМ!$K$34:$K$777,СВЦЭМ!$A$34:$A$777,$A370,СВЦЭМ!$B$34:$B$777,O$366)+'СЕТ СН'!$F$13</f>
        <v>530.97374176000005</v>
      </c>
      <c r="P370" s="37">
        <f>SUMIFS(СВЦЭМ!$K$34:$K$777,СВЦЭМ!$A$34:$A$777,$A370,СВЦЭМ!$B$34:$B$777,P$366)+'СЕТ СН'!$F$13</f>
        <v>528.25528893000001</v>
      </c>
      <c r="Q370" s="37">
        <f>SUMIFS(СВЦЭМ!$K$34:$K$777,СВЦЭМ!$A$34:$A$777,$A370,СВЦЭМ!$B$34:$B$777,Q$366)+'СЕТ СН'!$F$13</f>
        <v>529.74915451000004</v>
      </c>
      <c r="R370" s="37">
        <f>SUMIFS(СВЦЭМ!$K$34:$K$777,СВЦЭМ!$A$34:$A$777,$A370,СВЦЭМ!$B$34:$B$777,R$366)+'СЕТ СН'!$F$13</f>
        <v>526.31650622999996</v>
      </c>
      <c r="S370" s="37">
        <f>SUMIFS(СВЦЭМ!$K$34:$K$777,СВЦЭМ!$A$34:$A$777,$A370,СВЦЭМ!$B$34:$B$777,S$366)+'СЕТ СН'!$F$13</f>
        <v>529.60570759999996</v>
      </c>
      <c r="T370" s="37">
        <f>SUMIFS(СВЦЭМ!$K$34:$K$777,СВЦЭМ!$A$34:$A$777,$A370,СВЦЭМ!$B$34:$B$777,T$366)+'СЕТ СН'!$F$13</f>
        <v>519.88354397000001</v>
      </c>
      <c r="U370" s="37">
        <f>SUMIFS(СВЦЭМ!$K$34:$K$777,СВЦЭМ!$A$34:$A$777,$A370,СВЦЭМ!$B$34:$B$777,U$366)+'СЕТ СН'!$F$13</f>
        <v>489.54035653</v>
      </c>
      <c r="V370" s="37">
        <f>SUMIFS(СВЦЭМ!$K$34:$K$777,СВЦЭМ!$A$34:$A$777,$A370,СВЦЭМ!$B$34:$B$777,V$366)+'СЕТ СН'!$F$13</f>
        <v>496.58880391000002</v>
      </c>
      <c r="W370" s="37">
        <f>SUMIFS(СВЦЭМ!$K$34:$K$777,СВЦЭМ!$A$34:$A$777,$A370,СВЦЭМ!$B$34:$B$777,W$366)+'СЕТ СН'!$F$13</f>
        <v>535.55067969000004</v>
      </c>
      <c r="X370" s="37">
        <f>SUMIFS(СВЦЭМ!$K$34:$K$777,СВЦЭМ!$A$34:$A$777,$A370,СВЦЭМ!$B$34:$B$777,X$366)+'СЕТ СН'!$F$13</f>
        <v>587.51946625999994</v>
      </c>
      <c r="Y370" s="37">
        <f>SUMIFS(СВЦЭМ!$K$34:$K$777,СВЦЭМ!$A$34:$A$777,$A370,СВЦЭМ!$B$34:$B$777,Y$366)+'СЕТ СН'!$F$13</f>
        <v>652.13013900999999</v>
      </c>
    </row>
    <row r="371" spans="1:25" ht="15.75" x14ac:dyDescent="0.2">
      <c r="A371" s="36">
        <f t="shared" si="10"/>
        <v>43195</v>
      </c>
      <c r="B371" s="37">
        <f>SUMIFS(СВЦЭМ!$K$34:$K$777,СВЦЭМ!$A$34:$A$777,$A371,СВЦЭМ!$B$34:$B$777,B$366)+'СЕТ СН'!$F$13</f>
        <v>715.81503867000004</v>
      </c>
      <c r="C371" s="37">
        <f>SUMIFS(СВЦЭМ!$K$34:$K$777,СВЦЭМ!$A$34:$A$777,$A371,СВЦЭМ!$B$34:$B$777,C$366)+'СЕТ СН'!$F$13</f>
        <v>715.34806504999995</v>
      </c>
      <c r="D371" s="37">
        <f>SUMIFS(СВЦЭМ!$K$34:$K$777,СВЦЭМ!$A$34:$A$777,$A371,СВЦЭМ!$B$34:$B$777,D$366)+'СЕТ СН'!$F$13</f>
        <v>743.76575998999999</v>
      </c>
      <c r="E371" s="37">
        <f>SUMIFS(СВЦЭМ!$K$34:$K$777,СВЦЭМ!$A$34:$A$777,$A371,СВЦЭМ!$B$34:$B$777,E$366)+'СЕТ СН'!$F$13</f>
        <v>739.17698602999997</v>
      </c>
      <c r="F371" s="37">
        <f>SUMIFS(СВЦЭМ!$K$34:$K$777,СВЦЭМ!$A$34:$A$777,$A371,СВЦЭМ!$B$34:$B$777,F$366)+'СЕТ СН'!$F$13</f>
        <v>739.39569766</v>
      </c>
      <c r="G371" s="37">
        <f>SUMIFS(СВЦЭМ!$K$34:$K$777,СВЦЭМ!$A$34:$A$777,$A371,СВЦЭМ!$B$34:$B$777,G$366)+'СЕТ СН'!$F$13</f>
        <v>742.93382025000005</v>
      </c>
      <c r="H371" s="37">
        <f>SUMIFS(СВЦЭМ!$K$34:$K$777,СВЦЭМ!$A$34:$A$777,$A371,СВЦЭМ!$B$34:$B$777,H$366)+'СЕТ СН'!$F$13</f>
        <v>720.86393721000002</v>
      </c>
      <c r="I371" s="37">
        <f>SUMIFS(СВЦЭМ!$K$34:$K$777,СВЦЭМ!$A$34:$A$777,$A371,СВЦЭМ!$B$34:$B$777,I$366)+'СЕТ СН'!$F$13</f>
        <v>674.21315502000004</v>
      </c>
      <c r="J371" s="37">
        <f>SUMIFS(СВЦЭМ!$K$34:$K$777,СВЦЭМ!$A$34:$A$777,$A371,СВЦЭМ!$B$34:$B$777,J$366)+'СЕТ СН'!$F$13</f>
        <v>632.12899692999997</v>
      </c>
      <c r="K371" s="37">
        <f>SUMIFS(СВЦЭМ!$K$34:$K$777,СВЦЭМ!$A$34:$A$777,$A371,СВЦЭМ!$B$34:$B$777,K$366)+'СЕТ СН'!$F$13</f>
        <v>576.52815897000005</v>
      </c>
      <c r="L371" s="37">
        <f>SUMIFS(СВЦЭМ!$K$34:$K$777,СВЦЭМ!$A$34:$A$777,$A371,СВЦЭМ!$B$34:$B$777,L$366)+'СЕТ СН'!$F$13</f>
        <v>535.37671293000005</v>
      </c>
      <c r="M371" s="37">
        <f>SUMIFS(СВЦЭМ!$K$34:$K$777,СВЦЭМ!$A$34:$A$777,$A371,СВЦЭМ!$B$34:$B$777,M$366)+'СЕТ СН'!$F$13</f>
        <v>526.48124127999995</v>
      </c>
      <c r="N371" s="37">
        <f>SUMIFS(СВЦЭМ!$K$34:$K$777,СВЦЭМ!$A$34:$A$777,$A371,СВЦЭМ!$B$34:$B$777,N$366)+'СЕТ СН'!$F$13</f>
        <v>525.51623913000003</v>
      </c>
      <c r="O371" s="37">
        <f>SUMIFS(СВЦЭМ!$K$34:$K$777,СВЦЭМ!$A$34:$A$777,$A371,СВЦЭМ!$B$34:$B$777,O$366)+'СЕТ СН'!$F$13</f>
        <v>531.20689324</v>
      </c>
      <c r="P371" s="37">
        <f>SUMIFS(СВЦЭМ!$K$34:$K$777,СВЦЭМ!$A$34:$A$777,$A371,СВЦЭМ!$B$34:$B$777,P$366)+'СЕТ СН'!$F$13</f>
        <v>532.48724196000001</v>
      </c>
      <c r="Q371" s="37">
        <f>SUMIFS(СВЦЭМ!$K$34:$K$777,СВЦЭМ!$A$34:$A$777,$A371,СВЦЭМ!$B$34:$B$777,Q$366)+'СЕТ СН'!$F$13</f>
        <v>534.46635320999997</v>
      </c>
      <c r="R371" s="37">
        <f>SUMIFS(СВЦЭМ!$K$34:$K$777,СВЦЭМ!$A$34:$A$777,$A371,СВЦЭМ!$B$34:$B$777,R$366)+'СЕТ СН'!$F$13</f>
        <v>532.20082803000003</v>
      </c>
      <c r="S371" s="37">
        <f>SUMIFS(СВЦЭМ!$K$34:$K$777,СВЦЭМ!$A$34:$A$777,$A371,СВЦЭМ!$B$34:$B$777,S$366)+'СЕТ СН'!$F$13</f>
        <v>525.48880655999994</v>
      </c>
      <c r="T371" s="37">
        <f>SUMIFS(СВЦЭМ!$K$34:$K$777,СВЦЭМ!$A$34:$A$777,$A371,СВЦЭМ!$B$34:$B$777,T$366)+'СЕТ СН'!$F$13</f>
        <v>523.97614441999997</v>
      </c>
      <c r="U371" s="37">
        <f>SUMIFS(СВЦЭМ!$K$34:$K$777,СВЦЭМ!$A$34:$A$777,$A371,СВЦЭМ!$B$34:$B$777,U$366)+'СЕТ СН'!$F$13</f>
        <v>505.05540019</v>
      </c>
      <c r="V371" s="37">
        <f>SUMIFS(СВЦЭМ!$K$34:$K$777,СВЦЭМ!$A$34:$A$777,$A371,СВЦЭМ!$B$34:$B$777,V$366)+'СЕТ СН'!$F$13</f>
        <v>506.44460737999998</v>
      </c>
      <c r="W371" s="37">
        <f>SUMIFS(СВЦЭМ!$K$34:$K$777,СВЦЭМ!$A$34:$A$777,$A371,СВЦЭМ!$B$34:$B$777,W$366)+'СЕТ СН'!$F$13</f>
        <v>546.31099197000003</v>
      </c>
      <c r="X371" s="37">
        <f>SUMIFS(СВЦЭМ!$K$34:$K$777,СВЦЭМ!$A$34:$A$777,$A371,СВЦЭМ!$B$34:$B$777,X$366)+'СЕТ СН'!$F$13</f>
        <v>607.21777262000001</v>
      </c>
      <c r="Y371" s="37">
        <f>SUMIFS(СВЦЭМ!$K$34:$K$777,СВЦЭМ!$A$34:$A$777,$A371,СВЦЭМ!$B$34:$B$777,Y$366)+'СЕТ СН'!$F$13</f>
        <v>662.75589878999995</v>
      </c>
    </row>
    <row r="372" spans="1:25" ht="15.75" x14ac:dyDescent="0.2">
      <c r="A372" s="36">
        <f t="shared" si="10"/>
        <v>43196</v>
      </c>
      <c r="B372" s="37">
        <f>SUMIFS(СВЦЭМ!$K$34:$K$777,СВЦЭМ!$A$34:$A$777,$A372,СВЦЭМ!$B$34:$B$777,B$366)+'СЕТ СН'!$F$13</f>
        <v>650.81572343000005</v>
      </c>
      <c r="C372" s="37">
        <f>SUMIFS(СВЦЭМ!$K$34:$K$777,СВЦЭМ!$A$34:$A$777,$A372,СВЦЭМ!$B$34:$B$777,C$366)+'СЕТ СН'!$F$13</f>
        <v>688.25272176999999</v>
      </c>
      <c r="D372" s="37">
        <f>SUMIFS(СВЦЭМ!$K$34:$K$777,СВЦЭМ!$A$34:$A$777,$A372,СВЦЭМ!$B$34:$B$777,D$366)+'СЕТ СН'!$F$13</f>
        <v>736.85058613000001</v>
      </c>
      <c r="E372" s="37">
        <f>SUMIFS(СВЦЭМ!$K$34:$K$777,СВЦЭМ!$A$34:$A$777,$A372,СВЦЭМ!$B$34:$B$777,E$366)+'СЕТ СН'!$F$13</f>
        <v>734.21203566999998</v>
      </c>
      <c r="F372" s="37">
        <f>SUMIFS(СВЦЭМ!$K$34:$K$777,СВЦЭМ!$A$34:$A$777,$A372,СВЦЭМ!$B$34:$B$777,F$366)+'СЕТ СН'!$F$13</f>
        <v>734.61152570000002</v>
      </c>
      <c r="G372" s="37">
        <f>SUMIFS(СВЦЭМ!$K$34:$K$777,СВЦЭМ!$A$34:$A$777,$A372,СВЦЭМ!$B$34:$B$777,G$366)+'СЕТ СН'!$F$13</f>
        <v>738.97890296000003</v>
      </c>
      <c r="H372" s="37">
        <f>SUMIFS(СВЦЭМ!$K$34:$K$777,СВЦЭМ!$A$34:$A$777,$A372,СВЦЭМ!$B$34:$B$777,H$366)+'СЕТ СН'!$F$13</f>
        <v>717.72864935999996</v>
      </c>
      <c r="I372" s="37">
        <f>SUMIFS(СВЦЭМ!$K$34:$K$777,СВЦЭМ!$A$34:$A$777,$A372,СВЦЭМ!$B$34:$B$777,I$366)+'СЕТ СН'!$F$13</f>
        <v>683.3968218</v>
      </c>
      <c r="J372" s="37">
        <f>SUMIFS(СВЦЭМ!$K$34:$K$777,СВЦЭМ!$A$34:$A$777,$A372,СВЦЭМ!$B$34:$B$777,J$366)+'СЕТ СН'!$F$13</f>
        <v>651.75485303999994</v>
      </c>
      <c r="K372" s="37">
        <f>SUMIFS(СВЦЭМ!$K$34:$K$777,СВЦЭМ!$A$34:$A$777,$A372,СВЦЭМ!$B$34:$B$777,K$366)+'СЕТ СН'!$F$13</f>
        <v>596.94515176000004</v>
      </c>
      <c r="L372" s="37">
        <f>SUMIFS(СВЦЭМ!$K$34:$K$777,СВЦЭМ!$A$34:$A$777,$A372,СВЦЭМ!$B$34:$B$777,L$366)+'СЕТ СН'!$F$13</f>
        <v>564.30077472999994</v>
      </c>
      <c r="M372" s="37">
        <f>SUMIFS(СВЦЭМ!$K$34:$K$777,СВЦЭМ!$A$34:$A$777,$A372,СВЦЭМ!$B$34:$B$777,M$366)+'СЕТ СН'!$F$13</f>
        <v>559.55833919999998</v>
      </c>
      <c r="N372" s="37">
        <f>SUMIFS(СВЦЭМ!$K$34:$K$777,СВЦЭМ!$A$34:$A$777,$A372,СВЦЭМ!$B$34:$B$777,N$366)+'СЕТ СН'!$F$13</f>
        <v>563.40295136999998</v>
      </c>
      <c r="O372" s="37">
        <f>SUMIFS(СВЦЭМ!$K$34:$K$777,СВЦЭМ!$A$34:$A$777,$A372,СВЦЭМ!$B$34:$B$777,O$366)+'СЕТ СН'!$F$13</f>
        <v>566.60002005000001</v>
      </c>
      <c r="P372" s="37">
        <f>SUMIFS(СВЦЭМ!$K$34:$K$777,СВЦЭМ!$A$34:$A$777,$A372,СВЦЭМ!$B$34:$B$777,P$366)+'СЕТ СН'!$F$13</f>
        <v>560.87356705000002</v>
      </c>
      <c r="Q372" s="37">
        <f>SUMIFS(СВЦЭМ!$K$34:$K$777,СВЦЭМ!$A$34:$A$777,$A372,СВЦЭМ!$B$34:$B$777,Q$366)+'СЕТ СН'!$F$13</f>
        <v>561.38790563999999</v>
      </c>
      <c r="R372" s="37">
        <f>SUMIFS(СВЦЭМ!$K$34:$K$777,СВЦЭМ!$A$34:$A$777,$A372,СВЦЭМ!$B$34:$B$777,R$366)+'СЕТ СН'!$F$13</f>
        <v>560.68987415000004</v>
      </c>
      <c r="S372" s="37">
        <f>SUMIFS(СВЦЭМ!$K$34:$K$777,СВЦЭМ!$A$34:$A$777,$A372,СВЦЭМ!$B$34:$B$777,S$366)+'СЕТ СН'!$F$13</f>
        <v>558.99514245</v>
      </c>
      <c r="T372" s="37">
        <f>SUMIFS(СВЦЭМ!$K$34:$K$777,СВЦЭМ!$A$34:$A$777,$A372,СВЦЭМ!$B$34:$B$777,T$366)+'СЕТ СН'!$F$13</f>
        <v>560.55166455999995</v>
      </c>
      <c r="U372" s="37">
        <f>SUMIFS(СВЦЭМ!$K$34:$K$777,СВЦЭМ!$A$34:$A$777,$A372,СВЦЭМ!$B$34:$B$777,U$366)+'СЕТ СН'!$F$13</f>
        <v>537.06352533999996</v>
      </c>
      <c r="V372" s="37">
        <f>SUMIFS(СВЦЭМ!$K$34:$K$777,СВЦЭМ!$A$34:$A$777,$A372,СВЦЭМ!$B$34:$B$777,V$366)+'СЕТ СН'!$F$13</f>
        <v>540.19842432999997</v>
      </c>
      <c r="W372" s="37">
        <f>SUMIFS(СВЦЭМ!$K$34:$K$777,СВЦЭМ!$A$34:$A$777,$A372,СВЦЭМ!$B$34:$B$777,W$366)+'СЕТ СН'!$F$13</f>
        <v>578.25604341999997</v>
      </c>
      <c r="X372" s="37">
        <f>SUMIFS(СВЦЭМ!$K$34:$K$777,СВЦЭМ!$A$34:$A$777,$A372,СВЦЭМ!$B$34:$B$777,X$366)+'СЕТ СН'!$F$13</f>
        <v>621.18853571</v>
      </c>
      <c r="Y372" s="37">
        <f>SUMIFS(СВЦЭМ!$K$34:$K$777,СВЦЭМ!$A$34:$A$777,$A372,СВЦЭМ!$B$34:$B$777,Y$366)+'СЕТ СН'!$F$13</f>
        <v>634.72749850000002</v>
      </c>
    </row>
    <row r="373" spans="1:25" ht="15.75" x14ac:dyDescent="0.2">
      <c r="A373" s="36">
        <f t="shared" si="10"/>
        <v>43197</v>
      </c>
      <c r="B373" s="37">
        <f>SUMIFS(СВЦЭМ!$K$34:$K$777,СВЦЭМ!$A$34:$A$777,$A373,СВЦЭМ!$B$34:$B$777,B$366)+'СЕТ СН'!$F$13</f>
        <v>664.61959323999997</v>
      </c>
      <c r="C373" s="37">
        <f>SUMIFS(СВЦЭМ!$K$34:$K$777,СВЦЭМ!$A$34:$A$777,$A373,СВЦЭМ!$B$34:$B$777,C$366)+'СЕТ СН'!$F$13</f>
        <v>681.70696625999994</v>
      </c>
      <c r="D373" s="37">
        <f>SUMIFS(СВЦЭМ!$K$34:$K$777,СВЦЭМ!$A$34:$A$777,$A373,СВЦЭМ!$B$34:$B$777,D$366)+'СЕТ СН'!$F$13</f>
        <v>727.89148823999994</v>
      </c>
      <c r="E373" s="37">
        <f>SUMIFS(СВЦЭМ!$K$34:$K$777,СВЦЭМ!$A$34:$A$777,$A373,СВЦЭМ!$B$34:$B$777,E$366)+'СЕТ СН'!$F$13</f>
        <v>740.20406901000001</v>
      </c>
      <c r="F373" s="37">
        <f>SUMIFS(СВЦЭМ!$K$34:$K$777,СВЦЭМ!$A$34:$A$777,$A373,СВЦЭМ!$B$34:$B$777,F$366)+'СЕТ СН'!$F$13</f>
        <v>740.28148031000001</v>
      </c>
      <c r="G373" s="37">
        <f>SUMIFS(СВЦЭМ!$K$34:$K$777,СВЦЭМ!$A$34:$A$777,$A373,СВЦЭМ!$B$34:$B$777,G$366)+'СЕТ СН'!$F$13</f>
        <v>737.35869591000005</v>
      </c>
      <c r="H373" s="37">
        <f>SUMIFS(СВЦЭМ!$K$34:$K$777,СВЦЭМ!$A$34:$A$777,$A373,СВЦЭМ!$B$34:$B$777,H$366)+'СЕТ СН'!$F$13</f>
        <v>712.13808984000002</v>
      </c>
      <c r="I373" s="37">
        <f>SUMIFS(СВЦЭМ!$K$34:$K$777,СВЦЭМ!$A$34:$A$777,$A373,СВЦЭМ!$B$34:$B$777,I$366)+'СЕТ СН'!$F$13</f>
        <v>667.48762350000004</v>
      </c>
      <c r="J373" s="37">
        <f>SUMIFS(СВЦЭМ!$K$34:$K$777,СВЦЭМ!$A$34:$A$777,$A373,СВЦЭМ!$B$34:$B$777,J$366)+'СЕТ СН'!$F$13</f>
        <v>641.24891304000005</v>
      </c>
      <c r="K373" s="37">
        <f>SUMIFS(СВЦЭМ!$K$34:$K$777,СВЦЭМ!$A$34:$A$777,$A373,СВЦЭМ!$B$34:$B$777,K$366)+'СЕТ СН'!$F$13</f>
        <v>582.82404441999995</v>
      </c>
      <c r="L373" s="37">
        <f>SUMIFS(СВЦЭМ!$K$34:$K$777,СВЦЭМ!$A$34:$A$777,$A373,СВЦЭМ!$B$34:$B$777,L$366)+'СЕТ СН'!$F$13</f>
        <v>549.65513725999995</v>
      </c>
      <c r="M373" s="37">
        <f>SUMIFS(СВЦЭМ!$K$34:$K$777,СВЦЭМ!$A$34:$A$777,$A373,СВЦЭМ!$B$34:$B$777,M$366)+'СЕТ СН'!$F$13</f>
        <v>542.29165009999997</v>
      </c>
      <c r="N373" s="37">
        <f>SUMIFS(СВЦЭМ!$K$34:$K$777,СВЦЭМ!$A$34:$A$777,$A373,СВЦЭМ!$B$34:$B$777,N$366)+'СЕТ СН'!$F$13</f>
        <v>548.98695707000002</v>
      </c>
      <c r="O373" s="37">
        <f>SUMIFS(СВЦЭМ!$K$34:$K$777,СВЦЭМ!$A$34:$A$777,$A373,СВЦЭМ!$B$34:$B$777,O$366)+'СЕТ СН'!$F$13</f>
        <v>551.76140643999997</v>
      </c>
      <c r="P373" s="37">
        <f>SUMIFS(СВЦЭМ!$K$34:$K$777,СВЦЭМ!$A$34:$A$777,$A373,СВЦЭМ!$B$34:$B$777,P$366)+'СЕТ СН'!$F$13</f>
        <v>554.43650860000002</v>
      </c>
      <c r="Q373" s="37">
        <f>SUMIFS(СВЦЭМ!$K$34:$K$777,СВЦЭМ!$A$34:$A$777,$A373,СВЦЭМ!$B$34:$B$777,Q$366)+'СЕТ СН'!$F$13</f>
        <v>552.79696281999998</v>
      </c>
      <c r="R373" s="37">
        <f>SUMIFS(СВЦЭМ!$K$34:$K$777,СВЦЭМ!$A$34:$A$777,$A373,СВЦЭМ!$B$34:$B$777,R$366)+'СЕТ СН'!$F$13</f>
        <v>551.52497355000003</v>
      </c>
      <c r="S373" s="37">
        <f>SUMIFS(СВЦЭМ!$K$34:$K$777,СВЦЭМ!$A$34:$A$777,$A373,СВЦЭМ!$B$34:$B$777,S$366)+'СЕТ СН'!$F$13</f>
        <v>554.77354290000005</v>
      </c>
      <c r="T373" s="37">
        <f>SUMIFS(СВЦЭМ!$K$34:$K$777,СВЦЭМ!$A$34:$A$777,$A373,СВЦЭМ!$B$34:$B$777,T$366)+'СЕТ СН'!$F$13</f>
        <v>552.36818858000004</v>
      </c>
      <c r="U373" s="37">
        <f>SUMIFS(СВЦЭМ!$K$34:$K$777,СВЦЭМ!$A$34:$A$777,$A373,СВЦЭМ!$B$34:$B$777,U$366)+'СЕТ СН'!$F$13</f>
        <v>534.60723799000004</v>
      </c>
      <c r="V373" s="37">
        <f>SUMIFS(СВЦЭМ!$K$34:$K$777,СВЦЭМ!$A$34:$A$777,$A373,СВЦЭМ!$B$34:$B$777,V$366)+'СЕТ СН'!$F$13</f>
        <v>538.94237845999999</v>
      </c>
      <c r="W373" s="37">
        <f>SUMIFS(СВЦЭМ!$K$34:$K$777,СВЦЭМ!$A$34:$A$777,$A373,СВЦЭМ!$B$34:$B$777,W$366)+'СЕТ СН'!$F$13</f>
        <v>582.57872541999996</v>
      </c>
      <c r="X373" s="37">
        <f>SUMIFS(СВЦЭМ!$K$34:$K$777,СВЦЭМ!$A$34:$A$777,$A373,СВЦЭМ!$B$34:$B$777,X$366)+'СЕТ СН'!$F$13</f>
        <v>622.03079686000001</v>
      </c>
      <c r="Y373" s="37">
        <f>SUMIFS(СВЦЭМ!$K$34:$K$777,СВЦЭМ!$A$34:$A$777,$A373,СВЦЭМ!$B$34:$B$777,Y$366)+'СЕТ СН'!$F$13</f>
        <v>653.32869898000001</v>
      </c>
    </row>
    <row r="374" spans="1:25" ht="15.75" x14ac:dyDescent="0.2">
      <c r="A374" s="36">
        <f t="shared" si="10"/>
        <v>43198</v>
      </c>
      <c r="B374" s="37">
        <f>SUMIFS(СВЦЭМ!$K$34:$K$777,СВЦЭМ!$A$34:$A$777,$A374,СВЦЭМ!$B$34:$B$777,B$366)+'СЕТ СН'!$F$13</f>
        <v>667.47621660000004</v>
      </c>
      <c r="C374" s="37">
        <f>SUMIFS(СВЦЭМ!$K$34:$K$777,СВЦЭМ!$A$34:$A$777,$A374,СВЦЭМ!$B$34:$B$777,C$366)+'СЕТ СН'!$F$13</f>
        <v>694.73275561000003</v>
      </c>
      <c r="D374" s="37">
        <f>SUMIFS(СВЦЭМ!$K$34:$K$777,СВЦЭМ!$A$34:$A$777,$A374,СВЦЭМ!$B$34:$B$777,D$366)+'СЕТ СН'!$F$13</f>
        <v>733.11405246000004</v>
      </c>
      <c r="E374" s="37">
        <f>SUMIFS(СВЦЭМ!$K$34:$K$777,СВЦЭМ!$A$34:$A$777,$A374,СВЦЭМ!$B$34:$B$777,E$366)+'СЕТ СН'!$F$13</f>
        <v>752.54774838000003</v>
      </c>
      <c r="F374" s="37">
        <f>SUMIFS(СВЦЭМ!$K$34:$K$777,СВЦЭМ!$A$34:$A$777,$A374,СВЦЭМ!$B$34:$B$777,F$366)+'СЕТ СН'!$F$13</f>
        <v>750.95938383999999</v>
      </c>
      <c r="G374" s="37">
        <f>SUMIFS(СВЦЭМ!$K$34:$K$777,СВЦЭМ!$A$34:$A$777,$A374,СВЦЭМ!$B$34:$B$777,G$366)+'СЕТ СН'!$F$13</f>
        <v>752.61615941000002</v>
      </c>
      <c r="H374" s="37">
        <f>SUMIFS(СВЦЭМ!$K$34:$K$777,СВЦЭМ!$A$34:$A$777,$A374,СВЦЭМ!$B$34:$B$777,H$366)+'СЕТ СН'!$F$13</f>
        <v>739.54481486999998</v>
      </c>
      <c r="I374" s="37">
        <f>SUMIFS(СВЦЭМ!$K$34:$K$777,СВЦЭМ!$A$34:$A$777,$A374,СВЦЭМ!$B$34:$B$777,I$366)+'СЕТ СН'!$F$13</f>
        <v>681.32135759000005</v>
      </c>
      <c r="J374" s="37">
        <f>SUMIFS(СВЦЭМ!$K$34:$K$777,СВЦЭМ!$A$34:$A$777,$A374,СВЦЭМ!$B$34:$B$777,J$366)+'СЕТ СН'!$F$13</f>
        <v>612.49056904999998</v>
      </c>
      <c r="K374" s="37">
        <f>SUMIFS(СВЦЭМ!$K$34:$K$777,СВЦЭМ!$A$34:$A$777,$A374,СВЦЭМ!$B$34:$B$777,K$366)+'СЕТ СН'!$F$13</f>
        <v>540.85771025999998</v>
      </c>
      <c r="L374" s="37">
        <f>SUMIFS(СВЦЭМ!$K$34:$K$777,СВЦЭМ!$A$34:$A$777,$A374,СВЦЭМ!$B$34:$B$777,L$366)+'СЕТ СН'!$F$13</f>
        <v>503.11638435999998</v>
      </c>
      <c r="M374" s="37">
        <f>SUMIFS(СВЦЭМ!$K$34:$K$777,СВЦЭМ!$A$34:$A$777,$A374,СВЦЭМ!$B$34:$B$777,M$366)+'СЕТ СН'!$F$13</f>
        <v>480.99365575000002</v>
      </c>
      <c r="N374" s="37">
        <f>SUMIFS(СВЦЭМ!$K$34:$K$777,СВЦЭМ!$A$34:$A$777,$A374,СВЦЭМ!$B$34:$B$777,N$366)+'СЕТ СН'!$F$13</f>
        <v>475.66136431000001</v>
      </c>
      <c r="O374" s="37">
        <f>SUMIFS(СВЦЭМ!$K$34:$K$777,СВЦЭМ!$A$34:$A$777,$A374,СВЦЭМ!$B$34:$B$777,O$366)+'СЕТ СН'!$F$13</f>
        <v>478.91846048999997</v>
      </c>
      <c r="P374" s="37">
        <f>SUMIFS(СВЦЭМ!$K$34:$K$777,СВЦЭМ!$A$34:$A$777,$A374,СВЦЭМ!$B$34:$B$777,P$366)+'СЕТ СН'!$F$13</f>
        <v>486.10919009000003</v>
      </c>
      <c r="Q374" s="37">
        <f>SUMIFS(СВЦЭМ!$K$34:$K$777,СВЦЭМ!$A$34:$A$777,$A374,СВЦЭМ!$B$34:$B$777,Q$366)+'СЕТ СН'!$F$13</f>
        <v>488.78823356999999</v>
      </c>
      <c r="R374" s="37">
        <f>SUMIFS(СВЦЭМ!$K$34:$K$777,СВЦЭМ!$A$34:$A$777,$A374,СВЦЭМ!$B$34:$B$777,R$366)+'СЕТ СН'!$F$13</f>
        <v>521.44661938000002</v>
      </c>
      <c r="S374" s="37">
        <f>SUMIFS(СВЦЭМ!$K$34:$K$777,СВЦЭМ!$A$34:$A$777,$A374,СВЦЭМ!$B$34:$B$777,S$366)+'СЕТ СН'!$F$13</f>
        <v>502.70630268000002</v>
      </c>
      <c r="T374" s="37">
        <f>SUMIFS(СВЦЭМ!$K$34:$K$777,СВЦЭМ!$A$34:$A$777,$A374,СВЦЭМ!$B$34:$B$777,T$366)+'СЕТ СН'!$F$13</f>
        <v>475.98000186000002</v>
      </c>
      <c r="U374" s="37">
        <f>SUMIFS(СВЦЭМ!$K$34:$K$777,СВЦЭМ!$A$34:$A$777,$A374,СВЦЭМ!$B$34:$B$777,U$366)+'СЕТ СН'!$F$13</f>
        <v>473.70216112999998</v>
      </c>
      <c r="V374" s="37">
        <f>SUMIFS(СВЦЭМ!$K$34:$K$777,СВЦЭМ!$A$34:$A$777,$A374,СВЦЭМ!$B$34:$B$777,V$366)+'СЕТ СН'!$F$13</f>
        <v>474.07739270000002</v>
      </c>
      <c r="W374" s="37">
        <f>SUMIFS(СВЦЭМ!$K$34:$K$777,СВЦЭМ!$A$34:$A$777,$A374,СВЦЭМ!$B$34:$B$777,W$366)+'СЕТ СН'!$F$13</f>
        <v>502.57299842999998</v>
      </c>
      <c r="X374" s="37">
        <f>SUMIFS(СВЦЭМ!$K$34:$K$777,СВЦЭМ!$A$34:$A$777,$A374,СВЦЭМ!$B$34:$B$777,X$366)+'СЕТ СН'!$F$13</f>
        <v>560.72800246999998</v>
      </c>
      <c r="Y374" s="37">
        <f>SUMIFS(СВЦЭМ!$K$34:$K$777,СВЦЭМ!$A$34:$A$777,$A374,СВЦЭМ!$B$34:$B$777,Y$366)+'СЕТ СН'!$F$13</f>
        <v>621.21050746000003</v>
      </c>
    </row>
    <row r="375" spans="1:25" ht="15.75" x14ac:dyDescent="0.2">
      <c r="A375" s="36">
        <f t="shared" si="10"/>
        <v>43199</v>
      </c>
      <c r="B375" s="37">
        <f>SUMIFS(СВЦЭМ!$K$34:$K$777,СВЦЭМ!$A$34:$A$777,$A375,СВЦЭМ!$B$34:$B$777,B$366)+'СЕТ СН'!$F$13</f>
        <v>679.96166139000002</v>
      </c>
      <c r="C375" s="37">
        <f>SUMIFS(СВЦЭМ!$K$34:$K$777,СВЦЭМ!$A$34:$A$777,$A375,СВЦЭМ!$B$34:$B$777,C$366)+'СЕТ СН'!$F$13</f>
        <v>686.17845462000002</v>
      </c>
      <c r="D375" s="37">
        <f>SUMIFS(СВЦЭМ!$K$34:$K$777,СВЦЭМ!$A$34:$A$777,$A375,СВЦЭМ!$B$34:$B$777,D$366)+'СЕТ СН'!$F$13</f>
        <v>739.25972707999995</v>
      </c>
      <c r="E375" s="37">
        <f>SUMIFS(СВЦЭМ!$K$34:$K$777,СВЦЭМ!$A$34:$A$777,$A375,СВЦЭМ!$B$34:$B$777,E$366)+'СЕТ СН'!$F$13</f>
        <v>743.88744933999999</v>
      </c>
      <c r="F375" s="37">
        <f>SUMIFS(СВЦЭМ!$K$34:$K$777,СВЦЭМ!$A$34:$A$777,$A375,СВЦЭМ!$B$34:$B$777,F$366)+'СЕТ СН'!$F$13</f>
        <v>743.96005089000005</v>
      </c>
      <c r="G375" s="37">
        <f>SUMIFS(СВЦЭМ!$K$34:$K$777,СВЦЭМ!$A$34:$A$777,$A375,СВЦЭМ!$B$34:$B$777,G$366)+'СЕТ СН'!$F$13</f>
        <v>748.24136114999999</v>
      </c>
      <c r="H375" s="37">
        <f>SUMIFS(СВЦЭМ!$K$34:$K$777,СВЦЭМ!$A$34:$A$777,$A375,СВЦЭМ!$B$34:$B$777,H$366)+'СЕТ СН'!$F$13</f>
        <v>718.09578248000003</v>
      </c>
      <c r="I375" s="37">
        <f>SUMIFS(СВЦЭМ!$K$34:$K$777,СВЦЭМ!$A$34:$A$777,$A375,СВЦЭМ!$B$34:$B$777,I$366)+'СЕТ СН'!$F$13</f>
        <v>652.62378469999999</v>
      </c>
      <c r="J375" s="37">
        <f>SUMIFS(СВЦЭМ!$K$34:$K$777,СВЦЭМ!$A$34:$A$777,$A375,СВЦЭМ!$B$34:$B$777,J$366)+'СЕТ СН'!$F$13</f>
        <v>615.16517581999994</v>
      </c>
      <c r="K375" s="37">
        <f>SUMIFS(СВЦЭМ!$K$34:$K$777,СВЦЭМ!$A$34:$A$777,$A375,СВЦЭМ!$B$34:$B$777,K$366)+'СЕТ СН'!$F$13</f>
        <v>557.39657838999995</v>
      </c>
      <c r="L375" s="37">
        <f>SUMIFS(СВЦЭМ!$K$34:$K$777,СВЦЭМ!$A$34:$A$777,$A375,СВЦЭМ!$B$34:$B$777,L$366)+'СЕТ СН'!$F$13</f>
        <v>508.36725688000001</v>
      </c>
      <c r="M375" s="37">
        <f>SUMIFS(СВЦЭМ!$K$34:$K$777,СВЦЭМ!$A$34:$A$777,$A375,СВЦЭМ!$B$34:$B$777,M$366)+'СЕТ СН'!$F$13</f>
        <v>502.00814330999998</v>
      </c>
      <c r="N375" s="37">
        <f>SUMIFS(СВЦЭМ!$K$34:$K$777,СВЦЭМ!$A$34:$A$777,$A375,СВЦЭМ!$B$34:$B$777,N$366)+'СЕТ СН'!$F$13</f>
        <v>499.62787286999998</v>
      </c>
      <c r="O375" s="37">
        <f>SUMIFS(СВЦЭМ!$K$34:$K$777,СВЦЭМ!$A$34:$A$777,$A375,СВЦЭМ!$B$34:$B$777,O$366)+'СЕТ СН'!$F$13</f>
        <v>503.2685912</v>
      </c>
      <c r="P375" s="37">
        <f>SUMIFS(СВЦЭМ!$K$34:$K$777,СВЦЭМ!$A$34:$A$777,$A375,СВЦЭМ!$B$34:$B$777,P$366)+'СЕТ СН'!$F$13</f>
        <v>515.63423595999996</v>
      </c>
      <c r="Q375" s="37">
        <f>SUMIFS(СВЦЭМ!$K$34:$K$777,СВЦЭМ!$A$34:$A$777,$A375,СВЦЭМ!$B$34:$B$777,Q$366)+'СЕТ СН'!$F$13</f>
        <v>528.70622582999999</v>
      </c>
      <c r="R375" s="37">
        <f>SUMIFS(СВЦЭМ!$K$34:$K$777,СВЦЭМ!$A$34:$A$777,$A375,СВЦЭМ!$B$34:$B$777,R$366)+'СЕТ СН'!$F$13</f>
        <v>525.38633271000003</v>
      </c>
      <c r="S375" s="37">
        <f>SUMIFS(СВЦЭМ!$K$34:$K$777,СВЦЭМ!$A$34:$A$777,$A375,СВЦЭМ!$B$34:$B$777,S$366)+'СЕТ СН'!$F$13</f>
        <v>521.33082830000001</v>
      </c>
      <c r="T375" s="37">
        <f>SUMIFS(СВЦЭМ!$K$34:$K$777,СВЦЭМ!$A$34:$A$777,$A375,СВЦЭМ!$B$34:$B$777,T$366)+'СЕТ СН'!$F$13</f>
        <v>503.29683194</v>
      </c>
      <c r="U375" s="37">
        <f>SUMIFS(СВЦЭМ!$K$34:$K$777,СВЦЭМ!$A$34:$A$777,$A375,СВЦЭМ!$B$34:$B$777,U$366)+'СЕТ СН'!$F$13</f>
        <v>491.79478251</v>
      </c>
      <c r="V375" s="37">
        <f>SUMIFS(СВЦЭМ!$K$34:$K$777,СВЦЭМ!$A$34:$A$777,$A375,СВЦЭМ!$B$34:$B$777,V$366)+'СЕТ СН'!$F$13</f>
        <v>498.44244156000002</v>
      </c>
      <c r="W375" s="37">
        <f>SUMIFS(СВЦЭМ!$K$34:$K$777,СВЦЭМ!$A$34:$A$777,$A375,СВЦЭМ!$B$34:$B$777,W$366)+'СЕТ СН'!$F$13</f>
        <v>539.04384299000003</v>
      </c>
      <c r="X375" s="37">
        <f>SUMIFS(СВЦЭМ!$K$34:$K$777,СВЦЭМ!$A$34:$A$777,$A375,СВЦЭМ!$B$34:$B$777,X$366)+'СЕТ СН'!$F$13</f>
        <v>596.84388143000001</v>
      </c>
      <c r="Y375" s="37">
        <f>SUMIFS(СВЦЭМ!$K$34:$K$777,СВЦЭМ!$A$34:$A$777,$A375,СВЦЭМ!$B$34:$B$777,Y$366)+'СЕТ СН'!$F$13</f>
        <v>655.91184972999997</v>
      </c>
    </row>
    <row r="376" spans="1:25" ht="15.75" x14ac:dyDescent="0.2">
      <c r="A376" s="36">
        <f t="shared" si="10"/>
        <v>43200</v>
      </c>
      <c r="B376" s="37">
        <f>SUMIFS(СВЦЭМ!$K$34:$K$777,СВЦЭМ!$A$34:$A$777,$A376,СВЦЭМ!$B$34:$B$777,B$366)+'СЕТ СН'!$F$13</f>
        <v>680.55782320000003</v>
      </c>
      <c r="C376" s="37">
        <f>SUMIFS(СВЦЭМ!$K$34:$K$777,СВЦЭМ!$A$34:$A$777,$A376,СВЦЭМ!$B$34:$B$777,C$366)+'СЕТ СН'!$F$13</f>
        <v>712.07218559</v>
      </c>
      <c r="D376" s="37">
        <f>SUMIFS(СВЦЭМ!$K$34:$K$777,СВЦЭМ!$A$34:$A$777,$A376,СВЦЭМ!$B$34:$B$777,D$366)+'СЕТ СН'!$F$13</f>
        <v>730.65799200000004</v>
      </c>
      <c r="E376" s="37">
        <f>SUMIFS(СВЦЭМ!$K$34:$K$777,СВЦЭМ!$A$34:$A$777,$A376,СВЦЭМ!$B$34:$B$777,E$366)+'СЕТ СН'!$F$13</f>
        <v>733.33447617000002</v>
      </c>
      <c r="F376" s="37">
        <f>SUMIFS(СВЦЭМ!$K$34:$K$777,СВЦЭМ!$A$34:$A$777,$A376,СВЦЭМ!$B$34:$B$777,F$366)+'СЕТ СН'!$F$13</f>
        <v>733.10459190999995</v>
      </c>
      <c r="G376" s="37">
        <f>SUMIFS(СВЦЭМ!$K$34:$K$777,СВЦЭМ!$A$34:$A$777,$A376,СВЦЭМ!$B$34:$B$777,G$366)+'СЕТ СН'!$F$13</f>
        <v>736.88413421999996</v>
      </c>
      <c r="H376" s="37">
        <f>SUMIFS(СВЦЭМ!$K$34:$K$777,СВЦЭМ!$A$34:$A$777,$A376,СВЦЭМ!$B$34:$B$777,H$366)+'СЕТ СН'!$F$13</f>
        <v>710.83957580000003</v>
      </c>
      <c r="I376" s="37">
        <f>SUMIFS(СВЦЭМ!$K$34:$K$777,СВЦЭМ!$A$34:$A$777,$A376,СВЦЭМ!$B$34:$B$777,I$366)+'СЕТ СН'!$F$13</f>
        <v>649.85248333000004</v>
      </c>
      <c r="J376" s="37">
        <f>SUMIFS(СВЦЭМ!$K$34:$K$777,СВЦЭМ!$A$34:$A$777,$A376,СВЦЭМ!$B$34:$B$777,J$366)+'СЕТ СН'!$F$13</f>
        <v>619.23473076000005</v>
      </c>
      <c r="K376" s="37">
        <f>SUMIFS(СВЦЭМ!$K$34:$K$777,СВЦЭМ!$A$34:$A$777,$A376,СВЦЭМ!$B$34:$B$777,K$366)+'СЕТ СН'!$F$13</f>
        <v>559.43726112000002</v>
      </c>
      <c r="L376" s="37">
        <f>SUMIFS(СВЦЭМ!$K$34:$K$777,СВЦЭМ!$A$34:$A$777,$A376,СВЦЭМ!$B$34:$B$777,L$366)+'СЕТ СН'!$F$13</f>
        <v>529.90792033000002</v>
      </c>
      <c r="M376" s="37">
        <f>SUMIFS(СВЦЭМ!$K$34:$K$777,СВЦЭМ!$A$34:$A$777,$A376,СВЦЭМ!$B$34:$B$777,M$366)+'СЕТ СН'!$F$13</f>
        <v>526.71806179999999</v>
      </c>
      <c r="N376" s="37">
        <f>SUMIFS(СВЦЭМ!$K$34:$K$777,СВЦЭМ!$A$34:$A$777,$A376,СВЦЭМ!$B$34:$B$777,N$366)+'СЕТ СН'!$F$13</f>
        <v>526.24666218000004</v>
      </c>
      <c r="O376" s="37">
        <f>SUMIFS(СВЦЭМ!$K$34:$K$777,СВЦЭМ!$A$34:$A$777,$A376,СВЦЭМ!$B$34:$B$777,O$366)+'СЕТ СН'!$F$13</f>
        <v>526.41996568000002</v>
      </c>
      <c r="P376" s="37">
        <f>SUMIFS(СВЦЭМ!$K$34:$K$777,СВЦЭМ!$A$34:$A$777,$A376,СВЦЭМ!$B$34:$B$777,P$366)+'СЕТ СН'!$F$13</f>
        <v>525.89641785000003</v>
      </c>
      <c r="Q376" s="37">
        <f>SUMIFS(СВЦЭМ!$K$34:$K$777,СВЦЭМ!$A$34:$A$777,$A376,СВЦЭМ!$B$34:$B$777,Q$366)+'СЕТ СН'!$F$13</f>
        <v>540.51660214000003</v>
      </c>
      <c r="R376" s="37">
        <f>SUMIFS(СВЦЭМ!$K$34:$K$777,СВЦЭМ!$A$34:$A$777,$A376,СВЦЭМ!$B$34:$B$777,R$366)+'СЕТ СН'!$F$13</f>
        <v>537.75320589</v>
      </c>
      <c r="S376" s="37">
        <f>SUMIFS(СВЦЭМ!$K$34:$K$777,СВЦЭМ!$A$34:$A$777,$A376,СВЦЭМ!$B$34:$B$777,S$366)+'СЕТ СН'!$F$13</f>
        <v>529.68158898000001</v>
      </c>
      <c r="T376" s="37">
        <f>SUMIFS(СВЦЭМ!$K$34:$K$777,СВЦЭМ!$A$34:$A$777,$A376,СВЦЭМ!$B$34:$B$777,T$366)+'СЕТ СН'!$F$13</f>
        <v>507.76216442999998</v>
      </c>
      <c r="U376" s="37">
        <f>SUMIFS(СВЦЭМ!$K$34:$K$777,СВЦЭМ!$A$34:$A$777,$A376,СВЦЭМ!$B$34:$B$777,U$366)+'СЕТ СН'!$F$13</f>
        <v>487.81604436999999</v>
      </c>
      <c r="V376" s="37">
        <f>SUMIFS(СВЦЭМ!$K$34:$K$777,СВЦЭМ!$A$34:$A$777,$A376,СВЦЭМ!$B$34:$B$777,V$366)+'СЕТ СН'!$F$13</f>
        <v>492.17359988999999</v>
      </c>
      <c r="W376" s="37">
        <f>SUMIFS(СВЦЭМ!$K$34:$K$777,СВЦЭМ!$A$34:$A$777,$A376,СВЦЭМ!$B$34:$B$777,W$366)+'СЕТ СН'!$F$13</f>
        <v>528.73784920000003</v>
      </c>
      <c r="X376" s="37">
        <f>SUMIFS(СВЦЭМ!$K$34:$K$777,СВЦЭМ!$A$34:$A$777,$A376,СВЦЭМ!$B$34:$B$777,X$366)+'СЕТ СН'!$F$13</f>
        <v>587.50139354999999</v>
      </c>
      <c r="Y376" s="37">
        <f>SUMIFS(СВЦЭМ!$K$34:$K$777,СВЦЭМ!$A$34:$A$777,$A376,СВЦЭМ!$B$34:$B$777,Y$366)+'СЕТ СН'!$F$13</f>
        <v>648.75310400000001</v>
      </c>
    </row>
    <row r="377" spans="1:25" ht="15.75" x14ac:dyDescent="0.2">
      <c r="A377" s="36">
        <f t="shared" si="10"/>
        <v>43201</v>
      </c>
      <c r="B377" s="37">
        <f>SUMIFS(СВЦЭМ!$K$34:$K$777,СВЦЭМ!$A$34:$A$777,$A377,СВЦЭМ!$B$34:$B$777,B$366)+'СЕТ СН'!$F$13</f>
        <v>654.23116158000005</v>
      </c>
      <c r="C377" s="37">
        <f>SUMIFS(СВЦЭМ!$K$34:$K$777,СВЦЭМ!$A$34:$A$777,$A377,СВЦЭМ!$B$34:$B$777,C$366)+'СЕТ СН'!$F$13</f>
        <v>675.22831364000001</v>
      </c>
      <c r="D377" s="37">
        <f>SUMIFS(СВЦЭМ!$K$34:$K$777,СВЦЭМ!$A$34:$A$777,$A377,СВЦЭМ!$B$34:$B$777,D$366)+'СЕТ СН'!$F$13</f>
        <v>726.51078762999998</v>
      </c>
      <c r="E377" s="37">
        <f>SUMIFS(СВЦЭМ!$K$34:$K$777,СВЦЭМ!$A$34:$A$777,$A377,СВЦЭМ!$B$34:$B$777,E$366)+'СЕТ СН'!$F$13</f>
        <v>736.35365281999998</v>
      </c>
      <c r="F377" s="37">
        <f>SUMIFS(СВЦЭМ!$K$34:$K$777,СВЦЭМ!$A$34:$A$777,$A377,СВЦЭМ!$B$34:$B$777,F$366)+'СЕТ СН'!$F$13</f>
        <v>736.32026199999996</v>
      </c>
      <c r="G377" s="37">
        <f>SUMIFS(СВЦЭМ!$K$34:$K$777,СВЦЭМ!$A$34:$A$777,$A377,СВЦЭМ!$B$34:$B$777,G$366)+'СЕТ СН'!$F$13</f>
        <v>740.50704865</v>
      </c>
      <c r="H377" s="37">
        <f>SUMIFS(СВЦЭМ!$K$34:$K$777,СВЦЭМ!$A$34:$A$777,$A377,СВЦЭМ!$B$34:$B$777,H$366)+'СЕТ СН'!$F$13</f>
        <v>726.15709910999999</v>
      </c>
      <c r="I377" s="37">
        <f>SUMIFS(СВЦЭМ!$K$34:$K$777,СВЦЭМ!$A$34:$A$777,$A377,СВЦЭМ!$B$34:$B$777,I$366)+'СЕТ СН'!$F$13</f>
        <v>649.50613709000004</v>
      </c>
      <c r="J377" s="37">
        <f>SUMIFS(СВЦЭМ!$K$34:$K$777,СВЦЭМ!$A$34:$A$777,$A377,СВЦЭМ!$B$34:$B$777,J$366)+'СЕТ СН'!$F$13</f>
        <v>616.91283434000002</v>
      </c>
      <c r="K377" s="37">
        <f>SUMIFS(СВЦЭМ!$K$34:$K$777,СВЦЭМ!$A$34:$A$777,$A377,СВЦЭМ!$B$34:$B$777,K$366)+'СЕТ СН'!$F$13</f>
        <v>561.59697965999999</v>
      </c>
      <c r="L377" s="37">
        <f>SUMIFS(СВЦЭМ!$K$34:$K$777,СВЦЭМ!$A$34:$A$777,$A377,СВЦЭМ!$B$34:$B$777,L$366)+'СЕТ СН'!$F$13</f>
        <v>522.43161333</v>
      </c>
      <c r="M377" s="37">
        <f>SUMIFS(СВЦЭМ!$K$34:$K$777,СВЦЭМ!$A$34:$A$777,$A377,СВЦЭМ!$B$34:$B$777,M$366)+'СЕТ СН'!$F$13</f>
        <v>520.00668687999996</v>
      </c>
      <c r="N377" s="37">
        <f>SUMIFS(СВЦЭМ!$K$34:$K$777,СВЦЭМ!$A$34:$A$777,$A377,СВЦЭМ!$B$34:$B$777,N$366)+'СЕТ СН'!$F$13</f>
        <v>515.04466763999994</v>
      </c>
      <c r="O377" s="37">
        <f>SUMIFS(СВЦЭМ!$K$34:$K$777,СВЦЭМ!$A$34:$A$777,$A377,СВЦЭМ!$B$34:$B$777,O$366)+'СЕТ СН'!$F$13</f>
        <v>512.56199184000002</v>
      </c>
      <c r="P377" s="37">
        <f>SUMIFS(СВЦЭМ!$K$34:$K$777,СВЦЭМ!$A$34:$A$777,$A377,СВЦЭМ!$B$34:$B$777,P$366)+'СЕТ СН'!$F$13</f>
        <v>510.37422834</v>
      </c>
      <c r="Q377" s="37">
        <f>SUMIFS(СВЦЭМ!$K$34:$K$777,СВЦЭМ!$A$34:$A$777,$A377,СВЦЭМ!$B$34:$B$777,Q$366)+'СЕТ СН'!$F$13</f>
        <v>511.91924841999997</v>
      </c>
      <c r="R377" s="37">
        <f>SUMIFS(СВЦЭМ!$K$34:$K$777,СВЦЭМ!$A$34:$A$777,$A377,СВЦЭМ!$B$34:$B$777,R$366)+'СЕТ СН'!$F$13</f>
        <v>511.04497888999998</v>
      </c>
      <c r="S377" s="37">
        <f>SUMIFS(СВЦЭМ!$K$34:$K$777,СВЦЭМ!$A$34:$A$777,$A377,СВЦЭМ!$B$34:$B$777,S$366)+'СЕТ СН'!$F$13</f>
        <v>510.69081131000002</v>
      </c>
      <c r="T377" s="37">
        <f>SUMIFS(СВЦЭМ!$K$34:$K$777,СВЦЭМ!$A$34:$A$777,$A377,СВЦЭМ!$B$34:$B$777,T$366)+'СЕТ СН'!$F$13</f>
        <v>499.76371306999999</v>
      </c>
      <c r="U377" s="37">
        <f>SUMIFS(СВЦЭМ!$K$34:$K$777,СВЦЭМ!$A$34:$A$777,$A377,СВЦЭМ!$B$34:$B$777,U$366)+'СЕТ СН'!$F$13</f>
        <v>482.78669965</v>
      </c>
      <c r="V377" s="37">
        <f>SUMIFS(СВЦЭМ!$K$34:$K$777,СВЦЭМ!$A$34:$A$777,$A377,СВЦЭМ!$B$34:$B$777,V$366)+'СЕТ СН'!$F$13</f>
        <v>490.09381260999999</v>
      </c>
      <c r="W377" s="37">
        <f>SUMIFS(СВЦЭМ!$K$34:$K$777,СВЦЭМ!$A$34:$A$777,$A377,СВЦЭМ!$B$34:$B$777,W$366)+'СЕТ СН'!$F$13</f>
        <v>536.00097814000003</v>
      </c>
      <c r="X377" s="37">
        <f>SUMIFS(СВЦЭМ!$K$34:$K$777,СВЦЭМ!$A$34:$A$777,$A377,СВЦЭМ!$B$34:$B$777,X$366)+'СЕТ СН'!$F$13</f>
        <v>594.14030155</v>
      </c>
      <c r="Y377" s="37">
        <f>SUMIFS(СВЦЭМ!$K$34:$K$777,СВЦЭМ!$A$34:$A$777,$A377,СВЦЭМ!$B$34:$B$777,Y$366)+'СЕТ СН'!$F$13</f>
        <v>614.25936274000003</v>
      </c>
    </row>
    <row r="378" spans="1:25" ht="15.75" x14ac:dyDescent="0.2">
      <c r="A378" s="36">
        <f t="shared" si="10"/>
        <v>43202</v>
      </c>
      <c r="B378" s="37">
        <f>SUMIFS(СВЦЭМ!$K$34:$K$777,СВЦЭМ!$A$34:$A$777,$A378,СВЦЭМ!$B$34:$B$777,B$366)+'СЕТ СН'!$F$13</f>
        <v>668.87590015000001</v>
      </c>
      <c r="C378" s="37">
        <f>SUMIFS(СВЦЭМ!$K$34:$K$777,СВЦЭМ!$A$34:$A$777,$A378,СВЦЭМ!$B$34:$B$777,C$366)+'СЕТ СН'!$F$13</f>
        <v>702.07867135000004</v>
      </c>
      <c r="D378" s="37">
        <f>SUMIFS(СВЦЭМ!$K$34:$K$777,СВЦЭМ!$A$34:$A$777,$A378,СВЦЭМ!$B$34:$B$777,D$366)+'СЕТ СН'!$F$13</f>
        <v>739.69329488000005</v>
      </c>
      <c r="E378" s="37">
        <f>SUMIFS(СВЦЭМ!$K$34:$K$777,СВЦЭМ!$A$34:$A$777,$A378,СВЦЭМ!$B$34:$B$777,E$366)+'СЕТ СН'!$F$13</f>
        <v>747.94603345999997</v>
      </c>
      <c r="F378" s="37">
        <f>SUMIFS(СВЦЭМ!$K$34:$K$777,СВЦЭМ!$A$34:$A$777,$A378,СВЦЭМ!$B$34:$B$777,F$366)+'СЕТ СН'!$F$13</f>
        <v>754.85493398000006</v>
      </c>
      <c r="G378" s="37">
        <f>SUMIFS(СВЦЭМ!$K$34:$K$777,СВЦЭМ!$A$34:$A$777,$A378,СВЦЭМ!$B$34:$B$777,G$366)+'СЕТ СН'!$F$13</f>
        <v>759.47426860999997</v>
      </c>
      <c r="H378" s="37">
        <f>SUMIFS(СВЦЭМ!$K$34:$K$777,СВЦЭМ!$A$34:$A$777,$A378,СВЦЭМ!$B$34:$B$777,H$366)+'СЕТ СН'!$F$13</f>
        <v>739.45217158000003</v>
      </c>
      <c r="I378" s="37">
        <f>SUMIFS(СВЦЭМ!$K$34:$K$777,СВЦЭМ!$A$34:$A$777,$A378,СВЦЭМ!$B$34:$B$777,I$366)+'СЕТ СН'!$F$13</f>
        <v>672.44630897000002</v>
      </c>
      <c r="J378" s="37">
        <f>SUMIFS(СВЦЭМ!$K$34:$K$777,СВЦЭМ!$A$34:$A$777,$A378,СВЦЭМ!$B$34:$B$777,J$366)+'СЕТ СН'!$F$13</f>
        <v>641.87346327</v>
      </c>
      <c r="K378" s="37">
        <f>SUMIFS(СВЦЭМ!$K$34:$K$777,СВЦЭМ!$A$34:$A$777,$A378,СВЦЭМ!$B$34:$B$777,K$366)+'СЕТ СН'!$F$13</f>
        <v>587.74946828999998</v>
      </c>
      <c r="L378" s="37">
        <f>SUMIFS(СВЦЭМ!$K$34:$K$777,СВЦЭМ!$A$34:$A$777,$A378,СВЦЭМ!$B$34:$B$777,L$366)+'СЕТ СН'!$F$13</f>
        <v>541.16664564999996</v>
      </c>
      <c r="M378" s="37">
        <f>SUMIFS(СВЦЭМ!$K$34:$K$777,СВЦЭМ!$A$34:$A$777,$A378,СВЦЭМ!$B$34:$B$777,M$366)+'СЕТ СН'!$F$13</f>
        <v>527.16392099999996</v>
      </c>
      <c r="N378" s="37">
        <f>SUMIFS(СВЦЭМ!$K$34:$K$777,СВЦЭМ!$A$34:$A$777,$A378,СВЦЭМ!$B$34:$B$777,N$366)+'СЕТ СН'!$F$13</f>
        <v>524.90938004999998</v>
      </c>
      <c r="O378" s="37">
        <f>SUMIFS(СВЦЭМ!$K$34:$K$777,СВЦЭМ!$A$34:$A$777,$A378,СВЦЭМ!$B$34:$B$777,O$366)+'СЕТ СН'!$F$13</f>
        <v>529.36108766999996</v>
      </c>
      <c r="P378" s="37">
        <f>SUMIFS(СВЦЭМ!$K$34:$K$777,СВЦЭМ!$A$34:$A$777,$A378,СВЦЭМ!$B$34:$B$777,P$366)+'СЕТ СН'!$F$13</f>
        <v>534.40450535000002</v>
      </c>
      <c r="Q378" s="37">
        <f>SUMIFS(СВЦЭМ!$K$34:$K$777,СВЦЭМ!$A$34:$A$777,$A378,СВЦЭМ!$B$34:$B$777,Q$366)+'СЕТ СН'!$F$13</f>
        <v>541.11647718999996</v>
      </c>
      <c r="R378" s="37">
        <f>SUMIFS(СВЦЭМ!$K$34:$K$777,СВЦЭМ!$A$34:$A$777,$A378,СВЦЭМ!$B$34:$B$777,R$366)+'СЕТ СН'!$F$13</f>
        <v>543.19321895999997</v>
      </c>
      <c r="S378" s="37">
        <f>SUMIFS(СВЦЭМ!$K$34:$K$777,СВЦЭМ!$A$34:$A$777,$A378,СВЦЭМ!$B$34:$B$777,S$366)+'СЕТ СН'!$F$13</f>
        <v>538.60386443000004</v>
      </c>
      <c r="T378" s="37">
        <f>SUMIFS(СВЦЭМ!$K$34:$K$777,СВЦЭМ!$A$34:$A$777,$A378,СВЦЭМ!$B$34:$B$777,T$366)+'СЕТ СН'!$F$13</f>
        <v>527.89790730000004</v>
      </c>
      <c r="U378" s="37">
        <f>SUMIFS(СВЦЭМ!$K$34:$K$777,СВЦЭМ!$A$34:$A$777,$A378,СВЦЭМ!$B$34:$B$777,U$366)+'СЕТ СН'!$F$13</f>
        <v>517.13645108000003</v>
      </c>
      <c r="V378" s="37">
        <f>SUMIFS(СВЦЭМ!$K$34:$K$777,СВЦЭМ!$A$34:$A$777,$A378,СВЦЭМ!$B$34:$B$777,V$366)+'СЕТ СН'!$F$13</f>
        <v>519.88699708000001</v>
      </c>
      <c r="W378" s="37">
        <f>SUMIFS(СВЦЭМ!$K$34:$K$777,СВЦЭМ!$A$34:$A$777,$A378,СВЦЭМ!$B$34:$B$777,W$366)+'СЕТ СН'!$F$13</f>
        <v>562.11159361</v>
      </c>
      <c r="X378" s="37">
        <f>SUMIFS(СВЦЭМ!$K$34:$K$777,СВЦЭМ!$A$34:$A$777,$A378,СВЦЭМ!$B$34:$B$777,X$366)+'СЕТ СН'!$F$13</f>
        <v>616.72518035999997</v>
      </c>
      <c r="Y378" s="37">
        <f>SUMIFS(СВЦЭМ!$K$34:$K$777,СВЦЭМ!$A$34:$A$777,$A378,СВЦЭМ!$B$34:$B$777,Y$366)+'СЕТ СН'!$F$13</f>
        <v>616.78115895999997</v>
      </c>
    </row>
    <row r="379" spans="1:25" ht="15.75" x14ac:dyDescent="0.2">
      <c r="A379" s="36">
        <f t="shared" si="10"/>
        <v>43203</v>
      </c>
      <c r="B379" s="37">
        <f>SUMIFS(СВЦЭМ!$K$34:$K$777,СВЦЭМ!$A$34:$A$777,$A379,СВЦЭМ!$B$34:$B$777,B$366)+'СЕТ СН'!$F$13</f>
        <v>663.97116726000002</v>
      </c>
      <c r="C379" s="37">
        <f>SUMIFS(СВЦЭМ!$K$34:$K$777,СВЦЭМ!$A$34:$A$777,$A379,СВЦЭМ!$B$34:$B$777,C$366)+'СЕТ СН'!$F$13</f>
        <v>704.22748343000001</v>
      </c>
      <c r="D379" s="37">
        <f>SUMIFS(СВЦЭМ!$K$34:$K$777,СВЦЭМ!$A$34:$A$777,$A379,СВЦЭМ!$B$34:$B$777,D$366)+'СЕТ СН'!$F$13</f>
        <v>740.64656135999996</v>
      </c>
      <c r="E379" s="37">
        <f>SUMIFS(СВЦЭМ!$K$34:$K$777,СВЦЭМ!$A$34:$A$777,$A379,СВЦЭМ!$B$34:$B$777,E$366)+'СЕТ СН'!$F$13</f>
        <v>747.19460280999999</v>
      </c>
      <c r="F379" s="37">
        <f>SUMIFS(СВЦЭМ!$K$34:$K$777,СВЦЭМ!$A$34:$A$777,$A379,СВЦЭМ!$B$34:$B$777,F$366)+'СЕТ СН'!$F$13</f>
        <v>749.08273322000002</v>
      </c>
      <c r="G379" s="37">
        <f>SUMIFS(СВЦЭМ!$K$34:$K$777,СВЦЭМ!$A$34:$A$777,$A379,СВЦЭМ!$B$34:$B$777,G$366)+'СЕТ СН'!$F$13</f>
        <v>753.06702379000001</v>
      </c>
      <c r="H379" s="37">
        <f>SUMIFS(СВЦЭМ!$K$34:$K$777,СВЦЭМ!$A$34:$A$777,$A379,СВЦЭМ!$B$34:$B$777,H$366)+'СЕТ СН'!$F$13</f>
        <v>741.15762572000006</v>
      </c>
      <c r="I379" s="37">
        <f>SUMIFS(СВЦЭМ!$K$34:$K$777,СВЦЭМ!$A$34:$A$777,$A379,СВЦЭМ!$B$34:$B$777,I$366)+'СЕТ СН'!$F$13</f>
        <v>667.85250373999997</v>
      </c>
      <c r="J379" s="37">
        <f>SUMIFS(СВЦЭМ!$K$34:$K$777,СВЦЭМ!$A$34:$A$777,$A379,СВЦЭМ!$B$34:$B$777,J$366)+'СЕТ СН'!$F$13</f>
        <v>640.19029439999997</v>
      </c>
      <c r="K379" s="37">
        <f>SUMIFS(СВЦЭМ!$K$34:$K$777,СВЦЭМ!$A$34:$A$777,$A379,СВЦЭМ!$B$34:$B$777,K$366)+'СЕТ СН'!$F$13</f>
        <v>578.24516378999999</v>
      </c>
      <c r="L379" s="37">
        <f>SUMIFS(СВЦЭМ!$K$34:$K$777,СВЦЭМ!$A$34:$A$777,$A379,СВЦЭМ!$B$34:$B$777,L$366)+'СЕТ СН'!$F$13</f>
        <v>531.14712767000003</v>
      </c>
      <c r="M379" s="37">
        <f>SUMIFS(СВЦЭМ!$K$34:$K$777,СВЦЭМ!$A$34:$A$777,$A379,СВЦЭМ!$B$34:$B$777,M$366)+'СЕТ СН'!$F$13</f>
        <v>534.79727333999995</v>
      </c>
      <c r="N379" s="37">
        <f>SUMIFS(СВЦЭМ!$K$34:$K$777,СВЦЭМ!$A$34:$A$777,$A379,СВЦЭМ!$B$34:$B$777,N$366)+'СЕТ СН'!$F$13</f>
        <v>522.29761070999996</v>
      </c>
      <c r="O379" s="37">
        <f>SUMIFS(СВЦЭМ!$K$34:$K$777,СВЦЭМ!$A$34:$A$777,$A379,СВЦЭМ!$B$34:$B$777,O$366)+'СЕТ СН'!$F$13</f>
        <v>526.29109042000005</v>
      </c>
      <c r="P379" s="37">
        <f>SUMIFS(СВЦЭМ!$K$34:$K$777,СВЦЭМ!$A$34:$A$777,$A379,СВЦЭМ!$B$34:$B$777,P$366)+'СЕТ СН'!$F$13</f>
        <v>528.07315998000001</v>
      </c>
      <c r="Q379" s="37">
        <f>SUMIFS(СВЦЭМ!$K$34:$K$777,СВЦЭМ!$A$34:$A$777,$A379,СВЦЭМ!$B$34:$B$777,Q$366)+'СЕТ СН'!$F$13</f>
        <v>529.64564108000002</v>
      </c>
      <c r="R379" s="37">
        <f>SUMIFS(СВЦЭМ!$K$34:$K$777,СВЦЭМ!$A$34:$A$777,$A379,СВЦЭМ!$B$34:$B$777,R$366)+'СЕТ СН'!$F$13</f>
        <v>533.75525164999999</v>
      </c>
      <c r="S379" s="37">
        <f>SUMIFS(СВЦЭМ!$K$34:$K$777,СВЦЭМ!$A$34:$A$777,$A379,СВЦЭМ!$B$34:$B$777,S$366)+'СЕТ СН'!$F$13</f>
        <v>539.72735696999996</v>
      </c>
      <c r="T379" s="37">
        <f>SUMIFS(СВЦЭМ!$K$34:$K$777,СВЦЭМ!$A$34:$A$777,$A379,СВЦЭМ!$B$34:$B$777,T$366)+'СЕТ СН'!$F$13</f>
        <v>530.27145645999997</v>
      </c>
      <c r="U379" s="37">
        <f>SUMIFS(СВЦЭМ!$K$34:$K$777,СВЦЭМ!$A$34:$A$777,$A379,СВЦЭМ!$B$34:$B$777,U$366)+'СЕТ СН'!$F$13</f>
        <v>531.98054262000005</v>
      </c>
      <c r="V379" s="37">
        <f>SUMIFS(СВЦЭМ!$K$34:$K$777,СВЦЭМ!$A$34:$A$777,$A379,СВЦЭМ!$B$34:$B$777,V$366)+'СЕТ СН'!$F$13</f>
        <v>531.76195046999999</v>
      </c>
      <c r="W379" s="37">
        <f>SUMIFS(СВЦЭМ!$K$34:$K$777,СВЦЭМ!$A$34:$A$777,$A379,СВЦЭМ!$B$34:$B$777,W$366)+'СЕТ СН'!$F$13</f>
        <v>558.58600796999997</v>
      </c>
      <c r="X379" s="37">
        <f>SUMIFS(СВЦЭМ!$K$34:$K$777,СВЦЭМ!$A$34:$A$777,$A379,СВЦЭМ!$B$34:$B$777,X$366)+'СЕТ СН'!$F$13</f>
        <v>623.02218008</v>
      </c>
      <c r="Y379" s="37">
        <f>SUMIFS(СВЦЭМ!$K$34:$K$777,СВЦЭМ!$A$34:$A$777,$A379,СВЦЭМ!$B$34:$B$777,Y$366)+'СЕТ СН'!$F$13</f>
        <v>653.48376205</v>
      </c>
    </row>
    <row r="380" spans="1:25" ht="15.75" x14ac:dyDescent="0.2">
      <c r="A380" s="36">
        <f t="shared" si="10"/>
        <v>43204</v>
      </c>
      <c r="B380" s="37">
        <f>SUMIFS(СВЦЭМ!$K$34:$K$777,СВЦЭМ!$A$34:$A$777,$A380,СВЦЭМ!$B$34:$B$777,B$366)+'СЕТ СН'!$F$13</f>
        <v>672.58953873999997</v>
      </c>
      <c r="C380" s="37">
        <f>SUMIFS(СВЦЭМ!$K$34:$K$777,СВЦЭМ!$A$34:$A$777,$A380,СВЦЭМ!$B$34:$B$777,C$366)+'СЕТ СН'!$F$13</f>
        <v>711.18207790999998</v>
      </c>
      <c r="D380" s="37">
        <f>SUMIFS(СВЦЭМ!$K$34:$K$777,СВЦЭМ!$A$34:$A$777,$A380,СВЦЭМ!$B$34:$B$777,D$366)+'СЕТ СН'!$F$13</f>
        <v>740.66068891999998</v>
      </c>
      <c r="E380" s="37">
        <f>SUMIFS(СВЦЭМ!$K$34:$K$777,СВЦЭМ!$A$34:$A$777,$A380,СВЦЭМ!$B$34:$B$777,E$366)+'СЕТ СН'!$F$13</f>
        <v>747.86728845000005</v>
      </c>
      <c r="F380" s="37">
        <f>SUMIFS(СВЦЭМ!$K$34:$K$777,СВЦЭМ!$A$34:$A$777,$A380,СВЦЭМ!$B$34:$B$777,F$366)+'СЕТ СН'!$F$13</f>
        <v>747.42302673999995</v>
      </c>
      <c r="G380" s="37">
        <f>SUMIFS(СВЦЭМ!$K$34:$K$777,СВЦЭМ!$A$34:$A$777,$A380,СВЦЭМ!$B$34:$B$777,G$366)+'СЕТ СН'!$F$13</f>
        <v>749.94644703999995</v>
      </c>
      <c r="H380" s="37">
        <f>SUMIFS(СВЦЭМ!$K$34:$K$777,СВЦЭМ!$A$34:$A$777,$A380,СВЦЭМ!$B$34:$B$777,H$366)+'СЕТ СН'!$F$13</f>
        <v>734.02400692000003</v>
      </c>
      <c r="I380" s="37">
        <f>SUMIFS(СВЦЭМ!$K$34:$K$777,СВЦЭМ!$A$34:$A$777,$A380,СВЦЭМ!$B$34:$B$777,I$366)+'СЕТ СН'!$F$13</f>
        <v>691.92295755999999</v>
      </c>
      <c r="J380" s="37">
        <f>SUMIFS(СВЦЭМ!$K$34:$K$777,СВЦЭМ!$A$34:$A$777,$A380,СВЦЭМ!$B$34:$B$777,J$366)+'СЕТ СН'!$F$13</f>
        <v>617.81593737000003</v>
      </c>
      <c r="K380" s="37">
        <f>SUMIFS(СВЦЭМ!$K$34:$K$777,СВЦЭМ!$A$34:$A$777,$A380,СВЦЭМ!$B$34:$B$777,K$366)+'СЕТ СН'!$F$13</f>
        <v>602.73184225</v>
      </c>
      <c r="L380" s="37">
        <f>SUMIFS(СВЦЭМ!$K$34:$K$777,СВЦЭМ!$A$34:$A$777,$A380,СВЦЭМ!$B$34:$B$777,L$366)+'СЕТ СН'!$F$13</f>
        <v>564.77780901000006</v>
      </c>
      <c r="M380" s="37">
        <f>SUMIFS(СВЦЭМ!$K$34:$K$777,СВЦЭМ!$A$34:$A$777,$A380,СВЦЭМ!$B$34:$B$777,M$366)+'СЕТ СН'!$F$13</f>
        <v>554.47950100000003</v>
      </c>
      <c r="N380" s="37">
        <f>SUMIFS(СВЦЭМ!$K$34:$K$777,СВЦЭМ!$A$34:$A$777,$A380,СВЦЭМ!$B$34:$B$777,N$366)+'СЕТ СН'!$F$13</f>
        <v>553.49727676999998</v>
      </c>
      <c r="O380" s="37">
        <f>SUMIFS(СВЦЭМ!$K$34:$K$777,СВЦЭМ!$A$34:$A$777,$A380,СВЦЭМ!$B$34:$B$777,O$366)+'СЕТ СН'!$F$13</f>
        <v>573.19801643000005</v>
      </c>
      <c r="P380" s="37">
        <f>SUMIFS(СВЦЭМ!$K$34:$K$777,СВЦЭМ!$A$34:$A$777,$A380,СВЦЭМ!$B$34:$B$777,P$366)+'СЕТ СН'!$F$13</f>
        <v>584.41318388000002</v>
      </c>
      <c r="Q380" s="37">
        <f>SUMIFS(СВЦЭМ!$K$34:$K$777,СВЦЭМ!$A$34:$A$777,$A380,СВЦЭМ!$B$34:$B$777,Q$366)+'СЕТ СН'!$F$13</f>
        <v>584.78399696999998</v>
      </c>
      <c r="R380" s="37">
        <f>SUMIFS(СВЦЭМ!$K$34:$K$777,СВЦЭМ!$A$34:$A$777,$A380,СВЦЭМ!$B$34:$B$777,R$366)+'СЕТ СН'!$F$13</f>
        <v>585.27539447000004</v>
      </c>
      <c r="S380" s="37">
        <f>SUMIFS(СВЦЭМ!$K$34:$K$777,СВЦЭМ!$A$34:$A$777,$A380,СВЦЭМ!$B$34:$B$777,S$366)+'СЕТ СН'!$F$13</f>
        <v>580.33490933999997</v>
      </c>
      <c r="T380" s="37">
        <f>SUMIFS(СВЦЭМ!$K$34:$K$777,СВЦЭМ!$A$34:$A$777,$A380,СВЦЭМ!$B$34:$B$777,T$366)+'СЕТ СН'!$F$13</f>
        <v>556.11193119999996</v>
      </c>
      <c r="U380" s="37">
        <f>SUMIFS(СВЦЭМ!$K$34:$K$777,СВЦЭМ!$A$34:$A$777,$A380,СВЦЭМ!$B$34:$B$777,U$366)+'СЕТ СН'!$F$13</f>
        <v>552.35311624999997</v>
      </c>
      <c r="V380" s="37">
        <f>SUMIFS(СВЦЭМ!$K$34:$K$777,СВЦЭМ!$A$34:$A$777,$A380,СВЦЭМ!$B$34:$B$777,V$366)+'СЕТ СН'!$F$13</f>
        <v>554.25057073999994</v>
      </c>
      <c r="W380" s="37">
        <f>SUMIFS(СВЦЭМ!$K$34:$K$777,СВЦЭМ!$A$34:$A$777,$A380,СВЦЭМ!$B$34:$B$777,W$366)+'СЕТ СН'!$F$13</f>
        <v>589.80422440999996</v>
      </c>
      <c r="X380" s="37">
        <f>SUMIFS(СВЦЭМ!$K$34:$K$777,СВЦЭМ!$A$34:$A$777,$A380,СВЦЭМ!$B$34:$B$777,X$366)+'СЕТ СН'!$F$13</f>
        <v>593.66716805999999</v>
      </c>
      <c r="Y380" s="37">
        <f>SUMIFS(СВЦЭМ!$K$34:$K$777,СВЦЭМ!$A$34:$A$777,$A380,СВЦЭМ!$B$34:$B$777,Y$366)+'СЕТ СН'!$F$13</f>
        <v>643.04827861000001</v>
      </c>
    </row>
    <row r="381" spans="1:25" ht="15.75" x14ac:dyDescent="0.2">
      <c r="A381" s="36">
        <f t="shared" si="10"/>
        <v>43205</v>
      </c>
      <c r="B381" s="37">
        <f>SUMIFS(СВЦЭМ!$K$34:$K$777,СВЦЭМ!$A$34:$A$777,$A381,СВЦЭМ!$B$34:$B$777,B$366)+'СЕТ СН'!$F$13</f>
        <v>671.90731131999996</v>
      </c>
      <c r="C381" s="37">
        <f>SUMIFS(СВЦЭМ!$K$34:$K$777,СВЦЭМ!$A$34:$A$777,$A381,СВЦЭМ!$B$34:$B$777,C$366)+'СЕТ СН'!$F$13</f>
        <v>715.36223573999996</v>
      </c>
      <c r="D381" s="37">
        <f>SUMIFS(СВЦЭМ!$K$34:$K$777,СВЦЭМ!$A$34:$A$777,$A381,СВЦЭМ!$B$34:$B$777,D$366)+'СЕТ СН'!$F$13</f>
        <v>736.66666072999999</v>
      </c>
      <c r="E381" s="37">
        <f>SUMIFS(СВЦЭМ!$K$34:$K$777,СВЦЭМ!$A$34:$A$777,$A381,СВЦЭМ!$B$34:$B$777,E$366)+'СЕТ СН'!$F$13</f>
        <v>744.16106084</v>
      </c>
      <c r="F381" s="37">
        <f>SUMIFS(СВЦЭМ!$K$34:$K$777,СВЦЭМ!$A$34:$A$777,$A381,СВЦЭМ!$B$34:$B$777,F$366)+'СЕТ СН'!$F$13</f>
        <v>744.00732577999997</v>
      </c>
      <c r="G381" s="37">
        <f>SUMIFS(СВЦЭМ!$K$34:$K$777,СВЦЭМ!$A$34:$A$777,$A381,СВЦЭМ!$B$34:$B$777,G$366)+'СЕТ СН'!$F$13</f>
        <v>747.42055355000002</v>
      </c>
      <c r="H381" s="37">
        <f>SUMIFS(СВЦЭМ!$K$34:$K$777,СВЦЭМ!$A$34:$A$777,$A381,СВЦЭМ!$B$34:$B$777,H$366)+'СЕТ СН'!$F$13</f>
        <v>740.52223680999998</v>
      </c>
      <c r="I381" s="37">
        <f>SUMIFS(СВЦЭМ!$K$34:$K$777,СВЦЭМ!$A$34:$A$777,$A381,СВЦЭМ!$B$34:$B$777,I$366)+'СЕТ СН'!$F$13</f>
        <v>701.98564274</v>
      </c>
      <c r="J381" s="37">
        <f>SUMIFS(СВЦЭМ!$K$34:$K$777,СВЦЭМ!$A$34:$A$777,$A381,СВЦЭМ!$B$34:$B$777,J$366)+'СЕТ СН'!$F$13</f>
        <v>645.04323381999995</v>
      </c>
      <c r="K381" s="37">
        <f>SUMIFS(СВЦЭМ!$K$34:$K$777,СВЦЭМ!$A$34:$A$777,$A381,СВЦЭМ!$B$34:$B$777,K$366)+'СЕТ СН'!$F$13</f>
        <v>609.05275076999999</v>
      </c>
      <c r="L381" s="37">
        <f>SUMIFS(СВЦЭМ!$K$34:$K$777,СВЦЭМ!$A$34:$A$777,$A381,СВЦЭМ!$B$34:$B$777,L$366)+'СЕТ СН'!$F$13</f>
        <v>580.58935716999997</v>
      </c>
      <c r="M381" s="37">
        <f>SUMIFS(СВЦЭМ!$K$34:$K$777,СВЦЭМ!$A$34:$A$777,$A381,СВЦЭМ!$B$34:$B$777,M$366)+'СЕТ СН'!$F$13</f>
        <v>547.22340864</v>
      </c>
      <c r="N381" s="37">
        <f>SUMIFS(СВЦЭМ!$K$34:$K$777,СВЦЭМ!$A$34:$A$777,$A381,СВЦЭМ!$B$34:$B$777,N$366)+'СЕТ СН'!$F$13</f>
        <v>546.28621265000004</v>
      </c>
      <c r="O381" s="37">
        <f>SUMIFS(СВЦЭМ!$K$34:$K$777,СВЦЭМ!$A$34:$A$777,$A381,СВЦЭМ!$B$34:$B$777,O$366)+'СЕТ СН'!$F$13</f>
        <v>547.20605902</v>
      </c>
      <c r="P381" s="37">
        <f>SUMIFS(СВЦЭМ!$K$34:$K$777,СВЦЭМ!$A$34:$A$777,$A381,СВЦЭМ!$B$34:$B$777,P$366)+'СЕТ СН'!$F$13</f>
        <v>551.35315945000002</v>
      </c>
      <c r="Q381" s="37">
        <f>SUMIFS(СВЦЭМ!$K$34:$K$777,СВЦЭМ!$A$34:$A$777,$A381,СВЦЭМ!$B$34:$B$777,Q$366)+'СЕТ СН'!$F$13</f>
        <v>551.87462160999996</v>
      </c>
      <c r="R381" s="37">
        <f>SUMIFS(СВЦЭМ!$K$34:$K$777,СВЦЭМ!$A$34:$A$777,$A381,СВЦЭМ!$B$34:$B$777,R$366)+'СЕТ СН'!$F$13</f>
        <v>555.75714195</v>
      </c>
      <c r="S381" s="37">
        <f>SUMIFS(СВЦЭМ!$K$34:$K$777,СВЦЭМ!$A$34:$A$777,$A381,СВЦЭМ!$B$34:$B$777,S$366)+'СЕТ СН'!$F$13</f>
        <v>549.31350095000005</v>
      </c>
      <c r="T381" s="37">
        <f>SUMIFS(СВЦЭМ!$K$34:$K$777,СВЦЭМ!$A$34:$A$777,$A381,СВЦЭМ!$B$34:$B$777,T$366)+'СЕТ СН'!$F$13</f>
        <v>548.09312547000002</v>
      </c>
      <c r="U381" s="37">
        <f>SUMIFS(СВЦЭМ!$K$34:$K$777,СВЦЭМ!$A$34:$A$777,$A381,СВЦЭМ!$B$34:$B$777,U$366)+'СЕТ СН'!$F$13</f>
        <v>541.55431960999999</v>
      </c>
      <c r="V381" s="37">
        <f>SUMIFS(СВЦЭМ!$K$34:$K$777,СВЦЭМ!$A$34:$A$777,$A381,СВЦЭМ!$B$34:$B$777,V$366)+'СЕТ СН'!$F$13</f>
        <v>545.49678320999999</v>
      </c>
      <c r="W381" s="37">
        <f>SUMIFS(СВЦЭМ!$K$34:$K$777,СВЦЭМ!$A$34:$A$777,$A381,СВЦЭМ!$B$34:$B$777,W$366)+'СЕТ СН'!$F$13</f>
        <v>585.99912351</v>
      </c>
      <c r="X381" s="37">
        <f>SUMIFS(СВЦЭМ!$K$34:$K$777,СВЦЭМ!$A$34:$A$777,$A381,СВЦЭМ!$B$34:$B$777,X$366)+'СЕТ СН'!$F$13</f>
        <v>603.01697853999997</v>
      </c>
      <c r="Y381" s="37">
        <f>SUMIFS(СВЦЭМ!$K$34:$K$777,СВЦЭМ!$A$34:$A$777,$A381,СВЦЭМ!$B$34:$B$777,Y$366)+'СЕТ СН'!$F$13</f>
        <v>644.79446380000002</v>
      </c>
    </row>
    <row r="382" spans="1:25" ht="15.75" x14ac:dyDescent="0.2">
      <c r="A382" s="36">
        <f t="shared" si="10"/>
        <v>43206</v>
      </c>
      <c r="B382" s="37">
        <f>SUMIFS(СВЦЭМ!$K$34:$K$777,СВЦЭМ!$A$34:$A$777,$A382,СВЦЭМ!$B$34:$B$777,B$366)+'СЕТ СН'!$F$13</f>
        <v>687.68811811</v>
      </c>
      <c r="C382" s="37">
        <f>SUMIFS(СВЦЭМ!$K$34:$K$777,СВЦЭМ!$A$34:$A$777,$A382,СВЦЭМ!$B$34:$B$777,C$366)+'СЕТ СН'!$F$13</f>
        <v>723.27891326999998</v>
      </c>
      <c r="D382" s="37">
        <f>SUMIFS(СВЦЭМ!$K$34:$K$777,СВЦЭМ!$A$34:$A$777,$A382,СВЦЭМ!$B$34:$B$777,D$366)+'СЕТ СН'!$F$13</f>
        <v>775.62983045999999</v>
      </c>
      <c r="E382" s="37">
        <f>SUMIFS(СВЦЭМ!$K$34:$K$777,СВЦЭМ!$A$34:$A$777,$A382,СВЦЭМ!$B$34:$B$777,E$366)+'СЕТ СН'!$F$13</f>
        <v>790.42502621999995</v>
      </c>
      <c r="F382" s="37">
        <f>SUMIFS(СВЦЭМ!$K$34:$K$777,СВЦЭМ!$A$34:$A$777,$A382,СВЦЭМ!$B$34:$B$777,F$366)+'СЕТ СН'!$F$13</f>
        <v>782.54842228999996</v>
      </c>
      <c r="G382" s="37">
        <f>SUMIFS(СВЦЭМ!$K$34:$K$777,СВЦЭМ!$A$34:$A$777,$A382,СВЦЭМ!$B$34:$B$777,G$366)+'СЕТ СН'!$F$13</f>
        <v>789.05525604000002</v>
      </c>
      <c r="H382" s="37">
        <f>SUMIFS(СВЦЭМ!$K$34:$K$777,СВЦЭМ!$A$34:$A$777,$A382,СВЦЭМ!$B$34:$B$777,H$366)+'СЕТ СН'!$F$13</f>
        <v>743.41104944999995</v>
      </c>
      <c r="I382" s="37">
        <f>SUMIFS(СВЦЭМ!$K$34:$K$777,СВЦЭМ!$A$34:$A$777,$A382,СВЦЭМ!$B$34:$B$777,I$366)+'СЕТ СН'!$F$13</f>
        <v>670.86462157000005</v>
      </c>
      <c r="J382" s="37">
        <f>SUMIFS(СВЦЭМ!$K$34:$K$777,СВЦЭМ!$A$34:$A$777,$A382,СВЦЭМ!$B$34:$B$777,J$366)+'СЕТ СН'!$F$13</f>
        <v>626.90967410999997</v>
      </c>
      <c r="K382" s="37">
        <f>SUMIFS(СВЦЭМ!$K$34:$K$777,СВЦЭМ!$A$34:$A$777,$A382,СВЦЭМ!$B$34:$B$777,K$366)+'СЕТ СН'!$F$13</f>
        <v>573.13535707000005</v>
      </c>
      <c r="L382" s="37">
        <f>SUMIFS(СВЦЭМ!$K$34:$K$777,СВЦЭМ!$A$34:$A$777,$A382,СВЦЭМ!$B$34:$B$777,L$366)+'СЕТ СН'!$F$13</f>
        <v>539.82250097999997</v>
      </c>
      <c r="M382" s="37">
        <f>SUMIFS(СВЦЭМ!$K$34:$K$777,СВЦЭМ!$A$34:$A$777,$A382,СВЦЭМ!$B$34:$B$777,M$366)+'СЕТ СН'!$F$13</f>
        <v>526.86010190000002</v>
      </c>
      <c r="N382" s="37">
        <f>SUMIFS(СВЦЭМ!$K$34:$K$777,СВЦЭМ!$A$34:$A$777,$A382,СВЦЭМ!$B$34:$B$777,N$366)+'СЕТ СН'!$F$13</f>
        <v>534.53666102</v>
      </c>
      <c r="O382" s="37">
        <f>SUMIFS(СВЦЭМ!$K$34:$K$777,СВЦЭМ!$A$34:$A$777,$A382,СВЦЭМ!$B$34:$B$777,O$366)+'СЕТ СН'!$F$13</f>
        <v>537.59163531000002</v>
      </c>
      <c r="P382" s="37">
        <f>SUMIFS(СВЦЭМ!$K$34:$K$777,СВЦЭМ!$A$34:$A$777,$A382,СВЦЭМ!$B$34:$B$777,P$366)+'СЕТ СН'!$F$13</f>
        <v>545.52984376999996</v>
      </c>
      <c r="Q382" s="37">
        <f>SUMIFS(СВЦЭМ!$K$34:$K$777,СВЦЭМ!$A$34:$A$777,$A382,СВЦЭМ!$B$34:$B$777,Q$366)+'СЕТ СН'!$F$13</f>
        <v>550.96697598000003</v>
      </c>
      <c r="R382" s="37">
        <f>SUMIFS(СВЦЭМ!$K$34:$K$777,СВЦЭМ!$A$34:$A$777,$A382,СВЦЭМ!$B$34:$B$777,R$366)+'СЕТ СН'!$F$13</f>
        <v>553.79299645000003</v>
      </c>
      <c r="S382" s="37">
        <f>SUMIFS(СВЦЭМ!$K$34:$K$777,СВЦЭМ!$A$34:$A$777,$A382,СВЦЭМ!$B$34:$B$777,S$366)+'СЕТ СН'!$F$13</f>
        <v>560.58312150999996</v>
      </c>
      <c r="T382" s="37">
        <f>SUMIFS(СВЦЭМ!$K$34:$K$777,СВЦЭМ!$A$34:$A$777,$A382,СВЦЭМ!$B$34:$B$777,T$366)+'СЕТ СН'!$F$13</f>
        <v>552.66778169999998</v>
      </c>
      <c r="U382" s="37">
        <f>SUMIFS(СВЦЭМ!$K$34:$K$777,СВЦЭМ!$A$34:$A$777,$A382,СВЦЭМ!$B$34:$B$777,U$366)+'СЕТ СН'!$F$13</f>
        <v>529.85880025999995</v>
      </c>
      <c r="V382" s="37">
        <f>SUMIFS(СВЦЭМ!$K$34:$K$777,СВЦЭМ!$A$34:$A$777,$A382,СВЦЭМ!$B$34:$B$777,V$366)+'СЕТ СН'!$F$13</f>
        <v>535.41371697</v>
      </c>
      <c r="W382" s="37">
        <f>SUMIFS(СВЦЭМ!$K$34:$K$777,СВЦЭМ!$A$34:$A$777,$A382,СВЦЭМ!$B$34:$B$777,W$366)+'СЕТ СН'!$F$13</f>
        <v>576.19311927000001</v>
      </c>
      <c r="X382" s="37">
        <f>SUMIFS(СВЦЭМ!$K$34:$K$777,СВЦЭМ!$A$34:$A$777,$A382,СВЦЭМ!$B$34:$B$777,X$366)+'СЕТ СН'!$F$13</f>
        <v>633.42483405999997</v>
      </c>
      <c r="Y382" s="37">
        <f>SUMIFS(СВЦЭМ!$K$34:$K$777,СВЦЭМ!$A$34:$A$777,$A382,СВЦЭМ!$B$34:$B$777,Y$366)+'СЕТ СН'!$F$13</f>
        <v>690.11110279000002</v>
      </c>
    </row>
    <row r="383" spans="1:25" ht="15.75" x14ac:dyDescent="0.2">
      <c r="A383" s="36">
        <f t="shared" si="10"/>
        <v>43207</v>
      </c>
      <c r="B383" s="37">
        <f>SUMIFS(СВЦЭМ!$K$34:$K$777,СВЦЭМ!$A$34:$A$777,$A383,СВЦЭМ!$B$34:$B$777,B$366)+'СЕТ СН'!$F$13</f>
        <v>623.01883591000001</v>
      </c>
      <c r="C383" s="37">
        <f>SUMIFS(СВЦЭМ!$K$34:$K$777,СВЦЭМ!$A$34:$A$777,$A383,СВЦЭМ!$B$34:$B$777,C$366)+'СЕТ СН'!$F$13</f>
        <v>648.67557893000003</v>
      </c>
      <c r="D383" s="37">
        <f>SUMIFS(СВЦЭМ!$K$34:$K$777,СВЦЭМ!$A$34:$A$777,$A383,СВЦЭМ!$B$34:$B$777,D$366)+'СЕТ СН'!$F$13</f>
        <v>695.71486303999995</v>
      </c>
      <c r="E383" s="37">
        <f>SUMIFS(СВЦЭМ!$K$34:$K$777,СВЦЭМ!$A$34:$A$777,$A383,СВЦЭМ!$B$34:$B$777,E$366)+'СЕТ СН'!$F$13</f>
        <v>703.61927576000005</v>
      </c>
      <c r="F383" s="37">
        <f>SUMIFS(СВЦЭМ!$K$34:$K$777,СВЦЭМ!$A$34:$A$777,$A383,СВЦЭМ!$B$34:$B$777,F$366)+'СЕТ СН'!$F$13</f>
        <v>706.73167767999996</v>
      </c>
      <c r="G383" s="37">
        <f>SUMIFS(СВЦЭМ!$K$34:$K$777,СВЦЭМ!$A$34:$A$777,$A383,СВЦЭМ!$B$34:$B$777,G$366)+'СЕТ СН'!$F$13</f>
        <v>698.40247363000003</v>
      </c>
      <c r="H383" s="37">
        <f>SUMIFS(СВЦЭМ!$K$34:$K$777,СВЦЭМ!$A$34:$A$777,$A383,СВЦЭМ!$B$34:$B$777,H$366)+'СЕТ СН'!$F$13</f>
        <v>632.58791270999996</v>
      </c>
      <c r="I383" s="37">
        <f>SUMIFS(СВЦЭМ!$K$34:$K$777,СВЦЭМ!$A$34:$A$777,$A383,СВЦЭМ!$B$34:$B$777,I$366)+'СЕТ СН'!$F$13</f>
        <v>565.69640215000004</v>
      </c>
      <c r="J383" s="37">
        <f>SUMIFS(СВЦЭМ!$K$34:$K$777,СВЦЭМ!$A$34:$A$777,$A383,СВЦЭМ!$B$34:$B$777,J$366)+'СЕТ СН'!$F$13</f>
        <v>561.64005085999997</v>
      </c>
      <c r="K383" s="37">
        <f>SUMIFS(СВЦЭМ!$K$34:$K$777,СВЦЭМ!$A$34:$A$777,$A383,СВЦЭМ!$B$34:$B$777,K$366)+'СЕТ СН'!$F$13</f>
        <v>545.77810238999996</v>
      </c>
      <c r="L383" s="37">
        <f>SUMIFS(СВЦЭМ!$K$34:$K$777,СВЦЭМ!$A$34:$A$777,$A383,СВЦЭМ!$B$34:$B$777,L$366)+'СЕТ СН'!$F$13</f>
        <v>555.22559638999996</v>
      </c>
      <c r="M383" s="37">
        <f>SUMIFS(СВЦЭМ!$K$34:$K$777,СВЦЭМ!$A$34:$A$777,$A383,СВЦЭМ!$B$34:$B$777,M$366)+'СЕТ СН'!$F$13</f>
        <v>548.63931663999995</v>
      </c>
      <c r="N383" s="37">
        <f>SUMIFS(СВЦЭМ!$K$34:$K$777,СВЦЭМ!$A$34:$A$777,$A383,СВЦЭМ!$B$34:$B$777,N$366)+'СЕТ СН'!$F$13</f>
        <v>548.13326413000004</v>
      </c>
      <c r="O383" s="37">
        <f>SUMIFS(СВЦЭМ!$K$34:$K$777,СВЦЭМ!$A$34:$A$777,$A383,СВЦЭМ!$B$34:$B$777,O$366)+'СЕТ СН'!$F$13</f>
        <v>544.97606028999996</v>
      </c>
      <c r="P383" s="37">
        <f>SUMIFS(СВЦЭМ!$K$34:$K$777,СВЦЭМ!$A$34:$A$777,$A383,СВЦЭМ!$B$34:$B$777,P$366)+'СЕТ СН'!$F$13</f>
        <v>544.14353313000004</v>
      </c>
      <c r="Q383" s="37">
        <f>SUMIFS(СВЦЭМ!$K$34:$K$777,СВЦЭМ!$A$34:$A$777,$A383,СВЦЭМ!$B$34:$B$777,Q$366)+'СЕТ СН'!$F$13</f>
        <v>540.07637120000004</v>
      </c>
      <c r="R383" s="37">
        <f>SUMIFS(СВЦЭМ!$K$34:$K$777,СВЦЭМ!$A$34:$A$777,$A383,СВЦЭМ!$B$34:$B$777,R$366)+'СЕТ СН'!$F$13</f>
        <v>544.66205969999999</v>
      </c>
      <c r="S383" s="37">
        <f>SUMIFS(СВЦЭМ!$K$34:$K$777,СВЦЭМ!$A$34:$A$777,$A383,СВЦЭМ!$B$34:$B$777,S$366)+'СЕТ СН'!$F$13</f>
        <v>550.19478160000006</v>
      </c>
      <c r="T383" s="37">
        <f>SUMIFS(СВЦЭМ!$K$34:$K$777,СВЦЭМ!$A$34:$A$777,$A383,СВЦЭМ!$B$34:$B$777,T$366)+'СЕТ СН'!$F$13</f>
        <v>553.84576440000001</v>
      </c>
      <c r="U383" s="37">
        <f>SUMIFS(СВЦЭМ!$K$34:$K$777,СВЦЭМ!$A$34:$A$777,$A383,СВЦЭМ!$B$34:$B$777,U$366)+'СЕТ СН'!$F$13</f>
        <v>557.70680073000005</v>
      </c>
      <c r="V383" s="37">
        <f>SUMIFS(СВЦЭМ!$K$34:$K$777,СВЦЭМ!$A$34:$A$777,$A383,СВЦЭМ!$B$34:$B$777,V$366)+'СЕТ СН'!$F$13</f>
        <v>566.00066924999999</v>
      </c>
      <c r="W383" s="37">
        <f>SUMIFS(СВЦЭМ!$K$34:$K$777,СВЦЭМ!$A$34:$A$777,$A383,СВЦЭМ!$B$34:$B$777,W$366)+'СЕТ СН'!$F$13</f>
        <v>562.61566250999999</v>
      </c>
      <c r="X383" s="37">
        <f>SUMIFS(СВЦЭМ!$K$34:$K$777,СВЦЭМ!$A$34:$A$777,$A383,СВЦЭМ!$B$34:$B$777,X$366)+'СЕТ СН'!$F$13</f>
        <v>564.04669412999999</v>
      </c>
      <c r="Y383" s="37">
        <f>SUMIFS(СВЦЭМ!$K$34:$K$777,СВЦЭМ!$A$34:$A$777,$A383,СВЦЭМ!$B$34:$B$777,Y$366)+'СЕТ СН'!$F$13</f>
        <v>612.95536745000004</v>
      </c>
    </row>
    <row r="384" spans="1:25" ht="15.75" x14ac:dyDescent="0.2">
      <c r="A384" s="36">
        <f t="shared" si="10"/>
        <v>43208</v>
      </c>
      <c r="B384" s="37">
        <f>SUMIFS(СВЦЭМ!$K$34:$K$777,СВЦЭМ!$A$34:$A$777,$A384,СВЦЭМ!$B$34:$B$777,B$366)+'СЕТ СН'!$F$13</f>
        <v>619.98745355999995</v>
      </c>
      <c r="C384" s="37">
        <f>SUMIFS(СВЦЭМ!$K$34:$K$777,СВЦЭМ!$A$34:$A$777,$A384,СВЦЭМ!$B$34:$B$777,C$366)+'СЕТ СН'!$F$13</f>
        <v>634.18501158000004</v>
      </c>
      <c r="D384" s="37">
        <f>SUMIFS(СВЦЭМ!$K$34:$K$777,СВЦЭМ!$A$34:$A$777,$A384,СВЦЭМ!$B$34:$B$777,D$366)+'СЕТ СН'!$F$13</f>
        <v>666.77102089000005</v>
      </c>
      <c r="E384" s="37">
        <f>SUMIFS(СВЦЭМ!$K$34:$K$777,СВЦЭМ!$A$34:$A$777,$A384,СВЦЭМ!$B$34:$B$777,E$366)+'СЕТ СН'!$F$13</f>
        <v>676.34198971000001</v>
      </c>
      <c r="F384" s="37">
        <f>SUMIFS(СВЦЭМ!$K$34:$K$777,СВЦЭМ!$A$34:$A$777,$A384,СВЦЭМ!$B$34:$B$777,F$366)+'СЕТ СН'!$F$13</f>
        <v>676.32545520999997</v>
      </c>
      <c r="G384" s="37">
        <f>SUMIFS(СВЦЭМ!$K$34:$K$777,СВЦЭМ!$A$34:$A$777,$A384,СВЦЭМ!$B$34:$B$777,G$366)+'СЕТ СН'!$F$13</f>
        <v>664.04822858</v>
      </c>
      <c r="H384" s="37">
        <f>SUMIFS(СВЦЭМ!$K$34:$K$777,СВЦЭМ!$A$34:$A$777,$A384,СВЦЭМ!$B$34:$B$777,H$366)+'СЕТ СН'!$F$13</f>
        <v>620.79931681000005</v>
      </c>
      <c r="I384" s="37">
        <f>SUMIFS(СВЦЭМ!$K$34:$K$777,СВЦЭМ!$A$34:$A$777,$A384,СВЦЭМ!$B$34:$B$777,I$366)+'СЕТ СН'!$F$13</f>
        <v>566.01769424999998</v>
      </c>
      <c r="J384" s="37">
        <f>SUMIFS(СВЦЭМ!$K$34:$K$777,СВЦЭМ!$A$34:$A$777,$A384,СВЦЭМ!$B$34:$B$777,J$366)+'СЕТ СН'!$F$13</f>
        <v>530.04662235000001</v>
      </c>
      <c r="K384" s="37">
        <f>SUMIFS(СВЦЭМ!$K$34:$K$777,СВЦЭМ!$A$34:$A$777,$A384,СВЦЭМ!$B$34:$B$777,K$366)+'СЕТ СН'!$F$13</f>
        <v>486.51457476000002</v>
      </c>
      <c r="L384" s="37">
        <f>SUMIFS(СВЦЭМ!$K$34:$K$777,СВЦЭМ!$A$34:$A$777,$A384,СВЦЭМ!$B$34:$B$777,L$366)+'СЕТ СН'!$F$13</f>
        <v>490.39991707000001</v>
      </c>
      <c r="M384" s="37">
        <f>SUMIFS(СВЦЭМ!$K$34:$K$777,СВЦЭМ!$A$34:$A$777,$A384,СВЦЭМ!$B$34:$B$777,M$366)+'СЕТ СН'!$F$13</f>
        <v>540.36978529999999</v>
      </c>
      <c r="N384" s="37">
        <f>SUMIFS(СВЦЭМ!$K$34:$K$777,СВЦЭМ!$A$34:$A$777,$A384,СВЦЭМ!$B$34:$B$777,N$366)+'СЕТ СН'!$F$13</f>
        <v>533.91554741000004</v>
      </c>
      <c r="O384" s="37">
        <f>SUMIFS(СВЦЭМ!$K$34:$K$777,СВЦЭМ!$A$34:$A$777,$A384,СВЦЭМ!$B$34:$B$777,O$366)+'СЕТ СН'!$F$13</f>
        <v>539.88471561999995</v>
      </c>
      <c r="P384" s="37">
        <f>SUMIFS(СВЦЭМ!$K$34:$K$777,СВЦЭМ!$A$34:$A$777,$A384,СВЦЭМ!$B$34:$B$777,P$366)+'СЕТ СН'!$F$13</f>
        <v>546.38718945000005</v>
      </c>
      <c r="Q384" s="37">
        <f>SUMIFS(СВЦЭМ!$K$34:$K$777,СВЦЭМ!$A$34:$A$777,$A384,СВЦЭМ!$B$34:$B$777,Q$366)+'СЕТ СН'!$F$13</f>
        <v>542.34070982000003</v>
      </c>
      <c r="R384" s="37">
        <f>SUMIFS(СВЦЭМ!$K$34:$K$777,СВЦЭМ!$A$34:$A$777,$A384,СВЦЭМ!$B$34:$B$777,R$366)+'СЕТ СН'!$F$13</f>
        <v>540.32461389000002</v>
      </c>
      <c r="S384" s="37">
        <f>SUMIFS(СВЦЭМ!$K$34:$K$777,СВЦЭМ!$A$34:$A$777,$A384,СВЦЭМ!$B$34:$B$777,S$366)+'СЕТ СН'!$F$13</f>
        <v>542.87343569999996</v>
      </c>
      <c r="T384" s="37">
        <f>SUMIFS(СВЦЭМ!$K$34:$K$777,СВЦЭМ!$A$34:$A$777,$A384,СВЦЭМ!$B$34:$B$777,T$366)+'СЕТ СН'!$F$13</f>
        <v>526.72980829000005</v>
      </c>
      <c r="U384" s="37">
        <f>SUMIFS(СВЦЭМ!$K$34:$K$777,СВЦЭМ!$A$34:$A$777,$A384,СВЦЭМ!$B$34:$B$777,U$366)+'СЕТ СН'!$F$13</f>
        <v>530.03088535999996</v>
      </c>
      <c r="V384" s="37">
        <f>SUMIFS(СВЦЭМ!$K$34:$K$777,СВЦЭМ!$A$34:$A$777,$A384,СВЦЭМ!$B$34:$B$777,V$366)+'СЕТ СН'!$F$13</f>
        <v>526.70889408000005</v>
      </c>
      <c r="W384" s="37">
        <f>SUMIFS(СВЦЭМ!$K$34:$K$777,СВЦЭМ!$A$34:$A$777,$A384,СВЦЭМ!$B$34:$B$777,W$366)+'СЕТ СН'!$F$13</f>
        <v>520.81092190000004</v>
      </c>
      <c r="X384" s="37">
        <f>SUMIFS(СВЦЭМ!$K$34:$K$777,СВЦЭМ!$A$34:$A$777,$A384,СВЦЭМ!$B$34:$B$777,X$366)+'СЕТ СН'!$F$13</f>
        <v>548.80787199999997</v>
      </c>
      <c r="Y384" s="37">
        <f>SUMIFS(СВЦЭМ!$K$34:$K$777,СВЦЭМ!$A$34:$A$777,$A384,СВЦЭМ!$B$34:$B$777,Y$366)+'СЕТ СН'!$F$13</f>
        <v>581.35689653999998</v>
      </c>
    </row>
    <row r="385" spans="1:26" ht="15.75" x14ac:dyDescent="0.2">
      <c r="A385" s="36">
        <f t="shared" si="10"/>
        <v>43209</v>
      </c>
      <c r="B385" s="37">
        <f>SUMIFS(СВЦЭМ!$K$34:$K$777,СВЦЭМ!$A$34:$A$777,$A385,СВЦЭМ!$B$34:$B$777,B$366)+'СЕТ СН'!$F$13</f>
        <v>589.44028114000002</v>
      </c>
      <c r="C385" s="37">
        <f>SUMIFS(СВЦЭМ!$K$34:$K$777,СВЦЭМ!$A$34:$A$777,$A385,СВЦЭМ!$B$34:$B$777,C$366)+'СЕТ СН'!$F$13</f>
        <v>601.31327682000006</v>
      </c>
      <c r="D385" s="37">
        <f>SUMIFS(СВЦЭМ!$K$34:$K$777,СВЦЭМ!$A$34:$A$777,$A385,СВЦЭМ!$B$34:$B$777,D$366)+'СЕТ СН'!$F$13</f>
        <v>641.87731083000006</v>
      </c>
      <c r="E385" s="37">
        <f>SUMIFS(СВЦЭМ!$K$34:$K$777,СВЦЭМ!$A$34:$A$777,$A385,СВЦЭМ!$B$34:$B$777,E$366)+'СЕТ СН'!$F$13</f>
        <v>647.87662794000005</v>
      </c>
      <c r="F385" s="37">
        <f>SUMIFS(СВЦЭМ!$K$34:$K$777,СВЦЭМ!$A$34:$A$777,$A385,СВЦЭМ!$B$34:$B$777,F$366)+'СЕТ СН'!$F$13</f>
        <v>648.36353928000005</v>
      </c>
      <c r="G385" s="37">
        <f>SUMIFS(СВЦЭМ!$K$34:$K$777,СВЦЭМ!$A$34:$A$777,$A385,СВЦЭМ!$B$34:$B$777,G$366)+'СЕТ СН'!$F$13</f>
        <v>637.97364528000003</v>
      </c>
      <c r="H385" s="37">
        <f>SUMIFS(СВЦЭМ!$K$34:$K$777,СВЦЭМ!$A$34:$A$777,$A385,СВЦЭМ!$B$34:$B$777,H$366)+'СЕТ СН'!$F$13</f>
        <v>596.26240866000001</v>
      </c>
      <c r="I385" s="37">
        <f>SUMIFS(СВЦЭМ!$K$34:$K$777,СВЦЭМ!$A$34:$A$777,$A385,СВЦЭМ!$B$34:$B$777,I$366)+'СЕТ СН'!$F$13</f>
        <v>550.52415561999999</v>
      </c>
      <c r="J385" s="37">
        <f>SUMIFS(СВЦЭМ!$K$34:$K$777,СВЦЭМ!$A$34:$A$777,$A385,СВЦЭМ!$B$34:$B$777,J$366)+'СЕТ СН'!$F$13</f>
        <v>515.25620307999998</v>
      </c>
      <c r="K385" s="37">
        <f>SUMIFS(СВЦЭМ!$K$34:$K$777,СВЦЭМ!$A$34:$A$777,$A385,СВЦЭМ!$B$34:$B$777,K$366)+'СЕТ СН'!$F$13</f>
        <v>535.64601705999996</v>
      </c>
      <c r="L385" s="37">
        <f>SUMIFS(СВЦЭМ!$K$34:$K$777,СВЦЭМ!$A$34:$A$777,$A385,СВЦЭМ!$B$34:$B$777,L$366)+'СЕТ СН'!$F$13</f>
        <v>535.28357067000002</v>
      </c>
      <c r="M385" s="37">
        <f>SUMIFS(СВЦЭМ!$K$34:$K$777,СВЦЭМ!$A$34:$A$777,$A385,СВЦЭМ!$B$34:$B$777,M$366)+'СЕТ СН'!$F$13</f>
        <v>545.92116556999997</v>
      </c>
      <c r="N385" s="37">
        <f>SUMIFS(СВЦЭМ!$K$34:$K$777,СВЦЭМ!$A$34:$A$777,$A385,СВЦЭМ!$B$34:$B$777,N$366)+'СЕТ СН'!$F$13</f>
        <v>560.33428208999999</v>
      </c>
      <c r="O385" s="37">
        <f>SUMIFS(СВЦЭМ!$K$34:$K$777,СВЦЭМ!$A$34:$A$777,$A385,СВЦЭМ!$B$34:$B$777,O$366)+'СЕТ СН'!$F$13</f>
        <v>553.59871883000005</v>
      </c>
      <c r="P385" s="37">
        <f>SUMIFS(СВЦЭМ!$K$34:$K$777,СВЦЭМ!$A$34:$A$777,$A385,СВЦЭМ!$B$34:$B$777,P$366)+'СЕТ СН'!$F$13</f>
        <v>548.57949816999997</v>
      </c>
      <c r="Q385" s="37">
        <f>SUMIFS(СВЦЭМ!$K$34:$K$777,СВЦЭМ!$A$34:$A$777,$A385,СВЦЭМ!$B$34:$B$777,Q$366)+'СЕТ СН'!$F$13</f>
        <v>545.56615619000002</v>
      </c>
      <c r="R385" s="37">
        <f>SUMIFS(СВЦЭМ!$K$34:$K$777,СВЦЭМ!$A$34:$A$777,$A385,СВЦЭМ!$B$34:$B$777,R$366)+'СЕТ СН'!$F$13</f>
        <v>544.81298814000002</v>
      </c>
      <c r="S385" s="37">
        <f>SUMIFS(СВЦЭМ!$K$34:$K$777,СВЦЭМ!$A$34:$A$777,$A385,СВЦЭМ!$B$34:$B$777,S$366)+'СЕТ СН'!$F$13</f>
        <v>550.84200970999996</v>
      </c>
      <c r="T385" s="37">
        <f>SUMIFS(СВЦЭМ!$K$34:$K$777,СВЦЭМ!$A$34:$A$777,$A385,СВЦЭМ!$B$34:$B$777,T$366)+'СЕТ СН'!$F$13</f>
        <v>557.23683688000006</v>
      </c>
      <c r="U385" s="37">
        <f>SUMIFS(СВЦЭМ!$K$34:$K$777,СВЦЭМ!$A$34:$A$777,$A385,СВЦЭМ!$B$34:$B$777,U$366)+'СЕТ СН'!$F$13</f>
        <v>531.53296437999995</v>
      </c>
      <c r="V385" s="37">
        <f>SUMIFS(СВЦЭМ!$K$34:$K$777,СВЦЭМ!$A$34:$A$777,$A385,СВЦЭМ!$B$34:$B$777,V$366)+'СЕТ СН'!$F$13</f>
        <v>528.83224252000002</v>
      </c>
      <c r="W385" s="37">
        <f>SUMIFS(СВЦЭМ!$K$34:$K$777,СВЦЭМ!$A$34:$A$777,$A385,СВЦЭМ!$B$34:$B$777,W$366)+'СЕТ СН'!$F$13</f>
        <v>525.42607745999999</v>
      </c>
      <c r="X385" s="37">
        <f>SUMIFS(СВЦЭМ!$K$34:$K$777,СВЦЭМ!$A$34:$A$777,$A385,СВЦЭМ!$B$34:$B$777,X$366)+'СЕТ СН'!$F$13</f>
        <v>509.90319744999999</v>
      </c>
      <c r="Y385" s="37">
        <f>SUMIFS(СВЦЭМ!$K$34:$K$777,СВЦЭМ!$A$34:$A$777,$A385,СВЦЭМ!$B$34:$B$777,Y$366)+'СЕТ СН'!$F$13</f>
        <v>539.22318413000005</v>
      </c>
    </row>
    <row r="386" spans="1:26" ht="15.75" x14ac:dyDescent="0.2">
      <c r="A386" s="36">
        <f t="shared" si="10"/>
        <v>43210</v>
      </c>
      <c r="B386" s="37">
        <f>SUMIFS(СВЦЭМ!$K$34:$K$777,СВЦЭМ!$A$34:$A$777,$A386,СВЦЭМ!$B$34:$B$777,B$366)+'СЕТ СН'!$F$13</f>
        <v>644.31959613000004</v>
      </c>
      <c r="C386" s="37">
        <f>SUMIFS(СВЦЭМ!$K$34:$K$777,СВЦЭМ!$A$34:$A$777,$A386,СВЦЭМ!$B$34:$B$777,C$366)+'СЕТ СН'!$F$13</f>
        <v>680.30376471</v>
      </c>
      <c r="D386" s="37">
        <f>SUMIFS(СВЦЭМ!$K$34:$K$777,СВЦЭМ!$A$34:$A$777,$A386,СВЦЭМ!$B$34:$B$777,D$366)+'СЕТ СН'!$F$13</f>
        <v>717.99719260999996</v>
      </c>
      <c r="E386" s="37">
        <f>SUMIFS(СВЦЭМ!$K$34:$K$777,СВЦЭМ!$A$34:$A$777,$A386,СВЦЭМ!$B$34:$B$777,E$366)+'СЕТ СН'!$F$13</f>
        <v>719.16056832000004</v>
      </c>
      <c r="F386" s="37">
        <f>SUMIFS(СВЦЭМ!$K$34:$K$777,СВЦЭМ!$A$34:$A$777,$A386,СВЦЭМ!$B$34:$B$777,F$366)+'СЕТ СН'!$F$13</f>
        <v>735.57766283000001</v>
      </c>
      <c r="G386" s="37">
        <f>SUMIFS(СВЦЭМ!$K$34:$K$777,СВЦЭМ!$A$34:$A$777,$A386,СВЦЭМ!$B$34:$B$777,G$366)+'СЕТ СН'!$F$13</f>
        <v>723.14357859999996</v>
      </c>
      <c r="H386" s="37">
        <f>SUMIFS(СВЦЭМ!$K$34:$K$777,СВЦЭМ!$A$34:$A$777,$A386,СВЦЭМ!$B$34:$B$777,H$366)+'СЕТ СН'!$F$13</f>
        <v>683.54501432999996</v>
      </c>
      <c r="I386" s="37">
        <f>SUMIFS(СВЦЭМ!$K$34:$K$777,СВЦЭМ!$A$34:$A$777,$A386,СВЦЭМ!$B$34:$B$777,I$366)+'СЕТ СН'!$F$13</f>
        <v>630.26563219000002</v>
      </c>
      <c r="J386" s="37">
        <f>SUMIFS(СВЦЭМ!$K$34:$K$777,СВЦЭМ!$A$34:$A$777,$A386,СВЦЭМ!$B$34:$B$777,J$366)+'СЕТ СН'!$F$13</f>
        <v>582.47478713999999</v>
      </c>
      <c r="K386" s="37">
        <f>SUMIFS(СВЦЭМ!$K$34:$K$777,СВЦЭМ!$A$34:$A$777,$A386,СВЦЭМ!$B$34:$B$777,K$366)+'СЕТ СН'!$F$13</f>
        <v>516.21549748999996</v>
      </c>
      <c r="L386" s="37">
        <f>SUMIFS(СВЦЭМ!$K$34:$K$777,СВЦЭМ!$A$34:$A$777,$A386,СВЦЭМ!$B$34:$B$777,L$366)+'СЕТ СН'!$F$13</f>
        <v>498.64105612999998</v>
      </c>
      <c r="M386" s="37">
        <f>SUMIFS(СВЦЭМ!$K$34:$K$777,СВЦЭМ!$A$34:$A$777,$A386,СВЦЭМ!$B$34:$B$777,M$366)+'СЕТ СН'!$F$13</f>
        <v>506.00005629999998</v>
      </c>
      <c r="N386" s="37">
        <f>SUMIFS(СВЦЭМ!$K$34:$K$777,СВЦЭМ!$A$34:$A$777,$A386,СВЦЭМ!$B$34:$B$777,N$366)+'СЕТ СН'!$F$13</f>
        <v>513.18926417</v>
      </c>
      <c r="O386" s="37">
        <f>SUMIFS(СВЦЭМ!$K$34:$K$777,СВЦЭМ!$A$34:$A$777,$A386,СВЦЭМ!$B$34:$B$777,O$366)+'СЕТ СН'!$F$13</f>
        <v>515.45256164</v>
      </c>
      <c r="P386" s="37">
        <f>SUMIFS(СВЦЭМ!$K$34:$K$777,СВЦЭМ!$A$34:$A$777,$A386,СВЦЭМ!$B$34:$B$777,P$366)+'СЕТ СН'!$F$13</f>
        <v>526.48269551999999</v>
      </c>
      <c r="Q386" s="37">
        <f>SUMIFS(СВЦЭМ!$K$34:$K$777,СВЦЭМ!$A$34:$A$777,$A386,СВЦЭМ!$B$34:$B$777,Q$366)+'СЕТ СН'!$F$13</f>
        <v>518.55500366000001</v>
      </c>
      <c r="R386" s="37">
        <f>SUMIFS(СВЦЭМ!$K$34:$K$777,СВЦЭМ!$A$34:$A$777,$A386,СВЦЭМ!$B$34:$B$777,R$366)+'СЕТ СН'!$F$13</f>
        <v>541.45334961000003</v>
      </c>
      <c r="S386" s="37">
        <f>SUMIFS(СВЦЭМ!$K$34:$K$777,СВЦЭМ!$A$34:$A$777,$A386,СВЦЭМ!$B$34:$B$777,S$366)+'СЕТ СН'!$F$13</f>
        <v>537.44345440999996</v>
      </c>
      <c r="T386" s="37">
        <f>SUMIFS(СВЦЭМ!$K$34:$K$777,СВЦЭМ!$A$34:$A$777,$A386,СВЦЭМ!$B$34:$B$777,T$366)+'СЕТ СН'!$F$13</f>
        <v>517.10795923000001</v>
      </c>
      <c r="U386" s="37">
        <f>SUMIFS(СВЦЭМ!$K$34:$K$777,СВЦЭМ!$A$34:$A$777,$A386,СВЦЭМ!$B$34:$B$777,U$366)+'СЕТ СН'!$F$13</f>
        <v>510.72644823000002</v>
      </c>
      <c r="V386" s="37">
        <f>SUMIFS(СВЦЭМ!$K$34:$K$777,СВЦЭМ!$A$34:$A$777,$A386,СВЦЭМ!$B$34:$B$777,V$366)+'СЕТ СН'!$F$13</f>
        <v>552.49547753000002</v>
      </c>
      <c r="W386" s="37">
        <f>SUMIFS(СВЦЭМ!$K$34:$K$777,СВЦЭМ!$A$34:$A$777,$A386,СВЦЭМ!$B$34:$B$777,W$366)+'СЕТ СН'!$F$13</f>
        <v>492.05055192999998</v>
      </c>
      <c r="X386" s="37">
        <f>SUMIFS(СВЦЭМ!$K$34:$K$777,СВЦЭМ!$A$34:$A$777,$A386,СВЦЭМ!$B$34:$B$777,X$366)+'СЕТ СН'!$F$13</f>
        <v>550.94380046000003</v>
      </c>
      <c r="Y386" s="37">
        <f>SUMIFS(СВЦЭМ!$K$34:$K$777,СВЦЭМ!$A$34:$A$777,$A386,СВЦЭМ!$B$34:$B$777,Y$366)+'СЕТ СН'!$F$13</f>
        <v>615.31251285999997</v>
      </c>
    </row>
    <row r="387" spans="1:26" ht="15.75" x14ac:dyDescent="0.2">
      <c r="A387" s="36">
        <f t="shared" si="10"/>
        <v>43211</v>
      </c>
      <c r="B387" s="37">
        <f>SUMIFS(СВЦЭМ!$K$34:$K$777,СВЦЭМ!$A$34:$A$777,$A387,СВЦЭМ!$B$34:$B$777,B$366)+'СЕТ СН'!$F$13</f>
        <v>621.45937561999995</v>
      </c>
      <c r="C387" s="37">
        <f>SUMIFS(СВЦЭМ!$K$34:$K$777,СВЦЭМ!$A$34:$A$777,$A387,СВЦЭМ!$B$34:$B$777,C$366)+'СЕТ СН'!$F$13</f>
        <v>654.20171044999995</v>
      </c>
      <c r="D387" s="37">
        <f>SUMIFS(СВЦЭМ!$K$34:$K$777,СВЦЭМ!$A$34:$A$777,$A387,СВЦЭМ!$B$34:$B$777,D$366)+'СЕТ СН'!$F$13</f>
        <v>696.01011111000003</v>
      </c>
      <c r="E387" s="37">
        <f>SUMIFS(СВЦЭМ!$K$34:$K$777,СВЦЭМ!$A$34:$A$777,$A387,СВЦЭМ!$B$34:$B$777,E$366)+'СЕТ СН'!$F$13</f>
        <v>703.44013899000004</v>
      </c>
      <c r="F387" s="37">
        <f>SUMIFS(СВЦЭМ!$K$34:$K$777,СВЦЭМ!$A$34:$A$777,$A387,СВЦЭМ!$B$34:$B$777,F$366)+'СЕТ СН'!$F$13</f>
        <v>710.92951172999994</v>
      </c>
      <c r="G387" s="37">
        <f>SUMIFS(СВЦЭМ!$K$34:$K$777,СВЦЭМ!$A$34:$A$777,$A387,СВЦЭМ!$B$34:$B$777,G$366)+'СЕТ СН'!$F$13</f>
        <v>697.24328095999999</v>
      </c>
      <c r="H387" s="37">
        <f>SUMIFS(СВЦЭМ!$K$34:$K$777,СВЦЭМ!$A$34:$A$777,$A387,СВЦЭМ!$B$34:$B$777,H$366)+'СЕТ СН'!$F$13</f>
        <v>683.86546906000001</v>
      </c>
      <c r="I387" s="37">
        <f>SUMIFS(СВЦЭМ!$K$34:$K$777,СВЦЭМ!$A$34:$A$777,$A387,СВЦЭМ!$B$34:$B$777,I$366)+'СЕТ СН'!$F$13</f>
        <v>653.73637311000005</v>
      </c>
      <c r="J387" s="37">
        <f>SUMIFS(СВЦЭМ!$K$34:$K$777,СВЦЭМ!$A$34:$A$777,$A387,СВЦЭМ!$B$34:$B$777,J$366)+'СЕТ СН'!$F$13</f>
        <v>580.25577682999995</v>
      </c>
      <c r="K387" s="37">
        <f>SUMIFS(СВЦЭМ!$K$34:$K$777,СВЦЭМ!$A$34:$A$777,$A387,СВЦЭМ!$B$34:$B$777,K$366)+'СЕТ СН'!$F$13</f>
        <v>511.28064644</v>
      </c>
      <c r="L387" s="37">
        <f>SUMIFS(СВЦЭМ!$K$34:$K$777,СВЦЭМ!$A$34:$A$777,$A387,СВЦЭМ!$B$34:$B$777,L$366)+'СЕТ СН'!$F$13</f>
        <v>503.50316184000002</v>
      </c>
      <c r="M387" s="37">
        <f>SUMIFS(СВЦЭМ!$K$34:$K$777,СВЦЭМ!$A$34:$A$777,$A387,СВЦЭМ!$B$34:$B$777,M$366)+'СЕТ СН'!$F$13</f>
        <v>498.17316287</v>
      </c>
      <c r="N387" s="37">
        <f>SUMIFS(СВЦЭМ!$K$34:$K$777,СВЦЭМ!$A$34:$A$777,$A387,СВЦЭМ!$B$34:$B$777,N$366)+'СЕТ СН'!$F$13</f>
        <v>493.54438316</v>
      </c>
      <c r="O387" s="37">
        <f>SUMIFS(СВЦЭМ!$K$34:$K$777,СВЦЭМ!$A$34:$A$777,$A387,СВЦЭМ!$B$34:$B$777,O$366)+'СЕТ СН'!$F$13</f>
        <v>498.6445645</v>
      </c>
      <c r="P387" s="37">
        <f>SUMIFS(СВЦЭМ!$K$34:$K$777,СВЦЭМ!$A$34:$A$777,$A387,СВЦЭМ!$B$34:$B$777,P$366)+'СЕТ СН'!$F$13</f>
        <v>521.57607568000003</v>
      </c>
      <c r="Q387" s="37">
        <f>SUMIFS(СВЦЭМ!$K$34:$K$777,СВЦЭМ!$A$34:$A$777,$A387,СВЦЭМ!$B$34:$B$777,Q$366)+'СЕТ СН'!$F$13</f>
        <v>528.05802216999996</v>
      </c>
      <c r="R387" s="37">
        <f>SUMIFS(СВЦЭМ!$K$34:$K$777,СВЦЭМ!$A$34:$A$777,$A387,СВЦЭМ!$B$34:$B$777,R$366)+'СЕТ СН'!$F$13</f>
        <v>530.29094345999999</v>
      </c>
      <c r="S387" s="37">
        <f>SUMIFS(СВЦЭМ!$K$34:$K$777,СВЦЭМ!$A$34:$A$777,$A387,СВЦЭМ!$B$34:$B$777,S$366)+'СЕТ СН'!$F$13</f>
        <v>510.88417927</v>
      </c>
      <c r="T387" s="37">
        <f>SUMIFS(СВЦЭМ!$K$34:$K$777,СВЦЭМ!$A$34:$A$777,$A387,СВЦЭМ!$B$34:$B$777,T$366)+'СЕТ СН'!$F$13</f>
        <v>494.85766709000001</v>
      </c>
      <c r="U387" s="37">
        <f>SUMIFS(СВЦЭМ!$K$34:$K$777,СВЦЭМ!$A$34:$A$777,$A387,СВЦЭМ!$B$34:$B$777,U$366)+'СЕТ СН'!$F$13</f>
        <v>500.13767576999999</v>
      </c>
      <c r="V387" s="37">
        <f>SUMIFS(СВЦЭМ!$K$34:$K$777,СВЦЭМ!$A$34:$A$777,$A387,СВЦЭМ!$B$34:$B$777,V$366)+'СЕТ СН'!$F$13</f>
        <v>516.74631134000003</v>
      </c>
      <c r="W387" s="37">
        <f>SUMIFS(СВЦЭМ!$K$34:$K$777,СВЦЭМ!$A$34:$A$777,$A387,СВЦЭМ!$B$34:$B$777,W$366)+'СЕТ СН'!$F$13</f>
        <v>510.45360758999999</v>
      </c>
      <c r="X387" s="37">
        <f>SUMIFS(СВЦЭМ!$K$34:$K$777,СВЦЭМ!$A$34:$A$777,$A387,СВЦЭМ!$B$34:$B$777,X$366)+'СЕТ СН'!$F$13</f>
        <v>545.93415564999998</v>
      </c>
      <c r="Y387" s="37">
        <f>SUMIFS(СВЦЭМ!$K$34:$K$777,СВЦЭМ!$A$34:$A$777,$A387,СВЦЭМ!$B$34:$B$777,Y$366)+'СЕТ СН'!$F$13</f>
        <v>619.53607134000003</v>
      </c>
    </row>
    <row r="388" spans="1:26" ht="15.75" x14ac:dyDescent="0.2">
      <c r="A388" s="36">
        <f t="shared" si="10"/>
        <v>43212</v>
      </c>
      <c r="B388" s="37">
        <f>SUMIFS(СВЦЭМ!$K$34:$K$777,СВЦЭМ!$A$34:$A$777,$A388,СВЦЭМ!$B$34:$B$777,B$366)+'СЕТ СН'!$F$13</f>
        <v>625.07856305999996</v>
      </c>
      <c r="C388" s="37">
        <f>SUMIFS(СВЦЭМ!$K$34:$K$777,СВЦЭМ!$A$34:$A$777,$A388,СВЦЭМ!$B$34:$B$777,C$366)+'СЕТ СН'!$F$13</f>
        <v>653.44587385</v>
      </c>
      <c r="D388" s="37">
        <f>SUMIFS(СВЦЭМ!$K$34:$K$777,СВЦЭМ!$A$34:$A$777,$A388,СВЦЭМ!$B$34:$B$777,D$366)+'СЕТ СН'!$F$13</f>
        <v>682.55487156000004</v>
      </c>
      <c r="E388" s="37">
        <f>SUMIFS(СВЦЭМ!$K$34:$K$777,СВЦЭМ!$A$34:$A$777,$A388,СВЦЭМ!$B$34:$B$777,E$366)+'СЕТ СН'!$F$13</f>
        <v>693.54202007000004</v>
      </c>
      <c r="F388" s="37">
        <f>SUMIFS(СВЦЭМ!$K$34:$K$777,СВЦЭМ!$A$34:$A$777,$A388,СВЦЭМ!$B$34:$B$777,F$366)+'СЕТ СН'!$F$13</f>
        <v>696.70463309000002</v>
      </c>
      <c r="G388" s="37">
        <f>SUMIFS(СВЦЭМ!$K$34:$K$777,СВЦЭМ!$A$34:$A$777,$A388,СВЦЭМ!$B$34:$B$777,G$366)+'СЕТ СН'!$F$13</f>
        <v>689.56536491999998</v>
      </c>
      <c r="H388" s="37">
        <f>SUMIFS(СВЦЭМ!$K$34:$K$777,СВЦЭМ!$A$34:$A$777,$A388,СВЦЭМ!$B$34:$B$777,H$366)+'СЕТ СН'!$F$13</f>
        <v>683.84325068999999</v>
      </c>
      <c r="I388" s="37">
        <f>SUMIFS(СВЦЭМ!$K$34:$K$777,СВЦЭМ!$A$34:$A$777,$A388,СВЦЭМ!$B$34:$B$777,I$366)+'СЕТ СН'!$F$13</f>
        <v>662.22142138000004</v>
      </c>
      <c r="J388" s="37">
        <f>SUMIFS(СВЦЭМ!$K$34:$K$777,СВЦЭМ!$A$34:$A$777,$A388,СВЦЭМ!$B$34:$B$777,J$366)+'СЕТ СН'!$F$13</f>
        <v>595.39812981</v>
      </c>
      <c r="K388" s="37">
        <f>SUMIFS(СВЦЭМ!$K$34:$K$777,СВЦЭМ!$A$34:$A$777,$A388,СВЦЭМ!$B$34:$B$777,K$366)+'СЕТ СН'!$F$13</f>
        <v>510.17632551999998</v>
      </c>
      <c r="L388" s="37">
        <f>SUMIFS(СВЦЭМ!$K$34:$K$777,СВЦЭМ!$A$34:$A$777,$A388,СВЦЭМ!$B$34:$B$777,L$366)+'СЕТ СН'!$F$13</f>
        <v>500.56306611000002</v>
      </c>
      <c r="M388" s="37">
        <f>SUMIFS(СВЦЭМ!$K$34:$K$777,СВЦЭМ!$A$34:$A$777,$A388,СВЦЭМ!$B$34:$B$777,M$366)+'СЕТ СН'!$F$13</f>
        <v>497.85958524</v>
      </c>
      <c r="N388" s="37">
        <f>SUMIFS(СВЦЭМ!$K$34:$K$777,СВЦЭМ!$A$34:$A$777,$A388,СВЦЭМ!$B$34:$B$777,N$366)+'СЕТ СН'!$F$13</f>
        <v>496.31486464</v>
      </c>
      <c r="O388" s="37">
        <f>SUMIFS(СВЦЭМ!$K$34:$K$777,СВЦЭМ!$A$34:$A$777,$A388,СВЦЭМ!$B$34:$B$777,O$366)+'СЕТ СН'!$F$13</f>
        <v>502.67969407999999</v>
      </c>
      <c r="P388" s="37">
        <f>SUMIFS(СВЦЭМ!$K$34:$K$777,СВЦЭМ!$A$34:$A$777,$A388,СВЦЭМ!$B$34:$B$777,P$366)+'СЕТ СН'!$F$13</f>
        <v>510.18197456000001</v>
      </c>
      <c r="Q388" s="37">
        <f>SUMIFS(СВЦЭМ!$K$34:$K$777,СВЦЭМ!$A$34:$A$777,$A388,СВЦЭМ!$B$34:$B$777,Q$366)+'СЕТ СН'!$F$13</f>
        <v>511.59982517999998</v>
      </c>
      <c r="R388" s="37">
        <f>SUMIFS(СВЦЭМ!$K$34:$K$777,СВЦЭМ!$A$34:$A$777,$A388,СВЦЭМ!$B$34:$B$777,R$366)+'СЕТ СН'!$F$13</f>
        <v>514.68633358</v>
      </c>
      <c r="S388" s="37">
        <f>SUMIFS(СВЦЭМ!$K$34:$K$777,СВЦЭМ!$A$34:$A$777,$A388,СВЦЭМ!$B$34:$B$777,S$366)+'СЕТ СН'!$F$13</f>
        <v>503.08221752999998</v>
      </c>
      <c r="T388" s="37">
        <f>SUMIFS(СВЦЭМ!$K$34:$K$777,СВЦЭМ!$A$34:$A$777,$A388,СВЦЭМ!$B$34:$B$777,T$366)+'СЕТ СН'!$F$13</f>
        <v>498.47059168999999</v>
      </c>
      <c r="U388" s="37">
        <f>SUMIFS(СВЦЭМ!$K$34:$K$777,СВЦЭМ!$A$34:$A$777,$A388,СВЦЭМ!$B$34:$B$777,U$366)+'СЕТ СН'!$F$13</f>
        <v>497.93562108999998</v>
      </c>
      <c r="V388" s="37">
        <f>SUMIFS(СВЦЭМ!$K$34:$K$777,СВЦЭМ!$A$34:$A$777,$A388,СВЦЭМ!$B$34:$B$777,V$366)+'СЕТ СН'!$F$13</f>
        <v>517.24255505999997</v>
      </c>
      <c r="W388" s="37">
        <f>SUMIFS(СВЦЭМ!$K$34:$K$777,СВЦЭМ!$A$34:$A$777,$A388,СВЦЭМ!$B$34:$B$777,W$366)+'СЕТ СН'!$F$13</f>
        <v>512.11160901999995</v>
      </c>
      <c r="X388" s="37">
        <f>SUMIFS(СВЦЭМ!$K$34:$K$777,СВЦЭМ!$A$34:$A$777,$A388,СВЦЭМ!$B$34:$B$777,X$366)+'СЕТ СН'!$F$13</f>
        <v>529.50792593000006</v>
      </c>
      <c r="Y388" s="37">
        <f>SUMIFS(СВЦЭМ!$K$34:$K$777,СВЦЭМ!$A$34:$A$777,$A388,СВЦЭМ!$B$34:$B$777,Y$366)+'СЕТ СН'!$F$13</f>
        <v>603.31920071000002</v>
      </c>
    </row>
    <row r="389" spans="1:26" ht="15.75" x14ac:dyDescent="0.2">
      <c r="A389" s="36">
        <f t="shared" si="10"/>
        <v>43213</v>
      </c>
      <c r="B389" s="37">
        <f>SUMIFS(СВЦЭМ!$K$34:$K$777,СВЦЭМ!$A$34:$A$777,$A389,СВЦЭМ!$B$34:$B$777,B$366)+'СЕТ СН'!$F$13</f>
        <v>592.85972042000003</v>
      </c>
      <c r="C389" s="37">
        <f>SUMIFS(СВЦЭМ!$K$34:$K$777,СВЦЭМ!$A$34:$A$777,$A389,СВЦЭМ!$B$34:$B$777,C$366)+'СЕТ СН'!$F$13</f>
        <v>622.10737817999996</v>
      </c>
      <c r="D389" s="37">
        <f>SUMIFS(СВЦЭМ!$K$34:$K$777,СВЦЭМ!$A$34:$A$777,$A389,СВЦЭМ!$B$34:$B$777,D$366)+'СЕТ СН'!$F$13</f>
        <v>659.65270881000004</v>
      </c>
      <c r="E389" s="37">
        <f>SUMIFS(СВЦЭМ!$K$34:$K$777,СВЦЭМ!$A$34:$A$777,$A389,СВЦЭМ!$B$34:$B$777,E$366)+'СЕТ СН'!$F$13</f>
        <v>670.20981758000005</v>
      </c>
      <c r="F389" s="37">
        <f>SUMIFS(СВЦЭМ!$K$34:$K$777,СВЦЭМ!$A$34:$A$777,$A389,СВЦЭМ!$B$34:$B$777,F$366)+'СЕТ СН'!$F$13</f>
        <v>678.45038194000006</v>
      </c>
      <c r="G389" s="37">
        <f>SUMIFS(СВЦЭМ!$K$34:$K$777,СВЦЭМ!$A$34:$A$777,$A389,СВЦЭМ!$B$34:$B$777,G$366)+'СЕТ СН'!$F$13</f>
        <v>670.30453101000001</v>
      </c>
      <c r="H389" s="37">
        <f>SUMIFS(СВЦЭМ!$K$34:$K$777,СВЦЭМ!$A$34:$A$777,$A389,СВЦЭМ!$B$34:$B$777,H$366)+'СЕТ СН'!$F$13</f>
        <v>631.6777601</v>
      </c>
      <c r="I389" s="37">
        <f>SUMIFS(СВЦЭМ!$K$34:$K$777,СВЦЭМ!$A$34:$A$777,$A389,СВЦЭМ!$B$34:$B$777,I$366)+'СЕТ СН'!$F$13</f>
        <v>575.35316244000001</v>
      </c>
      <c r="J389" s="37">
        <f>SUMIFS(СВЦЭМ!$K$34:$K$777,СВЦЭМ!$A$34:$A$777,$A389,СВЦЭМ!$B$34:$B$777,J$366)+'СЕТ СН'!$F$13</f>
        <v>538.37717384999996</v>
      </c>
      <c r="K389" s="37">
        <f>SUMIFS(СВЦЭМ!$K$34:$K$777,СВЦЭМ!$A$34:$A$777,$A389,СВЦЭМ!$B$34:$B$777,K$366)+'СЕТ СН'!$F$13</f>
        <v>479.94620190000001</v>
      </c>
      <c r="L389" s="37">
        <f>SUMIFS(СВЦЭМ!$K$34:$K$777,СВЦЭМ!$A$34:$A$777,$A389,СВЦЭМ!$B$34:$B$777,L$366)+'СЕТ СН'!$F$13</f>
        <v>465.51822501999999</v>
      </c>
      <c r="M389" s="37">
        <f>SUMIFS(СВЦЭМ!$K$34:$K$777,СВЦЭМ!$A$34:$A$777,$A389,СВЦЭМ!$B$34:$B$777,M$366)+'СЕТ СН'!$F$13</f>
        <v>466.67872456999999</v>
      </c>
      <c r="N389" s="37">
        <f>SUMIFS(СВЦЭМ!$K$34:$K$777,СВЦЭМ!$A$34:$A$777,$A389,СВЦЭМ!$B$34:$B$777,N$366)+'СЕТ СН'!$F$13</f>
        <v>465.93796795999998</v>
      </c>
      <c r="O389" s="37">
        <f>SUMIFS(СВЦЭМ!$K$34:$K$777,СВЦЭМ!$A$34:$A$777,$A389,СВЦЭМ!$B$34:$B$777,O$366)+'СЕТ СН'!$F$13</f>
        <v>479.18984189000003</v>
      </c>
      <c r="P389" s="37">
        <f>SUMIFS(СВЦЭМ!$K$34:$K$777,СВЦЭМ!$A$34:$A$777,$A389,СВЦЭМ!$B$34:$B$777,P$366)+'СЕТ СН'!$F$13</f>
        <v>479.67452744000002</v>
      </c>
      <c r="Q389" s="37">
        <f>SUMIFS(СВЦЭМ!$K$34:$K$777,СВЦЭМ!$A$34:$A$777,$A389,СВЦЭМ!$B$34:$B$777,Q$366)+'СЕТ СН'!$F$13</f>
        <v>484.64265781</v>
      </c>
      <c r="R389" s="37">
        <f>SUMIFS(СВЦЭМ!$K$34:$K$777,СВЦЭМ!$A$34:$A$777,$A389,СВЦЭМ!$B$34:$B$777,R$366)+'СЕТ СН'!$F$13</f>
        <v>482.54063877999999</v>
      </c>
      <c r="S389" s="37">
        <f>SUMIFS(СВЦЭМ!$K$34:$K$777,СВЦЭМ!$A$34:$A$777,$A389,СВЦЭМ!$B$34:$B$777,S$366)+'СЕТ СН'!$F$13</f>
        <v>490.54884215999999</v>
      </c>
      <c r="T389" s="37">
        <f>SUMIFS(СВЦЭМ!$K$34:$K$777,СВЦЭМ!$A$34:$A$777,$A389,СВЦЭМ!$B$34:$B$777,T$366)+'СЕТ СН'!$F$13</f>
        <v>478.35917756999999</v>
      </c>
      <c r="U389" s="37">
        <f>SUMIFS(СВЦЭМ!$K$34:$K$777,СВЦЭМ!$A$34:$A$777,$A389,СВЦЭМ!$B$34:$B$777,U$366)+'СЕТ СН'!$F$13</f>
        <v>472.85499682</v>
      </c>
      <c r="V389" s="37">
        <f>SUMIFS(СВЦЭМ!$K$34:$K$777,СВЦЭМ!$A$34:$A$777,$A389,СВЦЭМ!$B$34:$B$777,V$366)+'СЕТ СН'!$F$13</f>
        <v>474.88523973000002</v>
      </c>
      <c r="W389" s="37">
        <f>SUMIFS(СВЦЭМ!$K$34:$K$777,СВЦЭМ!$A$34:$A$777,$A389,СВЦЭМ!$B$34:$B$777,W$366)+'СЕТ СН'!$F$13</f>
        <v>481.76128681</v>
      </c>
      <c r="X389" s="37">
        <f>SUMIFS(СВЦЭМ!$K$34:$K$777,СВЦЭМ!$A$34:$A$777,$A389,СВЦЭМ!$B$34:$B$777,X$366)+'СЕТ СН'!$F$13</f>
        <v>522.61340690999998</v>
      </c>
      <c r="Y389" s="37">
        <f>SUMIFS(СВЦЭМ!$K$34:$K$777,СВЦЭМ!$A$34:$A$777,$A389,СВЦЭМ!$B$34:$B$777,Y$366)+'СЕТ СН'!$F$13</f>
        <v>585.59883376000005</v>
      </c>
    </row>
    <row r="390" spans="1:26" ht="15.75" x14ac:dyDescent="0.2">
      <c r="A390" s="36">
        <f t="shared" si="10"/>
        <v>43214</v>
      </c>
      <c r="B390" s="37">
        <f>SUMIFS(СВЦЭМ!$K$34:$K$777,СВЦЭМ!$A$34:$A$777,$A390,СВЦЭМ!$B$34:$B$777,B$366)+'СЕТ СН'!$F$13</f>
        <v>585.68086033999998</v>
      </c>
      <c r="C390" s="37">
        <f>SUMIFS(СВЦЭМ!$K$34:$K$777,СВЦЭМ!$A$34:$A$777,$A390,СВЦЭМ!$B$34:$B$777,C$366)+'СЕТ СН'!$F$13</f>
        <v>616.16763071000003</v>
      </c>
      <c r="D390" s="37">
        <f>SUMIFS(СВЦЭМ!$K$34:$K$777,СВЦЭМ!$A$34:$A$777,$A390,СВЦЭМ!$B$34:$B$777,D$366)+'СЕТ СН'!$F$13</f>
        <v>654.10621080999999</v>
      </c>
      <c r="E390" s="37">
        <f>SUMIFS(СВЦЭМ!$K$34:$K$777,СВЦЭМ!$A$34:$A$777,$A390,СВЦЭМ!$B$34:$B$777,E$366)+'СЕТ СН'!$F$13</f>
        <v>661.40250771000001</v>
      </c>
      <c r="F390" s="37">
        <f>SUMIFS(СВЦЭМ!$K$34:$K$777,СВЦЭМ!$A$34:$A$777,$A390,СВЦЭМ!$B$34:$B$777,F$366)+'СЕТ СН'!$F$13</f>
        <v>667.50996856999996</v>
      </c>
      <c r="G390" s="37">
        <f>SUMIFS(СВЦЭМ!$K$34:$K$777,СВЦЭМ!$A$34:$A$777,$A390,СВЦЭМ!$B$34:$B$777,G$366)+'СЕТ СН'!$F$13</f>
        <v>644.66346042999999</v>
      </c>
      <c r="H390" s="37">
        <f>SUMIFS(СВЦЭМ!$K$34:$K$777,СВЦЭМ!$A$34:$A$777,$A390,СВЦЭМ!$B$34:$B$777,H$366)+'СЕТ СН'!$F$13</f>
        <v>620.36316738999994</v>
      </c>
      <c r="I390" s="37">
        <f>SUMIFS(СВЦЭМ!$K$34:$K$777,СВЦЭМ!$A$34:$A$777,$A390,СВЦЭМ!$B$34:$B$777,I$366)+'СЕТ СН'!$F$13</f>
        <v>541.16656635000004</v>
      </c>
      <c r="J390" s="37">
        <f>SUMIFS(СВЦЭМ!$K$34:$K$777,СВЦЭМ!$A$34:$A$777,$A390,СВЦЭМ!$B$34:$B$777,J$366)+'СЕТ СН'!$F$13</f>
        <v>489.96438995</v>
      </c>
      <c r="K390" s="37">
        <f>SUMIFS(СВЦЭМ!$K$34:$K$777,СВЦЭМ!$A$34:$A$777,$A390,СВЦЭМ!$B$34:$B$777,K$366)+'СЕТ СН'!$F$13</f>
        <v>469.38834649</v>
      </c>
      <c r="L390" s="37">
        <f>SUMIFS(СВЦЭМ!$K$34:$K$777,СВЦЭМ!$A$34:$A$777,$A390,СВЦЭМ!$B$34:$B$777,L$366)+'СЕТ СН'!$F$13</f>
        <v>475.96354457000001</v>
      </c>
      <c r="M390" s="37">
        <f>SUMIFS(СВЦЭМ!$K$34:$K$777,СВЦЭМ!$A$34:$A$777,$A390,СВЦЭМ!$B$34:$B$777,M$366)+'СЕТ СН'!$F$13</f>
        <v>466.68511647999998</v>
      </c>
      <c r="N390" s="37">
        <f>SUMIFS(СВЦЭМ!$K$34:$K$777,СВЦЭМ!$A$34:$A$777,$A390,СВЦЭМ!$B$34:$B$777,N$366)+'СЕТ СН'!$F$13</f>
        <v>464.93335003999999</v>
      </c>
      <c r="O390" s="37">
        <f>SUMIFS(СВЦЭМ!$K$34:$K$777,СВЦЭМ!$A$34:$A$777,$A390,СВЦЭМ!$B$34:$B$777,O$366)+'СЕТ СН'!$F$13</f>
        <v>466.58333814999997</v>
      </c>
      <c r="P390" s="37">
        <f>SUMIFS(СВЦЭМ!$K$34:$K$777,СВЦЭМ!$A$34:$A$777,$A390,СВЦЭМ!$B$34:$B$777,P$366)+'СЕТ СН'!$F$13</f>
        <v>475.66525802000001</v>
      </c>
      <c r="Q390" s="37">
        <f>SUMIFS(СВЦЭМ!$K$34:$K$777,СВЦЭМ!$A$34:$A$777,$A390,СВЦЭМ!$B$34:$B$777,Q$366)+'СЕТ СН'!$F$13</f>
        <v>478.44801987</v>
      </c>
      <c r="R390" s="37">
        <f>SUMIFS(СВЦЭМ!$K$34:$K$777,СВЦЭМ!$A$34:$A$777,$A390,СВЦЭМ!$B$34:$B$777,R$366)+'СЕТ СН'!$F$13</f>
        <v>472.50093781999999</v>
      </c>
      <c r="S390" s="37">
        <f>SUMIFS(СВЦЭМ!$K$34:$K$777,СВЦЭМ!$A$34:$A$777,$A390,СВЦЭМ!$B$34:$B$777,S$366)+'СЕТ СН'!$F$13</f>
        <v>472.27210559000002</v>
      </c>
      <c r="T390" s="37">
        <f>SUMIFS(СВЦЭМ!$K$34:$K$777,СВЦЭМ!$A$34:$A$777,$A390,СВЦЭМ!$B$34:$B$777,T$366)+'СЕТ СН'!$F$13</f>
        <v>462.21380378999999</v>
      </c>
      <c r="U390" s="37">
        <f>SUMIFS(СВЦЭМ!$K$34:$K$777,СВЦЭМ!$A$34:$A$777,$A390,СВЦЭМ!$B$34:$B$777,U$366)+'СЕТ СН'!$F$13</f>
        <v>466.55910191999999</v>
      </c>
      <c r="V390" s="37">
        <f>SUMIFS(СВЦЭМ!$K$34:$K$777,СВЦЭМ!$A$34:$A$777,$A390,СВЦЭМ!$B$34:$B$777,V$366)+'СЕТ СН'!$F$13</f>
        <v>482.99880478</v>
      </c>
      <c r="W390" s="37">
        <f>SUMIFS(СВЦЭМ!$K$34:$K$777,СВЦЭМ!$A$34:$A$777,$A390,СВЦЭМ!$B$34:$B$777,W$366)+'СЕТ СН'!$F$13</f>
        <v>483.26648647000002</v>
      </c>
      <c r="X390" s="37">
        <f>SUMIFS(СВЦЭМ!$K$34:$K$777,СВЦЭМ!$A$34:$A$777,$A390,СВЦЭМ!$B$34:$B$777,X$366)+'СЕТ СН'!$F$13</f>
        <v>493.82319810000001</v>
      </c>
      <c r="Y390" s="37">
        <f>SUMIFS(СВЦЭМ!$K$34:$K$777,СВЦЭМ!$A$34:$A$777,$A390,СВЦЭМ!$B$34:$B$777,Y$366)+'СЕТ СН'!$F$13</f>
        <v>548.42697300999998</v>
      </c>
    </row>
    <row r="391" spans="1:26" ht="15.75" x14ac:dyDescent="0.2">
      <c r="A391" s="36">
        <f t="shared" si="10"/>
        <v>43215</v>
      </c>
      <c r="B391" s="37">
        <f>SUMIFS(СВЦЭМ!$K$34:$K$777,СВЦЭМ!$A$34:$A$777,$A391,СВЦЭМ!$B$34:$B$777,B$366)+'СЕТ СН'!$F$13</f>
        <v>553.14126021000004</v>
      </c>
      <c r="C391" s="37">
        <f>SUMIFS(СВЦЭМ!$K$34:$K$777,СВЦЭМ!$A$34:$A$777,$A391,СВЦЭМ!$B$34:$B$777,C$366)+'СЕТ СН'!$F$13</f>
        <v>597.89376892999996</v>
      </c>
      <c r="D391" s="37">
        <f>SUMIFS(СВЦЭМ!$K$34:$K$777,СВЦЭМ!$A$34:$A$777,$A391,СВЦЭМ!$B$34:$B$777,D$366)+'СЕТ СН'!$F$13</f>
        <v>659.10290643999997</v>
      </c>
      <c r="E391" s="37">
        <f>SUMIFS(СВЦЭМ!$K$34:$K$777,СВЦЭМ!$A$34:$A$777,$A391,СВЦЭМ!$B$34:$B$777,E$366)+'СЕТ СН'!$F$13</f>
        <v>681.71701189999999</v>
      </c>
      <c r="F391" s="37">
        <f>SUMIFS(СВЦЭМ!$K$34:$K$777,СВЦЭМ!$A$34:$A$777,$A391,СВЦЭМ!$B$34:$B$777,F$366)+'СЕТ СН'!$F$13</f>
        <v>681.90872417000003</v>
      </c>
      <c r="G391" s="37">
        <f>SUMIFS(СВЦЭМ!$K$34:$K$777,СВЦЭМ!$A$34:$A$777,$A391,СВЦЭМ!$B$34:$B$777,G$366)+'СЕТ СН'!$F$13</f>
        <v>664.36800611000001</v>
      </c>
      <c r="H391" s="37">
        <f>SUMIFS(СВЦЭМ!$K$34:$K$777,СВЦЭМ!$A$34:$A$777,$A391,СВЦЭМ!$B$34:$B$777,H$366)+'СЕТ СН'!$F$13</f>
        <v>616.08429851000005</v>
      </c>
      <c r="I391" s="37">
        <f>SUMIFS(СВЦЭМ!$K$34:$K$777,СВЦЭМ!$A$34:$A$777,$A391,СВЦЭМ!$B$34:$B$777,I$366)+'СЕТ СН'!$F$13</f>
        <v>546.77926866999996</v>
      </c>
      <c r="J391" s="37">
        <f>SUMIFS(СВЦЭМ!$K$34:$K$777,СВЦЭМ!$A$34:$A$777,$A391,СВЦЭМ!$B$34:$B$777,J$366)+'СЕТ СН'!$F$13</f>
        <v>513.99980979999998</v>
      </c>
      <c r="K391" s="37">
        <f>SUMIFS(СВЦЭМ!$K$34:$K$777,СВЦЭМ!$A$34:$A$777,$A391,СВЦЭМ!$B$34:$B$777,K$366)+'СЕТ СН'!$F$13</f>
        <v>525.31607881000002</v>
      </c>
      <c r="L391" s="37">
        <f>SUMIFS(СВЦЭМ!$K$34:$K$777,СВЦЭМ!$A$34:$A$777,$A391,СВЦЭМ!$B$34:$B$777,L$366)+'СЕТ СН'!$F$13</f>
        <v>534.39045656999997</v>
      </c>
      <c r="M391" s="37">
        <f>SUMIFS(СВЦЭМ!$K$34:$K$777,СВЦЭМ!$A$34:$A$777,$A391,СВЦЭМ!$B$34:$B$777,M$366)+'СЕТ СН'!$F$13</f>
        <v>529.00615685000002</v>
      </c>
      <c r="N391" s="37">
        <f>SUMIFS(СВЦЭМ!$K$34:$K$777,СВЦЭМ!$A$34:$A$777,$A391,СВЦЭМ!$B$34:$B$777,N$366)+'СЕТ СН'!$F$13</f>
        <v>529.52251856999999</v>
      </c>
      <c r="O391" s="37">
        <f>SUMIFS(СВЦЭМ!$K$34:$K$777,СВЦЭМ!$A$34:$A$777,$A391,СВЦЭМ!$B$34:$B$777,O$366)+'СЕТ СН'!$F$13</f>
        <v>528.60121070000002</v>
      </c>
      <c r="P391" s="37">
        <f>SUMIFS(СВЦЭМ!$K$34:$K$777,СВЦЭМ!$A$34:$A$777,$A391,СВЦЭМ!$B$34:$B$777,P$366)+'СЕТ СН'!$F$13</f>
        <v>524.34553544000005</v>
      </c>
      <c r="Q391" s="37">
        <f>SUMIFS(СВЦЭМ!$K$34:$K$777,СВЦЭМ!$A$34:$A$777,$A391,СВЦЭМ!$B$34:$B$777,Q$366)+'СЕТ СН'!$F$13</f>
        <v>520.66359411999997</v>
      </c>
      <c r="R391" s="37">
        <f>SUMIFS(СВЦЭМ!$K$34:$K$777,СВЦЭМ!$A$34:$A$777,$A391,СВЦЭМ!$B$34:$B$777,R$366)+'СЕТ СН'!$F$13</f>
        <v>523.99033512999995</v>
      </c>
      <c r="S391" s="37">
        <f>SUMIFS(СВЦЭМ!$K$34:$K$777,СВЦЭМ!$A$34:$A$777,$A391,СВЦЭМ!$B$34:$B$777,S$366)+'СЕТ СН'!$F$13</f>
        <v>516.12716710999996</v>
      </c>
      <c r="T391" s="37">
        <f>SUMIFS(СВЦЭМ!$K$34:$K$777,СВЦЭМ!$A$34:$A$777,$A391,СВЦЭМ!$B$34:$B$777,T$366)+'СЕТ СН'!$F$13</f>
        <v>505.37122255999998</v>
      </c>
      <c r="U391" s="37">
        <f>SUMIFS(СВЦЭМ!$K$34:$K$777,СВЦЭМ!$A$34:$A$777,$A391,СВЦЭМ!$B$34:$B$777,U$366)+'СЕТ СН'!$F$13</f>
        <v>498.22124073999998</v>
      </c>
      <c r="V391" s="37">
        <f>SUMIFS(СВЦЭМ!$K$34:$K$777,СВЦЭМ!$A$34:$A$777,$A391,СВЦЭМ!$B$34:$B$777,V$366)+'СЕТ СН'!$F$13</f>
        <v>518.12604268999996</v>
      </c>
      <c r="W391" s="37">
        <f>SUMIFS(СВЦЭМ!$K$34:$K$777,СВЦЭМ!$A$34:$A$777,$A391,СВЦЭМ!$B$34:$B$777,W$366)+'СЕТ СН'!$F$13</f>
        <v>516.28655820999995</v>
      </c>
      <c r="X391" s="37">
        <f>SUMIFS(СВЦЭМ!$K$34:$K$777,СВЦЭМ!$A$34:$A$777,$A391,СВЦЭМ!$B$34:$B$777,X$366)+'СЕТ СН'!$F$13</f>
        <v>505.10826515000002</v>
      </c>
      <c r="Y391" s="37">
        <f>SUMIFS(СВЦЭМ!$K$34:$K$777,СВЦЭМ!$A$34:$A$777,$A391,СВЦЭМ!$B$34:$B$777,Y$366)+'СЕТ СН'!$F$13</f>
        <v>541.29836952000005</v>
      </c>
    </row>
    <row r="392" spans="1:26" ht="15.75" x14ac:dyDescent="0.2">
      <c r="A392" s="36">
        <f t="shared" si="10"/>
        <v>43216</v>
      </c>
      <c r="B392" s="37">
        <f>SUMIFS(СВЦЭМ!$K$34:$K$777,СВЦЭМ!$A$34:$A$777,$A392,СВЦЭМ!$B$34:$B$777,B$366)+'СЕТ СН'!$F$13</f>
        <v>652.59414877999995</v>
      </c>
      <c r="C392" s="37">
        <f>SUMIFS(СВЦЭМ!$K$34:$K$777,СВЦЭМ!$A$34:$A$777,$A392,СВЦЭМ!$B$34:$B$777,C$366)+'СЕТ СН'!$F$13</f>
        <v>676.74314910999999</v>
      </c>
      <c r="D392" s="37">
        <f>SUMIFS(СВЦЭМ!$K$34:$K$777,СВЦЭМ!$A$34:$A$777,$A392,СВЦЭМ!$B$34:$B$777,D$366)+'СЕТ СН'!$F$13</f>
        <v>709.56598136000002</v>
      </c>
      <c r="E392" s="37">
        <f>SUMIFS(СВЦЭМ!$K$34:$K$777,СВЦЭМ!$A$34:$A$777,$A392,СВЦЭМ!$B$34:$B$777,E$366)+'СЕТ СН'!$F$13</f>
        <v>714.62742164999997</v>
      </c>
      <c r="F392" s="37">
        <f>SUMIFS(СВЦЭМ!$K$34:$K$777,СВЦЭМ!$A$34:$A$777,$A392,СВЦЭМ!$B$34:$B$777,F$366)+'СЕТ СН'!$F$13</f>
        <v>713.18136824999999</v>
      </c>
      <c r="G392" s="37">
        <f>SUMIFS(СВЦЭМ!$K$34:$K$777,СВЦЭМ!$A$34:$A$777,$A392,СВЦЭМ!$B$34:$B$777,G$366)+'СЕТ СН'!$F$13</f>
        <v>701.20306900000003</v>
      </c>
      <c r="H392" s="37">
        <f>SUMIFS(СВЦЭМ!$K$34:$K$777,СВЦЭМ!$A$34:$A$777,$A392,СВЦЭМ!$B$34:$B$777,H$366)+'СЕТ СН'!$F$13</f>
        <v>657.62981992000005</v>
      </c>
      <c r="I392" s="37">
        <f>SUMIFS(СВЦЭМ!$K$34:$K$777,СВЦЭМ!$A$34:$A$777,$A392,СВЦЭМ!$B$34:$B$777,I$366)+'СЕТ СН'!$F$13</f>
        <v>593.37307596000005</v>
      </c>
      <c r="J392" s="37">
        <f>SUMIFS(СВЦЭМ!$K$34:$K$777,СВЦЭМ!$A$34:$A$777,$A392,СВЦЭМ!$B$34:$B$777,J$366)+'СЕТ СН'!$F$13</f>
        <v>578.20914774000005</v>
      </c>
      <c r="K392" s="37">
        <f>SUMIFS(СВЦЭМ!$K$34:$K$777,СВЦЭМ!$A$34:$A$777,$A392,СВЦЭМ!$B$34:$B$777,K$366)+'СЕТ СН'!$F$13</f>
        <v>555.26514999999995</v>
      </c>
      <c r="L392" s="37">
        <f>SUMIFS(СВЦЭМ!$K$34:$K$777,СВЦЭМ!$A$34:$A$777,$A392,СВЦЭМ!$B$34:$B$777,L$366)+'СЕТ СН'!$F$13</f>
        <v>537.06575181000005</v>
      </c>
      <c r="M392" s="37">
        <f>SUMIFS(СВЦЭМ!$K$34:$K$777,СВЦЭМ!$A$34:$A$777,$A392,СВЦЭМ!$B$34:$B$777,M$366)+'СЕТ СН'!$F$13</f>
        <v>537.27962968999998</v>
      </c>
      <c r="N392" s="37">
        <f>SUMIFS(СВЦЭМ!$K$34:$K$777,СВЦЭМ!$A$34:$A$777,$A392,СВЦЭМ!$B$34:$B$777,N$366)+'СЕТ СН'!$F$13</f>
        <v>548.85904492999998</v>
      </c>
      <c r="O392" s="37">
        <f>SUMIFS(СВЦЭМ!$K$34:$K$777,СВЦЭМ!$A$34:$A$777,$A392,СВЦЭМ!$B$34:$B$777,O$366)+'СЕТ СН'!$F$13</f>
        <v>554.12043873000005</v>
      </c>
      <c r="P392" s="37">
        <f>SUMIFS(СВЦЭМ!$K$34:$K$777,СВЦЭМ!$A$34:$A$777,$A392,СВЦЭМ!$B$34:$B$777,P$366)+'СЕТ СН'!$F$13</f>
        <v>564.66686588000005</v>
      </c>
      <c r="Q392" s="37">
        <f>SUMIFS(СВЦЭМ!$K$34:$K$777,СВЦЭМ!$A$34:$A$777,$A392,СВЦЭМ!$B$34:$B$777,Q$366)+'СЕТ СН'!$F$13</f>
        <v>574.26024418999998</v>
      </c>
      <c r="R392" s="37">
        <f>SUMIFS(СВЦЭМ!$K$34:$K$777,СВЦЭМ!$A$34:$A$777,$A392,СВЦЭМ!$B$34:$B$777,R$366)+'СЕТ СН'!$F$13</f>
        <v>571.74984437000001</v>
      </c>
      <c r="S392" s="37">
        <f>SUMIFS(СВЦЭМ!$K$34:$K$777,СВЦЭМ!$A$34:$A$777,$A392,СВЦЭМ!$B$34:$B$777,S$366)+'СЕТ СН'!$F$13</f>
        <v>554.34494902999995</v>
      </c>
      <c r="T392" s="37">
        <f>SUMIFS(СВЦЭМ!$K$34:$K$777,СВЦЭМ!$A$34:$A$777,$A392,СВЦЭМ!$B$34:$B$777,T$366)+'СЕТ СН'!$F$13</f>
        <v>543.25976544000002</v>
      </c>
      <c r="U392" s="37">
        <f>SUMIFS(СВЦЭМ!$K$34:$K$777,СВЦЭМ!$A$34:$A$777,$A392,СВЦЭМ!$B$34:$B$777,U$366)+'СЕТ СН'!$F$13</f>
        <v>539.87632470000005</v>
      </c>
      <c r="V392" s="37">
        <f>SUMIFS(СВЦЭМ!$K$34:$K$777,СВЦЭМ!$A$34:$A$777,$A392,СВЦЭМ!$B$34:$B$777,V$366)+'СЕТ СН'!$F$13</f>
        <v>499.9534104</v>
      </c>
      <c r="W392" s="37">
        <f>SUMIFS(СВЦЭМ!$K$34:$K$777,СВЦЭМ!$A$34:$A$777,$A392,СВЦЭМ!$B$34:$B$777,W$366)+'СЕТ СН'!$F$13</f>
        <v>505.65267323</v>
      </c>
      <c r="X392" s="37">
        <f>SUMIFS(СВЦЭМ!$K$34:$K$777,СВЦЭМ!$A$34:$A$777,$A392,СВЦЭМ!$B$34:$B$777,X$366)+'СЕТ СН'!$F$13</f>
        <v>579.82458690999999</v>
      </c>
      <c r="Y392" s="37">
        <f>SUMIFS(СВЦЭМ!$K$34:$K$777,СВЦЭМ!$A$34:$A$777,$A392,СВЦЭМ!$B$34:$B$777,Y$366)+'СЕТ СН'!$F$13</f>
        <v>599.74206284000002</v>
      </c>
    </row>
    <row r="393" spans="1:26" ht="15.75" x14ac:dyDescent="0.2">
      <c r="A393" s="36">
        <f t="shared" si="10"/>
        <v>43217</v>
      </c>
      <c r="B393" s="37">
        <f>SUMIFS(СВЦЭМ!$K$34:$K$777,СВЦЭМ!$A$34:$A$777,$A393,СВЦЭМ!$B$34:$B$777,B$366)+'СЕТ СН'!$F$13</f>
        <v>604.89618163</v>
      </c>
      <c r="C393" s="37">
        <f>SUMIFS(СВЦЭМ!$K$34:$K$777,СВЦЭМ!$A$34:$A$777,$A393,СВЦЭМ!$B$34:$B$777,C$366)+'СЕТ СН'!$F$13</f>
        <v>624.46106498999995</v>
      </c>
      <c r="D393" s="37">
        <f>SUMIFS(СВЦЭМ!$K$34:$K$777,СВЦЭМ!$A$34:$A$777,$A393,СВЦЭМ!$B$34:$B$777,D$366)+'СЕТ СН'!$F$13</f>
        <v>668.42212213000005</v>
      </c>
      <c r="E393" s="37">
        <f>SUMIFS(СВЦЭМ!$K$34:$K$777,СВЦЭМ!$A$34:$A$777,$A393,СВЦЭМ!$B$34:$B$777,E$366)+'СЕТ СН'!$F$13</f>
        <v>671.91370379</v>
      </c>
      <c r="F393" s="37">
        <f>SUMIFS(СВЦЭМ!$K$34:$K$777,СВЦЭМ!$A$34:$A$777,$A393,СВЦЭМ!$B$34:$B$777,F$366)+'СЕТ СН'!$F$13</f>
        <v>667.86379534000002</v>
      </c>
      <c r="G393" s="37">
        <f>SUMIFS(СВЦЭМ!$K$34:$K$777,СВЦЭМ!$A$34:$A$777,$A393,СВЦЭМ!$B$34:$B$777,G$366)+'СЕТ СН'!$F$13</f>
        <v>662.98900815000002</v>
      </c>
      <c r="H393" s="37">
        <f>SUMIFS(СВЦЭМ!$K$34:$K$777,СВЦЭМ!$A$34:$A$777,$A393,СВЦЭМ!$B$34:$B$777,H$366)+'СЕТ СН'!$F$13</f>
        <v>635.81999365000001</v>
      </c>
      <c r="I393" s="37">
        <f>SUMIFS(СВЦЭМ!$K$34:$K$777,СВЦЭМ!$A$34:$A$777,$A393,СВЦЭМ!$B$34:$B$777,I$366)+'СЕТ СН'!$F$13</f>
        <v>583.36961468000004</v>
      </c>
      <c r="J393" s="37">
        <f>SUMIFS(СВЦЭМ!$K$34:$K$777,СВЦЭМ!$A$34:$A$777,$A393,СВЦЭМ!$B$34:$B$777,J$366)+'СЕТ СН'!$F$13</f>
        <v>563.23848349000002</v>
      </c>
      <c r="K393" s="37">
        <f>SUMIFS(СВЦЭМ!$K$34:$K$777,СВЦЭМ!$A$34:$A$777,$A393,СВЦЭМ!$B$34:$B$777,K$366)+'СЕТ СН'!$F$13</f>
        <v>541.14453603000004</v>
      </c>
      <c r="L393" s="37">
        <f>SUMIFS(СВЦЭМ!$K$34:$K$777,СВЦЭМ!$A$34:$A$777,$A393,СВЦЭМ!$B$34:$B$777,L$366)+'СЕТ СН'!$F$13</f>
        <v>520.79043253999998</v>
      </c>
      <c r="M393" s="37">
        <f>SUMIFS(СВЦЭМ!$K$34:$K$777,СВЦЭМ!$A$34:$A$777,$A393,СВЦЭМ!$B$34:$B$777,M$366)+'СЕТ СН'!$F$13</f>
        <v>521.52006822999999</v>
      </c>
      <c r="N393" s="37">
        <f>SUMIFS(СВЦЭМ!$K$34:$K$777,СВЦЭМ!$A$34:$A$777,$A393,СВЦЭМ!$B$34:$B$777,N$366)+'СЕТ СН'!$F$13</f>
        <v>527.01061831000004</v>
      </c>
      <c r="O393" s="37">
        <f>SUMIFS(СВЦЭМ!$K$34:$K$777,СВЦЭМ!$A$34:$A$777,$A393,СВЦЭМ!$B$34:$B$777,O$366)+'СЕТ СН'!$F$13</f>
        <v>523.89490350000005</v>
      </c>
      <c r="P393" s="37">
        <f>SUMIFS(СВЦЭМ!$K$34:$K$777,СВЦЭМ!$A$34:$A$777,$A393,СВЦЭМ!$B$34:$B$777,P$366)+'СЕТ СН'!$F$13</f>
        <v>531.64912520999997</v>
      </c>
      <c r="Q393" s="37">
        <f>SUMIFS(СВЦЭМ!$K$34:$K$777,СВЦЭМ!$A$34:$A$777,$A393,СВЦЭМ!$B$34:$B$777,Q$366)+'СЕТ СН'!$F$13</f>
        <v>534.31075261000001</v>
      </c>
      <c r="R393" s="37">
        <f>SUMIFS(СВЦЭМ!$K$34:$K$777,СВЦЭМ!$A$34:$A$777,$A393,СВЦЭМ!$B$34:$B$777,R$366)+'СЕТ СН'!$F$13</f>
        <v>531.54193884999995</v>
      </c>
      <c r="S393" s="37">
        <f>SUMIFS(СВЦЭМ!$K$34:$K$777,СВЦЭМ!$A$34:$A$777,$A393,СВЦЭМ!$B$34:$B$777,S$366)+'СЕТ СН'!$F$13</f>
        <v>526.19328114999996</v>
      </c>
      <c r="T393" s="37">
        <f>SUMIFS(СВЦЭМ!$K$34:$K$777,СВЦЭМ!$A$34:$A$777,$A393,СВЦЭМ!$B$34:$B$777,T$366)+'СЕТ СН'!$F$13</f>
        <v>511.47941922000001</v>
      </c>
      <c r="U393" s="37">
        <f>SUMIFS(СВЦЭМ!$K$34:$K$777,СВЦЭМ!$A$34:$A$777,$A393,СВЦЭМ!$B$34:$B$777,U$366)+'СЕТ СН'!$F$13</f>
        <v>495.36795139999998</v>
      </c>
      <c r="V393" s="37">
        <f>SUMIFS(СВЦЭМ!$K$34:$K$777,СВЦЭМ!$A$34:$A$777,$A393,СВЦЭМ!$B$34:$B$777,V$366)+'СЕТ СН'!$F$13</f>
        <v>496.86081691999999</v>
      </c>
      <c r="W393" s="37">
        <f>SUMIFS(СВЦЭМ!$K$34:$K$777,СВЦЭМ!$A$34:$A$777,$A393,СВЦЭМ!$B$34:$B$777,W$366)+'СЕТ СН'!$F$13</f>
        <v>533.93914241000004</v>
      </c>
      <c r="X393" s="37">
        <f>SUMIFS(СВЦЭМ!$K$34:$K$777,СВЦЭМ!$A$34:$A$777,$A393,СВЦЭМ!$B$34:$B$777,X$366)+'СЕТ СН'!$F$13</f>
        <v>544.82817064999995</v>
      </c>
      <c r="Y393" s="37">
        <f>SUMIFS(СВЦЭМ!$K$34:$K$777,СВЦЭМ!$A$34:$A$777,$A393,СВЦЭМ!$B$34:$B$777,Y$366)+'СЕТ СН'!$F$13</f>
        <v>565.56482514000004</v>
      </c>
    </row>
    <row r="394" spans="1:26" ht="15.75" x14ac:dyDescent="0.2">
      <c r="A394" s="36">
        <f t="shared" si="10"/>
        <v>43218</v>
      </c>
      <c r="B394" s="37">
        <f>SUMIFS(СВЦЭМ!$K$34:$K$777,СВЦЭМ!$A$34:$A$777,$A394,СВЦЭМ!$B$34:$B$777,B$366)+'СЕТ СН'!$F$13</f>
        <v>580.20088297999996</v>
      </c>
      <c r="C394" s="37">
        <f>SUMIFS(СВЦЭМ!$K$34:$K$777,СВЦЭМ!$A$34:$A$777,$A394,СВЦЭМ!$B$34:$B$777,C$366)+'СЕТ СН'!$F$13</f>
        <v>614.28513079000004</v>
      </c>
      <c r="D394" s="37">
        <f>SUMIFS(СВЦЭМ!$K$34:$K$777,СВЦЭМ!$A$34:$A$777,$A394,СВЦЭМ!$B$34:$B$777,D$366)+'СЕТ СН'!$F$13</f>
        <v>670.64745525000001</v>
      </c>
      <c r="E394" s="37">
        <f>SUMIFS(СВЦЭМ!$K$34:$K$777,СВЦЭМ!$A$34:$A$777,$A394,СВЦЭМ!$B$34:$B$777,E$366)+'СЕТ СН'!$F$13</f>
        <v>670.69116469000005</v>
      </c>
      <c r="F394" s="37">
        <f>SUMIFS(СВЦЭМ!$K$34:$K$777,СВЦЭМ!$A$34:$A$777,$A394,СВЦЭМ!$B$34:$B$777,F$366)+'СЕТ СН'!$F$13</f>
        <v>669.61328225</v>
      </c>
      <c r="G394" s="37">
        <f>SUMIFS(СВЦЭМ!$K$34:$K$777,СВЦЭМ!$A$34:$A$777,$A394,СВЦЭМ!$B$34:$B$777,G$366)+'СЕТ СН'!$F$13</f>
        <v>649.94975620000002</v>
      </c>
      <c r="H394" s="37">
        <f>SUMIFS(СВЦЭМ!$K$34:$K$777,СВЦЭМ!$A$34:$A$777,$A394,СВЦЭМ!$B$34:$B$777,H$366)+'СЕТ СН'!$F$13</f>
        <v>607.65684614999998</v>
      </c>
      <c r="I394" s="37">
        <f>SUMIFS(СВЦЭМ!$K$34:$K$777,СВЦЭМ!$A$34:$A$777,$A394,СВЦЭМ!$B$34:$B$777,I$366)+'СЕТ СН'!$F$13</f>
        <v>554.39345171000002</v>
      </c>
      <c r="J394" s="37">
        <f>SUMIFS(СВЦЭМ!$K$34:$K$777,СВЦЭМ!$A$34:$A$777,$A394,СВЦЭМ!$B$34:$B$777,J$366)+'СЕТ СН'!$F$13</f>
        <v>545.32692885999995</v>
      </c>
      <c r="K394" s="37">
        <f>SUMIFS(СВЦЭМ!$K$34:$K$777,СВЦЭМ!$A$34:$A$777,$A394,СВЦЭМ!$B$34:$B$777,K$366)+'СЕТ СН'!$F$13</f>
        <v>514.61004362999995</v>
      </c>
      <c r="L394" s="37">
        <f>SUMIFS(СВЦЭМ!$K$34:$K$777,СВЦЭМ!$A$34:$A$777,$A394,СВЦЭМ!$B$34:$B$777,L$366)+'СЕТ СН'!$F$13</f>
        <v>508.47225753999999</v>
      </c>
      <c r="M394" s="37">
        <f>SUMIFS(СВЦЭМ!$K$34:$K$777,СВЦЭМ!$A$34:$A$777,$A394,СВЦЭМ!$B$34:$B$777,M$366)+'СЕТ СН'!$F$13</f>
        <v>510.41133791999999</v>
      </c>
      <c r="N394" s="37">
        <f>SUMIFS(СВЦЭМ!$K$34:$K$777,СВЦЭМ!$A$34:$A$777,$A394,СВЦЭМ!$B$34:$B$777,N$366)+'СЕТ СН'!$F$13</f>
        <v>510.70137636999999</v>
      </c>
      <c r="O394" s="37">
        <f>SUMIFS(СВЦЭМ!$K$34:$K$777,СВЦЭМ!$A$34:$A$777,$A394,СВЦЭМ!$B$34:$B$777,O$366)+'СЕТ СН'!$F$13</f>
        <v>496.98643208999999</v>
      </c>
      <c r="P394" s="37">
        <f>SUMIFS(СВЦЭМ!$K$34:$K$777,СВЦЭМ!$A$34:$A$777,$A394,СВЦЭМ!$B$34:$B$777,P$366)+'СЕТ СН'!$F$13</f>
        <v>497.13126265</v>
      </c>
      <c r="Q394" s="37">
        <f>SUMIFS(СВЦЭМ!$K$34:$K$777,СВЦЭМ!$A$34:$A$777,$A394,СВЦЭМ!$B$34:$B$777,Q$366)+'СЕТ СН'!$F$13</f>
        <v>497.85231496</v>
      </c>
      <c r="R394" s="37">
        <f>SUMIFS(СВЦЭМ!$K$34:$K$777,СВЦЭМ!$A$34:$A$777,$A394,СВЦЭМ!$B$34:$B$777,R$366)+'СЕТ СН'!$F$13</f>
        <v>499.94872137999999</v>
      </c>
      <c r="S394" s="37">
        <f>SUMIFS(СВЦЭМ!$K$34:$K$777,СВЦЭМ!$A$34:$A$777,$A394,СВЦЭМ!$B$34:$B$777,S$366)+'СЕТ СН'!$F$13</f>
        <v>498.23624380000001</v>
      </c>
      <c r="T394" s="37">
        <f>SUMIFS(СВЦЭМ!$K$34:$K$777,СВЦЭМ!$A$34:$A$777,$A394,СВЦЭМ!$B$34:$B$777,T$366)+'СЕТ СН'!$F$13</f>
        <v>505.82441352000001</v>
      </c>
      <c r="U394" s="37">
        <f>SUMIFS(СВЦЭМ!$K$34:$K$777,СВЦЭМ!$A$34:$A$777,$A394,СВЦЭМ!$B$34:$B$777,U$366)+'СЕТ СН'!$F$13</f>
        <v>507.96215581000001</v>
      </c>
      <c r="V394" s="37">
        <f>SUMIFS(СВЦЭМ!$K$34:$K$777,СВЦЭМ!$A$34:$A$777,$A394,СВЦЭМ!$B$34:$B$777,V$366)+'СЕТ СН'!$F$13</f>
        <v>516.36924951000003</v>
      </c>
      <c r="W394" s="37">
        <f>SUMIFS(СВЦЭМ!$K$34:$K$777,СВЦЭМ!$A$34:$A$777,$A394,СВЦЭМ!$B$34:$B$777,W$366)+'СЕТ СН'!$F$13</f>
        <v>523.34333646000005</v>
      </c>
      <c r="X394" s="37">
        <f>SUMIFS(СВЦЭМ!$K$34:$K$777,СВЦЭМ!$A$34:$A$777,$A394,СВЦЭМ!$B$34:$B$777,X$366)+'СЕТ СН'!$F$13</f>
        <v>552.73442552999995</v>
      </c>
      <c r="Y394" s="37">
        <f>SUMIFS(СВЦЭМ!$K$34:$K$777,СВЦЭМ!$A$34:$A$777,$A394,СВЦЭМ!$B$34:$B$777,Y$366)+'СЕТ СН'!$F$13</f>
        <v>547.66543098</v>
      </c>
    </row>
    <row r="395" spans="1:26" ht="15.75" x14ac:dyDescent="0.2">
      <c r="A395" s="36">
        <f t="shared" si="10"/>
        <v>43219</v>
      </c>
      <c r="B395" s="37">
        <f>SUMIFS(СВЦЭМ!$K$34:$K$777,СВЦЭМ!$A$34:$A$777,$A395,СВЦЭМ!$B$34:$B$777,B$366)+'СЕТ СН'!$F$13</f>
        <v>579.48160978999999</v>
      </c>
      <c r="C395" s="37">
        <f>SUMIFS(СВЦЭМ!$K$34:$K$777,СВЦЭМ!$A$34:$A$777,$A395,СВЦЭМ!$B$34:$B$777,C$366)+'СЕТ СН'!$F$13</f>
        <v>595.67690986000002</v>
      </c>
      <c r="D395" s="37">
        <f>SUMIFS(СВЦЭМ!$K$34:$K$777,СВЦЭМ!$A$34:$A$777,$A395,СВЦЭМ!$B$34:$B$777,D$366)+'СЕТ СН'!$F$13</f>
        <v>653.41263974000003</v>
      </c>
      <c r="E395" s="37">
        <f>SUMIFS(СВЦЭМ!$K$34:$K$777,СВЦЭМ!$A$34:$A$777,$A395,СВЦЭМ!$B$34:$B$777,E$366)+'СЕТ СН'!$F$13</f>
        <v>652.15006077999999</v>
      </c>
      <c r="F395" s="37">
        <f>SUMIFS(СВЦЭМ!$K$34:$K$777,СВЦЭМ!$A$34:$A$777,$A395,СВЦЭМ!$B$34:$B$777,F$366)+'СЕТ СН'!$F$13</f>
        <v>651.94099482000001</v>
      </c>
      <c r="G395" s="37">
        <f>SUMIFS(СВЦЭМ!$K$34:$K$777,СВЦЭМ!$A$34:$A$777,$A395,СВЦЭМ!$B$34:$B$777,G$366)+'СЕТ СН'!$F$13</f>
        <v>658.07160888999999</v>
      </c>
      <c r="H395" s="37">
        <f>SUMIFS(СВЦЭМ!$K$34:$K$777,СВЦЭМ!$A$34:$A$777,$A395,СВЦЭМ!$B$34:$B$777,H$366)+'СЕТ СН'!$F$13</f>
        <v>658.91310248000002</v>
      </c>
      <c r="I395" s="37">
        <f>SUMIFS(СВЦЭМ!$K$34:$K$777,СВЦЭМ!$A$34:$A$777,$A395,СВЦЭМ!$B$34:$B$777,I$366)+'СЕТ СН'!$F$13</f>
        <v>598.70367944999998</v>
      </c>
      <c r="J395" s="37">
        <f>SUMIFS(СВЦЭМ!$K$34:$K$777,СВЦЭМ!$A$34:$A$777,$A395,СВЦЭМ!$B$34:$B$777,J$366)+'СЕТ СН'!$F$13</f>
        <v>554.37427792999995</v>
      </c>
      <c r="K395" s="37">
        <f>SUMIFS(СВЦЭМ!$K$34:$K$777,СВЦЭМ!$A$34:$A$777,$A395,СВЦЭМ!$B$34:$B$777,K$366)+'СЕТ СН'!$F$13</f>
        <v>473.17992842000001</v>
      </c>
      <c r="L395" s="37">
        <f>SUMIFS(СВЦЭМ!$K$34:$K$777,СВЦЭМ!$A$34:$A$777,$A395,СВЦЭМ!$B$34:$B$777,L$366)+'СЕТ СН'!$F$13</f>
        <v>462.11205820999999</v>
      </c>
      <c r="M395" s="37">
        <f>SUMIFS(СВЦЭМ!$K$34:$K$777,СВЦЭМ!$A$34:$A$777,$A395,СВЦЭМ!$B$34:$B$777,M$366)+'СЕТ СН'!$F$13</f>
        <v>475.75354197000001</v>
      </c>
      <c r="N395" s="37">
        <f>SUMIFS(СВЦЭМ!$K$34:$K$777,СВЦЭМ!$A$34:$A$777,$A395,СВЦЭМ!$B$34:$B$777,N$366)+'СЕТ СН'!$F$13</f>
        <v>488.37582112000001</v>
      </c>
      <c r="O395" s="37">
        <f>SUMIFS(СВЦЭМ!$K$34:$K$777,СВЦЭМ!$A$34:$A$777,$A395,СВЦЭМ!$B$34:$B$777,O$366)+'СЕТ СН'!$F$13</f>
        <v>488.19022067999998</v>
      </c>
      <c r="P395" s="37">
        <f>SUMIFS(СВЦЭМ!$K$34:$K$777,СВЦЭМ!$A$34:$A$777,$A395,СВЦЭМ!$B$34:$B$777,P$366)+'СЕТ СН'!$F$13</f>
        <v>476.96805374000002</v>
      </c>
      <c r="Q395" s="37">
        <f>SUMIFS(СВЦЭМ!$K$34:$K$777,СВЦЭМ!$A$34:$A$777,$A395,СВЦЭМ!$B$34:$B$777,Q$366)+'СЕТ СН'!$F$13</f>
        <v>484.22967956000002</v>
      </c>
      <c r="R395" s="37">
        <f>SUMIFS(СВЦЭМ!$K$34:$K$777,СВЦЭМ!$A$34:$A$777,$A395,СВЦЭМ!$B$34:$B$777,R$366)+'СЕТ СН'!$F$13</f>
        <v>473.56534569000002</v>
      </c>
      <c r="S395" s="37">
        <f>SUMIFS(СВЦЭМ!$K$34:$K$777,СВЦЭМ!$A$34:$A$777,$A395,СВЦЭМ!$B$34:$B$777,S$366)+'СЕТ СН'!$F$13</f>
        <v>472.73826772000001</v>
      </c>
      <c r="T395" s="37">
        <f>SUMIFS(СВЦЭМ!$K$34:$K$777,СВЦЭМ!$A$34:$A$777,$A395,СВЦЭМ!$B$34:$B$777,T$366)+'СЕТ СН'!$F$13</f>
        <v>488.82139160000003</v>
      </c>
      <c r="U395" s="37">
        <f>SUMIFS(СВЦЭМ!$K$34:$K$777,СВЦЭМ!$A$34:$A$777,$A395,СВЦЭМ!$B$34:$B$777,U$366)+'СЕТ СН'!$F$13</f>
        <v>489.80388141999998</v>
      </c>
      <c r="V395" s="37">
        <f>SUMIFS(СВЦЭМ!$K$34:$K$777,СВЦЭМ!$A$34:$A$777,$A395,СВЦЭМ!$B$34:$B$777,V$366)+'СЕТ СН'!$F$13</f>
        <v>460.38734879999998</v>
      </c>
      <c r="W395" s="37">
        <f>SUMIFS(СВЦЭМ!$K$34:$K$777,СВЦЭМ!$A$34:$A$777,$A395,СВЦЭМ!$B$34:$B$777,W$366)+'СЕТ СН'!$F$13</f>
        <v>452.54567816000002</v>
      </c>
      <c r="X395" s="37">
        <f>SUMIFS(СВЦЭМ!$K$34:$K$777,СВЦЭМ!$A$34:$A$777,$A395,СВЦЭМ!$B$34:$B$777,X$366)+'СЕТ СН'!$F$13</f>
        <v>477.42936243999998</v>
      </c>
      <c r="Y395" s="37">
        <f>SUMIFS(СВЦЭМ!$K$34:$K$777,СВЦЭМ!$A$34:$A$777,$A395,СВЦЭМ!$B$34:$B$777,Y$366)+'СЕТ СН'!$F$13</f>
        <v>528.87426406999998</v>
      </c>
    </row>
    <row r="396" spans="1:26" ht="15.75" x14ac:dyDescent="0.2">
      <c r="A396" s="36">
        <f t="shared" si="10"/>
        <v>43220</v>
      </c>
      <c r="B396" s="37">
        <f>SUMIFS(СВЦЭМ!$K$34:$K$777,СВЦЭМ!$A$34:$A$777,$A396,СВЦЭМ!$B$34:$B$777,B$366)+'СЕТ СН'!$F$13</f>
        <v>549.14709368000001</v>
      </c>
      <c r="C396" s="37">
        <f>SUMIFS(СВЦЭМ!$K$34:$K$777,СВЦЭМ!$A$34:$A$777,$A396,СВЦЭМ!$B$34:$B$777,C$366)+'СЕТ СН'!$F$13</f>
        <v>565.95534855000005</v>
      </c>
      <c r="D396" s="37">
        <f>SUMIFS(СВЦЭМ!$K$34:$K$777,СВЦЭМ!$A$34:$A$777,$A396,СВЦЭМ!$B$34:$B$777,D$366)+'СЕТ СН'!$F$13</f>
        <v>581.25324054999999</v>
      </c>
      <c r="E396" s="37">
        <f>SUMIFS(СВЦЭМ!$K$34:$K$777,СВЦЭМ!$A$34:$A$777,$A396,СВЦЭМ!$B$34:$B$777,E$366)+'СЕТ СН'!$F$13</f>
        <v>591.343749</v>
      </c>
      <c r="F396" s="37">
        <f>SUMIFS(СВЦЭМ!$K$34:$K$777,СВЦЭМ!$A$34:$A$777,$A396,СВЦЭМ!$B$34:$B$777,F$366)+'СЕТ СН'!$F$13</f>
        <v>595.69927628000005</v>
      </c>
      <c r="G396" s="37">
        <f>SUMIFS(СВЦЭМ!$K$34:$K$777,СВЦЭМ!$A$34:$A$777,$A396,СВЦЭМ!$B$34:$B$777,G$366)+'СЕТ СН'!$F$13</f>
        <v>585.23555376000002</v>
      </c>
      <c r="H396" s="37">
        <f>SUMIFS(СВЦЭМ!$K$34:$K$777,СВЦЭМ!$A$34:$A$777,$A396,СВЦЭМ!$B$34:$B$777,H$366)+'СЕТ СН'!$F$13</f>
        <v>572.01931860000002</v>
      </c>
      <c r="I396" s="37">
        <f>SUMIFS(СВЦЭМ!$K$34:$K$777,СВЦЭМ!$A$34:$A$777,$A396,СВЦЭМ!$B$34:$B$777,I$366)+'СЕТ СН'!$F$13</f>
        <v>528.13811562000001</v>
      </c>
      <c r="J396" s="37">
        <f>SUMIFS(СВЦЭМ!$K$34:$K$777,СВЦЭМ!$A$34:$A$777,$A396,СВЦЭМ!$B$34:$B$777,J$366)+'СЕТ СН'!$F$13</f>
        <v>500.93543281000001</v>
      </c>
      <c r="K396" s="37">
        <f>SUMIFS(СВЦЭМ!$K$34:$K$777,СВЦЭМ!$A$34:$A$777,$A396,СВЦЭМ!$B$34:$B$777,K$366)+'СЕТ СН'!$F$13</f>
        <v>433.73146014000002</v>
      </c>
      <c r="L396" s="37">
        <f>SUMIFS(СВЦЭМ!$K$34:$K$777,СВЦЭМ!$A$34:$A$777,$A396,СВЦЭМ!$B$34:$B$777,L$366)+'СЕТ СН'!$F$13</f>
        <v>423.04215541000002</v>
      </c>
      <c r="M396" s="37">
        <f>SUMIFS(СВЦЭМ!$K$34:$K$777,СВЦЭМ!$A$34:$A$777,$A396,СВЦЭМ!$B$34:$B$777,M$366)+'СЕТ СН'!$F$13</f>
        <v>424.32883762</v>
      </c>
      <c r="N396" s="37">
        <f>SUMIFS(СВЦЭМ!$K$34:$K$777,СВЦЭМ!$A$34:$A$777,$A396,СВЦЭМ!$B$34:$B$777,N$366)+'СЕТ СН'!$F$13</f>
        <v>418.57253206000001</v>
      </c>
      <c r="O396" s="37">
        <f>SUMIFS(СВЦЭМ!$K$34:$K$777,СВЦЭМ!$A$34:$A$777,$A396,СВЦЭМ!$B$34:$B$777,O$366)+'СЕТ СН'!$F$13</f>
        <v>416.58774471999999</v>
      </c>
      <c r="P396" s="37">
        <f>SUMIFS(СВЦЭМ!$K$34:$K$777,СВЦЭМ!$A$34:$A$777,$A396,СВЦЭМ!$B$34:$B$777,P$366)+'СЕТ СН'!$F$13</f>
        <v>460.96141538000001</v>
      </c>
      <c r="Q396" s="37">
        <f>SUMIFS(СВЦЭМ!$K$34:$K$777,СВЦЭМ!$A$34:$A$777,$A396,СВЦЭМ!$B$34:$B$777,Q$366)+'СЕТ СН'!$F$13</f>
        <v>459.50462682</v>
      </c>
      <c r="R396" s="37">
        <f>SUMIFS(СВЦЭМ!$K$34:$K$777,СВЦЭМ!$A$34:$A$777,$A396,СВЦЭМ!$B$34:$B$777,R$366)+'СЕТ СН'!$F$13</f>
        <v>457.95237155000001</v>
      </c>
      <c r="S396" s="37">
        <f>SUMIFS(СВЦЭМ!$K$34:$K$777,СВЦЭМ!$A$34:$A$777,$A396,СВЦЭМ!$B$34:$B$777,S$366)+'СЕТ СН'!$F$13</f>
        <v>462.56795215</v>
      </c>
      <c r="T396" s="37">
        <f>SUMIFS(СВЦЭМ!$K$34:$K$777,СВЦЭМ!$A$34:$A$777,$A396,СВЦЭМ!$B$34:$B$777,T$366)+'СЕТ СН'!$F$13</f>
        <v>423.32985623000002</v>
      </c>
      <c r="U396" s="37">
        <f>SUMIFS(СВЦЭМ!$K$34:$K$777,СВЦЭМ!$A$34:$A$777,$A396,СВЦЭМ!$B$34:$B$777,U$366)+'СЕТ СН'!$F$13</f>
        <v>423.25181063000002</v>
      </c>
      <c r="V396" s="37">
        <f>SUMIFS(СВЦЭМ!$K$34:$K$777,СВЦЭМ!$A$34:$A$777,$A396,СВЦЭМ!$B$34:$B$777,V$366)+'СЕТ СН'!$F$13</f>
        <v>424.03175019999998</v>
      </c>
      <c r="W396" s="37">
        <f>SUMIFS(СВЦЭМ!$K$34:$K$777,СВЦЭМ!$A$34:$A$777,$A396,СВЦЭМ!$B$34:$B$777,W$366)+'СЕТ СН'!$F$13</f>
        <v>419.19853246000002</v>
      </c>
      <c r="X396" s="37">
        <f>SUMIFS(СВЦЭМ!$K$34:$K$777,СВЦЭМ!$A$34:$A$777,$A396,СВЦЭМ!$B$34:$B$777,X$366)+'СЕТ СН'!$F$13</f>
        <v>453.80095068999998</v>
      </c>
      <c r="Y396" s="37">
        <f>SUMIFS(СВЦЭМ!$K$34:$K$777,СВЦЭМ!$A$34:$A$777,$A396,СВЦЭМ!$B$34:$B$777,Y$366)+'СЕТ СН'!$F$13</f>
        <v>507.57368296999999</v>
      </c>
    </row>
    <row r="397" spans="1:26" ht="15.75" hidden="1" x14ac:dyDescent="0.2">
      <c r="A397" s="36">
        <f t="shared" si="10"/>
        <v>43221</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01.04.2018</v>
      </c>
      <c r="B402" s="37">
        <f>SUMIFS(СВЦЭМ!$L$34:$L$777,СВЦЭМ!$A$34:$A$777,$A402,СВЦЭМ!$B$34:$B$777,B$401)+'СЕТ СН'!$F$13</f>
        <v>725.88245868000001</v>
      </c>
      <c r="C402" s="37">
        <f>SUMIFS(СВЦЭМ!$L$34:$L$777,СВЦЭМ!$A$34:$A$777,$A402,СВЦЭМ!$B$34:$B$777,C$401)+'СЕТ СН'!$F$13</f>
        <v>761.34954760999995</v>
      </c>
      <c r="D402" s="37">
        <f>SUMIFS(СВЦЭМ!$L$34:$L$777,СВЦЭМ!$A$34:$A$777,$A402,СВЦЭМ!$B$34:$B$777,D$401)+'СЕТ СН'!$F$13</f>
        <v>793.28396305000001</v>
      </c>
      <c r="E402" s="37">
        <f>SUMIFS(СВЦЭМ!$L$34:$L$777,СВЦЭМ!$A$34:$A$777,$A402,СВЦЭМ!$B$34:$B$777,E$401)+'СЕТ СН'!$F$13</f>
        <v>800.41202346</v>
      </c>
      <c r="F402" s="37">
        <f>SUMIFS(СВЦЭМ!$L$34:$L$777,СВЦЭМ!$A$34:$A$777,$A402,СВЦЭМ!$B$34:$B$777,F$401)+'СЕТ СН'!$F$13</f>
        <v>804.81842217999997</v>
      </c>
      <c r="G402" s="37">
        <f>SUMIFS(СВЦЭМ!$L$34:$L$777,СВЦЭМ!$A$34:$A$777,$A402,СВЦЭМ!$B$34:$B$777,G$401)+'СЕТ СН'!$F$13</f>
        <v>790.85799368000005</v>
      </c>
      <c r="H402" s="37">
        <f>SUMIFS(СВЦЭМ!$L$34:$L$777,СВЦЭМ!$A$34:$A$777,$A402,СВЦЭМ!$B$34:$B$777,H$401)+'СЕТ СН'!$F$13</f>
        <v>780.22550740999998</v>
      </c>
      <c r="I402" s="37">
        <f>SUMIFS(СВЦЭМ!$L$34:$L$777,СВЦЭМ!$A$34:$A$777,$A402,СВЦЭМ!$B$34:$B$777,I$401)+'СЕТ СН'!$F$13</f>
        <v>742.48605568999994</v>
      </c>
      <c r="J402" s="37">
        <f>SUMIFS(СВЦЭМ!$L$34:$L$777,СВЦЭМ!$A$34:$A$777,$A402,СВЦЭМ!$B$34:$B$777,J$401)+'СЕТ СН'!$F$13</f>
        <v>680.50498239000001</v>
      </c>
      <c r="K402" s="37">
        <f>SUMIFS(СВЦЭМ!$L$34:$L$777,СВЦЭМ!$A$34:$A$777,$A402,СВЦЭМ!$B$34:$B$777,K$401)+'СЕТ СН'!$F$13</f>
        <v>583.46207528000002</v>
      </c>
      <c r="L402" s="37">
        <f>SUMIFS(СВЦЭМ!$L$34:$L$777,СВЦЭМ!$A$34:$A$777,$A402,СВЦЭМ!$B$34:$B$777,L$401)+'СЕТ СН'!$F$13</f>
        <v>553.81632500000001</v>
      </c>
      <c r="M402" s="37">
        <f>SUMIFS(СВЦЭМ!$L$34:$L$777,СВЦЭМ!$A$34:$A$777,$A402,СВЦЭМ!$B$34:$B$777,M$401)+'СЕТ СН'!$F$13</f>
        <v>548.71090001000005</v>
      </c>
      <c r="N402" s="37">
        <f>SUMIFS(СВЦЭМ!$L$34:$L$777,СВЦЭМ!$A$34:$A$777,$A402,СВЦЭМ!$B$34:$B$777,N$401)+'СЕТ СН'!$F$13</f>
        <v>552.83968203999996</v>
      </c>
      <c r="O402" s="37">
        <f>SUMIFS(СВЦЭМ!$L$34:$L$777,СВЦЭМ!$A$34:$A$777,$A402,СВЦЭМ!$B$34:$B$777,O$401)+'СЕТ СН'!$F$13</f>
        <v>549.24982358</v>
      </c>
      <c r="P402" s="37">
        <f>SUMIFS(СВЦЭМ!$L$34:$L$777,СВЦЭМ!$A$34:$A$777,$A402,СВЦЭМ!$B$34:$B$777,P$401)+'СЕТ СН'!$F$13</f>
        <v>548.41653657999996</v>
      </c>
      <c r="Q402" s="37">
        <f>SUMIFS(СВЦЭМ!$L$34:$L$777,СВЦЭМ!$A$34:$A$777,$A402,СВЦЭМ!$B$34:$B$777,Q$401)+'СЕТ СН'!$F$13</f>
        <v>551.40204524000001</v>
      </c>
      <c r="R402" s="37">
        <f>SUMIFS(СВЦЭМ!$L$34:$L$777,СВЦЭМ!$A$34:$A$777,$A402,СВЦЭМ!$B$34:$B$777,R$401)+'СЕТ СН'!$F$13</f>
        <v>557.24598287000003</v>
      </c>
      <c r="S402" s="37">
        <f>SUMIFS(СВЦЭМ!$L$34:$L$777,СВЦЭМ!$A$34:$A$777,$A402,СВЦЭМ!$B$34:$B$777,S$401)+'СЕТ СН'!$F$13</f>
        <v>565.62048824999999</v>
      </c>
      <c r="T402" s="37">
        <f>SUMIFS(СВЦЭМ!$L$34:$L$777,СВЦЭМ!$A$34:$A$777,$A402,СВЦЭМ!$B$34:$B$777,T$401)+'СЕТ СН'!$F$13</f>
        <v>583.23984273999997</v>
      </c>
      <c r="U402" s="37">
        <f>SUMIFS(СВЦЭМ!$L$34:$L$777,СВЦЭМ!$A$34:$A$777,$A402,СВЦЭМ!$B$34:$B$777,U$401)+'СЕТ СН'!$F$13</f>
        <v>582.80079811999997</v>
      </c>
      <c r="V402" s="37">
        <f>SUMIFS(СВЦЭМ!$L$34:$L$777,СВЦЭМ!$A$34:$A$777,$A402,СВЦЭМ!$B$34:$B$777,V$401)+'СЕТ СН'!$F$13</f>
        <v>587.81342762999998</v>
      </c>
      <c r="W402" s="37">
        <f>SUMIFS(СВЦЭМ!$L$34:$L$777,СВЦЭМ!$A$34:$A$777,$A402,СВЦЭМ!$B$34:$B$777,W$401)+'СЕТ СН'!$F$13</f>
        <v>612.03750887000001</v>
      </c>
      <c r="X402" s="37">
        <f>SUMIFS(СВЦЭМ!$L$34:$L$777,СВЦЭМ!$A$34:$A$777,$A402,СВЦЭМ!$B$34:$B$777,X$401)+'СЕТ СН'!$F$13</f>
        <v>634.93329281000001</v>
      </c>
      <c r="Y402" s="37">
        <f>SUMIFS(СВЦЭМ!$L$34:$L$777,СВЦЭМ!$A$34:$A$777,$A402,СВЦЭМ!$B$34:$B$777,Y$401)+'СЕТ СН'!$F$13</f>
        <v>696.51087341000004</v>
      </c>
      <c r="AA402" s="46"/>
    </row>
    <row r="403" spans="1:27" ht="15.75" x14ac:dyDescent="0.2">
      <c r="A403" s="36">
        <f>A402+1</f>
        <v>43192</v>
      </c>
      <c r="B403" s="37">
        <f>SUMIFS(СВЦЭМ!$L$34:$L$777,СВЦЭМ!$A$34:$A$777,$A403,СВЦЭМ!$B$34:$B$777,B$401)+'СЕТ СН'!$F$13</f>
        <v>737.61952989999997</v>
      </c>
      <c r="C403" s="37">
        <f>SUMIFS(СВЦЭМ!$L$34:$L$777,СВЦЭМ!$A$34:$A$777,$A403,СВЦЭМ!$B$34:$B$777,C$401)+'СЕТ СН'!$F$13</f>
        <v>765.64087663999999</v>
      </c>
      <c r="D403" s="37">
        <f>SUMIFS(СВЦЭМ!$L$34:$L$777,СВЦЭМ!$A$34:$A$777,$A403,СВЦЭМ!$B$34:$B$777,D$401)+'СЕТ СН'!$F$13</f>
        <v>797.18960799000001</v>
      </c>
      <c r="E403" s="37">
        <f>SUMIFS(СВЦЭМ!$L$34:$L$777,СВЦЭМ!$A$34:$A$777,$A403,СВЦЭМ!$B$34:$B$777,E$401)+'СЕТ СН'!$F$13</f>
        <v>808.29526361000001</v>
      </c>
      <c r="F403" s="37">
        <f>SUMIFS(СВЦЭМ!$L$34:$L$777,СВЦЭМ!$A$34:$A$777,$A403,СВЦЭМ!$B$34:$B$777,F$401)+'СЕТ СН'!$F$13</f>
        <v>800.30587619000005</v>
      </c>
      <c r="G403" s="37">
        <f>SUMIFS(СВЦЭМ!$L$34:$L$777,СВЦЭМ!$A$34:$A$777,$A403,СВЦЭМ!$B$34:$B$777,G$401)+'СЕТ СН'!$F$13</f>
        <v>786.08351276999997</v>
      </c>
      <c r="H403" s="37">
        <f>SUMIFS(СВЦЭМ!$L$34:$L$777,СВЦЭМ!$A$34:$A$777,$A403,СВЦЭМ!$B$34:$B$777,H$401)+'СЕТ СН'!$F$13</f>
        <v>752.50493768000001</v>
      </c>
      <c r="I403" s="37">
        <f>SUMIFS(СВЦЭМ!$L$34:$L$777,СВЦЭМ!$A$34:$A$777,$A403,СВЦЭМ!$B$34:$B$777,I$401)+'СЕТ СН'!$F$13</f>
        <v>700.80972578000001</v>
      </c>
      <c r="J403" s="37">
        <f>SUMIFS(СВЦЭМ!$L$34:$L$777,СВЦЭМ!$A$34:$A$777,$A403,СВЦЭМ!$B$34:$B$777,J$401)+'СЕТ СН'!$F$13</f>
        <v>674.00756862000003</v>
      </c>
      <c r="K403" s="37">
        <f>SUMIFS(СВЦЭМ!$L$34:$L$777,СВЦЭМ!$A$34:$A$777,$A403,СВЦЭМ!$B$34:$B$777,K$401)+'СЕТ СН'!$F$13</f>
        <v>598.67522817999998</v>
      </c>
      <c r="L403" s="37">
        <f>SUMIFS(СВЦЭМ!$L$34:$L$777,СВЦЭМ!$A$34:$A$777,$A403,СВЦЭМ!$B$34:$B$777,L$401)+'СЕТ СН'!$F$13</f>
        <v>612.15153454999995</v>
      </c>
      <c r="M403" s="37">
        <f>SUMIFS(СВЦЭМ!$L$34:$L$777,СВЦЭМ!$A$34:$A$777,$A403,СВЦЭМ!$B$34:$B$777,M$401)+'СЕТ СН'!$F$13</f>
        <v>614.06716658000005</v>
      </c>
      <c r="N403" s="37">
        <f>SUMIFS(СВЦЭМ!$L$34:$L$777,СВЦЭМ!$A$34:$A$777,$A403,СВЦЭМ!$B$34:$B$777,N$401)+'СЕТ СН'!$F$13</f>
        <v>565.54138711999997</v>
      </c>
      <c r="O403" s="37">
        <f>SUMIFS(СВЦЭМ!$L$34:$L$777,СВЦЭМ!$A$34:$A$777,$A403,СВЦЭМ!$B$34:$B$777,O$401)+'СЕТ СН'!$F$13</f>
        <v>573.54298226000003</v>
      </c>
      <c r="P403" s="37">
        <f>SUMIFS(СВЦЭМ!$L$34:$L$777,СВЦЭМ!$A$34:$A$777,$A403,СВЦЭМ!$B$34:$B$777,P$401)+'СЕТ СН'!$F$13</f>
        <v>572.62589427</v>
      </c>
      <c r="Q403" s="37">
        <f>SUMIFS(СВЦЭМ!$L$34:$L$777,СВЦЭМ!$A$34:$A$777,$A403,СВЦЭМ!$B$34:$B$777,Q$401)+'СЕТ СН'!$F$13</f>
        <v>576.99875252000004</v>
      </c>
      <c r="R403" s="37">
        <f>SUMIFS(СВЦЭМ!$L$34:$L$777,СВЦЭМ!$A$34:$A$777,$A403,СВЦЭМ!$B$34:$B$777,R$401)+'СЕТ СН'!$F$13</f>
        <v>579.71953685000005</v>
      </c>
      <c r="S403" s="37">
        <f>SUMIFS(СВЦЭМ!$L$34:$L$777,СВЦЭМ!$A$34:$A$777,$A403,СВЦЭМ!$B$34:$B$777,S$401)+'СЕТ СН'!$F$13</f>
        <v>576.00821446999998</v>
      </c>
      <c r="T403" s="37">
        <f>SUMIFS(СВЦЭМ!$L$34:$L$777,СВЦЭМ!$A$34:$A$777,$A403,СВЦЭМ!$B$34:$B$777,T$401)+'СЕТ СН'!$F$13</f>
        <v>572.74078511000005</v>
      </c>
      <c r="U403" s="37">
        <f>SUMIFS(СВЦЭМ!$L$34:$L$777,СВЦЭМ!$A$34:$A$777,$A403,СВЦЭМ!$B$34:$B$777,U$401)+'СЕТ СН'!$F$13</f>
        <v>569.70455962999995</v>
      </c>
      <c r="V403" s="37">
        <f>SUMIFS(СВЦЭМ!$L$34:$L$777,СВЦЭМ!$A$34:$A$777,$A403,СВЦЭМ!$B$34:$B$777,V$401)+'СЕТ СН'!$F$13</f>
        <v>575.28462557</v>
      </c>
      <c r="W403" s="37">
        <f>SUMIFS(СВЦЭМ!$L$34:$L$777,СВЦЭМ!$A$34:$A$777,$A403,СВЦЭМ!$B$34:$B$777,W$401)+'СЕТ СН'!$F$13</f>
        <v>607.45764480000003</v>
      </c>
      <c r="X403" s="37">
        <f>SUMIFS(СВЦЭМ!$L$34:$L$777,СВЦЭМ!$A$34:$A$777,$A403,СВЦЭМ!$B$34:$B$777,X$401)+'СЕТ СН'!$F$13</f>
        <v>695.12160614000004</v>
      </c>
      <c r="Y403" s="37">
        <f>SUMIFS(СВЦЭМ!$L$34:$L$777,СВЦЭМ!$A$34:$A$777,$A403,СВЦЭМ!$B$34:$B$777,Y$401)+'СЕТ СН'!$F$13</f>
        <v>742.81526024000004</v>
      </c>
    </row>
    <row r="404" spans="1:27" ht="15.75" x14ac:dyDescent="0.2">
      <c r="A404" s="36">
        <f t="shared" ref="A404:A432" si="11">A403+1</f>
        <v>43193</v>
      </c>
      <c r="B404" s="37">
        <f>SUMIFS(СВЦЭМ!$L$34:$L$777,СВЦЭМ!$A$34:$A$777,$A404,СВЦЭМ!$B$34:$B$777,B$401)+'СЕТ СН'!$F$13</f>
        <v>767.23028629999999</v>
      </c>
      <c r="C404" s="37">
        <f>SUMIFS(СВЦЭМ!$L$34:$L$777,СВЦЭМ!$A$34:$A$777,$A404,СВЦЭМ!$B$34:$B$777,C$401)+'СЕТ СН'!$F$13</f>
        <v>803.25117280999996</v>
      </c>
      <c r="D404" s="37">
        <f>SUMIFS(СВЦЭМ!$L$34:$L$777,СВЦЭМ!$A$34:$A$777,$A404,СВЦЭМ!$B$34:$B$777,D$401)+'СЕТ СН'!$F$13</f>
        <v>846.63822557000003</v>
      </c>
      <c r="E404" s="37">
        <f>SUMIFS(СВЦЭМ!$L$34:$L$777,СВЦЭМ!$A$34:$A$777,$A404,СВЦЭМ!$B$34:$B$777,E$401)+'СЕТ СН'!$F$13</f>
        <v>853.84801961000005</v>
      </c>
      <c r="F404" s="37">
        <f>SUMIFS(СВЦЭМ!$L$34:$L$777,СВЦЭМ!$A$34:$A$777,$A404,СВЦЭМ!$B$34:$B$777,F$401)+'СЕТ СН'!$F$13</f>
        <v>849.49977644000001</v>
      </c>
      <c r="G404" s="37">
        <f>SUMIFS(СВЦЭМ!$L$34:$L$777,СВЦЭМ!$A$34:$A$777,$A404,СВЦЭМ!$B$34:$B$777,G$401)+'СЕТ СН'!$F$13</f>
        <v>837.16080779000004</v>
      </c>
      <c r="H404" s="37">
        <f>SUMIFS(СВЦЭМ!$L$34:$L$777,СВЦЭМ!$A$34:$A$777,$A404,СВЦЭМ!$B$34:$B$777,H$401)+'СЕТ СН'!$F$13</f>
        <v>799.45466362000002</v>
      </c>
      <c r="I404" s="37">
        <f>SUMIFS(СВЦЭМ!$L$34:$L$777,СВЦЭМ!$A$34:$A$777,$A404,СВЦЭМ!$B$34:$B$777,I$401)+'СЕТ СН'!$F$13</f>
        <v>737.14055456000006</v>
      </c>
      <c r="J404" s="37">
        <f>SUMIFS(СВЦЭМ!$L$34:$L$777,СВЦЭМ!$A$34:$A$777,$A404,СВЦЭМ!$B$34:$B$777,J$401)+'СЕТ СН'!$F$13</f>
        <v>691.38298913999995</v>
      </c>
      <c r="K404" s="37">
        <f>SUMIFS(СВЦЭМ!$L$34:$L$777,СВЦЭМ!$A$34:$A$777,$A404,СВЦЭМ!$B$34:$B$777,K$401)+'СЕТ СН'!$F$13</f>
        <v>629.66610763000006</v>
      </c>
      <c r="L404" s="37">
        <f>SUMIFS(СВЦЭМ!$L$34:$L$777,СВЦЭМ!$A$34:$A$777,$A404,СВЦЭМ!$B$34:$B$777,L$401)+'СЕТ СН'!$F$13</f>
        <v>570.76251215000002</v>
      </c>
      <c r="M404" s="37">
        <f>SUMIFS(СВЦЭМ!$L$34:$L$777,СВЦЭМ!$A$34:$A$777,$A404,СВЦЭМ!$B$34:$B$777,M$401)+'СЕТ СН'!$F$13</f>
        <v>558.39760887</v>
      </c>
      <c r="N404" s="37">
        <f>SUMIFS(СВЦЭМ!$L$34:$L$777,СВЦЭМ!$A$34:$A$777,$A404,СВЦЭМ!$B$34:$B$777,N$401)+'СЕТ СН'!$F$13</f>
        <v>570.37573865000002</v>
      </c>
      <c r="O404" s="37">
        <f>SUMIFS(СВЦЭМ!$L$34:$L$777,СВЦЭМ!$A$34:$A$777,$A404,СВЦЭМ!$B$34:$B$777,O$401)+'СЕТ СН'!$F$13</f>
        <v>576.26574606999998</v>
      </c>
      <c r="P404" s="37">
        <f>SUMIFS(СВЦЭМ!$L$34:$L$777,СВЦЭМ!$A$34:$A$777,$A404,СВЦЭМ!$B$34:$B$777,P$401)+'СЕТ СН'!$F$13</f>
        <v>581.38401564000003</v>
      </c>
      <c r="Q404" s="37">
        <f>SUMIFS(СВЦЭМ!$L$34:$L$777,СВЦЭМ!$A$34:$A$777,$A404,СВЦЭМ!$B$34:$B$777,Q$401)+'СЕТ СН'!$F$13</f>
        <v>623.13578755000003</v>
      </c>
      <c r="R404" s="37">
        <f>SUMIFS(СВЦЭМ!$L$34:$L$777,СВЦЭМ!$A$34:$A$777,$A404,СВЦЭМ!$B$34:$B$777,R$401)+'СЕТ СН'!$F$13</f>
        <v>630.35052212000005</v>
      </c>
      <c r="S404" s="37">
        <f>SUMIFS(СВЦЭМ!$L$34:$L$777,СВЦЭМ!$A$34:$A$777,$A404,СВЦЭМ!$B$34:$B$777,S$401)+'СЕТ СН'!$F$13</f>
        <v>626.73445174999995</v>
      </c>
      <c r="T404" s="37">
        <f>SUMIFS(СВЦЭМ!$L$34:$L$777,СВЦЭМ!$A$34:$A$777,$A404,СВЦЭМ!$B$34:$B$777,T$401)+'СЕТ СН'!$F$13</f>
        <v>607.27470688999995</v>
      </c>
      <c r="U404" s="37">
        <f>SUMIFS(СВЦЭМ!$L$34:$L$777,СВЦЭМ!$A$34:$A$777,$A404,СВЦЭМ!$B$34:$B$777,U$401)+'СЕТ СН'!$F$13</f>
        <v>587.52471804000004</v>
      </c>
      <c r="V404" s="37">
        <f>SUMIFS(СВЦЭМ!$L$34:$L$777,СВЦЭМ!$A$34:$A$777,$A404,СВЦЭМ!$B$34:$B$777,V$401)+'СЕТ СН'!$F$13</f>
        <v>585.46294562000003</v>
      </c>
      <c r="W404" s="37">
        <f>SUMIFS(СВЦЭМ!$L$34:$L$777,СВЦЭМ!$A$34:$A$777,$A404,СВЦЭМ!$B$34:$B$777,W$401)+'СЕТ СН'!$F$13</f>
        <v>636.90440422999995</v>
      </c>
      <c r="X404" s="37">
        <f>SUMIFS(СВЦЭМ!$L$34:$L$777,СВЦЭМ!$A$34:$A$777,$A404,СВЦЭМ!$B$34:$B$777,X$401)+'СЕТ СН'!$F$13</f>
        <v>703.40017545000001</v>
      </c>
      <c r="Y404" s="37">
        <f>SUMIFS(СВЦЭМ!$L$34:$L$777,СВЦЭМ!$A$34:$A$777,$A404,СВЦЭМ!$B$34:$B$777,Y$401)+'СЕТ СН'!$F$13</f>
        <v>768.55377571999998</v>
      </c>
    </row>
    <row r="405" spans="1:27" ht="15.75" x14ac:dyDescent="0.2">
      <c r="A405" s="36">
        <f t="shared" si="11"/>
        <v>43194</v>
      </c>
      <c r="B405" s="37">
        <f>SUMIFS(СВЦЭМ!$L$34:$L$777,СВЦЭМ!$A$34:$A$777,$A405,СВЦЭМ!$B$34:$B$777,B$401)+'СЕТ СН'!$F$13</f>
        <v>783.01120151999999</v>
      </c>
      <c r="C405" s="37">
        <f>SUMIFS(СВЦЭМ!$L$34:$L$777,СВЦЭМ!$A$34:$A$777,$A405,СВЦЭМ!$B$34:$B$777,C$401)+'СЕТ СН'!$F$13</f>
        <v>816.28733886999999</v>
      </c>
      <c r="D405" s="37">
        <f>SUMIFS(СВЦЭМ!$L$34:$L$777,СВЦЭМ!$A$34:$A$777,$A405,СВЦЭМ!$B$34:$B$777,D$401)+'СЕТ СН'!$F$13</f>
        <v>858.03988075999996</v>
      </c>
      <c r="E405" s="37">
        <f>SUMIFS(СВЦЭМ!$L$34:$L$777,СВЦЭМ!$A$34:$A$777,$A405,СВЦЭМ!$B$34:$B$777,E$401)+'СЕТ СН'!$F$13</f>
        <v>855.81588352999995</v>
      </c>
      <c r="F405" s="37">
        <f>SUMIFS(СВЦЭМ!$L$34:$L$777,СВЦЭМ!$A$34:$A$777,$A405,СВЦЭМ!$B$34:$B$777,F$401)+'СЕТ СН'!$F$13</f>
        <v>854.49745279000001</v>
      </c>
      <c r="G405" s="37">
        <f>SUMIFS(СВЦЭМ!$L$34:$L$777,СВЦЭМ!$A$34:$A$777,$A405,СВЦЭМ!$B$34:$B$777,G$401)+'СЕТ СН'!$F$13</f>
        <v>857.52241812</v>
      </c>
      <c r="H405" s="37">
        <f>SUMIFS(СВЦЭМ!$L$34:$L$777,СВЦЭМ!$A$34:$A$777,$A405,СВЦЭМ!$B$34:$B$777,H$401)+'СЕТ СН'!$F$13</f>
        <v>809.38536955999996</v>
      </c>
      <c r="I405" s="37">
        <f>SUMIFS(СВЦЭМ!$L$34:$L$777,СВЦЭМ!$A$34:$A$777,$A405,СВЦЭМ!$B$34:$B$777,I$401)+'СЕТ СН'!$F$13</f>
        <v>734.25385427000003</v>
      </c>
      <c r="J405" s="37">
        <f>SUMIFS(СВЦЭМ!$L$34:$L$777,СВЦЭМ!$A$34:$A$777,$A405,СВЦЭМ!$B$34:$B$777,J$401)+'СЕТ СН'!$F$13</f>
        <v>694.97380821000002</v>
      </c>
      <c r="K405" s="37">
        <f>SUMIFS(СВЦЭМ!$L$34:$L$777,СВЦЭМ!$A$34:$A$777,$A405,СВЦЭМ!$B$34:$B$777,K$401)+'СЕТ СН'!$F$13</f>
        <v>641.18331395999996</v>
      </c>
      <c r="L405" s="37">
        <f>SUMIFS(СВЦЭМ!$L$34:$L$777,СВЦЭМ!$A$34:$A$777,$A405,СВЦЭМ!$B$34:$B$777,L$401)+'СЕТ СН'!$F$13</f>
        <v>617.72954115000005</v>
      </c>
      <c r="M405" s="37">
        <f>SUMIFS(СВЦЭМ!$L$34:$L$777,СВЦЭМ!$A$34:$A$777,$A405,СВЦЭМ!$B$34:$B$777,M$401)+'СЕТ СН'!$F$13</f>
        <v>615.50403238000001</v>
      </c>
      <c r="N405" s="37">
        <f>SUMIFS(СВЦЭМ!$L$34:$L$777,СВЦЭМ!$A$34:$A$777,$A405,СВЦЭМ!$B$34:$B$777,N$401)+'СЕТ СН'!$F$13</f>
        <v>614.28321083000003</v>
      </c>
      <c r="O405" s="37">
        <f>SUMIFS(СВЦЭМ!$L$34:$L$777,СВЦЭМ!$A$34:$A$777,$A405,СВЦЭМ!$B$34:$B$777,O$401)+'СЕТ СН'!$F$13</f>
        <v>612.66200972000001</v>
      </c>
      <c r="P405" s="37">
        <f>SUMIFS(СВЦЭМ!$L$34:$L$777,СВЦЭМ!$A$34:$A$777,$A405,СВЦЭМ!$B$34:$B$777,P$401)+'СЕТ СН'!$F$13</f>
        <v>609.52533338000001</v>
      </c>
      <c r="Q405" s="37">
        <f>SUMIFS(СВЦЭМ!$L$34:$L$777,СВЦЭМ!$A$34:$A$777,$A405,СВЦЭМ!$B$34:$B$777,Q$401)+'СЕТ СН'!$F$13</f>
        <v>611.24902442999996</v>
      </c>
      <c r="R405" s="37">
        <f>SUMIFS(СВЦЭМ!$L$34:$L$777,СВЦЭМ!$A$34:$A$777,$A405,СВЦЭМ!$B$34:$B$777,R$401)+'СЕТ СН'!$F$13</f>
        <v>607.28827641999999</v>
      </c>
      <c r="S405" s="37">
        <f>SUMIFS(СВЦЭМ!$L$34:$L$777,СВЦЭМ!$A$34:$A$777,$A405,СВЦЭМ!$B$34:$B$777,S$401)+'СЕТ СН'!$F$13</f>
        <v>611.08350876999998</v>
      </c>
      <c r="T405" s="37">
        <f>SUMIFS(СВЦЭМ!$L$34:$L$777,СВЦЭМ!$A$34:$A$777,$A405,СВЦЭМ!$B$34:$B$777,T$401)+'СЕТ СН'!$F$13</f>
        <v>599.86562765999997</v>
      </c>
      <c r="U405" s="37">
        <f>SUMIFS(СВЦЭМ!$L$34:$L$777,СВЦЭМ!$A$34:$A$777,$A405,СВЦЭМ!$B$34:$B$777,U$401)+'СЕТ СН'!$F$13</f>
        <v>564.85425754000005</v>
      </c>
      <c r="V405" s="37">
        <f>SUMIFS(СВЦЭМ!$L$34:$L$777,СВЦЭМ!$A$34:$A$777,$A405,СВЦЭМ!$B$34:$B$777,V$401)+'СЕТ СН'!$F$13</f>
        <v>572.98708142999999</v>
      </c>
      <c r="W405" s="37">
        <f>SUMIFS(СВЦЭМ!$L$34:$L$777,СВЦЭМ!$A$34:$A$777,$A405,СВЦЭМ!$B$34:$B$777,W$401)+'СЕТ СН'!$F$13</f>
        <v>617.94309195000005</v>
      </c>
      <c r="X405" s="37">
        <f>SUMIFS(СВЦЭМ!$L$34:$L$777,СВЦЭМ!$A$34:$A$777,$A405,СВЦЭМ!$B$34:$B$777,X$401)+'СЕТ СН'!$F$13</f>
        <v>677.90707645999998</v>
      </c>
      <c r="Y405" s="37">
        <f>SUMIFS(СВЦЭМ!$L$34:$L$777,СВЦЭМ!$A$34:$A$777,$A405,СВЦЭМ!$B$34:$B$777,Y$401)+'СЕТ СН'!$F$13</f>
        <v>752.45785271</v>
      </c>
    </row>
    <row r="406" spans="1:27" ht="15.75" x14ac:dyDescent="0.2">
      <c r="A406" s="36">
        <f t="shared" si="11"/>
        <v>43195</v>
      </c>
      <c r="B406" s="37">
        <f>SUMIFS(СВЦЭМ!$L$34:$L$777,СВЦЭМ!$A$34:$A$777,$A406,СВЦЭМ!$B$34:$B$777,B$401)+'СЕТ СН'!$F$13</f>
        <v>825.94042923999996</v>
      </c>
      <c r="C406" s="37">
        <f>SUMIFS(СВЦЭМ!$L$34:$L$777,СВЦЭМ!$A$34:$A$777,$A406,СВЦЭМ!$B$34:$B$777,C$401)+'СЕТ СН'!$F$13</f>
        <v>825.40161351999996</v>
      </c>
      <c r="D406" s="37">
        <f>SUMIFS(СВЦЭМ!$L$34:$L$777,СВЦЭМ!$A$34:$A$777,$A406,СВЦЭМ!$B$34:$B$777,D$401)+'СЕТ СН'!$F$13</f>
        <v>858.19126153000002</v>
      </c>
      <c r="E406" s="37">
        <f>SUMIFS(СВЦЭМ!$L$34:$L$777,СВЦЭМ!$A$34:$A$777,$A406,СВЦЭМ!$B$34:$B$777,E$401)+'СЕТ СН'!$F$13</f>
        <v>852.89652235000005</v>
      </c>
      <c r="F406" s="37">
        <f>SUMIFS(СВЦЭМ!$L$34:$L$777,СВЦЭМ!$A$34:$A$777,$A406,СВЦЭМ!$B$34:$B$777,F$401)+'СЕТ СН'!$F$13</f>
        <v>853.14888191</v>
      </c>
      <c r="G406" s="37">
        <f>SUMIFS(СВЦЭМ!$L$34:$L$777,СВЦЭМ!$A$34:$A$777,$A406,СВЦЭМ!$B$34:$B$777,G$401)+'СЕТ СН'!$F$13</f>
        <v>857.23133106</v>
      </c>
      <c r="H406" s="37">
        <f>SUMIFS(СВЦЭМ!$L$34:$L$777,СВЦЭМ!$A$34:$A$777,$A406,СВЦЭМ!$B$34:$B$777,H$401)+'СЕТ СН'!$F$13</f>
        <v>831.76608139999996</v>
      </c>
      <c r="I406" s="37">
        <f>SUMIFS(СВЦЭМ!$L$34:$L$777,СВЦЭМ!$A$34:$A$777,$A406,СВЦЭМ!$B$34:$B$777,I$401)+'СЕТ СН'!$F$13</f>
        <v>777.93825579999998</v>
      </c>
      <c r="J406" s="37">
        <f>SUMIFS(СВЦЭМ!$L$34:$L$777,СВЦЭМ!$A$34:$A$777,$A406,СВЦЭМ!$B$34:$B$777,J$401)+'СЕТ СН'!$F$13</f>
        <v>729.37961184999995</v>
      </c>
      <c r="K406" s="37">
        <f>SUMIFS(СВЦЭМ!$L$34:$L$777,СВЦЭМ!$A$34:$A$777,$A406,СВЦЭМ!$B$34:$B$777,K$401)+'СЕТ СН'!$F$13</f>
        <v>665.22479882000005</v>
      </c>
      <c r="L406" s="37">
        <f>SUMIFS(СВЦЭМ!$L$34:$L$777,СВЦЭМ!$A$34:$A$777,$A406,СВЦЭМ!$B$34:$B$777,L$401)+'СЕТ СН'!$F$13</f>
        <v>617.74236107000002</v>
      </c>
      <c r="M406" s="37">
        <f>SUMIFS(СВЦЭМ!$L$34:$L$777,СВЦЭМ!$A$34:$A$777,$A406,СВЦЭМ!$B$34:$B$777,M$401)+'СЕТ СН'!$F$13</f>
        <v>607.47835531999999</v>
      </c>
      <c r="N406" s="37">
        <f>SUMIFS(СВЦЭМ!$L$34:$L$777,СВЦЭМ!$A$34:$A$777,$A406,СВЦЭМ!$B$34:$B$777,N$401)+'СЕТ СН'!$F$13</f>
        <v>606.36489130999996</v>
      </c>
      <c r="O406" s="37">
        <f>SUMIFS(СВЦЭМ!$L$34:$L$777,СВЦЭМ!$A$34:$A$777,$A406,СВЦЭМ!$B$34:$B$777,O$401)+'СЕТ СН'!$F$13</f>
        <v>612.93103067000004</v>
      </c>
      <c r="P406" s="37">
        <f>SUMIFS(СВЦЭМ!$L$34:$L$777,СВЦЭМ!$A$34:$A$777,$A406,СВЦЭМ!$B$34:$B$777,P$401)+'СЕТ СН'!$F$13</f>
        <v>614.40835609999999</v>
      </c>
      <c r="Q406" s="37">
        <f>SUMIFS(СВЦЭМ!$L$34:$L$777,СВЦЭМ!$A$34:$A$777,$A406,СВЦЭМ!$B$34:$B$777,Q$401)+'СЕТ СН'!$F$13</f>
        <v>616.69194602000005</v>
      </c>
      <c r="R406" s="37">
        <f>SUMIFS(СВЦЭМ!$L$34:$L$777,СВЦЭМ!$A$34:$A$777,$A406,СВЦЭМ!$B$34:$B$777,R$401)+'СЕТ СН'!$F$13</f>
        <v>614.0778785</v>
      </c>
      <c r="S406" s="37">
        <f>SUMIFS(СВЦЭМ!$L$34:$L$777,СВЦЭМ!$A$34:$A$777,$A406,СВЦЭМ!$B$34:$B$777,S$401)+'СЕТ СН'!$F$13</f>
        <v>606.33323833999998</v>
      </c>
      <c r="T406" s="37">
        <f>SUMIFS(СВЦЭМ!$L$34:$L$777,СВЦЭМ!$A$34:$A$777,$A406,СВЦЭМ!$B$34:$B$777,T$401)+'СЕТ СН'!$F$13</f>
        <v>604.58785895000005</v>
      </c>
      <c r="U406" s="37">
        <f>SUMIFS(СВЦЭМ!$L$34:$L$777,СВЦЭМ!$A$34:$A$777,$A406,СВЦЭМ!$B$34:$B$777,U$401)+'СЕТ СН'!$F$13</f>
        <v>582.75623098999995</v>
      </c>
      <c r="V406" s="37">
        <f>SUMIFS(СВЦЭМ!$L$34:$L$777,СВЦЭМ!$A$34:$A$777,$A406,СВЦЭМ!$B$34:$B$777,V$401)+'СЕТ СН'!$F$13</f>
        <v>584.35916237000004</v>
      </c>
      <c r="W406" s="37">
        <f>SUMIFS(СВЦЭМ!$L$34:$L$777,СВЦЭМ!$A$34:$A$777,$A406,СВЦЭМ!$B$34:$B$777,W$401)+'СЕТ СН'!$F$13</f>
        <v>630.35883689000002</v>
      </c>
      <c r="X406" s="37">
        <f>SUMIFS(СВЦЭМ!$L$34:$L$777,СВЦЭМ!$A$34:$A$777,$A406,СВЦЭМ!$B$34:$B$777,X$401)+'СЕТ СН'!$F$13</f>
        <v>700.63589148999995</v>
      </c>
      <c r="Y406" s="37">
        <f>SUMIFS(СВЦЭМ!$L$34:$L$777,СВЦЭМ!$A$34:$A$777,$A406,СВЦЭМ!$B$34:$B$777,Y$401)+'СЕТ СН'!$F$13</f>
        <v>764.71834476000004</v>
      </c>
    </row>
    <row r="407" spans="1:27" ht="15.75" x14ac:dyDescent="0.2">
      <c r="A407" s="36">
        <f t="shared" si="11"/>
        <v>43196</v>
      </c>
      <c r="B407" s="37">
        <f>SUMIFS(СВЦЭМ!$L$34:$L$777,СВЦЭМ!$A$34:$A$777,$A407,СВЦЭМ!$B$34:$B$777,B$401)+'СЕТ СН'!$F$13</f>
        <v>750.94121934999998</v>
      </c>
      <c r="C407" s="37">
        <f>SUMIFS(СВЦЭМ!$L$34:$L$777,СВЦЭМ!$A$34:$A$777,$A407,СВЦЭМ!$B$34:$B$777,C$401)+'СЕТ СН'!$F$13</f>
        <v>794.13775588999999</v>
      </c>
      <c r="D407" s="37">
        <f>SUMIFS(СВЦЭМ!$L$34:$L$777,СВЦЭМ!$A$34:$A$777,$A407,СВЦЭМ!$B$34:$B$777,D$401)+'СЕТ СН'!$F$13</f>
        <v>850.21221476999995</v>
      </c>
      <c r="E407" s="37">
        <f>SUMIFS(СВЦЭМ!$L$34:$L$777,СВЦЭМ!$A$34:$A$777,$A407,СВЦЭМ!$B$34:$B$777,E$401)+'СЕТ СН'!$F$13</f>
        <v>847.16773347000003</v>
      </c>
      <c r="F407" s="37">
        <f>SUMIFS(СВЦЭМ!$L$34:$L$777,СВЦЭМ!$A$34:$A$777,$A407,СВЦЭМ!$B$34:$B$777,F$401)+'СЕТ СН'!$F$13</f>
        <v>847.62868349999997</v>
      </c>
      <c r="G407" s="37">
        <f>SUMIFS(СВЦЭМ!$L$34:$L$777,СВЦЭМ!$A$34:$A$777,$A407,СВЦЭМ!$B$34:$B$777,G$401)+'СЕТ СН'!$F$13</f>
        <v>852.66796495999995</v>
      </c>
      <c r="H407" s="37">
        <f>SUMIFS(СВЦЭМ!$L$34:$L$777,СВЦЭМ!$A$34:$A$777,$A407,СВЦЭМ!$B$34:$B$777,H$401)+'СЕТ СН'!$F$13</f>
        <v>828.14844157000005</v>
      </c>
      <c r="I407" s="37">
        <f>SUMIFS(СВЦЭМ!$L$34:$L$777,СВЦЭМ!$A$34:$A$777,$A407,СВЦЭМ!$B$34:$B$777,I$401)+'СЕТ СН'!$F$13</f>
        <v>788.53479437999999</v>
      </c>
      <c r="J407" s="37">
        <f>SUMIFS(СВЦЭМ!$L$34:$L$777,СВЦЭМ!$A$34:$A$777,$A407,СВЦЭМ!$B$34:$B$777,J$401)+'СЕТ СН'!$F$13</f>
        <v>752.02483042999995</v>
      </c>
      <c r="K407" s="37">
        <f>SUMIFS(СВЦЭМ!$L$34:$L$777,СВЦЭМ!$A$34:$A$777,$A407,СВЦЭМ!$B$34:$B$777,K$401)+'СЕТ СН'!$F$13</f>
        <v>688.78286742</v>
      </c>
      <c r="L407" s="37">
        <f>SUMIFS(СВЦЭМ!$L$34:$L$777,СВЦЭМ!$A$34:$A$777,$A407,СВЦЭМ!$B$34:$B$777,L$401)+'СЕТ СН'!$F$13</f>
        <v>651.11627853000005</v>
      </c>
      <c r="M407" s="37">
        <f>SUMIFS(СВЦЭМ!$L$34:$L$777,СВЦЭМ!$A$34:$A$777,$A407,СВЦЭМ!$B$34:$B$777,M$401)+'СЕТ СН'!$F$13</f>
        <v>645.64423753999995</v>
      </c>
      <c r="N407" s="37">
        <f>SUMIFS(СВЦЭМ!$L$34:$L$777,СВЦЭМ!$A$34:$A$777,$A407,СВЦЭМ!$B$34:$B$777,N$401)+'СЕТ СН'!$F$13</f>
        <v>650.08032850999996</v>
      </c>
      <c r="O407" s="37">
        <f>SUMIFS(СВЦЭМ!$L$34:$L$777,СВЦЭМ!$A$34:$A$777,$A407,СВЦЭМ!$B$34:$B$777,O$401)+'СЕТ СН'!$F$13</f>
        <v>653.76925390999997</v>
      </c>
      <c r="P407" s="37">
        <f>SUMIFS(СВЦЭМ!$L$34:$L$777,СВЦЭМ!$A$34:$A$777,$A407,СВЦЭМ!$B$34:$B$777,P$401)+'СЕТ СН'!$F$13</f>
        <v>647.16180813000005</v>
      </c>
      <c r="Q407" s="37">
        <f>SUMIFS(СВЦЭМ!$L$34:$L$777,СВЦЭМ!$A$34:$A$777,$A407,СВЦЭМ!$B$34:$B$777,Q$401)+'СЕТ СН'!$F$13</f>
        <v>647.75527574</v>
      </c>
      <c r="R407" s="37">
        <f>SUMIFS(СВЦЭМ!$L$34:$L$777,СВЦЭМ!$A$34:$A$777,$A407,СВЦЭМ!$B$34:$B$777,R$401)+'СЕТ СН'!$F$13</f>
        <v>646.94985479000002</v>
      </c>
      <c r="S407" s="37">
        <f>SUMIFS(СВЦЭМ!$L$34:$L$777,СВЦЭМ!$A$34:$A$777,$A407,СВЦЭМ!$B$34:$B$777,S$401)+'СЕТ СН'!$F$13</f>
        <v>644.99439514000005</v>
      </c>
      <c r="T407" s="37">
        <f>SUMIFS(СВЦЭМ!$L$34:$L$777,СВЦЭМ!$A$34:$A$777,$A407,СВЦЭМ!$B$34:$B$777,T$401)+'СЕТ СН'!$F$13</f>
        <v>646.79038218999995</v>
      </c>
      <c r="U407" s="37">
        <f>SUMIFS(СВЦЭМ!$L$34:$L$777,СВЦЭМ!$A$34:$A$777,$A407,СВЦЭМ!$B$34:$B$777,U$401)+'СЕТ СН'!$F$13</f>
        <v>619.68868309000004</v>
      </c>
      <c r="V407" s="37">
        <f>SUMIFS(СВЦЭМ!$L$34:$L$777,СВЦЭМ!$A$34:$A$777,$A407,СВЦЭМ!$B$34:$B$777,V$401)+'СЕТ СН'!$F$13</f>
        <v>623.30587422999997</v>
      </c>
      <c r="W407" s="37">
        <f>SUMIFS(СВЦЭМ!$L$34:$L$777,СВЦЭМ!$A$34:$A$777,$A407,СВЦЭМ!$B$34:$B$777,W$401)+'СЕТ СН'!$F$13</f>
        <v>667.21851163999997</v>
      </c>
      <c r="X407" s="37">
        <f>SUMIFS(СВЦЭМ!$L$34:$L$777,СВЦЭМ!$A$34:$A$777,$A407,СВЦЭМ!$B$34:$B$777,X$401)+'СЕТ СН'!$F$13</f>
        <v>716.75600273999999</v>
      </c>
      <c r="Y407" s="37">
        <f>SUMIFS(СВЦЭМ!$L$34:$L$777,СВЦЭМ!$A$34:$A$777,$A407,СВЦЭМ!$B$34:$B$777,Y$401)+'СЕТ СН'!$F$13</f>
        <v>732.37788289000002</v>
      </c>
    </row>
    <row r="408" spans="1:27" ht="15.75" x14ac:dyDescent="0.2">
      <c r="A408" s="36">
        <f t="shared" si="11"/>
        <v>43197</v>
      </c>
      <c r="B408" s="37">
        <f>SUMIFS(СВЦЭМ!$L$34:$L$777,СВЦЭМ!$A$34:$A$777,$A408,СВЦЭМ!$B$34:$B$777,B$401)+'СЕТ СН'!$F$13</f>
        <v>766.86876142999995</v>
      </c>
      <c r="C408" s="37">
        <f>SUMIFS(СВЦЭМ!$L$34:$L$777,СВЦЭМ!$A$34:$A$777,$A408,СВЦЭМ!$B$34:$B$777,C$401)+'СЕТ СН'!$F$13</f>
        <v>786.58496106999996</v>
      </c>
      <c r="D408" s="37">
        <f>SUMIFS(СВЦЭМ!$L$34:$L$777,СВЦЭМ!$A$34:$A$777,$A408,СВЦЭМ!$B$34:$B$777,D$401)+'СЕТ СН'!$F$13</f>
        <v>839.87479412000005</v>
      </c>
      <c r="E408" s="37">
        <f>SUMIFS(СВЦЭМ!$L$34:$L$777,СВЦЭМ!$A$34:$A$777,$A408,СВЦЭМ!$B$34:$B$777,E$401)+'СЕТ СН'!$F$13</f>
        <v>854.08161809000001</v>
      </c>
      <c r="F408" s="37">
        <f>SUMIFS(СВЦЭМ!$L$34:$L$777,СВЦЭМ!$A$34:$A$777,$A408,СВЦЭМ!$B$34:$B$777,F$401)+'СЕТ СН'!$F$13</f>
        <v>854.17093881999995</v>
      </c>
      <c r="G408" s="37">
        <f>SUMIFS(СВЦЭМ!$L$34:$L$777,СВЦЭМ!$A$34:$A$777,$A408,СВЦЭМ!$B$34:$B$777,G$401)+'СЕТ СН'!$F$13</f>
        <v>850.79849528</v>
      </c>
      <c r="H408" s="37">
        <f>SUMIFS(СВЦЭМ!$L$34:$L$777,СВЦЭМ!$A$34:$A$777,$A408,СВЦЭМ!$B$34:$B$777,H$401)+'СЕТ СН'!$F$13</f>
        <v>821.69779597000002</v>
      </c>
      <c r="I408" s="37">
        <f>SUMIFS(СВЦЭМ!$L$34:$L$777,СВЦЭМ!$A$34:$A$777,$A408,СВЦЭМ!$B$34:$B$777,I$401)+'СЕТ СН'!$F$13</f>
        <v>770.17802712000002</v>
      </c>
      <c r="J408" s="37">
        <f>SUMIFS(СВЦЭМ!$L$34:$L$777,СВЦЭМ!$A$34:$A$777,$A408,СВЦЭМ!$B$34:$B$777,J$401)+'СЕТ СН'!$F$13</f>
        <v>739.90259197</v>
      </c>
      <c r="K408" s="37">
        <f>SUMIFS(СВЦЭМ!$L$34:$L$777,СВЦЭМ!$A$34:$A$777,$A408,СВЦЭМ!$B$34:$B$777,K$401)+'СЕТ СН'!$F$13</f>
        <v>672.48928202000002</v>
      </c>
      <c r="L408" s="37">
        <f>SUMIFS(СВЦЭМ!$L$34:$L$777,СВЦЭМ!$A$34:$A$777,$A408,СВЦЭМ!$B$34:$B$777,L$401)+'СЕТ СН'!$F$13</f>
        <v>634.21746607</v>
      </c>
      <c r="M408" s="37">
        <f>SUMIFS(СВЦЭМ!$L$34:$L$777,СВЦЭМ!$A$34:$A$777,$A408,СВЦЭМ!$B$34:$B$777,M$401)+'СЕТ СН'!$F$13</f>
        <v>625.72113473000002</v>
      </c>
      <c r="N408" s="37">
        <f>SUMIFS(СВЦЭМ!$L$34:$L$777,СВЦЭМ!$A$34:$A$777,$A408,СВЦЭМ!$B$34:$B$777,N$401)+'СЕТ СН'!$F$13</f>
        <v>633.44648892999999</v>
      </c>
      <c r="O408" s="37">
        <f>SUMIFS(СВЦЭМ!$L$34:$L$777,СВЦЭМ!$A$34:$A$777,$A408,СВЦЭМ!$B$34:$B$777,O$401)+'СЕТ СН'!$F$13</f>
        <v>636.64777665999998</v>
      </c>
      <c r="P408" s="37">
        <f>SUMIFS(СВЦЭМ!$L$34:$L$777,СВЦЭМ!$A$34:$A$777,$A408,СВЦЭМ!$B$34:$B$777,P$401)+'СЕТ СН'!$F$13</f>
        <v>639.73443299999997</v>
      </c>
      <c r="Q408" s="37">
        <f>SUMIFS(СВЦЭМ!$L$34:$L$777,СВЦЭМ!$A$34:$A$777,$A408,СВЦЭМ!$B$34:$B$777,Q$401)+'СЕТ СН'!$F$13</f>
        <v>637.84264940000003</v>
      </c>
      <c r="R408" s="37">
        <f>SUMIFS(СВЦЭМ!$L$34:$L$777,СВЦЭМ!$A$34:$A$777,$A408,СВЦЭМ!$B$34:$B$777,R$401)+'СЕТ СН'!$F$13</f>
        <v>636.37496948</v>
      </c>
      <c r="S408" s="37">
        <f>SUMIFS(СВЦЭМ!$L$34:$L$777,СВЦЭМ!$A$34:$A$777,$A408,СВЦЭМ!$B$34:$B$777,S$401)+'СЕТ СН'!$F$13</f>
        <v>640.12331873000005</v>
      </c>
      <c r="T408" s="37">
        <f>SUMIFS(СВЦЭМ!$L$34:$L$777,СВЦЭМ!$A$34:$A$777,$A408,СВЦЭМ!$B$34:$B$777,T$401)+'СЕТ СН'!$F$13</f>
        <v>637.34790989999999</v>
      </c>
      <c r="U408" s="37">
        <f>SUMIFS(СВЦЭМ!$L$34:$L$777,СВЦЭМ!$A$34:$A$777,$A408,СВЦЭМ!$B$34:$B$777,U$401)+'СЕТ СН'!$F$13</f>
        <v>616.85450536999997</v>
      </c>
      <c r="V408" s="37">
        <f>SUMIFS(СВЦЭМ!$L$34:$L$777,СВЦЭМ!$A$34:$A$777,$A408,СВЦЭМ!$B$34:$B$777,V$401)+'СЕТ СН'!$F$13</f>
        <v>621.85659052999995</v>
      </c>
      <c r="W408" s="37">
        <f>SUMIFS(СВЦЭМ!$L$34:$L$777,СВЦЭМ!$A$34:$A$777,$A408,СВЦЭМ!$B$34:$B$777,W$401)+'СЕТ СН'!$F$13</f>
        <v>672.20622163999997</v>
      </c>
      <c r="X408" s="37">
        <f>SUMIFS(СВЦЭМ!$L$34:$L$777,СВЦЭМ!$A$34:$A$777,$A408,СВЦЭМ!$B$34:$B$777,X$401)+'СЕТ СН'!$F$13</f>
        <v>717.72784252999998</v>
      </c>
      <c r="Y408" s="37">
        <f>SUMIFS(СВЦЭМ!$L$34:$L$777,СВЦЭМ!$A$34:$A$777,$A408,СВЦЭМ!$B$34:$B$777,Y$401)+'СЕТ СН'!$F$13</f>
        <v>753.84080650999999</v>
      </c>
    </row>
    <row r="409" spans="1:27" ht="15.75" x14ac:dyDescent="0.2">
      <c r="A409" s="36">
        <f t="shared" si="11"/>
        <v>43198</v>
      </c>
      <c r="B409" s="37">
        <f>SUMIFS(СВЦЭМ!$L$34:$L$777,СВЦЭМ!$A$34:$A$777,$A409,СВЦЭМ!$B$34:$B$777,B$401)+'СЕТ СН'!$F$13</f>
        <v>770.16486530999998</v>
      </c>
      <c r="C409" s="37">
        <f>SUMIFS(СВЦЭМ!$L$34:$L$777,СВЦЭМ!$A$34:$A$777,$A409,СВЦЭМ!$B$34:$B$777,C$401)+'СЕТ СН'!$F$13</f>
        <v>801.61471801000005</v>
      </c>
      <c r="D409" s="37">
        <f>SUMIFS(СВЦЭМ!$L$34:$L$777,СВЦЭМ!$A$34:$A$777,$A409,СВЦЭМ!$B$34:$B$777,D$401)+'СЕТ СН'!$F$13</f>
        <v>845.90082976999997</v>
      </c>
      <c r="E409" s="37">
        <f>SUMIFS(СВЦЭМ!$L$34:$L$777,СВЦЭМ!$A$34:$A$777,$A409,СВЦЭМ!$B$34:$B$777,E$401)+'СЕТ СН'!$F$13</f>
        <v>868.32432505999998</v>
      </c>
      <c r="F409" s="37">
        <f>SUMIFS(СВЦЭМ!$L$34:$L$777,СВЦЭМ!$A$34:$A$777,$A409,СВЦЭМ!$B$34:$B$777,F$401)+'СЕТ СН'!$F$13</f>
        <v>866.49159673999998</v>
      </c>
      <c r="G409" s="37">
        <f>SUMIFS(СВЦЭМ!$L$34:$L$777,СВЦЭМ!$A$34:$A$777,$A409,СВЦЭМ!$B$34:$B$777,G$401)+'СЕТ СН'!$F$13</f>
        <v>868.40326086000005</v>
      </c>
      <c r="H409" s="37">
        <f>SUMIFS(СВЦЭМ!$L$34:$L$777,СВЦЭМ!$A$34:$A$777,$A409,СВЦЭМ!$B$34:$B$777,H$401)+'СЕТ СН'!$F$13</f>
        <v>853.32094024000003</v>
      </c>
      <c r="I409" s="37">
        <f>SUMIFS(СВЦЭМ!$L$34:$L$777,СВЦЭМ!$A$34:$A$777,$A409,СВЦЭМ!$B$34:$B$777,I$401)+'СЕТ СН'!$F$13</f>
        <v>786.14002799000002</v>
      </c>
      <c r="J409" s="37">
        <f>SUMIFS(СВЦЭМ!$L$34:$L$777,СВЦЭМ!$A$34:$A$777,$A409,СВЦЭМ!$B$34:$B$777,J$401)+'СЕТ СН'!$F$13</f>
        <v>706.71988736000003</v>
      </c>
      <c r="K409" s="37">
        <f>SUMIFS(СВЦЭМ!$L$34:$L$777,СВЦЭМ!$A$34:$A$777,$A409,СВЦЭМ!$B$34:$B$777,K$401)+'СЕТ СН'!$F$13</f>
        <v>624.06658875999995</v>
      </c>
      <c r="L409" s="37">
        <f>SUMIFS(СВЦЭМ!$L$34:$L$777,СВЦЭМ!$A$34:$A$777,$A409,СВЦЭМ!$B$34:$B$777,L$401)+'СЕТ СН'!$F$13</f>
        <v>580.51890503000004</v>
      </c>
      <c r="M409" s="37">
        <f>SUMIFS(СВЦЭМ!$L$34:$L$777,СВЦЭМ!$A$34:$A$777,$A409,СВЦЭМ!$B$34:$B$777,M$401)+'СЕТ СН'!$F$13</f>
        <v>554.99267971999996</v>
      </c>
      <c r="N409" s="37">
        <f>SUMIFS(СВЦЭМ!$L$34:$L$777,СВЦЭМ!$A$34:$A$777,$A409,СВЦЭМ!$B$34:$B$777,N$401)+'СЕТ СН'!$F$13</f>
        <v>548.84003573999996</v>
      </c>
      <c r="O409" s="37">
        <f>SUMIFS(СВЦЭМ!$L$34:$L$777,СВЦЭМ!$A$34:$A$777,$A409,СВЦЭМ!$B$34:$B$777,O$401)+'СЕТ СН'!$F$13</f>
        <v>552.59822365000002</v>
      </c>
      <c r="P409" s="37">
        <f>SUMIFS(СВЦЭМ!$L$34:$L$777,СВЦЭМ!$A$34:$A$777,$A409,СВЦЭМ!$B$34:$B$777,P$401)+'СЕТ СН'!$F$13</f>
        <v>560.89521934000004</v>
      </c>
      <c r="Q409" s="37">
        <f>SUMIFS(СВЦЭМ!$L$34:$L$777,СВЦЭМ!$A$34:$A$777,$A409,СВЦЭМ!$B$34:$B$777,Q$401)+'СЕТ СН'!$F$13</f>
        <v>563.98642335</v>
      </c>
      <c r="R409" s="37">
        <f>SUMIFS(СВЦЭМ!$L$34:$L$777,СВЦЭМ!$A$34:$A$777,$A409,СВЦЭМ!$B$34:$B$777,R$401)+'СЕТ СН'!$F$13</f>
        <v>601.66917620000004</v>
      </c>
      <c r="S409" s="37">
        <f>SUMIFS(СВЦЭМ!$L$34:$L$777,СВЦЭМ!$A$34:$A$777,$A409,СВЦЭМ!$B$34:$B$777,S$401)+'СЕТ СН'!$F$13</f>
        <v>580.04573386000004</v>
      </c>
      <c r="T409" s="37">
        <f>SUMIFS(СВЦЭМ!$L$34:$L$777,СВЦЭМ!$A$34:$A$777,$A409,СВЦЭМ!$B$34:$B$777,T$401)+'СЕТ СН'!$F$13</f>
        <v>549.20769445999997</v>
      </c>
      <c r="U409" s="37">
        <f>SUMIFS(СВЦЭМ!$L$34:$L$777,СВЦЭМ!$A$34:$A$777,$A409,СВЦЭМ!$B$34:$B$777,U$401)+'СЕТ СН'!$F$13</f>
        <v>546.57941669000002</v>
      </c>
      <c r="V409" s="37">
        <f>SUMIFS(СВЦЭМ!$L$34:$L$777,СВЦЭМ!$A$34:$A$777,$A409,СВЦЭМ!$B$34:$B$777,V$401)+'СЕТ СН'!$F$13</f>
        <v>547.01237619999995</v>
      </c>
      <c r="W409" s="37">
        <f>SUMIFS(СВЦЭМ!$L$34:$L$777,СВЦЭМ!$A$34:$A$777,$A409,СВЦЭМ!$B$34:$B$777,W$401)+'СЕТ СН'!$F$13</f>
        <v>579.89192126</v>
      </c>
      <c r="X409" s="37">
        <f>SUMIFS(СВЦЭМ!$L$34:$L$777,СВЦЭМ!$A$34:$A$777,$A409,СВЦЭМ!$B$34:$B$777,X$401)+'СЕТ СН'!$F$13</f>
        <v>646.99384900999996</v>
      </c>
      <c r="Y409" s="37">
        <f>SUMIFS(СВЦЭМ!$L$34:$L$777,СВЦЭМ!$A$34:$A$777,$A409,СВЦЭМ!$B$34:$B$777,Y$401)+'СЕТ СН'!$F$13</f>
        <v>716.78135476</v>
      </c>
    </row>
    <row r="410" spans="1:27" ht="15.75" x14ac:dyDescent="0.2">
      <c r="A410" s="36">
        <f t="shared" si="11"/>
        <v>43199</v>
      </c>
      <c r="B410" s="37">
        <f>SUMIFS(СВЦЭМ!$L$34:$L$777,СВЦЭМ!$A$34:$A$777,$A410,СВЦЭМ!$B$34:$B$777,B$401)+'СЕТ СН'!$F$13</f>
        <v>784.57114775000002</v>
      </c>
      <c r="C410" s="37">
        <f>SUMIFS(СВЦЭМ!$L$34:$L$777,СВЦЭМ!$A$34:$A$777,$A410,СВЦЭМ!$B$34:$B$777,C$401)+'СЕТ СН'!$F$13</f>
        <v>791.74437071</v>
      </c>
      <c r="D410" s="37">
        <f>SUMIFS(СВЦЭМ!$L$34:$L$777,СВЦЭМ!$A$34:$A$777,$A410,СВЦЭМ!$B$34:$B$777,D$401)+'СЕТ СН'!$F$13</f>
        <v>852.99199278000003</v>
      </c>
      <c r="E410" s="37">
        <f>SUMIFS(СВЦЭМ!$L$34:$L$777,СВЦЭМ!$A$34:$A$777,$A410,СВЦЭМ!$B$34:$B$777,E$401)+'СЕТ СН'!$F$13</f>
        <v>858.33167231000004</v>
      </c>
      <c r="F410" s="37">
        <f>SUMIFS(СВЦЭМ!$L$34:$L$777,СВЦЭМ!$A$34:$A$777,$A410,СВЦЭМ!$B$34:$B$777,F$401)+'СЕТ СН'!$F$13</f>
        <v>858.41544333000002</v>
      </c>
      <c r="G410" s="37">
        <f>SUMIFS(СВЦЭМ!$L$34:$L$777,СВЦЭМ!$A$34:$A$777,$A410,СВЦЭМ!$B$34:$B$777,G$401)+'СЕТ СН'!$F$13</f>
        <v>863.35541671999999</v>
      </c>
      <c r="H410" s="37">
        <f>SUMIFS(СВЦЭМ!$L$34:$L$777,СВЦЭМ!$A$34:$A$777,$A410,СВЦЭМ!$B$34:$B$777,H$401)+'СЕТ СН'!$F$13</f>
        <v>828.57205670999997</v>
      </c>
      <c r="I410" s="37">
        <f>SUMIFS(СВЦЭМ!$L$34:$L$777,СВЦЭМ!$A$34:$A$777,$A410,СВЦЭМ!$B$34:$B$777,I$401)+'СЕТ СН'!$F$13</f>
        <v>753.02744387999996</v>
      </c>
      <c r="J410" s="37">
        <f>SUMIFS(СВЦЭМ!$L$34:$L$777,СВЦЭМ!$A$34:$A$777,$A410,СВЦЭМ!$B$34:$B$777,J$401)+'СЕТ СН'!$F$13</f>
        <v>709.80597209999996</v>
      </c>
      <c r="K410" s="37">
        <f>SUMIFS(СВЦЭМ!$L$34:$L$777,СВЦЭМ!$A$34:$A$777,$A410,СВЦЭМ!$B$34:$B$777,K$401)+'СЕТ СН'!$F$13</f>
        <v>643.14989815000001</v>
      </c>
      <c r="L410" s="37">
        <f>SUMIFS(СВЦЭМ!$L$34:$L$777,СВЦЭМ!$A$34:$A$777,$A410,СВЦЭМ!$B$34:$B$777,L$401)+'СЕТ СН'!$F$13</f>
        <v>586.57760409000002</v>
      </c>
      <c r="M410" s="37">
        <f>SUMIFS(СВЦЭМ!$L$34:$L$777,СВЦЭМ!$A$34:$A$777,$A410,СВЦЭМ!$B$34:$B$777,M$401)+'СЕТ СН'!$F$13</f>
        <v>579.24016534999998</v>
      </c>
      <c r="N410" s="37">
        <f>SUMIFS(СВЦЭМ!$L$34:$L$777,СВЦЭМ!$A$34:$A$777,$A410,СВЦЭМ!$B$34:$B$777,N$401)+'СЕТ СН'!$F$13</f>
        <v>576.49369947000002</v>
      </c>
      <c r="O410" s="37">
        <f>SUMIFS(СВЦЭМ!$L$34:$L$777,СВЦЭМ!$A$34:$A$777,$A410,СВЦЭМ!$B$34:$B$777,O$401)+'СЕТ СН'!$F$13</f>
        <v>580.69452831000001</v>
      </c>
      <c r="P410" s="37">
        <f>SUMIFS(СВЦЭМ!$L$34:$L$777,СВЦЭМ!$A$34:$A$777,$A410,СВЦЭМ!$B$34:$B$777,P$401)+'СЕТ СН'!$F$13</f>
        <v>594.96257995999997</v>
      </c>
      <c r="Q410" s="37">
        <f>SUMIFS(СВЦЭМ!$L$34:$L$777,СВЦЭМ!$A$34:$A$777,$A410,СВЦЭМ!$B$34:$B$777,Q$401)+'СЕТ СН'!$F$13</f>
        <v>610.04564518999996</v>
      </c>
      <c r="R410" s="37">
        <f>SUMIFS(СВЦЭМ!$L$34:$L$777,СВЦЭМ!$A$34:$A$777,$A410,СВЦЭМ!$B$34:$B$777,R$401)+'СЕТ СН'!$F$13</f>
        <v>606.21499928000003</v>
      </c>
      <c r="S410" s="37">
        <f>SUMIFS(СВЦЭМ!$L$34:$L$777,СВЦЭМ!$A$34:$A$777,$A410,СВЦЭМ!$B$34:$B$777,S$401)+'СЕТ СН'!$F$13</f>
        <v>601.53557110999998</v>
      </c>
      <c r="T410" s="37">
        <f>SUMIFS(СВЦЭМ!$L$34:$L$777,СВЦЭМ!$A$34:$A$777,$A410,СВЦЭМ!$B$34:$B$777,T$401)+'СЕТ СН'!$F$13</f>
        <v>580.72711377999997</v>
      </c>
      <c r="U410" s="37">
        <f>SUMIFS(СВЦЭМ!$L$34:$L$777,СВЦЭМ!$A$34:$A$777,$A410,СВЦЭМ!$B$34:$B$777,U$401)+'СЕТ СН'!$F$13</f>
        <v>567.45551827999998</v>
      </c>
      <c r="V410" s="37">
        <f>SUMIFS(СВЦЭМ!$L$34:$L$777,СВЦЭМ!$A$34:$A$777,$A410,СВЦЭМ!$B$34:$B$777,V$401)+'СЕТ СН'!$F$13</f>
        <v>575.12589409999998</v>
      </c>
      <c r="W410" s="37">
        <f>SUMIFS(СВЦЭМ!$L$34:$L$777,СВЦЭМ!$A$34:$A$777,$A410,СВЦЭМ!$B$34:$B$777,W$401)+'СЕТ СН'!$F$13</f>
        <v>621.97366498999997</v>
      </c>
      <c r="X410" s="37">
        <f>SUMIFS(СВЦЭМ!$L$34:$L$777,СВЦЭМ!$A$34:$A$777,$A410,СВЦЭМ!$B$34:$B$777,X$401)+'СЕТ СН'!$F$13</f>
        <v>688.66601703000003</v>
      </c>
      <c r="Y410" s="37">
        <f>SUMIFS(СВЦЭМ!$L$34:$L$777,СВЦЭМ!$A$34:$A$777,$A410,СВЦЭМ!$B$34:$B$777,Y$401)+'СЕТ СН'!$F$13</f>
        <v>756.82136506999996</v>
      </c>
    </row>
    <row r="411" spans="1:27" ht="15.75" x14ac:dyDescent="0.2">
      <c r="A411" s="36">
        <f t="shared" si="11"/>
        <v>43200</v>
      </c>
      <c r="B411" s="37">
        <f>SUMIFS(СВЦЭМ!$L$34:$L$777,СВЦЭМ!$A$34:$A$777,$A411,СВЦЭМ!$B$34:$B$777,B$401)+'СЕТ СН'!$F$13</f>
        <v>785.25902676999999</v>
      </c>
      <c r="C411" s="37">
        <f>SUMIFS(СВЦЭМ!$L$34:$L$777,СВЦЭМ!$A$34:$A$777,$A411,СВЦЭМ!$B$34:$B$777,C$401)+'СЕТ СН'!$F$13</f>
        <v>821.62175261000004</v>
      </c>
      <c r="D411" s="37">
        <f>SUMIFS(СВЦЭМ!$L$34:$L$777,СВЦЭМ!$A$34:$A$777,$A411,СВЦЭМ!$B$34:$B$777,D$401)+'СЕТ СН'!$F$13</f>
        <v>843.06691384999999</v>
      </c>
      <c r="E411" s="37">
        <f>SUMIFS(СВЦЭМ!$L$34:$L$777,СВЦЭМ!$A$34:$A$777,$A411,СВЦЭМ!$B$34:$B$777,E$401)+'СЕТ СН'!$F$13</f>
        <v>846.15516480999997</v>
      </c>
      <c r="F411" s="37">
        <f>SUMIFS(СВЦЭМ!$L$34:$L$777,СВЦЭМ!$A$34:$A$777,$A411,СВЦЭМ!$B$34:$B$777,F$401)+'СЕТ СН'!$F$13</f>
        <v>845.88991375000001</v>
      </c>
      <c r="G411" s="37">
        <f>SUMIFS(СВЦЭМ!$L$34:$L$777,СВЦЭМ!$A$34:$A$777,$A411,СВЦЭМ!$B$34:$B$777,G$401)+'СЕТ СН'!$F$13</f>
        <v>850.25092410000002</v>
      </c>
      <c r="H411" s="37">
        <f>SUMIFS(СВЦЭМ!$L$34:$L$777,СВЦЭМ!$A$34:$A$777,$A411,СВЦЭМ!$B$34:$B$777,H$401)+'СЕТ СН'!$F$13</f>
        <v>820.19951054000001</v>
      </c>
      <c r="I411" s="37">
        <f>SUMIFS(СВЦЭМ!$L$34:$L$777,СВЦЭМ!$A$34:$A$777,$A411,СВЦЭМ!$B$34:$B$777,I$401)+'СЕТ СН'!$F$13</f>
        <v>749.82978845000002</v>
      </c>
      <c r="J411" s="37">
        <f>SUMIFS(СВЦЭМ!$L$34:$L$777,СВЦЭМ!$A$34:$A$777,$A411,СВЦЭМ!$B$34:$B$777,J$401)+'СЕТ СН'!$F$13</f>
        <v>714.50161241000001</v>
      </c>
      <c r="K411" s="37">
        <f>SUMIFS(СВЦЭМ!$L$34:$L$777,СВЦЭМ!$A$34:$A$777,$A411,СВЦЭМ!$B$34:$B$777,K$401)+'СЕТ СН'!$F$13</f>
        <v>645.50453206999998</v>
      </c>
      <c r="L411" s="37">
        <f>SUMIFS(СВЦЭМ!$L$34:$L$777,СВЦЭМ!$A$34:$A$777,$A411,СВЦЭМ!$B$34:$B$777,L$401)+'СЕТ СН'!$F$13</f>
        <v>611.43221575999996</v>
      </c>
      <c r="M411" s="37">
        <f>SUMIFS(СВЦЭМ!$L$34:$L$777,СВЦЭМ!$A$34:$A$777,$A411,СВЦЭМ!$B$34:$B$777,M$401)+'СЕТ СН'!$F$13</f>
        <v>607.75160976999996</v>
      </c>
      <c r="N411" s="37">
        <f>SUMIFS(СВЦЭМ!$L$34:$L$777,СВЦЭМ!$A$34:$A$777,$A411,СВЦЭМ!$B$34:$B$777,N$401)+'СЕТ СН'!$F$13</f>
        <v>607.20768712999995</v>
      </c>
      <c r="O411" s="37">
        <f>SUMIFS(СВЦЭМ!$L$34:$L$777,СВЦЭМ!$A$34:$A$777,$A411,СВЦЭМ!$B$34:$B$777,O$401)+'СЕТ СН'!$F$13</f>
        <v>607.40765269999997</v>
      </c>
      <c r="P411" s="37">
        <f>SUMIFS(СВЦЭМ!$L$34:$L$777,СВЦЭМ!$A$34:$A$777,$A411,СВЦЭМ!$B$34:$B$777,P$401)+'СЕТ СН'!$F$13</f>
        <v>606.80355906</v>
      </c>
      <c r="Q411" s="37">
        <f>SUMIFS(СВЦЭМ!$L$34:$L$777,СВЦЭМ!$A$34:$A$777,$A411,СВЦЭМ!$B$34:$B$777,Q$401)+'СЕТ СН'!$F$13</f>
        <v>623.67300247000003</v>
      </c>
      <c r="R411" s="37">
        <f>SUMIFS(СВЦЭМ!$L$34:$L$777,СВЦЭМ!$A$34:$A$777,$A411,СВЦЭМ!$B$34:$B$777,R$401)+'СЕТ СН'!$F$13</f>
        <v>620.48446834000003</v>
      </c>
      <c r="S411" s="37">
        <f>SUMIFS(СВЦЭМ!$L$34:$L$777,СВЦЭМ!$A$34:$A$777,$A411,СВЦЭМ!$B$34:$B$777,S$401)+'СЕТ СН'!$F$13</f>
        <v>611.17106420000005</v>
      </c>
      <c r="T411" s="37">
        <f>SUMIFS(СВЦЭМ!$L$34:$L$777,СВЦЭМ!$A$34:$A$777,$A411,СВЦЭМ!$B$34:$B$777,T$401)+'СЕТ СН'!$F$13</f>
        <v>585.87942050000004</v>
      </c>
      <c r="U411" s="37">
        <f>SUMIFS(СВЦЭМ!$L$34:$L$777,СВЦЭМ!$A$34:$A$777,$A411,СВЦЭМ!$B$34:$B$777,U$401)+'СЕТ СН'!$F$13</f>
        <v>562.86466657999995</v>
      </c>
      <c r="V411" s="37">
        <f>SUMIFS(СВЦЭМ!$L$34:$L$777,СВЦЭМ!$A$34:$A$777,$A411,СВЦЭМ!$B$34:$B$777,V$401)+'СЕТ СН'!$F$13</f>
        <v>567.89261524999995</v>
      </c>
      <c r="W411" s="37">
        <f>SUMIFS(СВЦЭМ!$L$34:$L$777,СВЦЭМ!$A$34:$A$777,$A411,СВЦЭМ!$B$34:$B$777,W$401)+'СЕТ СН'!$F$13</f>
        <v>610.08213369999999</v>
      </c>
      <c r="X411" s="37">
        <f>SUMIFS(СВЦЭМ!$L$34:$L$777,СВЦЭМ!$A$34:$A$777,$A411,СВЦЭМ!$B$34:$B$777,X$401)+'СЕТ СН'!$F$13</f>
        <v>677.88622333000001</v>
      </c>
      <c r="Y411" s="37">
        <f>SUMIFS(СВЦЭМ!$L$34:$L$777,СВЦЭМ!$A$34:$A$777,$A411,СВЦЭМ!$B$34:$B$777,Y$401)+'СЕТ СН'!$F$13</f>
        <v>748.56127385000002</v>
      </c>
    </row>
    <row r="412" spans="1:27" ht="15.75" x14ac:dyDescent="0.2">
      <c r="A412" s="36">
        <f t="shared" si="11"/>
        <v>43201</v>
      </c>
      <c r="B412" s="37">
        <f>SUMIFS(СВЦЭМ!$L$34:$L$777,СВЦЭМ!$A$34:$A$777,$A412,СВЦЭМ!$B$34:$B$777,B$401)+'СЕТ СН'!$F$13</f>
        <v>754.88210951999997</v>
      </c>
      <c r="C412" s="37">
        <f>SUMIFS(СВЦЭМ!$L$34:$L$777,СВЦЭМ!$A$34:$A$777,$A412,СВЦЭМ!$B$34:$B$777,C$401)+'СЕТ СН'!$F$13</f>
        <v>779.10959266999998</v>
      </c>
      <c r="D412" s="37">
        <f>SUMIFS(СВЦЭМ!$L$34:$L$777,СВЦЭМ!$A$34:$A$777,$A412,СВЦЭМ!$B$34:$B$777,D$401)+'СЕТ СН'!$F$13</f>
        <v>838.28167803999997</v>
      </c>
      <c r="E412" s="37">
        <f>SUMIFS(СВЦЭМ!$L$34:$L$777,СВЦЭМ!$A$34:$A$777,$A412,СВЦЭМ!$B$34:$B$777,E$401)+'СЕТ СН'!$F$13</f>
        <v>849.63883018000001</v>
      </c>
      <c r="F412" s="37">
        <f>SUMIFS(СВЦЭМ!$L$34:$L$777,СВЦЭМ!$A$34:$A$777,$A412,СВЦЭМ!$B$34:$B$777,F$401)+'СЕТ СН'!$F$13</f>
        <v>849.60030229999995</v>
      </c>
      <c r="G412" s="37">
        <f>SUMIFS(СВЦЭМ!$L$34:$L$777,СВЦЭМ!$A$34:$A$777,$A412,СВЦЭМ!$B$34:$B$777,G$401)+'СЕТ СН'!$F$13</f>
        <v>854.43120997999995</v>
      </c>
      <c r="H412" s="37">
        <f>SUMIFS(СВЦЭМ!$L$34:$L$777,СВЦЭМ!$A$34:$A$777,$A412,СВЦЭМ!$B$34:$B$777,H$401)+'СЕТ СН'!$F$13</f>
        <v>837.87357589999999</v>
      </c>
      <c r="I412" s="37">
        <f>SUMIFS(СВЦЭМ!$L$34:$L$777,СВЦЭМ!$A$34:$A$777,$A412,СВЦЭМ!$B$34:$B$777,I$401)+'СЕТ СН'!$F$13</f>
        <v>749.43015818000003</v>
      </c>
      <c r="J412" s="37">
        <f>SUMIFS(СВЦЭМ!$L$34:$L$777,СВЦЭМ!$A$34:$A$777,$A412,СВЦЭМ!$B$34:$B$777,J$401)+'СЕТ СН'!$F$13</f>
        <v>711.82250116</v>
      </c>
      <c r="K412" s="37">
        <f>SUMIFS(СВЦЭМ!$L$34:$L$777,СВЦЭМ!$A$34:$A$777,$A412,СВЦЭМ!$B$34:$B$777,K$401)+'СЕТ СН'!$F$13</f>
        <v>647.99651500000004</v>
      </c>
      <c r="L412" s="37">
        <f>SUMIFS(СВЦЭМ!$L$34:$L$777,СВЦЭМ!$A$34:$A$777,$A412,СВЦЭМ!$B$34:$B$777,L$401)+'СЕТ СН'!$F$13</f>
        <v>602.80570768999996</v>
      </c>
      <c r="M412" s="37">
        <f>SUMIFS(СВЦЭМ!$L$34:$L$777,СВЦЭМ!$A$34:$A$777,$A412,СВЦЭМ!$B$34:$B$777,M$401)+'СЕТ СН'!$F$13</f>
        <v>600.00771563000001</v>
      </c>
      <c r="N412" s="37">
        <f>SUMIFS(СВЦЭМ!$L$34:$L$777,СВЦЭМ!$A$34:$A$777,$A412,СВЦЭМ!$B$34:$B$777,N$401)+'СЕТ СН'!$F$13</f>
        <v>594.28230882000003</v>
      </c>
      <c r="O412" s="37">
        <f>SUMIFS(СВЦЭМ!$L$34:$L$777,СВЦЭМ!$A$34:$A$777,$A412,СВЦЭМ!$B$34:$B$777,O$401)+'СЕТ СН'!$F$13</f>
        <v>591.41768290000005</v>
      </c>
      <c r="P412" s="37">
        <f>SUMIFS(СВЦЭМ!$L$34:$L$777,СВЦЭМ!$A$34:$A$777,$A412,СВЦЭМ!$B$34:$B$777,P$401)+'СЕТ СН'!$F$13</f>
        <v>588.89334040000006</v>
      </c>
      <c r="Q412" s="37">
        <f>SUMIFS(СВЦЭМ!$L$34:$L$777,СВЦЭМ!$A$34:$A$777,$A412,СВЦЭМ!$B$34:$B$777,Q$401)+'СЕТ СН'!$F$13</f>
        <v>590.67605587000003</v>
      </c>
      <c r="R412" s="37">
        <f>SUMIFS(СВЦЭМ!$L$34:$L$777,СВЦЭМ!$A$34:$A$777,$A412,СВЦЭМ!$B$34:$B$777,R$401)+'СЕТ СН'!$F$13</f>
        <v>589.66728334000004</v>
      </c>
      <c r="S412" s="37">
        <f>SUMIFS(СВЦЭМ!$L$34:$L$777,СВЦЭМ!$A$34:$A$777,$A412,СВЦЭМ!$B$34:$B$777,S$401)+'СЕТ СН'!$F$13</f>
        <v>589.25862844000005</v>
      </c>
      <c r="T412" s="37">
        <f>SUMIFS(СВЦЭМ!$L$34:$L$777,СВЦЭМ!$A$34:$A$777,$A412,СВЦЭМ!$B$34:$B$777,T$401)+'СЕТ СН'!$F$13</f>
        <v>576.65043816000002</v>
      </c>
      <c r="U412" s="37">
        <f>SUMIFS(СВЦЭМ!$L$34:$L$777,СВЦЭМ!$A$34:$A$777,$A412,СВЦЭМ!$B$34:$B$777,U$401)+'СЕТ СН'!$F$13</f>
        <v>557.06157652000002</v>
      </c>
      <c r="V412" s="37">
        <f>SUMIFS(СВЦЭМ!$L$34:$L$777,СВЦЭМ!$A$34:$A$777,$A412,СВЦЭМ!$B$34:$B$777,V$401)+'СЕТ СН'!$F$13</f>
        <v>565.49286070999995</v>
      </c>
      <c r="W412" s="37">
        <f>SUMIFS(СВЦЭМ!$L$34:$L$777,СВЦЭМ!$A$34:$A$777,$A412,СВЦЭМ!$B$34:$B$777,W$401)+'СЕТ СН'!$F$13</f>
        <v>618.46266707999996</v>
      </c>
      <c r="X412" s="37">
        <f>SUMIFS(СВЦЭМ!$L$34:$L$777,СВЦЭМ!$A$34:$A$777,$A412,СВЦЭМ!$B$34:$B$777,X$401)+'СЕТ СН'!$F$13</f>
        <v>685.54650178999998</v>
      </c>
      <c r="Y412" s="37">
        <f>SUMIFS(СВЦЭМ!$L$34:$L$777,СВЦЭМ!$A$34:$A$777,$A412,СВЦЭМ!$B$34:$B$777,Y$401)+'СЕТ СН'!$F$13</f>
        <v>708.76080316000002</v>
      </c>
    </row>
    <row r="413" spans="1:27" ht="15.75" x14ac:dyDescent="0.2">
      <c r="A413" s="36">
        <f t="shared" si="11"/>
        <v>43202</v>
      </c>
      <c r="B413" s="37">
        <f>SUMIFS(СВЦЭМ!$L$34:$L$777,СВЦЭМ!$A$34:$A$777,$A413,СВЦЭМ!$B$34:$B$777,B$401)+'СЕТ СН'!$F$13</f>
        <v>771.77988478999998</v>
      </c>
      <c r="C413" s="37">
        <f>SUMIFS(СВЦЭМ!$L$34:$L$777,СВЦЭМ!$A$34:$A$777,$A413,СВЦЭМ!$B$34:$B$777,C$401)+'СЕТ СН'!$F$13</f>
        <v>810.09077463999995</v>
      </c>
      <c r="D413" s="37">
        <f>SUMIFS(СВЦЭМ!$L$34:$L$777,СВЦЭМ!$A$34:$A$777,$A413,СВЦЭМ!$B$34:$B$777,D$401)+'СЕТ СН'!$F$13</f>
        <v>853.49226332000001</v>
      </c>
      <c r="E413" s="37">
        <f>SUMIFS(СВЦЭМ!$L$34:$L$777,СВЦЭМ!$A$34:$A$777,$A413,СВЦЭМ!$B$34:$B$777,E$401)+'СЕТ СН'!$F$13</f>
        <v>863.01465399000006</v>
      </c>
      <c r="F413" s="37">
        <f>SUMIFS(СВЦЭМ!$L$34:$L$777,СВЦЭМ!$A$34:$A$777,$A413,СВЦЭМ!$B$34:$B$777,F$401)+'СЕТ СН'!$F$13</f>
        <v>870.98646227999996</v>
      </c>
      <c r="G413" s="37">
        <f>SUMIFS(СВЦЭМ!$L$34:$L$777,СВЦЭМ!$A$34:$A$777,$A413,СВЦЭМ!$B$34:$B$777,G$401)+'СЕТ СН'!$F$13</f>
        <v>876.31646378000005</v>
      </c>
      <c r="H413" s="37">
        <f>SUMIFS(СВЦЭМ!$L$34:$L$777,СВЦЭМ!$A$34:$A$777,$A413,СВЦЭМ!$B$34:$B$777,H$401)+'СЕТ СН'!$F$13</f>
        <v>853.21404413000005</v>
      </c>
      <c r="I413" s="37">
        <f>SUMIFS(СВЦЭМ!$L$34:$L$777,СВЦЭМ!$A$34:$A$777,$A413,СВЦЭМ!$B$34:$B$777,I$401)+'СЕТ СН'!$F$13</f>
        <v>775.89958726999998</v>
      </c>
      <c r="J413" s="37">
        <f>SUMIFS(СВЦЭМ!$L$34:$L$777,СВЦЭМ!$A$34:$A$777,$A413,СВЦЭМ!$B$34:$B$777,J$401)+'СЕТ СН'!$F$13</f>
        <v>740.62322685000004</v>
      </c>
      <c r="K413" s="37">
        <f>SUMIFS(СВЦЭМ!$L$34:$L$777,СВЦЭМ!$A$34:$A$777,$A413,СВЦЭМ!$B$34:$B$777,K$401)+'СЕТ СН'!$F$13</f>
        <v>678.17246341999999</v>
      </c>
      <c r="L413" s="37">
        <f>SUMIFS(СВЦЭМ!$L$34:$L$777,СВЦЭМ!$A$34:$A$777,$A413,СВЦЭМ!$B$34:$B$777,L$401)+'СЕТ СН'!$F$13</f>
        <v>624.42305266999995</v>
      </c>
      <c r="M413" s="37">
        <f>SUMIFS(СВЦЭМ!$L$34:$L$777,СВЦЭМ!$A$34:$A$777,$A413,СВЦЭМ!$B$34:$B$777,M$401)+'СЕТ СН'!$F$13</f>
        <v>608.26606270000002</v>
      </c>
      <c r="N413" s="37">
        <f>SUMIFS(СВЦЭМ!$L$34:$L$777,СВЦЭМ!$A$34:$A$777,$A413,СВЦЭМ!$B$34:$B$777,N$401)+'СЕТ СН'!$F$13</f>
        <v>605.66466929000001</v>
      </c>
      <c r="O413" s="37">
        <f>SUMIFS(СВЦЭМ!$L$34:$L$777,СВЦЭМ!$A$34:$A$777,$A413,СВЦЭМ!$B$34:$B$777,O$401)+'СЕТ СН'!$F$13</f>
        <v>610.80125500999998</v>
      </c>
      <c r="P413" s="37">
        <f>SUMIFS(СВЦЭМ!$L$34:$L$777,СВЦЭМ!$A$34:$A$777,$A413,СВЦЭМ!$B$34:$B$777,P$401)+'СЕТ СН'!$F$13</f>
        <v>616.62058309999998</v>
      </c>
      <c r="Q413" s="37">
        <f>SUMIFS(СВЦЭМ!$L$34:$L$777,СВЦЭМ!$A$34:$A$777,$A413,СВЦЭМ!$B$34:$B$777,Q$401)+'СЕТ СН'!$F$13</f>
        <v>624.36516599000004</v>
      </c>
      <c r="R413" s="37">
        <f>SUMIFS(СВЦЭМ!$L$34:$L$777,СВЦЭМ!$A$34:$A$777,$A413,СВЦЭМ!$B$34:$B$777,R$401)+'СЕТ СН'!$F$13</f>
        <v>626.76140650000002</v>
      </c>
      <c r="S413" s="37">
        <f>SUMIFS(СВЦЭМ!$L$34:$L$777,СВЦЭМ!$A$34:$A$777,$A413,СВЦЭМ!$B$34:$B$777,S$401)+'СЕТ СН'!$F$13</f>
        <v>621.46599742000001</v>
      </c>
      <c r="T413" s="37">
        <f>SUMIFS(СВЦЭМ!$L$34:$L$777,СВЦЭМ!$A$34:$A$777,$A413,СВЦЭМ!$B$34:$B$777,T$401)+'СЕТ СН'!$F$13</f>
        <v>609.11296996999999</v>
      </c>
      <c r="U413" s="37">
        <f>SUMIFS(СВЦЭМ!$L$34:$L$777,СВЦЭМ!$A$34:$A$777,$A413,СВЦЭМ!$B$34:$B$777,U$401)+'СЕТ СН'!$F$13</f>
        <v>596.6959051</v>
      </c>
      <c r="V413" s="37">
        <f>SUMIFS(СВЦЭМ!$L$34:$L$777,СВЦЭМ!$A$34:$A$777,$A413,СВЦЭМ!$B$34:$B$777,V$401)+'СЕТ СН'!$F$13</f>
        <v>599.86961200999997</v>
      </c>
      <c r="W413" s="37">
        <f>SUMIFS(СВЦЭМ!$L$34:$L$777,СВЦЭМ!$A$34:$A$777,$A413,СВЦЭМ!$B$34:$B$777,W$401)+'СЕТ СН'!$F$13</f>
        <v>648.59030031999998</v>
      </c>
      <c r="X413" s="37">
        <f>SUMIFS(СВЦЭМ!$L$34:$L$777,СВЦЭМ!$A$34:$A$777,$A413,СВЦЭМ!$B$34:$B$777,X$401)+'СЕТ СН'!$F$13</f>
        <v>711.60597733999998</v>
      </c>
      <c r="Y413" s="37">
        <f>SUMIFS(СВЦЭМ!$L$34:$L$777,СВЦЭМ!$A$34:$A$777,$A413,СВЦЭМ!$B$34:$B$777,Y$401)+'СЕТ СН'!$F$13</f>
        <v>711.67056803000003</v>
      </c>
    </row>
    <row r="414" spans="1:27" ht="15.75" x14ac:dyDescent="0.2">
      <c r="A414" s="36">
        <f t="shared" si="11"/>
        <v>43203</v>
      </c>
      <c r="B414" s="37">
        <f>SUMIFS(СВЦЭМ!$L$34:$L$777,СВЦЭМ!$A$34:$A$777,$A414,СВЦЭМ!$B$34:$B$777,B$401)+'СЕТ СН'!$F$13</f>
        <v>766.12057761000005</v>
      </c>
      <c r="C414" s="37">
        <f>SUMIFS(СВЦЭМ!$L$34:$L$777,СВЦЭМ!$A$34:$A$777,$A414,СВЦЭМ!$B$34:$B$777,C$401)+'СЕТ СН'!$F$13</f>
        <v>812.57017318999999</v>
      </c>
      <c r="D414" s="37">
        <f>SUMIFS(СВЦЭМ!$L$34:$L$777,СВЦЭМ!$A$34:$A$777,$A414,СВЦЭМ!$B$34:$B$777,D$401)+'СЕТ СН'!$F$13</f>
        <v>854.59218619000001</v>
      </c>
      <c r="E414" s="37">
        <f>SUMIFS(СВЦЭМ!$L$34:$L$777,СВЦЭМ!$A$34:$A$777,$A414,СВЦЭМ!$B$34:$B$777,E$401)+'СЕТ СН'!$F$13</f>
        <v>862.14761863000001</v>
      </c>
      <c r="F414" s="37">
        <f>SUMIFS(СВЦЭМ!$L$34:$L$777,СВЦЭМ!$A$34:$A$777,$A414,СВЦЭМ!$B$34:$B$777,F$401)+'СЕТ СН'!$F$13</f>
        <v>864.32623063999995</v>
      </c>
      <c r="G414" s="37">
        <f>SUMIFS(СВЦЭМ!$L$34:$L$777,СВЦЭМ!$A$34:$A$777,$A414,СВЦЭМ!$B$34:$B$777,G$401)+'СЕТ СН'!$F$13</f>
        <v>868.92348899000001</v>
      </c>
      <c r="H414" s="37">
        <f>SUMIFS(СВЦЭМ!$L$34:$L$777,СВЦЭМ!$A$34:$A$777,$A414,СВЦЭМ!$B$34:$B$777,H$401)+'СЕТ СН'!$F$13</f>
        <v>855.18187582999997</v>
      </c>
      <c r="I414" s="37">
        <f>SUMIFS(СВЦЭМ!$L$34:$L$777,СВЦЭМ!$A$34:$A$777,$A414,СВЦЭМ!$B$34:$B$777,I$401)+'СЕТ СН'!$F$13</f>
        <v>770.59904277999999</v>
      </c>
      <c r="J414" s="37">
        <f>SUMIFS(СВЦЭМ!$L$34:$L$777,СВЦЭМ!$A$34:$A$777,$A414,СВЦЭМ!$B$34:$B$777,J$401)+'СЕТ СН'!$F$13</f>
        <v>738.68110892000004</v>
      </c>
      <c r="K414" s="37">
        <f>SUMIFS(СВЦЭМ!$L$34:$L$777,СВЦЭМ!$A$34:$A$777,$A414,СВЦЭМ!$B$34:$B$777,K$401)+'СЕТ СН'!$F$13</f>
        <v>667.20595821999996</v>
      </c>
      <c r="L414" s="37">
        <f>SUMIFS(СВЦЭМ!$L$34:$L$777,СВЦЭМ!$A$34:$A$777,$A414,СВЦЭМ!$B$34:$B$777,L$401)+'СЕТ СН'!$F$13</f>
        <v>612.86207038999999</v>
      </c>
      <c r="M414" s="37">
        <f>SUMIFS(СВЦЭМ!$L$34:$L$777,СВЦЭМ!$A$34:$A$777,$A414,СВЦЭМ!$B$34:$B$777,M$401)+'СЕТ СН'!$F$13</f>
        <v>617.07377693000001</v>
      </c>
      <c r="N414" s="37">
        <f>SUMIFS(СВЦЭМ!$L$34:$L$777,СВЦЭМ!$A$34:$A$777,$A414,СВЦЭМ!$B$34:$B$777,N$401)+'СЕТ СН'!$F$13</f>
        <v>602.65108927999995</v>
      </c>
      <c r="O414" s="37">
        <f>SUMIFS(СВЦЭМ!$L$34:$L$777,СВЦЭМ!$A$34:$A$777,$A414,СВЦЭМ!$B$34:$B$777,O$401)+'СЕТ СН'!$F$13</f>
        <v>607.25895048999996</v>
      </c>
      <c r="P414" s="37">
        <f>SUMIFS(СВЦЭМ!$L$34:$L$777,СВЦЭМ!$A$34:$A$777,$A414,СВЦЭМ!$B$34:$B$777,P$401)+'СЕТ СН'!$F$13</f>
        <v>609.31518458999994</v>
      </c>
      <c r="Q414" s="37">
        <f>SUMIFS(СВЦЭМ!$L$34:$L$777,СВЦЭМ!$A$34:$A$777,$A414,СВЦЭМ!$B$34:$B$777,Q$401)+'СЕТ СН'!$F$13</f>
        <v>611.12958586000002</v>
      </c>
      <c r="R414" s="37">
        <f>SUMIFS(СВЦЭМ!$L$34:$L$777,СВЦЭМ!$A$34:$A$777,$A414,СВЦЭМ!$B$34:$B$777,R$401)+'СЕТ СН'!$F$13</f>
        <v>615.87144421000005</v>
      </c>
      <c r="S414" s="37">
        <f>SUMIFS(СВЦЭМ!$L$34:$L$777,СВЦЭМ!$A$34:$A$777,$A414,СВЦЭМ!$B$34:$B$777,S$401)+'СЕТ СН'!$F$13</f>
        <v>622.76233495999998</v>
      </c>
      <c r="T414" s="37">
        <f>SUMIFS(СВЦЭМ!$L$34:$L$777,СВЦЭМ!$A$34:$A$777,$A414,СВЦЭМ!$B$34:$B$777,T$401)+'СЕТ СН'!$F$13</f>
        <v>611.85168052999995</v>
      </c>
      <c r="U414" s="37">
        <f>SUMIFS(СВЦЭМ!$L$34:$L$777,СВЦЭМ!$A$34:$A$777,$A414,СВЦЭМ!$B$34:$B$777,U$401)+'СЕТ СН'!$F$13</f>
        <v>613.82370302000004</v>
      </c>
      <c r="V414" s="37">
        <f>SUMIFS(СВЦЭМ!$L$34:$L$777,СВЦЭМ!$A$34:$A$777,$A414,СВЦЭМ!$B$34:$B$777,V$401)+'СЕТ СН'!$F$13</f>
        <v>613.57148130999997</v>
      </c>
      <c r="W414" s="37">
        <f>SUMIFS(СВЦЭМ!$L$34:$L$777,СВЦЭМ!$A$34:$A$777,$A414,СВЦЭМ!$B$34:$B$777,W$401)+'СЕТ СН'!$F$13</f>
        <v>644.52231688999996</v>
      </c>
      <c r="X414" s="37">
        <f>SUMIFS(СВЦЭМ!$L$34:$L$777,СВЦЭМ!$A$34:$A$777,$A414,СВЦЭМ!$B$34:$B$777,X$401)+'СЕТ СН'!$F$13</f>
        <v>718.87174625</v>
      </c>
      <c r="Y414" s="37">
        <f>SUMIFS(СВЦЭМ!$L$34:$L$777,СВЦЭМ!$A$34:$A$777,$A414,СВЦЭМ!$B$34:$B$777,Y$401)+'СЕТ СН'!$F$13</f>
        <v>754.01972544</v>
      </c>
    </row>
    <row r="415" spans="1:27" ht="15.75" x14ac:dyDescent="0.2">
      <c r="A415" s="36">
        <f t="shared" si="11"/>
        <v>43204</v>
      </c>
      <c r="B415" s="37">
        <f>SUMIFS(СВЦЭМ!$L$34:$L$777,СВЦЭМ!$A$34:$A$777,$A415,СВЦЭМ!$B$34:$B$777,B$401)+'СЕТ СН'!$F$13</f>
        <v>776.06485239000006</v>
      </c>
      <c r="C415" s="37">
        <f>SUMIFS(СВЦЭМ!$L$34:$L$777,СВЦЭМ!$A$34:$A$777,$A415,СВЦЭМ!$B$34:$B$777,C$401)+'СЕТ СН'!$F$13</f>
        <v>820.59470527999997</v>
      </c>
      <c r="D415" s="37">
        <f>SUMIFS(СВЦЭМ!$L$34:$L$777,СВЦЭМ!$A$34:$A$777,$A415,СВЦЭМ!$B$34:$B$777,D$401)+'СЕТ СН'!$F$13</f>
        <v>854.60848721000002</v>
      </c>
      <c r="E415" s="37">
        <f>SUMIFS(СВЦЭМ!$L$34:$L$777,СВЦЭМ!$A$34:$A$777,$A415,СВЦЭМ!$B$34:$B$777,E$401)+'СЕТ СН'!$F$13</f>
        <v>862.92379437</v>
      </c>
      <c r="F415" s="37">
        <f>SUMIFS(СВЦЭМ!$L$34:$L$777,СВЦЭМ!$A$34:$A$777,$A415,СВЦЭМ!$B$34:$B$777,F$401)+'СЕТ СН'!$F$13</f>
        <v>862.41118470000004</v>
      </c>
      <c r="G415" s="37">
        <f>SUMIFS(СВЦЭМ!$L$34:$L$777,СВЦЭМ!$A$34:$A$777,$A415,СВЦЭМ!$B$34:$B$777,G$401)+'СЕТ СН'!$F$13</f>
        <v>865.32282350000003</v>
      </c>
      <c r="H415" s="37">
        <f>SUMIFS(СВЦЭМ!$L$34:$L$777,СВЦЭМ!$A$34:$A$777,$A415,СВЦЭМ!$B$34:$B$777,H$401)+'СЕТ СН'!$F$13</f>
        <v>846.95077721999996</v>
      </c>
      <c r="I415" s="37">
        <f>SUMIFS(СВЦЭМ!$L$34:$L$777,СВЦЭМ!$A$34:$A$777,$A415,СВЦЭМ!$B$34:$B$777,I$401)+'СЕТ СН'!$F$13</f>
        <v>798.37264333999997</v>
      </c>
      <c r="J415" s="37">
        <f>SUMIFS(СВЦЭМ!$L$34:$L$777,СВЦЭМ!$A$34:$A$777,$A415,СВЦЭМ!$B$34:$B$777,J$401)+'СЕТ СН'!$F$13</f>
        <v>712.86454312000001</v>
      </c>
      <c r="K415" s="37">
        <f>SUMIFS(СВЦЭМ!$L$34:$L$777,СВЦЭМ!$A$34:$A$777,$A415,СВЦЭМ!$B$34:$B$777,K$401)+'СЕТ СН'!$F$13</f>
        <v>695.45981798000003</v>
      </c>
      <c r="L415" s="37">
        <f>SUMIFS(СВЦЭМ!$L$34:$L$777,СВЦЭМ!$A$34:$A$777,$A415,СВЦЭМ!$B$34:$B$777,L$401)+'СЕТ СН'!$F$13</f>
        <v>651.66670270999998</v>
      </c>
      <c r="M415" s="37">
        <f>SUMIFS(СВЦЭМ!$L$34:$L$777,СВЦЭМ!$A$34:$A$777,$A415,СВЦЭМ!$B$34:$B$777,M$401)+'СЕТ СН'!$F$13</f>
        <v>639.78403962000004</v>
      </c>
      <c r="N415" s="37">
        <f>SUMIFS(СВЦЭМ!$L$34:$L$777,СВЦЭМ!$A$34:$A$777,$A415,СВЦЭМ!$B$34:$B$777,N$401)+'СЕТ СН'!$F$13</f>
        <v>638.65070395999999</v>
      </c>
      <c r="O415" s="37">
        <f>SUMIFS(СВЦЭМ!$L$34:$L$777,СВЦЭМ!$A$34:$A$777,$A415,СВЦЭМ!$B$34:$B$777,O$401)+'СЕТ СН'!$F$13</f>
        <v>661.38232664999998</v>
      </c>
      <c r="P415" s="37">
        <f>SUMIFS(СВЦЭМ!$L$34:$L$777,СВЦЭМ!$A$34:$A$777,$A415,СВЦЭМ!$B$34:$B$777,P$401)+'СЕТ СН'!$F$13</f>
        <v>674.32290448000003</v>
      </c>
      <c r="Q415" s="37">
        <f>SUMIFS(СВЦЭМ!$L$34:$L$777,СВЦЭМ!$A$34:$A$777,$A415,СВЦЭМ!$B$34:$B$777,Q$401)+'СЕТ СН'!$F$13</f>
        <v>674.75076573000001</v>
      </c>
      <c r="R415" s="37">
        <f>SUMIFS(СВЦЭМ!$L$34:$L$777,СВЦЭМ!$A$34:$A$777,$A415,СВЦЭМ!$B$34:$B$777,R$401)+'СЕТ СН'!$F$13</f>
        <v>675.31776285000001</v>
      </c>
      <c r="S415" s="37">
        <f>SUMIFS(СВЦЭМ!$L$34:$L$777,СВЦЭМ!$A$34:$A$777,$A415,СВЦЭМ!$B$34:$B$777,S$401)+'СЕТ СН'!$F$13</f>
        <v>669.61720307999997</v>
      </c>
      <c r="T415" s="37">
        <f>SUMIFS(СВЦЭМ!$L$34:$L$777,СВЦЭМ!$A$34:$A$777,$A415,СВЦЭМ!$B$34:$B$777,T$401)+'СЕТ СН'!$F$13</f>
        <v>641.66761292000001</v>
      </c>
      <c r="U415" s="37">
        <f>SUMIFS(СВЦЭМ!$L$34:$L$777,СВЦЭМ!$A$34:$A$777,$A415,СВЦЭМ!$B$34:$B$777,U$401)+'СЕТ СН'!$F$13</f>
        <v>637.33051875000001</v>
      </c>
      <c r="V415" s="37">
        <f>SUMIFS(СВЦЭМ!$L$34:$L$777,СВЦЭМ!$A$34:$A$777,$A415,СВЦЭМ!$B$34:$B$777,V$401)+'СЕТ СН'!$F$13</f>
        <v>639.51988931000005</v>
      </c>
      <c r="W415" s="37">
        <f>SUMIFS(СВЦЭМ!$L$34:$L$777,СВЦЭМ!$A$34:$A$777,$A415,СВЦЭМ!$B$34:$B$777,W$401)+'СЕТ СН'!$F$13</f>
        <v>680.54333585999996</v>
      </c>
      <c r="X415" s="37">
        <f>SUMIFS(СВЦЭМ!$L$34:$L$777,СВЦЭМ!$A$34:$A$777,$A415,СВЦЭМ!$B$34:$B$777,X$401)+'СЕТ СН'!$F$13</f>
        <v>685.00057852999998</v>
      </c>
      <c r="Y415" s="37">
        <f>SUMIFS(СВЦЭМ!$L$34:$L$777,СВЦЭМ!$A$34:$A$777,$A415,СВЦЭМ!$B$34:$B$777,Y$401)+'СЕТ СН'!$F$13</f>
        <v>741.97878301000003</v>
      </c>
    </row>
    <row r="416" spans="1:27" ht="15.75" x14ac:dyDescent="0.2">
      <c r="A416" s="36">
        <f t="shared" si="11"/>
        <v>43205</v>
      </c>
      <c r="B416" s="37">
        <f>SUMIFS(СВЦЭМ!$L$34:$L$777,СВЦЭМ!$A$34:$A$777,$A416,СВЦЭМ!$B$34:$B$777,B$401)+'СЕТ СН'!$F$13</f>
        <v>775.27766689999999</v>
      </c>
      <c r="C416" s="37">
        <f>SUMIFS(СВЦЭМ!$L$34:$L$777,СВЦЭМ!$A$34:$A$777,$A416,СВЦЭМ!$B$34:$B$777,C$401)+'СЕТ СН'!$F$13</f>
        <v>825.41796432000001</v>
      </c>
      <c r="D416" s="37">
        <f>SUMIFS(СВЦЭМ!$L$34:$L$777,СВЦЭМ!$A$34:$A$777,$A416,СВЦЭМ!$B$34:$B$777,D$401)+'СЕТ СН'!$F$13</f>
        <v>849.99999315000002</v>
      </c>
      <c r="E416" s="37">
        <f>SUMIFS(СВЦЭМ!$L$34:$L$777,СВЦЭМ!$A$34:$A$777,$A416,СВЦЭМ!$B$34:$B$777,E$401)+'СЕТ СН'!$F$13</f>
        <v>858.64737789000003</v>
      </c>
      <c r="F416" s="37">
        <f>SUMIFS(СВЦЭМ!$L$34:$L$777,СВЦЭМ!$A$34:$A$777,$A416,СВЦЭМ!$B$34:$B$777,F$401)+'СЕТ СН'!$F$13</f>
        <v>858.46999129000005</v>
      </c>
      <c r="G416" s="37">
        <f>SUMIFS(СВЦЭМ!$L$34:$L$777,СВЦЭМ!$A$34:$A$777,$A416,СВЦЭМ!$B$34:$B$777,G$401)+'СЕТ СН'!$F$13</f>
        <v>862.40833101999999</v>
      </c>
      <c r="H416" s="37">
        <f>SUMIFS(СВЦЭМ!$L$34:$L$777,СВЦЭМ!$A$34:$A$777,$A416,СВЦЭМ!$B$34:$B$777,H$401)+'СЕТ СН'!$F$13</f>
        <v>854.44873478</v>
      </c>
      <c r="I416" s="37">
        <f>SUMIFS(СВЦЭМ!$L$34:$L$777,СВЦЭМ!$A$34:$A$777,$A416,СВЦЭМ!$B$34:$B$777,I$401)+'СЕТ СН'!$F$13</f>
        <v>809.98343393000005</v>
      </c>
      <c r="J416" s="37">
        <f>SUMIFS(СВЦЭМ!$L$34:$L$777,СВЦЭМ!$A$34:$A$777,$A416,СВЦЭМ!$B$34:$B$777,J$401)+'СЕТ СН'!$F$13</f>
        <v>744.2806544</v>
      </c>
      <c r="K416" s="37">
        <f>SUMIFS(СВЦЭМ!$L$34:$L$777,СВЦЭМ!$A$34:$A$777,$A416,СВЦЭМ!$B$34:$B$777,K$401)+'СЕТ СН'!$F$13</f>
        <v>702.75317396000003</v>
      </c>
      <c r="L416" s="37">
        <f>SUMIFS(СВЦЭМ!$L$34:$L$777,СВЦЭМ!$A$34:$A$777,$A416,СВЦЭМ!$B$34:$B$777,L$401)+'СЕТ СН'!$F$13</f>
        <v>669.91079673000002</v>
      </c>
      <c r="M416" s="37">
        <f>SUMIFS(СВЦЭМ!$L$34:$L$777,СВЦЭМ!$A$34:$A$777,$A416,СВЦЭМ!$B$34:$B$777,M$401)+'СЕТ СН'!$F$13</f>
        <v>631.41162536000002</v>
      </c>
      <c r="N416" s="37">
        <f>SUMIFS(СВЦЭМ!$L$34:$L$777,СВЦЭМ!$A$34:$A$777,$A416,СВЦЭМ!$B$34:$B$777,N$401)+'СЕТ СН'!$F$13</f>
        <v>630.33024536999994</v>
      </c>
      <c r="O416" s="37">
        <f>SUMIFS(СВЦЭМ!$L$34:$L$777,СВЦЭМ!$A$34:$A$777,$A416,СВЦЭМ!$B$34:$B$777,O$401)+'СЕТ СН'!$F$13</f>
        <v>631.39160657000002</v>
      </c>
      <c r="P416" s="37">
        <f>SUMIFS(СВЦЭМ!$L$34:$L$777,СВЦЭМ!$A$34:$A$777,$A416,СВЦЭМ!$B$34:$B$777,P$401)+'СЕТ СН'!$F$13</f>
        <v>636.17672245000006</v>
      </c>
      <c r="Q416" s="37">
        <f>SUMIFS(СВЦЭМ!$L$34:$L$777,СВЦЭМ!$A$34:$A$777,$A416,СВЦЭМ!$B$34:$B$777,Q$401)+'СЕТ СН'!$F$13</f>
        <v>636.77840954999999</v>
      </c>
      <c r="R416" s="37">
        <f>SUMIFS(СВЦЭМ!$L$34:$L$777,СВЦЭМ!$A$34:$A$777,$A416,СВЦЭМ!$B$34:$B$777,R$401)+'СЕТ СН'!$F$13</f>
        <v>641.25824071</v>
      </c>
      <c r="S416" s="37">
        <f>SUMIFS(СВЦЭМ!$L$34:$L$777,СВЦЭМ!$A$34:$A$777,$A416,СВЦЭМ!$B$34:$B$777,S$401)+'СЕТ СН'!$F$13</f>
        <v>633.82327033000001</v>
      </c>
      <c r="T416" s="37">
        <f>SUMIFS(СВЦЭМ!$L$34:$L$777,СВЦЭМ!$A$34:$A$777,$A416,СВЦЭМ!$B$34:$B$777,T$401)+'СЕТ СН'!$F$13</f>
        <v>632.41514476999998</v>
      </c>
      <c r="U416" s="37">
        <f>SUMIFS(СВЦЭМ!$L$34:$L$777,СВЦЭМ!$A$34:$A$777,$A416,СВЦЭМ!$B$34:$B$777,U$401)+'СЕТ СН'!$F$13</f>
        <v>624.87036878000004</v>
      </c>
      <c r="V416" s="37">
        <f>SUMIFS(СВЦЭМ!$L$34:$L$777,СВЦЭМ!$A$34:$A$777,$A416,СВЦЭМ!$B$34:$B$777,V$401)+'СЕТ СН'!$F$13</f>
        <v>629.41936525000006</v>
      </c>
      <c r="W416" s="37">
        <f>SUMIFS(СВЦЭМ!$L$34:$L$777,СВЦЭМ!$A$34:$A$777,$A416,СВЦЭМ!$B$34:$B$777,W$401)+'СЕТ СН'!$F$13</f>
        <v>676.15283481999995</v>
      </c>
      <c r="X416" s="37">
        <f>SUMIFS(СВЦЭМ!$L$34:$L$777,СВЦЭМ!$A$34:$A$777,$A416,СВЦЭМ!$B$34:$B$777,X$401)+'СЕТ СН'!$F$13</f>
        <v>695.78882139999996</v>
      </c>
      <c r="Y416" s="37">
        <f>SUMIFS(СВЦЭМ!$L$34:$L$777,СВЦЭМ!$A$34:$A$777,$A416,СВЦЭМ!$B$34:$B$777,Y$401)+'СЕТ СН'!$F$13</f>
        <v>743.99361208000005</v>
      </c>
    </row>
    <row r="417" spans="1:25" ht="15.75" x14ac:dyDescent="0.2">
      <c r="A417" s="36">
        <f t="shared" si="11"/>
        <v>43206</v>
      </c>
      <c r="B417" s="37">
        <f>SUMIFS(СВЦЭМ!$L$34:$L$777,СВЦЭМ!$A$34:$A$777,$A417,СВЦЭМ!$B$34:$B$777,B$401)+'СЕТ СН'!$F$13</f>
        <v>793.48629013000004</v>
      </c>
      <c r="C417" s="37">
        <f>SUMIFS(СВЦЭМ!$L$34:$L$777,СВЦЭМ!$A$34:$A$777,$A417,СВЦЭМ!$B$34:$B$777,C$401)+'СЕТ СН'!$F$13</f>
        <v>834.55259222999996</v>
      </c>
      <c r="D417" s="37">
        <f>SUMIFS(СВЦЭМ!$L$34:$L$777,СВЦЭМ!$A$34:$A$777,$A417,СВЦЭМ!$B$34:$B$777,D$401)+'СЕТ СН'!$F$13</f>
        <v>894.95749668999997</v>
      </c>
      <c r="E417" s="37">
        <f>SUMIFS(СВЦЭМ!$L$34:$L$777,СВЦЭМ!$A$34:$A$777,$A417,СВЦЭМ!$B$34:$B$777,E$401)+'СЕТ СН'!$F$13</f>
        <v>912.02887640999995</v>
      </c>
      <c r="F417" s="37">
        <f>SUMIFS(СВЦЭМ!$L$34:$L$777,СВЦЭМ!$A$34:$A$777,$A417,СВЦЭМ!$B$34:$B$777,F$401)+'СЕТ СН'!$F$13</f>
        <v>902.94048725000005</v>
      </c>
      <c r="G417" s="37">
        <f>SUMIFS(СВЦЭМ!$L$34:$L$777,СВЦЭМ!$A$34:$A$777,$A417,СВЦЭМ!$B$34:$B$777,G$401)+'СЕТ СН'!$F$13</f>
        <v>910.44837236000001</v>
      </c>
      <c r="H417" s="37">
        <f>SUMIFS(СВЦЭМ!$L$34:$L$777,СВЦЭМ!$A$34:$A$777,$A417,СВЦЭМ!$B$34:$B$777,H$401)+'СЕТ СН'!$F$13</f>
        <v>857.78198013999997</v>
      </c>
      <c r="I417" s="37">
        <f>SUMIFS(СВЦЭМ!$L$34:$L$777,СВЦЭМ!$A$34:$A$777,$A417,СВЦЭМ!$B$34:$B$777,I$401)+'СЕТ СН'!$F$13</f>
        <v>774.07456334999995</v>
      </c>
      <c r="J417" s="37">
        <f>SUMIFS(СВЦЭМ!$L$34:$L$777,СВЦЭМ!$A$34:$A$777,$A417,СВЦЭМ!$B$34:$B$777,J$401)+'СЕТ СН'!$F$13</f>
        <v>723.35731627999996</v>
      </c>
      <c r="K417" s="37">
        <f>SUMIFS(СВЦЭМ!$L$34:$L$777,СВЦЭМ!$A$34:$A$777,$A417,СВЦЭМ!$B$34:$B$777,K$401)+'СЕТ СН'!$F$13</f>
        <v>661.31002738999996</v>
      </c>
      <c r="L417" s="37">
        <f>SUMIFS(СВЦЭМ!$L$34:$L$777,СВЦЭМ!$A$34:$A$777,$A417,СВЦЭМ!$B$34:$B$777,L$401)+'СЕТ СН'!$F$13</f>
        <v>622.87211650999996</v>
      </c>
      <c r="M417" s="37">
        <f>SUMIFS(СВЦЭМ!$L$34:$L$777,СВЦЭМ!$A$34:$A$777,$A417,СВЦЭМ!$B$34:$B$777,M$401)+'СЕТ СН'!$F$13</f>
        <v>607.91550219999999</v>
      </c>
      <c r="N417" s="37">
        <f>SUMIFS(СВЦЭМ!$L$34:$L$777,СВЦЭМ!$A$34:$A$777,$A417,СВЦЭМ!$B$34:$B$777,N$401)+'СЕТ СН'!$F$13</f>
        <v>616.77307040999995</v>
      </c>
      <c r="O417" s="37">
        <f>SUMIFS(СВЦЭМ!$L$34:$L$777,СВЦЭМ!$A$34:$A$777,$A417,СВЦЭМ!$B$34:$B$777,O$401)+'СЕТ СН'!$F$13</f>
        <v>620.29804074000003</v>
      </c>
      <c r="P417" s="37">
        <f>SUMIFS(СВЦЭМ!$L$34:$L$777,СВЦЭМ!$A$34:$A$777,$A417,СВЦЭМ!$B$34:$B$777,P$401)+'СЕТ СН'!$F$13</f>
        <v>629.45751203999998</v>
      </c>
      <c r="Q417" s="37">
        <f>SUMIFS(СВЦЭМ!$L$34:$L$777,СВЦЭМ!$A$34:$A$777,$A417,СВЦЭМ!$B$34:$B$777,Q$401)+'СЕТ СН'!$F$13</f>
        <v>635.73112613000001</v>
      </c>
      <c r="R417" s="37">
        <f>SUMIFS(СВЦЭМ!$L$34:$L$777,СВЦЭМ!$A$34:$A$777,$A417,СВЦЭМ!$B$34:$B$777,R$401)+'СЕТ СН'!$F$13</f>
        <v>638.99191898000004</v>
      </c>
      <c r="S417" s="37">
        <f>SUMIFS(СВЦЭМ!$L$34:$L$777,СВЦЭМ!$A$34:$A$777,$A417,СВЦЭМ!$B$34:$B$777,S$401)+'СЕТ СН'!$F$13</f>
        <v>646.82667865999997</v>
      </c>
      <c r="T417" s="37">
        <f>SUMIFS(СВЦЭМ!$L$34:$L$777,СВЦЭМ!$A$34:$A$777,$A417,СВЦЭМ!$B$34:$B$777,T$401)+'СЕТ СН'!$F$13</f>
        <v>637.69359426999995</v>
      </c>
      <c r="U417" s="37">
        <f>SUMIFS(СВЦЭМ!$L$34:$L$777,СВЦЭМ!$A$34:$A$777,$A417,СВЦЭМ!$B$34:$B$777,U$401)+'СЕТ СН'!$F$13</f>
        <v>611.37553877000005</v>
      </c>
      <c r="V417" s="37">
        <f>SUMIFS(СВЦЭМ!$L$34:$L$777,СВЦЭМ!$A$34:$A$777,$A417,СВЦЭМ!$B$34:$B$777,V$401)+'СЕТ СН'!$F$13</f>
        <v>617.78505804999998</v>
      </c>
      <c r="W417" s="37">
        <f>SUMIFS(СВЦЭМ!$L$34:$L$777,СВЦЭМ!$A$34:$A$777,$A417,СВЦЭМ!$B$34:$B$777,W$401)+'СЕТ СН'!$F$13</f>
        <v>664.83821454999998</v>
      </c>
      <c r="X417" s="37">
        <f>SUMIFS(СВЦЭМ!$L$34:$L$777,СВЦЭМ!$A$34:$A$777,$A417,СВЦЭМ!$B$34:$B$777,X$401)+'СЕТ СН'!$F$13</f>
        <v>730.87480853</v>
      </c>
      <c r="Y417" s="37">
        <f>SUMIFS(СВЦЭМ!$L$34:$L$777,СВЦЭМ!$A$34:$A$777,$A417,СВЦЭМ!$B$34:$B$777,Y$401)+'СЕТ СН'!$F$13</f>
        <v>796.28204168000002</v>
      </c>
    </row>
    <row r="418" spans="1:25" ht="15.75" x14ac:dyDescent="0.2">
      <c r="A418" s="36">
        <f t="shared" si="11"/>
        <v>43207</v>
      </c>
      <c r="B418" s="37">
        <f>SUMIFS(СВЦЭМ!$L$34:$L$777,СВЦЭМ!$A$34:$A$777,$A418,СВЦЭМ!$B$34:$B$777,B$401)+'СЕТ СН'!$F$13</f>
        <v>718.86788759000001</v>
      </c>
      <c r="C418" s="37">
        <f>SUMIFS(СВЦЭМ!$L$34:$L$777,СВЦЭМ!$A$34:$A$777,$A418,СВЦЭМ!$B$34:$B$777,C$401)+'СЕТ СН'!$F$13</f>
        <v>748.47182183999996</v>
      </c>
      <c r="D418" s="37">
        <f>SUMIFS(СВЦЭМ!$L$34:$L$777,СВЦЭМ!$A$34:$A$777,$A418,СВЦЭМ!$B$34:$B$777,D$401)+'СЕТ СН'!$F$13</f>
        <v>802.74791889999995</v>
      </c>
      <c r="E418" s="37">
        <f>SUMIFS(СВЦЭМ!$L$34:$L$777,СВЦЭМ!$A$34:$A$777,$A418,СВЦЭМ!$B$34:$B$777,E$401)+'СЕТ СН'!$F$13</f>
        <v>811.86839510000004</v>
      </c>
      <c r="F418" s="37">
        <f>SUMIFS(СВЦЭМ!$L$34:$L$777,СВЦЭМ!$A$34:$A$777,$A418,СВЦЭМ!$B$34:$B$777,F$401)+'СЕТ СН'!$F$13</f>
        <v>815.45962809000002</v>
      </c>
      <c r="G418" s="37">
        <f>SUMIFS(СВЦЭМ!$L$34:$L$777,СВЦЭМ!$A$34:$A$777,$A418,СВЦЭМ!$B$34:$B$777,G$401)+'СЕТ СН'!$F$13</f>
        <v>805.84900803000005</v>
      </c>
      <c r="H418" s="37">
        <f>SUMIFS(СВЦЭМ!$L$34:$L$777,СВЦЭМ!$A$34:$A$777,$A418,СВЦЭМ!$B$34:$B$777,H$401)+'СЕТ СН'!$F$13</f>
        <v>729.90913005000004</v>
      </c>
      <c r="I418" s="37">
        <f>SUMIFS(СВЦЭМ!$L$34:$L$777,СВЦЭМ!$A$34:$A$777,$A418,СВЦЭМ!$B$34:$B$777,I$401)+'СЕТ СН'!$F$13</f>
        <v>652.72661786000003</v>
      </c>
      <c r="J418" s="37">
        <f>SUMIFS(СВЦЭМ!$L$34:$L$777,СВЦЭМ!$A$34:$A$777,$A418,СВЦЭМ!$B$34:$B$777,J$401)+'СЕТ СН'!$F$13</f>
        <v>648.04621253000005</v>
      </c>
      <c r="K418" s="37">
        <f>SUMIFS(СВЦЭМ!$L$34:$L$777,СВЦЭМ!$A$34:$A$777,$A418,СВЦЭМ!$B$34:$B$777,K$401)+'СЕТ СН'!$F$13</f>
        <v>629.74396430000002</v>
      </c>
      <c r="L418" s="37">
        <f>SUMIFS(СВЦЭМ!$L$34:$L$777,СВЦЭМ!$A$34:$A$777,$A418,СВЦЭМ!$B$34:$B$777,L$401)+'СЕТ СН'!$F$13</f>
        <v>640.64491891</v>
      </c>
      <c r="M418" s="37">
        <f>SUMIFS(СВЦЭМ!$L$34:$L$777,СВЦЭМ!$A$34:$A$777,$A418,СВЦЭМ!$B$34:$B$777,M$401)+'СЕТ СН'!$F$13</f>
        <v>633.04536536000001</v>
      </c>
      <c r="N418" s="37">
        <f>SUMIFS(СВЦЭМ!$L$34:$L$777,СВЦЭМ!$A$34:$A$777,$A418,СВЦЭМ!$B$34:$B$777,N$401)+'СЕТ СН'!$F$13</f>
        <v>632.46145862000003</v>
      </c>
      <c r="O418" s="37">
        <f>SUMIFS(СВЦЭМ!$L$34:$L$777,СВЦЭМ!$A$34:$A$777,$A418,СВЦЭМ!$B$34:$B$777,O$401)+'СЕТ СН'!$F$13</f>
        <v>628.81853110999998</v>
      </c>
      <c r="P418" s="37">
        <f>SUMIFS(СВЦЭМ!$L$34:$L$777,СВЦЭМ!$A$34:$A$777,$A418,СВЦЭМ!$B$34:$B$777,P$401)+'СЕТ СН'!$F$13</f>
        <v>627.85792285000002</v>
      </c>
      <c r="Q418" s="37">
        <f>SUMIFS(СВЦЭМ!$L$34:$L$777,СВЦЭМ!$A$34:$A$777,$A418,СВЦЭМ!$B$34:$B$777,Q$401)+'СЕТ СН'!$F$13</f>
        <v>623.16504368999995</v>
      </c>
      <c r="R418" s="37">
        <f>SUMIFS(СВЦЭМ!$L$34:$L$777,СВЦЭМ!$A$34:$A$777,$A418,СВЦЭМ!$B$34:$B$777,R$401)+'СЕТ СН'!$F$13</f>
        <v>628.45622273000004</v>
      </c>
      <c r="S418" s="37">
        <f>SUMIFS(СВЦЭМ!$L$34:$L$777,СВЦЭМ!$A$34:$A$777,$A418,СВЦЭМ!$B$34:$B$777,S$401)+'СЕТ СН'!$F$13</f>
        <v>634.84013261999996</v>
      </c>
      <c r="T418" s="37">
        <f>SUMIFS(СВЦЭМ!$L$34:$L$777,СВЦЭМ!$A$34:$A$777,$A418,СВЦЭМ!$B$34:$B$777,T$401)+'СЕТ СН'!$F$13</f>
        <v>639.05280507999998</v>
      </c>
      <c r="U418" s="37">
        <f>SUMIFS(СВЦЭМ!$L$34:$L$777,СВЦЭМ!$A$34:$A$777,$A418,СВЦЭМ!$B$34:$B$777,U$401)+'СЕТ СН'!$F$13</f>
        <v>643.50784699999997</v>
      </c>
      <c r="V418" s="37">
        <f>SUMIFS(СВЦЭМ!$L$34:$L$777,СВЦЭМ!$A$34:$A$777,$A418,СВЦЭМ!$B$34:$B$777,V$401)+'СЕТ СН'!$F$13</f>
        <v>653.07769528999995</v>
      </c>
      <c r="W418" s="37">
        <f>SUMIFS(СВЦЭМ!$L$34:$L$777,СВЦЭМ!$A$34:$A$777,$A418,СВЦЭМ!$B$34:$B$777,W$401)+'СЕТ СН'!$F$13</f>
        <v>649.17191828</v>
      </c>
      <c r="X418" s="37">
        <f>SUMIFS(СВЦЭМ!$L$34:$L$777,СВЦЭМ!$A$34:$A$777,$A418,СВЦЭМ!$B$34:$B$777,X$401)+'СЕТ СН'!$F$13</f>
        <v>650.82310860999996</v>
      </c>
      <c r="Y418" s="37">
        <f>SUMIFS(СВЦЭМ!$L$34:$L$777,СВЦЭМ!$A$34:$A$777,$A418,СВЦЭМ!$B$34:$B$777,Y$401)+'СЕТ СН'!$F$13</f>
        <v>707.25619322</v>
      </c>
    </row>
    <row r="419" spans="1:25" ht="15.75" x14ac:dyDescent="0.2">
      <c r="A419" s="36">
        <f t="shared" si="11"/>
        <v>43208</v>
      </c>
      <c r="B419" s="37">
        <f>SUMIFS(СВЦЭМ!$L$34:$L$777,СВЦЭМ!$A$34:$A$777,$A419,СВЦЭМ!$B$34:$B$777,B$401)+'СЕТ СН'!$F$13</f>
        <v>715.37013872</v>
      </c>
      <c r="C419" s="37">
        <f>SUMIFS(СВЦЭМ!$L$34:$L$777,СВЦЭМ!$A$34:$A$777,$A419,СВЦЭМ!$B$34:$B$777,C$401)+'СЕТ СН'!$F$13</f>
        <v>731.75193644000001</v>
      </c>
      <c r="D419" s="37">
        <f>SUMIFS(СВЦЭМ!$L$34:$L$777,СВЦЭМ!$A$34:$A$777,$A419,СВЦЭМ!$B$34:$B$777,D$401)+'СЕТ СН'!$F$13</f>
        <v>769.35117794999996</v>
      </c>
      <c r="E419" s="37">
        <f>SUMIFS(СВЦЭМ!$L$34:$L$777,СВЦЭМ!$A$34:$A$777,$A419,СВЦЭМ!$B$34:$B$777,E$401)+'СЕТ СН'!$F$13</f>
        <v>780.39460352000003</v>
      </c>
      <c r="F419" s="37">
        <f>SUMIFS(СВЦЭМ!$L$34:$L$777,СВЦЭМ!$A$34:$A$777,$A419,СВЦЭМ!$B$34:$B$777,F$401)+'СЕТ СН'!$F$13</f>
        <v>780.37552525000001</v>
      </c>
      <c r="G419" s="37">
        <f>SUMIFS(СВЦЭМ!$L$34:$L$777,СВЦЭМ!$A$34:$A$777,$A419,СВЦЭМ!$B$34:$B$777,G$401)+'СЕТ СН'!$F$13</f>
        <v>766.20949451000001</v>
      </c>
      <c r="H419" s="37">
        <f>SUMIFS(СВЦЭМ!$L$34:$L$777,СВЦЭМ!$A$34:$A$777,$A419,СВЦЭМ!$B$34:$B$777,H$401)+'СЕТ СН'!$F$13</f>
        <v>716.30690402000005</v>
      </c>
      <c r="I419" s="37">
        <f>SUMIFS(СВЦЭМ!$L$34:$L$777,СВЦЭМ!$A$34:$A$777,$A419,СВЦЭМ!$B$34:$B$777,I$401)+'СЕТ СН'!$F$13</f>
        <v>653.09733951999999</v>
      </c>
      <c r="J419" s="37">
        <f>SUMIFS(СВЦЭМ!$L$34:$L$777,СВЦЭМ!$A$34:$A$777,$A419,СВЦЭМ!$B$34:$B$777,J$401)+'СЕТ СН'!$F$13</f>
        <v>611.59225655</v>
      </c>
      <c r="K419" s="37">
        <f>SUMIFS(СВЦЭМ!$L$34:$L$777,СВЦЭМ!$A$34:$A$777,$A419,СВЦЭМ!$B$34:$B$777,K$401)+'СЕТ СН'!$F$13</f>
        <v>561.36297088000003</v>
      </c>
      <c r="L419" s="37">
        <f>SUMIFS(СВЦЭМ!$L$34:$L$777,СВЦЭМ!$A$34:$A$777,$A419,СВЦЭМ!$B$34:$B$777,L$401)+'СЕТ СН'!$F$13</f>
        <v>565.84605814999998</v>
      </c>
      <c r="M419" s="37">
        <f>SUMIFS(СВЦЭМ!$L$34:$L$777,СВЦЭМ!$A$34:$A$777,$A419,СВЦЭМ!$B$34:$B$777,M$401)+'СЕТ СН'!$F$13</f>
        <v>623.50359842</v>
      </c>
      <c r="N419" s="37">
        <f>SUMIFS(СВЦЭМ!$L$34:$L$777,СВЦЭМ!$A$34:$A$777,$A419,СВЦЭМ!$B$34:$B$777,N$401)+'СЕТ СН'!$F$13</f>
        <v>616.05640086000005</v>
      </c>
      <c r="O419" s="37">
        <f>SUMIFS(СВЦЭМ!$L$34:$L$777,СВЦЭМ!$A$34:$A$777,$A419,СВЦЭМ!$B$34:$B$777,O$401)+'СЕТ СН'!$F$13</f>
        <v>622.94390264000003</v>
      </c>
      <c r="P419" s="37">
        <f>SUMIFS(СВЦЭМ!$L$34:$L$777,СВЦЭМ!$A$34:$A$777,$A419,СВЦЭМ!$B$34:$B$777,P$401)+'СЕТ СН'!$F$13</f>
        <v>630.44675705999998</v>
      </c>
      <c r="Q419" s="37">
        <f>SUMIFS(СВЦЭМ!$L$34:$L$777,СВЦЭМ!$A$34:$A$777,$A419,СВЦЭМ!$B$34:$B$777,Q$401)+'СЕТ СН'!$F$13</f>
        <v>625.77774209999995</v>
      </c>
      <c r="R419" s="37">
        <f>SUMIFS(СВЦЭМ!$L$34:$L$777,СВЦЭМ!$A$34:$A$777,$A419,СВЦЭМ!$B$34:$B$777,R$401)+'СЕТ СН'!$F$13</f>
        <v>623.45147755999994</v>
      </c>
      <c r="S419" s="37">
        <f>SUMIFS(СВЦЭМ!$L$34:$L$777,СВЦЭМ!$A$34:$A$777,$A419,СВЦЭМ!$B$34:$B$777,S$401)+'СЕТ СН'!$F$13</f>
        <v>626.39242580999996</v>
      </c>
      <c r="T419" s="37">
        <f>SUMIFS(СВЦЭМ!$L$34:$L$777,СВЦЭМ!$A$34:$A$777,$A419,СВЦЭМ!$B$34:$B$777,T$401)+'СЕТ СН'!$F$13</f>
        <v>607.76516341000001</v>
      </c>
      <c r="U419" s="37">
        <f>SUMIFS(СВЦЭМ!$L$34:$L$777,СВЦЭМ!$A$34:$A$777,$A419,СВЦЭМ!$B$34:$B$777,U$401)+'СЕТ СН'!$F$13</f>
        <v>611.57409849999999</v>
      </c>
      <c r="V419" s="37">
        <f>SUMIFS(СВЦЭМ!$L$34:$L$777,СВЦЭМ!$A$34:$A$777,$A419,СВЦЭМ!$B$34:$B$777,V$401)+'СЕТ СН'!$F$13</f>
        <v>607.74103162999995</v>
      </c>
      <c r="W419" s="37">
        <f>SUMIFS(СВЦЭМ!$L$34:$L$777,СВЦЭМ!$A$34:$A$777,$A419,СВЦЭМ!$B$34:$B$777,W$401)+'СЕТ СН'!$F$13</f>
        <v>600.93567912000003</v>
      </c>
      <c r="X419" s="37">
        <f>SUMIFS(СВЦЭМ!$L$34:$L$777,СВЦЭМ!$A$34:$A$777,$A419,СВЦЭМ!$B$34:$B$777,X$401)+'СЕТ СН'!$F$13</f>
        <v>633.23985230999995</v>
      </c>
      <c r="Y419" s="37">
        <f>SUMIFS(СВЦЭМ!$L$34:$L$777,СВЦЭМ!$A$34:$A$777,$A419,СВЦЭМ!$B$34:$B$777,Y$401)+'СЕТ СН'!$F$13</f>
        <v>670.79641907999996</v>
      </c>
    </row>
    <row r="420" spans="1:25" ht="15.75" x14ac:dyDescent="0.2">
      <c r="A420" s="36">
        <f t="shared" si="11"/>
        <v>43209</v>
      </c>
      <c r="B420" s="37">
        <f>SUMIFS(СВЦЭМ!$L$34:$L$777,СВЦЭМ!$A$34:$A$777,$A420,СВЦЭМ!$B$34:$B$777,B$401)+'СЕТ СН'!$F$13</f>
        <v>680.12340130999996</v>
      </c>
      <c r="C420" s="37">
        <f>SUMIFS(СВЦЭМ!$L$34:$L$777,СВЦЭМ!$A$34:$A$777,$A420,СВЦЭМ!$B$34:$B$777,C$401)+'СЕТ СН'!$F$13</f>
        <v>693.82301170999995</v>
      </c>
      <c r="D420" s="37">
        <f>SUMIFS(СВЦЭМ!$L$34:$L$777,СВЦЭМ!$A$34:$A$777,$A420,СВЦЭМ!$B$34:$B$777,D$401)+'СЕТ СН'!$F$13</f>
        <v>740.62766635000003</v>
      </c>
      <c r="E420" s="37">
        <f>SUMIFS(СВЦЭМ!$L$34:$L$777,СВЦЭМ!$A$34:$A$777,$A420,СВЦЭМ!$B$34:$B$777,E$401)+'СЕТ СН'!$F$13</f>
        <v>747.54995531999998</v>
      </c>
      <c r="F420" s="37">
        <f>SUMIFS(СВЦЭМ!$L$34:$L$777,СВЦЭМ!$A$34:$A$777,$A420,СВЦЭМ!$B$34:$B$777,F$401)+'СЕТ СН'!$F$13</f>
        <v>748.11177610000004</v>
      </c>
      <c r="G420" s="37">
        <f>SUMIFS(СВЦЭМ!$L$34:$L$777,СВЦЭМ!$A$34:$A$777,$A420,СВЦЭМ!$B$34:$B$777,G$401)+'СЕТ СН'!$F$13</f>
        <v>736.12343686999998</v>
      </c>
      <c r="H420" s="37">
        <f>SUMIFS(СВЦЭМ!$L$34:$L$777,СВЦЭМ!$A$34:$A$777,$A420,СВЦЭМ!$B$34:$B$777,H$401)+'СЕТ СН'!$F$13</f>
        <v>687.99508691999995</v>
      </c>
      <c r="I420" s="37">
        <f>SUMIFS(СВЦЭМ!$L$34:$L$777,СВЦЭМ!$A$34:$A$777,$A420,СВЦЭМ!$B$34:$B$777,I$401)+'СЕТ СН'!$F$13</f>
        <v>635.22017956000002</v>
      </c>
      <c r="J420" s="37">
        <f>SUMIFS(СВЦЭМ!$L$34:$L$777,СВЦЭМ!$A$34:$A$777,$A420,СВЦЭМ!$B$34:$B$777,J$401)+'СЕТ СН'!$F$13</f>
        <v>594.52638817000002</v>
      </c>
      <c r="K420" s="37">
        <f>SUMIFS(СВЦЭМ!$L$34:$L$777,СВЦЭМ!$A$34:$A$777,$A420,СВЦЭМ!$B$34:$B$777,K$401)+'СЕТ СН'!$F$13</f>
        <v>618.05309661000001</v>
      </c>
      <c r="L420" s="37">
        <f>SUMIFS(СВЦЭМ!$L$34:$L$777,СВЦЭМ!$A$34:$A$777,$A420,СВЦЭМ!$B$34:$B$777,L$401)+'СЕТ СН'!$F$13</f>
        <v>617.63488924000001</v>
      </c>
      <c r="M420" s="37">
        <f>SUMIFS(СВЦЭМ!$L$34:$L$777,СВЦЭМ!$A$34:$A$777,$A420,СВЦЭМ!$B$34:$B$777,M$401)+'СЕТ СН'!$F$13</f>
        <v>629.90903719999994</v>
      </c>
      <c r="N420" s="37">
        <f>SUMIFS(СВЦЭМ!$L$34:$L$777,СВЦЭМ!$A$34:$A$777,$A420,СВЦЭМ!$B$34:$B$777,N$401)+'СЕТ СН'!$F$13</f>
        <v>646.53955626000004</v>
      </c>
      <c r="O420" s="37">
        <f>SUMIFS(СВЦЭМ!$L$34:$L$777,СВЦЭМ!$A$34:$A$777,$A420,СВЦЭМ!$B$34:$B$777,O$401)+'СЕТ СН'!$F$13</f>
        <v>638.76775250000003</v>
      </c>
      <c r="P420" s="37">
        <f>SUMIFS(СВЦЭМ!$L$34:$L$777,СВЦЭМ!$A$34:$A$777,$A420,СВЦЭМ!$B$34:$B$777,P$401)+'СЕТ СН'!$F$13</f>
        <v>632.97634403999996</v>
      </c>
      <c r="Q420" s="37">
        <f>SUMIFS(СВЦЭМ!$L$34:$L$777,СВЦЭМ!$A$34:$A$777,$A420,СВЦЭМ!$B$34:$B$777,Q$401)+'СЕТ СН'!$F$13</f>
        <v>629.49941099</v>
      </c>
      <c r="R420" s="37">
        <f>SUMIFS(СВЦЭМ!$L$34:$L$777,СВЦЭМ!$A$34:$A$777,$A420,СВЦЭМ!$B$34:$B$777,R$401)+'СЕТ СН'!$F$13</f>
        <v>628.63037093000003</v>
      </c>
      <c r="S420" s="37">
        <f>SUMIFS(СВЦЭМ!$L$34:$L$777,СВЦЭМ!$A$34:$A$777,$A420,СВЦЭМ!$B$34:$B$777,S$401)+'СЕТ СН'!$F$13</f>
        <v>635.58693428000004</v>
      </c>
      <c r="T420" s="37">
        <f>SUMIFS(СВЦЭМ!$L$34:$L$777,СВЦЭМ!$A$34:$A$777,$A420,СВЦЭМ!$B$34:$B$777,T$401)+'СЕТ СН'!$F$13</f>
        <v>642.96558101000005</v>
      </c>
      <c r="U420" s="37">
        <f>SUMIFS(СВЦЭМ!$L$34:$L$777,СВЦЭМ!$A$34:$A$777,$A420,СВЦЭМ!$B$34:$B$777,U$401)+'СЕТ СН'!$F$13</f>
        <v>613.30726659000004</v>
      </c>
      <c r="V420" s="37">
        <f>SUMIFS(СВЦЭМ!$L$34:$L$777,СВЦЭМ!$A$34:$A$777,$A420,СВЦЭМ!$B$34:$B$777,V$401)+'СЕТ СН'!$F$13</f>
        <v>610.19104905999995</v>
      </c>
      <c r="W420" s="37">
        <f>SUMIFS(СВЦЭМ!$L$34:$L$777,СВЦЭМ!$A$34:$A$777,$A420,СВЦЭМ!$B$34:$B$777,W$401)+'СЕТ СН'!$F$13</f>
        <v>606.26085860000001</v>
      </c>
      <c r="X420" s="37">
        <f>SUMIFS(СВЦЭМ!$L$34:$L$777,СВЦЭМ!$A$34:$A$777,$A420,СВЦЭМ!$B$34:$B$777,X$401)+'СЕТ СН'!$F$13</f>
        <v>588.34984321000002</v>
      </c>
      <c r="Y420" s="37">
        <f>SUMIFS(СВЦЭМ!$L$34:$L$777,СВЦЭМ!$A$34:$A$777,$A420,СВЦЭМ!$B$34:$B$777,Y$401)+'СЕТ СН'!$F$13</f>
        <v>622.18059706999998</v>
      </c>
    </row>
    <row r="421" spans="1:25" ht="15.75" x14ac:dyDescent="0.2">
      <c r="A421" s="36">
        <f t="shared" si="11"/>
        <v>43210</v>
      </c>
      <c r="B421" s="37">
        <f>SUMIFS(СВЦЭМ!$L$34:$L$777,СВЦЭМ!$A$34:$A$777,$A421,СВЦЭМ!$B$34:$B$777,B$401)+'СЕТ СН'!$F$13</f>
        <v>743.44568784000001</v>
      </c>
      <c r="C421" s="37">
        <f>SUMIFS(СВЦЭМ!$L$34:$L$777,СВЦЭМ!$A$34:$A$777,$A421,СВЦЭМ!$B$34:$B$777,C$401)+'СЕТ СН'!$F$13</f>
        <v>784.96588236000002</v>
      </c>
      <c r="D421" s="37">
        <f>SUMIFS(СВЦЭМ!$L$34:$L$777,СВЦЭМ!$A$34:$A$777,$A421,СВЦЭМ!$B$34:$B$777,D$401)+'СЕТ СН'!$F$13</f>
        <v>828.45829916000002</v>
      </c>
      <c r="E421" s="37">
        <f>SUMIFS(СВЦЭМ!$L$34:$L$777,СВЦЭМ!$A$34:$A$777,$A421,СВЦЭМ!$B$34:$B$777,E$401)+'СЕТ СН'!$F$13</f>
        <v>829.80065576000004</v>
      </c>
      <c r="F421" s="37">
        <f>SUMIFS(СВЦЭМ!$L$34:$L$777,СВЦЭМ!$A$34:$A$777,$A421,СВЦЭМ!$B$34:$B$777,F$401)+'СЕТ СН'!$F$13</f>
        <v>848.74345712000002</v>
      </c>
      <c r="G421" s="37">
        <f>SUMIFS(СВЦЭМ!$L$34:$L$777,СВЦЭМ!$A$34:$A$777,$A421,СВЦЭМ!$B$34:$B$777,G$401)+'СЕТ СН'!$F$13</f>
        <v>834.39643684999999</v>
      </c>
      <c r="H421" s="37">
        <f>SUMIFS(СВЦЭМ!$L$34:$L$777,СВЦЭМ!$A$34:$A$777,$A421,СВЦЭМ!$B$34:$B$777,H$401)+'СЕТ СН'!$F$13</f>
        <v>788.70578577000003</v>
      </c>
      <c r="I421" s="37">
        <f>SUMIFS(СВЦЭМ!$L$34:$L$777,СВЦЭМ!$A$34:$A$777,$A421,СВЦЭМ!$B$34:$B$777,I$401)+'СЕТ СН'!$F$13</f>
        <v>727.22957560999998</v>
      </c>
      <c r="J421" s="37">
        <f>SUMIFS(СВЦЭМ!$L$34:$L$777,СВЦЭМ!$A$34:$A$777,$A421,СВЦЭМ!$B$34:$B$777,J$401)+'СЕТ СН'!$F$13</f>
        <v>672.08629285999996</v>
      </c>
      <c r="K421" s="37">
        <f>SUMIFS(СВЦЭМ!$L$34:$L$777,СВЦЭМ!$A$34:$A$777,$A421,СВЦЭМ!$B$34:$B$777,K$401)+'СЕТ СН'!$F$13</f>
        <v>595.63326632999997</v>
      </c>
      <c r="L421" s="37">
        <f>SUMIFS(СВЦЭМ!$L$34:$L$777,СВЦЭМ!$A$34:$A$777,$A421,СВЦЭМ!$B$34:$B$777,L$401)+'СЕТ СН'!$F$13</f>
        <v>575.35506477000001</v>
      </c>
      <c r="M421" s="37">
        <f>SUMIFS(СВЦЭМ!$L$34:$L$777,СВЦЭМ!$A$34:$A$777,$A421,СВЦЭМ!$B$34:$B$777,M$401)+'СЕТ СН'!$F$13</f>
        <v>583.84621879999997</v>
      </c>
      <c r="N421" s="37">
        <f>SUMIFS(СВЦЭМ!$L$34:$L$777,СВЦЭМ!$A$34:$A$777,$A421,СВЦЭМ!$B$34:$B$777,N$401)+'СЕТ СН'!$F$13</f>
        <v>592.14145865</v>
      </c>
      <c r="O421" s="37">
        <f>SUMIFS(СВЦЭМ!$L$34:$L$777,СВЦЭМ!$A$34:$A$777,$A421,СВЦЭМ!$B$34:$B$777,O$401)+'СЕТ СН'!$F$13</f>
        <v>594.75295573999995</v>
      </c>
      <c r="P421" s="37">
        <f>SUMIFS(СВЦЭМ!$L$34:$L$777,СВЦЭМ!$A$34:$A$777,$A421,СВЦЭМ!$B$34:$B$777,P$401)+'СЕТ СН'!$F$13</f>
        <v>607.48003329000005</v>
      </c>
      <c r="Q421" s="37">
        <f>SUMIFS(СВЦЭМ!$L$34:$L$777,СВЦЭМ!$A$34:$A$777,$A421,СВЦЭМ!$B$34:$B$777,Q$401)+'СЕТ СН'!$F$13</f>
        <v>598.33269653000002</v>
      </c>
      <c r="R421" s="37">
        <f>SUMIFS(СВЦЭМ!$L$34:$L$777,СВЦЭМ!$A$34:$A$777,$A421,СВЦЭМ!$B$34:$B$777,R$401)+'СЕТ СН'!$F$13</f>
        <v>624.75386492999996</v>
      </c>
      <c r="S421" s="37">
        <f>SUMIFS(СВЦЭМ!$L$34:$L$777,СВЦЭМ!$A$34:$A$777,$A421,СВЦЭМ!$B$34:$B$777,S$401)+'СЕТ СН'!$F$13</f>
        <v>620.12706277999996</v>
      </c>
      <c r="T421" s="37">
        <f>SUMIFS(СВЦЭМ!$L$34:$L$777,СВЦЭМ!$A$34:$A$777,$A421,СВЦЭМ!$B$34:$B$777,T$401)+'СЕТ СН'!$F$13</f>
        <v>596.66302987999995</v>
      </c>
      <c r="U421" s="37">
        <f>SUMIFS(СВЦЭМ!$L$34:$L$777,СВЦЭМ!$A$34:$A$777,$A421,СВЦЭМ!$B$34:$B$777,U$401)+'СЕТ СН'!$F$13</f>
        <v>589.29974795999999</v>
      </c>
      <c r="V421" s="37">
        <f>SUMIFS(СВЦЭМ!$L$34:$L$777,СВЦЭМ!$A$34:$A$777,$A421,СВЦЭМ!$B$34:$B$777,V$401)+'СЕТ СН'!$F$13</f>
        <v>637.49478177000003</v>
      </c>
      <c r="W421" s="37">
        <f>SUMIFS(СВЦЭМ!$L$34:$L$777,СВЦЭМ!$A$34:$A$777,$A421,СВЦЭМ!$B$34:$B$777,W$401)+'СЕТ СН'!$F$13</f>
        <v>567.75063683999997</v>
      </c>
      <c r="X421" s="37">
        <f>SUMIFS(СВЦЭМ!$L$34:$L$777,СВЦЭМ!$A$34:$A$777,$A421,СВЦЭМ!$B$34:$B$777,X$401)+'СЕТ СН'!$F$13</f>
        <v>635.70438515000001</v>
      </c>
      <c r="Y421" s="37">
        <f>SUMIFS(СВЦЭМ!$L$34:$L$777,СВЦЭМ!$A$34:$A$777,$A421,СВЦЭМ!$B$34:$B$777,Y$401)+'СЕТ СН'!$F$13</f>
        <v>709.97597638000002</v>
      </c>
    </row>
    <row r="422" spans="1:25" ht="15.75" x14ac:dyDescent="0.2">
      <c r="A422" s="36">
        <f t="shared" si="11"/>
        <v>43211</v>
      </c>
      <c r="B422" s="37">
        <f>SUMIFS(СВЦЭМ!$L$34:$L$777,СВЦЭМ!$A$34:$A$777,$A422,СВЦЭМ!$B$34:$B$777,B$401)+'СЕТ СН'!$F$13</f>
        <v>717.06851032999998</v>
      </c>
      <c r="C422" s="37">
        <f>SUMIFS(СВЦЭМ!$L$34:$L$777,СВЦЭМ!$A$34:$A$777,$A422,СВЦЭМ!$B$34:$B$777,C$401)+'СЕТ СН'!$F$13</f>
        <v>754.84812743999998</v>
      </c>
      <c r="D422" s="37">
        <f>SUMIFS(СВЦЭМ!$L$34:$L$777,СВЦЭМ!$A$34:$A$777,$A422,СВЦЭМ!$B$34:$B$777,D$401)+'СЕТ СН'!$F$13</f>
        <v>803.08858974999998</v>
      </c>
      <c r="E422" s="37">
        <f>SUMIFS(СВЦЭМ!$L$34:$L$777,СВЦЭМ!$A$34:$A$777,$A422,СВЦЭМ!$B$34:$B$777,E$401)+'СЕТ СН'!$F$13</f>
        <v>811.66169883999999</v>
      </c>
      <c r="F422" s="37">
        <f>SUMIFS(СВЦЭМ!$L$34:$L$777,СВЦЭМ!$A$34:$A$777,$A422,СВЦЭМ!$B$34:$B$777,F$401)+'СЕТ СН'!$F$13</f>
        <v>820.30328276</v>
      </c>
      <c r="G422" s="37">
        <f>SUMIFS(СВЦЭМ!$L$34:$L$777,СВЦЭМ!$A$34:$A$777,$A422,СВЦЭМ!$B$34:$B$777,G$401)+'СЕТ СН'!$F$13</f>
        <v>804.51147803000003</v>
      </c>
      <c r="H422" s="37">
        <f>SUMIFS(СВЦЭМ!$L$34:$L$777,СВЦЭМ!$A$34:$A$777,$A422,СВЦЭМ!$B$34:$B$777,H$401)+'СЕТ СН'!$F$13</f>
        <v>789.07554121999999</v>
      </c>
      <c r="I422" s="37">
        <f>SUMIFS(СВЦЭМ!$L$34:$L$777,СВЦЭМ!$A$34:$A$777,$A422,СВЦЭМ!$B$34:$B$777,I$401)+'СЕТ СН'!$F$13</f>
        <v>754.31119975000001</v>
      </c>
      <c r="J422" s="37">
        <f>SUMIFS(СВЦЭМ!$L$34:$L$777,СВЦЭМ!$A$34:$A$777,$A422,СВЦЭМ!$B$34:$B$777,J$401)+'СЕТ СН'!$F$13</f>
        <v>669.52589635000004</v>
      </c>
      <c r="K422" s="37">
        <f>SUMIFS(СВЦЭМ!$L$34:$L$777,СВЦЭМ!$A$34:$A$777,$A422,СВЦЭМ!$B$34:$B$777,K$401)+'СЕТ СН'!$F$13</f>
        <v>589.93920743000001</v>
      </c>
      <c r="L422" s="37">
        <f>SUMIFS(СВЦЭМ!$L$34:$L$777,СВЦЭМ!$A$34:$A$777,$A422,СВЦЭМ!$B$34:$B$777,L$401)+'СЕТ СН'!$F$13</f>
        <v>580.96518674000004</v>
      </c>
      <c r="M422" s="37">
        <f>SUMIFS(СВЦЭМ!$L$34:$L$777,СВЦЭМ!$A$34:$A$777,$A422,СВЦЭМ!$B$34:$B$777,M$401)+'СЕТ СН'!$F$13</f>
        <v>574.81518792999998</v>
      </c>
      <c r="N422" s="37">
        <f>SUMIFS(СВЦЭМ!$L$34:$L$777,СВЦЭМ!$A$34:$A$777,$A422,СВЦЭМ!$B$34:$B$777,N$401)+'СЕТ СН'!$F$13</f>
        <v>569.47428826999999</v>
      </c>
      <c r="O422" s="37">
        <f>SUMIFS(СВЦЭМ!$L$34:$L$777,СВЦЭМ!$A$34:$A$777,$A422,СВЦЭМ!$B$34:$B$777,O$401)+'СЕТ СН'!$F$13</f>
        <v>575.35911288</v>
      </c>
      <c r="P422" s="37">
        <f>SUMIFS(СВЦЭМ!$L$34:$L$777,СВЦЭМ!$A$34:$A$777,$A422,СВЦЭМ!$B$34:$B$777,P$401)+'СЕТ СН'!$F$13</f>
        <v>601.81854886999997</v>
      </c>
      <c r="Q422" s="37">
        <f>SUMIFS(СВЦЭМ!$L$34:$L$777,СВЦЭМ!$A$34:$A$777,$A422,СВЦЭМ!$B$34:$B$777,Q$401)+'СЕТ СН'!$F$13</f>
        <v>609.29771788999994</v>
      </c>
      <c r="R422" s="37">
        <f>SUMIFS(СВЦЭМ!$L$34:$L$777,СВЦЭМ!$A$34:$A$777,$A422,СВЦЭМ!$B$34:$B$777,R$401)+'СЕТ СН'!$F$13</f>
        <v>611.87416553000003</v>
      </c>
      <c r="S422" s="37">
        <f>SUMIFS(СВЦЭМ!$L$34:$L$777,СВЦЭМ!$A$34:$A$777,$A422,СВЦЭМ!$B$34:$B$777,S$401)+'СЕТ СН'!$F$13</f>
        <v>589.48174531999996</v>
      </c>
      <c r="T422" s="37">
        <f>SUMIFS(СВЦЭМ!$L$34:$L$777,СВЦЭМ!$A$34:$A$777,$A422,СВЦЭМ!$B$34:$B$777,T$401)+'СЕТ СН'!$F$13</f>
        <v>570.98961586999997</v>
      </c>
      <c r="U422" s="37">
        <f>SUMIFS(СВЦЭМ!$L$34:$L$777,СВЦЭМ!$A$34:$A$777,$A422,СВЦЭМ!$B$34:$B$777,U$401)+'СЕТ СН'!$F$13</f>
        <v>577.08193358000005</v>
      </c>
      <c r="V422" s="37">
        <f>SUMIFS(СВЦЭМ!$L$34:$L$777,СВЦЭМ!$A$34:$A$777,$A422,СВЦЭМ!$B$34:$B$777,V$401)+'СЕТ СН'!$F$13</f>
        <v>596.24574385999995</v>
      </c>
      <c r="W422" s="37">
        <f>SUMIFS(СВЦЭМ!$L$34:$L$777,СВЦЭМ!$A$34:$A$777,$A422,СВЦЭМ!$B$34:$B$777,W$401)+'СЕТ СН'!$F$13</f>
        <v>588.98493183999994</v>
      </c>
      <c r="X422" s="37">
        <f>SUMIFS(СВЦЭМ!$L$34:$L$777,СВЦЭМ!$A$34:$A$777,$A422,СВЦЭМ!$B$34:$B$777,X$401)+'СЕТ СН'!$F$13</f>
        <v>629.92402575000006</v>
      </c>
      <c r="Y422" s="37">
        <f>SUMIFS(СВЦЭМ!$L$34:$L$777,СВЦЭМ!$A$34:$A$777,$A422,СВЦЭМ!$B$34:$B$777,Y$401)+'СЕТ СН'!$F$13</f>
        <v>714.84931309000001</v>
      </c>
    </row>
    <row r="423" spans="1:25" ht="15.75" x14ac:dyDescent="0.2">
      <c r="A423" s="36">
        <f t="shared" si="11"/>
        <v>43212</v>
      </c>
      <c r="B423" s="37">
        <f>SUMIFS(СВЦЭМ!$L$34:$L$777,СВЦЭМ!$A$34:$A$777,$A423,СВЦЭМ!$B$34:$B$777,B$401)+'СЕТ СН'!$F$13</f>
        <v>721.24449584000001</v>
      </c>
      <c r="C423" s="37">
        <f>SUMIFS(СВЦЭМ!$L$34:$L$777,СВЦЭМ!$A$34:$A$777,$A423,СВЦЭМ!$B$34:$B$777,C$401)+'СЕТ СН'!$F$13</f>
        <v>753.97600828999998</v>
      </c>
      <c r="D423" s="37">
        <f>SUMIFS(СВЦЭМ!$L$34:$L$777,СВЦЭМ!$A$34:$A$777,$A423,СВЦЭМ!$B$34:$B$777,D$401)+'СЕТ СН'!$F$13</f>
        <v>787.56331334000004</v>
      </c>
      <c r="E423" s="37">
        <f>SUMIFS(СВЦЭМ!$L$34:$L$777,СВЦЭМ!$A$34:$A$777,$A423,СВЦЭМ!$B$34:$B$777,E$401)+'СЕТ СН'!$F$13</f>
        <v>800.24079239000002</v>
      </c>
      <c r="F423" s="37">
        <f>SUMIFS(СВЦЭМ!$L$34:$L$777,СВЦЭМ!$A$34:$A$777,$A423,СВЦЭМ!$B$34:$B$777,F$401)+'СЕТ СН'!$F$13</f>
        <v>803.88996125000006</v>
      </c>
      <c r="G423" s="37">
        <f>SUMIFS(СВЦЭМ!$L$34:$L$777,СВЦЭМ!$A$34:$A$777,$A423,СВЦЭМ!$B$34:$B$777,G$401)+'СЕТ СН'!$F$13</f>
        <v>795.65234413999997</v>
      </c>
      <c r="H423" s="37">
        <f>SUMIFS(СВЦЭМ!$L$34:$L$777,СВЦЭМ!$A$34:$A$777,$A423,СВЦЭМ!$B$34:$B$777,H$401)+'СЕТ СН'!$F$13</f>
        <v>789.04990464000002</v>
      </c>
      <c r="I423" s="37">
        <f>SUMIFS(СВЦЭМ!$L$34:$L$777,СВЦЭМ!$A$34:$A$777,$A423,СВЦЭМ!$B$34:$B$777,I$401)+'СЕТ СН'!$F$13</f>
        <v>764.10164006000002</v>
      </c>
      <c r="J423" s="37">
        <f>SUMIFS(СВЦЭМ!$L$34:$L$777,СВЦЭМ!$A$34:$A$777,$A423,СВЦЭМ!$B$34:$B$777,J$401)+'СЕТ СН'!$F$13</f>
        <v>686.99784208999995</v>
      </c>
      <c r="K423" s="37">
        <f>SUMIFS(СВЦЭМ!$L$34:$L$777,СВЦЭМ!$A$34:$A$777,$A423,СВЦЭМ!$B$34:$B$777,K$401)+'СЕТ СН'!$F$13</f>
        <v>588.66499097999997</v>
      </c>
      <c r="L423" s="37">
        <f>SUMIFS(СВЦЭМ!$L$34:$L$777,СВЦЭМ!$A$34:$A$777,$A423,СВЦЭМ!$B$34:$B$777,L$401)+'СЕТ СН'!$F$13</f>
        <v>577.57276859000001</v>
      </c>
      <c r="M423" s="37">
        <f>SUMIFS(СВЦЭМ!$L$34:$L$777,СВЦЭМ!$A$34:$A$777,$A423,СВЦЭМ!$B$34:$B$777,M$401)+'СЕТ СН'!$F$13</f>
        <v>574.45336758999997</v>
      </c>
      <c r="N423" s="37">
        <f>SUMIFS(СВЦЭМ!$L$34:$L$777,СВЦЭМ!$A$34:$A$777,$A423,СВЦЭМ!$B$34:$B$777,N$401)+'СЕТ СН'!$F$13</f>
        <v>572.67099766000001</v>
      </c>
      <c r="O423" s="37">
        <f>SUMIFS(СВЦЭМ!$L$34:$L$777,СВЦЭМ!$A$34:$A$777,$A423,СВЦЭМ!$B$34:$B$777,O$401)+'СЕТ СН'!$F$13</f>
        <v>580.01503162999995</v>
      </c>
      <c r="P423" s="37">
        <f>SUMIFS(СВЦЭМ!$L$34:$L$777,СВЦЭМ!$A$34:$A$777,$A423,СВЦЭМ!$B$34:$B$777,P$401)+'СЕТ СН'!$F$13</f>
        <v>588.67150910999999</v>
      </c>
      <c r="Q423" s="37">
        <f>SUMIFS(СВЦЭМ!$L$34:$L$777,СВЦЭМ!$A$34:$A$777,$A423,СВЦЭМ!$B$34:$B$777,Q$401)+'СЕТ СН'!$F$13</f>
        <v>590.30749060000005</v>
      </c>
      <c r="R423" s="37">
        <f>SUMIFS(СВЦЭМ!$L$34:$L$777,СВЦЭМ!$A$34:$A$777,$A423,СВЦЭМ!$B$34:$B$777,R$401)+'СЕТ СН'!$F$13</f>
        <v>593.86884643999997</v>
      </c>
      <c r="S423" s="37">
        <f>SUMIFS(СВЦЭМ!$L$34:$L$777,СВЦЭМ!$A$34:$A$777,$A423,СВЦЭМ!$B$34:$B$777,S$401)+'СЕТ СН'!$F$13</f>
        <v>580.47948177000001</v>
      </c>
      <c r="T423" s="37">
        <f>SUMIFS(СВЦЭМ!$L$34:$L$777,СВЦЭМ!$A$34:$A$777,$A423,СВЦЭМ!$B$34:$B$777,T$401)+'СЕТ СН'!$F$13</f>
        <v>575.15837503</v>
      </c>
      <c r="U423" s="37">
        <f>SUMIFS(СВЦЭМ!$L$34:$L$777,СВЦЭМ!$A$34:$A$777,$A423,СВЦЭМ!$B$34:$B$777,U$401)+'СЕТ СН'!$F$13</f>
        <v>574.54110125</v>
      </c>
      <c r="V423" s="37">
        <f>SUMIFS(СВЦЭМ!$L$34:$L$777,СВЦЭМ!$A$34:$A$777,$A423,СВЦЭМ!$B$34:$B$777,V$401)+'СЕТ СН'!$F$13</f>
        <v>596.81833276999998</v>
      </c>
      <c r="W423" s="37">
        <f>SUMIFS(СВЦЭМ!$L$34:$L$777,СВЦЭМ!$A$34:$A$777,$A423,СВЦЭМ!$B$34:$B$777,W$401)+'СЕТ СН'!$F$13</f>
        <v>590.89801040999998</v>
      </c>
      <c r="X423" s="37">
        <f>SUMIFS(СВЦЭМ!$L$34:$L$777,СВЦЭМ!$A$34:$A$777,$A423,СВЦЭМ!$B$34:$B$777,X$401)+'СЕТ СН'!$F$13</f>
        <v>610.97068376000004</v>
      </c>
      <c r="Y423" s="37">
        <f>SUMIFS(СВЦЭМ!$L$34:$L$777,СВЦЭМ!$A$34:$A$777,$A423,СВЦЭМ!$B$34:$B$777,Y$401)+'СЕТ СН'!$F$13</f>
        <v>696.13753928000006</v>
      </c>
    </row>
    <row r="424" spans="1:25" ht="15.75" x14ac:dyDescent="0.2">
      <c r="A424" s="36">
        <f t="shared" si="11"/>
        <v>43213</v>
      </c>
      <c r="B424" s="37">
        <f>SUMIFS(СВЦЭМ!$L$34:$L$777,СВЦЭМ!$A$34:$A$777,$A424,СВЦЭМ!$B$34:$B$777,B$401)+'СЕТ СН'!$F$13</f>
        <v>684.06890817999999</v>
      </c>
      <c r="C424" s="37">
        <f>SUMIFS(СВЦЭМ!$L$34:$L$777,СВЦЭМ!$A$34:$A$777,$A424,СВЦЭМ!$B$34:$B$777,C$401)+'СЕТ СН'!$F$13</f>
        <v>717.81620558999998</v>
      </c>
      <c r="D424" s="37">
        <f>SUMIFS(СВЦЭМ!$L$34:$L$777,СВЦЭМ!$A$34:$A$777,$A424,СВЦЭМ!$B$34:$B$777,D$401)+'СЕТ СН'!$F$13</f>
        <v>761.13774092999995</v>
      </c>
      <c r="E424" s="37">
        <f>SUMIFS(СВЦЭМ!$L$34:$L$777,СВЦЭМ!$A$34:$A$777,$A424,СВЦЭМ!$B$34:$B$777,E$401)+'СЕТ СН'!$F$13</f>
        <v>773.31902028000002</v>
      </c>
      <c r="F424" s="37">
        <f>SUMIFS(СВЦЭМ!$L$34:$L$777,СВЦЭМ!$A$34:$A$777,$A424,СВЦЭМ!$B$34:$B$777,F$401)+'СЕТ СН'!$F$13</f>
        <v>782.82736378000004</v>
      </c>
      <c r="G424" s="37">
        <f>SUMIFS(СВЦЭМ!$L$34:$L$777,СВЦЭМ!$A$34:$A$777,$A424,СВЦЭМ!$B$34:$B$777,G$401)+'СЕТ СН'!$F$13</f>
        <v>773.42830501000003</v>
      </c>
      <c r="H424" s="37">
        <f>SUMIFS(СВЦЭМ!$L$34:$L$777,СВЦЭМ!$A$34:$A$777,$A424,СВЦЭМ!$B$34:$B$777,H$401)+'СЕТ СН'!$F$13</f>
        <v>728.85895397000002</v>
      </c>
      <c r="I424" s="37">
        <f>SUMIFS(СВЦЭМ!$L$34:$L$777,СВЦЭМ!$A$34:$A$777,$A424,СВЦЭМ!$B$34:$B$777,I$401)+'СЕТ СН'!$F$13</f>
        <v>663.86903357999995</v>
      </c>
      <c r="J424" s="37">
        <f>SUMIFS(СВЦЭМ!$L$34:$L$777,СВЦЭМ!$A$34:$A$777,$A424,СВЦЭМ!$B$34:$B$777,J$401)+'СЕТ СН'!$F$13</f>
        <v>621.20443136999995</v>
      </c>
      <c r="K424" s="37">
        <f>SUMIFS(СВЦЭМ!$L$34:$L$777,СВЦЭМ!$A$34:$A$777,$A424,СВЦЭМ!$B$34:$B$777,K$401)+'СЕТ СН'!$F$13</f>
        <v>553.78407910999999</v>
      </c>
      <c r="L424" s="37">
        <f>SUMIFS(СВЦЭМ!$L$34:$L$777,СВЦЭМ!$A$34:$A$777,$A424,СВЦЭМ!$B$34:$B$777,L$401)+'СЕТ СН'!$F$13</f>
        <v>537.13641349</v>
      </c>
      <c r="M424" s="37">
        <f>SUMIFS(СВЦЭМ!$L$34:$L$777,СВЦЭМ!$A$34:$A$777,$A424,СВЦЭМ!$B$34:$B$777,M$401)+'СЕТ СН'!$F$13</f>
        <v>538.47545143000002</v>
      </c>
      <c r="N424" s="37">
        <f>SUMIFS(СВЦЭМ!$L$34:$L$777,СВЦЭМ!$A$34:$A$777,$A424,СВЦЭМ!$B$34:$B$777,N$401)+'СЕТ СН'!$F$13</f>
        <v>537.62073226999996</v>
      </c>
      <c r="O424" s="37">
        <f>SUMIFS(СВЦЭМ!$L$34:$L$777,СВЦЭМ!$A$34:$A$777,$A424,СВЦЭМ!$B$34:$B$777,O$401)+'СЕТ СН'!$F$13</f>
        <v>552.91135602999998</v>
      </c>
      <c r="P424" s="37">
        <f>SUMIFS(СВЦЭМ!$L$34:$L$777,СВЦЭМ!$A$34:$A$777,$A424,СВЦЭМ!$B$34:$B$777,P$401)+'СЕТ СН'!$F$13</f>
        <v>553.47060858999998</v>
      </c>
      <c r="Q424" s="37">
        <f>SUMIFS(СВЦЭМ!$L$34:$L$777,СВЦЭМ!$A$34:$A$777,$A424,СВЦЭМ!$B$34:$B$777,Q$401)+'СЕТ СН'!$F$13</f>
        <v>559.20306671000003</v>
      </c>
      <c r="R424" s="37">
        <f>SUMIFS(СВЦЭМ!$L$34:$L$777,СВЦЭМ!$A$34:$A$777,$A424,СВЦЭМ!$B$34:$B$777,R$401)+'СЕТ СН'!$F$13</f>
        <v>556.77766012999996</v>
      </c>
      <c r="S424" s="37">
        <f>SUMIFS(СВЦЭМ!$L$34:$L$777,СВЦЭМ!$A$34:$A$777,$A424,СВЦЭМ!$B$34:$B$777,S$401)+'СЕТ СН'!$F$13</f>
        <v>566.01789480000002</v>
      </c>
      <c r="T424" s="37">
        <f>SUMIFS(СВЦЭМ!$L$34:$L$777,СВЦЭМ!$A$34:$A$777,$A424,СВЦЭМ!$B$34:$B$777,T$401)+'СЕТ СН'!$F$13</f>
        <v>551.95289720000005</v>
      </c>
      <c r="U424" s="37">
        <f>SUMIFS(СВЦЭМ!$L$34:$L$777,СВЦЭМ!$A$34:$A$777,$A424,СВЦЭМ!$B$34:$B$777,U$401)+'СЕТ СН'!$F$13</f>
        <v>545.60191941000005</v>
      </c>
      <c r="V424" s="37">
        <f>SUMIFS(СВЦЭМ!$L$34:$L$777,СВЦЭМ!$A$34:$A$777,$A424,СВЦЭМ!$B$34:$B$777,V$401)+'СЕТ СН'!$F$13</f>
        <v>547.94450738</v>
      </c>
      <c r="W424" s="37">
        <f>SUMIFS(СВЦЭМ!$L$34:$L$777,СВЦЭМ!$A$34:$A$777,$A424,СВЦЭМ!$B$34:$B$777,W$401)+'СЕТ СН'!$F$13</f>
        <v>555.87840786000004</v>
      </c>
      <c r="X424" s="37">
        <f>SUMIFS(СВЦЭМ!$L$34:$L$777,СВЦЭМ!$A$34:$A$777,$A424,СВЦЭМ!$B$34:$B$777,X$401)+'СЕТ СН'!$F$13</f>
        <v>603.01546951</v>
      </c>
      <c r="Y424" s="37">
        <f>SUMIFS(СВЦЭМ!$L$34:$L$777,СВЦЭМ!$A$34:$A$777,$A424,СВЦЭМ!$B$34:$B$777,Y$401)+'СЕТ СН'!$F$13</f>
        <v>675.69096203000004</v>
      </c>
    </row>
    <row r="425" spans="1:25" ht="15.75" x14ac:dyDescent="0.2">
      <c r="A425" s="36">
        <f t="shared" si="11"/>
        <v>43214</v>
      </c>
      <c r="B425" s="37">
        <f>SUMIFS(СВЦЭМ!$L$34:$L$777,СВЦЭМ!$A$34:$A$777,$A425,СВЦЭМ!$B$34:$B$777,B$401)+'СЕТ СН'!$F$13</f>
        <v>675.78560807999997</v>
      </c>
      <c r="C425" s="37">
        <f>SUMIFS(СВЦЭМ!$L$34:$L$777,СВЦЭМ!$A$34:$A$777,$A425,СВЦЭМ!$B$34:$B$777,C$401)+'СЕТ СН'!$F$13</f>
        <v>710.96265082000002</v>
      </c>
      <c r="D425" s="37">
        <f>SUMIFS(СВЦЭМ!$L$34:$L$777,СВЦЭМ!$A$34:$A$777,$A425,СВЦЭМ!$B$34:$B$777,D$401)+'СЕТ СН'!$F$13</f>
        <v>754.73793554999997</v>
      </c>
      <c r="E425" s="37">
        <f>SUMIFS(СВЦЭМ!$L$34:$L$777,СВЦЭМ!$A$34:$A$777,$A425,СВЦЭМ!$B$34:$B$777,E$401)+'СЕТ СН'!$F$13</f>
        <v>763.15673966999998</v>
      </c>
      <c r="F425" s="37">
        <f>SUMIFS(СВЦЭМ!$L$34:$L$777,СВЦЭМ!$A$34:$A$777,$A425,СВЦЭМ!$B$34:$B$777,F$401)+'СЕТ СН'!$F$13</f>
        <v>770.20380989</v>
      </c>
      <c r="G425" s="37">
        <f>SUMIFS(СВЦЭМ!$L$34:$L$777,СВЦЭМ!$A$34:$A$777,$A425,СВЦЭМ!$B$34:$B$777,G$401)+'СЕТ СН'!$F$13</f>
        <v>743.84245434000002</v>
      </c>
      <c r="H425" s="37">
        <f>SUMIFS(СВЦЭМ!$L$34:$L$777,СВЦЭМ!$A$34:$A$777,$A425,СВЦЭМ!$B$34:$B$777,H$401)+'СЕТ СН'!$F$13</f>
        <v>715.80365468000002</v>
      </c>
      <c r="I425" s="37">
        <f>SUMIFS(СВЦЭМ!$L$34:$L$777,СВЦЭМ!$A$34:$A$777,$A425,СВЦЭМ!$B$34:$B$777,I$401)+'СЕТ СН'!$F$13</f>
        <v>624.42296117000001</v>
      </c>
      <c r="J425" s="37">
        <f>SUMIFS(СВЦЭМ!$L$34:$L$777,СВЦЭМ!$A$34:$A$777,$A425,СВЦЭМ!$B$34:$B$777,J$401)+'СЕТ СН'!$F$13</f>
        <v>565.34352687000001</v>
      </c>
      <c r="K425" s="37">
        <f>SUMIFS(СВЦЭМ!$L$34:$L$777,СВЦЭМ!$A$34:$A$777,$A425,СВЦЭМ!$B$34:$B$777,K$401)+'СЕТ СН'!$F$13</f>
        <v>541.60193826</v>
      </c>
      <c r="L425" s="37">
        <f>SUMIFS(СВЦЭМ!$L$34:$L$777,СВЦЭМ!$A$34:$A$777,$A425,СВЦЭМ!$B$34:$B$777,L$401)+'СЕТ СН'!$F$13</f>
        <v>549.18870527000001</v>
      </c>
      <c r="M425" s="37">
        <f>SUMIFS(СВЦЭМ!$L$34:$L$777,СВЦЭМ!$A$34:$A$777,$A425,СВЦЭМ!$B$34:$B$777,M$401)+'СЕТ СН'!$F$13</f>
        <v>538.48282671000004</v>
      </c>
      <c r="N425" s="37">
        <f>SUMIFS(СВЦЭМ!$L$34:$L$777,СВЦЭМ!$A$34:$A$777,$A425,СВЦЭМ!$B$34:$B$777,N$401)+'СЕТ СН'!$F$13</f>
        <v>536.46155773999999</v>
      </c>
      <c r="O425" s="37">
        <f>SUMIFS(СВЦЭМ!$L$34:$L$777,СВЦЭМ!$A$34:$A$777,$A425,СВЦЭМ!$B$34:$B$777,O$401)+'СЕТ СН'!$F$13</f>
        <v>538.36539016999996</v>
      </c>
      <c r="P425" s="37">
        <f>SUMIFS(СВЦЭМ!$L$34:$L$777,СВЦЭМ!$A$34:$A$777,$A425,СВЦЭМ!$B$34:$B$777,P$401)+'СЕТ СН'!$F$13</f>
        <v>548.84452848000001</v>
      </c>
      <c r="Q425" s="37">
        <f>SUMIFS(СВЦЭМ!$L$34:$L$777,СВЦЭМ!$A$34:$A$777,$A425,СВЦЭМ!$B$34:$B$777,Q$401)+'СЕТ СН'!$F$13</f>
        <v>552.05540754000003</v>
      </c>
      <c r="R425" s="37">
        <f>SUMIFS(СВЦЭМ!$L$34:$L$777,СВЦЭМ!$A$34:$A$777,$A425,СВЦЭМ!$B$34:$B$777,R$401)+'СЕТ СН'!$F$13</f>
        <v>545.19338978999997</v>
      </c>
      <c r="S425" s="37">
        <f>SUMIFS(СВЦЭМ!$L$34:$L$777,СВЦЭМ!$A$34:$A$777,$A425,СВЦЭМ!$B$34:$B$777,S$401)+'СЕТ СН'!$F$13</f>
        <v>544.92935261000002</v>
      </c>
      <c r="T425" s="37">
        <f>SUMIFS(СВЦЭМ!$L$34:$L$777,СВЦЭМ!$A$34:$A$777,$A425,СВЦЭМ!$B$34:$B$777,T$401)+'СЕТ СН'!$F$13</f>
        <v>533.32361975000003</v>
      </c>
      <c r="U425" s="37">
        <f>SUMIFS(СВЦЭМ!$L$34:$L$777,СВЦЭМ!$A$34:$A$777,$A425,СВЦЭМ!$B$34:$B$777,U$401)+'СЕТ СН'!$F$13</f>
        <v>538.33742529999995</v>
      </c>
      <c r="V425" s="37">
        <f>SUMIFS(СВЦЭМ!$L$34:$L$777,СВЦЭМ!$A$34:$A$777,$A425,СВЦЭМ!$B$34:$B$777,V$401)+'СЕТ СН'!$F$13</f>
        <v>557.30631320999998</v>
      </c>
      <c r="W425" s="37">
        <f>SUMIFS(СВЦЭМ!$L$34:$L$777,СВЦЭМ!$A$34:$A$777,$A425,СВЦЭМ!$B$34:$B$777,W$401)+'СЕТ СН'!$F$13</f>
        <v>557.61517670000001</v>
      </c>
      <c r="X425" s="37">
        <f>SUMIFS(СВЦЭМ!$L$34:$L$777,СВЦЭМ!$A$34:$A$777,$A425,СВЦЭМ!$B$34:$B$777,X$401)+'СЕТ СН'!$F$13</f>
        <v>569.79599780000001</v>
      </c>
      <c r="Y425" s="37">
        <f>SUMIFS(СВЦЭМ!$L$34:$L$777,СВЦЭМ!$A$34:$A$777,$A425,СВЦЭМ!$B$34:$B$777,Y$401)+'СЕТ СН'!$F$13</f>
        <v>632.80035347</v>
      </c>
    </row>
    <row r="426" spans="1:25" ht="15.75" x14ac:dyDescent="0.2">
      <c r="A426" s="36">
        <f t="shared" si="11"/>
        <v>43215</v>
      </c>
      <c r="B426" s="37">
        <f>SUMIFS(СВЦЭМ!$L$34:$L$777,СВЦЭМ!$A$34:$A$777,$A426,СВЦЭМ!$B$34:$B$777,B$401)+'СЕТ СН'!$F$13</f>
        <v>638.23991563000004</v>
      </c>
      <c r="C426" s="37">
        <f>SUMIFS(СВЦЭМ!$L$34:$L$777,СВЦЭМ!$A$34:$A$777,$A426,СВЦЭМ!$B$34:$B$777,C$401)+'СЕТ СН'!$F$13</f>
        <v>689.87742569</v>
      </c>
      <c r="D426" s="37">
        <f>SUMIFS(СВЦЭМ!$L$34:$L$777,СВЦЭМ!$A$34:$A$777,$A426,СВЦЭМ!$B$34:$B$777,D$401)+'СЕТ СН'!$F$13</f>
        <v>760.50335357999995</v>
      </c>
      <c r="E426" s="37">
        <f>SUMIFS(СВЦЭМ!$L$34:$L$777,СВЦЭМ!$A$34:$A$777,$A426,СВЦЭМ!$B$34:$B$777,E$401)+'СЕТ СН'!$F$13</f>
        <v>786.59655219000001</v>
      </c>
      <c r="F426" s="37">
        <f>SUMIFS(СВЦЭМ!$L$34:$L$777,СВЦЭМ!$A$34:$A$777,$A426,СВЦЭМ!$B$34:$B$777,F$401)+'СЕТ СН'!$F$13</f>
        <v>786.81775865999998</v>
      </c>
      <c r="G426" s="37">
        <f>SUMIFS(СВЦЭМ!$L$34:$L$777,СВЦЭМ!$A$34:$A$777,$A426,СВЦЭМ!$B$34:$B$777,G$401)+'СЕТ СН'!$F$13</f>
        <v>766.57846859000006</v>
      </c>
      <c r="H426" s="37">
        <f>SUMIFS(СВЦЭМ!$L$34:$L$777,СВЦЭМ!$A$34:$A$777,$A426,СВЦЭМ!$B$34:$B$777,H$401)+'СЕТ СН'!$F$13</f>
        <v>710.86649827999997</v>
      </c>
      <c r="I426" s="37">
        <f>SUMIFS(СВЦЭМ!$L$34:$L$777,СВЦЭМ!$A$34:$A$777,$A426,СВЦЭМ!$B$34:$B$777,I$401)+'СЕТ СН'!$F$13</f>
        <v>630.89915615999996</v>
      </c>
      <c r="J426" s="37">
        <f>SUMIFS(СВЦЭМ!$L$34:$L$777,СВЦЭМ!$A$34:$A$777,$A426,СВЦЭМ!$B$34:$B$777,J$401)+'СЕТ СН'!$F$13</f>
        <v>593.07670361999999</v>
      </c>
      <c r="K426" s="37">
        <f>SUMIFS(СВЦЭМ!$L$34:$L$777,СВЦЭМ!$A$34:$A$777,$A426,СВЦЭМ!$B$34:$B$777,K$401)+'СЕТ СН'!$F$13</f>
        <v>606.13393709000002</v>
      </c>
      <c r="L426" s="37">
        <f>SUMIFS(СВЦЭМ!$L$34:$L$777,СВЦЭМ!$A$34:$A$777,$A426,СВЦЭМ!$B$34:$B$777,L$401)+'СЕТ СН'!$F$13</f>
        <v>616.60437296999999</v>
      </c>
      <c r="M426" s="37">
        <f>SUMIFS(СВЦЭМ!$L$34:$L$777,СВЦЭМ!$A$34:$A$777,$A426,СВЦЭМ!$B$34:$B$777,M$401)+'СЕТ СН'!$F$13</f>
        <v>610.39171944999998</v>
      </c>
      <c r="N426" s="37">
        <f>SUMIFS(СВЦЭМ!$L$34:$L$777,СВЦЭМ!$A$34:$A$777,$A426,СВЦЭМ!$B$34:$B$777,N$401)+'СЕТ СН'!$F$13</f>
        <v>610.98752143000002</v>
      </c>
      <c r="O426" s="37">
        <f>SUMIFS(СВЦЭМ!$L$34:$L$777,СВЦЭМ!$A$34:$A$777,$A426,СВЦЭМ!$B$34:$B$777,O$401)+'СЕТ СН'!$F$13</f>
        <v>609.92447388000005</v>
      </c>
      <c r="P426" s="37">
        <f>SUMIFS(СВЦЭМ!$L$34:$L$777,СВЦЭМ!$A$34:$A$777,$A426,СВЦЭМ!$B$34:$B$777,P$401)+'СЕТ СН'!$F$13</f>
        <v>605.01407935999998</v>
      </c>
      <c r="Q426" s="37">
        <f>SUMIFS(СВЦЭМ!$L$34:$L$777,СВЦЭМ!$A$34:$A$777,$A426,СВЦЭМ!$B$34:$B$777,Q$401)+'СЕТ СН'!$F$13</f>
        <v>600.76568552000003</v>
      </c>
      <c r="R426" s="37">
        <f>SUMIFS(СВЦЭМ!$L$34:$L$777,СВЦЭМ!$A$34:$A$777,$A426,СВЦЭМ!$B$34:$B$777,R$401)+'СЕТ СН'!$F$13</f>
        <v>604.60423285000002</v>
      </c>
      <c r="S426" s="37">
        <f>SUMIFS(СВЦЭМ!$L$34:$L$777,СВЦЭМ!$A$34:$A$777,$A426,СВЦЭМ!$B$34:$B$777,S$401)+'СЕТ СН'!$F$13</f>
        <v>595.53134666999995</v>
      </c>
      <c r="T426" s="37">
        <f>SUMIFS(СВЦЭМ!$L$34:$L$777,СВЦЭМ!$A$34:$A$777,$A426,СВЦЭМ!$B$34:$B$777,T$401)+'СЕТ СН'!$F$13</f>
        <v>583.12064141999997</v>
      </c>
      <c r="U426" s="37">
        <f>SUMIFS(СВЦЭМ!$L$34:$L$777,СВЦЭМ!$A$34:$A$777,$A426,СВЦЭМ!$B$34:$B$777,U$401)+'СЕТ СН'!$F$13</f>
        <v>574.87066239000001</v>
      </c>
      <c r="V426" s="37">
        <f>SUMIFS(СВЦЭМ!$L$34:$L$777,СВЦЭМ!$A$34:$A$777,$A426,СВЦЭМ!$B$34:$B$777,V$401)+'СЕТ СН'!$F$13</f>
        <v>597.83774157000005</v>
      </c>
      <c r="W426" s="37">
        <f>SUMIFS(СВЦЭМ!$L$34:$L$777,СВЦЭМ!$A$34:$A$777,$A426,СВЦЭМ!$B$34:$B$777,W$401)+'СЕТ СН'!$F$13</f>
        <v>595.71525946999998</v>
      </c>
      <c r="X426" s="37">
        <f>SUMIFS(СВЦЭМ!$L$34:$L$777,СВЦЭМ!$A$34:$A$777,$A426,СВЦЭМ!$B$34:$B$777,X$401)+'СЕТ СН'!$F$13</f>
        <v>582.81722902000001</v>
      </c>
      <c r="Y426" s="37">
        <f>SUMIFS(СВЦЭМ!$L$34:$L$777,СВЦЭМ!$A$34:$A$777,$A426,СВЦЭМ!$B$34:$B$777,Y$401)+'СЕТ СН'!$F$13</f>
        <v>624.57504175999998</v>
      </c>
    </row>
    <row r="427" spans="1:25" ht="15.75" x14ac:dyDescent="0.2">
      <c r="A427" s="36">
        <f t="shared" si="11"/>
        <v>43216</v>
      </c>
      <c r="B427" s="37">
        <f>SUMIFS(СВЦЭМ!$L$34:$L$777,СВЦЭМ!$A$34:$A$777,$A427,СВЦЭМ!$B$34:$B$777,B$401)+'СЕТ СН'!$F$13</f>
        <v>752.99324860000002</v>
      </c>
      <c r="C427" s="37">
        <f>SUMIFS(СВЦЭМ!$L$34:$L$777,СВЦЭМ!$A$34:$A$777,$A427,СВЦЭМ!$B$34:$B$777,C$401)+'СЕТ СН'!$F$13</f>
        <v>780.85747974000003</v>
      </c>
      <c r="D427" s="37">
        <f>SUMIFS(СВЦЭМ!$L$34:$L$777,СВЦЭМ!$A$34:$A$777,$A427,СВЦЭМ!$B$34:$B$777,D$401)+'СЕТ СН'!$F$13</f>
        <v>818.72997849000001</v>
      </c>
      <c r="E427" s="37">
        <f>SUMIFS(СВЦЭМ!$L$34:$L$777,СВЦЭМ!$A$34:$A$777,$A427,СВЦЭМ!$B$34:$B$777,E$401)+'СЕТ СН'!$F$13</f>
        <v>824.57010190999995</v>
      </c>
      <c r="F427" s="37">
        <f>SUMIFS(СВЦЭМ!$L$34:$L$777,СВЦЭМ!$A$34:$A$777,$A427,СВЦЭМ!$B$34:$B$777,F$401)+'СЕТ СН'!$F$13</f>
        <v>822.90157875</v>
      </c>
      <c r="G427" s="37">
        <f>SUMIFS(СВЦЭМ!$L$34:$L$777,СВЦЭМ!$A$34:$A$777,$A427,СВЦЭМ!$B$34:$B$777,G$401)+'СЕТ СН'!$F$13</f>
        <v>809.08046422999996</v>
      </c>
      <c r="H427" s="37">
        <f>SUMIFS(СВЦЭМ!$L$34:$L$777,СВЦЭМ!$A$34:$A$777,$A427,СВЦЭМ!$B$34:$B$777,H$401)+'СЕТ СН'!$F$13</f>
        <v>758.80363837000004</v>
      </c>
      <c r="I427" s="37">
        <f>SUMIFS(СВЦЭМ!$L$34:$L$777,СВЦЭМ!$A$34:$A$777,$A427,СВЦЭМ!$B$34:$B$777,I$401)+'СЕТ СН'!$F$13</f>
        <v>684.66124148999995</v>
      </c>
      <c r="J427" s="37">
        <f>SUMIFS(СВЦЭМ!$L$34:$L$777,СВЦЭМ!$A$34:$A$777,$A427,СВЦЭМ!$B$34:$B$777,J$401)+'СЕТ СН'!$F$13</f>
        <v>667.16440123999996</v>
      </c>
      <c r="K427" s="37">
        <f>SUMIFS(СВЦЭМ!$L$34:$L$777,СВЦЭМ!$A$34:$A$777,$A427,СВЦЭМ!$B$34:$B$777,K$401)+'СЕТ СН'!$F$13</f>
        <v>640.6905577</v>
      </c>
      <c r="L427" s="37">
        <f>SUMIFS(СВЦЭМ!$L$34:$L$777,СВЦЭМ!$A$34:$A$777,$A427,СВЦЭМ!$B$34:$B$777,L$401)+'СЕТ СН'!$F$13</f>
        <v>619.69125209000003</v>
      </c>
      <c r="M427" s="37">
        <f>SUMIFS(СВЦЭМ!$L$34:$L$777,СВЦЭМ!$A$34:$A$777,$A427,СВЦЭМ!$B$34:$B$777,M$401)+'СЕТ СН'!$F$13</f>
        <v>619.93803424999999</v>
      </c>
      <c r="N427" s="37">
        <f>SUMIFS(СВЦЭМ!$L$34:$L$777,СВЦЭМ!$A$34:$A$777,$A427,СВЦЭМ!$B$34:$B$777,N$401)+'СЕТ СН'!$F$13</f>
        <v>633.29889800000001</v>
      </c>
      <c r="O427" s="37">
        <f>SUMIFS(СВЦЭМ!$L$34:$L$777,СВЦЭМ!$A$34:$A$777,$A427,СВЦЭМ!$B$34:$B$777,O$401)+'СЕТ СН'!$F$13</f>
        <v>639.36973699999999</v>
      </c>
      <c r="P427" s="37">
        <f>SUMIFS(СВЦЭМ!$L$34:$L$777,СВЦЭМ!$A$34:$A$777,$A427,СВЦЭМ!$B$34:$B$777,P$401)+'СЕТ СН'!$F$13</f>
        <v>651.53869139999995</v>
      </c>
      <c r="Q427" s="37">
        <f>SUMIFS(СВЦЭМ!$L$34:$L$777,СВЦЭМ!$A$34:$A$777,$A427,СВЦЭМ!$B$34:$B$777,Q$401)+'СЕТ СН'!$F$13</f>
        <v>662.60797405999995</v>
      </c>
      <c r="R427" s="37">
        <f>SUMIFS(СВЦЭМ!$L$34:$L$777,СВЦЭМ!$A$34:$A$777,$A427,СВЦЭМ!$B$34:$B$777,R$401)+'СЕТ СН'!$F$13</f>
        <v>659.71135889000004</v>
      </c>
      <c r="S427" s="37">
        <f>SUMIFS(СВЦЭМ!$L$34:$L$777,СВЦЭМ!$A$34:$A$777,$A427,СВЦЭМ!$B$34:$B$777,S$401)+'СЕТ СН'!$F$13</f>
        <v>639.62878735000004</v>
      </c>
      <c r="T427" s="37">
        <f>SUMIFS(СВЦЭМ!$L$34:$L$777,СВЦЭМ!$A$34:$A$777,$A427,СВЦЭМ!$B$34:$B$777,T$401)+'СЕТ СН'!$F$13</f>
        <v>626.83819089999997</v>
      </c>
      <c r="U427" s="37">
        <f>SUMIFS(СВЦЭМ!$L$34:$L$777,СВЦЭМ!$A$34:$A$777,$A427,СВЦЭМ!$B$34:$B$777,U$401)+'СЕТ СН'!$F$13</f>
        <v>622.93422080000005</v>
      </c>
      <c r="V427" s="37">
        <f>SUMIFS(СВЦЭМ!$L$34:$L$777,СВЦЭМ!$A$34:$A$777,$A427,СВЦЭМ!$B$34:$B$777,V$401)+'СЕТ СН'!$F$13</f>
        <v>576.86931969</v>
      </c>
      <c r="W427" s="37">
        <f>SUMIFS(СВЦЭМ!$L$34:$L$777,СВЦЭМ!$A$34:$A$777,$A427,СВЦЭМ!$B$34:$B$777,W$401)+'СЕТ СН'!$F$13</f>
        <v>583.44539219000001</v>
      </c>
      <c r="X427" s="37">
        <f>SUMIFS(СВЦЭМ!$L$34:$L$777,СВЦЭМ!$A$34:$A$777,$A427,СВЦЭМ!$B$34:$B$777,X$401)+'СЕТ СН'!$F$13</f>
        <v>669.02836950999995</v>
      </c>
      <c r="Y427" s="37">
        <f>SUMIFS(СВЦЭМ!$L$34:$L$777,СВЦЭМ!$A$34:$A$777,$A427,СВЦЭМ!$B$34:$B$777,Y$401)+'СЕТ СН'!$F$13</f>
        <v>692.01007250999999</v>
      </c>
    </row>
    <row r="428" spans="1:25" ht="15.75" x14ac:dyDescent="0.2">
      <c r="A428" s="36">
        <f t="shared" si="11"/>
        <v>43217</v>
      </c>
      <c r="B428" s="37">
        <f>SUMIFS(СВЦЭМ!$L$34:$L$777,СВЦЭМ!$A$34:$A$777,$A428,СВЦЭМ!$B$34:$B$777,B$401)+'СЕТ СН'!$F$13</f>
        <v>697.95713264999995</v>
      </c>
      <c r="C428" s="37">
        <f>SUMIFS(СВЦЭМ!$L$34:$L$777,СВЦЭМ!$A$34:$A$777,$A428,СВЦЭМ!$B$34:$B$777,C$401)+'СЕТ СН'!$F$13</f>
        <v>720.53199805999998</v>
      </c>
      <c r="D428" s="37">
        <f>SUMIFS(СВЦЭМ!$L$34:$L$777,СВЦЭМ!$A$34:$A$777,$A428,СВЦЭМ!$B$34:$B$777,D$401)+'СЕТ СН'!$F$13</f>
        <v>771.25629476999995</v>
      </c>
      <c r="E428" s="37">
        <f>SUMIFS(СВЦЭМ!$L$34:$L$777,СВЦЭМ!$A$34:$A$777,$A428,СВЦЭМ!$B$34:$B$777,E$401)+'СЕТ СН'!$F$13</f>
        <v>775.28504283999996</v>
      </c>
      <c r="F428" s="37">
        <f>SUMIFS(СВЦЭМ!$L$34:$L$777,СВЦЭМ!$A$34:$A$777,$A428,СВЦЭМ!$B$34:$B$777,F$401)+'СЕТ СН'!$F$13</f>
        <v>770.61207155</v>
      </c>
      <c r="G428" s="37">
        <f>SUMIFS(СВЦЭМ!$L$34:$L$777,СВЦЭМ!$A$34:$A$777,$A428,СВЦЭМ!$B$34:$B$777,G$401)+'СЕТ СН'!$F$13</f>
        <v>764.98731710000004</v>
      </c>
      <c r="H428" s="37">
        <f>SUMIFS(СВЦЭМ!$L$34:$L$777,СВЦЭМ!$A$34:$A$777,$A428,СВЦЭМ!$B$34:$B$777,H$401)+'СЕТ СН'!$F$13</f>
        <v>733.63845420999996</v>
      </c>
      <c r="I428" s="37">
        <f>SUMIFS(СВЦЭМ!$L$34:$L$777,СВЦЭМ!$A$34:$A$777,$A428,СВЦЭМ!$B$34:$B$777,I$401)+'СЕТ СН'!$F$13</f>
        <v>673.11878617000002</v>
      </c>
      <c r="J428" s="37">
        <f>SUMIFS(СВЦЭМ!$L$34:$L$777,СВЦЭМ!$A$34:$A$777,$A428,СВЦЭМ!$B$34:$B$777,J$401)+'СЕТ СН'!$F$13</f>
        <v>649.89055786999995</v>
      </c>
      <c r="K428" s="37">
        <f>SUMIFS(СВЦЭМ!$L$34:$L$777,СВЦЭМ!$A$34:$A$777,$A428,СВЦЭМ!$B$34:$B$777,K$401)+'СЕТ СН'!$F$13</f>
        <v>624.39754157000004</v>
      </c>
      <c r="L428" s="37">
        <f>SUMIFS(СВЦЭМ!$L$34:$L$777,СВЦЭМ!$A$34:$A$777,$A428,СВЦЭМ!$B$34:$B$777,L$401)+'СЕТ СН'!$F$13</f>
        <v>600.91203755000004</v>
      </c>
      <c r="M428" s="37">
        <f>SUMIFS(СВЦЭМ!$L$34:$L$777,СВЦЭМ!$A$34:$A$777,$A428,СВЦЭМ!$B$34:$B$777,M$401)+'СЕТ СН'!$F$13</f>
        <v>601.75392488</v>
      </c>
      <c r="N428" s="37">
        <f>SUMIFS(СВЦЭМ!$L$34:$L$777,СВЦЭМ!$A$34:$A$777,$A428,СВЦЭМ!$B$34:$B$777,N$401)+'СЕТ СН'!$F$13</f>
        <v>608.08917497000004</v>
      </c>
      <c r="O428" s="37">
        <f>SUMIFS(СВЦЭМ!$L$34:$L$777,СВЦЭМ!$A$34:$A$777,$A428,СВЦЭМ!$B$34:$B$777,O$401)+'СЕТ СН'!$F$13</f>
        <v>604.49411941999995</v>
      </c>
      <c r="P428" s="37">
        <f>SUMIFS(СВЦЭМ!$L$34:$L$777,СВЦЭМ!$A$34:$A$777,$A428,СВЦЭМ!$B$34:$B$777,P$401)+'СЕТ СН'!$F$13</f>
        <v>613.44129831999999</v>
      </c>
      <c r="Q428" s="37">
        <f>SUMIFS(СВЦЭМ!$L$34:$L$777,СВЦЭМ!$A$34:$A$777,$A428,СВЦЭМ!$B$34:$B$777,Q$401)+'СЕТ СН'!$F$13</f>
        <v>616.51240685000005</v>
      </c>
      <c r="R428" s="37">
        <f>SUMIFS(СВЦЭМ!$L$34:$L$777,СВЦЭМ!$A$34:$A$777,$A428,СВЦЭМ!$B$34:$B$777,R$401)+'СЕТ СН'!$F$13</f>
        <v>613.31762174999994</v>
      </c>
      <c r="S428" s="37">
        <f>SUMIFS(СВЦЭМ!$L$34:$L$777,СВЦЭМ!$A$34:$A$777,$A428,СВЦЭМ!$B$34:$B$777,S$401)+'СЕТ СН'!$F$13</f>
        <v>607.14609363</v>
      </c>
      <c r="T428" s="37">
        <f>SUMIFS(СВЦЭМ!$L$34:$L$777,СВЦЭМ!$A$34:$A$777,$A428,СВЦЭМ!$B$34:$B$777,T$401)+'СЕТ СН'!$F$13</f>
        <v>590.16856064000001</v>
      </c>
      <c r="U428" s="37">
        <f>SUMIFS(СВЦЭМ!$L$34:$L$777,СВЦЭМ!$A$34:$A$777,$A428,СВЦЭМ!$B$34:$B$777,U$401)+'СЕТ СН'!$F$13</f>
        <v>571.57840547000001</v>
      </c>
      <c r="V428" s="37">
        <f>SUMIFS(СВЦЭМ!$L$34:$L$777,СВЦЭМ!$A$34:$A$777,$A428,СВЦЭМ!$B$34:$B$777,V$401)+'СЕТ СН'!$F$13</f>
        <v>573.30094259999998</v>
      </c>
      <c r="W428" s="37">
        <f>SUMIFS(СВЦЭМ!$L$34:$L$777,СВЦЭМ!$A$34:$A$777,$A428,СВЦЭМ!$B$34:$B$777,W$401)+'СЕТ СН'!$F$13</f>
        <v>616.08362585999998</v>
      </c>
      <c r="X428" s="37">
        <f>SUMIFS(СВЦЭМ!$L$34:$L$777,СВЦЭМ!$A$34:$A$777,$A428,СВЦЭМ!$B$34:$B$777,X$401)+'СЕТ СН'!$F$13</f>
        <v>628.64788921000002</v>
      </c>
      <c r="Y428" s="37">
        <f>SUMIFS(СВЦЭМ!$L$34:$L$777,СВЦЭМ!$A$34:$A$777,$A428,СВЦЭМ!$B$34:$B$777,Y$401)+'СЕТ СН'!$F$13</f>
        <v>652.57479823999995</v>
      </c>
    </row>
    <row r="429" spans="1:25" ht="15.75" x14ac:dyDescent="0.2">
      <c r="A429" s="36">
        <f t="shared" si="11"/>
        <v>43218</v>
      </c>
      <c r="B429" s="37">
        <f>SUMIFS(СВЦЭМ!$L$34:$L$777,СВЦЭМ!$A$34:$A$777,$A429,СВЦЭМ!$B$34:$B$777,B$401)+'СЕТ СН'!$F$13</f>
        <v>669.46255728000006</v>
      </c>
      <c r="C429" s="37">
        <f>SUMIFS(СВЦЭМ!$L$34:$L$777,СВЦЭМ!$A$34:$A$777,$A429,СВЦЭМ!$B$34:$B$777,C$401)+'СЕТ СН'!$F$13</f>
        <v>708.79053553000006</v>
      </c>
      <c r="D429" s="37">
        <f>SUMIFS(СВЦЭМ!$L$34:$L$777,СВЦЭМ!$A$34:$A$777,$A429,СВЦЭМ!$B$34:$B$777,D$401)+'СЕТ СН'!$F$13</f>
        <v>773.82398682999997</v>
      </c>
      <c r="E429" s="37">
        <f>SUMIFS(СВЦЭМ!$L$34:$L$777,СВЦЭМ!$A$34:$A$777,$A429,СВЦЭМ!$B$34:$B$777,E$401)+'СЕТ СН'!$F$13</f>
        <v>773.87442080000005</v>
      </c>
      <c r="F429" s="37">
        <f>SUMIFS(СВЦЭМ!$L$34:$L$777,СВЦЭМ!$A$34:$A$777,$A429,СВЦЭМ!$B$34:$B$777,F$401)+'СЕТ СН'!$F$13</f>
        <v>772.63071029000002</v>
      </c>
      <c r="G429" s="37">
        <f>SUMIFS(СВЦЭМ!$L$34:$L$777,СВЦЭМ!$A$34:$A$777,$A429,СВЦЭМ!$B$34:$B$777,G$401)+'СЕТ СН'!$F$13</f>
        <v>749.94202639000002</v>
      </c>
      <c r="H429" s="37">
        <f>SUMIFS(СВЦЭМ!$L$34:$L$777,СВЦЭМ!$A$34:$A$777,$A429,СВЦЭМ!$B$34:$B$777,H$401)+'СЕТ СН'!$F$13</f>
        <v>701.14251478999995</v>
      </c>
      <c r="I429" s="37">
        <f>SUMIFS(СВЦЭМ!$L$34:$L$777,СВЦЭМ!$A$34:$A$777,$A429,СВЦЭМ!$B$34:$B$777,I$401)+'СЕТ СН'!$F$13</f>
        <v>639.68475196999998</v>
      </c>
      <c r="J429" s="37">
        <f>SUMIFS(СВЦЭМ!$L$34:$L$777,СВЦЭМ!$A$34:$A$777,$A429,СВЦЭМ!$B$34:$B$777,J$401)+'СЕТ СН'!$F$13</f>
        <v>629.22337946000005</v>
      </c>
      <c r="K429" s="37">
        <f>SUMIFS(СВЦЭМ!$L$34:$L$777,СВЦЭМ!$A$34:$A$777,$A429,СВЦЭМ!$B$34:$B$777,K$401)+'СЕТ СН'!$F$13</f>
        <v>593.78081956999995</v>
      </c>
      <c r="L429" s="37">
        <f>SUMIFS(СВЦЭМ!$L$34:$L$777,СВЦЭМ!$A$34:$A$777,$A429,СВЦЭМ!$B$34:$B$777,L$401)+'СЕТ СН'!$F$13</f>
        <v>586.69875869999998</v>
      </c>
      <c r="M429" s="37">
        <f>SUMIFS(СВЦЭМ!$L$34:$L$777,СВЦЭМ!$A$34:$A$777,$A429,СВЦЭМ!$B$34:$B$777,M$401)+'СЕТ СН'!$F$13</f>
        <v>588.93615913999997</v>
      </c>
      <c r="N429" s="37">
        <f>SUMIFS(СВЦЭМ!$L$34:$L$777,СВЦЭМ!$A$34:$A$777,$A429,СВЦЭМ!$B$34:$B$777,N$401)+'СЕТ СН'!$F$13</f>
        <v>589.27081888999999</v>
      </c>
      <c r="O429" s="37">
        <f>SUMIFS(СВЦЭМ!$L$34:$L$777,СВЦЭМ!$A$34:$A$777,$A429,СВЦЭМ!$B$34:$B$777,O$401)+'СЕТ СН'!$F$13</f>
        <v>573.44588318000001</v>
      </c>
      <c r="P429" s="37">
        <f>SUMIFS(СВЦЭМ!$L$34:$L$777,СВЦЭМ!$A$34:$A$777,$A429,СВЦЭМ!$B$34:$B$777,P$401)+'СЕТ СН'!$F$13</f>
        <v>573.61299537000002</v>
      </c>
      <c r="Q429" s="37">
        <f>SUMIFS(СВЦЭМ!$L$34:$L$777,СВЦЭМ!$A$34:$A$777,$A429,СВЦЭМ!$B$34:$B$777,Q$401)+'СЕТ СН'!$F$13</f>
        <v>574.44497879999994</v>
      </c>
      <c r="R429" s="37">
        <f>SUMIFS(СВЦЭМ!$L$34:$L$777,СВЦЭМ!$A$34:$A$777,$A429,СВЦЭМ!$B$34:$B$777,R$401)+'СЕТ СН'!$F$13</f>
        <v>576.86390929000004</v>
      </c>
      <c r="S429" s="37">
        <f>SUMIFS(СВЦЭМ!$L$34:$L$777,СВЦЭМ!$A$34:$A$777,$A429,СВЦЭМ!$B$34:$B$777,S$401)+'СЕТ СН'!$F$13</f>
        <v>574.88797362000003</v>
      </c>
      <c r="T429" s="37">
        <f>SUMIFS(СВЦЭМ!$L$34:$L$777,СВЦЭМ!$A$34:$A$777,$A429,СВЦЭМ!$B$34:$B$777,T$401)+'СЕТ СН'!$F$13</f>
        <v>583.64355406000004</v>
      </c>
      <c r="U429" s="37">
        <f>SUMIFS(СВЦЭМ!$L$34:$L$777,СВЦЭМ!$A$34:$A$777,$A429,СВЦЭМ!$B$34:$B$777,U$401)+'СЕТ СН'!$F$13</f>
        <v>586.11017977999995</v>
      </c>
      <c r="V429" s="37">
        <f>SUMIFS(СВЦЭМ!$L$34:$L$777,СВЦЭМ!$A$34:$A$777,$A429,СВЦЭМ!$B$34:$B$777,V$401)+'СЕТ СН'!$F$13</f>
        <v>595.81067251000002</v>
      </c>
      <c r="W429" s="37">
        <f>SUMIFS(СВЦЭМ!$L$34:$L$777,СВЦЭМ!$A$34:$A$777,$A429,СВЦЭМ!$B$34:$B$777,W$401)+'СЕТ СН'!$F$13</f>
        <v>603.85769591999997</v>
      </c>
      <c r="X429" s="37">
        <f>SUMIFS(СВЦЭМ!$L$34:$L$777,СВЦЭМ!$A$34:$A$777,$A429,СВЦЭМ!$B$34:$B$777,X$401)+'СЕТ СН'!$F$13</f>
        <v>637.77049099999999</v>
      </c>
      <c r="Y429" s="37">
        <f>SUMIFS(СВЦЭМ!$L$34:$L$777,СВЦЭМ!$A$34:$A$777,$A429,СВЦЭМ!$B$34:$B$777,Y$401)+'СЕТ СН'!$F$13</f>
        <v>631.92165112999999</v>
      </c>
    </row>
    <row r="430" spans="1:25" ht="15.75" x14ac:dyDescent="0.2">
      <c r="A430" s="36">
        <f t="shared" si="11"/>
        <v>43219</v>
      </c>
      <c r="B430" s="37">
        <f>SUMIFS(СВЦЭМ!$L$34:$L$777,СВЦЭМ!$A$34:$A$777,$A430,СВЦЭМ!$B$34:$B$777,B$401)+'СЕТ СН'!$F$13</f>
        <v>668.63262668000004</v>
      </c>
      <c r="C430" s="37">
        <f>SUMIFS(СВЦЭМ!$L$34:$L$777,СВЦЭМ!$A$34:$A$777,$A430,СВЦЭМ!$B$34:$B$777,C$401)+'СЕТ СН'!$F$13</f>
        <v>687.31951137999999</v>
      </c>
      <c r="D430" s="37">
        <f>SUMIFS(СВЦЭМ!$L$34:$L$777,СВЦЭМ!$A$34:$A$777,$A430,СВЦЭМ!$B$34:$B$777,D$401)+'СЕТ СН'!$F$13</f>
        <v>753.93766124000001</v>
      </c>
      <c r="E430" s="37">
        <f>SUMIFS(СВЦЭМ!$L$34:$L$777,СВЦЭМ!$A$34:$A$777,$A430,СВЦЭМ!$B$34:$B$777,E$401)+'СЕТ СН'!$F$13</f>
        <v>752.48083936</v>
      </c>
      <c r="F430" s="37">
        <f>SUMIFS(СВЦЭМ!$L$34:$L$777,СВЦЭМ!$A$34:$A$777,$A430,СВЦЭМ!$B$34:$B$777,F$401)+'СЕТ СН'!$F$13</f>
        <v>752.23960939999995</v>
      </c>
      <c r="G430" s="37">
        <f>SUMIFS(СВЦЭМ!$L$34:$L$777,СВЦЭМ!$A$34:$A$777,$A430,СВЦЭМ!$B$34:$B$777,G$401)+'СЕТ СН'!$F$13</f>
        <v>759.31339487000002</v>
      </c>
      <c r="H430" s="37">
        <f>SUMIFS(СВЦЭМ!$L$34:$L$777,СВЦЭМ!$A$34:$A$777,$A430,СВЦЭМ!$B$34:$B$777,H$401)+'СЕТ СН'!$F$13</f>
        <v>760.28434901000003</v>
      </c>
      <c r="I430" s="37">
        <f>SUMIFS(СВЦЭМ!$L$34:$L$777,СВЦЭМ!$A$34:$A$777,$A430,СВЦЭМ!$B$34:$B$777,I$401)+'СЕТ СН'!$F$13</f>
        <v>690.81193783000003</v>
      </c>
      <c r="J430" s="37">
        <f>SUMIFS(СВЦЭМ!$L$34:$L$777,СВЦЭМ!$A$34:$A$777,$A430,СВЦЭМ!$B$34:$B$777,J$401)+'СЕТ СН'!$F$13</f>
        <v>639.66262838</v>
      </c>
      <c r="K430" s="37">
        <f>SUMIFS(СВЦЭМ!$L$34:$L$777,СВЦЭМ!$A$34:$A$777,$A430,СВЦЭМ!$B$34:$B$777,K$401)+'СЕТ СН'!$F$13</f>
        <v>545.97684048999997</v>
      </c>
      <c r="L430" s="37">
        <f>SUMIFS(СВЦЭМ!$L$34:$L$777,СВЦЭМ!$A$34:$A$777,$A430,СВЦЭМ!$B$34:$B$777,L$401)+'СЕТ СН'!$F$13</f>
        <v>533.20622101000004</v>
      </c>
      <c r="M430" s="37">
        <f>SUMIFS(СВЦЭМ!$L$34:$L$777,СВЦЭМ!$A$34:$A$777,$A430,СВЦЭМ!$B$34:$B$777,M$401)+'СЕТ СН'!$F$13</f>
        <v>548.94639457999995</v>
      </c>
      <c r="N430" s="37">
        <f>SUMIFS(СВЦЭМ!$L$34:$L$777,СВЦЭМ!$A$34:$A$777,$A430,СВЦЭМ!$B$34:$B$777,N$401)+'СЕТ СН'!$F$13</f>
        <v>563.51056283000003</v>
      </c>
      <c r="O430" s="37">
        <f>SUMIFS(СВЦЭМ!$L$34:$L$777,СВЦЭМ!$A$34:$A$777,$A430,СВЦЭМ!$B$34:$B$777,O$401)+'СЕТ СН'!$F$13</f>
        <v>563.29640847999997</v>
      </c>
      <c r="P430" s="37">
        <f>SUMIFS(СВЦЭМ!$L$34:$L$777,СВЦЭМ!$A$34:$A$777,$A430,СВЦЭМ!$B$34:$B$777,P$401)+'СЕТ СН'!$F$13</f>
        <v>550.34775431000003</v>
      </c>
      <c r="Q430" s="37">
        <f>SUMIFS(СВЦЭМ!$L$34:$L$777,СВЦЭМ!$A$34:$A$777,$A430,СВЦЭМ!$B$34:$B$777,Q$401)+'СЕТ СН'!$F$13</f>
        <v>558.72655334000001</v>
      </c>
      <c r="R430" s="37">
        <f>SUMIFS(СВЦЭМ!$L$34:$L$777,СВЦЭМ!$A$34:$A$777,$A430,СВЦЭМ!$B$34:$B$777,R$401)+'СЕТ СН'!$F$13</f>
        <v>546.42155272000002</v>
      </c>
      <c r="S430" s="37">
        <f>SUMIFS(СВЦЭМ!$L$34:$L$777,СВЦЭМ!$A$34:$A$777,$A430,СВЦЭМ!$B$34:$B$777,S$401)+'СЕТ СН'!$F$13</f>
        <v>545.46723198999996</v>
      </c>
      <c r="T430" s="37">
        <f>SUMIFS(СВЦЭМ!$L$34:$L$777,СВЦЭМ!$A$34:$A$777,$A430,СВЦЭМ!$B$34:$B$777,T$401)+'СЕТ СН'!$F$13</f>
        <v>564.02468261000001</v>
      </c>
      <c r="U430" s="37">
        <f>SUMIFS(СВЦЭМ!$L$34:$L$777,СВЦЭМ!$A$34:$A$777,$A430,СВЦЭМ!$B$34:$B$777,U$401)+'СЕТ СН'!$F$13</f>
        <v>565.15832472</v>
      </c>
      <c r="V430" s="37">
        <f>SUMIFS(СВЦЭМ!$L$34:$L$777,СВЦЭМ!$A$34:$A$777,$A430,СВЦЭМ!$B$34:$B$777,V$401)+'СЕТ СН'!$F$13</f>
        <v>531.21617170000002</v>
      </c>
      <c r="W430" s="37">
        <f>SUMIFS(СВЦЭМ!$L$34:$L$777,СВЦЭМ!$A$34:$A$777,$A430,СВЦЭМ!$B$34:$B$777,W$401)+'СЕТ СН'!$F$13</f>
        <v>522.16809019000004</v>
      </c>
      <c r="X430" s="37">
        <f>SUMIFS(СВЦЭМ!$L$34:$L$777,СВЦЭМ!$A$34:$A$777,$A430,СВЦЭМ!$B$34:$B$777,X$401)+'СЕТ СН'!$F$13</f>
        <v>550.88003358000003</v>
      </c>
      <c r="Y430" s="37">
        <f>SUMIFS(СВЦЭМ!$L$34:$L$777,СВЦЭМ!$A$34:$A$777,$A430,СВЦЭМ!$B$34:$B$777,Y$401)+'СЕТ СН'!$F$13</f>
        <v>610.23953546999996</v>
      </c>
    </row>
    <row r="431" spans="1:25" ht="15.75" x14ac:dyDescent="0.2">
      <c r="A431" s="36">
        <f t="shared" si="11"/>
        <v>43220</v>
      </c>
      <c r="B431" s="37">
        <f>SUMIFS(СВЦЭМ!$L$34:$L$777,СВЦЭМ!$A$34:$A$777,$A431,СВЦЭМ!$B$34:$B$777,B$401)+'СЕТ СН'!$F$13</f>
        <v>633.63126193999994</v>
      </c>
      <c r="C431" s="37">
        <f>SUMIFS(СВЦЭМ!$L$34:$L$777,СВЦЭМ!$A$34:$A$777,$A431,СВЦЭМ!$B$34:$B$777,C$401)+'СЕТ СН'!$F$13</f>
        <v>653.02540217000001</v>
      </c>
      <c r="D431" s="37">
        <f>SUMIFS(СВЦЭМ!$L$34:$L$777,СВЦЭМ!$A$34:$A$777,$A431,СВЦЭМ!$B$34:$B$777,D$401)+'СЕТ СН'!$F$13</f>
        <v>670.67681602000005</v>
      </c>
      <c r="E431" s="37">
        <f>SUMIFS(СВЦЭМ!$L$34:$L$777,СВЦЭМ!$A$34:$A$777,$A431,СВЦЭМ!$B$34:$B$777,E$401)+'СЕТ СН'!$F$13</f>
        <v>682.31971038999995</v>
      </c>
      <c r="F431" s="37">
        <f>SUMIFS(СВЦЭМ!$L$34:$L$777,СВЦЭМ!$A$34:$A$777,$A431,СВЦЭМ!$B$34:$B$777,F$401)+'СЕТ СН'!$F$13</f>
        <v>687.34531878999996</v>
      </c>
      <c r="G431" s="37">
        <f>SUMIFS(СВЦЭМ!$L$34:$L$777,СВЦЭМ!$A$34:$A$777,$A431,СВЦЭМ!$B$34:$B$777,G$401)+'СЕТ СН'!$F$13</f>
        <v>675.27179279999996</v>
      </c>
      <c r="H431" s="37">
        <f>SUMIFS(СВЦЭМ!$L$34:$L$777,СВЦЭМ!$A$34:$A$777,$A431,СВЦЭМ!$B$34:$B$777,H$401)+'СЕТ СН'!$F$13</f>
        <v>660.02229069999999</v>
      </c>
      <c r="I431" s="37">
        <f>SUMIFS(СВЦЭМ!$L$34:$L$777,СВЦЭМ!$A$34:$A$777,$A431,СВЦЭМ!$B$34:$B$777,I$401)+'СЕТ СН'!$F$13</f>
        <v>609.39013340999998</v>
      </c>
      <c r="J431" s="37">
        <f>SUMIFS(СВЦЭМ!$L$34:$L$777,СВЦЭМ!$A$34:$A$777,$A431,СВЦЭМ!$B$34:$B$777,J$401)+'СЕТ СН'!$F$13</f>
        <v>578.00242247000006</v>
      </c>
      <c r="K431" s="37">
        <f>SUMIFS(СВЦЭМ!$L$34:$L$777,СВЦЭМ!$A$34:$A$777,$A431,СВЦЭМ!$B$34:$B$777,K$401)+'СЕТ СН'!$F$13</f>
        <v>500.45937708000002</v>
      </c>
      <c r="L431" s="37">
        <f>SUMIFS(СВЦЭМ!$L$34:$L$777,СВЦЭМ!$A$34:$A$777,$A431,СВЦЭМ!$B$34:$B$777,L$401)+'СЕТ СН'!$F$13</f>
        <v>488.12556393</v>
      </c>
      <c r="M431" s="37">
        <f>SUMIFS(СВЦЭМ!$L$34:$L$777,СВЦЭМ!$A$34:$A$777,$A431,СВЦЭМ!$B$34:$B$777,M$401)+'СЕТ СН'!$F$13</f>
        <v>489.61019726000001</v>
      </c>
      <c r="N431" s="37">
        <f>SUMIFS(СВЦЭМ!$L$34:$L$777,СВЦЭМ!$A$34:$A$777,$A431,СВЦЭМ!$B$34:$B$777,N$401)+'СЕТ СН'!$F$13</f>
        <v>482.96830621999999</v>
      </c>
      <c r="O431" s="37">
        <f>SUMIFS(СВЦЭМ!$L$34:$L$777,СВЦЭМ!$A$34:$A$777,$A431,СВЦЭМ!$B$34:$B$777,O$401)+'СЕТ СН'!$F$13</f>
        <v>480.67816699000002</v>
      </c>
      <c r="P431" s="37">
        <f>SUMIFS(СВЦЭМ!$L$34:$L$777,СВЦЭМ!$A$34:$A$777,$A431,СВЦЭМ!$B$34:$B$777,P$401)+'СЕТ СН'!$F$13</f>
        <v>531.87855620000005</v>
      </c>
      <c r="Q431" s="37">
        <f>SUMIFS(СВЦЭМ!$L$34:$L$777,СВЦЭМ!$A$34:$A$777,$A431,СВЦЭМ!$B$34:$B$777,Q$401)+'СЕТ СН'!$F$13</f>
        <v>530.19764633</v>
      </c>
      <c r="R431" s="37">
        <f>SUMIFS(СВЦЭМ!$L$34:$L$777,СВЦЭМ!$A$34:$A$777,$A431,СВЦЭМ!$B$34:$B$777,R$401)+'СЕТ СН'!$F$13</f>
        <v>528.40658255000005</v>
      </c>
      <c r="S431" s="37">
        <f>SUMIFS(СВЦЭМ!$L$34:$L$777,СВЦЭМ!$A$34:$A$777,$A431,СВЦЭМ!$B$34:$B$777,S$401)+'СЕТ СН'!$F$13</f>
        <v>533.73225248000006</v>
      </c>
      <c r="T431" s="37">
        <f>SUMIFS(СВЦЭМ!$L$34:$L$777,СВЦЭМ!$A$34:$A$777,$A431,СВЦЭМ!$B$34:$B$777,T$401)+'СЕТ СН'!$F$13</f>
        <v>488.45752642000002</v>
      </c>
      <c r="U431" s="37">
        <f>SUMIFS(СВЦЭМ!$L$34:$L$777,СВЦЭМ!$A$34:$A$777,$A431,СВЦЭМ!$B$34:$B$777,U$401)+'СЕТ СН'!$F$13</f>
        <v>488.36747380999998</v>
      </c>
      <c r="V431" s="37">
        <f>SUMIFS(СВЦЭМ!$L$34:$L$777,СВЦЭМ!$A$34:$A$777,$A431,СВЦЭМ!$B$34:$B$777,V$401)+'СЕТ СН'!$F$13</f>
        <v>489.26740408000001</v>
      </c>
      <c r="W431" s="37">
        <f>SUMIFS(СВЦЭМ!$L$34:$L$777,СВЦЭМ!$A$34:$A$777,$A431,СВЦЭМ!$B$34:$B$777,W$401)+'СЕТ СН'!$F$13</f>
        <v>483.69061438</v>
      </c>
      <c r="X431" s="37">
        <f>SUMIFS(СВЦЭМ!$L$34:$L$777,СВЦЭМ!$A$34:$A$777,$A431,СВЦЭМ!$B$34:$B$777,X$401)+'СЕТ СН'!$F$13</f>
        <v>523.61648156000001</v>
      </c>
      <c r="Y431" s="37">
        <f>SUMIFS(СВЦЭМ!$L$34:$L$777,СВЦЭМ!$A$34:$A$777,$A431,СВЦЭМ!$B$34:$B$777,Y$401)+'СЕТ СН'!$F$13</f>
        <v>585.66194188999998</v>
      </c>
    </row>
    <row r="432" spans="1:25" ht="15.75" hidden="1" x14ac:dyDescent="0.2">
      <c r="A432" s="36">
        <f t="shared" si="11"/>
        <v>43221</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5">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row>
    <row r="439" spans="1:26" ht="15.75" x14ac:dyDescent="0.25">
      <c r="A439" s="129"/>
      <c r="B439" s="129"/>
      <c r="C439" s="129"/>
      <c r="D439" s="129"/>
      <c r="E439" s="129"/>
      <c r="F439" s="129"/>
      <c r="G439" s="129"/>
      <c r="H439" s="129"/>
      <c r="I439" s="129"/>
      <c r="J439" s="129"/>
      <c r="K439" s="129"/>
      <c r="L439" s="129"/>
      <c r="M439" s="129"/>
      <c r="N439" s="132">
        <f>СВЦЭМ!$D$12+'СЕТ СН'!$F$10-'СЕТ СН'!$F$22</f>
        <v>-16581.659823788505</v>
      </c>
      <c r="O439" s="133"/>
      <c r="P439" s="132">
        <f>СВЦЭМ!$D$12+'СЕТ СН'!$F$10-'СЕТ СН'!$G$22</f>
        <v>-48988.7798237885</v>
      </c>
      <c r="Q439" s="133"/>
      <c r="R439" s="132">
        <f>СВЦЭМ!$D$12+'СЕТ СН'!$F$10-'СЕТ СН'!$H$22</f>
        <v>-82368.099823788565</v>
      </c>
      <c r="S439" s="133"/>
      <c r="T439" s="132">
        <f>СВЦЭМ!$D$12+'СЕТ СН'!$F$10-'СЕТ СН'!$I$22</f>
        <v>-116748.80982378853</v>
      </c>
      <c r="U439" s="13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407" zoomScale="70" zoomScaleNormal="70" zoomScaleSheetLayoutView="80" workbookViewId="0">
      <selection activeCell="A432" sqref="A432:XFD432"/>
    </sheetView>
  </sheetViews>
  <sheetFormatPr defaultRowHeight="15" x14ac:dyDescent="0.25"/>
  <cols>
    <col min="1" max="1" width="10.875" style="50" customWidth="1"/>
    <col min="2" max="25" width="10.625"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апреле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7" t="s">
        <v>42</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84</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01.04.2018</v>
      </c>
      <c r="B12" s="37">
        <f>SUMIFS(СВЦЭМ!$D$34:$D$777,СВЦЭМ!$A$34:$A$777,$A12,СВЦЭМ!$B$34:$B$777,B$11)+'СЕТ СН'!$F$11+СВЦЭМ!$D$10+'СЕТ СН'!$F$6-'СЕТ СН'!$F$23</f>
        <v>577.90535815999999</v>
      </c>
      <c r="C12" s="37">
        <f>SUMIFS(СВЦЭМ!$D$34:$D$777,СВЦЭМ!$A$34:$A$777,$A12,СВЦЭМ!$B$34:$B$777,C$11)+'СЕТ СН'!$F$11+СВЦЭМ!$D$10+'СЕТ СН'!$F$6-'СЕТ СН'!$F$23</f>
        <v>625.19481006000012</v>
      </c>
      <c r="D12" s="37">
        <f>SUMIFS(СВЦЭМ!$D$34:$D$777,СВЦЭМ!$A$34:$A$777,$A12,СВЦЭМ!$B$34:$B$777,D$11)+'СЕТ СН'!$F$11+СВЦЭМ!$D$10+'СЕТ СН'!$F$6-'СЕТ СН'!$F$23</f>
        <v>667.77403064999987</v>
      </c>
      <c r="E12" s="37">
        <f>SUMIFS(СВЦЭМ!$D$34:$D$777,СВЦЭМ!$A$34:$A$777,$A12,СВЦЭМ!$B$34:$B$777,E$11)+'СЕТ СН'!$F$11+СВЦЭМ!$D$10+'СЕТ СН'!$F$6-'СЕТ СН'!$F$23</f>
        <v>677.27811120000013</v>
      </c>
      <c r="F12" s="37">
        <f>SUMIFS(СВЦЭМ!$D$34:$D$777,СВЦЭМ!$A$34:$A$777,$A12,СВЦЭМ!$B$34:$B$777,F$11)+'СЕТ СН'!$F$11+СВЦЭМ!$D$10+'СЕТ СН'!$F$6-'СЕТ СН'!$F$23</f>
        <v>683.15330948999997</v>
      </c>
      <c r="G12" s="37">
        <f>SUMIFS(СВЦЭМ!$D$34:$D$777,СВЦЭМ!$A$34:$A$777,$A12,СВЦЭМ!$B$34:$B$777,G$11)+'СЕТ СН'!$F$11+СВЦЭМ!$D$10+'СЕТ СН'!$F$6-'СЕТ СН'!$F$23</f>
        <v>664.53940481999996</v>
      </c>
      <c r="H12" s="37">
        <f>SUMIFS(СВЦЭМ!$D$34:$D$777,СВЦЭМ!$A$34:$A$777,$A12,СВЦЭМ!$B$34:$B$777,H$11)+'СЕТ СН'!$F$11+СВЦЭМ!$D$10+'СЕТ СН'!$F$6-'СЕТ СН'!$F$23</f>
        <v>650.36275646000001</v>
      </c>
      <c r="I12" s="37">
        <f>SUMIFS(СВЦЭМ!$D$34:$D$777,СВЦЭМ!$A$34:$A$777,$A12,СВЦЭМ!$B$34:$B$777,I$11)+'СЕТ СН'!$F$11+СВЦЭМ!$D$10+'СЕТ СН'!$F$6-'СЕТ СН'!$F$23</f>
        <v>600.04348749999997</v>
      </c>
      <c r="J12" s="37">
        <f>SUMIFS(СВЦЭМ!$D$34:$D$777,СВЦЭМ!$A$34:$A$777,$A12,СВЦЭМ!$B$34:$B$777,J$11)+'СЕТ СН'!$F$11+СВЦЭМ!$D$10+'СЕТ СН'!$F$6-'СЕТ СН'!$F$23</f>
        <v>517.40205644000014</v>
      </c>
      <c r="K12" s="37">
        <f>SUMIFS(СВЦЭМ!$D$34:$D$777,СВЦЭМ!$A$34:$A$777,$A12,СВЦЭМ!$B$34:$B$777,K$11)+'СЕТ СН'!$F$11+СВЦЭМ!$D$10+'СЕТ СН'!$F$6-'СЕТ СН'!$F$23</f>
        <v>388.01151362999997</v>
      </c>
      <c r="L12" s="37">
        <f>SUMIFS(СВЦЭМ!$D$34:$D$777,СВЦЭМ!$A$34:$A$777,$A12,СВЦЭМ!$B$34:$B$777,L$11)+'СЕТ СН'!$F$11+СВЦЭМ!$D$10+'СЕТ СН'!$F$6-'СЕТ СН'!$F$23</f>
        <v>348.48384658999987</v>
      </c>
      <c r="M12" s="37">
        <f>SUMIFS(СВЦЭМ!$D$34:$D$777,СВЦЭМ!$A$34:$A$777,$A12,СВЦЭМ!$B$34:$B$777,M$11)+'СЕТ СН'!$F$11+СВЦЭМ!$D$10+'СЕТ СН'!$F$6-'СЕТ СН'!$F$23</f>
        <v>341.67661325999995</v>
      </c>
      <c r="N12" s="37">
        <f>SUMIFS(СВЦЭМ!$D$34:$D$777,СВЦЭМ!$A$34:$A$777,$A12,СВЦЭМ!$B$34:$B$777,N$11)+'СЕТ СН'!$F$11+СВЦЭМ!$D$10+'СЕТ СН'!$F$6-'СЕТ СН'!$F$23</f>
        <v>347.18165596999995</v>
      </c>
      <c r="O12" s="37">
        <f>SUMIFS(СВЦЭМ!$D$34:$D$777,СВЦЭМ!$A$34:$A$777,$A12,СВЦЭМ!$B$34:$B$777,O$11)+'СЕТ СН'!$F$11+СВЦЭМ!$D$10+'СЕТ СН'!$F$6-'СЕТ СН'!$F$23</f>
        <v>342.39517802000012</v>
      </c>
      <c r="P12" s="37">
        <f>SUMIFS(СВЦЭМ!$D$34:$D$777,СВЦЭМ!$A$34:$A$777,$A12,СВЦЭМ!$B$34:$B$777,P$11)+'СЕТ СН'!$F$11+СВЦЭМ!$D$10+'СЕТ СН'!$F$6-'СЕТ СН'!$F$23</f>
        <v>341.28412868999987</v>
      </c>
      <c r="Q12" s="37">
        <f>SUMIFS(СВЦЭМ!$D$34:$D$777,СВЦЭМ!$A$34:$A$777,$A12,СВЦЭМ!$B$34:$B$777,Q$11)+'СЕТ СН'!$F$11+СВЦЭМ!$D$10+'СЕТ СН'!$F$6-'СЕТ СН'!$F$23</f>
        <v>345.26480690999995</v>
      </c>
      <c r="R12" s="37">
        <f>SUMIFS(СВЦЭМ!$D$34:$D$777,СВЦЭМ!$A$34:$A$777,$A12,СВЦЭМ!$B$34:$B$777,R$11)+'СЕТ СН'!$F$11+СВЦЭМ!$D$10+'СЕТ СН'!$F$6-'СЕТ СН'!$F$23</f>
        <v>353.05672375000006</v>
      </c>
      <c r="S12" s="37">
        <f>SUMIFS(СВЦЭМ!$D$34:$D$777,СВЦЭМ!$A$34:$A$777,$A12,СВЦЭМ!$B$34:$B$777,S$11)+'СЕТ СН'!$F$11+СВЦЭМ!$D$10+'СЕТ СН'!$F$6-'СЕТ СН'!$F$23</f>
        <v>364.22273091999989</v>
      </c>
      <c r="T12" s="37">
        <f>SUMIFS(СВЦЭМ!$D$34:$D$777,СВЦЭМ!$A$34:$A$777,$A12,СВЦЭМ!$B$34:$B$777,T$11)+'СЕТ СН'!$F$11+СВЦЭМ!$D$10+'СЕТ СН'!$F$6-'СЕТ СН'!$F$23</f>
        <v>387.71520356999997</v>
      </c>
      <c r="U12" s="37">
        <f>SUMIFS(СВЦЭМ!$D$34:$D$777,СВЦЭМ!$A$34:$A$777,$A12,СВЦЭМ!$B$34:$B$777,U$11)+'СЕТ СН'!$F$11+СВЦЭМ!$D$10+'СЕТ СН'!$F$6-'СЕТ СН'!$F$23</f>
        <v>387.12981073999993</v>
      </c>
      <c r="V12" s="37">
        <f>SUMIFS(СВЦЭМ!$D$34:$D$777,СВЦЭМ!$A$34:$A$777,$A12,СВЦЭМ!$B$34:$B$777,V$11)+'СЕТ СН'!$F$11+СВЦЭМ!$D$10+'СЕТ СН'!$F$6-'СЕТ СН'!$F$23</f>
        <v>393.81331676000002</v>
      </c>
      <c r="W12" s="37">
        <f>SUMIFS(СВЦЭМ!$D$34:$D$777,СВЦЭМ!$A$34:$A$777,$A12,СВЦЭМ!$B$34:$B$777,W$11)+'СЕТ СН'!$F$11+СВЦЭМ!$D$10+'СЕТ СН'!$F$6-'СЕТ СН'!$F$23</f>
        <v>426.11209174999988</v>
      </c>
      <c r="X12" s="37">
        <f>SUMIFS(СВЦЭМ!$D$34:$D$777,СВЦЭМ!$A$34:$A$777,$A12,СВЦЭМ!$B$34:$B$777,X$11)+'СЕТ СН'!$F$11+СВЦЭМ!$D$10+'СЕТ СН'!$F$6-'СЕТ СН'!$F$23</f>
        <v>456.63980366999988</v>
      </c>
      <c r="Y12" s="37">
        <f>SUMIFS(СВЦЭМ!$D$34:$D$777,СВЦЭМ!$A$34:$A$777,$A12,СВЦЭМ!$B$34:$B$777,Y$11)+'СЕТ СН'!$F$11+СВЦЭМ!$D$10+'СЕТ СН'!$F$6-'СЕТ СН'!$F$23</f>
        <v>538.74324446000026</v>
      </c>
      <c r="AA12" s="46"/>
    </row>
    <row r="13" spans="1:27" ht="15.75" x14ac:dyDescent="0.2">
      <c r="A13" s="36">
        <f>A12+1</f>
        <v>43192</v>
      </c>
      <c r="B13" s="37">
        <f>SUMIFS(СВЦЭМ!$D$34:$D$777,СВЦЭМ!$A$34:$A$777,$A13,СВЦЭМ!$B$34:$B$777,B$11)+'СЕТ СН'!$F$11+СВЦЭМ!$D$10+'СЕТ СН'!$F$6-'СЕТ СН'!$F$23</f>
        <v>593.55478645000005</v>
      </c>
      <c r="C13" s="37">
        <f>SUMIFS(СВЦЭМ!$D$34:$D$777,СВЦЭМ!$A$34:$A$777,$A13,СВЦЭМ!$B$34:$B$777,C$11)+'СЕТ СН'!$F$11+СВЦЭМ!$D$10+'СЕТ СН'!$F$6-'СЕТ СН'!$F$23</f>
        <v>630.91658210000003</v>
      </c>
      <c r="D13" s="37">
        <f>SUMIFS(СВЦЭМ!$D$34:$D$777,СВЦЭМ!$A$34:$A$777,$A13,СВЦЭМ!$B$34:$B$777,D$11)+'СЕТ СН'!$F$11+СВЦЭМ!$D$10+'СЕТ СН'!$F$6-'СЕТ СН'!$F$23</f>
        <v>672.98155724000014</v>
      </c>
      <c r="E13" s="37">
        <f>SUMIFS(СВЦЭМ!$D$34:$D$777,СВЦЭМ!$A$34:$A$777,$A13,СВЦЭМ!$B$34:$B$777,E$11)+'СЕТ СН'!$F$11+СВЦЭМ!$D$10+'СЕТ СН'!$F$6-'СЕТ СН'!$F$23</f>
        <v>687.7890980599999</v>
      </c>
      <c r="F13" s="37">
        <f>SUMIFS(СВЦЭМ!$D$34:$D$777,СВЦЭМ!$A$34:$A$777,$A13,СВЦЭМ!$B$34:$B$777,F$11)+'СЕТ СН'!$F$11+СВЦЭМ!$D$10+'СЕТ СН'!$F$6-'СЕТ СН'!$F$23</f>
        <v>677.13658150000026</v>
      </c>
      <c r="G13" s="37">
        <f>SUMIFS(СВЦЭМ!$D$34:$D$777,СВЦЭМ!$A$34:$A$777,$A13,СВЦЭМ!$B$34:$B$777,G$11)+'СЕТ СН'!$F$11+СВЦЭМ!$D$10+'СЕТ СН'!$F$6-'СЕТ СН'!$F$23</f>
        <v>658.17343027999993</v>
      </c>
      <c r="H13" s="37">
        <f>SUMIFS(СВЦЭМ!$D$34:$D$777,СВЦЭМ!$A$34:$A$777,$A13,СВЦЭМ!$B$34:$B$777,H$11)+'СЕТ СН'!$F$11+СВЦЭМ!$D$10+'СЕТ СН'!$F$6-'СЕТ СН'!$F$23</f>
        <v>613.40199682000014</v>
      </c>
      <c r="I13" s="37">
        <f>SUMIFS(СВЦЭМ!$D$34:$D$777,СВЦЭМ!$A$34:$A$777,$A13,СВЦЭМ!$B$34:$B$777,I$11)+'СЕТ СН'!$F$11+СВЦЭМ!$D$10+'СЕТ СН'!$F$6-'СЕТ СН'!$F$23</f>
        <v>544.47504762999995</v>
      </c>
      <c r="J13" s="37">
        <f>SUMIFS(СВЦЭМ!$D$34:$D$777,СВЦЭМ!$A$34:$A$777,$A13,СВЦЭМ!$B$34:$B$777,J$11)+'СЕТ СН'!$F$11+СВЦЭМ!$D$10+'СЕТ СН'!$F$6-'СЕТ СН'!$F$23</f>
        <v>508.73883807999994</v>
      </c>
      <c r="K13" s="37">
        <f>SUMIFS(СВЦЭМ!$D$34:$D$777,СВЦЭМ!$A$34:$A$777,$A13,СВЦЭМ!$B$34:$B$777,K$11)+'СЕТ СН'!$F$11+СВЦЭМ!$D$10+'СЕТ СН'!$F$6-'СЕТ СН'!$F$23</f>
        <v>408.2957174899999</v>
      </c>
      <c r="L13" s="37">
        <f>SUMIFS(СВЦЭМ!$D$34:$D$777,СВЦЭМ!$A$34:$A$777,$A13,СВЦЭМ!$B$34:$B$777,L$11)+'СЕТ СН'!$F$11+СВЦЭМ!$D$10+'СЕТ СН'!$F$6-'СЕТ СН'!$F$23</f>
        <v>426.2641259799999</v>
      </c>
      <c r="M13" s="37">
        <f>SUMIFS(СВЦЭМ!$D$34:$D$777,СВЦЭМ!$A$34:$A$777,$A13,СВЦЭМ!$B$34:$B$777,M$11)+'СЕТ СН'!$F$11+СВЦЭМ!$D$10+'СЕТ СН'!$F$6-'СЕТ СН'!$F$23</f>
        <v>428.81830202000003</v>
      </c>
      <c r="N13" s="37">
        <f>SUMIFS(СВЦЭМ!$D$34:$D$777,СВЦЭМ!$A$34:$A$777,$A13,СВЦЭМ!$B$34:$B$777,N$11)+'СЕТ СН'!$F$11+СВЦЭМ!$D$10+'СЕТ СН'!$F$6-'СЕТ СН'!$F$23</f>
        <v>364.11726274</v>
      </c>
      <c r="O13" s="37">
        <f>SUMIFS(СВЦЭМ!$D$34:$D$777,СВЦЭМ!$A$34:$A$777,$A13,СВЦЭМ!$B$34:$B$777,O$11)+'СЕТ СН'!$F$11+СВЦЭМ!$D$10+'СЕТ СН'!$F$6-'СЕТ СН'!$F$23</f>
        <v>374.7860562699999</v>
      </c>
      <c r="P13" s="37">
        <f>SUMIFS(СВЦЭМ!$D$34:$D$777,СВЦЭМ!$A$34:$A$777,$A13,СВЦЭМ!$B$34:$B$777,P$11)+'СЕТ СН'!$F$11+СВЦЭМ!$D$10+'СЕТ СН'!$F$6-'СЕТ СН'!$F$23</f>
        <v>373.56327227999998</v>
      </c>
      <c r="Q13" s="37">
        <f>SUMIFS(СВЦЭМ!$D$34:$D$777,СВЦЭМ!$A$34:$A$777,$A13,СВЦЭМ!$B$34:$B$777,Q$11)+'СЕТ СН'!$F$11+СВЦЭМ!$D$10+'СЕТ СН'!$F$6-'СЕТ СН'!$F$23</f>
        <v>379.39374994999991</v>
      </c>
      <c r="R13" s="37">
        <f>SUMIFS(СВЦЭМ!$D$34:$D$777,СВЦЭМ!$A$34:$A$777,$A13,СВЦЭМ!$B$34:$B$777,R$11)+'СЕТ СН'!$F$11+СВЦЭМ!$D$10+'СЕТ СН'!$F$6-'СЕТ СН'!$F$23</f>
        <v>383.02146239000001</v>
      </c>
      <c r="S13" s="37">
        <f>SUMIFS(СВЦЭМ!$D$34:$D$777,СВЦЭМ!$A$34:$A$777,$A13,СВЦЭМ!$B$34:$B$777,S$11)+'СЕТ СН'!$F$11+СВЦЭМ!$D$10+'СЕТ СН'!$F$6-'СЕТ СН'!$F$23</f>
        <v>378.07303254999999</v>
      </c>
      <c r="T13" s="37">
        <f>SUMIFS(СВЦЭМ!$D$34:$D$777,СВЦЭМ!$A$34:$A$777,$A13,СВЦЭМ!$B$34:$B$777,T$11)+'СЕТ СН'!$F$11+СВЦЭМ!$D$10+'СЕТ СН'!$F$6-'СЕТ СН'!$F$23</f>
        <v>373.71646006999993</v>
      </c>
      <c r="U13" s="37">
        <f>SUMIFS(СВЦЭМ!$D$34:$D$777,СВЦЭМ!$A$34:$A$777,$A13,СВЦЭМ!$B$34:$B$777,U$11)+'СЕТ СН'!$F$11+СВЦЭМ!$D$10+'СЕТ СН'!$F$6-'СЕТ СН'!$F$23</f>
        <v>369.66815942000005</v>
      </c>
      <c r="V13" s="37">
        <f>SUMIFS(СВЦЭМ!$D$34:$D$777,СВЦЭМ!$A$34:$A$777,$A13,СВЦЭМ!$B$34:$B$777,V$11)+'СЕТ СН'!$F$11+СВЦЭМ!$D$10+'СЕТ СН'!$F$6-'СЕТ СН'!$F$23</f>
        <v>377.10824734999994</v>
      </c>
      <c r="W13" s="37">
        <f>SUMIFS(СВЦЭМ!$D$34:$D$777,СВЦЭМ!$A$34:$A$777,$A13,СВЦЭМ!$B$34:$B$777,W$11)+'СЕТ СН'!$F$11+СВЦЭМ!$D$10+'СЕТ СН'!$F$6-'СЕТ СН'!$F$23</f>
        <v>420.00560632000008</v>
      </c>
      <c r="X13" s="37">
        <f>SUMIFS(СВЦЭМ!$D$34:$D$777,СВЦЭМ!$A$34:$A$777,$A13,СВЦЭМ!$B$34:$B$777,X$11)+'СЕТ СН'!$F$11+СВЦЭМ!$D$10+'СЕТ СН'!$F$6-'СЕТ СН'!$F$23</f>
        <v>536.8908881000001</v>
      </c>
      <c r="Y13" s="37">
        <f>SUMIFS(СВЦЭМ!$D$34:$D$777,СВЦЭМ!$A$34:$A$777,$A13,СВЦЭМ!$B$34:$B$777,Y$11)+'СЕТ СН'!$F$11+СВЦЭМ!$D$10+'СЕТ СН'!$F$6-'СЕТ СН'!$F$23</f>
        <v>600.48242691000007</v>
      </c>
    </row>
    <row r="14" spans="1:27" ht="15.75" x14ac:dyDescent="0.2">
      <c r="A14" s="36">
        <f t="shared" ref="A14:A42" si="0">A13+1</f>
        <v>43193</v>
      </c>
      <c r="B14" s="37">
        <f>SUMIFS(СВЦЭМ!$D$34:$D$777,СВЦЭМ!$A$34:$A$777,$A14,СВЦЭМ!$B$34:$B$777,B$11)+'СЕТ СН'!$F$11+СВЦЭМ!$D$10+'СЕТ СН'!$F$6-'СЕТ СН'!$F$23</f>
        <v>633.03579498000011</v>
      </c>
      <c r="C14" s="37">
        <f>SUMIFS(СВЦЭМ!$D$34:$D$777,СВЦЭМ!$A$34:$A$777,$A14,СВЦЭМ!$B$34:$B$777,C$11)+'СЕТ СН'!$F$11+СВЦЭМ!$D$10+'СЕТ СН'!$F$6-'СЕТ СН'!$F$23</f>
        <v>681.06364367000003</v>
      </c>
      <c r="D14" s="37">
        <f>SUMIFS(СВЦЭМ!$D$34:$D$777,СВЦЭМ!$A$34:$A$777,$A14,СВЦЭМ!$B$34:$B$777,D$11)+'СЕТ СН'!$F$11+СВЦЭМ!$D$10+'СЕТ СН'!$F$6-'СЕТ СН'!$F$23</f>
        <v>738.91304733999993</v>
      </c>
      <c r="E14" s="37">
        <f>SUMIFS(СВЦЭМ!$D$34:$D$777,СВЦЭМ!$A$34:$A$777,$A14,СВЦЭМ!$B$34:$B$777,E$11)+'СЕТ СН'!$F$11+СВЦЭМ!$D$10+'СЕТ СН'!$F$6-'СЕТ СН'!$F$23</f>
        <v>748.52610605999996</v>
      </c>
      <c r="F14" s="37">
        <f>SUMIFS(СВЦЭМ!$D$34:$D$777,СВЦЭМ!$A$34:$A$777,$A14,СВЦЭМ!$B$34:$B$777,F$11)+'СЕТ СН'!$F$11+СВЦЭМ!$D$10+'СЕТ СН'!$F$6-'СЕТ СН'!$F$23</f>
        <v>742.7284484999999</v>
      </c>
      <c r="G14" s="37">
        <f>SUMIFS(СВЦЭМ!$D$34:$D$777,СВЦЭМ!$A$34:$A$777,$A14,СВЦЭМ!$B$34:$B$777,G$11)+'СЕТ СН'!$F$11+СВЦЭМ!$D$10+'СЕТ СН'!$F$6-'СЕТ СН'!$F$23</f>
        <v>726.27649030000009</v>
      </c>
      <c r="H14" s="37">
        <f>SUMIFS(СВЦЭМ!$D$34:$D$777,СВЦЭМ!$A$34:$A$777,$A14,СВЦЭМ!$B$34:$B$777,H$11)+'СЕТ СН'!$F$11+СВЦЭМ!$D$10+'СЕТ СН'!$F$6-'СЕТ СН'!$F$23</f>
        <v>676.00163141000019</v>
      </c>
      <c r="I14" s="37">
        <f>SUMIFS(СВЦЭМ!$D$34:$D$777,СВЦЭМ!$A$34:$A$777,$A14,СВЦЭМ!$B$34:$B$777,I$11)+'СЕТ СН'!$F$11+СВЦЭМ!$D$10+'СЕТ СН'!$F$6-'СЕТ СН'!$F$23</f>
        <v>592.91615267000009</v>
      </c>
      <c r="J14" s="37">
        <f>SUMIFS(СВЦЭМ!$D$34:$D$777,СВЦЭМ!$A$34:$A$777,$A14,СВЦЭМ!$B$34:$B$777,J$11)+'СЕТ СН'!$F$11+СВЦЭМ!$D$10+'СЕТ СН'!$F$6-'СЕТ СН'!$F$23</f>
        <v>531.90606544000013</v>
      </c>
      <c r="K14" s="37">
        <f>SUMIFS(СВЦЭМ!$D$34:$D$777,СВЦЭМ!$A$34:$A$777,$A14,СВЦЭМ!$B$34:$B$777,K$11)+'СЕТ СН'!$F$11+СВЦЭМ!$D$10+'СЕТ СН'!$F$6-'СЕТ СН'!$F$23</f>
        <v>449.61689008999986</v>
      </c>
      <c r="L14" s="37">
        <f>SUMIFS(СВЦЭМ!$D$34:$D$777,СВЦЭМ!$A$34:$A$777,$A14,СВЦЭМ!$B$34:$B$777,L$11)+'СЕТ СН'!$F$11+СВЦЭМ!$D$10+'СЕТ СН'!$F$6-'СЕТ СН'!$F$23</f>
        <v>371.07876279000004</v>
      </c>
      <c r="M14" s="37">
        <f>SUMIFS(СВЦЭМ!$D$34:$D$777,СВЦЭМ!$A$34:$A$777,$A14,СВЦЭМ!$B$34:$B$777,M$11)+'СЕТ СН'!$F$11+СВЦЭМ!$D$10+'СЕТ СН'!$F$6-'СЕТ СН'!$F$23</f>
        <v>354.59222508000005</v>
      </c>
      <c r="N14" s="37">
        <f>SUMIFS(СВЦЭМ!$D$34:$D$777,СВЦЭМ!$A$34:$A$777,$A14,СВЦЭМ!$B$34:$B$777,N$11)+'СЕТ СН'!$F$11+СВЦЭМ!$D$10+'СЕТ СН'!$F$6-'СЕТ СН'!$F$23</f>
        <v>370.56306478999988</v>
      </c>
      <c r="O14" s="37">
        <f>SUMIFS(СВЦЭМ!$D$34:$D$777,СВЦЭМ!$A$34:$A$777,$A14,СВЦЭМ!$B$34:$B$777,O$11)+'СЕТ СН'!$F$11+СВЦЭМ!$D$10+'СЕТ СН'!$F$6-'СЕТ СН'!$F$23</f>
        <v>378.41640801000005</v>
      </c>
      <c r="P14" s="37">
        <f>SUMIFS(СВЦЭМ!$D$34:$D$777,СВЦЭМ!$A$34:$A$777,$A14,СВЦЭМ!$B$34:$B$777,P$11)+'СЕТ СН'!$F$11+СВЦЭМ!$D$10+'СЕТ СН'!$F$6-'СЕТ СН'!$F$23</f>
        <v>385.24076744000001</v>
      </c>
      <c r="Q14" s="37">
        <f>SUMIFS(СВЦЭМ!$D$34:$D$777,СВЦЭМ!$A$34:$A$777,$A14,СВЦЭМ!$B$34:$B$777,Q$11)+'СЕТ СН'!$F$11+СВЦЭМ!$D$10+'СЕТ СН'!$F$6-'СЕТ СН'!$F$23</f>
        <v>440.90979664999998</v>
      </c>
      <c r="R14" s="37">
        <f>SUMIFS(СВЦЭМ!$D$34:$D$777,СВЦЭМ!$A$34:$A$777,$A14,СВЦЭМ!$B$34:$B$777,R$11)+'СЕТ СН'!$F$11+СВЦЭМ!$D$10+'СЕТ СН'!$F$6-'СЕТ СН'!$F$23</f>
        <v>450.52944274000004</v>
      </c>
      <c r="S14" s="37">
        <f>SUMIFS(СВЦЭМ!$D$34:$D$777,СВЦЭМ!$A$34:$A$777,$A14,СВЦЭМ!$B$34:$B$777,S$11)+'СЕТ СН'!$F$11+СВЦЭМ!$D$10+'СЕТ СН'!$F$6-'СЕТ СН'!$F$23</f>
        <v>445.70801558999995</v>
      </c>
      <c r="T14" s="37">
        <f>SUMIFS(СВЦЭМ!$D$34:$D$777,СВЦЭМ!$A$34:$A$777,$A14,СВЦЭМ!$B$34:$B$777,T$11)+'СЕТ СН'!$F$11+СВЦЭМ!$D$10+'СЕТ СН'!$F$6-'СЕТ СН'!$F$23</f>
        <v>419.7616890999999</v>
      </c>
      <c r="U14" s="37">
        <f>SUMIFS(СВЦЭМ!$D$34:$D$777,СВЦЭМ!$A$34:$A$777,$A14,СВЦЭМ!$B$34:$B$777,U$11)+'СЕТ СН'!$F$11+СВЦЭМ!$D$10+'СЕТ СН'!$F$6-'СЕТ СН'!$F$23</f>
        <v>393.42837064000003</v>
      </c>
      <c r="V14" s="37">
        <f>SUMIFS(СВЦЭМ!$D$34:$D$777,СВЦЭМ!$A$34:$A$777,$A14,СВЦЭМ!$B$34:$B$777,V$11)+'СЕТ СН'!$F$11+СВЦЭМ!$D$10+'СЕТ СН'!$F$6-'СЕТ СН'!$F$23</f>
        <v>390.67934073999993</v>
      </c>
      <c r="W14" s="37">
        <f>SUMIFS(СВЦЭМ!$D$34:$D$777,СВЦЭМ!$A$34:$A$777,$A14,СВЦЭМ!$B$34:$B$777,W$11)+'СЕТ СН'!$F$11+СВЦЭМ!$D$10+'СЕТ СН'!$F$6-'СЕТ СН'!$F$23</f>
        <v>459.26795221999998</v>
      </c>
      <c r="X14" s="37">
        <f>SUMIFS(СВЦЭМ!$D$34:$D$777,СВЦЭМ!$A$34:$A$777,$A14,СВЦЭМ!$B$34:$B$777,X$11)+'СЕТ СН'!$F$11+СВЦЭМ!$D$10+'СЕТ СН'!$F$6-'СЕТ СН'!$F$23</f>
        <v>547.92898051999998</v>
      </c>
      <c r="Y14" s="37">
        <f>SUMIFS(СВЦЭМ!$D$34:$D$777,СВЦЭМ!$A$34:$A$777,$A14,СВЦЭМ!$B$34:$B$777,Y$11)+'СЕТ СН'!$F$11+СВЦЭМ!$D$10+'СЕТ СН'!$F$6-'СЕТ СН'!$F$23</f>
        <v>634.80044754000016</v>
      </c>
    </row>
    <row r="15" spans="1:27" ht="15.75" x14ac:dyDescent="0.2">
      <c r="A15" s="36">
        <f t="shared" si="0"/>
        <v>43194</v>
      </c>
      <c r="B15" s="37">
        <f>SUMIFS(СВЦЭМ!$D$34:$D$777,СВЦЭМ!$A$34:$A$777,$A15,СВЦЭМ!$B$34:$B$777,B$11)+'СЕТ СН'!$F$11+СВЦЭМ!$D$10+'СЕТ СН'!$F$6-'СЕТ СН'!$F$23</f>
        <v>654.07701527999996</v>
      </c>
      <c r="C15" s="37">
        <f>SUMIFS(СВЦЭМ!$D$34:$D$777,СВЦЭМ!$A$34:$A$777,$A15,СВЦЭМ!$B$34:$B$777,C$11)+'СЕТ СН'!$F$11+СВЦЭМ!$D$10+'СЕТ СН'!$F$6-'СЕТ СН'!$F$23</f>
        <v>698.44519840999999</v>
      </c>
      <c r="D15" s="37">
        <f>SUMIFS(СВЦЭМ!$D$34:$D$777,СВЦЭМ!$A$34:$A$777,$A15,СВЦЭМ!$B$34:$B$777,D$11)+'СЕТ СН'!$F$11+СВЦЭМ!$D$10+'СЕТ СН'!$F$6-'СЕТ СН'!$F$23</f>
        <v>754.11525427000004</v>
      </c>
      <c r="E15" s="37">
        <f>SUMIFS(СВЦЭМ!$D$34:$D$777,СВЦЭМ!$A$34:$A$777,$A15,СВЦЭМ!$B$34:$B$777,E$11)+'СЕТ СН'!$F$11+СВЦЭМ!$D$10+'СЕТ СН'!$F$6-'СЕТ СН'!$F$23</f>
        <v>751.14992461999998</v>
      </c>
      <c r="F15" s="37">
        <f>SUMIFS(СВЦЭМ!$D$34:$D$777,СВЦЭМ!$A$34:$A$777,$A15,СВЦЭМ!$B$34:$B$777,F$11)+'СЕТ СН'!$F$11+СВЦЭМ!$D$10+'СЕТ СН'!$F$6-'СЕТ СН'!$F$23</f>
        <v>749.39201696999987</v>
      </c>
      <c r="G15" s="37">
        <f>SUMIFS(СВЦЭМ!$D$34:$D$777,СВЦЭМ!$A$34:$A$777,$A15,СВЦЭМ!$B$34:$B$777,G$11)+'СЕТ СН'!$F$11+СВЦЭМ!$D$10+'СЕТ СН'!$F$6-'СЕТ СН'!$F$23</f>
        <v>753.42530408000027</v>
      </c>
      <c r="H15" s="37">
        <f>SUMIFS(СВЦЭМ!$D$34:$D$777,СВЦЭМ!$A$34:$A$777,$A15,СВЦЭМ!$B$34:$B$777,H$11)+'СЕТ СН'!$F$11+СВЦЭМ!$D$10+'СЕТ СН'!$F$6-'СЕТ СН'!$F$23</f>
        <v>689.24257267000019</v>
      </c>
      <c r="I15" s="37">
        <f>SUMIFS(СВЦЭМ!$D$34:$D$777,СВЦЭМ!$A$34:$A$777,$A15,СВЦЭМ!$B$34:$B$777,I$11)+'СЕТ СН'!$F$11+СВЦЭМ!$D$10+'СЕТ СН'!$F$6-'СЕТ СН'!$F$23</f>
        <v>589.06721894000009</v>
      </c>
      <c r="J15" s="37">
        <f>SUMIFS(СВЦЭМ!$D$34:$D$777,СВЦЭМ!$A$34:$A$777,$A15,СВЦЭМ!$B$34:$B$777,J$11)+'СЕТ СН'!$F$11+СВЦЭМ!$D$10+'СЕТ СН'!$F$6-'СЕТ СН'!$F$23</f>
        <v>536.69382419999999</v>
      </c>
      <c r="K15" s="37">
        <f>SUMIFS(СВЦЭМ!$D$34:$D$777,СВЦЭМ!$A$34:$A$777,$A15,СВЦЭМ!$B$34:$B$777,K$11)+'СЕТ СН'!$F$11+СВЦЭМ!$D$10+'СЕТ СН'!$F$6-'СЕТ СН'!$F$23</f>
        <v>464.97316519999993</v>
      </c>
      <c r="L15" s="37">
        <f>SUMIFS(СВЦЭМ!$D$34:$D$777,СВЦЭМ!$A$34:$A$777,$A15,СВЦЭМ!$B$34:$B$777,L$11)+'СЕТ СН'!$F$11+СВЦЭМ!$D$10+'СЕТ СН'!$F$6-'СЕТ СН'!$F$23</f>
        <v>433.70146811999996</v>
      </c>
      <c r="M15" s="37">
        <f>SUMIFS(СВЦЭМ!$D$34:$D$777,СВЦЭМ!$A$34:$A$777,$A15,СВЦЭМ!$B$34:$B$777,M$11)+'СЕТ СН'!$F$11+СВЦЭМ!$D$10+'СЕТ СН'!$F$6-'СЕТ СН'!$F$23</f>
        <v>430.73412309000003</v>
      </c>
      <c r="N15" s="37">
        <f>SUMIFS(СВЦЭМ!$D$34:$D$777,СВЦЭМ!$A$34:$A$777,$A15,СВЦЭМ!$B$34:$B$777,N$11)+'СЕТ СН'!$F$11+СВЦЭМ!$D$10+'СЕТ СН'!$F$6-'СЕТ СН'!$F$23</f>
        <v>429.10636102000001</v>
      </c>
      <c r="O15" s="37">
        <f>SUMIFS(СВЦЭМ!$D$34:$D$777,СВЦЭМ!$A$34:$A$777,$A15,СВЦЭМ!$B$34:$B$777,O$11)+'СЕТ СН'!$F$11+СВЦЭМ!$D$10+'СЕТ СН'!$F$6-'СЕТ СН'!$F$23</f>
        <v>426.94475954999996</v>
      </c>
      <c r="P15" s="37">
        <f>SUMIFS(СВЦЭМ!$D$34:$D$777,СВЦЭМ!$A$34:$A$777,$A15,СВЦЭМ!$B$34:$B$777,P$11)+'СЕТ СН'!$F$11+СВЦЭМ!$D$10+'СЕТ СН'!$F$6-'СЕТ СН'!$F$23</f>
        <v>422.76252441999998</v>
      </c>
      <c r="Q15" s="37">
        <f>SUMIFS(СВЦЭМ!$D$34:$D$777,СВЦЭМ!$A$34:$A$777,$A15,СВЦЭМ!$B$34:$B$777,Q$11)+'СЕТ СН'!$F$11+СВЦЭМ!$D$10+'СЕТ СН'!$F$6-'СЕТ СН'!$F$23</f>
        <v>425.06077915999992</v>
      </c>
      <c r="R15" s="37">
        <f>SUMIFS(СВЦЭМ!$D$34:$D$777,СВЦЭМ!$A$34:$A$777,$A15,СВЦЭМ!$B$34:$B$777,R$11)+'СЕТ СН'!$F$11+СВЦЭМ!$D$10+'СЕТ СН'!$F$6-'СЕТ СН'!$F$23</f>
        <v>419.77978180999992</v>
      </c>
      <c r="S15" s="37">
        <f>SUMIFS(СВЦЭМ!$D$34:$D$777,СВЦЭМ!$A$34:$A$777,$A15,СВЦЭМ!$B$34:$B$777,S$11)+'СЕТ СН'!$F$11+СВЦЭМ!$D$10+'СЕТ СН'!$F$6-'СЕТ СН'!$F$23</f>
        <v>424.84009161000006</v>
      </c>
      <c r="T15" s="37">
        <f>SUMIFS(СВЦЭМ!$D$34:$D$777,СВЦЭМ!$A$34:$A$777,$A15,СВЦЭМ!$B$34:$B$777,T$11)+'СЕТ СН'!$F$11+СВЦЭМ!$D$10+'СЕТ СН'!$F$6-'СЕТ СН'!$F$23</f>
        <v>409.88291679999986</v>
      </c>
      <c r="U15" s="37">
        <f>SUMIFS(СВЦЭМ!$D$34:$D$777,СВЦЭМ!$A$34:$A$777,$A15,СВЦЭМ!$B$34:$B$777,U$11)+'СЕТ СН'!$F$11+СВЦЭМ!$D$10+'СЕТ СН'!$F$6-'СЕТ СН'!$F$23</f>
        <v>363.20108997</v>
      </c>
      <c r="V15" s="37">
        <f>SUMIFS(СВЦЭМ!$D$34:$D$777,СВЦЭМ!$A$34:$A$777,$A15,СВЦЭМ!$B$34:$B$777,V$11)+'СЕТ СН'!$F$11+СВЦЭМ!$D$10+'СЕТ СН'!$F$6-'СЕТ СН'!$F$23</f>
        <v>374.04485515999988</v>
      </c>
      <c r="W15" s="37">
        <f>SUMIFS(СВЦЭМ!$D$34:$D$777,СВЦЭМ!$A$34:$A$777,$A15,СВЦЭМ!$B$34:$B$777,W$11)+'СЕТ СН'!$F$11+СВЦЭМ!$D$10+'СЕТ СН'!$F$6-'СЕТ СН'!$F$23</f>
        <v>433.98620252000012</v>
      </c>
      <c r="X15" s="37">
        <f>SUMIFS(СВЦЭМ!$D$34:$D$777,СВЦЭМ!$A$34:$A$777,$A15,СВЦЭМ!$B$34:$B$777,X$11)+'СЕТ СН'!$F$11+СВЦЭМ!$D$10+'СЕТ СН'!$F$6-'СЕТ СН'!$F$23</f>
        <v>513.9381818600001</v>
      </c>
      <c r="Y15" s="37">
        <f>SUMIFS(СВЦЭМ!$D$34:$D$777,СВЦЭМ!$A$34:$A$777,$A15,СВЦЭМ!$B$34:$B$777,Y$11)+'СЕТ СН'!$F$11+СВЦЭМ!$D$10+'СЕТ СН'!$F$6-'СЕТ СН'!$F$23</f>
        <v>613.33921686000019</v>
      </c>
    </row>
    <row r="16" spans="1:27" ht="15.75" x14ac:dyDescent="0.2">
      <c r="A16" s="36">
        <f t="shared" si="0"/>
        <v>43195</v>
      </c>
      <c r="B16" s="37">
        <f>SUMIFS(СВЦЭМ!$D$34:$D$777,СВЦЭМ!$A$34:$A$777,$A16,СВЦЭМ!$B$34:$B$777,B$11)+'СЕТ СН'!$F$11+СВЦЭМ!$D$10+'СЕТ СН'!$F$6-'СЕТ СН'!$F$23</f>
        <v>711.31598556999995</v>
      </c>
      <c r="C16" s="37">
        <f>SUMIFS(СВЦЭМ!$D$34:$D$777,СВЦЭМ!$A$34:$A$777,$A16,СВЦЭМ!$B$34:$B$777,C$11)+'СЕТ СН'!$F$11+СВЦЭМ!$D$10+'СЕТ СН'!$F$6-'СЕТ СН'!$F$23</f>
        <v>710.59756460999995</v>
      </c>
      <c r="D16" s="37">
        <f>SUMIFS(СВЦЭМ!$D$34:$D$777,СВЦЭМ!$A$34:$A$777,$A16,СВЦЭМ!$B$34:$B$777,D$11)+'СЕТ СН'!$F$11+СВЦЭМ!$D$10+'СЕТ СН'!$F$6-'СЕТ СН'!$F$23</f>
        <v>754.31709528999988</v>
      </c>
      <c r="E16" s="37">
        <f>SUMIFS(СВЦЭМ!$D$34:$D$777,СВЦЭМ!$A$34:$A$777,$A16,СВЦЭМ!$B$34:$B$777,E$11)+'СЕТ СН'!$F$11+СВЦЭМ!$D$10+'СЕТ СН'!$F$6-'СЕТ СН'!$F$23</f>
        <v>747.25744305000023</v>
      </c>
      <c r="F16" s="37">
        <f>SUMIFS(СВЦЭМ!$D$34:$D$777,СВЦЭМ!$A$34:$A$777,$A16,СВЦЭМ!$B$34:$B$777,F$11)+'СЕТ СН'!$F$11+СВЦЭМ!$D$10+'СЕТ СН'!$F$6-'СЕТ СН'!$F$23</f>
        <v>747.59392246999994</v>
      </c>
      <c r="G16" s="37">
        <f>SUMIFS(СВЦЭМ!$D$34:$D$777,СВЦЭМ!$A$34:$A$777,$A16,СВЦЭМ!$B$34:$B$777,G$11)+'СЕТ СН'!$F$11+СВЦЭМ!$D$10+'СЕТ СН'!$F$6-'СЕТ СН'!$F$23</f>
        <v>753.03718800000013</v>
      </c>
      <c r="H16" s="37">
        <f>SUMIFS(СВЦЭМ!$D$34:$D$777,СВЦЭМ!$A$34:$A$777,$A16,СВЦЭМ!$B$34:$B$777,H$11)+'СЕТ СН'!$F$11+СВЦЭМ!$D$10+'СЕТ СН'!$F$6-'СЕТ СН'!$F$23</f>
        <v>719.0835217800003</v>
      </c>
      <c r="I16" s="37">
        <f>SUMIFS(СВЦЭМ!$D$34:$D$777,СВЦЭМ!$A$34:$A$777,$A16,СВЦЭМ!$B$34:$B$777,I$11)+'СЕТ СН'!$F$11+СВЦЭМ!$D$10+'СЕТ СН'!$F$6-'СЕТ СН'!$F$23</f>
        <v>647.31308765000028</v>
      </c>
      <c r="J16" s="37">
        <f>SUMIFS(СВЦЭМ!$D$34:$D$777,СВЦЭМ!$A$34:$A$777,$A16,СВЦЭМ!$B$34:$B$777,J$11)+'СЕТ СН'!$F$11+СВЦЭМ!$D$10+'СЕТ СН'!$F$6-'СЕТ СН'!$F$23</f>
        <v>582.56822905000024</v>
      </c>
      <c r="K16" s="37">
        <f>SUMIFS(СВЦЭМ!$D$34:$D$777,СВЦЭМ!$A$34:$A$777,$A16,СВЦЭМ!$B$34:$B$777,K$11)+'СЕТ СН'!$F$11+СВЦЭМ!$D$10+'СЕТ СН'!$F$6-'СЕТ СН'!$F$23</f>
        <v>497.02847833999988</v>
      </c>
      <c r="L16" s="37">
        <f>SUMIFS(СВЦЭМ!$D$34:$D$777,СВЦЭМ!$A$34:$A$777,$A16,СВЦЭМ!$B$34:$B$777,L$11)+'СЕТ СН'!$F$11+СВЦЭМ!$D$10+'СЕТ СН'!$F$6-'СЕТ СН'!$F$23</f>
        <v>433.71856134999996</v>
      </c>
      <c r="M16" s="37">
        <f>SUMIFS(СВЦЭМ!$D$34:$D$777,СВЦЭМ!$A$34:$A$777,$A16,СВЦЭМ!$B$34:$B$777,M$11)+'СЕТ СН'!$F$11+СВЦЭМ!$D$10+'СЕТ СН'!$F$6-'СЕТ СН'!$F$23</f>
        <v>420.03322034999985</v>
      </c>
      <c r="N16" s="37">
        <f>SUMIFS(СВЦЭМ!$D$34:$D$777,СВЦЭМ!$A$34:$A$777,$A16,СВЦЭМ!$B$34:$B$777,N$11)+'СЕТ СН'!$F$11+СВЦЭМ!$D$10+'СЕТ СН'!$F$6-'СЕТ СН'!$F$23</f>
        <v>418.54860165999992</v>
      </c>
      <c r="O16" s="37">
        <f>SUMIFS(СВЦЭМ!$D$34:$D$777,СВЦЭМ!$A$34:$A$777,$A16,СВЦЭМ!$B$34:$B$777,O$11)+'СЕТ СН'!$F$11+СВЦЭМ!$D$10+'СЕТ СН'!$F$6-'СЕТ СН'!$F$23</f>
        <v>427.30345413999987</v>
      </c>
      <c r="P16" s="37">
        <f>SUMIFS(СВЦЭМ!$D$34:$D$777,СВЦЭМ!$A$34:$A$777,$A16,СВЦЭМ!$B$34:$B$777,P$11)+'СЕТ СН'!$F$11+СВЦЭМ!$D$10+'СЕТ СН'!$F$6-'СЕТ СН'!$F$23</f>
        <v>429.27322139</v>
      </c>
      <c r="Q16" s="37">
        <f>SUMIFS(СВЦЭМ!$D$34:$D$777,СВЦЭМ!$A$34:$A$777,$A16,СВЦЭМ!$B$34:$B$777,Q$11)+'СЕТ СН'!$F$11+СВЦЭМ!$D$10+'СЕТ СН'!$F$6-'СЕТ СН'!$F$23</f>
        <v>432.31800794000003</v>
      </c>
      <c r="R16" s="37">
        <f>SUMIFS(СВЦЭМ!$D$34:$D$777,СВЦЭМ!$A$34:$A$777,$A16,СВЦЭМ!$B$34:$B$777,R$11)+'СЕТ СН'!$F$11+СВЦЭМ!$D$10+'СЕТ СН'!$F$6-'СЕТ СН'!$F$23</f>
        <v>428.83258458000012</v>
      </c>
      <c r="S16" s="37">
        <f>SUMIFS(СВЦЭМ!$D$34:$D$777,СВЦЭМ!$A$34:$A$777,$A16,СВЦЭМ!$B$34:$B$777,S$11)+'СЕТ СН'!$F$11+СВЦЭМ!$D$10+'СЕТ СН'!$F$6-'СЕТ СН'!$F$23</f>
        <v>418.50639770000009</v>
      </c>
      <c r="T16" s="37">
        <f>SUMIFS(СВЦЭМ!$D$34:$D$777,СВЦЭМ!$A$34:$A$777,$A16,СВЦЭМ!$B$34:$B$777,T$11)+'СЕТ СН'!$F$11+СВЦЭМ!$D$10+'СЕТ СН'!$F$6-'СЕТ СН'!$F$23</f>
        <v>416.17922517999989</v>
      </c>
      <c r="U16" s="37">
        <f>SUMIFS(СВЦЭМ!$D$34:$D$777,СВЦЭМ!$A$34:$A$777,$A16,СВЦЭМ!$B$34:$B$777,U$11)+'СЕТ СН'!$F$11+СВЦЭМ!$D$10+'СЕТ СН'!$F$6-'СЕТ СН'!$F$23</f>
        <v>387.0703878999999</v>
      </c>
      <c r="V16" s="37">
        <f>SUMIFS(СВЦЭМ!$D$34:$D$777,СВЦЭМ!$A$34:$A$777,$A16,СВЦЭМ!$B$34:$B$777,V$11)+'СЕТ СН'!$F$11+СВЦЭМ!$D$10+'СЕТ СН'!$F$6-'СЕТ СН'!$F$23</f>
        <v>389.20762974000002</v>
      </c>
      <c r="W16" s="37">
        <f>SUMIFS(СВЦЭМ!$D$34:$D$777,СВЦЭМ!$A$34:$A$777,$A16,СВЦЭМ!$B$34:$B$777,W$11)+'СЕТ СН'!$F$11+СВЦЭМ!$D$10+'СЕТ СН'!$F$6-'СЕТ СН'!$F$23</f>
        <v>450.54052910999997</v>
      </c>
      <c r="X16" s="37">
        <f>SUMIFS(СВЦЭМ!$D$34:$D$777,СВЦЭМ!$A$34:$A$777,$A16,СВЦЭМ!$B$34:$B$777,X$11)+'СЕТ СН'!$F$11+СВЦЭМ!$D$10+'СЕТ СН'!$F$6-'СЕТ СН'!$F$23</f>
        <v>544.24326856999994</v>
      </c>
      <c r="Y16" s="37">
        <f>SUMIFS(СВЦЭМ!$D$34:$D$777,СВЦЭМ!$A$34:$A$777,$A16,СВЦЭМ!$B$34:$B$777,Y$11)+'СЕТ СН'!$F$11+СВЦЭМ!$D$10+'СЕТ СН'!$F$6-'СЕТ СН'!$F$23</f>
        <v>629.68653960000017</v>
      </c>
    </row>
    <row r="17" spans="1:25" ht="15.75" x14ac:dyDescent="0.2">
      <c r="A17" s="36">
        <f t="shared" si="0"/>
        <v>43196</v>
      </c>
      <c r="B17" s="37">
        <f>SUMIFS(СВЦЭМ!$D$34:$D$777,СВЦЭМ!$A$34:$A$777,$A17,СВЦЭМ!$B$34:$B$777,B$11)+'СЕТ СН'!$F$11+СВЦЭМ!$D$10+'СЕТ СН'!$F$6-'СЕТ СН'!$F$23</f>
        <v>611.31703905000006</v>
      </c>
      <c r="C17" s="37">
        <f>SUMIFS(СВЦЭМ!$D$34:$D$777,СВЦЭМ!$A$34:$A$777,$A17,СВЦЭМ!$B$34:$B$777,C$11)+'СЕТ СН'!$F$11+СВЦЭМ!$D$10+'СЕТ СН'!$F$6-'СЕТ СН'!$F$23</f>
        <v>668.91242110000019</v>
      </c>
      <c r="D17" s="37">
        <f>SUMIFS(СВЦЭМ!$D$34:$D$777,СВЦЭМ!$A$34:$A$777,$A17,СВЦЭМ!$B$34:$B$777,D$11)+'СЕТ СН'!$F$11+СВЦЭМ!$D$10+'СЕТ СН'!$F$6-'СЕТ СН'!$F$23</f>
        <v>743.6783662800002</v>
      </c>
      <c r="E17" s="37">
        <f>SUMIFS(СВЦЭМ!$D$34:$D$777,СВЦЭМ!$A$34:$A$777,$A17,СВЦЭМ!$B$34:$B$777,E$11)+'СЕТ СН'!$F$11+СВЦЭМ!$D$10+'СЕТ СН'!$F$6-'СЕТ СН'!$F$23</f>
        <v>739.61905788000001</v>
      </c>
      <c r="F17" s="37">
        <f>SUMIFS(СВЦЭМ!$D$34:$D$777,СВЦЭМ!$A$34:$A$777,$A17,СВЦЭМ!$B$34:$B$777,F$11)+'СЕТ СН'!$F$11+СВЦЭМ!$D$10+'СЕТ СН'!$F$6-'СЕТ СН'!$F$23</f>
        <v>740.23365791999993</v>
      </c>
      <c r="G17" s="37">
        <f>SUMIFS(СВЦЭМ!$D$34:$D$777,СВЦЭМ!$A$34:$A$777,$A17,СВЦЭМ!$B$34:$B$777,G$11)+'СЕТ СН'!$F$11+СВЦЭМ!$D$10+'СЕТ СН'!$F$6-'СЕТ СН'!$F$23</f>
        <v>746.95269986000028</v>
      </c>
      <c r="H17" s="37">
        <f>SUMIFS(СВЦЭМ!$D$34:$D$777,СВЦЭМ!$A$34:$A$777,$A17,СВЦЭМ!$B$34:$B$777,H$11)+'СЕТ СН'!$F$11+СВЦЭМ!$D$10+'СЕТ СН'!$F$6-'СЕТ СН'!$F$23</f>
        <v>714.26000201000022</v>
      </c>
      <c r="I17" s="37">
        <f>SUMIFS(СВЦЭМ!$D$34:$D$777,СВЦЭМ!$A$34:$A$777,$A17,СВЦЭМ!$B$34:$B$777,I$11)+'СЕТ СН'!$F$11+СВЦЭМ!$D$10+'СЕТ СН'!$F$6-'СЕТ СН'!$F$23</f>
        <v>661.44180575999997</v>
      </c>
      <c r="J17" s="37">
        <f>SUMIFS(СВЦЭМ!$D$34:$D$777,СВЦЭМ!$A$34:$A$777,$A17,СВЦЭМ!$B$34:$B$777,J$11)+'СЕТ СН'!$F$11+СВЦЭМ!$D$10+'СЕТ СН'!$F$6-'СЕТ СН'!$F$23</f>
        <v>612.76185383000018</v>
      </c>
      <c r="K17" s="37">
        <f>SUMIFS(СВЦЭМ!$D$34:$D$777,СВЦЭМ!$A$34:$A$777,$A17,СВЦЭМ!$B$34:$B$777,K$11)+'СЕТ СН'!$F$11+СВЦЭМ!$D$10+'СЕТ СН'!$F$6-'СЕТ СН'!$F$23</f>
        <v>528.43923647999998</v>
      </c>
      <c r="L17" s="37">
        <f>SUMIFS(СВЦЭМ!$D$34:$D$777,СВЦЭМ!$A$34:$A$777,$A17,СВЦЭМ!$B$34:$B$777,L$11)+'СЕТ СН'!$F$11+СВЦЭМ!$D$10+'СЕТ СН'!$F$6-'СЕТ СН'!$F$23</f>
        <v>478.21711796000011</v>
      </c>
      <c r="M17" s="37">
        <f>SUMIFS(СВЦЭМ!$D$34:$D$777,СВЦЭМ!$A$34:$A$777,$A17,СВЦЭМ!$B$34:$B$777,M$11)+'СЕТ СН'!$F$11+СВЦЭМ!$D$10+'СЕТ СН'!$F$6-'СЕТ СН'!$F$23</f>
        <v>470.9210632999999</v>
      </c>
      <c r="N17" s="37">
        <f>SUMIFS(СВЦЭМ!$D$34:$D$777,СВЦЭМ!$A$34:$A$777,$A17,СВЦЭМ!$B$34:$B$777,N$11)+'СЕТ СН'!$F$11+СВЦЭМ!$D$10+'СЕТ СН'!$F$6-'СЕТ СН'!$F$23</f>
        <v>476.83585125999991</v>
      </c>
      <c r="O17" s="37">
        <f>SUMIFS(СВЦЭМ!$D$34:$D$777,СВЦЭМ!$A$34:$A$777,$A17,СВЦЭМ!$B$34:$B$777,O$11)+'СЕТ СН'!$F$11+СВЦЭМ!$D$10+'СЕТ СН'!$F$6-'СЕТ СН'!$F$23</f>
        <v>481.75441846000001</v>
      </c>
      <c r="P17" s="37">
        <f>SUMIFS(СВЦЭМ!$D$34:$D$777,СВЦЭМ!$A$34:$A$777,$A17,СВЦЭМ!$B$34:$B$777,P$11)+'СЕТ СН'!$F$11+СВЦЭМ!$D$10+'СЕТ СН'!$F$6-'СЕТ СН'!$F$23</f>
        <v>472.94449076000012</v>
      </c>
      <c r="Q17" s="37">
        <f>SUMIFS(СВЦЭМ!$D$34:$D$777,СВЦЭМ!$A$34:$A$777,$A17,СВЦЭМ!$B$34:$B$777,Q$11)+'СЕТ СН'!$F$11+СВЦЭМ!$D$10+'СЕТ СН'!$F$6-'СЕТ СН'!$F$23</f>
        <v>473.73578091000002</v>
      </c>
      <c r="R17" s="37">
        <f>SUMIFS(СВЦЭМ!$D$34:$D$777,СВЦЭМ!$A$34:$A$777,$A17,СВЦЭМ!$B$34:$B$777,R$11)+'СЕТ СН'!$F$11+СВЦЭМ!$D$10+'СЕТ СН'!$F$6-'СЕТ СН'!$F$23</f>
        <v>472.66188629999999</v>
      </c>
      <c r="S17" s="37">
        <f>SUMIFS(СВЦЭМ!$D$34:$D$777,СВЦЭМ!$A$34:$A$777,$A17,СВЦЭМ!$B$34:$B$777,S$11)+'СЕТ СН'!$F$11+СВЦЭМ!$D$10+'СЕТ СН'!$F$6-'СЕТ СН'!$F$23</f>
        <v>470.05460676999985</v>
      </c>
      <c r="T17" s="37">
        <f>SUMIFS(СВЦЭМ!$D$34:$D$777,СВЦЭМ!$A$34:$A$777,$A17,СВЦЭМ!$B$34:$B$777,T$11)+'СЕТ СН'!$F$11+СВЦЭМ!$D$10+'СЕТ СН'!$F$6-'СЕТ СН'!$F$23</f>
        <v>472.44925617000001</v>
      </c>
      <c r="U17" s="37">
        <f>SUMIFS(СВЦЭМ!$D$34:$D$777,СВЦЭМ!$A$34:$A$777,$A17,СВЦЭМ!$B$34:$B$777,U$11)+'СЕТ СН'!$F$11+СВЦЭМ!$D$10+'СЕТ СН'!$F$6-'СЕТ СН'!$F$23</f>
        <v>436.31365736999999</v>
      </c>
      <c r="V17" s="37">
        <f>SUMIFS(СВЦЭМ!$D$34:$D$777,СВЦЭМ!$A$34:$A$777,$A17,СВЦЭМ!$B$34:$B$777,V$11)+'СЕТ СН'!$F$11+СВЦЭМ!$D$10+'СЕТ СН'!$F$6-'СЕТ СН'!$F$23</f>
        <v>441.1365788899999</v>
      </c>
      <c r="W17" s="37">
        <f>SUMIFS(СВЦЭМ!$D$34:$D$777,СВЦЭМ!$A$34:$A$777,$A17,СВЦЭМ!$B$34:$B$777,W$11)+'СЕТ СН'!$F$11+СВЦЭМ!$D$10+'СЕТ СН'!$F$6-'СЕТ СН'!$F$23</f>
        <v>499.68676211000013</v>
      </c>
      <c r="X17" s="37">
        <f>SUMIFS(СВЦЭМ!$D$34:$D$777,СВЦЭМ!$A$34:$A$777,$A17,СВЦЭМ!$B$34:$B$777,X$11)+'СЕТ СН'!$F$11+СВЦЭМ!$D$10+'СЕТ СН'!$F$6-'СЕТ СН'!$F$23</f>
        <v>565.73675024000011</v>
      </c>
      <c r="Y17" s="37">
        <f>SUMIFS(СВЦЭМ!$D$34:$D$777,СВЦЭМ!$A$34:$A$777,$A17,СВЦЭМ!$B$34:$B$777,Y$11)+'СЕТ СН'!$F$11+СВЦЭМ!$D$10+'СЕТ СН'!$F$6-'СЕТ СН'!$F$23</f>
        <v>586.56592377000004</v>
      </c>
    </row>
    <row r="18" spans="1:25" ht="15.75" x14ac:dyDescent="0.2">
      <c r="A18" s="36">
        <f t="shared" si="0"/>
        <v>43197</v>
      </c>
      <c r="B18" s="37">
        <f>SUMIFS(СВЦЭМ!$D$34:$D$777,СВЦЭМ!$A$34:$A$777,$A18,СВЦЭМ!$B$34:$B$777,B$11)+'СЕТ СН'!$F$11+СВЦЭМ!$D$10+'СЕТ СН'!$F$6-'СЕТ СН'!$F$23</f>
        <v>632.5537618300001</v>
      </c>
      <c r="C18" s="37">
        <f>SUMIFS(СВЦЭМ!$D$34:$D$777,СВЦЭМ!$A$34:$A$777,$A18,СВЦЭМ!$B$34:$B$777,C$11)+'СЕТ СН'!$F$11+СВЦЭМ!$D$10+'СЕТ СН'!$F$6-'СЕТ СН'!$F$23</f>
        <v>658.84202801000026</v>
      </c>
      <c r="D18" s="37">
        <f>SUMIFS(СВЦЭМ!$D$34:$D$777,СВЦЭМ!$A$34:$A$777,$A18,СВЦЭМ!$B$34:$B$777,D$11)+'СЕТ СН'!$F$11+СВЦЭМ!$D$10+'СЕТ СН'!$F$6-'СЕТ СН'!$F$23</f>
        <v>729.89513875</v>
      </c>
      <c r="E18" s="37">
        <f>SUMIFS(СВЦЭМ!$D$34:$D$777,СВЦЭМ!$A$34:$A$777,$A18,СВЦЭМ!$B$34:$B$777,E$11)+'СЕТ СН'!$F$11+СВЦЭМ!$D$10+'СЕТ СН'!$F$6-'СЕТ СН'!$F$23</f>
        <v>748.83757071000025</v>
      </c>
      <c r="F18" s="37">
        <f>SUMIFS(СВЦЭМ!$D$34:$D$777,СВЦЭМ!$A$34:$A$777,$A18,СВЦЭМ!$B$34:$B$777,F$11)+'СЕТ СН'!$F$11+СВЦЭМ!$D$10+'СЕТ СН'!$F$6-'СЕТ СН'!$F$23</f>
        <v>748.95666500999994</v>
      </c>
      <c r="G18" s="37">
        <f>SUMIFS(СВЦЭМ!$D$34:$D$777,СВЦЭМ!$A$34:$A$777,$A18,СВЦЭМ!$B$34:$B$777,G$11)+'СЕТ СН'!$F$11+СВЦЭМ!$D$10+'СЕТ СН'!$F$6-'СЕТ СН'!$F$23</f>
        <v>744.46007361999989</v>
      </c>
      <c r="H18" s="37">
        <f>SUMIFS(СВЦЭМ!$D$34:$D$777,СВЦЭМ!$A$34:$A$777,$A18,СВЦЭМ!$B$34:$B$777,H$11)+'СЕТ СН'!$F$11+СВЦЭМ!$D$10+'СЕТ СН'!$F$6-'СЕТ СН'!$F$23</f>
        <v>705.65914121000003</v>
      </c>
      <c r="I18" s="37">
        <f>SUMIFS(СВЦЭМ!$D$34:$D$777,СВЦЭМ!$A$34:$A$777,$A18,СВЦЭМ!$B$34:$B$777,I$11)+'СЕТ СН'!$F$11+СВЦЭМ!$D$10+'СЕТ СН'!$F$6-'СЕТ СН'!$F$23</f>
        <v>636.96611608000001</v>
      </c>
      <c r="J18" s="37">
        <f>SUMIFS(СВЦЭМ!$D$34:$D$777,СВЦЭМ!$A$34:$A$777,$A18,СВЦЭМ!$B$34:$B$777,J$11)+'СЕТ СН'!$F$11+СВЦЭМ!$D$10+'СЕТ СН'!$F$6-'СЕТ СН'!$F$23</f>
        <v>596.59886921000009</v>
      </c>
      <c r="K18" s="37">
        <f>SUMIFS(СВЦЭМ!$D$34:$D$777,СВЦЭМ!$A$34:$A$777,$A18,СВЦЭМ!$B$34:$B$777,K$11)+'СЕТ СН'!$F$11+СВЦЭМ!$D$10+'СЕТ СН'!$F$6-'СЕТ СН'!$F$23</f>
        <v>506.71445594999989</v>
      </c>
      <c r="L18" s="37">
        <f>SUMIFS(СВЦЭМ!$D$34:$D$777,СВЦЭМ!$A$34:$A$777,$A18,СВЦЭМ!$B$34:$B$777,L$11)+'СЕТ СН'!$F$11+СВЦЭМ!$D$10+'СЕТ СН'!$F$6-'СЕТ СН'!$F$23</f>
        <v>455.68536800999993</v>
      </c>
      <c r="M18" s="37">
        <f>SUMIFS(СВЦЭМ!$D$34:$D$777,СВЦЭМ!$A$34:$A$777,$A18,СВЦЭМ!$B$34:$B$777,M$11)+'СЕТ СН'!$F$11+СВЦЭМ!$D$10+'СЕТ СН'!$F$6-'СЕТ СН'!$F$23</f>
        <v>444.35692622999989</v>
      </c>
      <c r="N18" s="37">
        <f>SUMIFS(СВЦЭМ!$D$34:$D$777,СВЦЭМ!$A$34:$A$777,$A18,СВЦЭМ!$B$34:$B$777,N$11)+'СЕТ СН'!$F$11+СВЦЭМ!$D$10+'СЕТ СН'!$F$6-'СЕТ СН'!$F$23</f>
        <v>454.65739848999999</v>
      </c>
      <c r="O18" s="37">
        <f>SUMIFS(СВЦЭМ!$D$34:$D$777,СВЦЭМ!$A$34:$A$777,$A18,СВЦЭМ!$B$34:$B$777,O$11)+'СЕТ СН'!$F$11+СВЦЭМ!$D$10+'СЕТ СН'!$F$6-'СЕТ СН'!$F$23</f>
        <v>458.9257821299999</v>
      </c>
      <c r="P18" s="37">
        <f>SUMIFS(СВЦЭМ!$D$34:$D$777,СВЦЭМ!$A$34:$A$777,$A18,СВЦЭМ!$B$34:$B$777,P$11)+'СЕТ СН'!$F$11+СВЦЭМ!$D$10+'СЕТ СН'!$F$6-'СЕТ СН'!$F$23</f>
        <v>463.04132391999985</v>
      </c>
      <c r="Q18" s="37">
        <f>SUMIFS(СВЦЭМ!$D$34:$D$777,СВЦЭМ!$A$34:$A$777,$A18,СВЦЭМ!$B$34:$B$777,Q$11)+'СЕТ СН'!$F$11+СВЦЭМ!$D$10+'СЕТ СН'!$F$6-'СЕТ СН'!$F$23</f>
        <v>460.51894578999998</v>
      </c>
      <c r="R18" s="37">
        <f>SUMIFS(СВЦЭМ!$D$34:$D$777,СВЦЭМ!$A$34:$A$777,$A18,СВЦЭМ!$B$34:$B$777,R$11)+'СЕТ СН'!$F$11+СВЦЭМ!$D$10+'СЕТ СН'!$F$6-'СЕТ СН'!$F$23</f>
        <v>458.56203922999987</v>
      </c>
      <c r="S18" s="37">
        <f>SUMIFS(СВЦЭМ!$D$34:$D$777,СВЦЭМ!$A$34:$A$777,$A18,СВЦЭМ!$B$34:$B$777,S$11)+'СЕТ СН'!$F$11+СВЦЭМ!$D$10+'СЕТ СН'!$F$6-'СЕТ СН'!$F$23</f>
        <v>463.55983823000008</v>
      </c>
      <c r="T18" s="37">
        <f>SUMIFS(СВЦЭМ!$D$34:$D$777,СВЦЭМ!$A$34:$A$777,$A18,СВЦЭМ!$B$34:$B$777,T$11)+'СЕТ СН'!$F$11+СВЦЭМ!$D$10+'СЕТ СН'!$F$6-'СЕТ СН'!$F$23</f>
        <v>459.85929311999996</v>
      </c>
      <c r="U18" s="37">
        <f>SUMIFS(СВЦЭМ!$D$34:$D$777,СВЦЭМ!$A$34:$A$777,$A18,СВЦЭМ!$B$34:$B$777,U$11)+'СЕТ СН'!$F$11+СВЦЭМ!$D$10+'СЕТ СН'!$F$6-'СЕТ СН'!$F$23</f>
        <v>432.53475374999982</v>
      </c>
      <c r="V18" s="37">
        <f>SUMIFS(СВЦЭМ!$D$34:$D$777,СВЦЭМ!$A$34:$A$777,$A18,СВЦЭМ!$B$34:$B$777,V$11)+'СЕТ СН'!$F$11+СВЦЭМ!$D$10+'СЕТ СН'!$F$6-'СЕТ СН'!$F$23</f>
        <v>439.20420062000005</v>
      </c>
      <c r="W18" s="37">
        <f>SUMIFS(СВЦЭМ!$D$34:$D$777,СВЦЭМ!$A$34:$A$777,$A18,СВЦЭМ!$B$34:$B$777,W$11)+'СЕТ СН'!$F$11+СВЦЭМ!$D$10+'СЕТ СН'!$F$6-'СЕТ СН'!$F$23</f>
        <v>506.33704210000008</v>
      </c>
      <c r="X18" s="37">
        <f>SUMIFS(СВЦЭМ!$D$34:$D$777,СВЦЭМ!$A$34:$A$777,$A18,СВЦЭМ!$B$34:$B$777,X$11)+'СЕТ СН'!$F$11+СВЦЭМ!$D$10+'СЕТ СН'!$F$6-'СЕТ СН'!$F$23</f>
        <v>567.03253662000009</v>
      </c>
      <c r="Y18" s="37">
        <f>SUMIFS(СВЦЭМ!$D$34:$D$777,СВЦЭМ!$A$34:$A$777,$A18,СВЦЭМ!$B$34:$B$777,Y$11)+'СЕТ СН'!$F$11+СВЦЭМ!$D$10+'СЕТ СН'!$F$6-'СЕТ СН'!$F$23</f>
        <v>615.18315526999993</v>
      </c>
    </row>
    <row r="19" spans="1:25" ht="15.75" x14ac:dyDescent="0.2">
      <c r="A19" s="36">
        <f t="shared" si="0"/>
        <v>43198</v>
      </c>
      <c r="B19" s="37">
        <f>SUMIFS(СВЦЭМ!$D$34:$D$777,СВЦЭМ!$A$34:$A$777,$A19,СВЦЭМ!$B$34:$B$777,B$11)+'СЕТ СН'!$F$11+СВЦЭМ!$D$10+'СЕТ СН'!$F$6-'СЕТ СН'!$F$23</f>
        <v>636.94856700000025</v>
      </c>
      <c r="C19" s="37">
        <f>SUMIFS(СВЦЭМ!$D$34:$D$777,СВЦЭМ!$A$34:$A$777,$A19,СВЦЭМ!$B$34:$B$777,C$11)+'СЕТ СН'!$F$11+СВЦЭМ!$D$10+'СЕТ СН'!$F$6-'СЕТ СН'!$F$23</f>
        <v>678.88170393000007</v>
      </c>
      <c r="D19" s="37">
        <f>SUMIFS(СВЦЭМ!$D$34:$D$777,СВЦЭМ!$A$34:$A$777,$A19,СВЦЭМ!$B$34:$B$777,D$11)+'СЕТ СН'!$F$11+СВЦЭМ!$D$10+'СЕТ СН'!$F$6-'СЕТ СН'!$F$23</f>
        <v>737.92985294000016</v>
      </c>
      <c r="E19" s="37">
        <f>SUMIFS(СВЦЭМ!$D$34:$D$777,СВЦЭМ!$A$34:$A$777,$A19,СВЦЭМ!$B$34:$B$777,E$11)+'СЕТ СН'!$F$11+СВЦЭМ!$D$10+'СЕТ СН'!$F$6-'СЕТ СН'!$F$23</f>
        <v>767.82784665999986</v>
      </c>
      <c r="F19" s="37">
        <f>SUMIFS(СВЦЭМ!$D$34:$D$777,СВЦЭМ!$A$34:$A$777,$A19,СВЦЭМ!$B$34:$B$777,F$11)+'СЕТ СН'!$F$11+СВЦЭМ!$D$10+'СЕТ СН'!$F$6-'СЕТ СН'!$F$23</f>
        <v>765.38420889999986</v>
      </c>
      <c r="G19" s="37">
        <f>SUMIFS(СВЦЭМ!$D$34:$D$777,СВЦЭМ!$A$34:$A$777,$A19,СВЦЭМ!$B$34:$B$777,G$11)+'СЕТ СН'!$F$11+СВЦЭМ!$D$10+'СЕТ СН'!$F$6-'СЕТ СН'!$F$23</f>
        <v>767.93309440000019</v>
      </c>
      <c r="H19" s="37">
        <f>SUMIFS(СВЦЭМ!$D$34:$D$777,СВЦЭМ!$A$34:$A$777,$A19,СВЦЭМ!$B$34:$B$777,H$11)+'СЕТ СН'!$F$11+СВЦЭМ!$D$10+'СЕТ СН'!$F$6-'СЕТ СН'!$F$23</f>
        <v>747.82333357000005</v>
      </c>
      <c r="I19" s="37">
        <f>SUMIFS(СВЦЭМ!$D$34:$D$777,СВЦЭМ!$A$34:$A$777,$A19,СВЦЭМ!$B$34:$B$777,I$11)+'СЕТ СН'!$F$11+СВЦЭМ!$D$10+'СЕТ СН'!$F$6-'СЕТ СН'!$F$23</f>
        <v>658.24878389999992</v>
      </c>
      <c r="J19" s="37">
        <f>SUMIFS(СВЦЭМ!$D$34:$D$777,СВЦЭМ!$A$34:$A$777,$A19,СВЦЭМ!$B$34:$B$777,J$11)+'СЕТ СН'!$F$11+СВЦЭМ!$D$10+'СЕТ СН'!$F$6-'СЕТ СН'!$F$23</f>
        <v>552.35526306999998</v>
      </c>
      <c r="K19" s="37">
        <f>SUMIFS(СВЦЭМ!$D$34:$D$777,СВЦЭМ!$A$34:$A$777,$A19,СВЦЭМ!$B$34:$B$777,K$11)+'СЕТ СН'!$F$11+СВЦЭМ!$D$10+'СЕТ СН'!$F$6-'СЕТ СН'!$F$23</f>
        <v>442.15086493000001</v>
      </c>
      <c r="L19" s="37">
        <f>SUMIFS(СВЦЭМ!$D$34:$D$777,СВЦЭМ!$A$34:$A$777,$A19,СВЦЭМ!$B$34:$B$777,L$11)+'СЕТ СН'!$F$11+СВЦЭМ!$D$10+'СЕТ СН'!$F$6-'СЕТ СН'!$F$23</f>
        <v>384.08728661999987</v>
      </c>
      <c r="M19" s="37">
        <f>SUMIFS(СВЦЭМ!$D$34:$D$777,СВЦЭМ!$A$34:$A$777,$A19,СВЦЭМ!$B$34:$B$777,M$11)+'СЕТ СН'!$F$11+СВЦЭМ!$D$10+'СЕТ СН'!$F$6-'СЕТ СН'!$F$23</f>
        <v>350.05231953999998</v>
      </c>
      <c r="N19" s="37">
        <f>SUMIFS(СВЦЭМ!$D$34:$D$777,СВЦЭМ!$A$34:$A$777,$A19,СВЦЭМ!$B$34:$B$777,N$11)+'СЕТ СН'!$F$11+СВЦЭМ!$D$10+'СЕТ СН'!$F$6-'СЕТ СН'!$F$23</f>
        <v>341.84879423999985</v>
      </c>
      <c r="O19" s="37">
        <f>SUMIFS(СВЦЭМ!$D$34:$D$777,СВЦЭМ!$A$34:$A$777,$A19,СВЦЭМ!$B$34:$B$777,O$11)+'СЕТ СН'!$F$11+СВЦЭМ!$D$10+'СЕТ СН'!$F$6-'СЕТ СН'!$F$23</f>
        <v>346.85971144999996</v>
      </c>
      <c r="P19" s="37">
        <f>SUMIFS(СВЦЭМ!$D$34:$D$777,СВЦЭМ!$A$34:$A$777,$A19,СВЦЭМ!$B$34:$B$777,P$11)+'СЕТ СН'!$F$11+СВЦЭМ!$D$10+'СЕТ СН'!$F$6-'СЕТ СН'!$F$23</f>
        <v>357.92237236999983</v>
      </c>
      <c r="Q19" s="37">
        <f>SUMIFS(СВЦЭМ!$D$34:$D$777,СВЦЭМ!$A$34:$A$777,$A19,СВЦЭМ!$B$34:$B$777,Q$11)+'СЕТ СН'!$F$11+СВЦЭМ!$D$10+'СЕТ СН'!$F$6-'СЕТ СН'!$F$23</f>
        <v>362.04397772000004</v>
      </c>
      <c r="R19" s="37">
        <f>SUMIFS(СВЦЭМ!$D$34:$D$777,СВЦЭМ!$A$34:$A$777,$A19,СВЦЭМ!$B$34:$B$777,R$11)+'СЕТ СН'!$F$11+СВЦЭМ!$D$10+'СЕТ СН'!$F$6-'СЕТ СН'!$F$23</f>
        <v>412.28764818999991</v>
      </c>
      <c r="S19" s="37">
        <f>SUMIFS(СВЦЭМ!$D$34:$D$777,СВЦЭМ!$A$34:$A$777,$A19,СВЦЭМ!$B$34:$B$777,S$11)+'СЕТ СН'!$F$11+СВЦЭМ!$D$10+'СЕТ СН'!$F$6-'СЕТ СН'!$F$23</f>
        <v>383.45639172999984</v>
      </c>
      <c r="T19" s="37">
        <f>SUMIFS(СВЦЭМ!$D$34:$D$777,СВЦЭМ!$A$34:$A$777,$A19,СВЦЭМ!$B$34:$B$777,T$11)+'СЕТ СН'!$F$11+СВЦЭМ!$D$10+'СЕТ СН'!$F$6-'СЕТ СН'!$F$23</f>
        <v>342.33900585999993</v>
      </c>
      <c r="U19" s="37">
        <f>SUMIFS(СВЦЭМ!$D$34:$D$777,СВЦЭМ!$A$34:$A$777,$A19,СВЦЭМ!$B$34:$B$777,U$11)+'СЕТ СН'!$F$11+СВЦЭМ!$D$10+'СЕТ СН'!$F$6-'СЕТ СН'!$F$23</f>
        <v>338.83463550999988</v>
      </c>
      <c r="V19" s="37">
        <f>SUMIFS(СВЦЭМ!$D$34:$D$777,СВЦЭМ!$A$34:$A$777,$A19,СВЦЭМ!$B$34:$B$777,V$11)+'СЕТ СН'!$F$11+СВЦЭМ!$D$10+'СЕТ СН'!$F$6-'СЕТ СН'!$F$23</f>
        <v>339.41191485000002</v>
      </c>
      <c r="W19" s="37">
        <f>SUMIFS(СВЦЭМ!$D$34:$D$777,СВЦЭМ!$A$34:$A$777,$A19,СВЦЭМ!$B$34:$B$777,W$11)+'СЕТ СН'!$F$11+СВЦЭМ!$D$10+'СЕТ СН'!$F$6-'СЕТ СН'!$F$23</f>
        <v>383.25130826999987</v>
      </c>
      <c r="X19" s="37">
        <f>SUMIFS(СВЦЭМ!$D$34:$D$777,СВЦЭМ!$A$34:$A$777,$A19,СВЦЭМ!$B$34:$B$777,X$11)+'СЕТ СН'!$F$11+СВЦЭМ!$D$10+'СЕТ СН'!$F$6-'СЕТ СН'!$F$23</f>
        <v>472.72054525999999</v>
      </c>
      <c r="Y19" s="37">
        <f>SUMIFS(СВЦЭМ!$D$34:$D$777,СВЦЭМ!$A$34:$A$777,$A19,СВЦЭМ!$B$34:$B$777,Y$11)+'СЕТ СН'!$F$11+СВЦЭМ!$D$10+'СЕТ СН'!$F$6-'СЕТ СН'!$F$23</f>
        <v>565.77055293000001</v>
      </c>
    </row>
    <row r="20" spans="1:25" ht="15.75" x14ac:dyDescent="0.2">
      <c r="A20" s="36">
        <f t="shared" si="0"/>
        <v>43199</v>
      </c>
      <c r="B20" s="37">
        <f>SUMIFS(СВЦЭМ!$D$34:$D$777,СВЦЭМ!$A$34:$A$777,$A20,СВЦЭМ!$B$34:$B$777,B$11)+'СЕТ СН'!$F$11+СВЦЭМ!$D$10+'СЕТ СН'!$F$6-'СЕТ СН'!$F$23</f>
        <v>656.15694358999997</v>
      </c>
      <c r="C20" s="37">
        <f>SUMIFS(СВЦЭМ!$D$34:$D$777,СВЦЭМ!$A$34:$A$777,$A20,СВЦЭМ!$B$34:$B$777,C$11)+'СЕТ СН'!$F$11+СВЦЭМ!$D$10+'СЕТ СН'!$F$6-'СЕТ СН'!$F$23</f>
        <v>665.72124087000009</v>
      </c>
      <c r="D20" s="37">
        <f>SUMIFS(СВЦЭМ!$D$34:$D$777,СВЦЭМ!$A$34:$A$777,$A20,СВЦЭМ!$B$34:$B$777,D$11)+'СЕТ СН'!$F$11+СВЦЭМ!$D$10+'СЕТ СН'!$F$6-'СЕТ СН'!$F$23</f>
        <v>747.38473696000017</v>
      </c>
      <c r="E20" s="37">
        <f>SUMIFS(СВЦЭМ!$D$34:$D$777,СВЦЭМ!$A$34:$A$777,$A20,СВЦЭМ!$B$34:$B$777,E$11)+'СЕТ СН'!$F$11+СВЦЭМ!$D$10+'СЕТ СН'!$F$6-'СЕТ СН'!$F$23</f>
        <v>754.50430967</v>
      </c>
      <c r="F20" s="37">
        <f>SUMIFS(СВЦЭМ!$D$34:$D$777,СВЦЭМ!$A$34:$A$777,$A20,СВЦЭМ!$B$34:$B$777,F$11)+'СЕТ СН'!$F$11+СВЦЭМ!$D$10+'СЕТ СН'!$F$6-'СЕТ СН'!$F$23</f>
        <v>754.61600436000015</v>
      </c>
      <c r="G20" s="37">
        <f>SUMIFS(СВЦЭМ!$D$34:$D$777,СВЦЭМ!$A$34:$A$777,$A20,СВЦЭМ!$B$34:$B$777,G$11)+'СЕТ СН'!$F$11+СВЦЭМ!$D$10+'СЕТ СН'!$F$6-'СЕТ СН'!$F$23</f>
        <v>761.20263554000019</v>
      </c>
      <c r="H20" s="37">
        <f>SUMIFS(СВЦЭМ!$D$34:$D$777,СВЦЭМ!$A$34:$A$777,$A20,СВЦЭМ!$B$34:$B$777,H$11)+'СЕТ СН'!$F$11+СВЦЭМ!$D$10+'СЕТ СН'!$F$6-'СЕТ СН'!$F$23</f>
        <v>714.82482220000009</v>
      </c>
      <c r="I20" s="37">
        <f>SUMIFS(СВЦЭМ!$D$34:$D$777,СВЦЭМ!$A$34:$A$777,$A20,СВЦЭМ!$B$34:$B$777,I$11)+'СЕТ СН'!$F$11+СВЦЭМ!$D$10+'СЕТ СН'!$F$6-'СЕТ СН'!$F$23</f>
        <v>614.09867176000023</v>
      </c>
      <c r="J20" s="37">
        <f>SUMIFS(СВЦЭМ!$D$34:$D$777,СВЦЭМ!$A$34:$A$777,$A20,СВЦЭМ!$B$34:$B$777,J$11)+'СЕТ СН'!$F$11+СВЦЭМ!$D$10+'СЕТ СН'!$F$6-'СЕТ СН'!$F$23</f>
        <v>556.47004271999992</v>
      </c>
      <c r="K20" s="37">
        <f>SUMIFS(СВЦЭМ!$D$34:$D$777,СВЦЭМ!$A$34:$A$777,$A20,СВЦЭМ!$B$34:$B$777,K$11)+'СЕТ СН'!$F$11+СВЦЭМ!$D$10+'СЕТ СН'!$F$6-'СЕТ СН'!$F$23</f>
        <v>467.59527745000003</v>
      </c>
      <c r="L20" s="37">
        <f>SUMIFS(СВЦЭМ!$D$34:$D$777,СВЦЭМ!$A$34:$A$777,$A20,СВЦЭМ!$B$34:$B$777,L$11)+'СЕТ СН'!$F$11+СВЦЭМ!$D$10+'СЕТ СН'!$F$6-'СЕТ СН'!$F$23</f>
        <v>392.16555204000008</v>
      </c>
      <c r="M20" s="37">
        <f>SUMIFS(СВЦЭМ!$D$34:$D$777,СВЦЭМ!$A$34:$A$777,$A20,СВЦЭМ!$B$34:$B$777,M$11)+'СЕТ СН'!$F$11+СВЦЭМ!$D$10+'СЕТ СН'!$F$6-'СЕТ СН'!$F$23</f>
        <v>382.38230038999984</v>
      </c>
      <c r="N20" s="37">
        <f>SUMIFS(СВЦЭМ!$D$34:$D$777,СВЦЭМ!$A$34:$A$777,$A20,СВЦЭМ!$B$34:$B$777,N$11)+'СЕТ СН'!$F$11+СВЦЭМ!$D$10+'СЕТ СН'!$F$6-'СЕТ СН'!$F$23</f>
        <v>378.72034588000008</v>
      </c>
      <c r="O20" s="37">
        <f>SUMIFS(СВЦЭМ!$D$34:$D$777,СВЦЭМ!$A$34:$A$777,$A20,СВЦЭМ!$B$34:$B$777,O$11)+'СЕТ СН'!$F$11+СВЦЭМ!$D$10+'СЕТ СН'!$F$6-'СЕТ СН'!$F$23</f>
        <v>384.32145099999991</v>
      </c>
      <c r="P20" s="37">
        <f>SUMIFS(СВЦЭМ!$D$34:$D$777,СВЦЭМ!$A$34:$A$777,$A20,СВЦЭМ!$B$34:$B$777,P$11)+'СЕТ СН'!$F$11+СВЦЭМ!$D$10+'СЕТ СН'!$F$6-'СЕТ СН'!$F$23</f>
        <v>403.34551986000008</v>
      </c>
      <c r="Q20" s="37">
        <f>SUMIFS(СВЦЭМ!$D$34:$D$777,СВЦЭМ!$A$34:$A$777,$A20,СВЦЭМ!$B$34:$B$777,Q$11)+'СЕТ СН'!$F$11+СВЦЭМ!$D$10+'СЕТ СН'!$F$6-'СЕТ СН'!$F$23</f>
        <v>423.45627350999996</v>
      </c>
      <c r="R20" s="37">
        <f>SUMIFS(СВЦЭМ!$D$34:$D$777,СВЦЭМ!$A$34:$A$777,$A20,СВЦЭМ!$B$34:$B$777,R$11)+'СЕТ СН'!$F$11+СВЦЭМ!$D$10+'СЕТ СН'!$F$6-'СЕТ СН'!$F$23</f>
        <v>418.34874561999993</v>
      </c>
      <c r="S20" s="37">
        <f>SUMIFS(СВЦЭМ!$D$34:$D$777,СВЦЭМ!$A$34:$A$777,$A20,СВЦЭМ!$B$34:$B$777,S$11)+'СЕТ СН'!$F$11+СВЦЭМ!$D$10+'СЕТ СН'!$F$6-'СЕТ СН'!$F$23</f>
        <v>412.10950806999983</v>
      </c>
      <c r="T20" s="37">
        <f>SUMIFS(СВЦЭМ!$D$34:$D$777,СВЦЭМ!$A$34:$A$777,$A20,СВЦЭМ!$B$34:$B$777,T$11)+'СЕТ СН'!$F$11+СВЦЭМ!$D$10+'СЕТ СН'!$F$6-'СЕТ СН'!$F$23</f>
        <v>384.36489829000004</v>
      </c>
      <c r="U20" s="37">
        <f>SUMIFS(СВЦЭМ!$D$34:$D$777,СВЦЭМ!$A$34:$A$777,$A20,СВЦЭМ!$B$34:$B$777,U$11)+'СЕТ СН'!$F$11+СВЦЭМ!$D$10+'СЕТ СН'!$F$6-'СЕТ СН'!$F$23</f>
        <v>366.66943762999983</v>
      </c>
      <c r="V20" s="37">
        <f>SUMIFS(СВЦЭМ!$D$34:$D$777,СВЦЭМ!$A$34:$A$777,$A20,СВЦЭМ!$B$34:$B$777,V$11)+'СЕТ СН'!$F$11+СВЦЭМ!$D$10+'СЕТ СН'!$F$6-'СЕТ СН'!$F$23</f>
        <v>376.89660538999999</v>
      </c>
      <c r="W20" s="37">
        <f>SUMIFS(СВЦЭМ!$D$34:$D$777,СВЦЭМ!$A$34:$A$777,$A20,СВЦЭМ!$B$34:$B$777,W$11)+'СЕТ СН'!$F$11+СВЦЭМ!$D$10+'СЕТ СН'!$F$6-'СЕТ СН'!$F$23</f>
        <v>439.36029990000009</v>
      </c>
      <c r="X20" s="37">
        <f>SUMIFS(СВЦЭМ!$D$34:$D$777,СВЦЭМ!$A$34:$A$777,$A20,СВЦЭМ!$B$34:$B$777,X$11)+'СЕТ СН'!$F$11+СВЦЭМ!$D$10+'СЕТ СН'!$F$6-'СЕТ СН'!$F$23</f>
        <v>528.28343596000002</v>
      </c>
      <c r="Y20" s="37">
        <f>SUMIFS(СВЦЭМ!$D$34:$D$777,СВЦЭМ!$A$34:$A$777,$A20,СВЦЭМ!$B$34:$B$777,Y$11)+'СЕТ СН'!$F$11+СВЦЭМ!$D$10+'СЕТ СН'!$F$6-'СЕТ СН'!$F$23</f>
        <v>619.15723335000018</v>
      </c>
    </row>
    <row r="21" spans="1:25" ht="15.75" x14ac:dyDescent="0.2">
      <c r="A21" s="36">
        <f t="shared" si="0"/>
        <v>43200</v>
      </c>
      <c r="B21" s="37">
        <f>SUMIFS(СВЦЭМ!$D$34:$D$777,СВЦЭМ!$A$34:$A$777,$A21,СВЦЭМ!$B$34:$B$777,B$11)+'СЕТ СН'!$F$11+СВЦЭМ!$D$10+'СЕТ СН'!$F$6-'СЕТ СН'!$F$23</f>
        <v>657.07411561000015</v>
      </c>
      <c r="C21" s="37">
        <f>SUMIFS(СВЦЭМ!$D$34:$D$777,СВЦЭМ!$A$34:$A$777,$A21,СВЦЭМ!$B$34:$B$777,C$11)+'СЕТ СН'!$F$11+СВЦЭМ!$D$10+'СЕТ СН'!$F$6-'СЕТ СН'!$F$23</f>
        <v>705.5577500600001</v>
      </c>
      <c r="D21" s="37">
        <f>SUMIFS(СВЦЭМ!$D$34:$D$777,СВЦЭМ!$A$34:$A$777,$A21,СВЦЭМ!$B$34:$B$777,D$11)+'СЕТ СН'!$F$11+СВЦЭМ!$D$10+'СЕТ СН'!$F$6-'СЕТ СН'!$F$23</f>
        <v>734.15129838000018</v>
      </c>
      <c r="E21" s="37">
        <f>SUMIFS(СВЦЭМ!$D$34:$D$777,СВЦЭМ!$A$34:$A$777,$A21,СВЦЭМ!$B$34:$B$777,E$11)+'СЕТ СН'!$F$11+СВЦЭМ!$D$10+'СЕТ СН'!$F$6-'СЕТ СН'!$F$23</f>
        <v>738.26896633000013</v>
      </c>
      <c r="F21" s="37">
        <f>SUMIFS(СВЦЭМ!$D$34:$D$777,СВЦЭМ!$A$34:$A$777,$A21,СВЦЭМ!$B$34:$B$777,F$11)+'СЕТ СН'!$F$11+СВЦЭМ!$D$10+'СЕТ СН'!$F$6-'СЕТ СН'!$F$23</f>
        <v>737.91529824999986</v>
      </c>
      <c r="G21" s="37">
        <f>SUMIFS(СВЦЭМ!$D$34:$D$777,СВЦЭМ!$A$34:$A$777,$A21,СВЦЭМ!$B$34:$B$777,G$11)+'СЕТ СН'!$F$11+СВЦЭМ!$D$10+'СЕТ СН'!$F$6-'СЕТ СН'!$F$23</f>
        <v>743.7299787200003</v>
      </c>
      <c r="H21" s="37">
        <f>SUMIFS(СВЦЭМ!$D$34:$D$777,СВЦЭМ!$A$34:$A$777,$A21,СВЦЭМ!$B$34:$B$777,H$11)+'СЕТ СН'!$F$11+СВЦЭМ!$D$10+'СЕТ СН'!$F$6-'СЕТ СН'!$F$23</f>
        <v>703.6614272999999</v>
      </c>
      <c r="I21" s="37">
        <f>SUMIFS(СВЦЭМ!$D$34:$D$777,СВЦЭМ!$A$34:$A$777,$A21,СВЦЭМ!$B$34:$B$777,I$11)+'СЕТ СН'!$F$11+СВЦЭМ!$D$10+'СЕТ СН'!$F$6-'СЕТ СН'!$F$23</f>
        <v>609.83513118999997</v>
      </c>
      <c r="J21" s="37">
        <f>SUMIFS(СВЦЭМ!$D$34:$D$777,СВЦЭМ!$A$34:$A$777,$A21,СВЦЭМ!$B$34:$B$777,J$11)+'СЕТ СН'!$F$11+СВЦЭМ!$D$10+'СЕТ СН'!$F$6-'СЕТ СН'!$F$23</f>
        <v>562.73089646999995</v>
      </c>
      <c r="K21" s="37">
        <f>SUMIFS(СВЦЭМ!$D$34:$D$777,СВЦЭМ!$A$34:$A$777,$A21,СВЦЭМ!$B$34:$B$777,K$11)+'СЕТ СН'!$F$11+СВЦЭМ!$D$10+'СЕТ СН'!$F$6-'СЕТ СН'!$F$23</f>
        <v>470.73478934000002</v>
      </c>
      <c r="L21" s="37">
        <f>SUMIFS(СВЦЭМ!$D$34:$D$777,СВЦЭМ!$A$34:$A$777,$A21,СВЦЭМ!$B$34:$B$777,L$11)+'СЕТ СН'!$F$11+СВЦЭМ!$D$10+'СЕТ СН'!$F$6-'СЕТ СН'!$F$23</f>
        <v>425.30503426999996</v>
      </c>
      <c r="M21" s="37">
        <f>SUMIFS(СВЦЭМ!$D$34:$D$777,СВЦЭМ!$A$34:$A$777,$A21,СВЦЭМ!$B$34:$B$777,M$11)+'СЕТ СН'!$F$11+СВЦЭМ!$D$10+'СЕТ СН'!$F$6-'СЕТ СН'!$F$23</f>
        <v>420.39755961000003</v>
      </c>
      <c r="N21" s="37">
        <f>SUMIFS(СВЦЭМ!$D$34:$D$777,СВЦЭМ!$A$34:$A$777,$A21,СВЦЭМ!$B$34:$B$777,N$11)+'СЕТ СН'!$F$11+СВЦЭМ!$D$10+'СЕТ СН'!$F$6-'СЕТ СН'!$F$23</f>
        <v>419.67232941999998</v>
      </c>
      <c r="O21" s="37">
        <f>SUMIFS(СВЦЭМ!$D$34:$D$777,СВЦЭМ!$A$34:$A$777,$A21,СВЦЭМ!$B$34:$B$777,O$11)+'СЕТ СН'!$F$11+СВЦЭМ!$D$10+'СЕТ СН'!$F$6-'СЕТ СН'!$F$23</f>
        <v>419.93895019000013</v>
      </c>
      <c r="P21" s="37">
        <f>SUMIFS(СВЦЭМ!$D$34:$D$777,СВЦЭМ!$A$34:$A$777,$A21,СВЦЭМ!$B$34:$B$777,P$11)+'СЕТ СН'!$F$11+СВЦЭМ!$D$10+'СЕТ СН'!$F$6-'СЕТ СН'!$F$23</f>
        <v>419.13349200000005</v>
      </c>
      <c r="Q21" s="37">
        <f>SUMIFS(СВЦЭМ!$D$34:$D$777,СВЦЭМ!$A$34:$A$777,$A21,СВЦЭМ!$B$34:$B$777,Q$11)+'СЕТ СН'!$F$11+СВЦЭМ!$D$10+'СЕТ СН'!$F$6-'СЕТ СН'!$F$23</f>
        <v>441.62608320999982</v>
      </c>
      <c r="R21" s="37">
        <f>SUMIFS(СВЦЭМ!$D$34:$D$777,СВЦЭМ!$A$34:$A$777,$A21,СВЦЭМ!$B$34:$B$777,R$11)+'СЕТ СН'!$F$11+СВЦЭМ!$D$10+'СЕТ СН'!$F$6-'СЕТ СН'!$F$23</f>
        <v>437.37470437000013</v>
      </c>
      <c r="S21" s="37">
        <f>SUMIFS(СВЦЭМ!$D$34:$D$777,СВЦЭМ!$A$34:$A$777,$A21,СВЦЭМ!$B$34:$B$777,S$11)+'СЕТ СН'!$F$11+СВЦЭМ!$D$10+'СЕТ СН'!$F$6-'СЕТ СН'!$F$23</f>
        <v>424.95683219</v>
      </c>
      <c r="T21" s="37">
        <f>SUMIFS(СВЦЭМ!$D$34:$D$777,СВЦЭМ!$A$34:$A$777,$A21,СВЦЭМ!$B$34:$B$777,T$11)+'СЕТ СН'!$F$11+СВЦЭМ!$D$10+'СЕТ СН'!$F$6-'СЕТ СН'!$F$23</f>
        <v>391.23464058000002</v>
      </c>
      <c r="U21" s="37">
        <f>SUMIFS(СВЦЭМ!$D$34:$D$777,СВЦЭМ!$A$34:$A$777,$A21,СВЦЭМ!$B$34:$B$777,U$11)+'СЕТ СН'!$F$11+СВЦЭМ!$D$10+'СЕТ СН'!$F$6-'СЕТ СН'!$F$23</f>
        <v>360.54830202000005</v>
      </c>
      <c r="V21" s="37">
        <f>SUMIFS(СВЦЭМ!$D$34:$D$777,СВЦЭМ!$A$34:$A$777,$A21,СВЦЭМ!$B$34:$B$777,V$11)+'СЕТ СН'!$F$11+СВЦЭМ!$D$10+'СЕТ СН'!$F$6-'СЕТ СН'!$F$23</f>
        <v>367.25223358999995</v>
      </c>
      <c r="W21" s="37">
        <f>SUMIFS(СВЦЭМ!$D$34:$D$777,СВЦЭМ!$A$34:$A$777,$A21,СВЦЭМ!$B$34:$B$777,W$11)+'СЕТ СН'!$F$11+СВЦЭМ!$D$10+'СЕТ СН'!$F$6-'СЕТ СН'!$F$23</f>
        <v>423.50492485000007</v>
      </c>
      <c r="X21" s="37">
        <f>SUMIFS(СВЦЭМ!$D$34:$D$777,СВЦЭМ!$A$34:$A$777,$A21,СВЦЭМ!$B$34:$B$777,X$11)+'СЕТ СН'!$F$11+СВЦЭМ!$D$10+'СЕТ СН'!$F$6-'СЕТ СН'!$F$23</f>
        <v>513.91037769000002</v>
      </c>
      <c r="Y21" s="37">
        <f>SUMIFS(СВЦЭМ!$D$34:$D$777,СВЦЭМ!$A$34:$A$777,$A21,СВЦЭМ!$B$34:$B$777,Y$11)+'СЕТ СН'!$F$11+СВЦЭМ!$D$10+'СЕТ СН'!$F$6-'СЕТ СН'!$F$23</f>
        <v>608.14377838000007</v>
      </c>
    </row>
    <row r="22" spans="1:25" ht="15.75" x14ac:dyDescent="0.2">
      <c r="A22" s="36">
        <f t="shared" si="0"/>
        <v>43201</v>
      </c>
      <c r="B22" s="37">
        <f>SUMIFS(СВЦЭМ!$D$34:$D$777,СВЦЭМ!$A$34:$A$777,$A22,СВЦЭМ!$B$34:$B$777,B$11)+'СЕТ СН'!$F$11+СВЦЭМ!$D$10+'СЕТ СН'!$F$6-'СЕТ СН'!$F$23</f>
        <v>616.57155928000009</v>
      </c>
      <c r="C22" s="37">
        <f>SUMIFS(СВЦЭМ!$D$34:$D$777,СВЦЭМ!$A$34:$A$777,$A22,СВЦЭМ!$B$34:$B$777,C$11)+'СЕТ СН'!$F$11+СВЦЭМ!$D$10+'СЕТ СН'!$F$6-'СЕТ СН'!$F$23</f>
        <v>648.87487013999987</v>
      </c>
      <c r="D22" s="37">
        <f>SUMIFS(СВЦЭМ!$D$34:$D$777,СВЦЭМ!$A$34:$A$777,$A22,СВЦЭМ!$B$34:$B$777,D$11)+'СЕТ СН'!$F$11+СВЦЭМ!$D$10+'СЕТ СН'!$F$6-'СЕТ СН'!$F$23</f>
        <v>727.77098396999997</v>
      </c>
      <c r="E22" s="37">
        <f>SUMIFS(СВЦЭМ!$D$34:$D$777,СВЦЭМ!$A$34:$A$777,$A22,СВЦЭМ!$B$34:$B$777,E$11)+'СЕТ СН'!$F$11+СВЦЭМ!$D$10+'СЕТ СН'!$F$6-'СЕТ СН'!$F$23</f>
        <v>742.91385349000018</v>
      </c>
      <c r="F22" s="37">
        <f>SUMIFS(СВЦЭМ!$D$34:$D$777,СВЦЭМ!$A$34:$A$777,$A22,СВЦЭМ!$B$34:$B$777,F$11)+'СЕТ СН'!$F$11+СВЦЭМ!$D$10+'СЕТ СН'!$F$6-'СЕТ СН'!$F$23</f>
        <v>742.86248298999988</v>
      </c>
      <c r="G22" s="37">
        <f>SUMIFS(СВЦЭМ!$D$34:$D$777,СВЦЭМ!$A$34:$A$777,$A22,СВЦЭМ!$B$34:$B$777,G$11)+'СЕТ СН'!$F$11+СВЦЭМ!$D$10+'СЕТ СН'!$F$6-'СЕТ СН'!$F$23</f>
        <v>749.30369323000002</v>
      </c>
      <c r="H22" s="37">
        <f>SUMIFS(СВЦЭМ!$D$34:$D$777,СВЦЭМ!$A$34:$A$777,$A22,СВЦЭМ!$B$34:$B$777,H$11)+'СЕТ СН'!$F$11+СВЦЭМ!$D$10+'СЕТ СН'!$F$6-'СЕТ СН'!$F$23</f>
        <v>727.22684778000018</v>
      </c>
      <c r="I22" s="37">
        <f>SUMIFS(СВЦЭМ!$D$34:$D$777,СВЦЭМ!$A$34:$A$777,$A22,СВЦЭМ!$B$34:$B$777,I$11)+'СЕТ СН'!$F$11+СВЦЭМ!$D$10+'СЕТ СН'!$F$6-'СЕТ СН'!$F$23</f>
        <v>609.30229081999994</v>
      </c>
      <c r="J22" s="37">
        <f>SUMIFS(СВЦЭМ!$D$34:$D$777,СВЦЭМ!$A$34:$A$777,$A22,СВЦЭМ!$B$34:$B$777,J$11)+'СЕТ СН'!$F$11+СВЦЭМ!$D$10+'СЕТ СН'!$F$6-'СЕТ СН'!$F$23</f>
        <v>559.15874813000016</v>
      </c>
      <c r="K22" s="37">
        <f>SUMIFS(СВЦЭМ!$D$34:$D$777,СВЦЭМ!$A$34:$A$777,$A22,СВЦЭМ!$B$34:$B$777,K$11)+'СЕТ СН'!$F$11+СВЦЭМ!$D$10+'СЕТ СН'!$F$6-'СЕТ СН'!$F$23</f>
        <v>474.05743324999992</v>
      </c>
      <c r="L22" s="37">
        <f>SUMIFS(СВЦЭМ!$D$34:$D$777,СВЦЭМ!$A$34:$A$777,$A22,СВЦЭМ!$B$34:$B$777,L$11)+'СЕТ СН'!$F$11+СВЦЭМ!$D$10+'СЕТ СН'!$F$6-'СЕТ СН'!$F$23</f>
        <v>413.80302351000012</v>
      </c>
      <c r="M22" s="37">
        <f>SUMIFS(СВЦЭМ!$D$34:$D$777,СВЦЭМ!$A$34:$A$777,$A22,СВЦЭМ!$B$34:$B$777,M$11)+'СЕТ СН'!$F$11+СВЦЭМ!$D$10+'СЕТ СН'!$F$6-'СЕТ СН'!$F$23</f>
        <v>410.07236741999998</v>
      </c>
      <c r="N22" s="37">
        <f>SUMIFS(СВЦЭМ!$D$34:$D$777,СВЦЭМ!$A$34:$A$777,$A22,СВЦЭМ!$B$34:$B$777,N$11)+'СЕТ СН'!$F$11+СВЦЭМ!$D$10+'СЕТ СН'!$F$6-'СЕТ СН'!$F$23</f>
        <v>402.43849168000008</v>
      </c>
      <c r="O22" s="37">
        <f>SUMIFS(СВЦЭМ!$D$34:$D$777,СВЦЭМ!$A$34:$A$777,$A22,СВЦЭМ!$B$34:$B$777,O$11)+'СЕТ СН'!$F$11+СВЦЭМ!$D$10+'СЕТ СН'!$F$6-'СЕТ СН'!$F$23</f>
        <v>398.61899044999984</v>
      </c>
      <c r="P22" s="37">
        <f>SUMIFS(СВЦЭМ!$D$34:$D$777,СВЦЭМ!$A$34:$A$777,$A22,СВЦЭМ!$B$34:$B$777,P$11)+'СЕТ СН'!$F$11+СВЦЭМ!$D$10+'СЕТ СН'!$F$6-'СЕТ СН'!$F$23</f>
        <v>395.25320045000001</v>
      </c>
      <c r="Q22" s="37">
        <f>SUMIFS(СВЦЭМ!$D$34:$D$777,СВЦЭМ!$A$34:$A$777,$A22,СВЦЭМ!$B$34:$B$777,Q$11)+'СЕТ СН'!$F$11+СВЦЭМ!$D$10+'СЕТ СН'!$F$6-'СЕТ СН'!$F$23</f>
        <v>397.63015440999982</v>
      </c>
      <c r="R22" s="37">
        <f>SUMIFS(СВЦЭМ!$D$34:$D$777,СВЦЭМ!$A$34:$A$777,$A22,СВЦЭМ!$B$34:$B$777,R$11)+'СЕТ СН'!$F$11+СВЦЭМ!$D$10+'СЕТ СН'!$F$6-'СЕТ СН'!$F$23</f>
        <v>396.28512436999983</v>
      </c>
      <c r="S22" s="37">
        <f>SUMIFS(СВЦЭМ!$D$34:$D$777,СВЦЭМ!$A$34:$A$777,$A22,СВЦЭМ!$B$34:$B$777,S$11)+'СЕТ СН'!$F$11+СВЦЭМ!$D$10+'СЕТ СН'!$F$6-'СЕТ СН'!$F$23</f>
        <v>395.74025116999985</v>
      </c>
      <c r="T22" s="37">
        <f>SUMIFS(СВЦЭМ!$D$34:$D$777,СВЦЭМ!$A$34:$A$777,$A22,СВЦЭМ!$B$34:$B$777,T$11)+'СЕТ СН'!$F$11+СВЦЭМ!$D$10+'СЕТ СН'!$F$6-'СЕТ СН'!$F$23</f>
        <v>378.9293308</v>
      </c>
      <c r="U22" s="37">
        <f>SUMIFS(СВЦЭМ!$D$34:$D$777,СВЦЭМ!$A$34:$A$777,$A22,СВЦЭМ!$B$34:$B$777,U$11)+'СЕТ СН'!$F$11+СВЦЭМ!$D$10+'СЕТ СН'!$F$6-'СЕТ СН'!$F$23</f>
        <v>352.81084861000011</v>
      </c>
      <c r="V22" s="37">
        <f>SUMIFS(СВЦЭМ!$D$34:$D$777,СВЦЭМ!$A$34:$A$777,$A22,СВЦЭМ!$B$34:$B$777,V$11)+'СЕТ СН'!$F$11+СВЦЭМ!$D$10+'СЕТ СН'!$F$6-'СЕТ СН'!$F$23</f>
        <v>364.05256085999997</v>
      </c>
      <c r="W22" s="37">
        <f>SUMIFS(СВЦЭМ!$D$34:$D$777,СВЦЭМ!$A$34:$A$777,$A22,СВЦЭМ!$B$34:$B$777,W$11)+'СЕТ СН'!$F$11+СВЦЭМ!$D$10+'СЕТ СН'!$F$6-'СЕТ СН'!$F$23</f>
        <v>434.67896936</v>
      </c>
      <c r="X22" s="37">
        <f>SUMIFS(СВЦЭМ!$D$34:$D$777,СВЦЭМ!$A$34:$A$777,$A22,СВЦЭМ!$B$34:$B$777,X$11)+'СЕТ СН'!$F$11+СВЦЭМ!$D$10+'СЕТ СН'!$F$6-'СЕТ СН'!$F$23</f>
        <v>524.12408231000006</v>
      </c>
      <c r="Y22" s="37">
        <f>SUMIFS(СВЦЭМ!$D$34:$D$777,СВЦЭМ!$A$34:$A$777,$A22,СВЦЭМ!$B$34:$B$777,Y$11)+'СЕТ СН'!$F$11+СВЦЭМ!$D$10+'СЕТ СН'!$F$6-'СЕТ СН'!$F$23</f>
        <v>555.07648413000004</v>
      </c>
    </row>
    <row r="23" spans="1:25" ht="15.75" x14ac:dyDescent="0.2">
      <c r="A23" s="36">
        <f t="shared" si="0"/>
        <v>43202</v>
      </c>
      <c r="B23" s="37">
        <f>SUMIFS(СВЦЭМ!$D$34:$D$777,СВЦЭМ!$A$34:$A$777,$A23,СВЦЭМ!$B$34:$B$777,B$11)+'СЕТ СН'!$F$11+СВЦЭМ!$D$10+'СЕТ СН'!$F$6-'СЕТ СН'!$F$23</f>
        <v>639.10192631000007</v>
      </c>
      <c r="C23" s="37">
        <f>SUMIFS(СВЦЭМ!$D$34:$D$777,СВЦЭМ!$A$34:$A$777,$A23,СВЦЭМ!$B$34:$B$777,C$11)+'СЕТ СН'!$F$11+СВЦЭМ!$D$10+'СЕТ СН'!$F$6-'СЕТ СН'!$F$23</f>
        <v>690.18311277000009</v>
      </c>
      <c r="D23" s="37">
        <f>SUMIFS(СВЦЭМ!$D$34:$D$777,СВЦЭМ!$A$34:$A$777,$A23,СВЦЭМ!$B$34:$B$777,D$11)+'СЕТ СН'!$F$11+СВЦЭМ!$D$10+'СЕТ СН'!$F$6-'СЕТ СН'!$F$23</f>
        <v>748.0517643500001</v>
      </c>
      <c r="E23" s="37">
        <f>SUMIFS(СВЦЭМ!$D$34:$D$777,СВЦЭМ!$A$34:$A$777,$A23,СВЦЭМ!$B$34:$B$777,E$11)+'СЕТ СН'!$F$11+СВЦЭМ!$D$10+'СЕТ СН'!$F$6-'СЕТ СН'!$F$23</f>
        <v>760.7482852400002</v>
      </c>
      <c r="F23" s="37">
        <f>SUMIFS(СВЦЭМ!$D$34:$D$777,СВЦЭМ!$A$34:$A$777,$A23,СВЦЭМ!$B$34:$B$777,F$11)+'СЕТ СН'!$F$11+СВЦЭМ!$D$10+'СЕТ СН'!$F$6-'СЕТ СН'!$F$23</f>
        <v>771.37736295999991</v>
      </c>
      <c r="G23" s="37">
        <f>SUMIFS(СВЦЭМ!$D$34:$D$777,СВЦЭМ!$A$34:$A$777,$A23,СВЦЭМ!$B$34:$B$777,G$11)+'СЕТ СН'!$F$11+СВЦЭМ!$D$10+'СЕТ СН'!$F$6-'СЕТ СН'!$F$23</f>
        <v>778.48403163</v>
      </c>
      <c r="H23" s="37">
        <f>SUMIFS(СВЦЭМ!$D$34:$D$777,СВЦЭМ!$A$34:$A$777,$A23,СВЦЭМ!$B$34:$B$777,H$11)+'СЕТ СН'!$F$11+СВЦЭМ!$D$10+'СЕТ СН'!$F$6-'СЕТ СН'!$F$23</f>
        <v>747.68080541999996</v>
      </c>
      <c r="I23" s="37">
        <f>SUMIFS(СВЦЭМ!$D$34:$D$777,СВЦЭМ!$A$34:$A$777,$A23,СВЦЭМ!$B$34:$B$777,I$11)+'СЕТ СН'!$F$11+СВЦЭМ!$D$10+'СЕТ СН'!$F$6-'СЕТ СН'!$F$23</f>
        <v>644.59486295000022</v>
      </c>
      <c r="J23" s="37">
        <f>SUMIFS(СВЦЭМ!$D$34:$D$777,СВЦЭМ!$A$34:$A$777,$A23,СВЦЭМ!$B$34:$B$777,J$11)+'СЕТ СН'!$F$11+СВЦЭМ!$D$10+'СЕТ СН'!$F$6-'СЕТ СН'!$F$23</f>
        <v>597.5597157200001</v>
      </c>
      <c r="K23" s="37">
        <f>SUMIFS(СВЦЭМ!$D$34:$D$777,СВЦЭМ!$A$34:$A$777,$A23,СВЦЭМ!$B$34:$B$777,K$11)+'СЕТ СН'!$F$11+СВЦЭМ!$D$10+'СЕТ СН'!$F$6-'СЕТ СН'!$F$23</f>
        <v>514.29203113999995</v>
      </c>
      <c r="L23" s="37">
        <f>SUMIFS(СВЦЭМ!$D$34:$D$777,СВЦЭМ!$A$34:$A$777,$A23,СВЦЭМ!$B$34:$B$777,L$11)+'СЕТ СН'!$F$11+СВЦЭМ!$D$10+'СЕТ СН'!$F$6-'СЕТ СН'!$F$23</f>
        <v>442.62615014999994</v>
      </c>
      <c r="M23" s="37">
        <f>SUMIFS(СВЦЭМ!$D$34:$D$777,СВЦЭМ!$A$34:$A$777,$A23,СВЦЭМ!$B$34:$B$777,M$11)+'СЕТ СН'!$F$11+СВЦЭМ!$D$10+'СЕТ СН'!$F$6-'СЕТ СН'!$F$23</f>
        <v>421.08349684999996</v>
      </c>
      <c r="N23" s="37">
        <f>SUMIFS(СВЦЭМ!$D$34:$D$777,СВЦЭМ!$A$34:$A$777,$A23,СВЦЭМ!$B$34:$B$777,N$11)+'СЕТ СН'!$F$11+СВЦЭМ!$D$10+'СЕТ СН'!$F$6-'СЕТ СН'!$F$23</f>
        <v>417.61497230999987</v>
      </c>
      <c r="O23" s="37">
        <f>SUMIFS(СВЦЭМ!$D$34:$D$777,СВЦЭМ!$A$34:$A$777,$A23,СВЦЭМ!$B$34:$B$777,O$11)+'СЕТ СН'!$F$11+СВЦЭМ!$D$10+'СЕТ СН'!$F$6-'СЕТ СН'!$F$23</f>
        <v>424.46375326000009</v>
      </c>
      <c r="P23" s="37">
        <f>SUMIFS(СВЦЭМ!$D$34:$D$777,СВЦЭМ!$A$34:$A$777,$A23,СВЦЭМ!$B$34:$B$777,P$11)+'СЕТ СН'!$F$11+СВЦЭМ!$D$10+'СЕТ СН'!$F$6-'СЕТ СН'!$F$23</f>
        <v>432.22285737999994</v>
      </c>
      <c r="Q23" s="37">
        <f>SUMIFS(СВЦЭМ!$D$34:$D$777,СВЦЭМ!$A$34:$A$777,$A23,СВЦЭМ!$B$34:$B$777,Q$11)+'СЕТ СН'!$F$11+СВЦЭМ!$D$10+'СЕТ СН'!$F$6-'СЕТ СН'!$F$23</f>
        <v>442.54896789999987</v>
      </c>
      <c r="R23" s="37">
        <f>SUMIFS(СВЦЭМ!$D$34:$D$777,СВЦЭМ!$A$34:$A$777,$A23,СВЦЭМ!$B$34:$B$777,R$11)+'СЕТ СН'!$F$11+СВЦЭМ!$D$10+'СЕТ СН'!$F$6-'СЕТ СН'!$F$23</f>
        <v>445.74395525000011</v>
      </c>
      <c r="S23" s="37">
        <f>SUMIFS(СВЦЭМ!$D$34:$D$777,СВЦЭМ!$A$34:$A$777,$A23,СВЦЭМ!$B$34:$B$777,S$11)+'СЕТ СН'!$F$11+СВЦЭМ!$D$10+'СЕТ СН'!$F$6-'СЕТ СН'!$F$23</f>
        <v>438.68340980999994</v>
      </c>
      <c r="T23" s="37">
        <f>SUMIFS(СВЦЭМ!$D$34:$D$777,СВЦЭМ!$A$34:$A$777,$A23,СВЦЭМ!$B$34:$B$777,T$11)+'СЕТ СН'!$F$11+СВЦЭМ!$D$10+'СЕТ СН'!$F$6-'СЕТ СН'!$F$23</f>
        <v>422.21270654000011</v>
      </c>
      <c r="U23" s="37">
        <f>SUMIFS(СВЦЭМ!$D$34:$D$777,СВЦЭМ!$A$34:$A$777,$A23,СВЦЭМ!$B$34:$B$777,U$11)+'СЕТ СН'!$F$11+СВЦЭМ!$D$10+'СЕТ СН'!$F$6-'СЕТ СН'!$F$23</f>
        <v>405.65662005000001</v>
      </c>
      <c r="V23" s="37">
        <f>SUMIFS(СВЦЭМ!$D$34:$D$777,СВЦЭМ!$A$34:$A$777,$A23,СВЦЭМ!$B$34:$B$777,V$11)+'СЕТ СН'!$F$11+СВЦЭМ!$D$10+'СЕТ СН'!$F$6-'СЕТ СН'!$F$23</f>
        <v>409.88822927000012</v>
      </c>
      <c r="W23" s="37">
        <f>SUMIFS(СВЦЭМ!$D$34:$D$777,СВЦЭМ!$A$34:$A$777,$A23,СВЦЭМ!$B$34:$B$777,W$11)+'СЕТ СН'!$F$11+СВЦЭМ!$D$10+'СЕТ СН'!$F$6-'СЕТ СН'!$F$23</f>
        <v>474.84914700999991</v>
      </c>
      <c r="X23" s="37">
        <f>SUMIFS(СВЦЭМ!$D$34:$D$777,СВЦЭМ!$A$34:$A$777,$A23,СВЦЭМ!$B$34:$B$777,X$11)+'СЕТ СН'!$F$11+СВЦЭМ!$D$10+'СЕТ СН'!$F$6-'СЕТ СН'!$F$23</f>
        <v>558.8700497000001</v>
      </c>
      <c r="Y23" s="37">
        <f>SUMIFS(СВЦЭМ!$D$34:$D$777,СВЦЭМ!$A$34:$A$777,$A23,СВЦЭМ!$B$34:$B$777,Y$11)+'СЕТ СН'!$F$11+СВЦЭМ!$D$10+'СЕТ СН'!$F$6-'СЕТ СН'!$F$23</f>
        <v>558.95617062000008</v>
      </c>
    </row>
    <row r="24" spans="1:25" ht="15.75" x14ac:dyDescent="0.2">
      <c r="A24" s="36">
        <f t="shared" si="0"/>
        <v>43203</v>
      </c>
      <c r="B24" s="37">
        <f>SUMIFS(СВЦЭМ!$D$34:$D$777,СВЦЭМ!$A$34:$A$777,$A24,СВЦЭМ!$B$34:$B$777,B$11)+'СЕТ СН'!$F$11+СВЦЭМ!$D$10+'СЕТ СН'!$F$6-'СЕТ СН'!$F$23</f>
        <v>631.55618340000012</v>
      </c>
      <c r="C24" s="37">
        <f>SUMIFS(СВЦЭМ!$D$34:$D$777,СВЦЭМ!$A$34:$A$777,$A24,СВЦЭМ!$B$34:$B$777,C$11)+'СЕТ СН'!$F$11+СВЦЭМ!$D$10+'СЕТ СН'!$F$6-'СЕТ СН'!$F$23</f>
        <v>693.48897750000003</v>
      </c>
      <c r="D24" s="37">
        <f>SUMIFS(СВЦЭМ!$D$34:$D$777,СВЦЭМ!$A$34:$A$777,$A24,СВЦЭМ!$B$34:$B$777,D$11)+'СЕТ СН'!$F$11+СВЦЭМ!$D$10+'СЕТ СН'!$F$6-'СЕТ СН'!$F$23</f>
        <v>749.51832817000002</v>
      </c>
      <c r="E24" s="37">
        <f>SUMIFS(СВЦЭМ!$D$34:$D$777,СВЦЭМ!$A$34:$A$777,$A24,СВЦЭМ!$B$34:$B$777,E$11)+'СЕТ СН'!$F$11+СВЦЭМ!$D$10+'СЕТ СН'!$F$6-'СЕТ СН'!$F$23</f>
        <v>759.59223809000002</v>
      </c>
      <c r="F24" s="37">
        <f>SUMIFS(СВЦЭМ!$D$34:$D$777,СВЦЭМ!$A$34:$A$777,$A24,СВЦЭМ!$B$34:$B$777,F$11)+'СЕТ СН'!$F$11+СВЦЭМ!$D$10+'СЕТ СН'!$F$6-'СЕТ СН'!$F$23</f>
        <v>762.49705410000013</v>
      </c>
      <c r="G24" s="37">
        <f>SUMIFS(СВЦЭМ!$D$34:$D$777,СВЦЭМ!$A$34:$A$777,$A24,СВЦЭМ!$B$34:$B$777,G$11)+'СЕТ СН'!$F$11+СВЦЭМ!$D$10+'СЕТ СН'!$F$6-'СЕТ СН'!$F$23</f>
        <v>768.6267319100001</v>
      </c>
      <c r="H24" s="37">
        <f>SUMIFS(СВЦЭМ!$D$34:$D$777,СВЦЭМ!$A$34:$A$777,$A24,СВЦЭМ!$B$34:$B$777,H$11)+'СЕТ СН'!$F$11+СВЦЭМ!$D$10+'СЕТ СН'!$F$6-'СЕТ СН'!$F$23</f>
        <v>750.30458102</v>
      </c>
      <c r="I24" s="37">
        <f>SUMIFS(СВЦЭМ!$D$34:$D$777,СВЦЭМ!$A$34:$A$777,$A24,СВЦЭМ!$B$34:$B$777,I$11)+'СЕТ СН'!$F$11+СВЦЭМ!$D$10+'СЕТ СН'!$F$6-'СЕТ СН'!$F$23</f>
        <v>637.52747029</v>
      </c>
      <c r="J24" s="37">
        <f>SUMIFS(СВЦЭМ!$D$34:$D$777,СВЦЭМ!$A$34:$A$777,$A24,СВЦЭМ!$B$34:$B$777,J$11)+'СЕТ СН'!$F$11+СВЦЭМ!$D$10+'СЕТ СН'!$F$6-'СЕТ СН'!$F$23</f>
        <v>594.97022515000015</v>
      </c>
      <c r="K24" s="37">
        <f>SUMIFS(СВЦЭМ!$D$34:$D$777,СВЦЭМ!$A$34:$A$777,$A24,СВЦЭМ!$B$34:$B$777,K$11)+'СЕТ СН'!$F$11+СВЦЭМ!$D$10+'СЕТ СН'!$F$6-'СЕТ СН'!$F$23</f>
        <v>499.67002420999995</v>
      </c>
      <c r="L24" s="37">
        <f>SUMIFS(СВЦЭМ!$D$34:$D$777,СВЦЭМ!$A$34:$A$777,$A24,СВЦЭМ!$B$34:$B$777,L$11)+'СЕТ СН'!$F$11+СВЦЭМ!$D$10+'СЕТ СН'!$F$6-'СЕТ СН'!$F$23</f>
        <v>427.21150709999995</v>
      </c>
      <c r="M24" s="37">
        <f>SUMIFS(СВЦЭМ!$D$34:$D$777,СВЦЭМ!$A$34:$A$777,$A24,СВЦЭМ!$B$34:$B$777,M$11)+'СЕТ СН'!$F$11+СВЦЭМ!$D$10+'СЕТ СН'!$F$6-'СЕТ СН'!$F$23</f>
        <v>432.82711582000013</v>
      </c>
      <c r="N24" s="37">
        <f>SUMIFS(СВЦЭМ!$D$34:$D$777,СВЦЭМ!$A$34:$A$777,$A24,СВЦЭМ!$B$34:$B$777,N$11)+'СЕТ СН'!$F$11+СВЦЭМ!$D$10+'СЕТ СН'!$F$6-'СЕТ СН'!$F$23</f>
        <v>413.59686563000002</v>
      </c>
      <c r="O24" s="37">
        <f>SUMIFS(СВЦЭМ!$D$34:$D$777,СВЦЭМ!$A$34:$A$777,$A24,СВЦЭМ!$B$34:$B$777,O$11)+'СЕТ СН'!$F$11+СВЦЭМ!$D$10+'СЕТ СН'!$F$6-'СЕТ СН'!$F$23</f>
        <v>419.74068056999988</v>
      </c>
      <c r="P24" s="37">
        <f>SUMIFS(СВЦЭМ!$D$34:$D$777,СВЦЭМ!$A$34:$A$777,$A24,СВЦЭМ!$B$34:$B$777,P$11)+'СЕТ СН'!$F$11+СВЦЭМ!$D$10+'СЕТ СН'!$F$6-'СЕТ СН'!$F$23</f>
        <v>422.48232603999998</v>
      </c>
      <c r="Q24" s="37">
        <f>SUMIFS(СВЦЭМ!$D$34:$D$777,СВЦЭМ!$A$34:$A$777,$A24,СВЦЭМ!$B$34:$B$777,Q$11)+'СЕТ СН'!$F$11+СВЦЭМ!$D$10+'СЕТ СН'!$F$6-'СЕТ СН'!$F$23</f>
        <v>424.90152773000011</v>
      </c>
      <c r="R24" s="37">
        <f>SUMIFS(СВЦЭМ!$D$34:$D$777,СВЦЭМ!$A$34:$A$777,$A24,СВЦЭМ!$B$34:$B$777,R$11)+'СЕТ СН'!$F$11+СВЦЭМ!$D$10+'СЕТ СН'!$F$6-'СЕТ СН'!$F$23</f>
        <v>431.22400553</v>
      </c>
      <c r="S24" s="37">
        <f>SUMIFS(СВЦЭМ!$D$34:$D$777,СВЦЭМ!$A$34:$A$777,$A24,СВЦЭМ!$B$34:$B$777,S$11)+'СЕТ СН'!$F$11+СВЦЭМ!$D$10+'СЕТ СН'!$F$6-'СЕТ СН'!$F$23</f>
        <v>440.41185986999983</v>
      </c>
      <c r="T24" s="37">
        <f>SUMIFS(СВЦЭМ!$D$34:$D$777,СВЦЭМ!$A$34:$A$777,$A24,СВЦЭМ!$B$34:$B$777,T$11)+'СЕТ СН'!$F$11+СВЦЭМ!$D$10+'СЕТ СН'!$F$6-'СЕТ СН'!$F$23</f>
        <v>425.86432062000006</v>
      </c>
      <c r="U24" s="37">
        <f>SUMIFS(СВЦЭМ!$D$34:$D$777,СВЦЭМ!$A$34:$A$777,$A24,СВЦЭМ!$B$34:$B$777,U$11)+'СЕТ СН'!$F$11+СВЦЭМ!$D$10+'СЕТ СН'!$F$6-'СЕТ СН'!$F$23</f>
        <v>428.49368394999999</v>
      </c>
      <c r="V24" s="37">
        <f>SUMIFS(СВЦЭМ!$D$34:$D$777,СВЦЭМ!$A$34:$A$777,$A24,СВЦЭМ!$B$34:$B$777,V$11)+'СЕТ СН'!$F$11+СВЦЭМ!$D$10+'СЕТ СН'!$F$6-'СЕТ СН'!$F$23</f>
        <v>428.15738832999989</v>
      </c>
      <c r="W24" s="37">
        <f>SUMIFS(СВЦЭМ!$D$34:$D$777,СВЦЭМ!$A$34:$A$777,$A24,СВЦЭМ!$B$34:$B$777,W$11)+'СЕТ СН'!$F$11+СВЦЭМ!$D$10+'СЕТ СН'!$F$6-'СЕТ СН'!$F$23</f>
        <v>469.42516910000006</v>
      </c>
      <c r="X24" s="37">
        <f>SUMIFS(СВЦЭМ!$D$34:$D$777,СВЦЭМ!$A$34:$A$777,$A24,СВЦЭМ!$B$34:$B$777,X$11)+'СЕТ СН'!$F$11+СВЦЭМ!$D$10+'СЕТ СН'!$F$6-'СЕТ СН'!$F$23</f>
        <v>568.5577415800002</v>
      </c>
      <c r="Y24" s="37">
        <f>SUMIFS(СВЦЭМ!$D$34:$D$777,СВЦЭМ!$A$34:$A$777,$A24,СВЦЭМ!$B$34:$B$777,Y$11)+'СЕТ СН'!$F$11+СВЦЭМ!$D$10+'СЕТ СН'!$F$6-'СЕТ СН'!$F$23</f>
        <v>615.42171384000005</v>
      </c>
    </row>
    <row r="25" spans="1:25" ht="15.75" x14ac:dyDescent="0.2">
      <c r="A25" s="36">
        <f t="shared" si="0"/>
        <v>43204</v>
      </c>
      <c r="B25" s="37">
        <f>SUMIFS(СВЦЭМ!$D$34:$D$777,СВЦЭМ!$A$34:$A$777,$A25,СВЦЭМ!$B$34:$B$777,B$11)+'СЕТ СН'!$F$11+СВЦЭМ!$D$10+'СЕТ СН'!$F$6-'СЕТ СН'!$F$23</f>
        <v>644.8152164400002</v>
      </c>
      <c r="C25" s="37">
        <f>SUMIFS(СВЦЭМ!$D$34:$D$777,СВЦЭМ!$A$34:$A$777,$A25,СВЦЭМ!$B$34:$B$777,C$11)+'СЕТ СН'!$F$11+СВЦЭМ!$D$10+'СЕТ СН'!$F$6-'СЕТ СН'!$F$23</f>
        <v>704.18835362000016</v>
      </c>
      <c r="D25" s="37">
        <f>SUMIFS(СВЦЭМ!$D$34:$D$777,СВЦЭМ!$A$34:$A$777,$A25,СВЦЭМ!$B$34:$B$777,D$11)+'СЕТ СН'!$F$11+СВЦЭМ!$D$10+'СЕТ СН'!$F$6-'СЕТ СН'!$F$23</f>
        <v>749.54006287000027</v>
      </c>
      <c r="E25" s="37">
        <f>SUMIFS(СВЦЭМ!$D$34:$D$777,СВЦЭМ!$A$34:$A$777,$A25,СВЦЭМ!$B$34:$B$777,E$11)+'СЕТ СН'!$F$11+СВЦЭМ!$D$10+'СЕТ СН'!$F$6-'СЕТ СН'!$F$23</f>
        <v>760.62713908000012</v>
      </c>
      <c r="F25" s="37">
        <f>SUMIFS(СВЦЭМ!$D$34:$D$777,СВЦЭМ!$A$34:$A$777,$A25,СВЦЭМ!$B$34:$B$777,F$11)+'СЕТ СН'!$F$11+СВЦЭМ!$D$10+'СЕТ СН'!$F$6-'СЕТ СН'!$F$23</f>
        <v>759.94365951999987</v>
      </c>
      <c r="G25" s="37">
        <f>SUMIFS(СВЦЭМ!$D$34:$D$777,СВЦЭМ!$A$34:$A$777,$A25,СВЦЭМ!$B$34:$B$777,G$11)+'СЕТ СН'!$F$11+СВЦЭМ!$D$10+'СЕТ СН'!$F$6-'СЕТ СН'!$F$23</f>
        <v>763.82584458999997</v>
      </c>
      <c r="H25" s="37">
        <f>SUMIFS(СВЦЭМ!$D$34:$D$777,СВЦЭМ!$A$34:$A$777,$A25,СВЦЭМ!$B$34:$B$777,H$11)+'СЕТ СН'!$F$11+СВЦЭМ!$D$10+'СЕТ СН'!$F$6-'СЕТ СН'!$F$23</f>
        <v>739.32978287999993</v>
      </c>
      <c r="I25" s="37">
        <f>SUMIFS(СВЦЭМ!$D$34:$D$777,СВЦЭМ!$A$34:$A$777,$A25,СВЦЭМ!$B$34:$B$777,I$11)+'СЕТ СН'!$F$11+СВЦЭМ!$D$10+'СЕТ СН'!$F$6-'СЕТ СН'!$F$23</f>
        <v>674.5589377</v>
      </c>
      <c r="J25" s="37">
        <f>SUMIFS(СВЦЭМ!$D$34:$D$777,СВЦЭМ!$A$34:$A$777,$A25,СВЦЭМ!$B$34:$B$777,J$11)+'СЕТ СН'!$F$11+СВЦЭМ!$D$10+'СЕТ СН'!$F$6-'СЕТ СН'!$F$23</f>
        <v>560.54813741000009</v>
      </c>
      <c r="K25" s="37">
        <f>SUMIFS(СВЦЭМ!$D$34:$D$777,СВЦЭМ!$A$34:$A$777,$A25,СВЦЭМ!$B$34:$B$777,K$11)+'СЕТ СН'!$F$11+СВЦЭМ!$D$10+'СЕТ СН'!$F$6-'СЕТ СН'!$F$23</f>
        <v>537.34183723000012</v>
      </c>
      <c r="L25" s="37">
        <f>SUMIFS(СВЦЭМ!$D$34:$D$777,СВЦЭМ!$A$34:$A$777,$A25,СВЦЭМ!$B$34:$B$777,L$11)+'СЕТ СН'!$F$11+СВЦЭМ!$D$10+'СЕТ СН'!$F$6-'СЕТ СН'!$F$23</f>
        <v>478.9510168600001</v>
      </c>
      <c r="M25" s="37">
        <f>SUMIFS(СВЦЭМ!$D$34:$D$777,СВЦЭМ!$A$34:$A$777,$A25,СВЦЭМ!$B$34:$B$777,M$11)+'СЕТ СН'!$F$11+СВЦЭМ!$D$10+'СЕТ СН'!$F$6-'СЕТ СН'!$F$23</f>
        <v>463.10746608000011</v>
      </c>
      <c r="N25" s="37">
        <f>SUMIFS(СВЦЭМ!$D$34:$D$777,СВЦЭМ!$A$34:$A$777,$A25,СВЦЭМ!$B$34:$B$777,N$11)+'СЕТ СН'!$F$11+СВЦЭМ!$D$10+'СЕТ СН'!$F$6-'СЕТ СН'!$F$23</f>
        <v>461.59635186999992</v>
      </c>
      <c r="O25" s="37">
        <f>SUMIFS(СВЦЭМ!$D$34:$D$777,СВЦЭМ!$A$34:$A$777,$A25,СВЦЭМ!$B$34:$B$777,O$11)+'СЕТ СН'!$F$11+СВЦЭМ!$D$10+'СЕТ СН'!$F$6-'СЕТ СН'!$F$23</f>
        <v>491.90518211999995</v>
      </c>
      <c r="P25" s="37">
        <f>SUMIFS(СВЦЭМ!$D$34:$D$777,СВЦЭМ!$A$34:$A$777,$A25,СВЦЭМ!$B$34:$B$777,P$11)+'СЕТ СН'!$F$11+СВЦЭМ!$D$10+'СЕТ СН'!$F$6-'СЕТ СН'!$F$23</f>
        <v>509.15928588999998</v>
      </c>
      <c r="Q25" s="37">
        <f>SUMIFS(СВЦЭМ!$D$34:$D$777,СВЦЭМ!$A$34:$A$777,$A25,СВЦЭМ!$B$34:$B$777,Q$11)+'СЕТ СН'!$F$11+СВЦЭМ!$D$10+'СЕТ СН'!$F$6-'СЕТ СН'!$F$23</f>
        <v>509.72976755999991</v>
      </c>
      <c r="R25" s="37">
        <f>SUMIFS(СВЦЭМ!$D$34:$D$777,СВЦЭМ!$A$34:$A$777,$A25,СВЦЭМ!$B$34:$B$777,R$11)+'СЕТ СН'!$F$11+СВЦЭМ!$D$10+'СЕТ СН'!$F$6-'СЕТ СН'!$F$23</f>
        <v>510.48576371999991</v>
      </c>
      <c r="S25" s="37">
        <f>SUMIFS(СВЦЭМ!$D$34:$D$777,СВЦЭМ!$A$34:$A$777,$A25,СВЦЭМ!$B$34:$B$777,S$11)+'СЕТ СН'!$F$11+СВЦЭМ!$D$10+'СЕТ СН'!$F$6-'СЕТ СН'!$F$23</f>
        <v>502.88501736000001</v>
      </c>
      <c r="T25" s="37">
        <f>SUMIFS(СВЦЭМ!$D$34:$D$777,СВЦЭМ!$A$34:$A$777,$A25,СВЦЭМ!$B$34:$B$777,T$11)+'СЕТ СН'!$F$11+СВЦЭМ!$D$10+'СЕТ СН'!$F$6-'СЕТ СН'!$F$23</f>
        <v>465.61889714999995</v>
      </c>
      <c r="U25" s="37">
        <f>SUMIFS(СВЦЭМ!$D$34:$D$777,СВЦЭМ!$A$34:$A$777,$A25,СВЦЭМ!$B$34:$B$777,U$11)+'СЕТ СН'!$F$11+СВЦЭМ!$D$10+'СЕТ СН'!$F$6-'СЕТ СН'!$F$23</f>
        <v>459.83610491999991</v>
      </c>
      <c r="V25" s="37">
        <f>SUMIFS(СВЦЭМ!$D$34:$D$777,СВЦЭМ!$A$34:$A$777,$A25,СВЦЭМ!$B$34:$B$777,V$11)+'СЕТ СН'!$F$11+СВЦЭМ!$D$10+'СЕТ СН'!$F$6-'СЕТ СН'!$F$23</f>
        <v>462.75526567000009</v>
      </c>
      <c r="W25" s="37">
        <f>SUMIFS(СВЦЭМ!$D$34:$D$777,СВЦЭМ!$A$34:$A$777,$A25,СВЦЭМ!$B$34:$B$777,W$11)+'СЕТ СН'!$F$11+СВЦЭМ!$D$10+'СЕТ СН'!$F$6-'СЕТ СН'!$F$23</f>
        <v>517.45319440000014</v>
      </c>
      <c r="X25" s="37">
        <f>SUMIFS(СВЦЭМ!$D$34:$D$777,СВЦЭМ!$A$34:$A$777,$A25,СВЦЭМ!$B$34:$B$777,X$11)+'СЕТ СН'!$F$11+СВЦЭМ!$D$10+'СЕТ СН'!$F$6-'СЕТ СН'!$F$23</f>
        <v>523.39618463000022</v>
      </c>
      <c r="Y25" s="37">
        <f>SUMIFS(СВЦЭМ!$D$34:$D$777,СВЦЭМ!$A$34:$A$777,$A25,СВЦЭМ!$B$34:$B$777,Y$11)+'СЕТ СН'!$F$11+СВЦЭМ!$D$10+'СЕТ СН'!$F$6-'СЕТ СН'!$F$23</f>
        <v>599.36712393000005</v>
      </c>
    </row>
    <row r="26" spans="1:25" ht="15.75" x14ac:dyDescent="0.2">
      <c r="A26" s="36">
        <f t="shared" si="0"/>
        <v>43205</v>
      </c>
      <c r="B26" s="37">
        <f>SUMIFS(СВЦЭМ!$D$34:$D$777,СВЦЭМ!$A$34:$A$777,$A26,СВЦЭМ!$B$34:$B$777,B$11)+'СЕТ СН'!$F$11+СВЦЭМ!$D$10+'СЕТ СН'!$F$6-'СЕТ СН'!$F$23</f>
        <v>643.76563578999992</v>
      </c>
      <c r="C26" s="37">
        <f>SUMIFS(СВЦЭМ!$D$34:$D$777,СВЦЭМ!$A$34:$A$777,$A26,СВЦЭМ!$B$34:$B$777,C$11)+'СЕТ СН'!$F$11+СВЦЭМ!$D$10+'СЕТ СН'!$F$6-'СЕТ СН'!$F$23</f>
        <v>710.61936567999999</v>
      </c>
      <c r="D26" s="37">
        <f>SUMIFS(СВЦЭМ!$D$34:$D$777,СВЦЭМ!$A$34:$A$777,$A26,СВЦЭМ!$B$34:$B$777,D$11)+'СЕТ СН'!$F$11+СВЦЭМ!$D$10+'СЕТ СН'!$F$6-'СЕТ СН'!$F$23</f>
        <v>743.39540412000031</v>
      </c>
      <c r="E26" s="37">
        <f>SUMIFS(СВЦЭМ!$D$34:$D$777,СВЦЭМ!$A$34:$A$777,$A26,СВЦЭМ!$B$34:$B$777,E$11)+'СЕТ СН'!$F$11+СВЦЭМ!$D$10+'СЕТ СН'!$F$6-'СЕТ СН'!$F$23</f>
        <v>754.92525044000001</v>
      </c>
      <c r="F26" s="37">
        <f>SUMIFS(СВЦЭМ!$D$34:$D$777,СВЦЭМ!$A$34:$A$777,$A26,СВЦЭМ!$B$34:$B$777,F$11)+'СЕТ СН'!$F$11+СВЦЭМ!$D$10+'СЕТ СН'!$F$6-'СЕТ СН'!$F$23</f>
        <v>754.68873496999993</v>
      </c>
      <c r="G26" s="37">
        <f>SUMIFS(СВЦЭМ!$D$34:$D$777,СВЦЭМ!$A$34:$A$777,$A26,СВЦЭМ!$B$34:$B$777,G$11)+'СЕТ СН'!$F$11+СВЦЭМ!$D$10+'СЕТ СН'!$F$6-'СЕТ СН'!$F$23</f>
        <v>759.93985461</v>
      </c>
      <c r="H26" s="37">
        <f>SUMIFS(СВЦЭМ!$D$34:$D$777,СВЦЭМ!$A$34:$A$777,$A26,СВЦЭМ!$B$34:$B$777,H$11)+'СЕТ СН'!$F$11+СВЦЭМ!$D$10+'СЕТ СН'!$F$6-'СЕТ СН'!$F$23</f>
        <v>749.32705963000024</v>
      </c>
      <c r="I26" s="37">
        <f>SUMIFS(СВЦЭМ!$D$34:$D$777,СВЦЭМ!$A$34:$A$777,$A26,СВЦЭМ!$B$34:$B$777,I$11)+'СЕТ СН'!$F$11+СВЦЭМ!$D$10+'СЕТ СН'!$F$6-'СЕТ СН'!$F$23</f>
        <v>690.03999181999995</v>
      </c>
      <c r="J26" s="37">
        <f>SUMIFS(СВЦЭМ!$D$34:$D$777,СВЦЭМ!$A$34:$A$777,$A26,СВЦЭМ!$B$34:$B$777,J$11)+'СЕТ СН'!$F$11+СВЦЭМ!$D$10+'СЕТ СН'!$F$6-'СЕТ СН'!$F$23</f>
        <v>602.43628578999994</v>
      </c>
      <c r="K26" s="37">
        <f>SUMIFS(СВЦЭМ!$D$34:$D$777,СВЦЭМ!$A$34:$A$777,$A26,СВЦЭМ!$B$34:$B$777,K$11)+'СЕТ СН'!$F$11+СВЦЭМ!$D$10+'СЕТ СН'!$F$6-'СЕТ СН'!$F$23</f>
        <v>547.06631187000005</v>
      </c>
      <c r="L26" s="37">
        <f>SUMIFS(СВЦЭМ!$D$34:$D$777,СВЦЭМ!$A$34:$A$777,$A26,СВЦЭМ!$B$34:$B$777,L$11)+'СЕТ СН'!$F$11+СВЦЭМ!$D$10+'СЕТ СН'!$F$6-'СЕТ СН'!$F$23</f>
        <v>503.27647555999999</v>
      </c>
      <c r="M26" s="37">
        <f>SUMIFS(СВЦЭМ!$D$34:$D$777,СВЦЭМ!$A$34:$A$777,$A26,СВЦЭМ!$B$34:$B$777,M$11)+'СЕТ СН'!$F$11+СВЦЭМ!$D$10+'СЕТ СН'!$F$6-'СЕТ СН'!$F$23</f>
        <v>451.94424705999984</v>
      </c>
      <c r="N26" s="37">
        <f>SUMIFS(СВЦЭМ!$D$34:$D$777,СВЦЭМ!$A$34:$A$777,$A26,СВЦЭМ!$B$34:$B$777,N$11)+'СЕТ СН'!$F$11+СВЦЭМ!$D$10+'СЕТ СН'!$F$6-'СЕТ СН'!$F$23</f>
        <v>450.50240708000013</v>
      </c>
      <c r="O26" s="37">
        <f>SUMIFS(СВЦЭМ!$D$34:$D$777,СВЦЭМ!$A$34:$A$777,$A26,СВЦЭМ!$B$34:$B$777,O$11)+'СЕТ СН'!$F$11+СВЦЭМ!$D$10+'СЕТ СН'!$F$6-'СЕТ СН'!$F$23</f>
        <v>451.91755533999992</v>
      </c>
      <c r="P26" s="37">
        <f>SUMIFS(СВЦЭМ!$D$34:$D$777,СВЦЭМ!$A$34:$A$777,$A26,СВЦЭМ!$B$34:$B$777,P$11)+'СЕТ СН'!$F$11+СВЦЭМ!$D$10+'СЕТ СН'!$F$6-'СЕТ СН'!$F$23</f>
        <v>458.29770984999993</v>
      </c>
      <c r="Q26" s="37">
        <f>SUMIFS(СВЦЭМ!$D$34:$D$777,СВЦЭМ!$A$34:$A$777,$A26,СВЦЭМ!$B$34:$B$777,Q$11)+'СЕТ СН'!$F$11+СВЦЭМ!$D$10+'СЕТ СН'!$F$6-'СЕТ СН'!$F$23</f>
        <v>459.09995932000004</v>
      </c>
      <c r="R26" s="37">
        <f>SUMIFS(СВЦЭМ!$D$34:$D$777,СВЦЭМ!$A$34:$A$777,$A26,СВЦЭМ!$B$34:$B$777,R$11)+'СЕТ СН'!$F$11+СВЦЭМ!$D$10+'СЕТ СН'!$F$6-'СЕТ СН'!$F$23</f>
        <v>465.07306753</v>
      </c>
      <c r="S26" s="37">
        <f>SUMIFS(СВЦЭМ!$D$34:$D$777,СВЦЭМ!$A$34:$A$777,$A26,СВЦЭМ!$B$34:$B$777,S$11)+'СЕТ СН'!$F$11+СВЦЭМ!$D$10+'СЕТ СН'!$F$6-'СЕТ СН'!$F$23</f>
        <v>455.15977368999995</v>
      </c>
      <c r="T26" s="37">
        <f>SUMIFS(СВЦЭМ!$D$34:$D$777,СВЦЭМ!$A$34:$A$777,$A26,СВЦЭМ!$B$34:$B$777,T$11)+'СЕТ СН'!$F$11+СВЦЭМ!$D$10+'СЕТ СН'!$F$6-'СЕТ СН'!$F$23</f>
        <v>453.28227294999999</v>
      </c>
      <c r="U26" s="37">
        <f>SUMIFS(СВЦЭМ!$D$34:$D$777,СВЦЭМ!$A$34:$A$777,$A26,СВЦЭМ!$B$34:$B$777,U$11)+'СЕТ СН'!$F$11+СВЦЭМ!$D$10+'СЕТ СН'!$F$6-'СЕТ СН'!$F$23</f>
        <v>443.22257161999994</v>
      </c>
      <c r="V26" s="37">
        <f>SUMIFS(СВЦЭМ!$D$34:$D$777,СВЦЭМ!$A$34:$A$777,$A26,СВЦЭМ!$B$34:$B$777,V$11)+'СЕТ СН'!$F$11+СВЦЭМ!$D$10+'СЕТ СН'!$F$6-'СЕТ СН'!$F$23</f>
        <v>449.28790025000001</v>
      </c>
      <c r="W26" s="37">
        <f>SUMIFS(СВЦЭМ!$D$34:$D$777,СВЦЭМ!$A$34:$A$777,$A26,СВЦЭМ!$B$34:$B$777,W$11)+'СЕТ СН'!$F$11+СВЦЭМ!$D$10+'СЕТ СН'!$F$6-'СЕТ СН'!$F$23</f>
        <v>511.59919301000002</v>
      </c>
      <c r="X26" s="37">
        <f>SUMIFS(СВЦЭМ!$D$34:$D$777,СВЦЭМ!$A$34:$A$777,$A26,СВЦЭМ!$B$34:$B$777,X$11)+'СЕТ СН'!$F$11+СВЦЭМ!$D$10+'СЕТ СН'!$F$6-'СЕТ СН'!$F$23</f>
        <v>537.78050844999996</v>
      </c>
      <c r="Y26" s="37">
        <f>SUMIFS(СВЦЭМ!$D$34:$D$777,СВЦЭМ!$A$34:$A$777,$A26,СВЦЭМ!$B$34:$B$777,Y$11)+'СЕТ СН'!$F$11+СВЦЭМ!$D$10+'СЕТ СН'!$F$6-'СЕТ СН'!$F$23</f>
        <v>602.05356268999992</v>
      </c>
    </row>
    <row r="27" spans="1:25" ht="15.75" x14ac:dyDescent="0.2">
      <c r="A27" s="36">
        <f t="shared" si="0"/>
        <v>43206</v>
      </c>
      <c r="B27" s="37">
        <f>SUMIFS(СВЦЭМ!$D$34:$D$777,СВЦЭМ!$A$34:$A$777,$A27,СВЦЭМ!$B$34:$B$777,B$11)+'СЕТ СН'!$F$11+СВЦЭМ!$D$10+'СЕТ СН'!$F$6-'СЕТ СН'!$F$23</f>
        <v>668.04380009000022</v>
      </c>
      <c r="C27" s="37">
        <f>SUMIFS(СВЦЭМ!$D$34:$D$777,СВЦЭМ!$A$34:$A$777,$A27,СВЦЭМ!$B$34:$B$777,C$11)+'СЕТ СН'!$F$11+СВЦЭМ!$D$10+'СЕТ СН'!$F$6-'СЕТ СН'!$F$23</f>
        <v>722.79886956000007</v>
      </c>
      <c r="D27" s="37">
        <f>SUMIFS(СВЦЭМ!$D$34:$D$777,СВЦЭМ!$A$34:$A$777,$A27,СВЦЭМ!$B$34:$B$777,D$11)+'СЕТ СН'!$F$11+СВЦЭМ!$D$10+'СЕТ СН'!$F$6-'СЕТ СН'!$F$23</f>
        <v>803.33874217000027</v>
      </c>
      <c r="E27" s="37">
        <f>SUMIFS(СВЦЭМ!$D$34:$D$777,СВЦЭМ!$A$34:$A$777,$A27,СВЦЭМ!$B$34:$B$777,E$11)+'СЕТ СН'!$F$11+СВЦЭМ!$D$10+'СЕТ СН'!$F$6-'СЕТ СН'!$F$23</f>
        <v>826.10058180000021</v>
      </c>
      <c r="F27" s="37">
        <f>SUMIFS(СВЦЭМ!$D$34:$D$777,СВЦЭМ!$A$34:$A$777,$A27,СВЦЭМ!$B$34:$B$777,F$11)+'СЕТ СН'!$F$11+СВЦЭМ!$D$10+'СЕТ СН'!$F$6-'СЕТ СН'!$F$23</f>
        <v>813.9827295900003</v>
      </c>
      <c r="G27" s="37">
        <f>SUMIFS(СВЦЭМ!$D$34:$D$777,СВЦЭМ!$A$34:$A$777,$A27,СВЦЭМ!$B$34:$B$777,G$11)+'СЕТ СН'!$F$11+СВЦЭМ!$D$10+'СЕТ СН'!$F$6-'СЕТ СН'!$F$23</f>
        <v>823.99324306000005</v>
      </c>
      <c r="H27" s="37">
        <f>SUMIFS(СВЦЭМ!$D$34:$D$777,СВЦЭМ!$A$34:$A$777,$A27,СВЦЭМ!$B$34:$B$777,H$11)+'СЕТ СН'!$F$11+СВЦЭМ!$D$10+'СЕТ СН'!$F$6-'СЕТ СН'!$F$23</f>
        <v>753.77138677000028</v>
      </c>
      <c r="I27" s="37">
        <f>SUMIFS(СВЦЭМ!$D$34:$D$777,СВЦЭМ!$A$34:$A$777,$A27,СВЦЭМ!$B$34:$B$777,I$11)+'СЕТ СН'!$F$11+СВЦЭМ!$D$10+'СЕТ СН'!$F$6-'СЕТ СН'!$F$23</f>
        <v>642.16149772000006</v>
      </c>
      <c r="J27" s="37">
        <f>SUMIFS(СВЦЭМ!$D$34:$D$777,СВЦЭМ!$A$34:$A$777,$A27,СВЦЭМ!$B$34:$B$777,J$11)+'СЕТ СН'!$F$11+СВЦЭМ!$D$10+'СЕТ СН'!$F$6-'СЕТ СН'!$F$23</f>
        <v>574.53850163000004</v>
      </c>
      <c r="K27" s="37">
        <f>SUMIFS(СВЦЭМ!$D$34:$D$777,СВЦЭМ!$A$34:$A$777,$A27,СВЦЭМ!$B$34:$B$777,K$11)+'СЕТ СН'!$F$11+СВЦЭМ!$D$10+'СЕТ СН'!$F$6-'СЕТ СН'!$F$23</f>
        <v>491.80878310999981</v>
      </c>
      <c r="L27" s="37">
        <f>SUMIFS(СВЦЭМ!$D$34:$D$777,СВЦЭМ!$A$34:$A$777,$A27,СВЦЭМ!$B$34:$B$777,L$11)+'СЕТ СН'!$F$11+СВЦЭМ!$D$10+'СЕТ СН'!$F$6-'СЕТ СН'!$F$23</f>
        <v>440.55823526999995</v>
      </c>
      <c r="M27" s="37">
        <f>SUMIFS(СВЦЭМ!$D$34:$D$777,СВЦЭМ!$A$34:$A$777,$A27,СВЦЭМ!$B$34:$B$777,M$11)+'СЕТ СН'!$F$11+СВЦЭМ!$D$10+'СЕТ СН'!$F$6-'СЕТ СН'!$F$23</f>
        <v>420.61608285</v>
      </c>
      <c r="N27" s="37">
        <f>SUMIFS(СВЦЭМ!$D$34:$D$777,СВЦЭМ!$A$34:$A$777,$A27,СВЦЭМ!$B$34:$B$777,N$11)+'СЕТ СН'!$F$11+СВЦЭМ!$D$10+'СЕТ СН'!$F$6-'СЕТ СН'!$F$23</f>
        <v>432.42617380000013</v>
      </c>
      <c r="O27" s="37">
        <f>SUMIFS(СВЦЭМ!$D$34:$D$777,СВЦЭМ!$A$34:$A$777,$A27,СВЦЭМ!$B$34:$B$777,O$11)+'СЕТ СН'!$F$11+СВЦЭМ!$D$10+'СЕТ СН'!$F$6-'СЕТ СН'!$F$23</f>
        <v>437.12613423999994</v>
      </c>
      <c r="P27" s="37">
        <f>SUMIFS(СВЦЭМ!$D$34:$D$777,СВЦЭМ!$A$34:$A$777,$A27,СВЦЭМ!$B$34:$B$777,P$11)+'СЕТ СН'!$F$11+СВЦЭМ!$D$10+'СЕТ СН'!$F$6-'СЕТ СН'!$F$23</f>
        <v>449.33876264000003</v>
      </c>
      <c r="Q27" s="37">
        <f>SUMIFS(СВЦЭМ!$D$34:$D$777,СВЦЭМ!$A$34:$A$777,$A27,СВЦЭМ!$B$34:$B$777,Q$11)+'СЕТ СН'!$F$11+СВЦЭМ!$D$10+'СЕТ СН'!$F$6-'СЕТ СН'!$F$23</f>
        <v>457.70358142999987</v>
      </c>
      <c r="R27" s="37">
        <f>SUMIFS(СВЦЭМ!$D$34:$D$777,СВЦЭМ!$A$34:$A$777,$A27,СВЦЭМ!$B$34:$B$777,R$11)+'СЕТ СН'!$F$11+СВЦЭМ!$D$10+'СЕТ СН'!$F$6-'СЕТ СН'!$F$23</f>
        <v>462.05130522999991</v>
      </c>
      <c r="S27" s="37">
        <f>SUMIFS(СВЦЭМ!$D$34:$D$777,СВЦЭМ!$A$34:$A$777,$A27,СВЦЭМ!$B$34:$B$777,S$11)+'СЕТ СН'!$F$11+СВЦЭМ!$D$10+'СЕТ СН'!$F$6-'СЕТ СН'!$F$23</f>
        <v>472.49765146999982</v>
      </c>
      <c r="T27" s="37">
        <f>SUMIFS(СВЦЭМ!$D$34:$D$777,СВЦЭМ!$A$34:$A$777,$A27,СВЦЭМ!$B$34:$B$777,T$11)+'СЕТ СН'!$F$11+СВЦЭМ!$D$10+'СЕТ СН'!$F$6-'СЕТ СН'!$F$23</f>
        <v>460.32020561000002</v>
      </c>
      <c r="U27" s="37">
        <f>SUMIFS(СВЦЭМ!$D$34:$D$777,СВЦЭМ!$A$34:$A$777,$A27,СВЦЭМ!$B$34:$B$777,U$11)+'СЕТ СН'!$F$11+СВЦЭМ!$D$10+'СЕТ СН'!$F$6-'СЕТ СН'!$F$23</f>
        <v>425.22946493999996</v>
      </c>
      <c r="V27" s="37">
        <f>SUMIFS(СВЦЭМ!$D$34:$D$777,СВЦЭМ!$A$34:$A$777,$A27,СВЦЭМ!$B$34:$B$777,V$11)+'СЕТ СН'!$F$11+СВЦЭМ!$D$10+'СЕТ СН'!$F$6-'СЕТ СН'!$F$23</f>
        <v>433.77549065000005</v>
      </c>
      <c r="W27" s="37">
        <f>SUMIFS(СВЦЭМ!$D$34:$D$777,СВЦЭМ!$A$34:$A$777,$A27,СВЦЭМ!$B$34:$B$777,W$11)+'СЕТ СН'!$F$11+СВЦЭМ!$D$10+'СЕТ СН'!$F$6-'СЕТ СН'!$F$23</f>
        <v>496.5130326499999</v>
      </c>
      <c r="X27" s="37">
        <f>SUMIFS(СВЦЭМ!$D$34:$D$777,СВЦЭМ!$A$34:$A$777,$A27,СВЦЭМ!$B$34:$B$777,X$11)+'СЕТ СН'!$F$11+СВЦЭМ!$D$10+'СЕТ СН'!$F$6-'СЕТ СН'!$F$23</f>
        <v>584.56182462999993</v>
      </c>
      <c r="Y27" s="37">
        <f>SUMIFS(СВЦЭМ!$D$34:$D$777,СВЦЭМ!$A$34:$A$777,$A27,СВЦЭМ!$B$34:$B$777,Y$11)+'СЕТ СН'!$F$11+СВЦЭМ!$D$10+'СЕТ СН'!$F$6-'СЕТ СН'!$F$23</f>
        <v>671.77146883000012</v>
      </c>
    </row>
    <row r="28" spans="1:25" ht="15.75" x14ac:dyDescent="0.2">
      <c r="A28" s="36">
        <f t="shared" si="0"/>
        <v>43207</v>
      </c>
      <c r="B28" s="37">
        <f>SUMIFS(СВЦЭМ!$D$34:$D$777,СВЦЭМ!$A$34:$A$777,$A28,СВЦЭМ!$B$34:$B$777,B$11)+'СЕТ СН'!$F$11+СВЦЭМ!$D$10+'СЕТ СН'!$F$6-'СЕТ СН'!$F$23</f>
        <v>568.55259670000021</v>
      </c>
      <c r="C28" s="37">
        <f>SUMIFS(СВЦЭМ!$D$34:$D$777,СВЦЭМ!$A$34:$A$777,$A28,СВЦЭМ!$B$34:$B$777,C$11)+'СЕТ СН'!$F$11+СВЦЭМ!$D$10+'СЕТ СН'!$F$6-'СЕТ СН'!$F$23</f>
        <v>608.02450904000023</v>
      </c>
      <c r="D28" s="37">
        <f>SUMIFS(СВЦЭМ!$D$34:$D$777,СВЦЭМ!$A$34:$A$777,$A28,СВЦЭМ!$B$34:$B$777,D$11)+'СЕТ СН'!$F$11+СВЦЭМ!$D$10+'СЕТ СН'!$F$6-'СЕТ СН'!$F$23</f>
        <v>680.39263844999994</v>
      </c>
      <c r="E28" s="37">
        <f>SUMIFS(СВЦЭМ!$D$34:$D$777,СВЦЭМ!$A$34:$A$777,$A28,СВЦЭМ!$B$34:$B$777,E$11)+'СЕТ СН'!$F$11+СВЦЭМ!$D$10+'СЕТ СН'!$F$6-'СЕТ СН'!$F$23</f>
        <v>692.5532733900003</v>
      </c>
      <c r="F28" s="37">
        <f>SUMIFS(СВЦЭМ!$D$34:$D$777,СВЦЭМ!$A$34:$A$777,$A28,СВЦЭМ!$B$34:$B$777,F$11)+'СЕТ СН'!$F$11+СВЦЭМ!$D$10+'СЕТ СН'!$F$6-'СЕТ СН'!$F$23</f>
        <v>697.34158404000016</v>
      </c>
      <c r="G28" s="37">
        <f>SUMIFS(СВЦЭМ!$D$34:$D$777,СВЦЭМ!$A$34:$A$777,$A28,СВЦЭМ!$B$34:$B$777,G$11)+'СЕТ СН'!$F$11+СВЦЭМ!$D$10+'СЕТ СН'!$F$6-'СЕТ СН'!$F$23</f>
        <v>684.52742396000019</v>
      </c>
      <c r="H28" s="37">
        <f>SUMIFS(СВЦЭМ!$D$34:$D$777,СВЦЭМ!$A$34:$A$777,$A28,СВЦЭМ!$B$34:$B$777,H$11)+'СЕТ СН'!$F$11+СВЦЭМ!$D$10+'СЕТ СН'!$F$6-'СЕТ СН'!$F$23</f>
        <v>583.27425332000018</v>
      </c>
      <c r="I28" s="37">
        <f>SUMIFS(СВЦЭМ!$D$34:$D$777,СВЦЭМ!$A$34:$A$777,$A28,СВЦЭМ!$B$34:$B$777,I$11)+'СЕТ СН'!$F$11+СВЦЭМ!$D$10+'СЕТ СН'!$F$6-'СЕТ СН'!$F$23</f>
        <v>480.36423707000006</v>
      </c>
      <c r="J28" s="37">
        <f>SUMIFS(СВЦЭМ!$D$34:$D$777,СВЦЭМ!$A$34:$A$777,$A28,СВЦЭМ!$B$34:$B$777,J$11)+'СЕТ СН'!$F$11+СВЦЭМ!$D$10+'СЕТ СН'!$F$6-'СЕТ СН'!$F$23</f>
        <v>474.12369662000003</v>
      </c>
      <c r="K28" s="37">
        <f>SUMIFS(СВЦЭМ!$D$34:$D$777,СВЦЭМ!$A$34:$A$777,$A28,СВЦЭМ!$B$34:$B$777,K$11)+'СЕТ СН'!$F$11+СВЦЭМ!$D$10+'СЕТ СН'!$F$6-'СЕТ СН'!$F$23</f>
        <v>449.72069897999984</v>
      </c>
      <c r="L28" s="37">
        <f>SUMIFS(СВЦЭМ!$D$34:$D$777,СВЦЭМ!$A$34:$A$777,$A28,СВЦЭМ!$B$34:$B$777,L$11)+'СЕТ СН'!$F$11+СВЦЭМ!$D$10+'СЕТ СН'!$F$6-'СЕТ СН'!$F$23</f>
        <v>464.25530513000001</v>
      </c>
      <c r="M28" s="37">
        <f>SUMIFS(СВЦЭМ!$D$34:$D$777,СВЦЭМ!$A$34:$A$777,$A28,СВЦЭМ!$B$34:$B$777,M$11)+'СЕТ СН'!$F$11+СВЦЭМ!$D$10+'СЕТ СН'!$F$6-'СЕТ СН'!$F$23</f>
        <v>454.12256705999982</v>
      </c>
      <c r="N28" s="37">
        <f>SUMIFS(СВЦЭМ!$D$34:$D$777,СВЦЭМ!$A$34:$A$777,$A28,СВЦЭМ!$B$34:$B$777,N$11)+'СЕТ СН'!$F$11+СВЦЭМ!$D$10+'СЕТ СН'!$F$6-'СЕТ СН'!$F$23</f>
        <v>453.34402474000001</v>
      </c>
      <c r="O28" s="37">
        <f>SUMIFS(СВЦЭМ!$D$34:$D$777,СВЦЭМ!$A$34:$A$777,$A28,СВЦЭМ!$B$34:$B$777,O$11)+'СЕТ СН'!$F$11+СВЦЭМ!$D$10+'СЕТ СН'!$F$6-'СЕТ СН'!$F$23</f>
        <v>448.48678806000009</v>
      </c>
      <c r="P28" s="37">
        <f>SUMIFS(СВЦЭМ!$D$34:$D$777,СВЦЭМ!$A$34:$A$777,$A28,СВЦЭМ!$B$34:$B$777,P$11)+'СЕТ СН'!$F$11+СВЦЭМ!$D$10+'СЕТ СН'!$F$6-'СЕТ СН'!$F$23</f>
        <v>447.20597705000012</v>
      </c>
      <c r="Q28" s="37">
        <f>SUMIFS(СВЦЭМ!$D$34:$D$777,СВЦЭМ!$A$34:$A$777,$A28,СВЦЭМ!$B$34:$B$777,Q$11)+'СЕТ СН'!$F$11+СВЦЭМ!$D$10+'СЕТ СН'!$F$6-'СЕТ СН'!$F$23</f>
        <v>440.94880483999998</v>
      </c>
      <c r="R28" s="37">
        <f>SUMIFS(СВЦЭМ!$D$34:$D$777,СВЦЭМ!$A$34:$A$777,$A28,СВЦЭМ!$B$34:$B$777,R$11)+'СЕТ СН'!$F$11+СВЦЭМ!$D$10+'СЕТ СН'!$F$6-'СЕТ СН'!$F$23</f>
        <v>448.00371022000002</v>
      </c>
      <c r="S28" s="37">
        <f>SUMIFS(СВЦЭМ!$D$34:$D$777,СВЦЭМ!$A$34:$A$777,$A28,СВЦЭМ!$B$34:$B$777,S$11)+'СЕТ СН'!$F$11+СВЦЭМ!$D$10+'СЕТ СН'!$F$6-'СЕТ СН'!$F$23</f>
        <v>456.51559007999992</v>
      </c>
      <c r="T28" s="37">
        <f>SUMIFS(СВЦЭМ!$D$34:$D$777,СВЦЭМ!$A$34:$A$777,$A28,СВЦЭМ!$B$34:$B$777,T$11)+'СЕТ СН'!$F$11+СВЦЭМ!$D$10+'СЕТ СН'!$F$6-'СЕТ СН'!$F$23</f>
        <v>462.13248669000006</v>
      </c>
      <c r="U28" s="37">
        <f>SUMIFS(СВЦЭМ!$D$34:$D$777,СВЦЭМ!$A$34:$A$777,$A28,СВЦЭМ!$B$34:$B$777,U$11)+'СЕТ СН'!$F$11+СВЦЭМ!$D$10+'СЕТ СН'!$F$6-'СЕТ СН'!$F$23</f>
        <v>468.07254258</v>
      </c>
      <c r="V28" s="37">
        <f>SUMIFS(СВЦЭМ!$D$34:$D$777,СВЦЭМ!$A$34:$A$777,$A28,СВЦЭМ!$B$34:$B$777,V$11)+'СЕТ СН'!$F$11+СВЦЭМ!$D$10+'СЕТ СН'!$F$6-'СЕТ СН'!$F$23</f>
        <v>480.83234030999995</v>
      </c>
      <c r="W28" s="37">
        <f>SUMIFS(СВЦЭМ!$D$34:$D$777,СВЦЭМ!$A$34:$A$777,$A28,СВЦЭМ!$B$34:$B$777,W$11)+'СЕТ СН'!$F$11+СВЦЭМ!$D$10+'СЕТ СН'!$F$6-'СЕТ СН'!$F$23</f>
        <v>475.62463761999982</v>
      </c>
      <c r="X28" s="37">
        <f>SUMIFS(СВЦЭМ!$D$34:$D$777,СВЦЭМ!$A$34:$A$777,$A28,СВЦЭМ!$B$34:$B$777,X$11)+'СЕТ СН'!$F$11+СВЦЭМ!$D$10+'СЕТ СН'!$F$6-'СЕТ СН'!$F$23</f>
        <v>477.82622473000004</v>
      </c>
      <c r="Y28" s="37">
        <f>SUMIFS(СВЦЭМ!$D$34:$D$777,СВЦЭМ!$A$34:$A$777,$A28,СВЦЭМ!$B$34:$B$777,Y$11)+'СЕТ СН'!$F$11+СВЦЭМ!$D$10+'СЕТ СН'!$F$6-'СЕТ СН'!$F$23</f>
        <v>553.0703375400002</v>
      </c>
    </row>
    <row r="29" spans="1:25" ht="15.75" x14ac:dyDescent="0.2">
      <c r="A29" s="36">
        <f t="shared" si="0"/>
        <v>43208</v>
      </c>
      <c r="B29" s="37">
        <f>SUMIFS(СВЦЭМ!$D$34:$D$777,СВЦЭМ!$A$34:$A$777,$A29,СВЦЭМ!$B$34:$B$777,B$11)+'СЕТ СН'!$F$11+СВЦЭМ!$D$10+'СЕТ СН'!$F$6-'СЕТ СН'!$F$23</f>
        <v>563.88893154999994</v>
      </c>
      <c r="C29" s="37">
        <f>SUMIFS(СВЦЭМ!$D$34:$D$777,СВЦЭМ!$A$34:$A$777,$A29,СВЦЭМ!$B$34:$B$777,C$11)+'СЕТ СН'!$F$11+СВЦЭМ!$D$10+'СЕТ СН'!$F$6-'СЕТ СН'!$F$23</f>
        <v>585.73132850000013</v>
      </c>
      <c r="D29" s="37">
        <f>SUMIFS(СВЦЭМ!$D$34:$D$777,СВЦЭМ!$A$34:$A$777,$A29,СВЦЭМ!$B$34:$B$777,D$11)+'СЕТ СН'!$F$11+СВЦЭМ!$D$10+'СЕТ СН'!$F$6-'СЕТ СН'!$F$23</f>
        <v>635.86365052000008</v>
      </c>
      <c r="E29" s="37">
        <f>SUMIFS(СВЦЭМ!$D$34:$D$777,СВЦЭМ!$A$34:$A$777,$A29,СВЦЭМ!$B$34:$B$777,E$11)+'СЕТ СН'!$F$11+СВЦЭМ!$D$10+'СЕТ СН'!$F$6-'СЕТ СН'!$F$23</f>
        <v>650.58821793999994</v>
      </c>
      <c r="F29" s="37">
        <f>SUMIFS(СВЦЭМ!$D$34:$D$777,СВЦЭМ!$A$34:$A$777,$A29,СВЦЭМ!$B$34:$B$777,F$11)+'СЕТ СН'!$F$11+СВЦЭМ!$D$10+'СЕТ СН'!$F$6-'СЕТ СН'!$F$23</f>
        <v>650.56278025000017</v>
      </c>
      <c r="G29" s="37">
        <f>SUMIFS(СВЦЭМ!$D$34:$D$777,СВЦЭМ!$A$34:$A$777,$A29,СВЦЭМ!$B$34:$B$777,G$11)+'СЕТ СН'!$F$11+СВЦЭМ!$D$10+'СЕТ СН'!$F$6-'СЕТ СН'!$F$23</f>
        <v>631.67473927000003</v>
      </c>
      <c r="H29" s="37">
        <f>SUMIFS(СВЦЭМ!$D$34:$D$777,СВЦЭМ!$A$34:$A$777,$A29,СВЦЭМ!$B$34:$B$777,H$11)+'СЕТ СН'!$F$11+СВЦЭМ!$D$10+'СЕТ СН'!$F$6-'СЕТ СН'!$F$23</f>
        <v>565.13795194000011</v>
      </c>
      <c r="I29" s="37">
        <f>SUMIFS(СВЦЭМ!$D$34:$D$777,СВЦЭМ!$A$34:$A$777,$A29,СВЦЭМ!$B$34:$B$777,I$11)+'СЕТ СН'!$F$11+СВЦЭМ!$D$10+'СЕТ СН'!$F$6-'СЕТ СН'!$F$23</f>
        <v>480.85853261</v>
      </c>
      <c r="J29" s="37">
        <f>SUMIFS(СВЦЭМ!$D$34:$D$777,СВЦЭМ!$A$34:$A$777,$A29,СВЦЭМ!$B$34:$B$777,J$11)+'СЕТ СН'!$F$11+СВЦЭМ!$D$10+'СЕТ СН'!$F$6-'СЕТ СН'!$F$23</f>
        <v>425.51842198999987</v>
      </c>
      <c r="K29" s="37">
        <f>SUMIFS(СВЦЭМ!$D$34:$D$777,СВЦЭМ!$A$34:$A$777,$A29,СВЦЭМ!$B$34:$B$777,K$11)+'СЕТ СН'!$F$11+СВЦЭМ!$D$10+'СЕТ СН'!$F$6-'СЕТ СН'!$F$23</f>
        <v>358.54604109000013</v>
      </c>
      <c r="L29" s="37">
        <f>SUMIFS(СВЦЭМ!$D$34:$D$777,СВЦЭМ!$A$34:$A$777,$A29,СВЦЭМ!$B$34:$B$777,L$11)+'СЕТ СН'!$F$11+СВЦЭМ!$D$10+'СЕТ СН'!$F$6-'СЕТ СН'!$F$23</f>
        <v>364.52349078999998</v>
      </c>
      <c r="M29" s="37">
        <f>SUMIFS(СВЦЭМ!$D$34:$D$777,СВЦЭМ!$A$34:$A$777,$A29,СВЦЭМ!$B$34:$B$777,M$11)+'СЕТ СН'!$F$11+СВЦЭМ!$D$10+'СЕТ СН'!$F$6-'СЕТ СН'!$F$23</f>
        <v>441.40021115000002</v>
      </c>
      <c r="N29" s="37">
        <f>SUMIFS(СВЦЭМ!$D$34:$D$777,СВЦЭМ!$A$34:$A$777,$A29,СВЦЭМ!$B$34:$B$777,N$11)+'СЕТ СН'!$F$11+СВЦЭМ!$D$10+'СЕТ СН'!$F$6-'СЕТ СН'!$F$23</f>
        <v>431.47061439999982</v>
      </c>
      <c r="O29" s="37">
        <f>SUMIFS(СВЦЭМ!$D$34:$D$777,СВЦЭМ!$A$34:$A$777,$A29,СВЦЭМ!$B$34:$B$777,O$11)+'СЕТ СН'!$F$11+СВЦЭМ!$D$10+'СЕТ СН'!$F$6-'СЕТ СН'!$F$23</f>
        <v>440.65395010999998</v>
      </c>
      <c r="P29" s="37">
        <f>SUMIFS(СВЦЭМ!$D$34:$D$777,СВЦЭМ!$A$34:$A$777,$A29,СВЦЭМ!$B$34:$B$777,P$11)+'СЕТ СН'!$F$11+СВЦЭМ!$D$10+'СЕТ СН'!$F$6-'СЕТ СН'!$F$23</f>
        <v>450.65775599999995</v>
      </c>
      <c r="Q29" s="37">
        <f>SUMIFS(СВЦЭМ!$D$34:$D$777,СВЦЭМ!$A$34:$A$777,$A29,СВЦЭМ!$B$34:$B$777,Q$11)+'СЕТ СН'!$F$11+СВЦЭМ!$D$10+'СЕТ СН'!$F$6-'СЕТ СН'!$F$23</f>
        <v>444.43240272000014</v>
      </c>
      <c r="R29" s="37">
        <f>SUMIFS(СВЦЭМ!$D$34:$D$777,СВЦЭМ!$A$34:$A$777,$A29,СВЦЭМ!$B$34:$B$777,R$11)+'СЕТ СН'!$F$11+СВЦЭМ!$D$10+'СЕТ СН'!$F$6-'СЕТ СН'!$F$23</f>
        <v>441.33071667000002</v>
      </c>
      <c r="S29" s="37">
        <f>SUMIFS(СВЦЭМ!$D$34:$D$777,СВЦЭМ!$A$34:$A$777,$A29,СВЦЭМ!$B$34:$B$777,S$11)+'СЕТ СН'!$F$11+СВЦЭМ!$D$10+'СЕТ СН'!$F$6-'СЕТ СН'!$F$23</f>
        <v>445.251981</v>
      </c>
      <c r="T29" s="37">
        <f>SUMIFS(СВЦЭМ!$D$34:$D$777,СВЦЭМ!$A$34:$A$777,$A29,СВЦЭМ!$B$34:$B$777,T$11)+'СЕТ СН'!$F$11+СВЦЭМ!$D$10+'СЕТ СН'!$F$6-'СЕТ СН'!$F$23</f>
        <v>420.41563112999995</v>
      </c>
      <c r="U29" s="37">
        <f>SUMIFS(СВЦЭМ!$D$34:$D$777,СВЦЭМ!$A$34:$A$777,$A29,СВЦЭМ!$B$34:$B$777,U$11)+'СЕТ СН'!$F$11+СВЦЭМ!$D$10+'СЕТ СН'!$F$6-'СЕТ СН'!$F$23</f>
        <v>425.49421124999992</v>
      </c>
      <c r="V29" s="37">
        <f>SUMIFS(СВЦЭМ!$D$34:$D$777,СВЦЭМ!$A$34:$A$777,$A29,СВЦЭМ!$B$34:$B$777,V$11)+'СЕТ СН'!$F$11+СВЦЭМ!$D$10+'СЕТ СН'!$F$6-'СЕТ СН'!$F$23</f>
        <v>420.38345543000003</v>
      </c>
      <c r="W29" s="37">
        <f>SUMIFS(СВЦЭМ!$D$34:$D$777,СВЦЭМ!$A$34:$A$777,$A29,СВЦЭМ!$B$34:$B$777,W$11)+'СЕТ СН'!$F$11+СВЦЭМ!$D$10+'СЕТ СН'!$F$6-'СЕТ СН'!$F$23</f>
        <v>411.30965208000009</v>
      </c>
      <c r="X29" s="37">
        <f>SUMIFS(СВЦЭМ!$D$34:$D$777,СВЦЭМ!$A$34:$A$777,$A29,СВЦЭМ!$B$34:$B$777,X$11)+'СЕТ СН'!$F$11+СВЦЭМ!$D$10+'СЕТ СН'!$F$6-'СЕТ СН'!$F$23</f>
        <v>454.38188300000013</v>
      </c>
      <c r="Y29" s="37">
        <f>SUMIFS(СВЦЭМ!$D$34:$D$777,СВЦЭМ!$A$34:$A$777,$A29,СВЦЭМ!$B$34:$B$777,Y$11)+'СЕТ СН'!$F$11+СВЦЭМ!$D$10+'СЕТ СН'!$F$6-'СЕТ СН'!$F$23</f>
        <v>504.45730535999985</v>
      </c>
    </row>
    <row r="30" spans="1:25" ht="15.75" x14ac:dyDescent="0.2">
      <c r="A30" s="36">
        <f t="shared" si="0"/>
        <v>43209</v>
      </c>
      <c r="B30" s="37">
        <f>SUMIFS(СВЦЭМ!$D$34:$D$777,СВЦЭМ!$A$34:$A$777,$A30,СВЦЭМ!$B$34:$B$777,B$11)+'СЕТ СН'!$F$11+СВЦЭМ!$D$10+'СЕТ СН'!$F$6-'СЕТ СН'!$F$23</f>
        <v>516.89328167000019</v>
      </c>
      <c r="C30" s="37">
        <f>SUMIFS(СВЦЭМ!$D$34:$D$777,СВЦЭМ!$A$34:$A$777,$A30,СВЦЭМ!$B$34:$B$777,C$11)+'СЕТ СН'!$F$11+СВЦЭМ!$D$10+'СЕТ СН'!$F$6-'СЕТ СН'!$F$23</f>
        <v>535.15942887000017</v>
      </c>
      <c r="D30" s="37">
        <f>SUMIFS(СВЦЭМ!$D$34:$D$777,СВЦЭМ!$A$34:$A$777,$A30,СВЦЭМ!$B$34:$B$777,D$11)+'СЕТ СН'!$F$11+СВЦЭМ!$D$10+'СЕТ СН'!$F$6-'СЕТ СН'!$F$23</f>
        <v>597.5656350500002</v>
      </c>
      <c r="E30" s="37">
        <f>SUMIFS(СВЦЭМ!$D$34:$D$777,СВЦЭМ!$A$34:$A$777,$A30,СВЦЭМ!$B$34:$B$777,E$11)+'СЕТ СН'!$F$11+СВЦЭМ!$D$10+'СЕТ СН'!$F$6-'СЕТ СН'!$F$23</f>
        <v>606.79535367999995</v>
      </c>
      <c r="F30" s="37">
        <f>SUMIFS(СВЦЭМ!$D$34:$D$777,СВЦЭМ!$A$34:$A$777,$A30,СВЦЭМ!$B$34:$B$777,F$11)+'СЕТ СН'!$F$11+СВЦЭМ!$D$10+'СЕТ СН'!$F$6-'СЕТ СН'!$F$23</f>
        <v>607.54444805000014</v>
      </c>
      <c r="G30" s="37">
        <f>SUMIFS(СВЦЭМ!$D$34:$D$777,СВЦЭМ!$A$34:$A$777,$A30,СВЦЭМ!$B$34:$B$777,G$11)+'СЕТ СН'!$F$11+СВЦЭМ!$D$10+'СЕТ СН'!$F$6-'СЕТ СН'!$F$23</f>
        <v>591.55999574000009</v>
      </c>
      <c r="H30" s="37">
        <f>SUMIFS(СВЦЭМ!$D$34:$D$777,СВЦЭМ!$A$34:$A$777,$A30,СВЦЭМ!$B$34:$B$777,H$11)+'СЕТ СН'!$F$11+СВЦЭМ!$D$10+'СЕТ СН'!$F$6-'СЕТ СН'!$F$23</f>
        <v>527.38886248000006</v>
      </c>
      <c r="I30" s="37">
        <f>SUMIFS(СВЦЭМ!$D$34:$D$777,СВЦЭМ!$A$34:$A$777,$A30,СВЦЭМ!$B$34:$B$777,I$11)+'СЕТ СН'!$F$11+СВЦЭМ!$D$10+'СЕТ СН'!$F$6-'СЕТ СН'!$F$23</f>
        <v>457.02231932999996</v>
      </c>
      <c r="J30" s="37">
        <f>SUMIFS(СВЦЭМ!$D$34:$D$777,СВЦЭМ!$A$34:$A$777,$A30,СВЦЭМ!$B$34:$B$777,J$11)+'СЕТ СН'!$F$11+СВЦЭМ!$D$10+'СЕТ СН'!$F$6-'СЕТ СН'!$F$23</f>
        <v>402.76393080999981</v>
      </c>
      <c r="K30" s="37">
        <f>SUMIFS(СВЦЭМ!$D$34:$D$777,СВЦЭМ!$A$34:$A$777,$A30,СВЦЭМ!$B$34:$B$777,K$11)+'СЕТ СН'!$F$11+СВЦЭМ!$D$10+'СЕТ СН'!$F$6-'СЕТ СН'!$F$23</f>
        <v>434.13287539999999</v>
      </c>
      <c r="L30" s="37">
        <f>SUMIFS(СВЦЭМ!$D$34:$D$777,СВЦЭМ!$A$34:$A$777,$A30,СВЦЭМ!$B$34:$B$777,L$11)+'СЕТ СН'!$F$11+СВЦЭМ!$D$10+'СЕТ СН'!$F$6-'СЕТ СН'!$F$23</f>
        <v>433.57526556999994</v>
      </c>
      <c r="M30" s="37">
        <f>SUMIFS(СВЦЭМ!$D$34:$D$777,СВЦЭМ!$A$34:$A$777,$A30,СВЦЭМ!$B$34:$B$777,M$11)+'СЕТ СН'!$F$11+СВЦЭМ!$D$10+'СЕТ СН'!$F$6-'СЕТ СН'!$F$23</f>
        <v>449.94079617999989</v>
      </c>
      <c r="N30" s="37">
        <f>SUMIFS(СВЦЭМ!$D$34:$D$777,СВЦЭМ!$A$34:$A$777,$A30,СВЦЭМ!$B$34:$B$777,N$11)+'СЕТ СН'!$F$11+СВЦЭМ!$D$10+'СЕТ СН'!$F$6-'СЕТ СН'!$F$23</f>
        <v>472.11482160000003</v>
      </c>
      <c r="O30" s="37">
        <f>SUMIFS(СВЦЭМ!$D$34:$D$777,СВЦЭМ!$A$34:$A$777,$A30,СВЦЭМ!$B$34:$B$777,O$11)+'СЕТ СН'!$F$11+СВЦЭМ!$D$10+'СЕТ СН'!$F$6-'СЕТ СН'!$F$23</f>
        <v>461.75241657999993</v>
      </c>
      <c r="P30" s="37">
        <f>SUMIFS(СВЦЭМ!$D$34:$D$777,СВЦЭМ!$A$34:$A$777,$A30,СВЦЭМ!$B$34:$B$777,P$11)+'СЕТ СН'!$F$11+СВЦЭМ!$D$10+'СЕТ СН'!$F$6-'СЕТ СН'!$F$23</f>
        <v>454.03053863999992</v>
      </c>
      <c r="Q30" s="37">
        <f>SUMIFS(СВЦЭМ!$D$34:$D$777,СВЦЭМ!$A$34:$A$777,$A30,СВЦЭМ!$B$34:$B$777,Q$11)+'СЕТ СН'!$F$11+СВЦЭМ!$D$10+'СЕТ СН'!$F$6-'СЕТ СН'!$F$23</f>
        <v>449.39462789999982</v>
      </c>
      <c r="R30" s="37">
        <f>SUMIFS(СВЦЭМ!$D$34:$D$777,СВЦЭМ!$A$34:$A$777,$A30,СВЦЭМ!$B$34:$B$777,R$11)+'СЕТ СН'!$F$11+СВЦЭМ!$D$10+'СЕТ СН'!$F$6-'СЕТ СН'!$F$23</f>
        <v>448.23590782999997</v>
      </c>
      <c r="S30" s="37">
        <f>SUMIFS(СВЦЭМ!$D$34:$D$777,СВЦЭМ!$A$34:$A$777,$A30,СВЦЭМ!$B$34:$B$777,S$11)+'СЕТ СН'!$F$11+СВЦЭМ!$D$10+'СЕТ СН'!$F$6-'СЕТ СН'!$F$23</f>
        <v>457.51132562999999</v>
      </c>
      <c r="T30" s="37">
        <f>SUMIFS(СВЦЭМ!$D$34:$D$777,СВЦЭМ!$A$34:$A$777,$A30,СВЦЭМ!$B$34:$B$777,T$11)+'СЕТ СН'!$F$11+СВЦЭМ!$D$10+'СЕТ СН'!$F$6-'СЕТ СН'!$F$23</f>
        <v>467.34952127000008</v>
      </c>
      <c r="U30" s="37">
        <f>SUMIFS(СВЦЭМ!$D$34:$D$777,СВЦЭМ!$A$34:$A$777,$A30,СВЦЭМ!$B$34:$B$777,U$11)+'СЕТ СН'!$F$11+СВЦЭМ!$D$10+'СЕТ СН'!$F$6-'СЕТ СН'!$F$23</f>
        <v>427.80510203999995</v>
      </c>
      <c r="V30" s="37">
        <f>SUMIFS(СВЦЭМ!$D$34:$D$777,СВЦЭМ!$A$34:$A$777,$A30,СВЦЭМ!$B$34:$B$777,V$11)+'СЕТ СН'!$F$11+СВЦЭМ!$D$10+'СЕТ СН'!$F$6-'СЕТ СН'!$F$23</f>
        <v>423.65014532999987</v>
      </c>
      <c r="W30" s="37">
        <f>SUMIFS(СВЦЭМ!$D$34:$D$777,СВЦЭМ!$A$34:$A$777,$A30,СВЦЭМ!$B$34:$B$777,W$11)+'СЕТ СН'!$F$11+СВЦЭМ!$D$10+'СЕТ СН'!$F$6-'СЕТ СН'!$F$23</f>
        <v>418.40989138999987</v>
      </c>
      <c r="X30" s="37">
        <f>SUMIFS(СВЦЭМ!$D$34:$D$777,СВЦЭМ!$A$34:$A$777,$A30,СВЦЭМ!$B$34:$B$777,X$11)+'СЕТ СН'!$F$11+СВЦЭМ!$D$10+'СЕТ СН'!$F$6-'СЕТ СН'!$F$23</f>
        <v>394.52853753000011</v>
      </c>
      <c r="Y30" s="37">
        <f>SUMIFS(СВЦЭМ!$D$34:$D$777,СВЦЭМ!$A$34:$A$777,$A30,СВЦЭМ!$B$34:$B$777,Y$11)+'СЕТ СН'!$F$11+СВЦЭМ!$D$10+'СЕТ СН'!$F$6-'СЕТ СН'!$F$23</f>
        <v>439.63620934999983</v>
      </c>
    </row>
    <row r="31" spans="1:25" ht="15.75" x14ac:dyDescent="0.2">
      <c r="A31" s="36">
        <f t="shared" si="0"/>
        <v>43210</v>
      </c>
      <c r="B31" s="37">
        <f>SUMIFS(СВЦЭМ!$D$34:$D$777,СВЦЭМ!$A$34:$A$777,$A31,СВЦЭМ!$B$34:$B$777,B$11)+'СЕТ СН'!$F$11+СВЦЭМ!$D$10+'СЕТ СН'!$F$6-'СЕТ СН'!$F$23</f>
        <v>601.32299704000013</v>
      </c>
      <c r="C31" s="37">
        <f>SUMIFS(СВЦЭМ!$D$34:$D$777,СВЦЭМ!$A$34:$A$777,$A31,СВЦЭМ!$B$34:$B$777,C$11)+'СЕТ СН'!$F$11+СВЦЭМ!$D$10+'СЕТ СН'!$F$6-'СЕТ СН'!$F$23</f>
        <v>656.6832564</v>
      </c>
      <c r="D31" s="37">
        <f>SUMIFS(СВЦЭМ!$D$34:$D$777,СВЦЭМ!$A$34:$A$777,$A31,СВЦЭМ!$B$34:$B$777,D$11)+'СЕТ СН'!$F$11+СВЦЭМ!$D$10+'СЕТ СН'!$F$6-'СЕТ СН'!$F$23</f>
        <v>714.67314547000012</v>
      </c>
      <c r="E31" s="37">
        <f>SUMIFS(СВЦЭМ!$D$34:$D$777,СВЦЭМ!$A$34:$A$777,$A31,СВЦЭМ!$B$34:$B$777,E$11)+'СЕТ СН'!$F$11+СВЦЭМ!$D$10+'СЕТ СН'!$F$6-'СЕТ СН'!$F$23</f>
        <v>716.46295425999995</v>
      </c>
      <c r="F31" s="37">
        <f>SUMIFS(СВЦЭМ!$D$34:$D$777,СВЦЭМ!$A$34:$A$777,$A31,СВЦЭМ!$B$34:$B$777,F$11)+'СЕТ СН'!$F$11+СВЦЭМ!$D$10+'СЕТ СН'!$F$6-'СЕТ СН'!$F$23</f>
        <v>741.72002274000022</v>
      </c>
      <c r="G31" s="37">
        <f>SUMIFS(СВЦЭМ!$D$34:$D$777,СВЦЭМ!$A$34:$A$777,$A31,СВЦЭМ!$B$34:$B$777,G$11)+'СЕТ СН'!$F$11+СВЦЭМ!$D$10+'СЕТ СН'!$F$6-'СЕТ СН'!$F$23</f>
        <v>722.59066238000003</v>
      </c>
      <c r="H31" s="37">
        <f>SUMIFS(СВЦЭМ!$D$34:$D$777,СВЦЭМ!$A$34:$A$777,$A31,СВЦЭМ!$B$34:$B$777,H$11)+'СЕТ СН'!$F$11+СВЦЭМ!$D$10+'СЕТ СН'!$F$6-'СЕТ СН'!$F$23</f>
        <v>661.66979428000002</v>
      </c>
      <c r="I31" s="37">
        <f>SUMIFS(СВЦЭМ!$D$34:$D$777,СВЦЭМ!$A$34:$A$777,$A31,СВЦЭМ!$B$34:$B$777,I$11)+'СЕТ СН'!$F$11+СВЦЭМ!$D$10+'СЕТ СН'!$F$6-'СЕТ СН'!$F$23</f>
        <v>579.70151406000002</v>
      </c>
      <c r="J31" s="37">
        <f>SUMIFS(СВЦЭМ!$D$34:$D$777,СВЦЭМ!$A$34:$A$777,$A31,СВЦЭМ!$B$34:$B$777,J$11)+'СЕТ СН'!$F$11+СВЦЭМ!$D$10+'СЕТ СН'!$F$6-'СЕТ СН'!$F$23</f>
        <v>506.17713706000006</v>
      </c>
      <c r="K31" s="37">
        <f>SUMIFS(СВЦЭМ!$D$34:$D$777,СВЦЭМ!$A$34:$A$777,$A31,СВЦЭМ!$B$34:$B$777,K$11)+'СЕТ СН'!$F$11+СВЦЭМ!$D$10+'СЕТ СН'!$F$6-'СЕТ СН'!$F$23</f>
        <v>404.23976835999986</v>
      </c>
      <c r="L31" s="37">
        <f>SUMIFS(СВЦЭМ!$D$34:$D$777,СВЦЭМ!$A$34:$A$777,$A31,СВЦЭМ!$B$34:$B$777,L$11)+'СЕТ СН'!$F$11+СВЦЭМ!$D$10+'СЕТ СН'!$F$6-'СЕТ СН'!$F$23</f>
        <v>377.20216627999991</v>
      </c>
      <c r="M31" s="37">
        <f>SUMIFS(СВЦЭМ!$D$34:$D$777,СВЦЭМ!$A$34:$A$777,$A31,СВЦЭМ!$B$34:$B$777,M$11)+'СЕТ СН'!$F$11+СВЦЭМ!$D$10+'СЕТ СН'!$F$6-'СЕТ СН'!$F$23</f>
        <v>388.52370498999983</v>
      </c>
      <c r="N31" s="37">
        <f>SUMIFS(СВЦЭМ!$D$34:$D$777,СВЦЭМ!$A$34:$A$777,$A31,СВЦЭМ!$B$34:$B$777,N$11)+'СЕТ СН'!$F$11+СВЦЭМ!$D$10+'СЕТ СН'!$F$6-'СЕТ СН'!$F$23</f>
        <v>399.58402478999994</v>
      </c>
      <c r="O31" s="37">
        <f>SUMIFS(СВЦЭМ!$D$34:$D$777,СВЦЭМ!$A$34:$A$777,$A31,СВЦЭМ!$B$34:$B$777,O$11)+'СЕТ СН'!$F$11+СВЦЭМ!$D$10+'СЕТ СН'!$F$6-'СЕТ СН'!$F$23</f>
        <v>403.0660208999999</v>
      </c>
      <c r="P31" s="37">
        <f>SUMIFS(СВЦЭМ!$D$34:$D$777,СВЦЭМ!$A$34:$A$777,$A31,СВЦЭМ!$B$34:$B$777,P$11)+'СЕТ СН'!$F$11+СВЦЭМ!$D$10+'СЕТ СН'!$F$6-'СЕТ СН'!$F$23</f>
        <v>420.03545764000012</v>
      </c>
      <c r="Q31" s="37">
        <f>SUMIFS(СВЦЭМ!$D$34:$D$777,СВЦЭМ!$A$34:$A$777,$A31,СВЦЭМ!$B$34:$B$777,Q$11)+'СЕТ СН'!$F$11+СВЦЭМ!$D$10+'СЕТ СН'!$F$6-'СЕТ СН'!$F$23</f>
        <v>407.83900862999997</v>
      </c>
      <c r="R31" s="37">
        <f>SUMIFS(СВЦЭМ!$D$34:$D$777,СВЦЭМ!$A$34:$A$777,$A31,СВЦЭМ!$B$34:$B$777,R$11)+'СЕТ СН'!$F$11+СВЦЭМ!$D$10+'СЕТ СН'!$F$6-'СЕТ СН'!$F$23</f>
        <v>443.06723316</v>
      </c>
      <c r="S31" s="37">
        <f>SUMIFS(СВЦЭМ!$D$34:$D$777,СВЦЭМ!$A$34:$A$777,$A31,СВЦЭМ!$B$34:$B$777,S$11)+'СЕТ СН'!$F$11+СВЦЭМ!$D$10+'СЕТ СН'!$F$6-'СЕТ СН'!$F$23</f>
        <v>436.89816361999999</v>
      </c>
      <c r="T31" s="37">
        <f>SUMIFS(СВЦЭМ!$D$34:$D$777,СВЦЭМ!$A$34:$A$777,$A31,СВЦЭМ!$B$34:$B$777,T$11)+'СЕТ СН'!$F$11+СВЦЭМ!$D$10+'СЕТ СН'!$F$6-'СЕТ СН'!$F$23</f>
        <v>405.61278643000003</v>
      </c>
      <c r="U31" s="37">
        <f>SUMIFS(СВЦЭМ!$D$34:$D$777,СВЦЭМ!$A$34:$A$777,$A31,СВЦЭМ!$B$34:$B$777,U$11)+'СЕТ СН'!$F$11+СВЦЭМ!$D$10+'СЕТ СН'!$F$6-'СЕТ СН'!$F$23</f>
        <v>395.79507720000004</v>
      </c>
      <c r="V31" s="37">
        <f>SUMIFS(СВЦЭМ!$D$34:$D$777,СВЦЭМ!$A$34:$A$777,$A31,СВЦЭМ!$B$34:$B$777,V$11)+'СЕТ СН'!$F$11+СВЦЭМ!$D$10+'СЕТ СН'!$F$6-'СЕТ СН'!$F$23</f>
        <v>460.05512228000009</v>
      </c>
      <c r="W31" s="37">
        <f>SUMIFS(СВЦЭМ!$D$34:$D$777,СВЦЭМ!$A$34:$A$777,$A31,СВЦЭМ!$B$34:$B$777,W$11)+'СЕТ СН'!$F$11+СВЦЭМ!$D$10+'СЕТ СН'!$F$6-'СЕТ СН'!$F$23</f>
        <v>367.06292903999986</v>
      </c>
      <c r="X31" s="37">
        <f>SUMIFS(СВЦЭМ!$D$34:$D$777,СВЦЭМ!$A$34:$A$777,$A31,СВЦЭМ!$B$34:$B$777,X$11)+'СЕТ СН'!$F$11+СВЦЭМ!$D$10+'СЕТ СН'!$F$6-'СЕТ СН'!$F$23</f>
        <v>457.66792678000013</v>
      </c>
      <c r="Y31" s="37">
        <f>SUMIFS(СВЦЭМ!$D$34:$D$777,СВЦЭМ!$A$34:$A$777,$A31,СВЦЭМ!$B$34:$B$777,Y$11)+'СЕТ СН'!$F$11+СВЦЭМ!$D$10+'СЕТ СН'!$F$6-'СЕТ СН'!$F$23</f>
        <v>556.69671509000011</v>
      </c>
    </row>
    <row r="32" spans="1:25" ht="15.75" x14ac:dyDescent="0.2">
      <c r="A32" s="36">
        <f t="shared" si="0"/>
        <v>43211</v>
      </c>
      <c r="B32" s="37">
        <f>SUMIFS(СВЦЭМ!$D$34:$D$777,СВЦЭМ!$A$34:$A$777,$A32,СВЦЭМ!$B$34:$B$777,B$11)+'СЕТ СН'!$F$11+СВЦЭМ!$D$10+'СЕТ СН'!$F$6-'СЕТ СН'!$F$23</f>
        <v>566.15342702000009</v>
      </c>
      <c r="C32" s="37">
        <f>SUMIFS(СВЦЭМ!$D$34:$D$777,СВЦЭМ!$A$34:$A$777,$A32,СВЦЭМ!$B$34:$B$777,C$11)+'СЕТ СН'!$F$11+СВЦЭМ!$D$10+'СЕТ СН'!$F$6-'СЕТ СН'!$F$23</f>
        <v>616.5262498400001</v>
      </c>
      <c r="D32" s="37">
        <f>SUMIFS(СВЦЭМ!$D$34:$D$777,СВЦЭМ!$A$34:$A$777,$A32,СВЦЭМ!$B$34:$B$777,D$11)+'СЕТ СН'!$F$11+СВЦЭМ!$D$10+'СЕТ СН'!$F$6-'СЕТ СН'!$F$23</f>
        <v>680.84686625000029</v>
      </c>
      <c r="E32" s="37">
        <f>SUMIFS(СВЦЭМ!$D$34:$D$777,СВЦЭМ!$A$34:$A$777,$A32,СВЦЭМ!$B$34:$B$777,E$11)+'СЕТ СН'!$F$11+СВЦЭМ!$D$10+'СЕТ СН'!$F$6-'СЕТ СН'!$F$23</f>
        <v>692.27767836999999</v>
      </c>
      <c r="F32" s="37">
        <f>SUMIFS(СВЦЭМ!$D$34:$D$777,СВЦЭМ!$A$34:$A$777,$A32,СВЦЭМ!$B$34:$B$777,F$11)+'СЕТ СН'!$F$11+СВЦЭМ!$D$10+'СЕТ СН'!$F$6-'СЕТ СН'!$F$23</f>
        <v>703.79979027000024</v>
      </c>
      <c r="G32" s="37">
        <f>SUMIFS(СВЦЭМ!$D$34:$D$777,СВЦЭМ!$A$34:$A$777,$A32,СВЦЭМ!$B$34:$B$777,G$11)+'СЕТ СН'!$F$11+СВЦЭМ!$D$10+'СЕТ СН'!$F$6-'СЕТ СН'!$F$23</f>
        <v>682.74405063000029</v>
      </c>
      <c r="H32" s="37">
        <f>SUMIFS(СВЦЭМ!$D$34:$D$777,СВЦЭМ!$A$34:$A$777,$A32,СВЦЭМ!$B$34:$B$777,H$11)+'СЕТ СН'!$F$11+СВЦЭМ!$D$10+'СЕТ СН'!$F$6-'СЕТ СН'!$F$23</f>
        <v>662.16280154999993</v>
      </c>
      <c r="I32" s="37">
        <f>SUMIFS(СВЦЭМ!$D$34:$D$777,СВЦЭМ!$A$34:$A$777,$A32,СВЦЭМ!$B$34:$B$777,I$11)+'СЕТ СН'!$F$11+СВЦЭМ!$D$10+'СЕТ СН'!$F$6-'СЕТ СН'!$F$23</f>
        <v>615.81034625000018</v>
      </c>
      <c r="J32" s="37">
        <f>SUMIFS(СВЦЭМ!$D$34:$D$777,СВЦЭМ!$A$34:$A$777,$A32,СВЦЭМ!$B$34:$B$777,J$11)+'СЕТ СН'!$F$11+СВЦЭМ!$D$10+'СЕТ СН'!$F$6-'СЕТ СН'!$F$23</f>
        <v>502.76327504999983</v>
      </c>
      <c r="K32" s="37">
        <f>SUMIFS(СВЦЭМ!$D$34:$D$777,СВЦЭМ!$A$34:$A$777,$A32,СВЦЭМ!$B$34:$B$777,K$11)+'СЕТ СН'!$F$11+СВЦЭМ!$D$10+'СЕТ СН'!$F$6-'СЕТ СН'!$F$23</f>
        <v>396.64768981999998</v>
      </c>
      <c r="L32" s="37">
        <f>SUMIFS(СВЦЭМ!$D$34:$D$777,СВЦЭМ!$A$34:$A$777,$A32,СВЦЭМ!$B$34:$B$777,L$11)+'СЕТ СН'!$F$11+СВЦЭМ!$D$10+'СЕТ СН'!$F$6-'СЕТ СН'!$F$23</f>
        <v>384.68232890999991</v>
      </c>
      <c r="M32" s="37">
        <f>SUMIFS(СВЦЭМ!$D$34:$D$777,СВЦЭМ!$A$34:$A$777,$A32,СВЦЭМ!$B$34:$B$777,M$11)+'СЕТ СН'!$F$11+СВЦЭМ!$D$10+'СЕТ СН'!$F$6-'СЕТ СН'!$F$23</f>
        <v>376.48233048999998</v>
      </c>
      <c r="N32" s="37">
        <f>SUMIFS(СВЦЭМ!$D$34:$D$777,СВЦЭМ!$A$34:$A$777,$A32,СВЦЭМ!$B$34:$B$777,N$11)+'СЕТ СН'!$F$11+СВЦЭМ!$D$10+'СЕТ СН'!$F$6-'СЕТ СН'!$F$23</f>
        <v>369.36113093999995</v>
      </c>
      <c r="O32" s="37">
        <f>SUMIFS(СВЦЭМ!$D$34:$D$777,СВЦЭМ!$A$34:$A$777,$A32,СВЦЭМ!$B$34:$B$777,O$11)+'СЕТ СН'!$F$11+СВЦЭМ!$D$10+'СЕТ СН'!$F$6-'СЕТ СН'!$F$23</f>
        <v>377.20756375999997</v>
      </c>
      <c r="P32" s="37">
        <f>SUMIFS(СВЦЭМ!$D$34:$D$777,СВЦЭМ!$A$34:$A$777,$A32,СВЦЭМ!$B$34:$B$777,P$11)+'СЕТ СН'!$F$11+СВЦЭМ!$D$10+'СЕТ СН'!$F$6-'СЕТ СН'!$F$23</f>
        <v>412.48681174000001</v>
      </c>
      <c r="Q32" s="37">
        <f>SUMIFS(СВЦЭМ!$D$34:$D$777,СВЦЭМ!$A$34:$A$777,$A32,СВЦЭМ!$B$34:$B$777,Q$11)+'СЕТ СН'!$F$11+СВЦЭМ!$D$10+'СЕТ СН'!$F$6-'СЕТ СН'!$F$23</f>
        <v>422.45903710000005</v>
      </c>
      <c r="R32" s="37">
        <f>SUMIFS(СВЦЭМ!$D$34:$D$777,СВЦЭМ!$A$34:$A$777,$A32,СВЦЭМ!$B$34:$B$777,R$11)+'СЕТ СН'!$F$11+СВЦЭМ!$D$10+'СЕТ СН'!$F$6-'СЕТ СН'!$F$23</f>
        <v>425.89430062999998</v>
      </c>
      <c r="S32" s="37">
        <f>SUMIFS(СВЦЭМ!$D$34:$D$777,СВЦЭМ!$A$34:$A$777,$A32,СВЦЭМ!$B$34:$B$777,S$11)+'СЕТ СН'!$F$11+СВЦЭМ!$D$10+'СЕТ СН'!$F$6-'СЕТ СН'!$F$23</f>
        <v>396.03774033999991</v>
      </c>
      <c r="T32" s="37">
        <f>SUMIFS(СВЦЭМ!$D$34:$D$777,СВЦЭМ!$A$34:$A$777,$A32,СВЦЭМ!$B$34:$B$777,T$11)+'СЕТ СН'!$F$11+СВЦЭМ!$D$10+'СЕТ СН'!$F$6-'СЕТ СН'!$F$23</f>
        <v>371.38156774999982</v>
      </c>
      <c r="U32" s="37">
        <f>SUMIFS(СВЦЭМ!$D$34:$D$777,СВЦЭМ!$A$34:$A$777,$A32,СВЦЭМ!$B$34:$B$777,U$11)+'СЕТ СН'!$F$11+СВЦЭМ!$D$10+'СЕТ СН'!$F$6-'СЕТ СН'!$F$23</f>
        <v>379.50465801999997</v>
      </c>
      <c r="V32" s="37">
        <f>SUMIFS(СВЦЭМ!$D$34:$D$777,СВЦЭМ!$A$34:$A$777,$A32,СВЦЭМ!$B$34:$B$777,V$11)+'СЕТ СН'!$F$11+СВЦЭМ!$D$10+'СЕТ СН'!$F$6-'СЕТ СН'!$F$23</f>
        <v>405.05640505999997</v>
      </c>
      <c r="W32" s="37">
        <f>SUMIFS(СВЦЭМ!$D$34:$D$777,СВЦЭМ!$A$34:$A$777,$A32,СВЦЭМ!$B$34:$B$777,W$11)+'СЕТ СН'!$F$11+СВЦЭМ!$D$10+'СЕТ СН'!$F$6-'СЕТ СН'!$F$23</f>
        <v>395.37532236999994</v>
      </c>
      <c r="X32" s="37">
        <f>SUMIFS(СВЦЭМ!$D$34:$D$777,СВЦЭМ!$A$34:$A$777,$A32,СВЦЭМ!$B$34:$B$777,X$11)+'СЕТ СН'!$F$11+СВЦЭМ!$D$10+'СЕТ СН'!$F$6-'СЕТ СН'!$F$23</f>
        <v>449.96078091999982</v>
      </c>
      <c r="Y32" s="37">
        <f>SUMIFS(СВЦЭМ!$D$34:$D$777,СВЦЭМ!$A$34:$A$777,$A32,СВЦЭМ!$B$34:$B$777,Y$11)+'СЕТ СН'!$F$11+СВЦЭМ!$D$10+'СЕТ СН'!$F$6-'СЕТ СН'!$F$23</f>
        <v>563.19449737000002</v>
      </c>
    </row>
    <row r="33" spans="1:27" ht="15.75" x14ac:dyDescent="0.2">
      <c r="A33" s="36">
        <f t="shared" si="0"/>
        <v>43212</v>
      </c>
      <c r="B33" s="37">
        <f>SUMIFS(СВЦЭМ!$D$34:$D$777,СВЦЭМ!$A$34:$A$777,$A33,СВЦЭМ!$B$34:$B$777,B$11)+'СЕТ СН'!$F$11+СВЦЭМ!$D$10+'СЕТ СН'!$F$6-'СЕТ СН'!$F$23</f>
        <v>571.72140770000021</v>
      </c>
      <c r="C33" s="37">
        <f>SUMIFS(СВЦЭМ!$D$34:$D$777,СВЦЭМ!$A$34:$A$777,$A33,СВЦЭМ!$B$34:$B$777,C$11)+'СЕТ СН'!$F$11+СВЦЭМ!$D$10+'СЕТ СН'!$F$6-'СЕТ СН'!$F$23</f>
        <v>615.36342430000002</v>
      </c>
      <c r="D33" s="37">
        <f>SUMIFS(СВЦЭМ!$D$34:$D$777,СВЦЭМ!$A$34:$A$777,$A33,СВЦЭМ!$B$34:$B$777,D$11)+'СЕТ СН'!$F$11+СВЦЭМ!$D$10+'СЕТ СН'!$F$6-'СЕТ СН'!$F$23</f>
        <v>660.14649771000029</v>
      </c>
      <c r="E33" s="37">
        <f>SUMIFS(СВЦЭМ!$D$34:$D$777,СВЦЭМ!$A$34:$A$777,$A33,СВЦЭМ!$B$34:$B$777,E$11)+'СЕТ СН'!$F$11+СВЦЭМ!$D$10+'СЕТ СН'!$F$6-'СЕТ СН'!$F$23</f>
        <v>677.04980310999997</v>
      </c>
      <c r="F33" s="37">
        <f>SUMIFS(СВЦЭМ!$D$34:$D$777,СВЦЭМ!$A$34:$A$777,$A33,СВЦЭМ!$B$34:$B$777,F$11)+'СЕТ СН'!$F$11+СВЦЭМ!$D$10+'СЕТ СН'!$F$6-'СЕТ СН'!$F$23</f>
        <v>681.91536158999986</v>
      </c>
      <c r="G33" s="37">
        <f>SUMIFS(СВЦЭМ!$D$34:$D$777,СВЦЭМ!$A$34:$A$777,$A33,СВЦЭМ!$B$34:$B$777,G$11)+'СЕТ СН'!$F$11+СВЦЭМ!$D$10+'СЕТ СН'!$F$6-'СЕТ СН'!$F$23</f>
        <v>670.93187210000031</v>
      </c>
      <c r="H33" s="37">
        <f>SUMIFS(СВЦЭМ!$D$34:$D$777,СВЦЭМ!$A$34:$A$777,$A33,СВЦЭМ!$B$34:$B$777,H$11)+'СЕТ СН'!$F$11+СВЦЭМ!$D$10+'СЕТ СН'!$F$6-'СЕТ СН'!$F$23</f>
        <v>662.12861944000031</v>
      </c>
      <c r="I33" s="37">
        <f>SUMIFS(СВЦЭМ!$D$34:$D$777,СВЦЭМ!$A$34:$A$777,$A33,СВЦЭМ!$B$34:$B$777,I$11)+'СЕТ СН'!$F$11+СВЦЭМ!$D$10+'СЕТ СН'!$F$6-'СЕТ СН'!$F$23</f>
        <v>628.86426666000023</v>
      </c>
      <c r="J33" s="37">
        <f>SUMIFS(СВЦЭМ!$D$34:$D$777,СВЦЭМ!$A$34:$A$777,$A33,СВЦЭМ!$B$34:$B$777,J$11)+'СЕТ СН'!$F$11+СВЦЭМ!$D$10+'СЕТ СН'!$F$6-'СЕТ СН'!$F$23</f>
        <v>526.05920270000013</v>
      </c>
      <c r="K33" s="37">
        <f>SUMIFS(СВЦЭМ!$D$34:$D$777,СВЦЭМ!$A$34:$A$777,$A33,СВЦЭМ!$B$34:$B$777,K$11)+'СЕТ СН'!$F$11+СВЦЭМ!$D$10+'СЕТ СН'!$F$6-'СЕТ СН'!$F$23</f>
        <v>394.94873455999993</v>
      </c>
      <c r="L33" s="37">
        <f>SUMIFS(СВЦЭМ!$D$34:$D$777,СВЦЭМ!$A$34:$A$777,$A33,СВЦЭМ!$B$34:$B$777,L$11)+'СЕТ СН'!$F$11+СВЦЭМ!$D$10+'СЕТ СН'!$F$6-'СЕТ СН'!$F$23</f>
        <v>380.15910469999983</v>
      </c>
      <c r="M33" s="37">
        <f>SUMIFS(СВЦЭМ!$D$34:$D$777,СВЦЭМ!$A$34:$A$777,$A33,СВЦЭМ!$B$34:$B$777,M$11)+'СЕТ СН'!$F$11+СВЦЭМ!$D$10+'СЕТ СН'!$F$6-'СЕТ СН'!$F$23</f>
        <v>375.99990336999997</v>
      </c>
      <c r="N33" s="37">
        <f>SUMIFS(СВЦЭМ!$D$34:$D$777,СВЦЭМ!$A$34:$A$777,$A33,СВЦЭМ!$B$34:$B$777,N$11)+'СЕТ СН'!$F$11+СВЦЭМ!$D$10+'СЕТ СН'!$F$6-'СЕТ СН'!$F$23</f>
        <v>373.62341013000002</v>
      </c>
      <c r="O33" s="37">
        <f>SUMIFS(СВЦЭМ!$D$34:$D$777,СВЦЭМ!$A$34:$A$777,$A33,СВЦЭМ!$B$34:$B$777,O$11)+'СЕТ СН'!$F$11+СВЦЭМ!$D$10+'СЕТ СН'!$F$6-'СЕТ СН'!$F$23</f>
        <v>383.41545542000006</v>
      </c>
      <c r="P33" s="37">
        <f>SUMIFS(СВЦЭМ!$D$34:$D$777,СВЦЭМ!$A$34:$A$777,$A33,СВЦЭМ!$B$34:$B$777,P$11)+'СЕТ СН'!$F$11+СВЦЭМ!$D$10+'СЕТ СН'!$F$6-'СЕТ СН'!$F$23</f>
        <v>394.95742540000003</v>
      </c>
      <c r="Q33" s="37">
        <f>SUMIFS(СВЦЭМ!$D$34:$D$777,СВЦЭМ!$A$34:$A$777,$A33,СВЦЭМ!$B$34:$B$777,Q$11)+'СЕТ СН'!$F$11+СВЦЭМ!$D$10+'СЕТ СН'!$F$6-'СЕТ СН'!$F$23</f>
        <v>397.13873404999993</v>
      </c>
      <c r="R33" s="37">
        <f>SUMIFS(СВЦЭМ!$D$34:$D$777,СВЦЭМ!$A$34:$A$777,$A33,СВЦЭМ!$B$34:$B$777,R$11)+'СЕТ СН'!$F$11+СВЦЭМ!$D$10+'СЕТ СН'!$F$6-'СЕТ СН'!$F$23</f>
        <v>401.88720850999982</v>
      </c>
      <c r="S33" s="37">
        <f>SUMIFS(СВЦЭМ!$D$34:$D$777,СВЦЭМ!$A$34:$A$777,$A33,СВЦЭМ!$B$34:$B$777,S$11)+'СЕТ СН'!$F$11+СВЦЭМ!$D$10+'СЕТ СН'!$F$6-'СЕТ СН'!$F$23</f>
        <v>384.03472227999998</v>
      </c>
      <c r="T33" s="37">
        <f>SUMIFS(СВЦЭМ!$D$34:$D$777,СВЦЭМ!$A$34:$A$777,$A33,СВЦЭМ!$B$34:$B$777,T$11)+'СЕТ СН'!$F$11+СВЦЭМ!$D$10+'СЕТ СН'!$F$6-'СЕТ СН'!$F$23</f>
        <v>376.93991328999994</v>
      </c>
      <c r="U33" s="37">
        <f>SUMIFS(СВЦЭМ!$D$34:$D$777,СВЦЭМ!$A$34:$A$777,$A33,СВЦЭМ!$B$34:$B$777,U$11)+'СЕТ СН'!$F$11+СВЦЭМ!$D$10+'СЕТ СН'!$F$6-'СЕТ СН'!$F$23</f>
        <v>376.11688158999993</v>
      </c>
      <c r="V33" s="37">
        <f>SUMIFS(СВЦЭМ!$D$34:$D$777,СВЦЭМ!$A$34:$A$777,$A33,СВЦЭМ!$B$34:$B$777,V$11)+'СЕТ СН'!$F$11+СВЦЭМ!$D$10+'СЕТ СН'!$F$6-'СЕТ СН'!$F$23</f>
        <v>405.81985694000002</v>
      </c>
      <c r="W33" s="37">
        <f>SUMIFS(СВЦЭМ!$D$34:$D$777,СВЦЭМ!$A$34:$A$777,$A33,СВЦЭМ!$B$34:$B$777,W$11)+'СЕТ СН'!$F$11+СВЦЭМ!$D$10+'СЕТ СН'!$F$6-'СЕТ СН'!$F$23</f>
        <v>397.92609379999988</v>
      </c>
      <c r="X33" s="37">
        <f>SUMIFS(СВЦЭМ!$D$34:$D$777,СВЦЭМ!$A$34:$A$777,$A33,СВЦЭМ!$B$34:$B$777,X$11)+'СЕТ СН'!$F$11+СВЦЭМ!$D$10+'СЕТ СН'!$F$6-'СЕТ СН'!$F$23</f>
        <v>424.68965827</v>
      </c>
      <c r="Y33" s="37">
        <f>SUMIFS(СВЦЭМ!$D$34:$D$777,СВЦЭМ!$A$34:$A$777,$A33,СВЦЭМ!$B$34:$B$777,Y$11)+'СЕТ СН'!$F$11+СВЦЭМ!$D$10+'СЕТ СН'!$F$6-'СЕТ СН'!$F$23</f>
        <v>538.24546562000012</v>
      </c>
    </row>
    <row r="34" spans="1:27" ht="15.75" x14ac:dyDescent="0.2">
      <c r="A34" s="36">
        <f t="shared" si="0"/>
        <v>43213</v>
      </c>
      <c r="B34" s="37">
        <f>SUMIFS(СВЦЭМ!$D$34:$D$777,СВЦЭМ!$A$34:$A$777,$A34,СВЦЭМ!$B$34:$B$777,B$11)+'СЕТ СН'!$F$11+СВЦЭМ!$D$10+'СЕТ СН'!$F$6-'СЕТ СН'!$F$23</f>
        <v>522.15395749000015</v>
      </c>
      <c r="C34" s="37">
        <f>SUMIFS(СВЦЭМ!$D$34:$D$777,СВЦЭМ!$A$34:$A$777,$A34,СВЦЭМ!$B$34:$B$777,C$11)+'СЕТ СН'!$F$11+СВЦЭМ!$D$10+'СЕТ СН'!$F$6-'СЕТ СН'!$F$23</f>
        <v>567.15035404000025</v>
      </c>
      <c r="D34" s="37">
        <f>SUMIFS(СВЦЭМ!$D$34:$D$777,СВЦЭМ!$A$34:$A$777,$A34,СВЦЭМ!$B$34:$B$777,D$11)+'СЕТ СН'!$F$11+СВЦЭМ!$D$10+'СЕТ СН'!$F$6-'СЕТ СН'!$F$23</f>
        <v>624.91240116000006</v>
      </c>
      <c r="E34" s="37">
        <f>SUMIFS(СВЦЭМ!$D$34:$D$777,СВЦЭМ!$A$34:$A$777,$A34,СВЦЭМ!$B$34:$B$777,E$11)+'СЕТ СН'!$F$11+СВЦЭМ!$D$10+'СЕТ СН'!$F$6-'СЕТ СН'!$F$23</f>
        <v>641.15410696000015</v>
      </c>
      <c r="F34" s="37">
        <f>SUMIFS(СВЦЭМ!$D$34:$D$777,СВЦЭМ!$A$34:$A$777,$A34,СВЦЭМ!$B$34:$B$777,F$11)+'СЕТ СН'!$F$11+СВЦЭМ!$D$10+'СЕТ СН'!$F$6-'СЕТ СН'!$F$23</f>
        <v>653.83189828999991</v>
      </c>
      <c r="G34" s="37">
        <f>SUMIFS(СВЦЭМ!$D$34:$D$777,СВЦЭМ!$A$34:$A$777,$A34,СВЦЭМ!$B$34:$B$777,G$11)+'СЕТ СН'!$F$11+СВЦЭМ!$D$10+'СЕТ СН'!$F$6-'СЕТ СН'!$F$23</f>
        <v>641.2998199299999</v>
      </c>
      <c r="H34" s="37">
        <f>SUMIFS(СВЦЭМ!$D$34:$D$777,СВЦЭМ!$A$34:$A$777,$A34,СВЦЭМ!$B$34:$B$777,H$11)+'СЕТ СН'!$F$11+СВЦЭМ!$D$10+'СЕТ СН'!$F$6-'СЕТ СН'!$F$23</f>
        <v>581.87401854000007</v>
      </c>
      <c r="I34" s="37">
        <f>SUMIFS(СВЦЭМ!$D$34:$D$777,СВЦЭМ!$A$34:$A$777,$A34,СВЦЭМ!$B$34:$B$777,I$11)+'СЕТ СН'!$F$11+СВЦЭМ!$D$10+'СЕТ СН'!$F$6-'СЕТ СН'!$F$23</f>
        <v>495.22079136000013</v>
      </c>
      <c r="J34" s="37">
        <f>SUMIFS(СВЦЭМ!$D$34:$D$777,СВЦЭМ!$A$34:$A$777,$A34,СВЦЭМ!$B$34:$B$777,J$11)+'СЕТ СН'!$F$11+СВЦЭМ!$D$10+'СЕТ СН'!$F$6-'СЕТ СН'!$F$23</f>
        <v>438.33465507999983</v>
      </c>
      <c r="K34" s="37">
        <f>SUMIFS(СВЦЭМ!$D$34:$D$777,СВЦЭМ!$A$34:$A$777,$A34,СВЦЭМ!$B$34:$B$777,K$11)+'СЕТ СН'!$F$11+СВЦЭМ!$D$10+'СЕТ СН'!$F$6-'СЕТ СН'!$F$23</f>
        <v>348.44085207000001</v>
      </c>
      <c r="L34" s="37">
        <f>SUMIFS(СВЦЭМ!$D$34:$D$777,СВЦЭМ!$A$34:$A$777,$A34,СВЦЭМ!$B$34:$B$777,L$11)+'СЕТ СН'!$F$11+СВЦЭМ!$D$10+'СЕТ СН'!$F$6-'СЕТ СН'!$F$23</f>
        <v>326.24396457</v>
      </c>
      <c r="M34" s="37">
        <f>SUMIFS(СВЦЭМ!$D$34:$D$777,СВЦЭМ!$A$34:$A$777,$A34,СВЦЭМ!$B$34:$B$777,M$11)+'СЕТ СН'!$F$11+СВЦЭМ!$D$10+'СЕТ СН'!$F$6-'СЕТ СН'!$F$23</f>
        <v>328.02934848999996</v>
      </c>
      <c r="N34" s="37">
        <f>SUMIFS(СВЦЭМ!$D$34:$D$777,СВЦЭМ!$A$34:$A$777,$A34,СВЦЭМ!$B$34:$B$777,N$11)+'СЕТ СН'!$F$11+СВЦЭМ!$D$10+'СЕТ СН'!$F$6-'СЕТ СН'!$F$23</f>
        <v>326.88972294000007</v>
      </c>
      <c r="O34" s="37">
        <f>SUMIFS(СВЦЭМ!$D$34:$D$777,СВЦЭМ!$A$34:$A$777,$A34,СВЦЭМ!$B$34:$B$777,O$11)+'СЕТ СН'!$F$11+СВЦЭМ!$D$10+'СЕТ СН'!$F$6-'СЕТ СН'!$F$23</f>
        <v>347.27722129000006</v>
      </c>
      <c r="P34" s="37">
        <f>SUMIFS(СВЦЭМ!$D$34:$D$777,СВЦЭМ!$A$34:$A$777,$A34,СВЦЭМ!$B$34:$B$777,P$11)+'СЕТ СН'!$F$11+СВЦЭМ!$D$10+'СЕТ СН'!$F$6-'СЕТ СН'!$F$23</f>
        <v>348.02289136999991</v>
      </c>
      <c r="Q34" s="37">
        <f>SUMIFS(СВЦЭМ!$D$34:$D$777,СВЦЭМ!$A$34:$A$777,$A34,СВЦЭМ!$B$34:$B$777,Q$11)+'СЕТ СН'!$F$11+СВЦЭМ!$D$10+'СЕТ СН'!$F$6-'СЕТ СН'!$F$23</f>
        <v>355.66616885999986</v>
      </c>
      <c r="R34" s="37">
        <f>SUMIFS(СВЦЭМ!$D$34:$D$777,СВЦЭМ!$A$34:$A$777,$A34,СВЦЭМ!$B$34:$B$777,R$11)+'СЕТ СН'!$F$11+СВЦЭМ!$D$10+'СЕТ СН'!$F$6-'СЕТ СН'!$F$23</f>
        <v>352.43229342000006</v>
      </c>
      <c r="S34" s="37">
        <f>SUMIFS(СВЦЭМ!$D$34:$D$777,СВЦЭМ!$A$34:$A$777,$A34,СВЦЭМ!$B$34:$B$777,S$11)+'СЕТ СН'!$F$11+СВЦЭМ!$D$10+'СЕТ СН'!$F$6-'СЕТ СН'!$F$23</f>
        <v>364.75260631999993</v>
      </c>
      <c r="T34" s="37">
        <f>SUMIFS(СВЦЭМ!$D$34:$D$777,СВЦЭМ!$A$34:$A$777,$A34,СВЦЭМ!$B$34:$B$777,T$11)+'СЕТ СН'!$F$11+СВЦЭМ!$D$10+'СЕТ СН'!$F$6-'СЕТ СН'!$F$23</f>
        <v>345.99927618000004</v>
      </c>
      <c r="U34" s="37">
        <f>SUMIFS(СВЦЭМ!$D$34:$D$777,СВЦЭМ!$A$34:$A$777,$A34,СВЦЭМ!$B$34:$B$777,U$11)+'СЕТ СН'!$F$11+СВЦЭМ!$D$10+'СЕТ СН'!$F$6-'СЕТ СН'!$F$23</f>
        <v>337.53130579999981</v>
      </c>
      <c r="V34" s="37">
        <f>SUMIFS(СВЦЭМ!$D$34:$D$777,СВЦЭМ!$A$34:$A$777,$A34,СВЦЭМ!$B$34:$B$777,V$11)+'СЕТ СН'!$F$11+СВЦЭМ!$D$10+'СЕТ СН'!$F$6-'СЕТ СН'!$F$23</f>
        <v>340.65475642000013</v>
      </c>
      <c r="W34" s="37">
        <f>SUMIFS(СВЦЭМ!$D$34:$D$777,СВЦЭМ!$A$34:$A$777,$A34,СВЦЭМ!$B$34:$B$777,W$11)+'СЕТ СН'!$F$11+СВЦЭМ!$D$10+'СЕТ СН'!$F$6-'СЕТ СН'!$F$23</f>
        <v>351.2332904000001</v>
      </c>
      <c r="X34" s="37">
        <f>SUMIFS(СВЦЭМ!$D$34:$D$777,СВЦЭМ!$A$34:$A$777,$A34,СВЦЭМ!$B$34:$B$777,X$11)+'СЕТ СН'!$F$11+СВЦЭМ!$D$10+'СЕТ СН'!$F$6-'СЕТ СН'!$F$23</f>
        <v>414.08270593000009</v>
      </c>
      <c r="Y34" s="37">
        <f>SUMIFS(СВЦЭМ!$D$34:$D$777,СВЦЭМ!$A$34:$A$777,$A34,СВЦЭМ!$B$34:$B$777,Y$11)+'СЕТ СН'!$F$11+СВЦЭМ!$D$10+'СЕТ СН'!$F$6-'СЕТ СН'!$F$23</f>
        <v>510.98336261999987</v>
      </c>
    </row>
    <row r="35" spans="1:27" ht="15.75" x14ac:dyDescent="0.2">
      <c r="A35" s="36">
        <f t="shared" si="0"/>
        <v>43214</v>
      </c>
      <c r="B35" s="37">
        <f>SUMIFS(СВЦЭМ!$D$34:$D$777,СВЦЭМ!$A$34:$A$777,$A35,СВЦЭМ!$B$34:$B$777,B$11)+'СЕТ СН'!$F$11+СВЦЭМ!$D$10+'СЕТ СН'!$F$6-'СЕТ СН'!$F$23</f>
        <v>511.10955735999994</v>
      </c>
      <c r="C35" s="37">
        <f>SUMIFS(СВЦЭМ!$D$34:$D$777,СВЦЭМ!$A$34:$A$777,$A35,СВЦЭМ!$B$34:$B$777,C$11)+'СЕТ СН'!$F$11+СВЦЭМ!$D$10+'СЕТ СН'!$F$6-'СЕТ СН'!$F$23</f>
        <v>558.01228101000004</v>
      </c>
      <c r="D35" s="37">
        <f>SUMIFS(СВЦЭМ!$D$34:$D$777,СВЦЭМ!$A$34:$A$777,$A35,СВЦЭМ!$B$34:$B$777,D$11)+'СЕТ СН'!$F$11+СВЦЭМ!$D$10+'СЕТ СН'!$F$6-'СЕТ СН'!$F$23</f>
        <v>616.37932732000024</v>
      </c>
      <c r="E35" s="37">
        <f>SUMIFS(СВЦЭМ!$D$34:$D$777,СВЦЭМ!$A$34:$A$777,$A35,СВЦЭМ!$B$34:$B$777,E$11)+'СЕТ СН'!$F$11+СВЦЭМ!$D$10+'СЕТ СН'!$F$6-'СЕТ СН'!$F$23</f>
        <v>627.6043994800001</v>
      </c>
      <c r="F35" s="37">
        <f>SUMIFS(СВЦЭМ!$D$34:$D$777,СВЦЭМ!$A$34:$A$777,$A35,СВЦЭМ!$B$34:$B$777,F$11)+'СЕТ СН'!$F$11+СВЦЭМ!$D$10+'СЕТ СН'!$F$6-'СЕТ СН'!$F$23</f>
        <v>637.0004931000002</v>
      </c>
      <c r="G35" s="37">
        <f>SUMIFS(СВЦЭМ!$D$34:$D$777,СВЦЭМ!$A$34:$A$777,$A35,СВЦЭМ!$B$34:$B$777,G$11)+'СЕТ СН'!$F$11+СВЦЭМ!$D$10+'СЕТ СН'!$F$6-'СЕТ СН'!$F$23</f>
        <v>601.85201904000007</v>
      </c>
      <c r="H35" s="37">
        <f>SUMIFS(СВЦЭМ!$D$34:$D$777,СВЦЭМ!$A$34:$A$777,$A35,СВЦЭМ!$B$34:$B$777,H$11)+'СЕТ СН'!$F$11+СВЦЭМ!$D$10+'СЕТ СН'!$F$6-'СЕТ СН'!$F$23</f>
        <v>564.46695282000007</v>
      </c>
      <c r="I35" s="37">
        <f>SUMIFS(СВЦЭМ!$D$34:$D$777,СВЦЭМ!$A$34:$A$777,$A35,СВЦЭМ!$B$34:$B$777,I$11)+'СЕТ СН'!$F$11+СВЦЭМ!$D$10+'СЕТ СН'!$F$6-'СЕТ СН'!$F$23</f>
        <v>442.62602815000002</v>
      </c>
      <c r="J35" s="37">
        <f>SUMIFS(СВЦЭМ!$D$34:$D$777,СВЦЭМ!$A$34:$A$777,$A35,СВЦЭМ!$B$34:$B$777,J$11)+'СЕТ СН'!$F$11+СВЦЭМ!$D$10+'СЕТ СН'!$F$6-'СЕТ СН'!$F$23</f>
        <v>363.8534490799999</v>
      </c>
      <c r="K35" s="37">
        <f>SUMIFS(СВЦЭМ!$D$34:$D$777,СВЦЭМ!$A$34:$A$777,$A35,СВЦЭМ!$B$34:$B$777,K$11)+'СЕТ СН'!$F$11+СВЦЭМ!$D$10+'СЕТ СН'!$F$6-'СЕТ СН'!$F$23</f>
        <v>332.19799759999989</v>
      </c>
      <c r="L35" s="37">
        <f>SUMIFS(СВЦЭМ!$D$34:$D$777,СВЦЭМ!$A$34:$A$777,$A35,СВЦЭМ!$B$34:$B$777,L$11)+'СЕТ СН'!$F$11+СВЦЭМ!$D$10+'СЕТ СН'!$F$6-'СЕТ СН'!$F$23</f>
        <v>342.31368695000003</v>
      </c>
      <c r="M35" s="37">
        <f>SUMIFS(СВЦЭМ!$D$34:$D$777,СВЦЭМ!$A$34:$A$777,$A35,СВЦЭМ!$B$34:$B$777,M$11)+'СЕТ СН'!$F$11+СВЦЭМ!$D$10+'СЕТ СН'!$F$6-'СЕТ СН'!$F$23</f>
        <v>328.03918220000003</v>
      </c>
      <c r="N35" s="37">
        <f>SUMIFS(СВЦЭМ!$D$34:$D$777,СВЦЭМ!$A$34:$A$777,$A35,СВЦЭМ!$B$34:$B$777,N$11)+'СЕТ СН'!$F$11+СВЦЭМ!$D$10+'СЕТ СН'!$F$6-'СЕТ СН'!$F$23</f>
        <v>325.34415690999992</v>
      </c>
      <c r="O35" s="37">
        <f>SUMIFS(СВЦЭМ!$D$34:$D$777,СВЦЭМ!$A$34:$A$777,$A35,СВЦЭМ!$B$34:$B$777,O$11)+'СЕТ СН'!$F$11+СВЦЭМ!$D$10+'СЕТ СН'!$F$6-'СЕТ СН'!$F$23</f>
        <v>327.88260015000003</v>
      </c>
      <c r="P35" s="37">
        <f>SUMIFS(СВЦЭМ!$D$34:$D$777,СВЦЭМ!$A$34:$A$777,$A35,СВЦЭМ!$B$34:$B$777,P$11)+'СЕТ СН'!$F$11+СВЦЭМ!$D$10+'СЕТ СН'!$F$6-'СЕТ СН'!$F$23</f>
        <v>341.85478455999998</v>
      </c>
      <c r="Q35" s="37">
        <f>SUMIFS(СВЦЭМ!$D$34:$D$777,СВЦЭМ!$A$34:$A$777,$A35,СВЦЭМ!$B$34:$B$777,Q$11)+'СЕТ СН'!$F$11+СВЦЭМ!$D$10+'СЕТ СН'!$F$6-'СЕТ СН'!$F$23</f>
        <v>346.13595664000002</v>
      </c>
      <c r="R35" s="37">
        <f>SUMIFS(СВЦЭМ!$D$34:$D$777,СВЦЭМ!$A$34:$A$777,$A35,СВЦЭМ!$B$34:$B$777,R$11)+'СЕТ СН'!$F$11+СВЦЭМ!$D$10+'СЕТ СН'!$F$6-'СЕТ СН'!$F$23</f>
        <v>336.98659964000001</v>
      </c>
      <c r="S35" s="37">
        <f>SUMIFS(СВЦЭМ!$D$34:$D$777,СВЦЭМ!$A$34:$A$777,$A35,СВЦЭМ!$B$34:$B$777,S$11)+'СЕТ СН'!$F$11+СВЦЭМ!$D$10+'СЕТ СН'!$F$6-'СЕТ СН'!$F$23</f>
        <v>336.63455005999992</v>
      </c>
      <c r="T35" s="37">
        <f>SUMIFS(СВЦЭМ!$D$34:$D$777,СВЦЭМ!$A$34:$A$777,$A35,СВЦЭМ!$B$34:$B$777,T$11)+'СЕТ СН'!$F$11+СВЦЭМ!$D$10+'СЕТ СН'!$F$6-'СЕТ СН'!$F$23</f>
        <v>321.16023959000006</v>
      </c>
      <c r="U35" s="37">
        <f>SUMIFS(СВЦЭМ!$D$34:$D$777,СВЦЭМ!$A$34:$A$777,$A35,СВЦЭМ!$B$34:$B$777,U$11)+'СЕТ СН'!$F$11+СВЦЭМ!$D$10+'СЕТ СН'!$F$6-'СЕТ СН'!$F$23</f>
        <v>327.84531364999987</v>
      </c>
      <c r="V35" s="37">
        <f>SUMIFS(СВЦЭМ!$D$34:$D$777,СВЦЭМ!$A$34:$A$777,$A35,СВЦЭМ!$B$34:$B$777,V$11)+'СЕТ СН'!$F$11+СВЦЭМ!$D$10+'СЕТ СН'!$F$6-'СЕТ СН'!$F$23</f>
        <v>353.13716420000003</v>
      </c>
      <c r="W35" s="37">
        <f>SUMIFS(СВЦЭМ!$D$34:$D$777,СВЦЭМ!$A$34:$A$777,$A35,СВЦЭМ!$B$34:$B$777,W$11)+'СЕТ СН'!$F$11+СВЦЭМ!$D$10+'СЕТ СН'!$F$6-'СЕТ СН'!$F$23</f>
        <v>353.54898217999983</v>
      </c>
      <c r="X35" s="37">
        <f>SUMIFS(СВЦЭМ!$D$34:$D$777,СВЦЭМ!$A$34:$A$777,$A35,СВЦЭМ!$B$34:$B$777,X$11)+'СЕТ СН'!$F$11+СВЦЭМ!$D$10+'СЕТ СН'!$F$6-'СЕТ СН'!$F$23</f>
        <v>369.79007698999987</v>
      </c>
      <c r="Y35" s="37">
        <f>SUMIFS(СВЦЭМ!$D$34:$D$777,СВЦЭМ!$A$34:$A$777,$A35,СВЦЭМ!$B$34:$B$777,Y$11)+'СЕТ СН'!$F$11+СВЦЭМ!$D$10+'СЕТ СН'!$F$6-'СЕТ СН'!$F$23</f>
        <v>453.79588454999987</v>
      </c>
    </row>
    <row r="36" spans="1:27" ht="15.75" x14ac:dyDescent="0.2">
      <c r="A36" s="36">
        <f t="shared" si="0"/>
        <v>43215</v>
      </c>
      <c r="B36" s="37">
        <f>SUMIFS(СВЦЭМ!$D$34:$D$777,СВЦЭМ!$A$34:$A$777,$A36,СВЦЭМ!$B$34:$B$777,B$11)+'СЕТ СН'!$F$11+СВЦЭМ!$D$10+'СЕТ СН'!$F$6-'СЕТ СН'!$F$23</f>
        <v>461.04863408999984</v>
      </c>
      <c r="C36" s="37">
        <f>SUMIFS(СВЦЭМ!$D$34:$D$777,СВЦЭМ!$A$34:$A$777,$A36,СВЦЭМ!$B$34:$B$777,C$11)+'СЕТ СН'!$F$11+СВЦЭМ!$D$10+'СЕТ СН'!$F$6-'СЕТ СН'!$F$23</f>
        <v>529.89864750999993</v>
      </c>
      <c r="D36" s="37">
        <f>SUMIFS(СВЦЭМ!$D$34:$D$777,СВЦЭМ!$A$34:$A$777,$A36,СВЦЭМ!$B$34:$B$777,D$11)+'СЕТ СН'!$F$11+СВЦЭМ!$D$10+'СЕТ СН'!$F$6-'СЕТ СН'!$F$23</f>
        <v>624.06655136000006</v>
      </c>
      <c r="E36" s="37">
        <f>SUMIFS(СВЦЭМ!$D$34:$D$777,СВЦЭМ!$A$34:$A$777,$A36,СВЦЭМ!$B$34:$B$777,E$11)+'СЕТ СН'!$F$11+СВЦЭМ!$D$10+'СЕТ СН'!$F$6-'СЕТ СН'!$F$23</f>
        <v>658.85748283999999</v>
      </c>
      <c r="F36" s="37">
        <f>SUMIFS(СВЦЭМ!$D$34:$D$777,СВЦЭМ!$A$34:$A$777,$A36,СВЦЭМ!$B$34:$B$777,F$11)+'СЕТ СН'!$F$11+СВЦЭМ!$D$10+'СЕТ СН'!$F$6-'СЕТ СН'!$F$23</f>
        <v>659.15242479999995</v>
      </c>
      <c r="G36" s="37">
        <f>SUMIFS(СВЦЭМ!$D$34:$D$777,СВЦЭМ!$A$34:$A$777,$A36,СВЦЭМ!$B$34:$B$777,G$11)+'СЕТ СН'!$F$11+СВЦЭМ!$D$10+'СЕТ СН'!$F$6-'СЕТ СН'!$F$23</f>
        <v>632.16670469999997</v>
      </c>
      <c r="H36" s="37">
        <f>SUMIFS(СВЦЭМ!$D$34:$D$777,СВЦЭМ!$A$34:$A$777,$A36,СВЦЭМ!$B$34:$B$777,H$11)+'СЕТ СН'!$F$11+СВЦЭМ!$D$10+'СЕТ СН'!$F$6-'СЕТ СН'!$F$23</f>
        <v>557.88407763000021</v>
      </c>
      <c r="I36" s="37">
        <f>SUMIFS(СВЦЭМ!$D$34:$D$777,СВЦЭМ!$A$34:$A$777,$A36,СВЦЭМ!$B$34:$B$777,I$11)+'СЕТ СН'!$F$11+СВЦЭМ!$D$10+'СЕТ СН'!$F$6-'СЕТ СН'!$F$23</f>
        <v>451.26095479999992</v>
      </c>
      <c r="J36" s="37">
        <f>SUMIFS(СВЦЭМ!$D$34:$D$777,СВЦЭМ!$A$34:$A$777,$A36,СВЦЭМ!$B$34:$B$777,J$11)+'СЕТ СН'!$F$11+СВЦЭМ!$D$10+'СЕТ СН'!$F$6-'СЕТ СН'!$F$23</f>
        <v>400.83101808000004</v>
      </c>
      <c r="K36" s="37">
        <f>SUMIFS(СВЦЭМ!$D$34:$D$777,СВЦЭМ!$A$34:$A$777,$A36,СВЦЭМ!$B$34:$B$777,K$11)+'СЕТ СН'!$F$11+СВЦЭМ!$D$10+'СЕТ СН'!$F$6-'СЕТ СН'!$F$23</f>
        <v>418.24066270000014</v>
      </c>
      <c r="L36" s="37">
        <f>SUMIFS(СВЦЭМ!$D$34:$D$777,СВЦЭМ!$A$34:$A$777,$A36,СВЦЭМ!$B$34:$B$777,L$11)+'СЕТ СН'!$F$11+СВЦЭМ!$D$10+'СЕТ СН'!$F$6-'СЕТ СН'!$F$23</f>
        <v>432.20124387999988</v>
      </c>
      <c r="M36" s="37">
        <f>SUMIFS(СВЦЭМ!$D$34:$D$777,СВЦЭМ!$A$34:$A$777,$A36,СВЦЭМ!$B$34:$B$777,M$11)+'СЕТ СН'!$F$11+СВЦЭМ!$D$10+'СЕТ СН'!$F$6-'СЕТ СН'!$F$23</f>
        <v>423.91770585000006</v>
      </c>
      <c r="N36" s="37">
        <f>SUMIFS(СВЦЭМ!$D$34:$D$777,СВЦЭМ!$A$34:$A$777,$A36,СВЦЭМ!$B$34:$B$777,N$11)+'СЕТ СН'!$F$11+СВЦЭМ!$D$10+'СЕТ СН'!$F$6-'СЕТ СН'!$F$23</f>
        <v>424.71210849000011</v>
      </c>
      <c r="O36" s="37">
        <f>SUMIFS(СВЦЭМ!$D$34:$D$777,СВЦЭМ!$A$34:$A$777,$A36,СВЦЭМ!$B$34:$B$777,O$11)+'СЕТ СН'!$F$11+СВЦЭМ!$D$10+'СЕТ СН'!$F$6-'СЕТ СН'!$F$23</f>
        <v>423.29471175999981</v>
      </c>
      <c r="P36" s="37">
        <f>SUMIFS(СВЦЭМ!$D$34:$D$777,СВЦЭМ!$A$34:$A$777,$A36,СВЦЭМ!$B$34:$B$777,P$11)+'СЕТ СН'!$F$11+СВЦЭМ!$D$10+'СЕТ СН'!$F$6-'СЕТ СН'!$F$23</f>
        <v>416.74751905999995</v>
      </c>
      <c r="Q36" s="37">
        <f>SUMIFS(СВЦЭМ!$D$34:$D$777,СВЦЭМ!$A$34:$A$777,$A36,СВЦЭМ!$B$34:$B$777,Q$11)+'СЕТ СН'!$F$11+СВЦЭМ!$D$10+'СЕТ СН'!$F$6-'СЕТ СН'!$F$23</f>
        <v>411.08299395000006</v>
      </c>
      <c r="R36" s="37">
        <f>SUMIFS(СВЦЭМ!$D$34:$D$777,СВЦЭМ!$A$34:$A$777,$A36,СВЦЭМ!$B$34:$B$777,R$11)+'СЕТ СН'!$F$11+СВЦЭМ!$D$10+'СЕТ СН'!$F$6-'СЕТ СН'!$F$23</f>
        <v>416.2010570499998</v>
      </c>
      <c r="S36" s="37">
        <f>SUMIFS(СВЦЭМ!$D$34:$D$777,СВЦЭМ!$A$34:$A$777,$A36,СВЦЭМ!$B$34:$B$777,S$11)+'СЕТ СН'!$F$11+СВЦЭМ!$D$10+'СЕТ СН'!$F$6-'СЕТ СН'!$F$23</f>
        <v>404.10387547999983</v>
      </c>
      <c r="T36" s="37">
        <f>SUMIFS(СВЦЭМ!$D$34:$D$777,СВЦЭМ!$A$34:$A$777,$A36,СВЦЭМ!$B$34:$B$777,T$11)+'СЕТ СН'!$F$11+СВЦЭМ!$D$10+'СЕТ СН'!$F$6-'СЕТ СН'!$F$23</f>
        <v>387.55626847999986</v>
      </c>
      <c r="U36" s="37">
        <f>SUMIFS(СВЦЭМ!$D$34:$D$777,СВЦЭМ!$A$34:$A$777,$A36,СВЦЭМ!$B$34:$B$777,U$11)+'СЕТ СН'!$F$11+СВЦЭМ!$D$10+'СЕТ СН'!$F$6-'СЕТ СН'!$F$23</f>
        <v>376.55629643999998</v>
      </c>
      <c r="V36" s="37">
        <f>SUMIFS(СВЦЭМ!$D$34:$D$777,СВЦЭМ!$A$34:$A$777,$A36,СВЦЭМ!$B$34:$B$777,V$11)+'СЕТ СН'!$F$11+СВЦЭМ!$D$10+'СЕТ СН'!$F$6-'СЕТ СН'!$F$23</f>
        <v>407.17906868000011</v>
      </c>
      <c r="W36" s="37">
        <f>SUMIFS(СВЦЭМ!$D$34:$D$777,СВЦЭМ!$A$34:$A$777,$A36,СВЦЭМ!$B$34:$B$777,W$11)+'СЕТ СН'!$F$11+СВЦЭМ!$D$10+'СЕТ СН'!$F$6-'СЕТ СН'!$F$23</f>
        <v>404.34909255000014</v>
      </c>
      <c r="X36" s="37">
        <f>SUMIFS(СВЦЭМ!$D$34:$D$777,СВЦЭМ!$A$34:$A$777,$A36,СВЦЭМ!$B$34:$B$777,X$11)+'СЕТ СН'!$F$11+СВЦЭМ!$D$10+'СЕТ СН'!$F$6-'СЕТ СН'!$F$23</f>
        <v>387.1517186100001</v>
      </c>
      <c r="Y36" s="37">
        <f>SUMIFS(СВЦЭМ!$D$34:$D$777,СВЦЭМ!$A$34:$A$777,$A36,СВЦЭМ!$B$34:$B$777,Y$11)+'СЕТ СН'!$F$11+СВЦЭМ!$D$10+'СЕТ СН'!$F$6-'СЕТ СН'!$F$23</f>
        <v>442.82880226000009</v>
      </c>
    </row>
    <row r="37" spans="1:27" ht="15.75" x14ac:dyDescent="0.2">
      <c r="A37" s="36">
        <f t="shared" si="0"/>
        <v>43216</v>
      </c>
      <c r="B37" s="37">
        <f>SUMIFS(СВЦЭМ!$D$34:$D$777,СВЦЭМ!$A$34:$A$777,$A37,СВЦЭМ!$B$34:$B$777,B$11)+'СЕТ СН'!$F$11+СВЦЭМ!$D$10+'СЕТ СН'!$F$6-'СЕТ СН'!$F$23</f>
        <v>614.05307805000018</v>
      </c>
      <c r="C37" s="37">
        <f>SUMIFS(СВЦЭМ!$D$34:$D$777,СВЦЭМ!$A$34:$A$777,$A37,СВЦЭМ!$B$34:$B$777,C$11)+'СЕТ СН'!$F$11+СВЦЭМ!$D$10+'СЕТ СН'!$F$6-'СЕТ СН'!$F$23</f>
        <v>651.20538624000017</v>
      </c>
      <c r="D37" s="37">
        <f>SUMIFS(СВЦЭМ!$D$34:$D$777,СВЦЭМ!$A$34:$A$777,$A37,СВЦЭМ!$B$34:$B$777,D$11)+'СЕТ СН'!$F$11+СВЦЭМ!$D$10+'СЕТ СН'!$F$6-'СЕТ СН'!$F$23</f>
        <v>701.70205124000029</v>
      </c>
      <c r="E37" s="37">
        <f>SUMIFS(СВЦЭМ!$D$34:$D$777,СВЦЭМ!$A$34:$A$777,$A37,СВЦЭМ!$B$34:$B$777,E$11)+'СЕТ СН'!$F$11+СВЦЭМ!$D$10+'СЕТ СН'!$F$6-'СЕТ СН'!$F$23</f>
        <v>709.48888246000013</v>
      </c>
      <c r="F37" s="37">
        <f>SUMIFS(СВЦЭМ!$D$34:$D$777,СВЦЭМ!$A$34:$A$777,$A37,СВЦЭМ!$B$34:$B$777,F$11)+'СЕТ СН'!$F$11+СВЦЭМ!$D$10+'СЕТ СН'!$F$6-'СЕТ СН'!$F$23</f>
        <v>707.26418492000028</v>
      </c>
      <c r="G37" s="37">
        <f>SUMIFS(СВЦЭМ!$D$34:$D$777,СВЦЭМ!$A$34:$A$777,$A37,СВЦЭМ!$B$34:$B$777,G$11)+'СЕТ СН'!$F$11+СВЦЭМ!$D$10+'СЕТ СН'!$F$6-'СЕТ СН'!$F$23</f>
        <v>688.83603222999989</v>
      </c>
      <c r="H37" s="37">
        <f>SUMIFS(СВЦЭМ!$D$34:$D$777,СВЦЭМ!$A$34:$A$777,$A37,СВЦЭМ!$B$34:$B$777,H$11)+'СЕТ СН'!$F$11+СВЦЭМ!$D$10+'СЕТ СН'!$F$6-'СЕТ СН'!$F$23</f>
        <v>621.80026441000007</v>
      </c>
      <c r="I37" s="37">
        <f>SUMIFS(СВЦЭМ!$D$34:$D$777,СВЦЭМ!$A$34:$A$777,$A37,СВЦЭМ!$B$34:$B$777,I$11)+'СЕТ СН'!$F$11+СВЦЭМ!$D$10+'СЕТ СН'!$F$6-'СЕТ СН'!$F$23</f>
        <v>522.94373524000014</v>
      </c>
      <c r="J37" s="37">
        <f>SUMIFS(СВЦЭМ!$D$34:$D$777,СВЦЭМ!$A$34:$A$777,$A37,СВЦЭМ!$B$34:$B$777,J$11)+'СЕТ СН'!$F$11+СВЦЭМ!$D$10+'СЕТ СН'!$F$6-'СЕТ СН'!$F$23</f>
        <v>499.61461491000011</v>
      </c>
      <c r="K37" s="37">
        <f>SUMIFS(СВЦЭМ!$D$34:$D$777,СВЦЭМ!$A$34:$A$777,$A37,СВЦЭМ!$B$34:$B$777,K$11)+'СЕТ СН'!$F$11+СВЦЭМ!$D$10+'СЕТ СН'!$F$6-'СЕТ СН'!$F$23</f>
        <v>464.31615685000008</v>
      </c>
      <c r="L37" s="37">
        <f>SUMIFS(СВЦЭМ!$D$34:$D$777,СВЦЭМ!$A$34:$A$777,$A37,СВЦЭМ!$B$34:$B$777,L$11)+'СЕТ СН'!$F$11+СВЦЭМ!$D$10+'СЕТ СН'!$F$6-'СЕТ СН'!$F$23</f>
        <v>436.31708270000001</v>
      </c>
      <c r="M37" s="37">
        <f>SUMIFS(СВЦЭМ!$D$34:$D$777,СВЦЭМ!$A$34:$A$777,$A37,СВЦЭМ!$B$34:$B$777,M$11)+'СЕТ СН'!$F$11+СВЦЭМ!$D$10+'СЕТ СН'!$F$6-'СЕТ СН'!$F$23</f>
        <v>436.64612559</v>
      </c>
      <c r="N37" s="37">
        <f>SUMIFS(СВЦЭМ!$D$34:$D$777,СВЦЭМ!$A$34:$A$777,$A37,СВЦЭМ!$B$34:$B$777,N$11)+'СЕТ СН'!$F$11+СВЦЭМ!$D$10+'СЕТ СН'!$F$6-'СЕТ СН'!$F$23</f>
        <v>454.46061057999998</v>
      </c>
      <c r="O37" s="37">
        <f>SUMIFS(СВЦЭМ!$D$34:$D$777,СВЦЭМ!$A$34:$A$777,$A37,СВЦЭМ!$B$34:$B$777,O$11)+'СЕТ СН'!$F$11+СВЦЭМ!$D$10+'СЕТ СН'!$F$6-'СЕТ СН'!$F$23</f>
        <v>462.55506258000003</v>
      </c>
      <c r="P37" s="37">
        <f>SUMIFS(СВЦЭМ!$D$34:$D$777,СВЦЭМ!$A$34:$A$777,$A37,СВЦЭМ!$B$34:$B$777,P$11)+'СЕТ СН'!$F$11+СВЦЭМ!$D$10+'СЕТ СН'!$F$6-'СЕТ СН'!$F$23</f>
        <v>478.78033512000013</v>
      </c>
      <c r="Q37" s="37">
        <f>SUMIFS(СВЦЭМ!$D$34:$D$777,СВЦЭМ!$A$34:$A$777,$A37,СВЦЭМ!$B$34:$B$777,Q$11)+'СЕТ СН'!$F$11+СВЦЭМ!$D$10+'СЕТ СН'!$F$6-'СЕТ СН'!$F$23</f>
        <v>493.53937867000002</v>
      </c>
      <c r="R37" s="37">
        <f>SUMIFS(СВЦЭМ!$D$34:$D$777,СВЦЭМ!$A$34:$A$777,$A37,СВЦЭМ!$B$34:$B$777,R$11)+'СЕТ СН'!$F$11+СВЦЭМ!$D$10+'СЕТ СН'!$F$6-'СЕТ СН'!$F$23</f>
        <v>489.67722510999999</v>
      </c>
      <c r="S37" s="37">
        <f>SUMIFS(СВЦЭМ!$D$34:$D$777,СВЦЭМ!$A$34:$A$777,$A37,СВЦЭМ!$B$34:$B$777,S$11)+'СЕТ СН'!$F$11+СВЦЭМ!$D$10+'СЕТ СН'!$F$6-'СЕТ СН'!$F$23</f>
        <v>462.90046304999998</v>
      </c>
      <c r="T37" s="37">
        <f>SUMIFS(СВЦЭМ!$D$34:$D$777,СВЦЭМ!$A$34:$A$777,$A37,СВЦЭМ!$B$34:$B$777,T$11)+'СЕТ СН'!$F$11+СВЦЭМ!$D$10+'СЕТ СН'!$F$6-'СЕТ СН'!$F$23</f>
        <v>445.84633444999997</v>
      </c>
      <c r="U37" s="37">
        <f>SUMIFS(СВЦЭМ!$D$34:$D$777,СВЦЭМ!$A$34:$A$777,$A37,СВЦЭМ!$B$34:$B$777,U$11)+'СЕТ СН'!$F$11+СВЦЭМ!$D$10+'СЕТ СН'!$F$6-'СЕТ СН'!$F$23</f>
        <v>440.64104099000008</v>
      </c>
      <c r="V37" s="37">
        <f>SUMIFS(СВЦЭМ!$D$34:$D$777,СВЦЭМ!$A$34:$A$777,$A37,СВЦЭМ!$B$34:$B$777,V$11)+'СЕТ СН'!$F$11+СВЦЭМ!$D$10+'СЕТ СН'!$F$6-'СЕТ СН'!$F$23</f>
        <v>379.22117283999989</v>
      </c>
      <c r="W37" s="37">
        <f>SUMIFS(СВЦЭМ!$D$34:$D$777,СВЦЭМ!$A$34:$A$777,$A37,СВЦЭМ!$B$34:$B$777,W$11)+'СЕТ СН'!$F$11+СВЦЭМ!$D$10+'СЕТ СН'!$F$6-'СЕТ СН'!$F$23</f>
        <v>387.98926949999998</v>
      </c>
      <c r="X37" s="37">
        <f>SUMIFS(СВЦЭМ!$D$34:$D$777,СВЦЭМ!$A$34:$A$777,$A37,СВЦЭМ!$B$34:$B$777,X$11)+'СЕТ СН'!$F$11+СВЦЭМ!$D$10+'СЕТ СН'!$F$6-'СЕТ СН'!$F$23</f>
        <v>502.09990592999986</v>
      </c>
      <c r="Y37" s="37">
        <f>SUMIFS(СВЦЭМ!$D$34:$D$777,СВЦЭМ!$A$34:$A$777,$A37,СВЦЭМ!$B$34:$B$777,Y$11)+'СЕТ СН'!$F$11+СВЦЭМ!$D$10+'СЕТ СН'!$F$6-'СЕТ СН'!$F$23</f>
        <v>532.74217660000011</v>
      </c>
    </row>
    <row r="38" spans="1:27" ht="15.75" x14ac:dyDescent="0.2">
      <c r="A38" s="36">
        <f t="shared" si="0"/>
        <v>43217</v>
      </c>
      <c r="B38" s="37">
        <f>SUMIFS(СВЦЭМ!$D$34:$D$777,СВЦЭМ!$A$34:$A$777,$A38,СВЦЭМ!$B$34:$B$777,B$11)+'СЕТ СН'!$F$11+СВЦЭМ!$D$10+'СЕТ СН'!$F$6-'СЕТ СН'!$F$23</f>
        <v>540.67159012000013</v>
      </c>
      <c r="C38" s="37">
        <f>SUMIFS(СВЦЭМ!$D$34:$D$777,СВЦЭМ!$A$34:$A$777,$A38,СВЦЭМ!$B$34:$B$777,C$11)+'СЕТ СН'!$F$11+СВЦЭМ!$D$10+'СЕТ СН'!$F$6-'СЕТ СН'!$F$23</f>
        <v>570.77141067000014</v>
      </c>
      <c r="D38" s="37">
        <f>SUMIFS(СВЦЭМ!$D$34:$D$777,СВЦЭМ!$A$34:$A$777,$A38,СВЦЭМ!$B$34:$B$777,D$11)+'СЕТ СН'!$F$11+СВЦЭМ!$D$10+'СЕТ СН'!$F$6-'СЕТ СН'!$F$23</f>
        <v>638.40380627999991</v>
      </c>
      <c r="E38" s="37">
        <f>SUMIFS(СВЦЭМ!$D$34:$D$777,СВЦЭМ!$A$34:$A$777,$A38,СВЦЭМ!$B$34:$B$777,E$11)+'СЕТ СН'!$F$11+СВЦЭМ!$D$10+'СЕТ СН'!$F$6-'СЕТ СН'!$F$23</f>
        <v>643.77547037000011</v>
      </c>
      <c r="F38" s="37">
        <f>SUMIFS(СВЦЭМ!$D$34:$D$777,СВЦЭМ!$A$34:$A$777,$A38,СВЦЭМ!$B$34:$B$777,F$11)+'СЕТ СН'!$F$11+СВЦЭМ!$D$10+'СЕТ СН'!$F$6-'СЕТ СН'!$F$23</f>
        <v>637.54484197999989</v>
      </c>
      <c r="G38" s="37">
        <f>SUMIFS(СВЦЭМ!$D$34:$D$777,СВЦЭМ!$A$34:$A$777,$A38,СВЦЭМ!$B$34:$B$777,G$11)+'СЕТ СН'!$F$11+СВЦЭМ!$D$10+'СЕТ СН'!$F$6-'СЕТ СН'!$F$23</f>
        <v>630.04516937999995</v>
      </c>
      <c r="H38" s="37">
        <f>SUMIFS(СВЦЭМ!$D$34:$D$777,СВЦЭМ!$A$34:$A$777,$A38,СВЦЭМ!$B$34:$B$777,H$11)+'СЕТ СН'!$F$11+СВЦЭМ!$D$10+'СЕТ СН'!$F$6-'СЕТ СН'!$F$23</f>
        <v>588.24668553000004</v>
      </c>
      <c r="I38" s="37">
        <f>SUMIFS(СВЦЭМ!$D$34:$D$777,СВЦЭМ!$A$34:$A$777,$A38,СВЦЭМ!$B$34:$B$777,I$11)+'СЕТ СН'!$F$11+СВЦЭМ!$D$10+'СЕТ СН'!$F$6-'СЕТ СН'!$F$23</f>
        <v>507.55379481000011</v>
      </c>
      <c r="J38" s="37">
        <f>SUMIFS(СВЦЭМ!$D$34:$D$777,СВЦЭМ!$A$34:$A$777,$A38,СВЦЭМ!$B$34:$B$777,J$11)+'СЕТ СН'!$F$11+СВЦЭМ!$D$10+'СЕТ СН'!$F$6-'СЕТ СН'!$F$23</f>
        <v>476.5828237500001</v>
      </c>
      <c r="K38" s="37">
        <f>SUMIFS(СВЦЭМ!$D$34:$D$777,СВЦЭМ!$A$34:$A$777,$A38,СВЦЭМ!$B$34:$B$777,K$11)+'СЕТ СН'!$F$11+СВЦЭМ!$D$10+'СЕТ СН'!$F$6-'СЕТ СН'!$F$23</f>
        <v>442.59213534999992</v>
      </c>
      <c r="L38" s="37">
        <f>SUMIFS(СВЦЭМ!$D$34:$D$777,СВЦЭМ!$A$34:$A$777,$A38,СВЦЭМ!$B$34:$B$777,L$11)+'СЕТ СН'!$F$11+СВЦЭМ!$D$10+'СЕТ СН'!$F$6-'СЕТ СН'!$F$23</f>
        <v>411.27812998000002</v>
      </c>
      <c r="M38" s="37">
        <f>SUMIFS(СВЦЭМ!$D$34:$D$777,СВЦЭМ!$A$34:$A$777,$A38,СВЦЭМ!$B$34:$B$777,M$11)+'СЕТ СН'!$F$11+СВЦЭМ!$D$10+'СЕТ СН'!$F$6-'СЕТ СН'!$F$23</f>
        <v>412.40064642999994</v>
      </c>
      <c r="N38" s="37">
        <f>SUMIFS(СВЦЭМ!$D$34:$D$777,СВЦЭМ!$A$34:$A$777,$A38,СВЦЭМ!$B$34:$B$777,N$11)+'СЕТ СН'!$F$11+СВЦЭМ!$D$10+'СЕТ СН'!$F$6-'СЕТ СН'!$F$23</f>
        <v>420.84764654999992</v>
      </c>
      <c r="O38" s="37">
        <f>SUMIFS(СВЦЭМ!$D$34:$D$777,СВЦЭМ!$A$34:$A$777,$A38,СВЦЭМ!$B$34:$B$777,O$11)+'СЕТ СН'!$F$11+СВЦЭМ!$D$10+'СЕТ СН'!$F$6-'СЕТ СН'!$F$23</f>
        <v>416.05423914999994</v>
      </c>
      <c r="P38" s="37">
        <f>SUMIFS(СВЦЭМ!$D$34:$D$777,СВЦЭМ!$A$34:$A$777,$A38,СВЦЭМ!$B$34:$B$777,P$11)+'СЕТ СН'!$F$11+СВЦЭМ!$D$10+'СЕТ СН'!$F$6-'СЕТ СН'!$F$23</f>
        <v>427.98381101000007</v>
      </c>
      <c r="Q38" s="37">
        <f>SUMIFS(СВЦЭМ!$D$34:$D$777,СВЦЭМ!$A$34:$A$777,$A38,СВЦЭМ!$B$34:$B$777,Q$11)+'СЕТ СН'!$F$11+СВЦЭМ!$D$10+'СЕТ СН'!$F$6-'СЕТ СН'!$F$23</f>
        <v>432.07862239000008</v>
      </c>
      <c r="R38" s="37">
        <f>SUMIFS(СВЦЭМ!$D$34:$D$777,СВЦЭМ!$A$34:$A$777,$A38,СВЦЭМ!$B$34:$B$777,R$11)+'СЕТ СН'!$F$11+СВЦЭМ!$D$10+'СЕТ СН'!$F$6-'СЕТ СН'!$F$23</f>
        <v>427.81890892000013</v>
      </c>
      <c r="S38" s="37">
        <f>SUMIFS(СВЦЭМ!$D$34:$D$777,СВЦЭМ!$A$34:$A$777,$A38,СВЦЭМ!$B$34:$B$777,S$11)+'СЕТ СН'!$F$11+СВЦЭМ!$D$10+'СЕТ СН'!$F$6-'СЕТ СН'!$F$23</f>
        <v>419.59020475999989</v>
      </c>
      <c r="T38" s="37">
        <f>SUMIFS(СВЦЭМ!$D$34:$D$777,СВЦЭМ!$A$34:$A$777,$A38,СВЦЭМ!$B$34:$B$777,T$11)+'СЕТ СН'!$F$11+СВЦЭМ!$D$10+'СЕТ СН'!$F$6-'СЕТ СН'!$F$23</f>
        <v>396.95349410999995</v>
      </c>
      <c r="U38" s="37">
        <f>SUMIFS(СВЦЭМ!$D$34:$D$777,СВЦЭМ!$A$34:$A$777,$A38,СВЦЭМ!$B$34:$B$777,U$11)+'СЕТ СН'!$F$11+СВЦЭМ!$D$10+'СЕТ СН'!$F$6-'СЕТ СН'!$F$23</f>
        <v>372.16662053999983</v>
      </c>
      <c r="V38" s="37">
        <f>SUMIFS(СВЦЭМ!$D$34:$D$777,СВЦЭМ!$A$34:$A$777,$A38,СВЦЭМ!$B$34:$B$777,V$11)+'СЕТ СН'!$F$11+СВЦЭМ!$D$10+'СЕТ СН'!$F$6-'СЕТ СН'!$F$23</f>
        <v>374.46333672000003</v>
      </c>
      <c r="W38" s="37">
        <f>SUMIFS(СВЦЭМ!$D$34:$D$777,СВЦЭМ!$A$34:$A$777,$A38,СВЦЭМ!$B$34:$B$777,W$11)+'СЕТ СН'!$F$11+СВЦЭМ!$D$10+'СЕТ СН'!$F$6-'СЕТ СН'!$F$23</f>
        <v>431.50691440000003</v>
      </c>
      <c r="X38" s="37">
        <f>SUMIFS(СВЦЭМ!$D$34:$D$777,СВЦЭМ!$A$34:$A$777,$A38,СВЦЭМ!$B$34:$B$777,X$11)+'СЕТ СН'!$F$11+СВЦЭМ!$D$10+'СЕТ СН'!$F$6-'СЕТ СН'!$F$23</f>
        <v>448.25926553000011</v>
      </c>
      <c r="Y38" s="37">
        <f>SUMIFS(СВЦЭМ!$D$34:$D$777,СВЦЭМ!$A$34:$A$777,$A38,СВЦЭМ!$B$34:$B$777,Y$11)+'СЕТ СН'!$F$11+СВЦЭМ!$D$10+'СЕТ СН'!$F$6-'СЕТ СН'!$F$23</f>
        <v>480.16181089999998</v>
      </c>
    </row>
    <row r="39" spans="1:27" ht="15.75" x14ac:dyDescent="0.2">
      <c r="A39" s="36">
        <f t="shared" si="0"/>
        <v>43218</v>
      </c>
      <c r="B39" s="37">
        <f>SUMIFS(СВЦЭМ!$D$34:$D$777,СВЦЭМ!$A$34:$A$777,$A39,СВЦЭМ!$B$34:$B$777,B$11)+'СЕТ СН'!$F$11+СВЦЭМ!$D$10+'СЕТ СН'!$F$6-'СЕТ СН'!$F$23</f>
        <v>502.67882295999982</v>
      </c>
      <c r="C39" s="37">
        <f>SUMIFS(СВЦЭМ!$D$34:$D$777,СВЦЭМ!$A$34:$A$777,$A39,СВЦЭМ!$B$34:$B$777,C$11)+'СЕТ СН'!$F$11+СВЦЭМ!$D$10+'СЕТ СН'!$F$6-'СЕТ СН'!$F$23</f>
        <v>555.11612729000024</v>
      </c>
      <c r="D39" s="37">
        <f>SUMIFS(СВЦЭМ!$D$34:$D$777,СВЦЭМ!$A$34:$A$777,$A39,СВЦЭМ!$B$34:$B$777,D$11)+'СЕТ СН'!$F$11+СВЦЭМ!$D$10+'СЕТ СН'!$F$6-'СЕТ СН'!$F$23</f>
        <v>641.82739569000012</v>
      </c>
      <c r="E39" s="37">
        <f>SUMIFS(СВЦЭМ!$D$34:$D$777,СВЦЭМ!$A$34:$A$777,$A39,СВЦЭМ!$B$34:$B$777,E$11)+'СЕТ СН'!$F$11+СВЦЭМ!$D$10+'СЕТ СН'!$F$6-'СЕТ СН'!$F$23</f>
        <v>641.89464097999996</v>
      </c>
      <c r="F39" s="37">
        <f>SUMIFS(СВЦЭМ!$D$34:$D$777,СВЦЭМ!$A$34:$A$777,$A39,СВЦЭМ!$B$34:$B$777,F$11)+'СЕТ СН'!$F$11+СВЦЭМ!$D$10+'СЕТ СН'!$F$6-'СЕТ СН'!$F$23</f>
        <v>640.23636031000012</v>
      </c>
      <c r="G39" s="37">
        <f>SUMIFS(СВЦЭМ!$D$34:$D$777,СВЦЭМ!$A$34:$A$777,$A39,СВЦЭМ!$B$34:$B$777,G$11)+'СЕТ СН'!$F$11+СВЦЭМ!$D$10+'СЕТ СН'!$F$6-'СЕТ СН'!$F$23</f>
        <v>609.98478177000004</v>
      </c>
      <c r="H39" s="37">
        <f>SUMIFS(СВЦЭМ!$D$34:$D$777,СВЦЭМ!$A$34:$A$777,$A39,СВЦЭМ!$B$34:$B$777,H$11)+'СЕТ СН'!$F$11+СВЦЭМ!$D$10+'СЕТ СН'!$F$6-'СЕТ СН'!$F$23</f>
        <v>544.91876631000002</v>
      </c>
      <c r="I39" s="37">
        <f>SUMIFS(СВЦЭМ!$D$34:$D$777,СВЦЭМ!$A$34:$A$777,$A39,СВЦЭМ!$B$34:$B$777,I$11)+'СЕТ СН'!$F$11+СВЦЭМ!$D$10+'СЕТ СН'!$F$6-'СЕТ СН'!$F$23</f>
        <v>462.97508255000014</v>
      </c>
      <c r="J39" s="37">
        <f>SUMIFS(СВЦЭМ!$D$34:$D$777,СВЦЭМ!$A$34:$A$777,$A39,СВЦЭМ!$B$34:$B$777,J$11)+'СЕТ СН'!$F$11+СВЦЭМ!$D$10+'СЕТ СН'!$F$6-'СЕТ СН'!$F$23</f>
        <v>449.02658585999995</v>
      </c>
      <c r="K39" s="37">
        <f>SUMIFS(СВЦЭМ!$D$34:$D$777,СВЦЭМ!$A$34:$A$777,$A39,СВЦЭМ!$B$34:$B$777,K$11)+'СЕТ СН'!$F$11+СВЦЭМ!$D$10+'СЕТ СН'!$F$6-'СЕТ СН'!$F$23</f>
        <v>401.7698393500001</v>
      </c>
      <c r="L39" s="37">
        <f>SUMIFS(СВЦЭМ!$D$34:$D$777,СВЦЭМ!$A$34:$A$777,$A39,СВЦЭМ!$B$34:$B$777,L$11)+'СЕТ СН'!$F$11+СВЦЭМ!$D$10+'СЕТ СН'!$F$6-'СЕТ СН'!$F$23</f>
        <v>392.32709151999995</v>
      </c>
      <c r="M39" s="37">
        <f>SUMIFS(СВЦЭМ!$D$34:$D$777,СВЦЭМ!$A$34:$A$777,$A39,СВЦЭМ!$B$34:$B$777,M$11)+'СЕТ СН'!$F$11+СВЦЭМ!$D$10+'СЕТ СН'!$F$6-'СЕТ СН'!$F$23</f>
        <v>395.31029210999998</v>
      </c>
      <c r="N39" s="37">
        <f>SUMIFS(СВЦЭМ!$D$34:$D$777,СВЦЭМ!$A$34:$A$777,$A39,СВЦЭМ!$B$34:$B$777,N$11)+'СЕТ СН'!$F$11+СВЦЭМ!$D$10+'СЕТ СН'!$F$6-'СЕТ СН'!$F$23</f>
        <v>395.75650510000003</v>
      </c>
      <c r="O39" s="37">
        <f>SUMIFS(СВЦЭМ!$D$34:$D$777,СВЦЭМ!$A$34:$A$777,$A39,СВЦЭМ!$B$34:$B$777,O$11)+'СЕТ СН'!$F$11+СВЦЭМ!$D$10+'СЕТ СН'!$F$6-'СЕТ СН'!$F$23</f>
        <v>374.65659083000003</v>
      </c>
      <c r="P39" s="37">
        <f>SUMIFS(СВЦЭМ!$D$34:$D$777,СВЦЭМ!$A$34:$A$777,$A39,СВЦЭМ!$B$34:$B$777,P$11)+'СЕТ СН'!$F$11+СВЦЭМ!$D$10+'СЕТ СН'!$F$6-'СЕТ СН'!$F$23</f>
        <v>374.87940708000008</v>
      </c>
      <c r="Q39" s="37">
        <f>SUMIFS(СВЦЭМ!$D$34:$D$777,СВЦЭМ!$A$34:$A$777,$A39,СВЦЭМ!$B$34:$B$777,Q$11)+'СЕТ СН'!$F$11+СВЦЭМ!$D$10+'СЕТ СН'!$F$6-'СЕТ СН'!$F$23</f>
        <v>375.98871831999998</v>
      </c>
      <c r="R39" s="37">
        <f>SUMIFS(СВЦЭМ!$D$34:$D$777,СВЦЭМ!$A$34:$A$777,$A39,СВЦЭМ!$B$34:$B$777,R$11)+'СЕТ СН'!$F$11+СВЦЭМ!$D$10+'СЕТ СН'!$F$6-'СЕТ СН'!$F$23</f>
        <v>379.21395897000014</v>
      </c>
      <c r="S39" s="37">
        <f>SUMIFS(СВЦЭМ!$D$34:$D$777,СВЦЭМ!$A$34:$A$777,$A39,СВЦЭМ!$B$34:$B$777,S$11)+'СЕТ СН'!$F$11+СВЦЭМ!$D$10+'СЕТ СН'!$F$6-'СЕТ СН'!$F$23</f>
        <v>376.57937808000008</v>
      </c>
      <c r="T39" s="37">
        <f>SUMIFS(СВЦЭМ!$D$34:$D$777,СВЦЭМ!$A$34:$A$777,$A39,СВЦЭМ!$B$34:$B$777,T$11)+'СЕТ СН'!$F$11+СВЦЭМ!$D$10+'СЕТ СН'!$F$6-'СЕТ СН'!$F$23</f>
        <v>388.25348532999999</v>
      </c>
      <c r="U39" s="37">
        <f>SUMIFS(СВЦЭМ!$D$34:$D$777,СВЦЭМ!$A$34:$A$777,$A39,СВЦЭМ!$B$34:$B$777,U$11)+'СЕТ СН'!$F$11+СВЦЭМ!$D$10+'СЕТ СН'!$F$6-'СЕТ СН'!$F$23</f>
        <v>391.54231962999995</v>
      </c>
      <c r="V39" s="37">
        <f>SUMIFS(СВЦЭМ!$D$34:$D$777,СВЦЭМ!$A$34:$A$777,$A39,СВЦЭМ!$B$34:$B$777,V$11)+'СЕТ СН'!$F$11+СВЦЭМ!$D$10+'СЕТ СН'!$F$6-'СЕТ СН'!$F$23</f>
        <v>404.47630992999996</v>
      </c>
      <c r="W39" s="37">
        <f>SUMIFS(СВЦЭМ!$D$34:$D$777,СВЦЭМ!$A$34:$A$777,$A39,СВЦЭМ!$B$34:$B$777,W$11)+'СЕТ СН'!$F$11+СВЦЭМ!$D$10+'СЕТ СН'!$F$6-'СЕТ СН'!$F$23</f>
        <v>415.20567447999986</v>
      </c>
      <c r="X39" s="37">
        <f>SUMIFS(СВЦЭМ!$D$34:$D$777,СВЦЭМ!$A$34:$A$777,$A39,СВЦЭМ!$B$34:$B$777,X$11)+'СЕТ СН'!$F$11+СВЦЭМ!$D$10+'СЕТ СН'!$F$6-'СЕТ СН'!$F$23</f>
        <v>460.42273458000011</v>
      </c>
      <c r="Y39" s="37">
        <f>SUMIFS(СВЦЭМ!$D$34:$D$777,СВЦЭМ!$A$34:$A$777,$A39,СВЦЭМ!$B$34:$B$777,Y$11)+'СЕТ СН'!$F$11+СВЦЭМ!$D$10+'СЕТ СН'!$F$6-'СЕТ СН'!$F$23</f>
        <v>452.62428143</v>
      </c>
    </row>
    <row r="40" spans="1:27" ht="15.75" x14ac:dyDescent="0.2">
      <c r="A40" s="36">
        <f t="shared" si="0"/>
        <v>43219</v>
      </c>
      <c r="B40" s="37">
        <f>SUMIFS(СВЦЭМ!$D$34:$D$777,СВЦЭМ!$A$34:$A$777,$A40,СВЦЭМ!$B$34:$B$777,B$11)+'СЕТ СН'!$F$11+СВЦЭМ!$D$10+'СЕТ СН'!$F$6-'СЕТ СН'!$F$23</f>
        <v>501.57224882000003</v>
      </c>
      <c r="C40" s="37">
        <f>SUMIFS(СВЦЭМ!$D$34:$D$777,СВЦЭМ!$A$34:$A$777,$A40,СВЦЭМ!$B$34:$B$777,C$11)+'СЕТ СН'!$F$11+СВЦЭМ!$D$10+'СЕТ СН'!$F$6-'СЕТ СН'!$F$23</f>
        <v>526.48809509</v>
      </c>
      <c r="D40" s="37">
        <f>SUMIFS(СВЦЭМ!$D$34:$D$777,СВЦЭМ!$A$34:$A$777,$A40,СВЦЭМ!$B$34:$B$777,D$11)+'СЕТ СН'!$F$11+СВЦЭМ!$D$10+'СЕТ СН'!$F$6-'СЕТ СН'!$F$23</f>
        <v>615.31229490000021</v>
      </c>
      <c r="E40" s="37">
        <f>SUMIFS(СВЦЭМ!$D$34:$D$777,СВЦЭМ!$A$34:$A$777,$A40,СВЦЭМ!$B$34:$B$777,E$11)+'СЕТ СН'!$F$11+СВЦЭМ!$D$10+'СЕТ СН'!$F$6-'СЕТ СН'!$F$23</f>
        <v>613.36986573000001</v>
      </c>
      <c r="F40" s="37">
        <f>SUMIFS(СВЦЭМ!$D$34:$D$777,СВЦЭМ!$A$34:$A$777,$A40,СВЦЭМ!$B$34:$B$777,F$11)+'СЕТ СН'!$F$11+СВЦЭМ!$D$10+'СЕТ СН'!$F$6-'СЕТ СН'!$F$23</f>
        <v>613.04822579000017</v>
      </c>
      <c r="G40" s="37">
        <f>SUMIFS(СВЦЭМ!$D$34:$D$777,СВЦЭМ!$A$34:$A$777,$A40,СВЦЭМ!$B$34:$B$777,G$11)+'СЕТ СН'!$F$11+СВЦЭМ!$D$10+'СЕТ СН'!$F$6-'СЕТ СН'!$F$23</f>
        <v>622.47993974999997</v>
      </c>
      <c r="H40" s="37">
        <f>SUMIFS(СВЦЭМ!$D$34:$D$777,СВЦЭМ!$A$34:$A$777,$A40,СВЦЭМ!$B$34:$B$777,H$11)+'СЕТ СН'!$F$11+СВЦЭМ!$D$10+'СЕТ СН'!$F$6-'СЕТ СН'!$F$23</f>
        <v>623.77454526999998</v>
      </c>
      <c r="I40" s="37">
        <f>SUMIFS(СВЦЭМ!$D$34:$D$777,СВЦЭМ!$A$34:$A$777,$A40,СВЦЭМ!$B$34:$B$777,I$11)+'СЕТ СН'!$F$11+СВЦЭМ!$D$10+'СЕТ СН'!$F$6-'СЕТ СН'!$F$23</f>
        <v>531.14466369000013</v>
      </c>
      <c r="J40" s="37">
        <f>SUMIFS(СВЦЭМ!$D$34:$D$777,СВЦЭМ!$A$34:$A$777,$A40,СВЦЭМ!$B$34:$B$777,J$11)+'СЕТ СН'!$F$11+СВЦЭМ!$D$10+'СЕТ СН'!$F$6-'СЕТ СН'!$F$23</f>
        <v>462.94558442999994</v>
      </c>
      <c r="K40" s="37">
        <f>SUMIFS(СВЦЭМ!$D$34:$D$777,СВЦЭМ!$A$34:$A$777,$A40,СВЦЭМ!$B$34:$B$777,K$11)+'СЕТ СН'!$F$11+СВЦЭМ!$D$10+'СЕТ СН'!$F$6-'СЕТ СН'!$F$23</f>
        <v>338.0312005699999</v>
      </c>
      <c r="L40" s="37">
        <f>SUMIFS(СВЦЭМ!$D$34:$D$777,СВЦЭМ!$A$34:$A$777,$A40,СВЦЭМ!$B$34:$B$777,L$11)+'СЕТ СН'!$F$11+СВЦЭМ!$D$10+'СЕТ СН'!$F$6-'СЕТ СН'!$F$23</f>
        <v>321.00370793000013</v>
      </c>
      <c r="M40" s="37">
        <f>SUMIFS(СВЦЭМ!$D$34:$D$777,СВЦЭМ!$A$34:$A$777,$A40,СВЦЭМ!$B$34:$B$777,M$11)+'СЕТ СН'!$F$11+СВЦЭМ!$D$10+'СЕТ СН'!$F$6-'СЕТ СН'!$F$23</f>
        <v>341.99060601999997</v>
      </c>
      <c r="N40" s="37">
        <f>SUMIFS(СВЦЭМ!$D$34:$D$777,СВЦЭМ!$A$34:$A$777,$A40,СВЦЭМ!$B$34:$B$777,N$11)+'СЕТ СН'!$F$11+СВЦЭМ!$D$10+'СЕТ СН'!$F$6-'СЕТ СН'!$F$23</f>
        <v>361.4094970299999</v>
      </c>
      <c r="O40" s="37">
        <f>SUMIFS(СВЦЭМ!$D$34:$D$777,СВЦЭМ!$A$34:$A$777,$A40,СВЦЭМ!$B$34:$B$777,O$11)+'СЕТ СН'!$F$11+СВЦЭМ!$D$10+'СЕТ СН'!$F$6-'СЕТ СН'!$F$23</f>
        <v>361.12395789000004</v>
      </c>
      <c r="P40" s="37">
        <f>SUMIFS(СВЦЭМ!$D$34:$D$777,СВЦЭМ!$A$34:$A$777,$A40,СВЦЭМ!$B$34:$B$777,P$11)+'СЕТ СН'!$F$11+СВЦЭМ!$D$10+'СЕТ СН'!$F$6-'СЕТ СН'!$F$23</f>
        <v>343.8590856699999</v>
      </c>
      <c r="Q40" s="37">
        <f>SUMIFS(СВЦЭМ!$D$34:$D$777,СВЦЭМ!$A$34:$A$777,$A40,СВЦЭМ!$B$34:$B$777,Q$11)+'СЕТ СН'!$F$11+СВЦЭМ!$D$10+'СЕТ СН'!$F$6-'СЕТ СН'!$F$23</f>
        <v>355.03081769999983</v>
      </c>
      <c r="R40" s="37">
        <f>SUMIFS(СВЦЭМ!$D$34:$D$777,СВЦЭМ!$A$34:$A$777,$A40,СВЦЭМ!$B$34:$B$777,R$11)+'СЕТ СН'!$F$11+СВЦЭМ!$D$10+'СЕТ СН'!$F$6-'СЕТ СН'!$F$23</f>
        <v>338.62415020999981</v>
      </c>
      <c r="S40" s="37">
        <f>SUMIFS(СВЦЭМ!$D$34:$D$777,СВЦЭМ!$A$34:$A$777,$A40,СВЦЭМ!$B$34:$B$777,S$11)+'СЕТ СН'!$F$11+СВЦЭМ!$D$10+'СЕТ СН'!$F$6-'СЕТ СН'!$F$23</f>
        <v>337.35172256999988</v>
      </c>
      <c r="T40" s="37">
        <f>SUMIFS(СВЦЭМ!$D$34:$D$777,СВЦЭМ!$A$34:$A$777,$A40,СВЦЭМ!$B$34:$B$777,T$11)+'СЕТ СН'!$F$11+СВЦЭМ!$D$10+'СЕТ СН'!$F$6-'СЕТ СН'!$F$23</f>
        <v>362.09499006999988</v>
      </c>
      <c r="U40" s="37">
        <f>SUMIFS(СВЦЭМ!$D$34:$D$777,СВЦЭМ!$A$34:$A$777,$A40,СВЦЭМ!$B$34:$B$777,U$11)+'СЕТ СН'!$F$11+СВЦЭМ!$D$10+'СЕТ СН'!$F$6-'СЕТ СН'!$F$23</f>
        <v>363.60651287999997</v>
      </c>
      <c r="V40" s="37">
        <f>SUMIFS(СВЦЭМ!$D$34:$D$777,СВЦЭМ!$A$34:$A$777,$A40,СВЦЭМ!$B$34:$B$777,V$11)+'СЕТ СН'!$F$11+СВЦЭМ!$D$10+'СЕТ СН'!$F$6-'СЕТ СН'!$F$23</f>
        <v>318.35030884999981</v>
      </c>
      <c r="W40" s="37">
        <f>SUMIFS(СВЦЭМ!$D$34:$D$777,СВЦЭМ!$A$34:$A$777,$A40,СВЦЭМ!$B$34:$B$777,W$11)+'СЕТ СН'!$F$11+СВЦЭМ!$D$10+'СЕТ СН'!$F$6-'СЕТ СН'!$F$23</f>
        <v>306.28620017000014</v>
      </c>
      <c r="X40" s="37">
        <f>SUMIFS(СВЦЭМ!$D$34:$D$777,СВЦЭМ!$A$34:$A$777,$A40,СВЦЭМ!$B$34:$B$777,X$11)+'СЕТ СН'!$F$11+СВЦЭМ!$D$10+'СЕТ СН'!$F$6-'СЕТ СН'!$F$23</f>
        <v>344.56879136000009</v>
      </c>
      <c r="Y40" s="37">
        <f>SUMIFS(СВЦЭМ!$D$34:$D$777,СВЦЭМ!$A$34:$A$777,$A40,СВЦЭМ!$B$34:$B$777,Y$11)+'СЕТ СН'!$F$11+СВЦЭМ!$D$10+'СЕТ СН'!$F$6-'СЕТ СН'!$F$23</f>
        <v>423.71479388</v>
      </c>
    </row>
    <row r="41" spans="1:27" ht="15.75" x14ac:dyDescent="0.2">
      <c r="A41" s="36">
        <f t="shared" si="0"/>
        <v>43220</v>
      </c>
      <c r="B41" s="37">
        <f>SUMIFS(СВЦЭМ!$D$34:$D$777,СВЦЭМ!$A$34:$A$777,$A41,СВЦЭМ!$B$34:$B$777,B$11)+'СЕТ СН'!$F$11+СВЦЭМ!$D$10+'СЕТ СН'!$F$6-'СЕТ СН'!$F$23</f>
        <v>454.90376251000009</v>
      </c>
      <c r="C41" s="37">
        <f>SUMIFS(СВЦЭМ!$D$34:$D$777,СВЦЭМ!$A$34:$A$777,$A41,СВЦЭМ!$B$34:$B$777,C$11)+'СЕТ СН'!$F$11+СВЦЭМ!$D$10+'СЕТ СН'!$F$6-'СЕТ СН'!$F$23</f>
        <v>480.76261614999987</v>
      </c>
      <c r="D41" s="37">
        <f>SUMIFS(СВЦЭМ!$D$34:$D$777,СВЦЭМ!$A$34:$A$777,$A41,СВЦЭМ!$B$34:$B$777,D$11)+'СЕТ СН'!$F$11+СВЦЭМ!$D$10+'СЕТ СН'!$F$6-'СЕТ СН'!$F$23</f>
        <v>504.29783461</v>
      </c>
      <c r="E41" s="37">
        <f>SUMIFS(СВЦЭМ!$D$34:$D$777,СВЦЭМ!$A$34:$A$777,$A41,СВЦЭМ!$B$34:$B$777,E$11)+'СЕТ СН'!$F$11+СВЦЭМ!$D$10+'СЕТ СН'!$F$6-'СЕТ СН'!$F$23</f>
        <v>519.82169377000025</v>
      </c>
      <c r="F41" s="37">
        <f>SUMIFS(СВЦЭМ!$D$34:$D$777,СВЦЭМ!$A$34:$A$777,$A41,СВЦЭМ!$B$34:$B$777,F$11)+'СЕТ СН'!$F$11+СВЦЭМ!$D$10+'СЕТ СН'!$F$6-'СЕТ СН'!$F$23</f>
        <v>526.52250497000011</v>
      </c>
      <c r="G41" s="37">
        <f>SUMIFS(СВЦЭМ!$D$34:$D$777,СВЦЭМ!$A$34:$A$777,$A41,СВЦЭМ!$B$34:$B$777,G$11)+'СЕТ СН'!$F$11+СВЦЭМ!$D$10+'СЕТ СН'!$F$6-'СЕТ СН'!$F$23</f>
        <v>510.42447031999984</v>
      </c>
      <c r="H41" s="37">
        <f>SUMIFS(СВЦЭМ!$D$34:$D$777,СВЦЭМ!$A$34:$A$777,$A41,СВЦЭМ!$B$34:$B$777,H$11)+'СЕТ СН'!$F$11+СВЦЭМ!$D$10+'СЕТ СН'!$F$6-'СЕТ СН'!$F$23</f>
        <v>490.09180084999991</v>
      </c>
      <c r="I41" s="37">
        <f>SUMIFS(СВЦЭМ!$D$34:$D$777,СВЦЭМ!$A$34:$A$777,$A41,СВЦЭМ!$B$34:$B$777,I$11)+'СЕТ СН'!$F$11+СВЦЭМ!$D$10+'СЕТ СН'!$F$6-'СЕТ СН'!$F$23</f>
        <v>422.58225779999987</v>
      </c>
      <c r="J41" s="37">
        <f>SUMIFS(СВЦЭМ!$D$34:$D$777,СВЦЭМ!$A$34:$A$777,$A41,СВЦЭМ!$B$34:$B$777,J$11)+'СЕТ СН'!$F$11+СВЦЭМ!$D$10+'СЕТ СН'!$F$6-'СЕТ СН'!$F$23</f>
        <v>380.73197655000001</v>
      </c>
      <c r="K41" s="37">
        <f>SUMIFS(СВЦЭМ!$D$34:$D$777,СВЦЭМ!$A$34:$A$777,$A41,СВЦЭМ!$B$34:$B$777,K$11)+'СЕТ СН'!$F$11+СВЦЭМ!$D$10+'СЕТ СН'!$F$6-'СЕТ СН'!$F$23</f>
        <v>277.34124936000001</v>
      </c>
      <c r="L41" s="37">
        <f>SUMIFS(СВЦЭМ!$D$34:$D$777,СВЦЭМ!$A$34:$A$777,$A41,СВЦЭМ!$B$34:$B$777,L$11)+'СЕТ СН'!$F$11+СВЦЭМ!$D$10+'СЕТ СН'!$F$6-'СЕТ СН'!$F$23</f>
        <v>260.8961651599999</v>
      </c>
      <c r="M41" s="37">
        <f>SUMIFS(СВЦЭМ!$D$34:$D$777,СВЦЭМ!$A$34:$A$777,$A41,СВЦЭМ!$B$34:$B$777,M$11)+'СЕТ СН'!$F$11+СВЦЭМ!$D$10+'СЕТ СН'!$F$6-'СЕТ СН'!$F$23</f>
        <v>262.87567625999998</v>
      </c>
      <c r="N41" s="37">
        <f>SUMIFS(СВЦЭМ!$D$34:$D$777,СВЦЭМ!$A$34:$A$777,$A41,СВЦЭМ!$B$34:$B$777,N$11)+'СЕТ СН'!$F$11+СВЦЭМ!$D$10+'СЕТ СН'!$F$6-'СЕТ СН'!$F$23</f>
        <v>254.01982155000007</v>
      </c>
      <c r="O41" s="37">
        <f>SUMIFS(СВЦЭМ!$D$34:$D$777,СВЦЭМ!$A$34:$A$777,$A41,СВЦЭМ!$B$34:$B$777,O$11)+'СЕТ СН'!$F$11+СВЦЭМ!$D$10+'СЕТ СН'!$F$6-'СЕТ СН'!$F$23</f>
        <v>250.96630256999981</v>
      </c>
      <c r="P41" s="37">
        <f>SUMIFS(СВЦЭМ!$D$34:$D$777,СВЦЭМ!$A$34:$A$777,$A41,СВЦЭМ!$B$34:$B$777,P$11)+'СЕТ СН'!$F$11+СВЦЭМ!$D$10+'СЕТ СН'!$F$6-'СЕТ СН'!$F$23</f>
        <v>319.23348819</v>
      </c>
      <c r="Q41" s="37">
        <f>SUMIFS(СВЦЭМ!$D$34:$D$777,СВЦЭМ!$A$34:$A$777,$A41,СВЦЭМ!$B$34:$B$777,Q$11)+'СЕТ СН'!$F$11+СВЦЭМ!$D$10+'СЕТ СН'!$F$6-'СЕТ СН'!$F$23</f>
        <v>316.99227501999997</v>
      </c>
      <c r="R41" s="37">
        <f>SUMIFS(СВЦЭМ!$D$34:$D$777,СВЦЭМ!$A$34:$A$777,$A41,СВЦЭМ!$B$34:$B$777,R$11)+'СЕТ СН'!$F$11+СВЦЭМ!$D$10+'СЕТ СН'!$F$6-'СЕТ СН'!$F$23</f>
        <v>314.60418999000001</v>
      </c>
      <c r="S41" s="37">
        <f>SUMIFS(СВЦЭМ!$D$34:$D$777,СВЦЭМ!$A$34:$A$777,$A41,СВЦЭМ!$B$34:$B$777,S$11)+'СЕТ СН'!$F$11+СВЦЭМ!$D$10+'СЕТ СН'!$F$6-'СЕТ СН'!$F$23</f>
        <v>321.70508321999989</v>
      </c>
      <c r="T41" s="37">
        <f>SUMIFS(СВЦЭМ!$D$34:$D$777,СВЦЭМ!$A$34:$A$777,$A41,СВЦЭМ!$B$34:$B$777,T$11)+'СЕТ СН'!$F$11+СВЦЭМ!$D$10+'СЕТ СН'!$F$6-'СЕТ СН'!$F$23</f>
        <v>261.33878181000011</v>
      </c>
      <c r="U41" s="37">
        <f>SUMIFS(СВЦЭМ!$D$34:$D$777,СВЦЭМ!$A$34:$A$777,$A41,СВЦЭМ!$B$34:$B$777,U$11)+'СЕТ СН'!$F$11+СВЦЭМ!$D$10+'СЕТ СН'!$F$6-'СЕТ СН'!$F$23</f>
        <v>261.21871165999994</v>
      </c>
      <c r="V41" s="37">
        <f>SUMIFS(СВЦЭМ!$D$34:$D$777,СВЦЭМ!$A$34:$A$777,$A41,СВЦЭМ!$B$34:$B$777,V$11)+'СЕТ СН'!$F$11+СВЦЭМ!$D$10+'СЕТ СН'!$F$6-'СЕТ СН'!$F$23</f>
        <v>262.41861869000002</v>
      </c>
      <c r="W41" s="37">
        <f>SUMIFS(СВЦЭМ!$D$34:$D$777,СВЦЭМ!$A$34:$A$777,$A41,СВЦЭМ!$B$34:$B$777,W$11)+'СЕТ СН'!$F$11+СВЦЭМ!$D$10+'СЕТ СН'!$F$6-'СЕТ СН'!$F$23</f>
        <v>254.98289908999993</v>
      </c>
      <c r="X41" s="37">
        <f>SUMIFS(СВЦЭМ!$D$34:$D$777,СВЦЭМ!$A$34:$A$777,$A41,СВЦЭМ!$B$34:$B$777,X$11)+'СЕТ СН'!$F$11+СВЦЭМ!$D$10+'СЕТ СН'!$F$6-'СЕТ СН'!$F$23</f>
        <v>308.21738866999988</v>
      </c>
      <c r="Y41" s="37">
        <f>SUMIFS(СВЦЭМ!$D$34:$D$777,СВЦЭМ!$A$34:$A$777,$A41,СВЦЭМ!$B$34:$B$777,Y$11)+'СЕТ СН'!$F$11+СВЦЭМ!$D$10+'СЕТ СН'!$F$6-'СЕТ СН'!$F$23</f>
        <v>390.94466910999984</v>
      </c>
    </row>
    <row r="42" spans="1:27" ht="15.75" hidden="1" x14ac:dyDescent="0.2">
      <c r="A42" s="36">
        <f t="shared" si="0"/>
        <v>43221</v>
      </c>
      <c r="B42" s="37">
        <f>SUMIFS(СВЦЭМ!$D$34:$D$777,СВЦЭМ!$A$34:$A$777,$A42,СВЦЭМ!$B$34:$B$777,B$11)+'СЕТ СН'!$F$11+СВЦЭМ!$D$10+'СЕТ СН'!$F$6-'СЕТ СН'!$F$23</f>
        <v>-389.93792008000003</v>
      </c>
      <c r="C42" s="37">
        <f>SUMIFS(СВЦЭМ!$D$34:$D$777,СВЦЭМ!$A$34:$A$777,$A42,СВЦЭМ!$B$34:$B$777,C$11)+'СЕТ СН'!$F$11+СВЦЭМ!$D$10+'СЕТ СН'!$F$6-'СЕТ СН'!$F$23</f>
        <v>-389.93792008000003</v>
      </c>
      <c r="D42" s="37">
        <f>SUMIFS(СВЦЭМ!$D$34:$D$777,СВЦЭМ!$A$34:$A$777,$A42,СВЦЭМ!$B$34:$B$777,D$11)+'СЕТ СН'!$F$11+СВЦЭМ!$D$10+'СЕТ СН'!$F$6-'СЕТ СН'!$F$23</f>
        <v>-389.93792008000003</v>
      </c>
      <c r="E42" s="37">
        <f>SUMIFS(СВЦЭМ!$D$34:$D$777,СВЦЭМ!$A$34:$A$777,$A42,СВЦЭМ!$B$34:$B$777,E$11)+'СЕТ СН'!$F$11+СВЦЭМ!$D$10+'СЕТ СН'!$F$6-'СЕТ СН'!$F$23</f>
        <v>-389.93792008000003</v>
      </c>
      <c r="F42" s="37">
        <f>SUMIFS(СВЦЭМ!$D$34:$D$777,СВЦЭМ!$A$34:$A$777,$A42,СВЦЭМ!$B$34:$B$777,F$11)+'СЕТ СН'!$F$11+СВЦЭМ!$D$10+'СЕТ СН'!$F$6-'СЕТ СН'!$F$23</f>
        <v>-389.93792008000003</v>
      </c>
      <c r="G42" s="37">
        <f>SUMIFS(СВЦЭМ!$D$34:$D$777,СВЦЭМ!$A$34:$A$777,$A42,СВЦЭМ!$B$34:$B$777,G$11)+'СЕТ СН'!$F$11+СВЦЭМ!$D$10+'СЕТ СН'!$F$6-'СЕТ СН'!$F$23</f>
        <v>-389.93792008000003</v>
      </c>
      <c r="H42" s="37">
        <f>SUMIFS(СВЦЭМ!$D$34:$D$777,СВЦЭМ!$A$34:$A$777,$A42,СВЦЭМ!$B$34:$B$777,H$11)+'СЕТ СН'!$F$11+СВЦЭМ!$D$10+'СЕТ СН'!$F$6-'СЕТ СН'!$F$23</f>
        <v>-389.93792008000003</v>
      </c>
      <c r="I42" s="37">
        <f>SUMIFS(СВЦЭМ!$D$34:$D$777,СВЦЭМ!$A$34:$A$777,$A42,СВЦЭМ!$B$34:$B$777,I$11)+'СЕТ СН'!$F$11+СВЦЭМ!$D$10+'СЕТ СН'!$F$6-'СЕТ СН'!$F$23</f>
        <v>-389.93792008000003</v>
      </c>
      <c r="J42" s="37">
        <f>SUMIFS(СВЦЭМ!$D$34:$D$777,СВЦЭМ!$A$34:$A$777,$A42,СВЦЭМ!$B$34:$B$777,J$11)+'СЕТ СН'!$F$11+СВЦЭМ!$D$10+'СЕТ СН'!$F$6-'СЕТ СН'!$F$23</f>
        <v>-389.93792008000003</v>
      </c>
      <c r="K42" s="37">
        <f>SUMIFS(СВЦЭМ!$D$34:$D$777,СВЦЭМ!$A$34:$A$777,$A42,СВЦЭМ!$B$34:$B$777,K$11)+'СЕТ СН'!$F$11+СВЦЭМ!$D$10+'СЕТ СН'!$F$6-'СЕТ СН'!$F$23</f>
        <v>-389.93792008000003</v>
      </c>
      <c r="L42" s="37">
        <f>SUMIFS(СВЦЭМ!$D$34:$D$777,СВЦЭМ!$A$34:$A$777,$A42,СВЦЭМ!$B$34:$B$777,L$11)+'СЕТ СН'!$F$11+СВЦЭМ!$D$10+'СЕТ СН'!$F$6-'СЕТ СН'!$F$23</f>
        <v>-389.93792008000003</v>
      </c>
      <c r="M42" s="37">
        <f>SUMIFS(СВЦЭМ!$D$34:$D$777,СВЦЭМ!$A$34:$A$777,$A42,СВЦЭМ!$B$34:$B$777,M$11)+'СЕТ СН'!$F$11+СВЦЭМ!$D$10+'СЕТ СН'!$F$6-'СЕТ СН'!$F$23</f>
        <v>-389.93792008000003</v>
      </c>
      <c r="N42" s="37">
        <f>SUMIFS(СВЦЭМ!$D$34:$D$777,СВЦЭМ!$A$34:$A$777,$A42,СВЦЭМ!$B$34:$B$777,N$11)+'СЕТ СН'!$F$11+СВЦЭМ!$D$10+'СЕТ СН'!$F$6-'СЕТ СН'!$F$23</f>
        <v>-389.93792008000003</v>
      </c>
      <c r="O42" s="37">
        <f>SUMIFS(СВЦЭМ!$D$34:$D$777,СВЦЭМ!$A$34:$A$777,$A42,СВЦЭМ!$B$34:$B$777,O$11)+'СЕТ СН'!$F$11+СВЦЭМ!$D$10+'СЕТ СН'!$F$6-'СЕТ СН'!$F$23</f>
        <v>-389.93792008000003</v>
      </c>
      <c r="P42" s="37">
        <f>SUMIFS(СВЦЭМ!$D$34:$D$777,СВЦЭМ!$A$34:$A$777,$A42,СВЦЭМ!$B$34:$B$777,P$11)+'СЕТ СН'!$F$11+СВЦЭМ!$D$10+'СЕТ СН'!$F$6-'СЕТ СН'!$F$23</f>
        <v>-389.93792008000003</v>
      </c>
      <c r="Q42" s="37">
        <f>SUMIFS(СВЦЭМ!$D$34:$D$777,СВЦЭМ!$A$34:$A$777,$A42,СВЦЭМ!$B$34:$B$777,Q$11)+'СЕТ СН'!$F$11+СВЦЭМ!$D$10+'СЕТ СН'!$F$6-'СЕТ СН'!$F$23</f>
        <v>-389.93792008000003</v>
      </c>
      <c r="R42" s="37">
        <f>SUMIFS(СВЦЭМ!$D$34:$D$777,СВЦЭМ!$A$34:$A$777,$A42,СВЦЭМ!$B$34:$B$777,R$11)+'СЕТ СН'!$F$11+СВЦЭМ!$D$10+'СЕТ СН'!$F$6-'СЕТ СН'!$F$23</f>
        <v>-389.93792008000003</v>
      </c>
      <c r="S42" s="37">
        <f>SUMIFS(СВЦЭМ!$D$34:$D$777,СВЦЭМ!$A$34:$A$777,$A42,СВЦЭМ!$B$34:$B$777,S$11)+'СЕТ СН'!$F$11+СВЦЭМ!$D$10+'СЕТ СН'!$F$6-'СЕТ СН'!$F$23</f>
        <v>-389.93792008000003</v>
      </c>
      <c r="T42" s="37">
        <f>SUMIFS(СВЦЭМ!$D$34:$D$777,СВЦЭМ!$A$34:$A$777,$A42,СВЦЭМ!$B$34:$B$777,T$11)+'СЕТ СН'!$F$11+СВЦЭМ!$D$10+'СЕТ СН'!$F$6-'СЕТ СН'!$F$23</f>
        <v>-389.93792008000003</v>
      </c>
      <c r="U42" s="37">
        <f>SUMIFS(СВЦЭМ!$D$34:$D$777,СВЦЭМ!$A$34:$A$777,$A42,СВЦЭМ!$B$34:$B$777,U$11)+'СЕТ СН'!$F$11+СВЦЭМ!$D$10+'СЕТ СН'!$F$6-'СЕТ СН'!$F$23</f>
        <v>-389.93792008000003</v>
      </c>
      <c r="V42" s="37">
        <f>SUMIFS(СВЦЭМ!$D$34:$D$777,СВЦЭМ!$A$34:$A$777,$A42,СВЦЭМ!$B$34:$B$777,V$11)+'СЕТ СН'!$F$11+СВЦЭМ!$D$10+'СЕТ СН'!$F$6-'СЕТ СН'!$F$23</f>
        <v>-389.93792008000003</v>
      </c>
      <c r="W42" s="37">
        <f>SUMIFS(СВЦЭМ!$D$34:$D$777,СВЦЭМ!$A$34:$A$777,$A42,СВЦЭМ!$B$34:$B$777,W$11)+'СЕТ СН'!$F$11+СВЦЭМ!$D$10+'СЕТ СН'!$F$6-'СЕТ СН'!$F$23</f>
        <v>-389.93792008000003</v>
      </c>
      <c r="X42" s="37">
        <f>SUMIFS(СВЦЭМ!$D$34:$D$777,СВЦЭМ!$A$34:$A$777,$A42,СВЦЭМ!$B$34:$B$777,X$11)+'СЕТ СН'!$F$11+СВЦЭМ!$D$10+'СЕТ СН'!$F$6-'СЕТ СН'!$F$23</f>
        <v>-389.93792008000003</v>
      </c>
      <c r="Y42" s="37">
        <f>SUMIFS(СВЦЭМ!$D$34:$D$777,СВЦЭМ!$A$34:$A$777,$A42,СВЦЭМ!$B$34:$B$777,Y$11)+'СЕТ СН'!$F$11+СВЦЭМ!$D$10+'СЕТ СН'!$F$6-'СЕТ СН'!$F$23</f>
        <v>-389.93792008000003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01.04.2018</v>
      </c>
      <c r="B48" s="37">
        <f>SUMIFS(СВЦЭМ!$D$34:$D$777,СВЦЭМ!$A$34:$A$777,$A48,СВЦЭМ!$B$34:$B$777,B$47)+'СЕТ СН'!$G$11+СВЦЭМ!$D$10+'СЕТ СН'!$G$6-'СЕТ СН'!$G$23</f>
        <v>834.89535816</v>
      </c>
      <c r="C48" s="37">
        <f>SUMIFS(СВЦЭМ!$D$34:$D$777,СВЦЭМ!$A$34:$A$777,$A48,СВЦЭМ!$B$34:$B$777,C$47)+'СЕТ СН'!$G$11+СВЦЭМ!$D$10+'СЕТ СН'!$G$6-'СЕТ СН'!$G$23</f>
        <v>882.18481006000013</v>
      </c>
      <c r="D48" s="37">
        <f>SUMIFS(СВЦЭМ!$D$34:$D$777,СВЦЭМ!$A$34:$A$777,$A48,СВЦЭМ!$B$34:$B$777,D$47)+'СЕТ СН'!$G$11+СВЦЭМ!$D$10+'СЕТ СН'!$G$6-'СЕТ СН'!$G$23</f>
        <v>924.76403064999988</v>
      </c>
      <c r="E48" s="37">
        <f>SUMIFS(СВЦЭМ!$D$34:$D$777,СВЦЭМ!$A$34:$A$777,$A48,СВЦЭМ!$B$34:$B$777,E$47)+'СЕТ СН'!$G$11+СВЦЭМ!$D$10+'СЕТ СН'!$G$6-'СЕТ СН'!$G$23</f>
        <v>934.26811120000013</v>
      </c>
      <c r="F48" s="37">
        <f>SUMIFS(СВЦЭМ!$D$34:$D$777,СВЦЭМ!$A$34:$A$777,$A48,СВЦЭМ!$B$34:$B$777,F$47)+'СЕТ СН'!$G$11+СВЦЭМ!$D$10+'СЕТ СН'!$G$6-'СЕТ СН'!$G$23</f>
        <v>940.14330948999998</v>
      </c>
      <c r="G48" s="37">
        <f>SUMIFS(СВЦЭМ!$D$34:$D$777,СВЦЭМ!$A$34:$A$777,$A48,СВЦЭМ!$B$34:$B$777,G$47)+'СЕТ СН'!$G$11+СВЦЭМ!$D$10+'СЕТ СН'!$G$6-'СЕТ СН'!$G$23</f>
        <v>921.52940481999997</v>
      </c>
      <c r="H48" s="37">
        <f>SUMIFS(СВЦЭМ!$D$34:$D$777,СВЦЭМ!$A$34:$A$777,$A48,СВЦЭМ!$B$34:$B$777,H$47)+'СЕТ СН'!$G$11+СВЦЭМ!$D$10+'СЕТ СН'!$G$6-'СЕТ СН'!$G$23</f>
        <v>907.35275646000002</v>
      </c>
      <c r="I48" s="37">
        <f>SUMIFS(СВЦЭМ!$D$34:$D$777,СВЦЭМ!$A$34:$A$777,$A48,СВЦЭМ!$B$34:$B$777,I$47)+'СЕТ СН'!$G$11+СВЦЭМ!$D$10+'СЕТ СН'!$G$6-'СЕТ СН'!$G$23</f>
        <v>857.03348749999998</v>
      </c>
      <c r="J48" s="37">
        <f>SUMIFS(СВЦЭМ!$D$34:$D$777,СВЦЭМ!$A$34:$A$777,$A48,СВЦЭМ!$B$34:$B$777,J$47)+'СЕТ СН'!$G$11+СВЦЭМ!$D$10+'СЕТ СН'!$G$6-'СЕТ СН'!$G$23</f>
        <v>774.39205644000015</v>
      </c>
      <c r="K48" s="37">
        <f>SUMIFS(СВЦЭМ!$D$34:$D$777,СВЦЭМ!$A$34:$A$777,$A48,СВЦЭМ!$B$34:$B$777,K$47)+'СЕТ СН'!$G$11+СВЦЭМ!$D$10+'СЕТ СН'!$G$6-'СЕТ СН'!$G$23</f>
        <v>645.00151362999998</v>
      </c>
      <c r="L48" s="37">
        <f>SUMIFS(СВЦЭМ!$D$34:$D$777,СВЦЭМ!$A$34:$A$777,$A48,СВЦЭМ!$B$34:$B$777,L$47)+'СЕТ СН'!$G$11+СВЦЭМ!$D$10+'СЕТ СН'!$G$6-'СЕТ СН'!$G$23</f>
        <v>605.47384659000011</v>
      </c>
      <c r="M48" s="37">
        <f>SUMIFS(СВЦЭМ!$D$34:$D$777,СВЦЭМ!$A$34:$A$777,$A48,СВЦЭМ!$B$34:$B$777,M$47)+'СЕТ СН'!$G$11+СВЦЭМ!$D$10+'СЕТ СН'!$G$6-'СЕТ СН'!$G$23</f>
        <v>598.66661325999996</v>
      </c>
      <c r="N48" s="37">
        <f>SUMIFS(СВЦЭМ!$D$34:$D$777,СВЦЭМ!$A$34:$A$777,$A48,СВЦЭМ!$B$34:$B$777,N$47)+'СЕТ СН'!$G$11+СВЦЭМ!$D$10+'СЕТ СН'!$G$6-'СЕТ СН'!$G$23</f>
        <v>604.17165596999996</v>
      </c>
      <c r="O48" s="37">
        <f>SUMIFS(СВЦЭМ!$D$34:$D$777,СВЦЭМ!$A$34:$A$777,$A48,СВЦЭМ!$B$34:$B$777,O$47)+'СЕТ СН'!$G$11+СВЦЭМ!$D$10+'СЕТ СН'!$G$6-'СЕТ СН'!$G$23</f>
        <v>599.3851780199999</v>
      </c>
      <c r="P48" s="37">
        <f>SUMIFS(СВЦЭМ!$D$34:$D$777,СВЦЭМ!$A$34:$A$777,$A48,СВЦЭМ!$B$34:$B$777,P$47)+'СЕТ СН'!$G$11+СВЦЭМ!$D$10+'СЕТ СН'!$G$6-'СЕТ СН'!$G$23</f>
        <v>598.27412869000011</v>
      </c>
      <c r="Q48" s="37">
        <f>SUMIFS(СВЦЭМ!$D$34:$D$777,СВЦЭМ!$A$34:$A$777,$A48,СВЦЭМ!$B$34:$B$777,Q$47)+'СЕТ СН'!$G$11+СВЦЭМ!$D$10+'СЕТ СН'!$G$6-'СЕТ СН'!$G$23</f>
        <v>602.25480690999996</v>
      </c>
      <c r="R48" s="37">
        <f>SUMIFS(СВЦЭМ!$D$34:$D$777,СВЦЭМ!$A$34:$A$777,$A48,СВЦЭМ!$B$34:$B$777,R$47)+'СЕТ СН'!$G$11+СВЦЭМ!$D$10+'СЕТ СН'!$G$6-'СЕТ СН'!$G$23</f>
        <v>610.04672374999984</v>
      </c>
      <c r="S48" s="37">
        <f>SUMIFS(СВЦЭМ!$D$34:$D$777,СВЦЭМ!$A$34:$A$777,$A48,СВЦЭМ!$B$34:$B$777,S$47)+'СЕТ СН'!$G$11+СВЦЭМ!$D$10+'СЕТ СН'!$G$6-'СЕТ СН'!$G$23</f>
        <v>621.21273092000013</v>
      </c>
      <c r="T48" s="37">
        <f>SUMIFS(СВЦЭМ!$D$34:$D$777,СВЦЭМ!$A$34:$A$777,$A48,СВЦЭМ!$B$34:$B$777,T$47)+'СЕТ СН'!$G$11+СВЦЭМ!$D$10+'СЕТ СН'!$G$6-'СЕТ СН'!$G$23</f>
        <v>644.70520356999998</v>
      </c>
      <c r="U48" s="37">
        <f>SUMIFS(СВЦЭМ!$D$34:$D$777,СВЦЭМ!$A$34:$A$777,$A48,СВЦЭМ!$B$34:$B$777,U$47)+'СЕТ СН'!$G$11+СВЦЭМ!$D$10+'СЕТ СН'!$G$6-'СЕТ СН'!$G$23</f>
        <v>644.11981073999993</v>
      </c>
      <c r="V48" s="37">
        <f>SUMIFS(СВЦЭМ!$D$34:$D$777,СВЦЭМ!$A$34:$A$777,$A48,СВЦЭМ!$B$34:$B$777,V$47)+'СЕТ СН'!$G$11+СВЦЭМ!$D$10+'СЕТ СН'!$G$6-'СЕТ СН'!$G$23</f>
        <v>650.80331676000003</v>
      </c>
      <c r="W48" s="37">
        <f>SUMIFS(СВЦЭМ!$D$34:$D$777,СВЦЭМ!$A$34:$A$777,$A48,СВЦЭМ!$B$34:$B$777,W$47)+'СЕТ СН'!$G$11+СВЦЭМ!$D$10+'СЕТ СН'!$G$6-'СЕТ СН'!$G$23</f>
        <v>683.10209175000011</v>
      </c>
      <c r="X48" s="37">
        <f>SUMIFS(СВЦЭМ!$D$34:$D$777,СВЦЭМ!$A$34:$A$777,$A48,СВЦЭМ!$B$34:$B$777,X$47)+'СЕТ СН'!$G$11+СВЦЭМ!$D$10+'СЕТ СН'!$G$6-'СЕТ СН'!$G$23</f>
        <v>713.62980367000011</v>
      </c>
      <c r="Y48" s="37">
        <f>SUMIFS(СВЦЭМ!$D$34:$D$777,СВЦЭМ!$A$34:$A$777,$A48,СВЦЭМ!$B$34:$B$777,Y$47)+'СЕТ СН'!$G$11+СВЦЭМ!$D$10+'СЕТ СН'!$G$6-'СЕТ СН'!$G$23</f>
        <v>795.73324446000026</v>
      </c>
      <c r="AA48" s="46"/>
    </row>
    <row r="49" spans="1:25" ht="15.75" x14ac:dyDescent="0.2">
      <c r="A49" s="36">
        <f>A48+1</f>
        <v>43192</v>
      </c>
      <c r="B49" s="37">
        <f>SUMIFS(СВЦЭМ!$D$34:$D$777,СВЦЭМ!$A$34:$A$777,$A49,СВЦЭМ!$B$34:$B$777,B$47)+'СЕТ СН'!$G$11+СВЦЭМ!$D$10+'СЕТ СН'!$G$6-'СЕТ СН'!$G$23</f>
        <v>850.54478645000006</v>
      </c>
      <c r="C49" s="37">
        <f>SUMIFS(СВЦЭМ!$D$34:$D$777,СВЦЭМ!$A$34:$A$777,$A49,СВЦЭМ!$B$34:$B$777,C$47)+'СЕТ СН'!$G$11+СВЦЭМ!$D$10+'СЕТ СН'!$G$6-'СЕТ СН'!$G$23</f>
        <v>887.90658210000004</v>
      </c>
      <c r="D49" s="37">
        <f>SUMIFS(СВЦЭМ!$D$34:$D$777,СВЦЭМ!$A$34:$A$777,$A49,СВЦЭМ!$B$34:$B$777,D$47)+'СЕТ СН'!$G$11+СВЦЭМ!$D$10+'СЕТ СН'!$G$6-'СЕТ СН'!$G$23</f>
        <v>929.97155724000015</v>
      </c>
      <c r="E49" s="37">
        <f>SUMIFS(СВЦЭМ!$D$34:$D$777,СВЦЭМ!$A$34:$A$777,$A49,СВЦЭМ!$B$34:$B$777,E$47)+'СЕТ СН'!$G$11+СВЦЭМ!$D$10+'СЕТ СН'!$G$6-'СЕТ СН'!$G$23</f>
        <v>944.77909805999991</v>
      </c>
      <c r="F49" s="37">
        <f>SUMIFS(СВЦЭМ!$D$34:$D$777,СВЦЭМ!$A$34:$A$777,$A49,СВЦЭМ!$B$34:$B$777,F$47)+'СЕТ СН'!$G$11+СВЦЭМ!$D$10+'СЕТ СН'!$G$6-'СЕТ СН'!$G$23</f>
        <v>934.12658150000027</v>
      </c>
      <c r="G49" s="37">
        <f>SUMIFS(СВЦЭМ!$D$34:$D$777,СВЦЭМ!$A$34:$A$777,$A49,СВЦЭМ!$B$34:$B$777,G$47)+'СЕТ СН'!$G$11+СВЦЭМ!$D$10+'СЕТ СН'!$G$6-'СЕТ СН'!$G$23</f>
        <v>915.16343027999994</v>
      </c>
      <c r="H49" s="37">
        <f>SUMIFS(СВЦЭМ!$D$34:$D$777,СВЦЭМ!$A$34:$A$777,$A49,СВЦЭМ!$B$34:$B$777,H$47)+'СЕТ СН'!$G$11+СВЦЭМ!$D$10+'СЕТ СН'!$G$6-'СЕТ СН'!$G$23</f>
        <v>870.39199682000014</v>
      </c>
      <c r="I49" s="37">
        <f>SUMIFS(СВЦЭМ!$D$34:$D$777,СВЦЭМ!$A$34:$A$777,$A49,СВЦЭМ!$B$34:$B$777,I$47)+'СЕТ СН'!$G$11+СВЦЭМ!$D$10+'СЕТ СН'!$G$6-'СЕТ СН'!$G$23</f>
        <v>801.46504762999996</v>
      </c>
      <c r="J49" s="37">
        <f>SUMIFS(СВЦЭМ!$D$34:$D$777,СВЦЭМ!$A$34:$A$777,$A49,СВЦЭМ!$B$34:$B$777,J$47)+'СЕТ СН'!$G$11+СВЦЭМ!$D$10+'СЕТ СН'!$G$6-'СЕТ СН'!$G$23</f>
        <v>765.72883807999995</v>
      </c>
      <c r="K49" s="37">
        <f>SUMIFS(СВЦЭМ!$D$34:$D$777,СВЦЭМ!$A$34:$A$777,$A49,СВЦЭМ!$B$34:$B$777,K$47)+'СЕТ СН'!$G$11+СВЦЭМ!$D$10+'СЕТ СН'!$G$6-'СЕТ СН'!$G$23</f>
        <v>665.28571749000014</v>
      </c>
      <c r="L49" s="37">
        <f>SUMIFS(СВЦЭМ!$D$34:$D$777,СВЦЭМ!$A$34:$A$777,$A49,СВЦЭМ!$B$34:$B$777,L$47)+'СЕТ СН'!$G$11+СВЦЭМ!$D$10+'СЕТ СН'!$G$6-'СЕТ СН'!$G$23</f>
        <v>683.25412598000014</v>
      </c>
      <c r="M49" s="37">
        <f>SUMIFS(СВЦЭМ!$D$34:$D$777,СВЦЭМ!$A$34:$A$777,$A49,СВЦЭМ!$B$34:$B$777,M$47)+'СЕТ СН'!$G$11+СВЦЭМ!$D$10+'СЕТ СН'!$G$6-'СЕТ СН'!$G$23</f>
        <v>685.80830201999981</v>
      </c>
      <c r="N49" s="37">
        <f>SUMIFS(СВЦЭМ!$D$34:$D$777,СВЦЭМ!$A$34:$A$777,$A49,СВЦЭМ!$B$34:$B$777,N$47)+'СЕТ СН'!$G$11+СВЦЭМ!$D$10+'СЕТ СН'!$G$6-'СЕТ СН'!$G$23</f>
        <v>621.10726274000001</v>
      </c>
      <c r="O49" s="37">
        <f>SUMIFS(СВЦЭМ!$D$34:$D$777,СВЦЭМ!$A$34:$A$777,$A49,СВЦЭМ!$B$34:$B$777,O$47)+'СЕТ СН'!$G$11+СВЦЭМ!$D$10+'СЕТ СН'!$G$6-'СЕТ СН'!$G$23</f>
        <v>631.77605627000014</v>
      </c>
      <c r="P49" s="37">
        <f>SUMIFS(СВЦЭМ!$D$34:$D$777,СВЦЭМ!$A$34:$A$777,$A49,СВЦЭМ!$B$34:$B$777,P$47)+'СЕТ СН'!$G$11+СВЦЭМ!$D$10+'СЕТ СН'!$G$6-'СЕТ СН'!$G$23</f>
        <v>630.55327227999999</v>
      </c>
      <c r="Q49" s="37">
        <f>SUMIFS(СВЦЭМ!$D$34:$D$777,СВЦЭМ!$A$34:$A$777,$A49,СВЦЭМ!$B$34:$B$777,Q$47)+'СЕТ СН'!$G$11+СВЦЭМ!$D$10+'СЕТ СН'!$G$6-'СЕТ СН'!$G$23</f>
        <v>636.38374995000015</v>
      </c>
      <c r="R49" s="37">
        <f>SUMIFS(СВЦЭМ!$D$34:$D$777,СВЦЭМ!$A$34:$A$777,$A49,СВЦЭМ!$B$34:$B$777,R$47)+'СЕТ СН'!$G$11+СВЦЭМ!$D$10+'СЕТ СН'!$G$6-'СЕТ СН'!$G$23</f>
        <v>640.01146239000002</v>
      </c>
      <c r="S49" s="37">
        <f>SUMIFS(СВЦЭМ!$D$34:$D$777,СВЦЭМ!$A$34:$A$777,$A49,СВЦЭМ!$B$34:$B$777,S$47)+'СЕТ СН'!$G$11+СВЦЭМ!$D$10+'СЕТ СН'!$G$6-'СЕТ СН'!$G$23</f>
        <v>635.06303255</v>
      </c>
      <c r="T49" s="37">
        <f>SUMIFS(СВЦЭМ!$D$34:$D$777,СВЦЭМ!$A$34:$A$777,$A49,СВЦЭМ!$B$34:$B$777,T$47)+'СЕТ СН'!$G$11+СВЦЭМ!$D$10+'СЕТ СН'!$G$6-'СЕТ СН'!$G$23</f>
        <v>630.70646006999993</v>
      </c>
      <c r="U49" s="37">
        <f>SUMIFS(СВЦЭМ!$D$34:$D$777,СВЦЭМ!$A$34:$A$777,$A49,СВЦЭМ!$B$34:$B$777,U$47)+'СЕТ СН'!$G$11+СВЦЭМ!$D$10+'СЕТ СН'!$G$6-'СЕТ СН'!$G$23</f>
        <v>626.65815941999983</v>
      </c>
      <c r="V49" s="37">
        <f>SUMIFS(СВЦЭМ!$D$34:$D$777,СВЦЭМ!$A$34:$A$777,$A49,СВЦЭМ!$B$34:$B$777,V$47)+'СЕТ СН'!$G$11+СВЦЭМ!$D$10+'СЕТ СН'!$G$6-'СЕТ СН'!$G$23</f>
        <v>634.09824734999995</v>
      </c>
      <c r="W49" s="37">
        <f>SUMIFS(СВЦЭМ!$D$34:$D$777,СВЦЭМ!$A$34:$A$777,$A49,СВЦЭМ!$B$34:$B$777,W$47)+'СЕТ СН'!$G$11+СВЦЭМ!$D$10+'СЕТ СН'!$G$6-'СЕТ СН'!$G$23</f>
        <v>676.99560631999987</v>
      </c>
      <c r="X49" s="37">
        <f>SUMIFS(СВЦЭМ!$D$34:$D$777,СВЦЭМ!$A$34:$A$777,$A49,СВЦЭМ!$B$34:$B$777,X$47)+'СЕТ СН'!$G$11+СВЦЭМ!$D$10+'СЕТ СН'!$G$6-'СЕТ СН'!$G$23</f>
        <v>793.88088810000011</v>
      </c>
      <c r="Y49" s="37">
        <f>SUMIFS(СВЦЭМ!$D$34:$D$777,СВЦЭМ!$A$34:$A$777,$A49,СВЦЭМ!$B$34:$B$777,Y$47)+'СЕТ СН'!$G$11+СВЦЭМ!$D$10+'СЕТ СН'!$G$6-'СЕТ СН'!$G$23</f>
        <v>857.47242691000008</v>
      </c>
    </row>
    <row r="50" spans="1:25" ht="15.75" x14ac:dyDescent="0.2">
      <c r="A50" s="36">
        <f t="shared" ref="A50:A78" si="1">A49+1</f>
        <v>43193</v>
      </c>
      <c r="B50" s="37">
        <f>SUMIFS(СВЦЭМ!$D$34:$D$777,СВЦЭМ!$A$34:$A$777,$A50,СВЦЭМ!$B$34:$B$777,B$47)+'СЕТ СН'!$G$11+СВЦЭМ!$D$10+'СЕТ СН'!$G$6-'СЕТ СН'!$G$23</f>
        <v>890.02579498000011</v>
      </c>
      <c r="C50" s="37">
        <f>SUMIFS(СВЦЭМ!$D$34:$D$777,СВЦЭМ!$A$34:$A$777,$A50,СВЦЭМ!$B$34:$B$777,C$47)+'СЕТ СН'!$G$11+СВЦЭМ!$D$10+'СЕТ СН'!$G$6-'СЕТ СН'!$G$23</f>
        <v>938.05364367000004</v>
      </c>
      <c r="D50" s="37">
        <f>SUMIFS(СВЦЭМ!$D$34:$D$777,СВЦЭМ!$A$34:$A$777,$A50,СВЦЭМ!$B$34:$B$777,D$47)+'СЕТ СН'!$G$11+СВЦЭМ!$D$10+'СЕТ СН'!$G$6-'СЕТ СН'!$G$23</f>
        <v>995.90304733999994</v>
      </c>
      <c r="E50" s="37">
        <f>SUMIFS(СВЦЭМ!$D$34:$D$777,СВЦЭМ!$A$34:$A$777,$A50,СВЦЭМ!$B$34:$B$777,E$47)+'СЕТ СН'!$G$11+СВЦЭМ!$D$10+'СЕТ СН'!$G$6-'СЕТ СН'!$G$23</f>
        <v>1005.51610606</v>
      </c>
      <c r="F50" s="37">
        <f>SUMIFS(СВЦЭМ!$D$34:$D$777,СВЦЭМ!$A$34:$A$777,$A50,СВЦЭМ!$B$34:$B$777,F$47)+'СЕТ СН'!$G$11+СВЦЭМ!$D$10+'СЕТ СН'!$G$6-'СЕТ СН'!$G$23</f>
        <v>999.71844849999991</v>
      </c>
      <c r="G50" s="37">
        <f>SUMIFS(СВЦЭМ!$D$34:$D$777,СВЦЭМ!$A$34:$A$777,$A50,СВЦЭМ!$B$34:$B$777,G$47)+'СЕТ СН'!$G$11+СВЦЭМ!$D$10+'СЕТ СН'!$G$6-'СЕТ СН'!$G$23</f>
        <v>983.2664903000001</v>
      </c>
      <c r="H50" s="37">
        <f>SUMIFS(СВЦЭМ!$D$34:$D$777,СВЦЭМ!$A$34:$A$777,$A50,СВЦЭМ!$B$34:$B$777,H$47)+'СЕТ СН'!$G$11+СВЦЭМ!$D$10+'СЕТ СН'!$G$6-'СЕТ СН'!$G$23</f>
        <v>932.9916314100002</v>
      </c>
      <c r="I50" s="37">
        <f>SUMIFS(СВЦЭМ!$D$34:$D$777,СВЦЭМ!$A$34:$A$777,$A50,СВЦЭМ!$B$34:$B$777,I$47)+'СЕТ СН'!$G$11+СВЦЭМ!$D$10+'СЕТ СН'!$G$6-'СЕТ СН'!$G$23</f>
        <v>849.9061526700001</v>
      </c>
      <c r="J50" s="37">
        <f>SUMIFS(СВЦЭМ!$D$34:$D$777,СВЦЭМ!$A$34:$A$777,$A50,СВЦЭМ!$B$34:$B$777,J$47)+'СЕТ СН'!$G$11+СВЦЭМ!$D$10+'СЕТ СН'!$G$6-'СЕТ СН'!$G$23</f>
        <v>788.89606544000014</v>
      </c>
      <c r="K50" s="37">
        <f>SUMIFS(СВЦЭМ!$D$34:$D$777,СВЦЭМ!$A$34:$A$777,$A50,СВЦЭМ!$B$34:$B$777,K$47)+'СЕТ СН'!$G$11+СВЦЭМ!$D$10+'СЕТ СН'!$G$6-'СЕТ СН'!$G$23</f>
        <v>706.60689009000009</v>
      </c>
      <c r="L50" s="37">
        <f>SUMIFS(СВЦЭМ!$D$34:$D$777,СВЦЭМ!$A$34:$A$777,$A50,СВЦЭМ!$B$34:$B$777,L$47)+'СЕТ СН'!$G$11+СВЦЭМ!$D$10+'СЕТ СН'!$G$6-'СЕТ СН'!$G$23</f>
        <v>628.06876278999982</v>
      </c>
      <c r="M50" s="37">
        <f>SUMIFS(СВЦЭМ!$D$34:$D$777,СВЦЭМ!$A$34:$A$777,$A50,СВЦЭМ!$B$34:$B$777,M$47)+'СЕТ СН'!$G$11+СВЦЭМ!$D$10+'СЕТ СН'!$G$6-'СЕТ СН'!$G$23</f>
        <v>611.58222507999983</v>
      </c>
      <c r="N50" s="37">
        <f>SUMIFS(СВЦЭМ!$D$34:$D$777,СВЦЭМ!$A$34:$A$777,$A50,СВЦЭМ!$B$34:$B$777,N$47)+'СЕТ СН'!$G$11+СВЦЭМ!$D$10+'СЕТ СН'!$G$6-'СЕТ СН'!$G$23</f>
        <v>627.55306479000012</v>
      </c>
      <c r="O50" s="37">
        <f>SUMIFS(СВЦЭМ!$D$34:$D$777,СВЦЭМ!$A$34:$A$777,$A50,СВЦЭМ!$B$34:$B$777,O$47)+'СЕТ СН'!$G$11+СВЦЭМ!$D$10+'СЕТ СН'!$G$6-'СЕТ СН'!$G$23</f>
        <v>635.40640800999984</v>
      </c>
      <c r="P50" s="37">
        <f>SUMIFS(СВЦЭМ!$D$34:$D$777,СВЦЭМ!$A$34:$A$777,$A50,СВЦЭМ!$B$34:$B$777,P$47)+'СЕТ СН'!$G$11+СВЦЭМ!$D$10+'СЕТ СН'!$G$6-'СЕТ СН'!$G$23</f>
        <v>642.23076744000002</v>
      </c>
      <c r="Q50" s="37">
        <f>SUMIFS(СВЦЭМ!$D$34:$D$777,СВЦЭМ!$A$34:$A$777,$A50,СВЦЭМ!$B$34:$B$777,Q$47)+'СЕТ СН'!$G$11+СВЦЭМ!$D$10+'СЕТ СН'!$G$6-'СЕТ СН'!$G$23</f>
        <v>697.89979664999998</v>
      </c>
      <c r="R50" s="37">
        <f>SUMIFS(СВЦЭМ!$D$34:$D$777,СВЦЭМ!$A$34:$A$777,$A50,СВЦЭМ!$B$34:$B$777,R$47)+'СЕТ СН'!$G$11+СВЦЭМ!$D$10+'СЕТ СН'!$G$6-'СЕТ СН'!$G$23</f>
        <v>707.51944273999982</v>
      </c>
      <c r="S50" s="37">
        <f>SUMIFS(СВЦЭМ!$D$34:$D$777,СВЦЭМ!$A$34:$A$777,$A50,СВЦЭМ!$B$34:$B$777,S$47)+'СЕТ СН'!$G$11+СВЦЭМ!$D$10+'СЕТ СН'!$G$6-'СЕТ СН'!$G$23</f>
        <v>702.69801558999995</v>
      </c>
      <c r="T50" s="37">
        <f>SUMIFS(СВЦЭМ!$D$34:$D$777,СВЦЭМ!$A$34:$A$777,$A50,СВЦЭМ!$B$34:$B$777,T$47)+'СЕТ СН'!$G$11+СВЦЭМ!$D$10+'СЕТ СН'!$G$6-'СЕТ СН'!$G$23</f>
        <v>676.75168910000014</v>
      </c>
      <c r="U50" s="37">
        <f>SUMIFS(СВЦЭМ!$D$34:$D$777,СВЦЭМ!$A$34:$A$777,$A50,СВЦЭМ!$B$34:$B$777,U$47)+'СЕТ СН'!$G$11+СВЦЭМ!$D$10+'СЕТ СН'!$G$6-'СЕТ СН'!$G$23</f>
        <v>650.41837064000003</v>
      </c>
      <c r="V50" s="37">
        <f>SUMIFS(СВЦЭМ!$D$34:$D$777,СВЦЭМ!$A$34:$A$777,$A50,СВЦЭМ!$B$34:$B$777,V$47)+'СЕТ СН'!$G$11+СВЦЭМ!$D$10+'СЕТ СН'!$G$6-'СЕТ СН'!$G$23</f>
        <v>647.66934073999994</v>
      </c>
      <c r="W50" s="37">
        <f>SUMIFS(СВЦЭМ!$D$34:$D$777,СВЦЭМ!$A$34:$A$777,$A50,СВЦЭМ!$B$34:$B$777,W$47)+'СЕТ СН'!$G$11+СВЦЭМ!$D$10+'СЕТ СН'!$G$6-'СЕТ СН'!$G$23</f>
        <v>716.25795221999999</v>
      </c>
      <c r="X50" s="37">
        <f>SUMIFS(СВЦЭМ!$D$34:$D$777,СВЦЭМ!$A$34:$A$777,$A50,СВЦЭМ!$B$34:$B$777,X$47)+'СЕТ СН'!$G$11+СВЦЭМ!$D$10+'СЕТ СН'!$G$6-'СЕТ СН'!$G$23</f>
        <v>804.91898051999999</v>
      </c>
      <c r="Y50" s="37">
        <f>SUMIFS(СВЦЭМ!$D$34:$D$777,СВЦЭМ!$A$34:$A$777,$A50,СВЦЭМ!$B$34:$B$777,Y$47)+'СЕТ СН'!$G$11+СВЦЭМ!$D$10+'СЕТ СН'!$G$6-'СЕТ СН'!$G$23</f>
        <v>891.79044754000017</v>
      </c>
    </row>
    <row r="51" spans="1:25" ht="15.75" x14ac:dyDescent="0.2">
      <c r="A51" s="36">
        <f t="shared" si="1"/>
        <v>43194</v>
      </c>
      <c r="B51" s="37">
        <f>SUMIFS(СВЦЭМ!$D$34:$D$777,СВЦЭМ!$A$34:$A$777,$A51,СВЦЭМ!$B$34:$B$777,B$47)+'СЕТ СН'!$G$11+СВЦЭМ!$D$10+'СЕТ СН'!$G$6-'СЕТ СН'!$G$23</f>
        <v>911.06701527999996</v>
      </c>
      <c r="C51" s="37">
        <f>SUMIFS(СВЦЭМ!$D$34:$D$777,СВЦЭМ!$A$34:$A$777,$A51,СВЦЭМ!$B$34:$B$777,C$47)+'СЕТ СН'!$G$11+СВЦЭМ!$D$10+'СЕТ СН'!$G$6-'СЕТ СН'!$G$23</f>
        <v>955.43519841</v>
      </c>
      <c r="D51" s="37">
        <f>SUMIFS(СВЦЭМ!$D$34:$D$777,СВЦЭМ!$A$34:$A$777,$A51,СВЦЭМ!$B$34:$B$777,D$47)+'СЕТ СН'!$G$11+СВЦЭМ!$D$10+'СЕТ СН'!$G$6-'СЕТ СН'!$G$23</f>
        <v>1011.10525427</v>
      </c>
      <c r="E51" s="37">
        <f>SUMIFS(СВЦЭМ!$D$34:$D$777,СВЦЭМ!$A$34:$A$777,$A51,СВЦЭМ!$B$34:$B$777,E$47)+'СЕТ СН'!$G$11+СВЦЭМ!$D$10+'СЕТ СН'!$G$6-'СЕТ СН'!$G$23</f>
        <v>1008.13992462</v>
      </c>
      <c r="F51" s="37">
        <f>SUMIFS(СВЦЭМ!$D$34:$D$777,СВЦЭМ!$A$34:$A$777,$A51,СВЦЭМ!$B$34:$B$777,F$47)+'СЕТ СН'!$G$11+СВЦЭМ!$D$10+'СЕТ СН'!$G$6-'СЕТ СН'!$G$23</f>
        <v>1006.3820169699999</v>
      </c>
      <c r="G51" s="37">
        <f>SUMIFS(СВЦЭМ!$D$34:$D$777,СВЦЭМ!$A$34:$A$777,$A51,СВЦЭМ!$B$34:$B$777,G$47)+'СЕТ СН'!$G$11+СВЦЭМ!$D$10+'СЕТ СН'!$G$6-'СЕТ СН'!$G$23</f>
        <v>1010.4153040800003</v>
      </c>
      <c r="H51" s="37">
        <f>SUMIFS(СВЦЭМ!$D$34:$D$777,СВЦЭМ!$A$34:$A$777,$A51,СВЦЭМ!$B$34:$B$777,H$47)+'СЕТ СН'!$G$11+СВЦЭМ!$D$10+'СЕТ СН'!$G$6-'СЕТ СН'!$G$23</f>
        <v>946.2325726700002</v>
      </c>
      <c r="I51" s="37">
        <f>SUMIFS(СВЦЭМ!$D$34:$D$777,СВЦЭМ!$A$34:$A$777,$A51,СВЦЭМ!$B$34:$B$777,I$47)+'СЕТ СН'!$G$11+СВЦЭМ!$D$10+'СЕТ СН'!$G$6-'СЕТ СН'!$G$23</f>
        <v>846.0572189400001</v>
      </c>
      <c r="J51" s="37">
        <f>SUMIFS(СВЦЭМ!$D$34:$D$777,СВЦЭМ!$A$34:$A$777,$A51,СВЦЭМ!$B$34:$B$777,J$47)+'СЕТ СН'!$G$11+СВЦЭМ!$D$10+'СЕТ СН'!$G$6-'СЕТ СН'!$G$23</f>
        <v>793.6838242</v>
      </c>
      <c r="K51" s="37">
        <f>SUMIFS(СВЦЭМ!$D$34:$D$777,СВЦЭМ!$A$34:$A$777,$A51,СВЦЭМ!$B$34:$B$777,K$47)+'СЕТ СН'!$G$11+СВЦЭМ!$D$10+'СЕТ СН'!$G$6-'СЕТ СН'!$G$23</f>
        <v>721.96316519999993</v>
      </c>
      <c r="L51" s="37">
        <f>SUMIFS(СВЦЭМ!$D$34:$D$777,СВЦЭМ!$A$34:$A$777,$A51,СВЦЭМ!$B$34:$B$777,L$47)+'СЕТ СН'!$G$11+СВЦЭМ!$D$10+'СЕТ СН'!$G$6-'СЕТ СН'!$G$23</f>
        <v>690.69146811999997</v>
      </c>
      <c r="M51" s="37">
        <f>SUMIFS(СВЦЭМ!$D$34:$D$777,СВЦЭМ!$A$34:$A$777,$A51,СВЦЭМ!$B$34:$B$777,M$47)+'СЕТ СН'!$G$11+СВЦЭМ!$D$10+'СЕТ СН'!$G$6-'СЕТ СН'!$G$23</f>
        <v>687.72412309000003</v>
      </c>
      <c r="N51" s="37">
        <f>SUMIFS(СВЦЭМ!$D$34:$D$777,СВЦЭМ!$A$34:$A$777,$A51,СВЦЭМ!$B$34:$B$777,N$47)+'СЕТ СН'!$G$11+СВЦЭМ!$D$10+'СЕТ СН'!$G$6-'СЕТ СН'!$G$23</f>
        <v>686.09636102000002</v>
      </c>
      <c r="O51" s="37">
        <f>SUMIFS(СВЦЭМ!$D$34:$D$777,СВЦЭМ!$A$34:$A$777,$A51,СВЦЭМ!$B$34:$B$777,O$47)+'СЕТ СН'!$G$11+СВЦЭМ!$D$10+'СЕТ СН'!$G$6-'СЕТ СН'!$G$23</f>
        <v>683.93475954999997</v>
      </c>
      <c r="P51" s="37">
        <f>SUMIFS(СВЦЭМ!$D$34:$D$777,СВЦЭМ!$A$34:$A$777,$A51,СВЦЭМ!$B$34:$B$777,P$47)+'СЕТ СН'!$G$11+СВЦЭМ!$D$10+'СЕТ СН'!$G$6-'СЕТ СН'!$G$23</f>
        <v>679.75252441999999</v>
      </c>
      <c r="Q51" s="37">
        <f>SUMIFS(СВЦЭМ!$D$34:$D$777,СВЦЭМ!$A$34:$A$777,$A51,СВЦЭМ!$B$34:$B$777,Q$47)+'СЕТ СН'!$G$11+СВЦЭМ!$D$10+'СЕТ СН'!$G$6-'СЕТ СН'!$G$23</f>
        <v>682.05077915999993</v>
      </c>
      <c r="R51" s="37">
        <f>SUMIFS(СВЦЭМ!$D$34:$D$777,СВЦЭМ!$A$34:$A$777,$A51,СВЦЭМ!$B$34:$B$777,R$47)+'СЕТ СН'!$G$11+СВЦЭМ!$D$10+'СЕТ СН'!$G$6-'СЕТ СН'!$G$23</f>
        <v>676.76978180999993</v>
      </c>
      <c r="S51" s="37">
        <f>SUMIFS(СВЦЭМ!$D$34:$D$777,СВЦЭМ!$A$34:$A$777,$A51,СВЦЭМ!$B$34:$B$777,S$47)+'СЕТ СН'!$G$11+СВЦЭМ!$D$10+'СЕТ СН'!$G$6-'СЕТ СН'!$G$23</f>
        <v>681.83009160999984</v>
      </c>
      <c r="T51" s="37">
        <f>SUMIFS(СВЦЭМ!$D$34:$D$777,СВЦЭМ!$A$34:$A$777,$A51,СВЦЭМ!$B$34:$B$777,T$47)+'СЕТ СН'!$G$11+СВЦЭМ!$D$10+'СЕТ СН'!$G$6-'СЕТ СН'!$G$23</f>
        <v>666.8729168000001</v>
      </c>
      <c r="U51" s="37">
        <f>SUMIFS(СВЦЭМ!$D$34:$D$777,СВЦЭМ!$A$34:$A$777,$A51,СВЦЭМ!$B$34:$B$777,U$47)+'СЕТ СН'!$G$11+СВЦЭМ!$D$10+'СЕТ СН'!$G$6-'СЕТ СН'!$G$23</f>
        <v>620.19108997000001</v>
      </c>
      <c r="V51" s="37">
        <f>SUMIFS(СВЦЭМ!$D$34:$D$777,СВЦЭМ!$A$34:$A$777,$A51,СВЦЭМ!$B$34:$B$777,V$47)+'СЕТ СН'!$G$11+СВЦЭМ!$D$10+'СЕТ СН'!$G$6-'СЕТ СН'!$G$23</f>
        <v>631.03485516000012</v>
      </c>
      <c r="W51" s="37">
        <f>SUMIFS(СВЦЭМ!$D$34:$D$777,СВЦЭМ!$A$34:$A$777,$A51,СВЦЭМ!$B$34:$B$777,W$47)+'СЕТ СН'!$G$11+СВЦЭМ!$D$10+'СЕТ СН'!$G$6-'СЕТ СН'!$G$23</f>
        <v>690.9762025199999</v>
      </c>
      <c r="X51" s="37">
        <f>SUMIFS(СВЦЭМ!$D$34:$D$777,СВЦЭМ!$A$34:$A$777,$A51,СВЦЭМ!$B$34:$B$777,X$47)+'СЕТ СН'!$G$11+СВЦЭМ!$D$10+'СЕТ СН'!$G$6-'СЕТ СН'!$G$23</f>
        <v>770.92818186000011</v>
      </c>
      <c r="Y51" s="37">
        <f>SUMIFS(СВЦЭМ!$D$34:$D$777,СВЦЭМ!$A$34:$A$777,$A51,СВЦЭМ!$B$34:$B$777,Y$47)+'СЕТ СН'!$G$11+СВЦЭМ!$D$10+'СЕТ СН'!$G$6-'СЕТ СН'!$G$23</f>
        <v>870.3292168600002</v>
      </c>
    </row>
    <row r="52" spans="1:25" ht="15.75" x14ac:dyDescent="0.2">
      <c r="A52" s="36">
        <f t="shared" si="1"/>
        <v>43195</v>
      </c>
      <c r="B52" s="37">
        <f>SUMIFS(СВЦЭМ!$D$34:$D$777,СВЦЭМ!$A$34:$A$777,$A52,СВЦЭМ!$B$34:$B$777,B$47)+'СЕТ СН'!$G$11+СВЦЭМ!$D$10+'СЕТ СН'!$G$6-'СЕТ СН'!$G$23</f>
        <v>968.30598556999996</v>
      </c>
      <c r="C52" s="37">
        <f>SUMIFS(СВЦЭМ!$D$34:$D$777,СВЦЭМ!$A$34:$A$777,$A52,СВЦЭМ!$B$34:$B$777,C$47)+'СЕТ СН'!$G$11+СВЦЭМ!$D$10+'СЕТ СН'!$G$6-'СЕТ СН'!$G$23</f>
        <v>967.58756460999996</v>
      </c>
      <c r="D52" s="37">
        <f>SUMIFS(СВЦЭМ!$D$34:$D$777,СВЦЭМ!$A$34:$A$777,$A52,СВЦЭМ!$B$34:$B$777,D$47)+'СЕТ СН'!$G$11+СВЦЭМ!$D$10+'СЕТ СН'!$G$6-'СЕТ СН'!$G$23</f>
        <v>1011.3070952899999</v>
      </c>
      <c r="E52" s="37">
        <f>SUMIFS(СВЦЭМ!$D$34:$D$777,СВЦЭМ!$A$34:$A$777,$A52,СВЦЭМ!$B$34:$B$777,E$47)+'СЕТ СН'!$G$11+СВЦЭМ!$D$10+'СЕТ СН'!$G$6-'СЕТ СН'!$G$23</f>
        <v>1004.2474430500002</v>
      </c>
      <c r="F52" s="37">
        <f>SUMIFS(СВЦЭМ!$D$34:$D$777,СВЦЭМ!$A$34:$A$777,$A52,СВЦЭМ!$B$34:$B$777,F$47)+'СЕТ СН'!$G$11+СВЦЭМ!$D$10+'СЕТ СН'!$G$6-'СЕТ СН'!$G$23</f>
        <v>1004.5839224699999</v>
      </c>
      <c r="G52" s="37">
        <f>SUMIFS(СВЦЭМ!$D$34:$D$777,СВЦЭМ!$A$34:$A$777,$A52,СВЦЭМ!$B$34:$B$777,G$47)+'СЕТ СН'!$G$11+СВЦЭМ!$D$10+'СЕТ СН'!$G$6-'СЕТ СН'!$G$23</f>
        <v>1010.0271880000001</v>
      </c>
      <c r="H52" s="37">
        <f>SUMIFS(СВЦЭМ!$D$34:$D$777,СВЦЭМ!$A$34:$A$777,$A52,СВЦЭМ!$B$34:$B$777,H$47)+'СЕТ СН'!$G$11+СВЦЭМ!$D$10+'СЕТ СН'!$G$6-'СЕТ СН'!$G$23</f>
        <v>976.07352178000031</v>
      </c>
      <c r="I52" s="37">
        <f>SUMIFS(СВЦЭМ!$D$34:$D$777,СВЦЭМ!$A$34:$A$777,$A52,СВЦЭМ!$B$34:$B$777,I$47)+'СЕТ СН'!$G$11+СВЦЭМ!$D$10+'СЕТ СН'!$G$6-'СЕТ СН'!$G$23</f>
        <v>904.30308765000029</v>
      </c>
      <c r="J52" s="37">
        <f>SUMIFS(СВЦЭМ!$D$34:$D$777,СВЦЭМ!$A$34:$A$777,$A52,СВЦЭМ!$B$34:$B$777,J$47)+'СЕТ СН'!$G$11+СВЦЭМ!$D$10+'СЕТ СН'!$G$6-'СЕТ СН'!$G$23</f>
        <v>839.55822905000025</v>
      </c>
      <c r="K52" s="37">
        <f>SUMIFS(СВЦЭМ!$D$34:$D$777,СВЦЭМ!$A$34:$A$777,$A52,СВЦЭМ!$B$34:$B$777,K$47)+'СЕТ СН'!$G$11+СВЦЭМ!$D$10+'СЕТ СН'!$G$6-'СЕТ СН'!$G$23</f>
        <v>754.01847834000012</v>
      </c>
      <c r="L52" s="37">
        <f>SUMIFS(СВЦЭМ!$D$34:$D$777,СВЦЭМ!$A$34:$A$777,$A52,СВЦЭМ!$B$34:$B$777,L$47)+'СЕТ СН'!$G$11+СВЦЭМ!$D$10+'СЕТ СН'!$G$6-'СЕТ СН'!$G$23</f>
        <v>690.70856134999997</v>
      </c>
      <c r="M52" s="37">
        <f>SUMIFS(СВЦЭМ!$D$34:$D$777,СВЦЭМ!$A$34:$A$777,$A52,СВЦЭМ!$B$34:$B$777,M$47)+'СЕТ СН'!$G$11+СВЦЭМ!$D$10+'СЕТ СН'!$G$6-'СЕТ СН'!$G$23</f>
        <v>677.02322035000009</v>
      </c>
      <c r="N52" s="37">
        <f>SUMIFS(СВЦЭМ!$D$34:$D$777,СВЦЭМ!$A$34:$A$777,$A52,СВЦЭМ!$B$34:$B$777,N$47)+'СЕТ СН'!$G$11+СВЦЭМ!$D$10+'СЕТ СН'!$G$6-'СЕТ СН'!$G$23</f>
        <v>675.53860165999993</v>
      </c>
      <c r="O52" s="37">
        <f>SUMIFS(СВЦЭМ!$D$34:$D$777,СВЦЭМ!$A$34:$A$777,$A52,СВЦЭМ!$B$34:$B$777,O$47)+'СЕТ СН'!$G$11+СВЦЭМ!$D$10+'СЕТ СН'!$G$6-'СЕТ СН'!$G$23</f>
        <v>684.29345414000011</v>
      </c>
      <c r="P52" s="37">
        <f>SUMIFS(СВЦЭМ!$D$34:$D$777,СВЦЭМ!$A$34:$A$777,$A52,СВЦЭМ!$B$34:$B$777,P$47)+'СЕТ СН'!$G$11+СВЦЭМ!$D$10+'СЕТ СН'!$G$6-'СЕТ СН'!$G$23</f>
        <v>686.26322139000001</v>
      </c>
      <c r="Q52" s="37">
        <f>SUMIFS(СВЦЭМ!$D$34:$D$777,СВЦЭМ!$A$34:$A$777,$A52,СВЦЭМ!$B$34:$B$777,Q$47)+'СЕТ СН'!$G$11+СВЦЭМ!$D$10+'СЕТ СН'!$G$6-'СЕТ СН'!$G$23</f>
        <v>689.30800794000004</v>
      </c>
      <c r="R52" s="37">
        <f>SUMIFS(СВЦЭМ!$D$34:$D$777,СВЦЭМ!$A$34:$A$777,$A52,СВЦЭМ!$B$34:$B$777,R$47)+'СЕТ СН'!$G$11+СВЦЭМ!$D$10+'СЕТ СН'!$G$6-'СЕТ СН'!$G$23</f>
        <v>685.8225845799999</v>
      </c>
      <c r="S52" s="37">
        <f>SUMIFS(СВЦЭМ!$D$34:$D$777,СВЦЭМ!$A$34:$A$777,$A52,СВЦЭМ!$B$34:$B$777,S$47)+'СЕТ СН'!$G$11+СВЦЭМ!$D$10+'СЕТ СН'!$G$6-'СЕТ СН'!$G$23</f>
        <v>675.49639769999987</v>
      </c>
      <c r="T52" s="37">
        <f>SUMIFS(СВЦЭМ!$D$34:$D$777,СВЦЭМ!$A$34:$A$777,$A52,СВЦЭМ!$B$34:$B$777,T$47)+'СЕТ СН'!$G$11+СВЦЭМ!$D$10+'СЕТ СН'!$G$6-'СЕТ СН'!$G$23</f>
        <v>673.16922518000013</v>
      </c>
      <c r="U52" s="37">
        <f>SUMIFS(СВЦЭМ!$D$34:$D$777,СВЦЭМ!$A$34:$A$777,$A52,СВЦЭМ!$B$34:$B$777,U$47)+'СЕТ СН'!$G$11+СВЦЭМ!$D$10+'СЕТ СН'!$G$6-'СЕТ СН'!$G$23</f>
        <v>644.06038790000014</v>
      </c>
      <c r="V52" s="37">
        <f>SUMIFS(СВЦЭМ!$D$34:$D$777,СВЦЭМ!$A$34:$A$777,$A52,СВЦЭМ!$B$34:$B$777,V$47)+'СЕТ СН'!$G$11+СВЦЭМ!$D$10+'СЕТ СН'!$G$6-'СЕТ СН'!$G$23</f>
        <v>646.19762974000002</v>
      </c>
      <c r="W52" s="37">
        <f>SUMIFS(СВЦЭМ!$D$34:$D$777,СВЦЭМ!$A$34:$A$777,$A52,СВЦЭМ!$B$34:$B$777,W$47)+'СЕТ СН'!$G$11+СВЦЭМ!$D$10+'СЕТ СН'!$G$6-'СЕТ СН'!$G$23</f>
        <v>707.53052910999997</v>
      </c>
      <c r="X52" s="37">
        <f>SUMIFS(СВЦЭМ!$D$34:$D$777,СВЦЭМ!$A$34:$A$777,$A52,СВЦЭМ!$B$34:$B$777,X$47)+'СЕТ СН'!$G$11+СВЦЭМ!$D$10+'СЕТ СН'!$G$6-'СЕТ СН'!$G$23</f>
        <v>801.23326856999995</v>
      </c>
      <c r="Y52" s="37">
        <f>SUMIFS(СВЦЭМ!$D$34:$D$777,СВЦЭМ!$A$34:$A$777,$A52,СВЦЭМ!$B$34:$B$777,Y$47)+'СЕТ СН'!$G$11+СВЦЭМ!$D$10+'СЕТ СН'!$G$6-'СЕТ СН'!$G$23</f>
        <v>886.67653960000018</v>
      </c>
    </row>
    <row r="53" spans="1:25" ht="15.75" x14ac:dyDescent="0.2">
      <c r="A53" s="36">
        <f t="shared" si="1"/>
        <v>43196</v>
      </c>
      <c r="B53" s="37">
        <f>SUMIFS(СВЦЭМ!$D$34:$D$777,СВЦЭМ!$A$34:$A$777,$A53,СВЦЭМ!$B$34:$B$777,B$47)+'СЕТ СН'!$G$11+СВЦЭМ!$D$10+'СЕТ СН'!$G$6-'СЕТ СН'!$G$23</f>
        <v>868.30703905000007</v>
      </c>
      <c r="C53" s="37">
        <f>SUMIFS(СВЦЭМ!$D$34:$D$777,СВЦЭМ!$A$34:$A$777,$A53,СВЦЭМ!$B$34:$B$777,C$47)+'СЕТ СН'!$G$11+СВЦЭМ!$D$10+'СЕТ СН'!$G$6-'СЕТ СН'!$G$23</f>
        <v>925.9024211000002</v>
      </c>
      <c r="D53" s="37">
        <f>SUMIFS(СВЦЭМ!$D$34:$D$777,СВЦЭМ!$A$34:$A$777,$A53,СВЦЭМ!$B$34:$B$777,D$47)+'СЕТ СН'!$G$11+СВЦЭМ!$D$10+'СЕТ СН'!$G$6-'СЕТ СН'!$G$23</f>
        <v>1000.6683662800002</v>
      </c>
      <c r="E53" s="37">
        <f>SUMIFS(СВЦЭМ!$D$34:$D$777,СВЦЭМ!$A$34:$A$777,$A53,СВЦЭМ!$B$34:$B$777,E$47)+'СЕТ СН'!$G$11+СВЦЭМ!$D$10+'СЕТ СН'!$G$6-'СЕТ СН'!$G$23</f>
        <v>996.60905788000002</v>
      </c>
      <c r="F53" s="37">
        <f>SUMIFS(СВЦЭМ!$D$34:$D$777,СВЦЭМ!$A$34:$A$777,$A53,СВЦЭМ!$B$34:$B$777,F$47)+'СЕТ СН'!$G$11+СВЦЭМ!$D$10+'СЕТ СН'!$G$6-'СЕТ СН'!$G$23</f>
        <v>997.22365791999994</v>
      </c>
      <c r="G53" s="37">
        <f>SUMIFS(СВЦЭМ!$D$34:$D$777,СВЦЭМ!$A$34:$A$777,$A53,СВЦЭМ!$B$34:$B$777,G$47)+'СЕТ СН'!$G$11+СВЦЭМ!$D$10+'СЕТ СН'!$G$6-'СЕТ СН'!$G$23</f>
        <v>1003.9426998600003</v>
      </c>
      <c r="H53" s="37">
        <f>SUMIFS(СВЦЭМ!$D$34:$D$777,СВЦЭМ!$A$34:$A$777,$A53,СВЦЭМ!$B$34:$B$777,H$47)+'СЕТ СН'!$G$11+СВЦЭМ!$D$10+'СЕТ СН'!$G$6-'СЕТ СН'!$G$23</f>
        <v>971.25000201000023</v>
      </c>
      <c r="I53" s="37">
        <f>SUMIFS(СВЦЭМ!$D$34:$D$777,СВЦЭМ!$A$34:$A$777,$A53,СВЦЭМ!$B$34:$B$777,I$47)+'СЕТ СН'!$G$11+СВЦЭМ!$D$10+'СЕТ СН'!$G$6-'СЕТ СН'!$G$23</f>
        <v>918.43180575999997</v>
      </c>
      <c r="J53" s="37">
        <f>SUMIFS(СВЦЭМ!$D$34:$D$777,СВЦЭМ!$A$34:$A$777,$A53,СВЦЭМ!$B$34:$B$777,J$47)+'СЕТ СН'!$G$11+СВЦЭМ!$D$10+'СЕТ СН'!$G$6-'СЕТ СН'!$G$23</f>
        <v>869.75185383000019</v>
      </c>
      <c r="K53" s="37">
        <f>SUMIFS(СВЦЭМ!$D$34:$D$777,СВЦЭМ!$A$34:$A$777,$A53,СВЦЭМ!$B$34:$B$777,K$47)+'СЕТ СН'!$G$11+СВЦЭМ!$D$10+'СЕТ СН'!$G$6-'СЕТ СН'!$G$23</f>
        <v>785.42923647999999</v>
      </c>
      <c r="L53" s="37">
        <f>SUMIFS(СВЦЭМ!$D$34:$D$777,СВЦЭМ!$A$34:$A$777,$A53,СВЦЭМ!$B$34:$B$777,L$47)+'СЕТ СН'!$G$11+СВЦЭМ!$D$10+'СЕТ СН'!$G$6-'СЕТ СН'!$G$23</f>
        <v>735.20711795999989</v>
      </c>
      <c r="M53" s="37">
        <f>SUMIFS(СВЦЭМ!$D$34:$D$777,СВЦЭМ!$A$34:$A$777,$A53,СВЦЭМ!$B$34:$B$777,M$47)+'СЕТ СН'!$G$11+СВЦЭМ!$D$10+'СЕТ СН'!$G$6-'СЕТ СН'!$G$23</f>
        <v>727.91106330000014</v>
      </c>
      <c r="N53" s="37">
        <f>SUMIFS(СВЦЭМ!$D$34:$D$777,СВЦЭМ!$A$34:$A$777,$A53,СВЦЭМ!$B$34:$B$777,N$47)+'СЕТ СН'!$G$11+СВЦЭМ!$D$10+'СЕТ СН'!$G$6-'СЕТ СН'!$G$23</f>
        <v>733.82585126000015</v>
      </c>
      <c r="O53" s="37">
        <f>SUMIFS(СВЦЭМ!$D$34:$D$777,СВЦЭМ!$A$34:$A$777,$A53,СВЦЭМ!$B$34:$B$777,O$47)+'СЕТ СН'!$G$11+СВЦЭМ!$D$10+'СЕТ СН'!$G$6-'СЕТ СН'!$G$23</f>
        <v>738.74441846000002</v>
      </c>
      <c r="P53" s="37">
        <f>SUMIFS(СВЦЭМ!$D$34:$D$777,СВЦЭМ!$A$34:$A$777,$A53,СВЦЭМ!$B$34:$B$777,P$47)+'СЕТ СН'!$G$11+СВЦЭМ!$D$10+'СЕТ СН'!$G$6-'СЕТ СН'!$G$23</f>
        <v>729.9344907599999</v>
      </c>
      <c r="Q53" s="37">
        <f>SUMIFS(СВЦЭМ!$D$34:$D$777,СВЦЭМ!$A$34:$A$777,$A53,СВЦЭМ!$B$34:$B$777,Q$47)+'СЕТ СН'!$G$11+СВЦЭМ!$D$10+'СЕТ СН'!$G$6-'СЕТ СН'!$G$23</f>
        <v>730.72578091000003</v>
      </c>
      <c r="R53" s="37">
        <f>SUMIFS(СВЦЭМ!$D$34:$D$777,СВЦЭМ!$A$34:$A$777,$A53,СВЦЭМ!$B$34:$B$777,R$47)+'СЕТ СН'!$G$11+СВЦЭМ!$D$10+'СЕТ СН'!$G$6-'СЕТ СН'!$G$23</f>
        <v>729.6518863</v>
      </c>
      <c r="S53" s="37">
        <f>SUMIFS(СВЦЭМ!$D$34:$D$777,СВЦЭМ!$A$34:$A$777,$A53,СВЦЭМ!$B$34:$B$777,S$47)+'СЕТ СН'!$G$11+СВЦЭМ!$D$10+'СЕТ СН'!$G$6-'СЕТ СН'!$G$23</f>
        <v>727.04460677000009</v>
      </c>
      <c r="T53" s="37">
        <f>SUMIFS(СВЦЭМ!$D$34:$D$777,СВЦЭМ!$A$34:$A$777,$A53,СВЦЭМ!$B$34:$B$777,T$47)+'СЕТ СН'!$G$11+СВЦЭМ!$D$10+'СЕТ СН'!$G$6-'СЕТ СН'!$G$23</f>
        <v>729.43925617000002</v>
      </c>
      <c r="U53" s="37">
        <f>SUMIFS(СВЦЭМ!$D$34:$D$777,СВЦЭМ!$A$34:$A$777,$A53,СВЦЭМ!$B$34:$B$777,U$47)+'СЕТ СН'!$G$11+СВЦЭМ!$D$10+'СЕТ СН'!$G$6-'СЕТ СН'!$G$23</f>
        <v>693.30365737</v>
      </c>
      <c r="V53" s="37">
        <f>SUMIFS(СВЦЭМ!$D$34:$D$777,СВЦЭМ!$A$34:$A$777,$A53,СВЦЭМ!$B$34:$B$777,V$47)+'СЕТ СН'!$G$11+СВЦЭМ!$D$10+'СЕТ СН'!$G$6-'СЕТ СН'!$G$23</f>
        <v>698.12657889000013</v>
      </c>
      <c r="W53" s="37">
        <f>SUMIFS(СВЦЭМ!$D$34:$D$777,СВЦЭМ!$A$34:$A$777,$A53,СВЦЭМ!$B$34:$B$777,W$47)+'СЕТ СН'!$G$11+СВЦЭМ!$D$10+'СЕТ СН'!$G$6-'СЕТ СН'!$G$23</f>
        <v>756.67676210999991</v>
      </c>
      <c r="X53" s="37">
        <f>SUMIFS(СВЦЭМ!$D$34:$D$777,СВЦЭМ!$A$34:$A$777,$A53,СВЦЭМ!$B$34:$B$777,X$47)+'СЕТ СН'!$G$11+СВЦЭМ!$D$10+'СЕТ СН'!$G$6-'СЕТ СН'!$G$23</f>
        <v>822.72675024000011</v>
      </c>
      <c r="Y53" s="37">
        <f>SUMIFS(СВЦЭМ!$D$34:$D$777,СВЦЭМ!$A$34:$A$777,$A53,СВЦЭМ!$B$34:$B$777,Y$47)+'СЕТ СН'!$G$11+СВЦЭМ!$D$10+'СЕТ СН'!$G$6-'СЕТ СН'!$G$23</f>
        <v>843.55592377000005</v>
      </c>
    </row>
    <row r="54" spans="1:25" ht="15.75" x14ac:dyDescent="0.2">
      <c r="A54" s="36">
        <f t="shared" si="1"/>
        <v>43197</v>
      </c>
      <c r="B54" s="37">
        <f>SUMIFS(СВЦЭМ!$D$34:$D$777,СВЦЭМ!$A$34:$A$777,$A54,СВЦЭМ!$B$34:$B$777,B$47)+'СЕТ СН'!$G$11+СВЦЭМ!$D$10+'СЕТ СН'!$G$6-'СЕТ СН'!$G$23</f>
        <v>889.54376183000011</v>
      </c>
      <c r="C54" s="37">
        <f>SUMIFS(СВЦЭМ!$D$34:$D$777,СВЦЭМ!$A$34:$A$777,$A54,СВЦЭМ!$B$34:$B$777,C$47)+'СЕТ СН'!$G$11+СВЦЭМ!$D$10+'СЕТ СН'!$G$6-'СЕТ СН'!$G$23</f>
        <v>915.83202801000027</v>
      </c>
      <c r="D54" s="37">
        <f>SUMIFS(СВЦЭМ!$D$34:$D$777,СВЦЭМ!$A$34:$A$777,$A54,СВЦЭМ!$B$34:$B$777,D$47)+'СЕТ СН'!$G$11+СВЦЭМ!$D$10+'СЕТ СН'!$G$6-'СЕТ СН'!$G$23</f>
        <v>986.88513875000001</v>
      </c>
      <c r="E54" s="37">
        <f>SUMIFS(СВЦЭМ!$D$34:$D$777,СВЦЭМ!$A$34:$A$777,$A54,СВЦЭМ!$B$34:$B$777,E$47)+'СЕТ СН'!$G$11+СВЦЭМ!$D$10+'СЕТ СН'!$G$6-'СЕТ СН'!$G$23</f>
        <v>1005.8275707100003</v>
      </c>
      <c r="F54" s="37">
        <f>SUMIFS(СВЦЭМ!$D$34:$D$777,СВЦЭМ!$A$34:$A$777,$A54,СВЦЭМ!$B$34:$B$777,F$47)+'СЕТ СН'!$G$11+СВЦЭМ!$D$10+'СЕТ СН'!$G$6-'СЕТ СН'!$G$23</f>
        <v>1005.9466650099999</v>
      </c>
      <c r="G54" s="37">
        <f>SUMIFS(СВЦЭМ!$D$34:$D$777,СВЦЭМ!$A$34:$A$777,$A54,СВЦЭМ!$B$34:$B$777,G$47)+'СЕТ СН'!$G$11+СВЦЭМ!$D$10+'СЕТ СН'!$G$6-'СЕТ СН'!$G$23</f>
        <v>1001.4500736199999</v>
      </c>
      <c r="H54" s="37">
        <f>SUMIFS(СВЦЭМ!$D$34:$D$777,СВЦЭМ!$A$34:$A$777,$A54,СВЦЭМ!$B$34:$B$777,H$47)+'СЕТ СН'!$G$11+СВЦЭМ!$D$10+'СЕТ СН'!$G$6-'СЕТ СН'!$G$23</f>
        <v>962.64914121000004</v>
      </c>
      <c r="I54" s="37">
        <f>SUMIFS(СВЦЭМ!$D$34:$D$777,СВЦЭМ!$A$34:$A$777,$A54,СВЦЭМ!$B$34:$B$777,I$47)+'СЕТ СН'!$G$11+СВЦЭМ!$D$10+'СЕТ СН'!$G$6-'СЕТ СН'!$G$23</f>
        <v>893.95611608000002</v>
      </c>
      <c r="J54" s="37">
        <f>SUMIFS(СВЦЭМ!$D$34:$D$777,СВЦЭМ!$A$34:$A$777,$A54,СВЦЭМ!$B$34:$B$777,J$47)+'СЕТ СН'!$G$11+СВЦЭМ!$D$10+'СЕТ СН'!$G$6-'СЕТ СН'!$G$23</f>
        <v>853.5888692100001</v>
      </c>
      <c r="K54" s="37">
        <f>SUMIFS(СВЦЭМ!$D$34:$D$777,СВЦЭМ!$A$34:$A$777,$A54,СВЦЭМ!$B$34:$B$777,K$47)+'СЕТ СН'!$G$11+СВЦЭМ!$D$10+'СЕТ СН'!$G$6-'СЕТ СН'!$G$23</f>
        <v>763.70445595000012</v>
      </c>
      <c r="L54" s="37">
        <f>SUMIFS(СВЦЭМ!$D$34:$D$777,СВЦЭМ!$A$34:$A$777,$A54,СВЦЭМ!$B$34:$B$777,L$47)+'СЕТ СН'!$G$11+СВЦЭМ!$D$10+'СЕТ СН'!$G$6-'СЕТ СН'!$G$23</f>
        <v>712.67536800999994</v>
      </c>
      <c r="M54" s="37">
        <f>SUMIFS(СВЦЭМ!$D$34:$D$777,СВЦЭМ!$A$34:$A$777,$A54,СВЦЭМ!$B$34:$B$777,M$47)+'СЕТ СН'!$G$11+СВЦЭМ!$D$10+'СЕТ СН'!$G$6-'СЕТ СН'!$G$23</f>
        <v>701.34692623000012</v>
      </c>
      <c r="N54" s="37">
        <f>SUMIFS(СВЦЭМ!$D$34:$D$777,СВЦЭМ!$A$34:$A$777,$A54,СВЦЭМ!$B$34:$B$777,N$47)+'СЕТ СН'!$G$11+СВЦЭМ!$D$10+'СЕТ СН'!$G$6-'СЕТ СН'!$G$23</f>
        <v>711.64739849</v>
      </c>
      <c r="O54" s="37">
        <f>SUMIFS(СВЦЭМ!$D$34:$D$777,СВЦЭМ!$A$34:$A$777,$A54,СВЦЭМ!$B$34:$B$777,O$47)+'СЕТ СН'!$G$11+СВЦЭМ!$D$10+'СЕТ СН'!$G$6-'СЕТ СН'!$G$23</f>
        <v>715.91578213000014</v>
      </c>
      <c r="P54" s="37">
        <f>SUMIFS(СВЦЭМ!$D$34:$D$777,СВЦЭМ!$A$34:$A$777,$A54,СВЦЭМ!$B$34:$B$777,P$47)+'СЕТ СН'!$G$11+СВЦЭМ!$D$10+'СЕТ СН'!$G$6-'СЕТ СН'!$G$23</f>
        <v>720.03132392000009</v>
      </c>
      <c r="Q54" s="37">
        <f>SUMIFS(СВЦЭМ!$D$34:$D$777,СВЦЭМ!$A$34:$A$777,$A54,СВЦЭМ!$B$34:$B$777,Q$47)+'СЕТ СН'!$G$11+СВЦЭМ!$D$10+'СЕТ СН'!$G$6-'СЕТ СН'!$G$23</f>
        <v>717.50894578999998</v>
      </c>
      <c r="R54" s="37">
        <f>SUMIFS(СВЦЭМ!$D$34:$D$777,СВЦЭМ!$A$34:$A$777,$A54,СВЦЭМ!$B$34:$B$777,R$47)+'СЕТ СН'!$G$11+СВЦЭМ!$D$10+'СЕТ СН'!$G$6-'СЕТ СН'!$G$23</f>
        <v>715.5520392300001</v>
      </c>
      <c r="S54" s="37">
        <f>SUMIFS(СВЦЭМ!$D$34:$D$777,СВЦЭМ!$A$34:$A$777,$A54,СВЦЭМ!$B$34:$B$777,S$47)+'СЕТ СН'!$G$11+СВЦЭМ!$D$10+'СЕТ СН'!$G$6-'СЕТ СН'!$G$23</f>
        <v>720.54983822999986</v>
      </c>
      <c r="T54" s="37">
        <f>SUMIFS(СВЦЭМ!$D$34:$D$777,СВЦЭМ!$A$34:$A$777,$A54,СВЦЭМ!$B$34:$B$777,T$47)+'СЕТ СН'!$G$11+СВЦЭМ!$D$10+'СЕТ СН'!$G$6-'СЕТ СН'!$G$23</f>
        <v>716.84929311999997</v>
      </c>
      <c r="U54" s="37">
        <f>SUMIFS(СВЦЭМ!$D$34:$D$777,СВЦЭМ!$A$34:$A$777,$A54,СВЦЭМ!$B$34:$B$777,U$47)+'СЕТ СН'!$G$11+СВЦЭМ!$D$10+'СЕТ СН'!$G$6-'СЕТ СН'!$G$23</f>
        <v>689.52475375000006</v>
      </c>
      <c r="V54" s="37">
        <f>SUMIFS(СВЦЭМ!$D$34:$D$777,СВЦЭМ!$A$34:$A$777,$A54,СВЦЭМ!$B$34:$B$777,V$47)+'СЕТ СН'!$G$11+СВЦЭМ!$D$10+'СЕТ СН'!$G$6-'СЕТ СН'!$G$23</f>
        <v>696.19420061999983</v>
      </c>
      <c r="W54" s="37">
        <f>SUMIFS(СВЦЭМ!$D$34:$D$777,СВЦЭМ!$A$34:$A$777,$A54,СВЦЭМ!$B$34:$B$777,W$47)+'СЕТ СН'!$G$11+СВЦЭМ!$D$10+'СЕТ СН'!$G$6-'СЕТ СН'!$G$23</f>
        <v>763.32704209999986</v>
      </c>
      <c r="X54" s="37">
        <f>SUMIFS(СВЦЭМ!$D$34:$D$777,СВЦЭМ!$A$34:$A$777,$A54,СВЦЭМ!$B$34:$B$777,X$47)+'СЕТ СН'!$G$11+СВЦЭМ!$D$10+'СЕТ СН'!$G$6-'СЕТ СН'!$G$23</f>
        <v>824.0225366200001</v>
      </c>
      <c r="Y54" s="37">
        <f>SUMIFS(СВЦЭМ!$D$34:$D$777,СВЦЭМ!$A$34:$A$777,$A54,СВЦЭМ!$B$34:$B$777,Y$47)+'СЕТ СН'!$G$11+СВЦЭМ!$D$10+'СЕТ СН'!$G$6-'СЕТ СН'!$G$23</f>
        <v>872.17315526999994</v>
      </c>
    </row>
    <row r="55" spans="1:25" ht="15.75" x14ac:dyDescent="0.2">
      <c r="A55" s="36">
        <f t="shared" si="1"/>
        <v>43198</v>
      </c>
      <c r="B55" s="37">
        <f>SUMIFS(СВЦЭМ!$D$34:$D$777,СВЦЭМ!$A$34:$A$777,$A55,СВЦЭМ!$B$34:$B$777,B$47)+'СЕТ СН'!$G$11+СВЦЭМ!$D$10+'СЕТ СН'!$G$6-'СЕТ СН'!$G$23</f>
        <v>893.93856700000026</v>
      </c>
      <c r="C55" s="37">
        <f>SUMIFS(СВЦЭМ!$D$34:$D$777,СВЦЭМ!$A$34:$A$777,$A55,СВЦЭМ!$B$34:$B$777,C$47)+'СЕТ СН'!$G$11+СВЦЭМ!$D$10+'СЕТ СН'!$G$6-'СЕТ СН'!$G$23</f>
        <v>935.87170393000008</v>
      </c>
      <c r="D55" s="37">
        <f>SUMIFS(СВЦЭМ!$D$34:$D$777,СВЦЭМ!$A$34:$A$777,$A55,СВЦЭМ!$B$34:$B$777,D$47)+'СЕТ СН'!$G$11+СВЦЭМ!$D$10+'СЕТ СН'!$G$6-'СЕТ СН'!$G$23</f>
        <v>994.91985294000017</v>
      </c>
      <c r="E55" s="37">
        <f>SUMIFS(СВЦЭМ!$D$34:$D$777,СВЦЭМ!$A$34:$A$777,$A55,СВЦЭМ!$B$34:$B$777,E$47)+'СЕТ СН'!$G$11+СВЦЭМ!$D$10+'СЕТ СН'!$G$6-'СЕТ СН'!$G$23</f>
        <v>1024.8178466599998</v>
      </c>
      <c r="F55" s="37">
        <f>SUMIFS(СВЦЭМ!$D$34:$D$777,СВЦЭМ!$A$34:$A$777,$A55,СВЦЭМ!$B$34:$B$777,F$47)+'СЕТ СН'!$G$11+СВЦЭМ!$D$10+'СЕТ СН'!$G$6-'СЕТ СН'!$G$23</f>
        <v>1022.3742088999999</v>
      </c>
      <c r="G55" s="37">
        <f>SUMIFS(СВЦЭМ!$D$34:$D$777,СВЦЭМ!$A$34:$A$777,$A55,СВЦЭМ!$B$34:$B$777,G$47)+'СЕТ СН'!$G$11+СВЦЭМ!$D$10+'СЕТ СН'!$G$6-'СЕТ СН'!$G$23</f>
        <v>1024.9230944000001</v>
      </c>
      <c r="H55" s="37">
        <f>SUMIFS(СВЦЭМ!$D$34:$D$777,СВЦЭМ!$A$34:$A$777,$A55,СВЦЭМ!$B$34:$B$777,H$47)+'СЕТ СН'!$G$11+СВЦЭМ!$D$10+'СЕТ СН'!$G$6-'СЕТ СН'!$G$23</f>
        <v>1004.8133335700001</v>
      </c>
      <c r="I55" s="37">
        <f>SUMIFS(СВЦЭМ!$D$34:$D$777,СВЦЭМ!$A$34:$A$777,$A55,СВЦЭМ!$B$34:$B$777,I$47)+'СЕТ СН'!$G$11+СВЦЭМ!$D$10+'СЕТ СН'!$G$6-'СЕТ СН'!$G$23</f>
        <v>915.23878389999993</v>
      </c>
      <c r="J55" s="37">
        <f>SUMIFS(СВЦЭМ!$D$34:$D$777,СВЦЭМ!$A$34:$A$777,$A55,СВЦЭМ!$B$34:$B$777,J$47)+'СЕТ СН'!$G$11+СВЦЭМ!$D$10+'СЕТ СН'!$G$6-'СЕТ СН'!$G$23</f>
        <v>809.34526306999999</v>
      </c>
      <c r="K55" s="37">
        <f>SUMIFS(СВЦЭМ!$D$34:$D$777,СВЦЭМ!$A$34:$A$777,$A55,СВЦЭМ!$B$34:$B$777,K$47)+'СЕТ СН'!$G$11+СВЦЭМ!$D$10+'СЕТ СН'!$G$6-'СЕТ СН'!$G$23</f>
        <v>699.14086493000002</v>
      </c>
      <c r="L55" s="37">
        <f>SUMIFS(СВЦЭМ!$D$34:$D$777,СВЦЭМ!$A$34:$A$777,$A55,СВЦЭМ!$B$34:$B$777,L$47)+'СЕТ СН'!$G$11+СВЦЭМ!$D$10+'СЕТ СН'!$G$6-'СЕТ СН'!$G$23</f>
        <v>641.07728662000011</v>
      </c>
      <c r="M55" s="37">
        <f>SUMIFS(СВЦЭМ!$D$34:$D$777,СВЦЭМ!$A$34:$A$777,$A55,СВЦЭМ!$B$34:$B$777,M$47)+'СЕТ СН'!$G$11+СВЦЭМ!$D$10+'СЕТ СН'!$G$6-'СЕТ СН'!$G$23</f>
        <v>607.04231953999999</v>
      </c>
      <c r="N55" s="37">
        <f>SUMIFS(СВЦЭМ!$D$34:$D$777,СВЦЭМ!$A$34:$A$777,$A55,СВЦЭМ!$B$34:$B$777,N$47)+'СЕТ СН'!$G$11+СВЦЭМ!$D$10+'СЕТ СН'!$G$6-'СЕТ СН'!$G$23</f>
        <v>598.83879424000008</v>
      </c>
      <c r="O55" s="37">
        <f>SUMIFS(СВЦЭМ!$D$34:$D$777,СВЦЭМ!$A$34:$A$777,$A55,СВЦЭМ!$B$34:$B$777,O$47)+'СЕТ СН'!$G$11+СВЦЭМ!$D$10+'СЕТ СН'!$G$6-'СЕТ СН'!$G$23</f>
        <v>603.84971144999997</v>
      </c>
      <c r="P55" s="37">
        <f>SUMIFS(СВЦЭМ!$D$34:$D$777,СВЦЭМ!$A$34:$A$777,$A55,СВЦЭМ!$B$34:$B$777,P$47)+'СЕТ СН'!$G$11+СВЦЭМ!$D$10+'СЕТ СН'!$G$6-'СЕТ СН'!$G$23</f>
        <v>614.91237237000007</v>
      </c>
      <c r="Q55" s="37">
        <f>SUMIFS(СВЦЭМ!$D$34:$D$777,СВЦЭМ!$A$34:$A$777,$A55,СВЦЭМ!$B$34:$B$777,Q$47)+'СЕТ СН'!$G$11+СВЦЭМ!$D$10+'СЕТ СН'!$G$6-'СЕТ СН'!$G$23</f>
        <v>619.03397771999983</v>
      </c>
      <c r="R55" s="37">
        <f>SUMIFS(СВЦЭМ!$D$34:$D$777,СВЦЭМ!$A$34:$A$777,$A55,СВЦЭМ!$B$34:$B$777,R$47)+'СЕТ СН'!$G$11+СВЦЭМ!$D$10+'СЕТ СН'!$G$6-'СЕТ СН'!$G$23</f>
        <v>669.27764819000015</v>
      </c>
      <c r="S55" s="37">
        <f>SUMIFS(СВЦЭМ!$D$34:$D$777,СВЦЭМ!$A$34:$A$777,$A55,СВЦЭМ!$B$34:$B$777,S$47)+'СЕТ СН'!$G$11+СВЦЭМ!$D$10+'СЕТ СН'!$G$6-'СЕТ СН'!$G$23</f>
        <v>640.44639173000007</v>
      </c>
      <c r="T55" s="37">
        <f>SUMIFS(СВЦЭМ!$D$34:$D$777,СВЦЭМ!$A$34:$A$777,$A55,СВЦЭМ!$B$34:$B$777,T$47)+'СЕТ СН'!$G$11+СВЦЭМ!$D$10+'СЕТ СН'!$G$6-'СЕТ СН'!$G$23</f>
        <v>599.32900585999994</v>
      </c>
      <c r="U55" s="37">
        <f>SUMIFS(СВЦЭМ!$D$34:$D$777,СВЦЭМ!$A$34:$A$777,$A55,СВЦЭМ!$B$34:$B$777,U$47)+'СЕТ СН'!$G$11+СВЦЭМ!$D$10+'СЕТ СН'!$G$6-'СЕТ СН'!$G$23</f>
        <v>595.82463551000012</v>
      </c>
      <c r="V55" s="37">
        <f>SUMIFS(СВЦЭМ!$D$34:$D$777,СВЦЭМ!$A$34:$A$777,$A55,СВЦЭМ!$B$34:$B$777,V$47)+'СЕТ СН'!$G$11+СВЦЭМ!$D$10+'СЕТ СН'!$G$6-'СЕТ СН'!$G$23</f>
        <v>596.40191485000003</v>
      </c>
      <c r="W55" s="37">
        <f>SUMIFS(СВЦЭМ!$D$34:$D$777,СВЦЭМ!$A$34:$A$777,$A55,СВЦЭМ!$B$34:$B$777,W$47)+'СЕТ СН'!$G$11+СВЦЭМ!$D$10+'СЕТ СН'!$G$6-'СЕТ СН'!$G$23</f>
        <v>640.2413082700001</v>
      </c>
      <c r="X55" s="37">
        <f>SUMIFS(СВЦЭМ!$D$34:$D$777,СВЦЭМ!$A$34:$A$777,$A55,СВЦЭМ!$B$34:$B$777,X$47)+'СЕТ СН'!$G$11+СВЦЭМ!$D$10+'СЕТ СН'!$G$6-'СЕТ СН'!$G$23</f>
        <v>729.71054526</v>
      </c>
      <c r="Y55" s="37">
        <f>SUMIFS(СВЦЭМ!$D$34:$D$777,СВЦЭМ!$A$34:$A$777,$A55,СВЦЭМ!$B$34:$B$777,Y$47)+'СЕТ СН'!$G$11+СВЦЭМ!$D$10+'СЕТ СН'!$G$6-'СЕТ СН'!$G$23</f>
        <v>822.76055293000002</v>
      </c>
    </row>
    <row r="56" spans="1:25" ht="15.75" x14ac:dyDescent="0.2">
      <c r="A56" s="36">
        <f t="shared" si="1"/>
        <v>43199</v>
      </c>
      <c r="B56" s="37">
        <f>SUMIFS(СВЦЭМ!$D$34:$D$777,СВЦЭМ!$A$34:$A$777,$A56,СВЦЭМ!$B$34:$B$777,B$47)+'СЕТ СН'!$G$11+СВЦЭМ!$D$10+'СЕТ СН'!$G$6-'СЕТ СН'!$G$23</f>
        <v>913.14694358999998</v>
      </c>
      <c r="C56" s="37">
        <f>SUMIFS(СВЦЭМ!$D$34:$D$777,СВЦЭМ!$A$34:$A$777,$A56,СВЦЭМ!$B$34:$B$777,C$47)+'СЕТ СН'!$G$11+СВЦЭМ!$D$10+'СЕТ СН'!$G$6-'СЕТ СН'!$G$23</f>
        <v>922.7112408700001</v>
      </c>
      <c r="D56" s="37">
        <f>SUMIFS(СВЦЭМ!$D$34:$D$777,СВЦЭМ!$A$34:$A$777,$A56,СВЦЭМ!$B$34:$B$777,D$47)+'СЕТ СН'!$G$11+СВЦЭМ!$D$10+'СЕТ СН'!$G$6-'СЕТ СН'!$G$23</f>
        <v>1004.3747369600002</v>
      </c>
      <c r="E56" s="37">
        <f>SUMIFS(СВЦЭМ!$D$34:$D$777,СВЦЭМ!$A$34:$A$777,$A56,СВЦЭМ!$B$34:$B$777,E$47)+'СЕТ СН'!$G$11+СВЦЭМ!$D$10+'СЕТ СН'!$G$6-'СЕТ СН'!$G$23</f>
        <v>1011.49430967</v>
      </c>
      <c r="F56" s="37">
        <f>SUMIFS(СВЦЭМ!$D$34:$D$777,СВЦЭМ!$A$34:$A$777,$A56,СВЦЭМ!$B$34:$B$777,F$47)+'СЕТ СН'!$G$11+СВЦЭМ!$D$10+'СЕТ СН'!$G$6-'СЕТ СН'!$G$23</f>
        <v>1011.6060043600002</v>
      </c>
      <c r="G56" s="37">
        <f>SUMIFS(СВЦЭМ!$D$34:$D$777,СВЦЭМ!$A$34:$A$777,$A56,СВЦЭМ!$B$34:$B$777,G$47)+'СЕТ СН'!$G$11+СВЦЭМ!$D$10+'СЕТ СН'!$G$6-'СЕТ СН'!$G$23</f>
        <v>1018.1926355400002</v>
      </c>
      <c r="H56" s="37">
        <f>SUMIFS(СВЦЭМ!$D$34:$D$777,СВЦЭМ!$A$34:$A$777,$A56,СВЦЭМ!$B$34:$B$777,H$47)+'СЕТ СН'!$G$11+СВЦЭМ!$D$10+'СЕТ СН'!$G$6-'СЕТ СН'!$G$23</f>
        <v>971.81482220000009</v>
      </c>
      <c r="I56" s="37">
        <f>SUMIFS(СВЦЭМ!$D$34:$D$777,СВЦЭМ!$A$34:$A$777,$A56,СВЦЭМ!$B$34:$B$777,I$47)+'СЕТ СН'!$G$11+СВЦЭМ!$D$10+'СЕТ СН'!$G$6-'СЕТ СН'!$G$23</f>
        <v>871.08867176000024</v>
      </c>
      <c r="J56" s="37">
        <f>SUMIFS(СВЦЭМ!$D$34:$D$777,СВЦЭМ!$A$34:$A$777,$A56,СВЦЭМ!$B$34:$B$777,J$47)+'СЕТ СН'!$G$11+СВЦЭМ!$D$10+'СЕТ СН'!$G$6-'СЕТ СН'!$G$23</f>
        <v>813.46004271999993</v>
      </c>
      <c r="K56" s="37">
        <f>SUMIFS(СВЦЭМ!$D$34:$D$777,СВЦЭМ!$A$34:$A$777,$A56,СВЦЭМ!$B$34:$B$777,K$47)+'СЕТ СН'!$G$11+СВЦЭМ!$D$10+'СЕТ СН'!$G$6-'СЕТ СН'!$G$23</f>
        <v>724.58527745000004</v>
      </c>
      <c r="L56" s="37">
        <f>SUMIFS(СВЦЭМ!$D$34:$D$777,СВЦЭМ!$A$34:$A$777,$A56,СВЦЭМ!$B$34:$B$777,L$47)+'СЕТ СН'!$G$11+СВЦЭМ!$D$10+'СЕТ СН'!$G$6-'СЕТ СН'!$G$23</f>
        <v>649.15555203999986</v>
      </c>
      <c r="M56" s="37">
        <f>SUMIFS(СВЦЭМ!$D$34:$D$777,СВЦЭМ!$A$34:$A$777,$A56,СВЦЭМ!$B$34:$B$777,M$47)+'СЕТ СН'!$G$11+СВЦЭМ!$D$10+'СЕТ СН'!$G$6-'СЕТ СН'!$G$23</f>
        <v>639.37230039000008</v>
      </c>
      <c r="N56" s="37">
        <f>SUMIFS(СВЦЭМ!$D$34:$D$777,СВЦЭМ!$A$34:$A$777,$A56,СВЦЭМ!$B$34:$B$777,N$47)+'СЕТ СН'!$G$11+СВЦЭМ!$D$10+'СЕТ СН'!$G$6-'СЕТ СН'!$G$23</f>
        <v>635.71034587999986</v>
      </c>
      <c r="O56" s="37">
        <f>SUMIFS(СВЦЭМ!$D$34:$D$777,СВЦЭМ!$A$34:$A$777,$A56,СВЦЭМ!$B$34:$B$777,O$47)+'СЕТ СН'!$G$11+СВЦЭМ!$D$10+'СЕТ СН'!$G$6-'СЕТ СН'!$G$23</f>
        <v>641.31145100000015</v>
      </c>
      <c r="P56" s="37">
        <f>SUMIFS(СВЦЭМ!$D$34:$D$777,СВЦЭМ!$A$34:$A$777,$A56,СВЦЭМ!$B$34:$B$777,P$47)+'СЕТ СН'!$G$11+СВЦЭМ!$D$10+'СЕТ СН'!$G$6-'СЕТ СН'!$G$23</f>
        <v>660.33551985999986</v>
      </c>
      <c r="Q56" s="37">
        <f>SUMIFS(СВЦЭМ!$D$34:$D$777,СВЦЭМ!$A$34:$A$777,$A56,СВЦЭМ!$B$34:$B$777,Q$47)+'СЕТ СН'!$G$11+СВЦЭМ!$D$10+'СЕТ СН'!$G$6-'СЕТ СН'!$G$23</f>
        <v>680.44627350999997</v>
      </c>
      <c r="R56" s="37">
        <f>SUMIFS(СВЦЭМ!$D$34:$D$777,СВЦЭМ!$A$34:$A$777,$A56,СВЦЭМ!$B$34:$B$777,R$47)+'СЕТ СН'!$G$11+СВЦЭМ!$D$10+'СЕТ СН'!$G$6-'СЕТ СН'!$G$23</f>
        <v>675.33874561999994</v>
      </c>
      <c r="S56" s="37">
        <f>SUMIFS(СВЦЭМ!$D$34:$D$777,СВЦЭМ!$A$34:$A$777,$A56,СВЦЭМ!$B$34:$B$777,S$47)+'СЕТ СН'!$G$11+СВЦЭМ!$D$10+'СЕТ СН'!$G$6-'СЕТ СН'!$G$23</f>
        <v>669.09950807000007</v>
      </c>
      <c r="T56" s="37">
        <f>SUMIFS(СВЦЭМ!$D$34:$D$777,СВЦЭМ!$A$34:$A$777,$A56,СВЦЭМ!$B$34:$B$777,T$47)+'СЕТ СН'!$G$11+СВЦЭМ!$D$10+'СЕТ СН'!$G$6-'СЕТ СН'!$G$23</f>
        <v>641.35489828999982</v>
      </c>
      <c r="U56" s="37">
        <f>SUMIFS(СВЦЭМ!$D$34:$D$777,СВЦЭМ!$A$34:$A$777,$A56,СВЦЭМ!$B$34:$B$777,U$47)+'СЕТ СН'!$G$11+СВЦЭМ!$D$10+'СЕТ СН'!$G$6-'СЕТ СН'!$G$23</f>
        <v>623.65943763000007</v>
      </c>
      <c r="V56" s="37">
        <f>SUMIFS(СВЦЭМ!$D$34:$D$777,СВЦЭМ!$A$34:$A$777,$A56,СВЦЭМ!$B$34:$B$777,V$47)+'СЕТ СН'!$G$11+СВЦЭМ!$D$10+'СЕТ СН'!$G$6-'СЕТ СН'!$G$23</f>
        <v>633.88660539</v>
      </c>
      <c r="W56" s="37">
        <f>SUMIFS(СВЦЭМ!$D$34:$D$777,СВЦЭМ!$A$34:$A$777,$A56,СВЦЭМ!$B$34:$B$777,W$47)+'СЕТ СН'!$G$11+СВЦЭМ!$D$10+'СЕТ СН'!$G$6-'СЕТ СН'!$G$23</f>
        <v>696.35029989999987</v>
      </c>
      <c r="X56" s="37">
        <f>SUMIFS(СВЦЭМ!$D$34:$D$777,СВЦЭМ!$A$34:$A$777,$A56,СВЦЭМ!$B$34:$B$777,X$47)+'СЕТ СН'!$G$11+СВЦЭМ!$D$10+'СЕТ СН'!$G$6-'СЕТ СН'!$G$23</f>
        <v>785.27343596000003</v>
      </c>
      <c r="Y56" s="37">
        <f>SUMIFS(СВЦЭМ!$D$34:$D$777,СВЦЭМ!$A$34:$A$777,$A56,СВЦЭМ!$B$34:$B$777,Y$47)+'СЕТ СН'!$G$11+СВЦЭМ!$D$10+'СЕТ СН'!$G$6-'СЕТ СН'!$G$23</f>
        <v>876.14723335000019</v>
      </c>
    </row>
    <row r="57" spans="1:25" ht="15.75" x14ac:dyDescent="0.2">
      <c r="A57" s="36">
        <f t="shared" si="1"/>
        <v>43200</v>
      </c>
      <c r="B57" s="37">
        <f>SUMIFS(СВЦЭМ!$D$34:$D$777,СВЦЭМ!$A$34:$A$777,$A57,СВЦЭМ!$B$34:$B$777,B$47)+'СЕТ СН'!$G$11+СВЦЭМ!$D$10+'СЕТ СН'!$G$6-'СЕТ СН'!$G$23</f>
        <v>914.06411561000016</v>
      </c>
      <c r="C57" s="37">
        <f>SUMIFS(СВЦЭМ!$D$34:$D$777,СВЦЭМ!$A$34:$A$777,$A57,СВЦЭМ!$B$34:$B$777,C$47)+'СЕТ СН'!$G$11+СВЦЭМ!$D$10+'СЕТ СН'!$G$6-'СЕТ СН'!$G$23</f>
        <v>962.54775006000011</v>
      </c>
      <c r="D57" s="37">
        <f>SUMIFS(СВЦЭМ!$D$34:$D$777,СВЦЭМ!$A$34:$A$777,$A57,СВЦЭМ!$B$34:$B$777,D$47)+'СЕТ СН'!$G$11+СВЦЭМ!$D$10+'СЕТ СН'!$G$6-'СЕТ СН'!$G$23</f>
        <v>991.14129838000019</v>
      </c>
      <c r="E57" s="37">
        <f>SUMIFS(СВЦЭМ!$D$34:$D$777,СВЦЭМ!$A$34:$A$777,$A57,СВЦЭМ!$B$34:$B$777,E$47)+'СЕТ СН'!$G$11+СВЦЭМ!$D$10+'СЕТ СН'!$G$6-'СЕТ СН'!$G$23</f>
        <v>995.25896633000013</v>
      </c>
      <c r="F57" s="37">
        <f>SUMIFS(СВЦЭМ!$D$34:$D$777,СВЦЭМ!$A$34:$A$777,$A57,СВЦЭМ!$B$34:$B$777,F$47)+'СЕТ СН'!$G$11+СВЦЭМ!$D$10+'СЕТ СН'!$G$6-'СЕТ СН'!$G$23</f>
        <v>994.90529824999987</v>
      </c>
      <c r="G57" s="37">
        <f>SUMIFS(СВЦЭМ!$D$34:$D$777,СВЦЭМ!$A$34:$A$777,$A57,СВЦЭМ!$B$34:$B$777,G$47)+'СЕТ СН'!$G$11+СВЦЭМ!$D$10+'СЕТ СН'!$G$6-'СЕТ СН'!$G$23</f>
        <v>1000.7199787200003</v>
      </c>
      <c r="H57" s="37">
        <f>SUMIFS(СВЦЭМ!$D$34:$D$777,СВЦЭМ!$A$34:$A$777,$A57,СВЦЭМ!$B$34:$B$777,H$47)+'СЕТ СН'!$G$11+СВЦЭМ!$D$10+'СЕТ СН'!$G$6-'СЕТ СН'!$G$23</f>
        <v>960.65142729999991</v>
      </c>
      <c r="I57" s="37">
        <f>SUMIFS(СВЦЭМ!$D$34:$D$777,СВЦЭМ!$A$34:$A$777,$A57,СВЦЭМ!$B$34:$B$777,I$47)+'СЕТ СН'!$G$11+СВЦЭМ!$D$10+'СЕТ СН'!$G$6-'СЕТ СН'!$G$23</f>
        <v>866.82513118999998</v>
      </c>
      <c r="J57" s="37">
        <f>SUMIFS(СВЦЭМ!$D$34:$D$777,СВЦЭМ!$A$34:$A$777,$A57,СВЦЭМ!$B$34:$B$777,J$47)+'СЕТ СН'!$G$11+СВЦЭМ!$D$10+'СЕТ СН'!$G$6-'СЕТ СН'!$G$23</f>
        <v>819.72089646999996</v>
      </c>
      <c r="K57" s="37">
        <f>SUMIFS(СВЦЭМ!$D$34:$D$777,СВЦЭМ!$A$34:$A$777,$A57,СВЦЭМ!$B$34:$B$777,K$47)+'СЕТ СН'!$G$11+СВЦЭМ!$D$10+'СЕТ СН'!$G$6-'СЕТ СН'!$G$23</f>
        <v>727.72478934000003</v>
      </c>
      <c r="L57" s="37">
        <f>SUMIFS(СВЦЭМ!$D$34:$D$777,СВЦЭМ!$A$34:$A$777,$A57,СВЦЭМ!$B$34:$B$777,L$47)+'СЕТ СН'!$G$11+СВЦЭМ!$D$10+'СЕТ СН'!$G$6-'СЕТ СН'!$G$23</f>
        <v>682.29503426999997</v>
      </c>
      <c r="M57" s="37">
        <f>SUMIFS(СВЦЭМ!$D$34:$D$777,СВЦЭМ!$A$34:$A$777,$A57,СВЦЭМ!$B$34:$B$777,M$47)+'СЕТ СН'!$G$11+СВЦЭМ!$D$10+'СЕТ СН'!$G$6-'СЕТ СН'!$G$23</f>
        <v>677.38755961000004</v>
      </c>
      <c r="N57" s="37">
        <f>SUMIFS(СВЦЭМ!$D$34:$D$777,СВЦЭМ!$A$34:$A$777,$A57,СВЦЭМ!$B$34:$B$777,N$47)+'СЕТ СН'!$G$11+СВЦЭМ!$D$10+'СЕТ СН'!$G$6-'СЕТ СН'!$G$23</f>
        <v>676.66232941999999</v>
      </c>
      <c r="O57" s="37">
        <f>SUMIFS(СВЦЭМ!$D$34:$D$777,СВЦЭМ!$A$34:$A$777,$A57,СВЦЭМ!$B$34:$B$777,O$47)+'СЕТ СН'!$G$11+СВЦЭМ!$D$10+'СЕТ СН'!$G$6-'СЕТ СН'!$G$23</f>
        <v>676.92895018999991</v>
      </c>
      <c r="P57" s="37">
        <f>SUMIFS(СВЦЭМ!$D$34:$D$777,СВЦЭМ!$A$34:$A$777,$A57,СВЦЭМ!$B$34:$B$777,P$47)+'СЕТ СН'!$G$11+СВЦЭМ!$D$10+'СЕТ СН'!$G$6-'СЕТ СН'!$G$23</f>
        <v>676.12349199999983</v>
      </c>
      <c r="Q57" s="37">
        <f>SUMIFS(СВЦЭМ!$D$34:$D$777,СВЦЭМ!$A$34:$A$777,$A57,СВЦЭМ!$B$34:$B$777,Q$47)+'СЕТ СН'!$G$11+СВЦЭМ!$D$10+'СЕТ СН'!$G$6-'СЕТ СН'!$G$23</f>
        <v>698.61608321000006</v>
      </c>
      <c r="R57" s="37">
        <f>SUMIFS(СВЦЭМ!$D$34:$D$777,СВЦЭМ!$A$34:$A$777,$A57,СВЦЭМ!$B$34:$B$777,R$47)+'СЕТ СН'!$G$11+СВЦЭМ!$D$10+'СЕТ СН'!$G$6-'СЕТ СН'!$G$23</f>
        <v>694.36470436999991</v>
      </c>
      <c r="S57" s="37">
        <f>SUMIFS(СВЦЭМ!$D$34:$D$777,СВЦЭМ!$A$34:$A$777,$A57,СВЦЭМ!$B$34:$B$777,S$47)+'СЕТ СН'!$G$11+СВЦЭМ!$D$10+'СЕТ СН'!$G$6-'СЕТ СН'!$G$23</f>
        <v>681.94683219000001</v>
      </c>
      <c r="T57" s="37">
        <f>SUMIFS(СВЦЭМ!$D$34:$D$777,СВЦЭМ!$A$34:$A$777,$A57,СВЦЭМ!$B$34:$B$777,T$47)+'СЕТ СН'!$G$11+СВЦЭМ!$D$10+'СЕТ СН'!$G$6-'СЕТ СН'!$G$23</f>
        <v>648.22464058000003</v>
      </c>
      <c r="U57" s="37">
        <f>SUMIFS(СВЦЭМ!$D$34:$D$777,СВЦЭМ!$A$34:$A$777,$A57,СВЦЭМ!$B$34:$B$777,U$47)+'СЕТ СН'!$G$11+СВЦЭМ!$D$10+'СЕТ СН'!$G$6-'СЕТ СН'!$G$23</f>
        <v>617.53830201999983</v>
      </c>
      <c r="V57" s="37">
        <f>SUMIFS(СВЦЭМ!$D$34:$D$777,СВЦЭМ!$A$34:$A$777,$A57,СВЦЭМ!$B$34:$B$777,V$47)+'СЕТ СН'!$G$11+СВЦЭМ!$D$10+'СЕТ СН'!$G$6-'СЕТ СН'!$G$23</f>
        <v>624.24223358999996</v>
      </c>
      <c r="W57" s="37">
        <f>SUMIFS(СВЦЭМ!$D$34:$D$777,СВЦЭМ!$A$34:$A$777,$A57,СВЦЭМ!$B$34:$B$777,W$47)+'СЕТ СН'!$G$11+СВЦЭМ!$D$10+'СЕТ СН'!$G$6-'СЕТ СН'!$G$23</f>
        <v>680.49492484999985</v>
      </c>
      <c r="X57" s="37">
        <f>SUMIFS(СВЦЭМ!$D$34:$D$777,СВЦЭМ!$A$34:$A$777,$A57,СВЦЭМ!$B$34:$B$777,X$47)+'СЕТ СН'!$G$11+СВЦЭМ!$D$10+'СЕТ СН'!$G$6-'СЕТ СН'!$G$23</f>
        <v>770.90037769000003</v>
      </c>
      <c r="Y57" s="37">
        <f>SUMIFS(СВЦЭМ!$D$34:$D$777,СВЦЭМ!$A$34:$A$777,$A57,СВЦЭМ!$B$34:$B$777,Y$47)+'СЕТ СН'!$G$11+СВЦЭМ!$D$10+'СЕТ СН'!$G$6-'СЕТ СН'!$G$23</f>
        <v>865.13377838000008</v>
      </c>
    </row>
    <row r="58" spans="1:25" ht="15.75" x14ac:dyDescent="0.2">
      <c r="A58" s="36">
        <f t="shared" si="1"/>
        <v>43201</v>
      </c>
      <c r="B58" s="37">
        <f>SUMIFS(СВЦЭМ!$D$34:$D$777,СВЦЭМ!$A$34:$A$777,$A58,СВЦЭМ!$B$34:$B$777,B$47)+'СЕТ СН'!$G$11+СВЦЭМ!$D$10+'СЕТ СН'!$G$6-'СЕТ СН'!$G$23</f>
        <v>873.5615592800001</v>
      </c>
      <c r="C58" s="37">
        <f>SUMIFS(СВЦЭМ!$D$34:$D$777,СВЦЭМ!$A$34:$A$777,$A58,СВЦЭМ!$B$34:$B$777,C$47)+'СЕТ СН'!$G$11+СВЦЭМ!$D$10+'СЕТ СН'!$G$6-'СЕТ СН'!$G$23</f>
        <v>905.86487013999988</v>
      </c>
      <c r="D58" s="37">
        <f>SUMIFS(СВЦЭМ!$D$34:$D$777,СВЦЭМ!$A$34:$A$777,$A58,СВЦЭМ!$B$34:$B$777,D$47)+'СЕТ СН'!$G$11+СВЦЭМ!$D$10+'СЕТ СН'!$G$6-'СЕТ СН'!$G$23</f>
        <v>984.76098396999998</v>
      </c>
      <c r="E58" s="37">
        <f>SUMIFS(СВЦЭМ!$D$34:$D$777,СВЦЭМ!$A$34:$A$777,$A58,СВЦЭМ!$B$34:$B$777,E$47)+'СЕТ СН'!$G$11+СВЦЭМ!$D$10+'СЕТ СН'!$G$6-'СЕТ СН'!$G$23</f>
        <v>999.90385349000019</v>
      </c>
      <c r="F58" s="37">
        <f>SUMIFS(СВЦЭМ!$D$34:$D$777,СВЦЭМ!$A$34:$A$777,$A58,СВЦЭМ!$B$34:$B$777,F$47)+'СЕТ СН'!$G$11+СВЦЭМ!$D$10+'СЕТ СН'!$G$6-'СЕТ СН'!$G$23</f>
        <v>999.85248298999988</v>
      </c>
      <c r="G58" s="37">
        <f>SUMIFS(СВЦЭМ!$D$34:$D$777,СВЦЭМ!$A$34:$A$777,$A58,СВЦЭМ!$B$34:$B$777,G$47)+'СЕТ СН'!$G$11+СВЦЭМ!$D$10+'СЕТ СН'!$G$6-'СЕТ СН'!$G$23</f>
        <v>1006.29369323</v>
      </c>
      <c r="H58" s="37">
        <f>SUMIFS(СВЦЭМ!$D$34:$D$777,СВЦЭМ!$A$34:$A$777,$A58,СВЦЭМ!$B$34:$B$777,H$47)+'СЕТ СН'!$G$11+СВЦЭМ!$D$10+'СЕТ СН'!$G$6-'СЕТ СН'!$G$23</f>
        <v>984.21684778000019</v>
      </c>
      <c r="I58" s="37">
        <f>SUMIFS(СВЦЭМ!$D$34:$D$777,СВЦЭМ!$A$34:$A$777,$A58,СВЦЭМ!$B$34:$B$777,I$47)+'СЕТ СН'!$G$11+СВЦЭМ!$D$10+'СЕТ СН'!$G$6-'СЕТ СН'!$G$23</f>
        <v>866.29229081999995</v>
      </c>
      <c r="J58" s="37">
        <f>SUMIFS(СВЦЭМ!$D$34:$D$777,СВЦЭМ!$A$34:$A$777,$A58,СВЦЭМ!$B$34:$B$777,J$47)+'СЕТ СН'!$G$11+СВЦЭМ!$D$10+'СЕТ СН'!$G$6-'СЕТ СН'!$G$23</f>
        <v>816.14874813000017</v>
      </c>
      <c r="K58" s="37">
        <f>SUMIFS(СВЦЭМ!$D$34:$D$777,СВЦЭМ!$A$34:$A$777,$A58,СВЦЭМ!$B$34:$B$777,K$47)+'СЕТ СН'!$G$11+СВЦЭМ!$D$10+'СЕТ СН'!$G$6-'СЕТ СН'!$G$23</f>
        <v>731.04743324999993</v>
      </c>
      <c r="L58" s="37">
        <f>SUMIFS(СВЦЭМ!$D$34:$D$777,СВЦЭМ!$A$34:$A$777,$A58,СВЦЭМ!$B$34:$B$777,L$47)+'СЕТ СН'!$G$11+СВЦЭМ!$D$10+'СЕТ СН'!$G$6-'СЕТ СН'!$G$23</f>
        <v>670.7930235099999</v>
      </c>
      <c r="M58" s="37">
        <f>SUMIFS(СВЦЭМ!$D$34:$D$777,СВЦЭМ!$A$34:$A$777,$A58,СВЦЭМ!$B$34:$B$777,M$47)+'СЕТ СН'!$G$11+СВЦЭМ!$D$10+'СЕТ СН'!$G$6-'СЕТ СН'!$G$23</f>
        <v>667.06236741999999</v>
      </c>
      <c r="N58" s="37">
        <f>SUMIFS(СВЦЭМ!$D$34:$D$777,СВЦЭМ!$A$34:$A$777,$A58,СВЦЭМ!$B$34:$B$777,N$47)+'СЕТ СН'!$G$11+СВЦЭМ!$D$10+'СЕТ СН'!$G$6-'СЕТ СН'!$G$23</f>
        <v>659.42849167999987</v>
      </c>
      <c r="O58" s="37">
        <f>SUMIFS(СВЦЭМ!$D$34:$D$777,СВЦЭМ!$A$34:$A$777,$A58,СВЦЭМ!$B$34:$B$777,O$47)+'СЕТ СН'!$G$11+СВЦЭМ!$D$10+'СЕТ СН'!$G$6-'СЕТ СН'!$G$23</f>
        <v>655.60899045000008</v>
      </c>
      <c r="P58" s="37">
        <f>SUMIFS(СВЦЭМ!$D$34:$D$777,СВЦЭМ!$A$34:$A$777,$A58,СВЦЭМ!$B$34:$B$777,P$47)+'СЕТ СН'!$G$11+СВЦЭМ!$D$10+'СЕТ СН'!$G$6-'СЕТ СН'!$G$23</f>
        <v>652.24320045000002</v>
      </c>
      <c r="Q58" s="37">
        <f>SUMIFS(СВЦЭМ!$D$34:$D$777,СВЦЭМ!$A$34:$A$777,$A58,СВЦЭМ!$B$34:$B$777,Q$47)+'СЕТ СН'!$G$11+СВЦЭМ!$D$10+'СЕТ СН'!$G$6-'СЕТ СН'!$G$23</f>
        <v>654.62015441000005</v>
      </c>
      <c r="R58" s="37">
        <f>SUMIFS(СВЦЭМ!$D$34:$D$777,СВЦЭМ!$A$34:$A$777,$A58,СВЦЭМ!$B$34:$B$777,R$47)+'СЕТ СН'!$G$11+СВЦЭМ!$D$10+'СЕТ СН'!$G$6-'СЕТ СН'!$G$23</f>
        <v>653.27512437000007</v>
      </c>
      <c r="S58" s="37">
        <f>SUMIFS(СВЦЭМ!$D$34:$D$777,СВЦЭМ!$A$34:$A$777,$A58,СВЦЭМ!$B$34:$B$777,S$47)+'СЕТ СН'!$G$11+СВЦЭМ!$D$10+'СЕТ СН'!$G$6-'СЕТ СН'!$G$23</f>
        <v>652.73025117000009</v>
      </c>
      <c r="T58" s="37">
        <f>SUMIFS(СВЦЭМ!$D$34:$D$777,СВЦЭМ!$A$34:$A$777,$A58,СВЦЭМ!$B$34:$B$777,T$47)+'СЕТ СН'!$G$11+СВЦЭМ!$D$10+'СЕТ СН'!$G$6-'СЕТ СН'!$G$23</f>
        <v>635.91933080000001</v>
      </c>
      <c r="U58" s="37">
        <f>SUMIFS(СВЦЭМ!$D$34:$D$777,СВЦЭМ!$A$34:$A$777,$A58,СВЦЭМ!$B$34:$B$777,U$47)+'СЕТ СН'!$G$11+СВЦЭМ!$D$10+'СЕТ СН'!$G$6-'СЕТ СН'!$G$23</f>
        <v>609.80084860999989</v>
      </c>
      <c r="V58" s="37">
        <f>SUMIFS(СВЦЭМ!$D$34:$D$777,СВЦЭМ!$A$34:$A$777,$A58,СВЦЭМ!$B$34:$B$777,V$47)+'СЕТ СН'!$G$11+СВЦЭМ!$D$10+'СЕТ СН'!$G$6-'СЕТ СН'!$G$23</f>
        <v>621.04256085999998</v>
      </c>
      <c r="W58" s="37">
        <f>SUMIFS(СВЦЭМ!$D$34:$D$777,СВЦЭМ!$A$34:$A$777,$A58,СВЦЭМ!$B$34:$B$777,W$47)+'СЕТ СН'!$G$11+СВЦЭМ!$D$10+'СЕТ СН'!$G$6-'СЕТ СН'!$G$23</f>
        <v>691.66896936000001</v>
      </c>
      <c r="X58" s="37">
        <f>SUMIFS(СВЦЭМ!$D$34:$D$777,СВЦЭМ!$A$34:$A$777,$A58,СВЦЭМ!$B$34:$B$777,X$47)+'СЕТ СН'!$G$11+СВЦЭМ!$D$10+'СЕТ СН'!$G$6-'СЕТ СН'!$G$23</f>
        <v>781.11408231000007</v>
      </c>
      <c r="Y58" s="37">
        <f>SUMIFS(СВЦЭМ!$D$34:$D$777,СВЦЭМ!$A$34:$A$777,$A58,СВЦЭМ!$B$34:$B$777,Y$47)+'СЕТ СН'!$G$11+СВЦЭМ!$D$10+'СЕТ СН'!$G$6-'СЕТ СН'!$G$23</f>
        <v>812.06648413000005</v>
      </c>
    </row>
    <row r="59" spans="1:25" ht="15.75" x14ac:dyDescent="0.2">
      <c r="A59" s="36">
        <f t="shared" si="1"/>
        <v>43202</v>
      </c>
      <c r="B59" s="37">
        <f>SUMIFS(СВЦЭМ!$D$34:$D$777,СВЦЭМ!$A$34:$A$777,$A59,СВЦЭМ!$B$34:$B$777,B$47)+'СЕТ СН'!$G$11+СВЦЭМ!$D$10+'СЕТ СН'!$G$6-'СЕТ СН'!$G$23</f>
        <v>896.09192631000008</v>
      </c>
      <c r="C59" s="37">
        <f>SUMIFS(СВЦЭМ!$D$34:$D$777,СВЦЭМ!$A$34:$A$777,$A59,СВЦЭМ!$B$34:$B$777,C$47)+'СЕТ СН'!$G$11+СВЦЭМ!$D$10+'СЕТ СН'!$G$6-'СЕТ СН'!$G$23</f>
        <v>947.1731127700001</v>
      </c>
      <c r="D59" s="37">
        <f>SUMIFS(СВЦЭМ!$D$34:$D$777,СВЦЭМ!$A$34:$A$777,$A59,СВЦЭМ!$B$34:$B$777,D$47)+'СЕТ СН'!$G$11+СВЦЭМ!$D$10+'СЕТ СН'!$G$6-'СЕТ СН'!$G$23</f>
        <v>1005.0417643500001</v>
      </c>
      <c r="E59" s="37">
        <f>SUMIFS(СВЦЭМ!$D$34:$D$777,СВЦЭМ!$A$34:$A$777,$A59,СВЦЭМ!$B$34:$B$777,E$47)+'СЕТ СН'!$G$11+СВЦЭМ!$D$10+'СЕТ СН'!$G$6-'СЕТ СН'!$G$23</f>
        <v>1017.7382852400002</v>
      </c>
      <c r="F59" s="37">
        <f>SUMIFS(СВЦЭМ!$D$34:$D$777,СВЦЭМ!$A$34:$A$777,$A59,СВЦЭМ!$B$34:$B$777,F$47)+'СЕТ СН'!$G$11+СВЦЭМ!$D$10+'СЕТ СН'!$G$6-'СЕТ СН'!$G$23</f>
        <v>1028.3673629599998</v>
      </c>
      <c r="G59" s="37">
        <f>SUMIFS(СВЦЭМ!$D$34:$D$777,СВЦЭМ!$A$34:$A$777,$A59,СВЦЭМ!$B$34:$B$777,G$47)+'СЕТ СН'!$G$11+СВЦЭМ!$D$10+'СЕТ СН'!$G$6-'СЕТ СН'!$G$23</f>
        <v>1035.4740316299999</v>
      </c>
      <c r="H59" s="37">
        <f>SUMIFS(СВЦЭМ!$D$34:$D$777,СВЦЭМ!$A$34:$A$777,$A59,СВЦЭМ!$B$34:$B$777,H$47)+'СЕТ СН'!$G$11+СВЦЭМ!$D$10+'СЕТ СН'!$G$6-'СЕТ СН'!$G$23</f>
        <v>1004.67080542</v>
      </c>
      <c r="I59" s="37">
        <f>SUMIFS(СВЦЭМ!$D$34:$D$777,СВЦЭМ!$A$34:$A$777,$A59,СВЦЭМ!$B$34:$B$777,I$47)+'СЕТ СН'!$G$11+СВЦЭМ!$D$10+'СЕТ СН'!$G$6-'СЕТ СН'!$G$23</f>
        <v>901.58486295000023</v>
      </c>
      <c r="J59" s="37">
        <f>SUMIFS(СВЦЭМ!$D$34:$D$777,СВЦЭМ!$A$34:$A$777,$A59,СВЦЭМ!$B$34:$B$777,J$47)+'СЕТ СН'!$G$11+СВЦЭМ!$D$10+'СЕТ СН'!$G$6-'СЕТ СН'!$G$23</f>
        <v>854.54971572000011</v>
      </c>
      <c r="K59" s="37">
        <f>SUMIFS(СВЦЭМ!$D$34:$D$777,СВЦЭМ!$A$34:$A$777,$A59,СВЦЭМ!$B$34:$B$777,K$47)+'СЕТ СН'!$G$11+СВЦЭМ!$D$10+'СЕТ СН'!$G$6-'СЕТ СН'!$G$23</f>
        <v>771.28203113999996</v>
      </c>
      <c r="L59" s="37">
        <f>SUMIFS(СВЦЭМ!$D$34:$D$777,СВЦЭМ!$A$34:$A$777,$A59,СВЦЭМ!$B$34:$B$777,L$47)+'СЕТ СН'!$G$11+СВЦЭМ!$D$10+'СЕТ СН'!$G$6-'СЕТ СН'!$G$23</f>
        <v>699.61615014999995</v>
      </c>
      <c r="M59" s="37">
        <f>SUMIFS(СВЦЭМ!$D$34:$D$777,СВЦЭМ!$A$34:$A$777,$A59,СВЦЭМ!$B$34:$B$777,M$47)+'СЕТ СН'!$G$11+СВЦЭМ!$D$10+'СЕТ СН'!$G$6-'СЕТ СН'!$G$23</f>
        <v>678.07349684999997</v>
      </c>
      <c r="N59" s="37">
        <f>SUMIFS(СВЦЭМ!$D$34:$D$777,СВЦЭМ!$A$34:$A$777,$A59,СВЦЭМ!$B$34:$B$777,N$47)+'СЕТ СН'!$G$11+СВЦЭМ!$D$10+'СЕТ СН'!$G$6-'СЕТ СН'!$G$23</f>
        <v>674.60497231000011</v>
      </c>
      <c r="O59" s="37">
        <f>SUMIFS(СВЦЭМ!$D$34:$D$777,СВЦЭМ!$A$34:$A$777,$A59,СВЦЭМ!$B$34:$B$777,O$47)+'СЕТ СН'!$G$11+СВЦЭМ!$D$10+'СЕТ СН'!$G$6-'СЕТ СН'!$G$23</f>
        <v>681.45375325999987</v>
      </c>
      <c r="P59" s="37">
        <f>SUMIFS(СВЦЭМ!$D$34:$D$777,СВЦЭМ!$A$34:$A$777,$A59,СВЦЭМ!$B$34:$B$777,P$47)+'СЕТ СН'!$G$11+СВЦЭМ!$D$10+'СЕТ СН'!$G$6-'СЕТ СН'!$G$23</f>
        <v>689.21285737999995</v>
      </c>
      <c r="Q59" s="37">
        <f>SUMIFS(СВЦЭМ!$D$34:$D$777,СВЦЭМ!$A$34:$A$777,$A59,СВЦЭМ!$B$34:$B$777,Q$47)+'СЕТ СН'!$G$11+СВЦЭМ!$D$10+'СЕТ СН'!$G$6-'СЕТ СН'!$G$23</f>
        <v>699.5389679000001</v>
      </c>
      <c r="R59" s="37">
        <f>SUMIFS(СВЦЭМ!$D$34:$D$777,СВЦЭМ!$A$34:$A$777,$A59,СВЦЭМ!$B$34:$B$777,R$47)+'СЕТ СН'!$G$11+СВЦЭМ!$D$10+'СЕТ СН'!$G$6-'СЕТ СН'!$G$23</f>
        <v>702.73395524999989</v>
      </c>
      <c r="S59" s="37">
        <f>SUMIFS(СВЦЭМ!$D$34:$D$777,СВЦЭМ!$A$34:$A$777,$A59,СВЦЭМ!$B$34:$B$777,S$47)+'СЕТ СН'!$G$11+СВЦЭМ!$D$10+'СЕТ СН'!$G$6-'СЕТ СН'!$G$23</f>
        <v>695.67340980999995</v>
      </c>
      <c r="T59" s="37">
        <f>SUMIFS(СВЦЭМ!$D$34:$D$777,СВЦЭМ!$A$34:$A$777,$A59,СВЦЭМ!$B$34:$B$777,T$47)+'СЕТ СН'!$G$11+СВЦЭМ!$D$10+'СЕТ СН'!$G$6-'СЕТ СН'!$G$23</f>
        <v>679.20270653999989</v>
      </c>
      <c r="U59" s="37">
        <f>SUMIFS(СВЦЭМ!$D$34:$D$777,СВЦЭМ!$A$34:$A$777,$A59,СВЦЭМ!$B$34:$B$777,U$47)+'СЕТ СН'!$G$11+СВЦЭМ!$D$10+'СЕТ СН'!$G$6-'СЕТ СН'!$G$23</f>
        <v>662.64662005000002</v>
      </c>
      <c r="V59" s="37">
        <f>SUMIFS(СВЦЭМ!$D$34:$D$777,СВЦЭМ!$A$34:$A$777,$A59,СВЦЭМ!$B$34:$B$777,V$47)+'СЕТ СН'!$G$11+СВЦЭМ!$D$10+'СЕТ СН'!$G$6-'СЕТ СН'!$G$23</f>
        <v>666.87822926999991</v>
      </c>
      <c r="W59" s="37">
        <f>SUMIFS(СВЦЭМ!$D$34:$D$777,СВЦЭМ!$A$34:$A$777,$A59,СВЦЭМ!$B$34:$B$777,W$47)+'СЕТ СН'!$G$11+СВЦЭМ!$D$10+'СЕТ СН'!$G$6-'СЕТ СН'!$G$23</f>
        <v>731.83914701000015</v>
      </c>
      <c r="X59" s="37">
        <f>SUMIFS(СВЦЭМ!$D$34:$D$777,СВЦЭМ!$A$34:$A$777,$A59,СВЦЭМ!$B$34:$B$777,X$47)+'СЕТ СН'!$G$11+СВЦЭМ!$D$10+'СЕТ СН'!$G$6-'СЕТ СН'!$G$23</f>
        <v>815.8600497000001</v>
      </c>
      <c r="Y59" s="37">
        <f>SUMIFS(СВЦЭМ!$D$34:$D$777,СВЦЭМ!$A$34:$A$777,$A59,СВЦЭМ!$B$34:$B$777,Y$47)+'СЕТ СН'!$G$11+СВЦЭМ!$D$10+'СЕТ СН'!$G$6-'СЕТ СН'!$G$23</f>
        <v>815.94617062000009</v>
      </c>
    </row>
    <row r="60" spans="1:25" ht="15.75" x14ac:dyDescent="0.2">
      <c r="A60" s="36">
        <f t="shared" si="1"/>
        <v>43203</v>
      </c>
      <c r="B60" s="37">
        <f>SUMIFS(СВЦЭМ!$D$34:$D$777,СВЦЭМ!$A$34:$A$777,$A60,СВЦЭМ!$B$34:$B$777,B$47)+'СЕТ СН'!$G$11+СВЦЭМ!$D$10+'СЕТ СН'!$G$6-'СЕТ СН'!$G$23</f>
        <v>888.54618340000013</v>
      </c>
      <c r="C60" s="37">
        <f>SUMIFS(СВЦЭМ!$D$34:$D$777,СВЦЭМ!$A$34:$A$777,$A60,СВЦЭМ!$B$34:$B$777,C$47)+'СЕТ СН'!$G$11+СВЦЭМ!$D$10+'СЕТ СН'!$G$6-'СЕТ СН'!$G$23</f>
        <v>950.47897750000004</v>
      </c>
      <c r="D60" s="37">
        <f>SUMIFS(СВЦЭМ!$D$34:$D$777,СВЦЭМ!$A$34:$A$777,$A60,СВЦЭМ!$B$34:$B$777,D$47)+'СЕТ СН'!$G$11+СВЦЭМ!$D$10+'СЕТ СН'!$G$6-'СЕТ СН'!$G$23</f>
        <v>1006.50832817</v>
      </c>
      <c r="E60" s="37">
        <f>SUMIFS(СВЦЭМ!$D$34:$D$777,СВЦЭМ!$A$34:$A$777,$A60,СВЦЭМ!$B$34:$B$777,E$47)+'СЕТ СН'!$G$11+СВЦЭМ!$D$10+'СЕТ СН'!$G$6-'СЕТ СН'!$G$23</f>
        <v>1016.58223809</v>
      </c>
      <c r="F60" s="37">
        <f>SUMIFS(СВЦЭМ!$D$34:$D$777,СВЦЭМ!$A$34:$A$777,$A60,СВЦЭМ!$B$34:$B$777,F$47)+'СЕТ СН'!$G$11+СВЦЭМ!$D$10+'СЕТ СН'!$G$6-'СЕТ СН'!$G$23</f>
        <v>1019.4870541000001</v>
      </c>
      <c r="G60" s="37">
        <f>SUMIFS(СВЦЭМ!$D$34:$D$777,СВЦЭМ!$A$34:$A$777,$A60,СВЦЭМ!$B$34:$B$777,G$47)+'СЕТ СН'!$G$11+СВЦЭМ!$D$10+'СЕТ СН'!$G$6-'СЕТ СН'!$G$23</f>
        <v>1025.61673191</v>
      </c>
      <c r="H60" s="37">
        <f>SUMIFS(СВЦЭМ!$D$34:$D$777,СВЦЭМ!$A$34:$A$777,$A60,СВЦЭМ!$B$34:$B$777,H$47)+'СЕТ СН'!$G$11+СВЦЭМ!$D$10+'СЕТ СН'!$G$6-'СЕТ СН'!$G$23</f>
        <v>1007.29458102</v>
      </c>
      <c r="I60" s="37">
        <f>SUMIFS(СВЦЭМ!$D$34:$D$777,СВЦЭМ!$A$34:$A$777,$A60,СВЦЭМ!$B$34:$B$777,I$47)+'СЕТ СН'!$G$11+СВЦЭМ!$D$10+'СЕТ СН'!$G$6-'СЕТ СН'!$G$23</f>
        <v>894.51747029000001</v>
      </c>
      <c r="J60" s="37">
        <f>SUMIFS(СВЦЭМ!$D$34:$D$777,СВЦЭМ!$A$34:$A$777,$A60,СВЦЭМ!$B$34:$B$777,J$47)+'СЕТ СН'!$G$11+СВЦЭМ!$D$10+'СЕТ СН'!$G$6-'СЕТ СН'!$G$23</f>
        <v>851.96022515000016</v>
      </c>
      <c r="K60" s="37">
        <f>SUMIFS(СВЦЭМ!$D$34:$D$777,СВЦЭМ!$A$34:$A$777,$A60,СВЦЭМ!$B$34:$B$777,K$47)+'СЕТ СН'!$G$11+СВЦЭМ!$D$10+'СЕТ СН'!$G$6-'СЕТ СН'!$G$23</f>
        <v>756.66002420999996</v>
      </c>
      <c r="L60" s="37">
        <f>SUMIFS(СВЦЭМ!$D$34:$D$777,СВЦЭМ!$A$34:$A$777,$A60,СВЦЭМ!$B$34:$B$777,L$47)+'СЕТ СН'!$G$11+СВЦЭМ!$D$10+'СЕТ СН'!$G$6-'СЕТ СН'!$G$23</f>
        <v>684.20150709999996</v>
      </c>
      <c r="M60" s="37">
        <f>SUMIFS(СВЦЭМ!$D$34:$D$777,СВЦЭМ!$A$34:$A$777,$A60,СВЦЭМ!$B$34:$B$777,M$47)+'СЕТ СН'!$G$11+СВЦЭМ!$D$10+'СЕТ СН'!$G$6-'СЕТ СН'!$G$23</f>
        <v>689.81711581999991</v>
      </c>
      <c r="N60" s="37">
        <f>SUMIFS(СВЦЭМ!$D$34:$D$777,СВЦЭМ!$A$34:$A$777,$A60,СВЦЭМ!$B$34:$B$777,N$47)+'СЕТ СН'!$G$11+СВЦЭМ!$D$10+'СЕТ СН'!$G$6-'СЕТ СН'!$G$23</f>
        <v>670.58686563000003</v>
      </c>
      <c r="O60" s="37">
        <f>SUMIFS(СВЦЭМ!$D$34:$D$777,СВЦЭМ!$A$34:$A$777,$A60,СВЦЭМ!$B$34:$B$777,O$47)+'СЕТ СН'!$G$11+СВЦЭМ!$D$10+'СЕТ СН'!$G$6-'СЕТ СН'!$G$23</f>
        <v>676.73068057000012</v>
      </c>
      <c r="P60" s="37">
        <f>SUMIFS(СВЦЭМ!$D$34:$D$777,СВЦЭМ!$A$34:$A$777,$A60,СВЦЭМ!$B$34:$B$777,P$47)+'СЕТ СН'!$G$11+СВЦЭМ!$D$10+'СЕТ СН'!$G$6-'СЕТ СН'!$G$23</f>
        <v>679.47232603999998</v>
      </c>
      <c r="Q60" s="37">
        <f>SUMIFS(СВЦЭМ!$D$34:$D$777,СВЦЭМ!$A$34:$A$777,$A60,СВЦЭМ!$B$34:$B$777,Q$47)+'СЕТ СН'!$G$11+СВЦЭМ!$D$10+'СЕТ СН'!$G$6-'СЕТ СН'!$G$23</f>
        <v>681.89152772999989</v>
      </c>
      <c r="R60" s="37">
        <f>SUMIFS(СВЦЭМ!$D$34:$D$777,СВЦЭМ!$A$34:$A$777,$A60,СВЦЭМ!$B$34:$B$777,R$47)+'СЕТ СН'!$G$11+СВЦЭМ!$D$10+'СЕТ СН'!$G$6-'СЕТ СН'!$G$23</f>
        <v>688.21400553000001</v>
      </c>
      <c r="S60" s="37">
        <f>SUMIFS(СВЦЭМ!$D$34:$D$777,СВЦЭМ!$A$34:$A$777,$A60,СВЦЭМ!$B$34:$B$777,S$47)+'СЕТ СН'!$G$11+СВЦЭМ!$D$10+'СЕТ СН'!$G$6-'СЕТ СН'!$G$23</f>
        <v>697.40185987000007</v>
      </c>
      <c r="T60" s="37">
        <f>SUMIFS(СВЦЭМ!$D$34:$D$777,СВЦЭМ!$A$34:$A$777,$A60,СВЦЭМ!$B$34:$B$777,T$47)+'СЕТ СН'!$G$11+СВЦЭМ!$D$10+'СЕТ СН'!$G$6-'СЕТ СН'!$G$23</f>
        <v>682.85432061999984</v>
      </c>
      <c r="U60" s="37">
        <f>SUMIFS(СВЦЭМ!$D$34:$D$777,СВЦЭМ!$A$34:$A$777,$A60,СВЦЭМ!$B$34:$B$777,U$47)+'СЕТ СН'!$G$11+СВЦЭМ!$D$10+'СЕТ СН'!$G$6-'СЕТ СН'!$G$23</f>
        <v>685.48368395</v>
      </c>
      <c r="V60" s="37">
        <f>SUMIFS(СВЦЭМ!$D$34:$D$777,СВЦЭМ!$A$34:$A$777,$A60,СВЦЭМ!$B$34:$B$777,V$47)+'СЕТ СН'!$G$11+СВЦЭМ!$D$10+'СЕТ СН'!$G$6-'СЕТ СН'!$G$23</f>
        <v>685.14738833000013</v>
      </c>
      <c r="W60" s="37">
        <f>SUMIFS(СВЦЭМ!$D$34:$D$777,СВЦЭМ!$A$34:$A$777,$A60,СВЦЭМ!$B$34:$B$777,W$47)+'СЕТ СН'!$G$11+СВЦЭМ!$D$10+'СЕТ СН'!$G$6-'СЕТ СН'!$G$23</f>
        <v>726.41516909999984</v>
      </c>
      <c r="X60" s="37">
        <f>SUMIFS(СВЦЭМ!$D$34:$D$777,СВЦЭМ!$A$34:$A$777,$A60,СВЦЭМ!$B$34:$B$777,X$47)+'СЕТ СН'!$G$11+СВЦЭМ!$D$10+'СЕТ СН'!$G$6-'СЕТ СН'!$G$23</f>
        <v>825.54774158000021</v>
      </c>
      <c r="Y60" s="37">
        <f>SUMIFS(СВЦЭМ!$D$34:$D$777,СВЦЭМ!$A$34:$A$777,$A60,СВЦЭМ!$B$34:$B$777,Y$47)+'СЕТ СН'!$G$11+СВЦЭМ!$D$10+'СЕТ СН'!$G$6-'СЕТ СН'!$G$23</f>
        <v>872.41171384000006</v>
      </c>
    </row>
    <row r="61" spans="1:25" ht="15.75" x14ac:dyDescent="0.2">
      <c r="A61" s="36">
        <f t="shared" si="1"/>
        <v>43204</v>
      </c>
      <c r="B61" s="37">
        <f>SUMIFS(СВЦЭМ!$D$34:$D$777,СВЦЭМ!$A$34:$A$777,$A61,СВЦЭМ!$B$34:$B$777,B$47)+'СЕТ СН'!$G$11+СВЦЭМ!$D$10+'СЕТ СН'!$G$6-'СЕТ СН'!$G$23</f>
        <v>901.80521644000021</v>
      </c>
      <c r="C61" s="37">
        <f>SUMIFS(СВЦЭМ!$D$34:$D$777,СВЦЭМ!$A$34:$A$777,$A61,СВЦЭМ!$B$34:$B$777,C$47)+'СЕТ СН'!$G$11+СВЦЭМ!$D$10+'СЕТ СН'!$G$6-'СЕТ СН'!$G$23</f>
        <v>961.17835362000017</v>
      </c>
      <c r="D61" s="37">
        <f>SUMIFS(СВЦЭМ!$D$34:$D$777,СВЦЭМ!$A$34:$A$777,$A61,СВЦЭМ!$B$34:$B$777,D$47)+'СЕТ СН'!$G$11+СВЦЭМ!$D$10+'СЕТ СН'!$G$6-'СЕТ СН'!$G$23</f>
        <v>1006.5300628700003</v>
      </c>
      <c r="E61" s="37">
        <f>SUMIFS(СВЦЭМ!$D$34:$D$777,СВЦЭМ!$A$34:$A$777,$A61,СВЦЭМ!$B$34:$B$777,E$47)+'СЕТ СН'!$G$11+СВЦЭМ!$D$10+'СЕТ СН'!$G$6-'СЕТ СН'!$G$23</f>
        <v>1017.6171390800001</v>
      </c>
      <c r="F61" s="37">
        <f>SUMIFS(СВЦЭМ!$D$34:$D$777,СВЦЭМ!$A$34:$A$777,$A61,СВЦЭМ!$B$34:$B$777,F$47)+'СЕТ СН'!$G$11+СВЦЭМ!$D$10+'СЕТ СН'!$G$6-'СЕТ СН'!$G$23</f>
        <v>1016.9336595199999</v>
      </c>
      <c r="G61" s="37">
        <f>SUMIFS(СВЦЭМ!$D$34:$D$777,СВЦЭМ!$A$34:$A$777,$A61,СВЦЭМ!$B$34:$B$777,G$47)+'СЕТ СН'!$G$11+СВЦЭМ!$D$10+'СЕТ СН'!$G$6-'СЕТ СН'!$G$23</f>
        <v>1020.81584459</v>
      </c>
      <c r="H61" s="37">
        <f>SUMIFS(СВЦЭМ!$D$34:$D$777,СВЦЭМ!$A$34:$A$777,$A61,СВЦЭМ!$B$34:$B$777,H$47)+'СЕТ СН'!$G$11+СВЦЭМ!$D$10+'СЕТ СН'!$G$6-'СЕТ СН'!$G$23</f>
        <v>996.31978287999993</v>
      </c>
      <c r="I61" s="37">
        <f>SUMIFS(СВЦЭМ!$D$34:$D$777,СВЦЭМ!$A$34:$A$777,$A61,СВЦЭМ!$B$34:$B$777,I$47)+'СЕТ СН'!$G$11+СВЦЭМ!$D$10+'СЕТ СН'!$G$6-'СЕТ СН'!$G$23</f>
        <v>931.54893770000001</v>
      </c>
      <c r="J61" s="37">
        <f>SUMIFS(СВЦЭМ!$D$34:$D$777,СВЦЭМ!$A$34:$A$777,$A61,СВЦЭМ!$B$34:$B$777,J$47)+'СЕТ СН'!$G$11+СВЦЭМ!$D$10+'СЕТ СН'!$G$6-'СЕТ СН'!$G$23</f>
        <v>817.5381374100001</v>
      </c>
      <c r="K61" s="37">
        <f>SUMIFS(СВЦЭМ!$D$34:$D$777,СВЦЭМ!$A$34:$A$777,$A61,СВЦЭМ!$B$34:$B$777,K$47)+'СЕТ СН'!$G$11+СВЦЭМ!$D$10+'СЕТ СН'!$G$6-'СЕТ СН'!$G$23</f>
        <v>794.33183723000013</v>
      </c>
      <c r="L61" s="37">
        <f>SUMIFS(СВЦЭМ!$D$34:$D$777,СВЦЭМ!$A$34:$A$777,$A61,СВЦЭМ!$B$34:$B$777,L$47)+'СЕТ СН'!$G$11+СВЦЭМ!$D$10+'СЕТ СН'!$G$6-'СЕТ СН'!$G$23</f>
        <v>735.94101685999988</v>
      </c>
      <c r="M61" s="37">
        <f>SUMIFS(СВЦЭМ!$D$34:$D$777,СВЦЭМ!$A$34:$A$777,$A61,СВЦЭМ!$B$34:$B$777,M$47)+'СЕТ СН'!$G$11+СВЦЭМ!$D$10+'СЕТ СН'!$G$6-'СЕТ СН'!$G$23</f>
        <v>720.09746607999989</v>
      </c>
      <c r="N61" s="37">
        <f>SUMIFS(СВЦЭМ!$D$34:$D$777,СВЦЭМ!$A$34:$A$777,$A61,СВЦЭМ!$B$34:$B$777,N$47)+'СЕТ СН'!$G$11+СВЦЭМ!$D$10+'СЕТ СН'!$G$6-'СЕТ СН'!$G$23</f>
        <v>718.58635186999993</v>
      </c>
      <c r="O61" s="37">
        <f>SUMIFS(СВЦЭМ!$D$34:$D$777,СВЦЭМ!$A$34:$A$777,$A61,СВЦЭМ!$B$34:$B$777,O$47)+'СЕТ СН'!$G$11+СВЦЭМ!$D$10+'СЕТ СН'!$G$6-'СЕТ СН'!$G$23</f>
        <v>748.89518211999996</v>
      </c>
      <c r="P61" s="37">
        <f>SUMIFS(СВЦЭМ!$D$34:$D$777,СВЦЭМ!$A$34:$A$777,$A61,СВЦЭМ!$B$34:$B$777,P$47)+'СЕТ СН'!$G$11+СВЦЭМ!$D$10+'СЕТ СН'!$G$6-'СЕТ СН'!$G$23</f>
        <v>766.14928588999999</v>
      </c>
      <c r="Q61" s="37">
        <f>SUMIFS(СВЦЭМ!$D$34:$D$777,СВЦЭМ!$A$34:$A$777,$A61,СВЦЭМ!$B$34:$B$777,Q$47)+'СЕТ СН'!$G$11+СВЦЭМ!$D$10+'СЕТ СН'!$G$6-'СЕТ СН'!$G$23</f>
        <v>766.71976756000015</v>
      </c>
      <c r="R61" s="37">
        <f>SUMIFS(СВЦЭМ!$D$34:$D$777,СВЦЭМ!$A$34:$A$777,$A61,СВЦЭМ!$B$34:$B$777,R$47)+'СЕТ СН'!$G$11+СВЦЭМ!$D$10+'СЕТ СН'!$G$6-'СЕТ СН'!$G$23</f>
        <v>767.47576372000015</v>
      </c>
      <c r="S61" s="37">
        <f>SUMIFS(СВЦЭМ!$D$34:$D$777,СВЦЭМ!$A$34:$A$777,$A61,СВЦЭМ!$B$34:$B$777,S$47)+'СЕТ СН'!$G$11+СВЦЭМ!$D$10+'СЕТ СН'!$G$6-'СЕТ СН'!$G$23</f>
        <v>759.87501736000002</v>
      </c>
      <c r="T61" s="37">
        <f>SUMIFS(СВЦЭМ!$D$34:$D$777,СВЦЭМ!$A$34:$A$777,$A61,СВЦЭМ!$B$34:$B$777,T$47)+'СЕТ СН'!$G$11+СВЦЭМ!$D$10+'СЕТ СН'!$G$6-'СЕТ СН'!$G$23</f>
        <v>722.60889714999996</v>
      </c>
      <c r="U61" s="37">
        <f>SUMIFS(СВЦЭМ!$D$34:$D$777,СВЦЭМ!$A$34:$A$777,$A61,СВЦЭМ!$B$34:$B$777,U$47)+'СЕТ СН'!$G$11+СВЦЭМ!$D$10+'СЕТ СН'!$G$6-'СЕТ СН'!$G$23</f>
        <v>716.82610492000015</v>
      </c>
      <c r="V61" s="37">
        <f>SUMIFS(СВЦЭМ!$D$34:$D$777,СВЦЭМ!$A$34:$A$777,$A61,СВЦЭМ!$B$34:$B$777,V$47)+'СЕТ СН'!$G$11+СВЦЭМ!$D$10+'СЕТ СН'!$G$6-'СЕТ СН'!$G$23</f>
        <v>719.74526566999987</v>
      </c>
      <c r="W61" s="37">
        <f>SUMIFS(СВЦЭМ!$D$34:$D$777,СВЦЭМ!$A$34:$A$777,$A61,СВЦЭМ!$B$34:$B$777,W$47)+'СЕТ СН'!$G$11+СВЦЭМ!$D$10+'СЕТ СН'!$G$6-'СЕТ СН'!$G$23</f>
        <v>774.44319440000015</v>
      </c>
      <c r="X61" s="37">
        <f>SUMIFS(СВЦЭМ!$D$34:$D$777,СВЦЭМ!$A$34:$A$777,$A61,СВЦЭМ!$B$34:$B$777,X$47)+'СЕТ СН'!$G$11+СВЦЭМ!$D$10+'СЕТ СН'!$G$6-'СЕТ СН'!$G$23</f>
        <v>780.38618463000023</v>
      </c>
      <c r="Y61" s="37">
        <f>SUMIFS(СВЦЭМ!$D$34:$D$777,СВЦЭМ!$A$34:$A$777,$A61,СВЦЭМ!$B$34:$B$777,Y$47)+'СЕТ СН'!$G$11+СВЦЭМ!$D$10+'СЕТ СН'!$G$6-'СЕТ СН'!$G$23</f>
        <v>856.35712393000006</v>
      </c>
    </row>
    <row r="62" spans="1:25" ht="15.75" x14ac:dyDescent="0.2">
      <c r="A62" s="36">
        <f t="shared" si="1"/>
        <v>43205</v>
      </c>
      <c r="B62" s="37">
        <f>SUMIFS(СВЦЭМ!$D$34:$D$777,СВЦЭМ!$A$34:$A$777,$A62,СВЦЭМ!$B$34:$B$777,B$47)+'СЕТ СН'!$G$11+СВЦЭМ!$D$10+'СЕТ СН'!$G$6-'СЕТ СН'!$G$23</f>
        <v>900.75563578999993</v>
      </c>
      <c r="C62" s="37">
        <f>SUMIFS(СВЦЭМ!$D$34:$D$777,СВЦЭМ!$A$34:$A$777,$A62,СВЦЭМ!$B$34:$B$777,C$47)+'СЕТ СН'!$G$11+СВЦЭМ!$D$10+'СЕТ СН'!$G$6-'СЕТ СН'!$G$23</f>
        <v>967.60936568</v>
      </c>
      <c r="D62" s="37">
        <f>SUMIFS(СВЦЭМ!$D$34:$D$777,СВЦЭМ!$A$34:$A$777,$A62,СВЦЭМ!$B$34:$B$777,D$47)+'СЕТ СН'!$G$11+СВЦЭМ!$D$10+'СЕТ СН'!$G$6-'СЕТ СН'!$G$23</f>
        <v>1000.3854041200003</v>
      </c>
      <c r="E62" s="37">
        <f>SUMIFS(СВЦЭМ!$D$34:$D$777,СВЦЭМ!$A$34:$A$777,$A62,СВЦЭМ!$B$34:$B$777,E$47)+'СЕТ СН'!$G$11+СВЦЭМ!$D$10+'СЕТ СН'!$G$6-'СЕТ СН'!$G$23</f>
        <v>1011.91525044</v>
      </c>
      <c r="F62" s="37">
        <f>SUMIFS(СВЦЭМ!$D$34:$D$777,СВЦЭМ!$A$34:$A$777,$A62,СВЦЭМ!$B$34:$B$777,F$47)+'СЕТ СН'!$G$11+СВЦЭМ!$D$10+'СЕТ СН'!$G$6-'СЕТ СН'!$G$23</f>
        <v>1011.6787349699999</v>
      </c>
      <c r="G62" s="37">
        <f>SUMIFS(СВЦЭМ!$D$34:$D$777,СВЦЭМ!$A$34:$A$777,$A62,СВЦЭМ!$B$34:$B$777,G$47)+'СЕТ СН'!$G$11+СВЦЭМ!$D$10+'СЕТ СН'!$G$6-'СЕТ СН'!$G$23</f>
        <v>1016.92985461</v>
      </c>
      <c r="H62" s="37">
        <f>SUMIFS(СВЦЭМ!$D$34:$D$777,СВЦЭМ!$A$34:$A$777,$A62,СВЦЭМ!$B$34:$B$777,H$47)+'СЕТ СН'!$G$11+СВЦЭМ!$D$10+'СЕТ СН'!$G$6-'СЕТ СН'!$G$23</f>
        <v>1006.3170596300002</v>
      </c>
      <c r="I62" s="37">
        <f>SUMIFS(СВЦЭМ!$D$34:$D$777,СВЦЭМ!$A$34:$A$777,$A62,СВЦЭМ!$B$34:$B$777,I$47)+'СЕТ СН'!$G$11+СВЦЭМ!$D$10+'СЕТ СН'!$G$6-'СЕТ СН'!$G$23</f>
        <v>947.02999181999996</v>
      </c>
      <c r="J62" s="37">
        <f>SUMIFS(СВЦЭМ!$D$34:$D$777,СВЦЭМ!$A$34:$A$777,$A62,СВЦЭМ!$B$34:$B$777,J$47)+'СЕТ СН'!$G$11+СВЦЭМ!$D$10+'СЕТ СН'!$G$6-'СЕТ СН'!$G$23</f>
        <v>859.42628578999995</v>
      </c>
      <c r="K62" s="37">
        <f>SUMIFS(СВЦЭМ!$D$34:$D$777,СВЦЭМ!$A$34:$A$777,$A62,СВЦЭМ!$B$34:$B$777,K$47)+'СЕТ СН'!$G$11+СВЦЭМ!$D$10+'СЕТ СН'!$G$6-'СЕТ СН'!$G$23</f>
        <v>804.05631187000006</v>
      </c>
      <c r="L62" s="37">
        <f>SUMIFS(СВЦЭМ!$D$34:$D$777,СВЦЭМ!$A$34:$A$777,$A62,СВЦЭМ!$B$34:$B$777,L$47)+'СЕТ СН'!$G$11+СВЦЭМ!$D$10+'СЕТ СН'!$G$6-'СЕТ СН'!$G$23</f>
        <v>760.26647556</v>
      </c>
      <c r="M62" s="37">
        <f>SUMIFS(СВЦЭМ!$D$34:$D$777,СВЦЭМ!$A$34:$A$777,$A62,СВЦЭМ!$B$34:$B$777,M$47)+'СЕТ СН'!$G$11+СВЦЭМ!$D$10+'СЕТ СН'!$G$6-'СЕТ СН'!$G$23</f>
        <v>708.93424706000008</v>
      </c>
      <c r="N62" s="37">
        <f>SUMIFS(СВЦЭМ!$D$34:$D$777,СВЦЭМ!$A$34:$A$777,$A62,СВЦЭМ!$B$34:$B$777,N$47)+'СЕТ СН'!$G$11+СВЦЭМ!$D$10+'СЕТ СН'!$G$6-'СЕТ СН'!$G$23</f>
        <v>707.49240707999991</v>
      </c>
      <c r="O62" s="37">
        <f>SUMIFS(СВЦЭМ!$D$34:$D$777,СВЦЭМ!$A$34:$A$777,$A62,СВЦЭМ!$B$34:$B$777,O$47)+'СЕТ СН'!$G$11+СВЦЭМ!$D$10+'СЕТ СН'!$G$6-'СЕТ СН'!$G$23</f>
        <v>708.90755533999993</v>
      </c>
      <c r="P62" s="37">
        <f>SUMIFS(СВЦЭМ!$D$34:$D$777,СВЦЭМ!$A$34:$A$777,$A62,СВЦЭМ!$B$34:$B$777,P$47)+'СЕТ СН'!$G$11+СВЦЭМ!$D$10+'СЕТ СН'!$G$6-'СЕТ СН'!$G$23</f>
        <v>715.28770984999994</v>
      </c>
      <c r="Q62" s="37">
        <f>SUMIFS(СВЦЭМ!$D$34:$D$777,СВЦЭМ!$A$34:$A$777,$A62,СВЦЭМ!$B$34:$B$777,Q$47)+'СЕТ СН'!$G$11+СВЦЭМ!$D$10+'СЕТ СН'!$G$6-'СЕТ СН'!$G$23</f>
        <v>716.08995931999982</v>
      </c>
      <c r="R62" s="37">
        <f>SUMIFS(СВЦЭМ!$D$34:$D$777,СВЦЭМ!$A$34:$A$777,$A62,СВЦЭМ!$B$34:$B$777,R$47)+'СЕТ СН'!$G$11+СВЦЭМ!$D$10+'СЕТ СН'!$G$6-'СЕТ СН'!$G$23</f>
        <v>722.06306753000001</v>
      </c>
      <c r="S62" s="37">
        <f>SUMIFS(СВЦЭМ!$D$34:$D$777,СВЦЭМ!$A$34:$A$777,$A62,СВЦЭМ!$B$34:$B$777,S$47)+'СЕТ СН'!$G$11+СВЦЭМ!$D$10+'СЕТ СН'!$G$6-'СЕТ СН'!$G$23</f>
        <v>712.14977368999996</v>
      </c>
      <c r="T62" s="37">
        <f>SUMIFS(СВЦЭМ!$D$34:$D$777,СВЦЭМ!$A$34:$A$777,$A62,СВЦЭМ!$B$34:$B$777,T$47)+'СЕТ СН'!$G$11+СВЦЭМ!$D$10+'СЕТ СН'!$G$6-'СЕТ СН'!$G$23</f>
        <v>710.27227295</v>
      </c>
      <c r="U62" s="37">
        <f>SUMIFS(СВЦЭМ!$D$34:$D$777,СВЦЭМ!$A$34:$A$777,$A62,СВЦЭМ!$B$34:$B$777,U$47)+'СЕТ СН'!$G$11+СВЦЭМ!$D$10+'СЕТ СН'!$G$6-'СЕТ СН'!$G$23</f>
        <v>700.21257161999995</v>
      </c>
      <c r="V62" s="37">
        <f>SUMIFS(СВЦЭМ!$D$34:$D$777,СВЦЭМ!$A$34:$A$777,$A62,СВЦЭМ!$B$34:$B$777,V$47)+'СЕТ СН'!$G$11+СВЦЭМ!$D$10+'СЕТ СН'!$G$6-'СЕТ СН'!$G$23</f>
        <v>706.27790025000002</v>
      </c>
      <c r="W62" s="37">
        <f>SUMIFS(СВЦЭМ!$D$34:$D$777,СВЦЭМ!$A$34:$A$777,$A62,СВЦЭМ!$B$34:$B$777,W$47)+'СЕТ СН'!$G$11+СВЦЭМ!$D$10+'СЕТ СН'!$G$6-'СЕТ СН'!$G$23</f>
        <v>768.58919301000003</v>
      </c>
      <c r="X62" s="37">
        <f>SUMIFS(СВЦЭМ!$D$34:$D$777,СВЦЭМ!$A$34:$A$777,$A62,СВЦЭМ!$B$34:$B$777,X$47)+'СЕТ СН'!$G$11+СВЦЭМ!$D$10+'СЕТ СН'!$G$6-'СЕТ СН'!$G$23</f>
        <v>794.77050844999997</v>
      </c>
      <c r="Y62" s="37">
        <f>SUMIFS(СВЦЭМ!$D$34:$D$777,СВЦЭМ!$A$34:$A$777,$A62,СВЦЭМ!$B$34:$B$777,Y$47)+'СЕТ СН'!$G$11+СВЦЭМ!$D$10+'СЕТ СН'!$G$6-'СЕТ СН'!$G$23</f>
        <v>859.04356268999993</v>
      </c>
    </row>
    <row r="63" spans="1:25" ht="15.75" x14ac:dyDescent="0.2">
      <c r="A63" s="36">
        <f t="shared" si="1"/>
        <v>43206</v>
      </c>
      <c r="B63" s="37">
        <f>SUMIFS(СВЦЭМ!$D$34:$D$777,СВЦЭМ!$A$34:$A$777,$A63,СВЦЭМ!$B$34:$B$777,B$47)+'СЕТ СН'!$G$11+СВЦЭМ!$D$10+'СЕТ СН'!$G$6-'СЕТ СН'!$G$23</f>
        <v>925.03380009000023</v>
      </c>
      <c r="C63" s="37">
        <f>SUMIFS(СВЦЭМ!$D$34:$D$777,СВЦЭМ!$A$34:$A$777,$A63,СВЦЭМ!$B$34:$B$777,C$47)+'СЕТ СН'!$G$11+СВЦЭМ!$D$10+'СЕТ СН'!$G$6-'СЕТ СН'!$G$23</f>
        <v>979.78886956000008</v>
      </c>
      <c r="D63" s="37">
        <f>SUMIFS(СВЦЭМ!$D$34:$D$777,СВЦЭМ!$A$34:$A$777,$A63,СВЦЭМ!$B$34:$B$777,D$47)+'СЕТ СН'!$G$11+СВЦЭМ!$D$10+'СЕТ СН'!$G$6-'СЕТ СН'!$G$23</f>
        <v>1060.3287421700002</v>
      </c>
      <c r="E63" s="37">
        <f>SUMIFS(СВЦЭМ!$D$34:$D$777,СВЦЭМ!$A$34:$A$777,$A63,СВЦЭМ!$B$34:$B$777,E$47)+'СЕТ СН'!$G$11+СВЦЭМ!$D$10+'СЕТ СН'!$G$6-'СЕТ СН'!$G$23</f>
        <v>1083.0905818000001</v>
      </c>
      <c r="F63" s="37">
        <f>SUMIFS(СВЦЭМ!$D$34:$D$777,СВЦЭМ!$A$34:$A$777,$A63,СВЦЭМ!$B$34:$B$777,F$47)+'СЕТ СН'!$G$11+СВЦЭМ!$D$10+'СЕТ СН'!$G$6-'СЕТ СН'!$G$23</f>
        <v>1070.9727295900002</v>
      </c>
      <c r="G63" s="37">
        <f>SUMIFS(СВЦЭМ!$D$34:$D$777,СВЦЭМ!$A$34:$A$777,$A63,СВЦЭМ!$B$34:$B$777,G$47)+'СЕТ СН'!$G$11+СВЦЭМ!$D$10+'СЕТ СН'!$G$6-'СЕТ СН'!$G$23</f>
        <v>1080.9832430599999</v>
      </c>
      <c r="H63" s="37">
        <f>SUMIFS(СВЦЭМ!$D$34:$D$777,СВЦЭМ!$A$34:$A$777,$A63,СВЦЭМ!$B$34:$B$777,H$47)+'СЕТ СН'!$G$11+СВЦЭМ!$D$10+'СЕТ СН'!$G$6-'СЕТ СН'!$G$23</f>
        <v>1010.7613867700003</v>
      </c>
      <c r="I63" s="37">
        <f>SUMIFS(СВЦЭМ!$D$34:$D$777,СВЦЭМ!$A$34:$A$777,$A63,СВЦЭМ!$B$34:$B$777,I$47)+'СЕТ СН'!$G$11+СВЦЭМ!$D$10+'СЕТ СН'!$G$6-'СЕТ СН'!$G$23</f>
        <v>899.15149772000007</v>
      </c>
      <c r="J63" s="37">
        <f>SUMIFS(СВЦЭМ!$D$34:$D$777,СВЦЭМ!$A$34:$A$777,$A63,СВЦЭМ!$B$34:$B$777,J$47)+'СЕТ СН'!$G$11+СВЦЭМ!$D$10+'СЕТ СН'!$G$6-'СЕТ СН'!$G$23</f>
        <v>831.52850163000005</v>
      </c>
      <c r="K63" s="37">
        <f>SUMIFS(СВЦЭМ!$D$34:$D$777,СВЦЭМ!$A$34:$A$777,$A63,СВЦЭМ!$B$34:$B$777,K$47)+'СЕТ СН'!$G$11+СВЦЭМ!$D$10+'СЕТ СН'!$G$6-'СЕТ СН'!$G$23</f>
        <v>748.79878311000004</v>
      </c>
      <c r="L63" s="37">
        <f>SUMIFS(СВЦЭМ!$D$34:$D$777,СВЦЭМ!$A$34:$A$777,$A63,СВЦЭМ!$B$34:$B$777,L$47)+'СЕТ СН'!$G$11+СВЦЭМ!$D$10+'СЕТ СН'!$G$6-'СЕТ СН'!$G$23</f>
        <v>697.54823526999996</v>
      </c>
      <c r="M63" s="37">
        <f>SUMIFS(СВЦЭМ!$D$34:$D$777,СВЦЭМ!$A$34:$A$777,$A63,СВЦЭМ!$B$34:$B$777,M$47)+'СЕТ СН'!$G$11+СВЦЭМ!$D$10+'СЕТ СН'!$G$6-'СЕТ СН'!$G$23</f>
        <v>677.60608285000001</v>
      </c>
      <c r="N63" s="37">
        <f>SUMIFS(СВЦЭМ!$D$34:$D$777,СВЦЭМ!$A$34:$A$777,$A63,СВЦЭМ!$B$34:$B$777,N$47)+'СЕТ СН'!$G$11+СВЦЭМ!$D$10+'СЕТ СН'!$G$6-'СЕТ СН'!$G$23</f>
        <v>689.41617379999991</v>
      </c>
      <c r="O63" s="37">
        <f>SUMIFS(СВЦЭМ!$D$34:$D$777,СВЦЭМ!$A$34:$A$777,$A63,СВЦЭМ!$B$34:$B$777,O$47)+'СЕТ СН'!$G$11+СВЦЭМ!$D$10+'СЕТ СН'!$G$6-'СЕТ СН'!$G$23</f>
        <v>694.11613423999995</v>
      </c>
      <c r="P63" s="37">
        <f>SUMIFS(СВЦЭМ!$D$34:$D$777,СВЦЭМ!$A$34:$A$777,$A63,СВЦЭМ!$B$34:$B$777,P$47)+'СЕТ СН'!$G$11+СВЦЭМ!$D$10+'СЕТ СН'!$G$6-'СЕТ СН'!$G$23</f>
        <v>706.32876264000004</v>
      </c>
      <c r="Q63" s="37">
        <f>SUMIFS(СВЦЭМ!$D$34:$D$777,СВЦЭМ!$A$34:$A$777,$A63,СВЦЭМ!$B$34:$B$777,Q$47)+'СЕТ СН'!$G$11+СВЦЭМ!$D$10+'СЕТ СН'!$G$6-'СЕТ СН'!$G$23</f>
        <v>714.69358143000011</v>
      </c>
      <c r="R63" s="37">
        <f>SUMIFS(СВЦЭМ!$D$34:$D$777,СВЦЭМ!$A$34:$A$777,$A63,СВЦЭМ!$B$34:$B$777,R$47)+'СЕТ СН'!$G$11+СВЦЭМ!$D$10+'СЕТ СН'!$G$6-'СЕТ СН'!$G$23</f>
        <v>719.04130523000015</v>
      </c>
      <c r="S63" s="37">
        <f>SUMIFS(СВЦЭМ!$D$34:$D$777,СВЦЭМ!$A$34:$A$777,$A63,СВЦЭМ!$B$34:$B$777,S$47)+'СЕТ СН'!$G$11+СВЦЭМ!$D$10+'СЕТ СН'!$G$6-'СЕТ СН'!$G$23</f>
        <v>729.48765147000006</v>
      </c>
      <c r="T63" s="37">
        <f>SUMIFS(СВЦЭМ!$D$34:$D$777,СВЦЭМ!$A$34:$A$777,$A63,СВЦЭМ!$B$34:$B$777,T$47)+'СЕТ СН'!$G$11+СВЦЭМ!$D$10+'СЕТ СН'!$G$6-'СЕТ СН'!$G$23</f>
        <v>717.31020561000003</v>
      </c>
      <c r="U63" s="37">
        <f>SUMIFS(СВЦЭМ!$D$34:$D$777,СВЦЭМ!$A$34:$A$777,$A63,СВЦЭМ!$B$34:$B$777,U$47)+'СЕТ СН'!$G$11+СВЦЭМ!$D$10+'СЕТ СН'!$G$6-'СЕТ СН'!$G$23</f>
        <v>682.21946493999997</v>
      </c>
      <c r="V63" s="37">
        <f>SUMIFS(СВЦЭМ!$D$34:$D$777,СВЦЭМ!$A$34:$A$777,$A63,СВЦЭМ!$B$34:$B$777,V$47)+'СЕТ СН'!$G$11+СВЦЭМ!$D$10+'СЕТ СН'!$G$6-'СЕТ СН'!$G$23</f>
        <v>690.76549064999983</v>
      </c>
      <c r="W63" s="37">
        <f>SUMIFS(СВЦЭМ!$D$34:$D$777,СВЦЭМ!$A$34:$A$777,$A63,СВЦЭМ!$B$34:$B$777,W$47)+'СЕТ СН'!$G$11+СВЦЭМ!$D$10+'СЕТ СН'!$G$6-'СЕТ СН'!$G$23</f>
        <v>753.50303265000014</v>
      </c>
      <c r="X63" s="37">
        <f>SUMIFS(СВЦЭМ!$D$34:$D$777,СВЦЭМ!$A$34:$A$777,$A63,СВЦЭМ!$B$34:$B$777,X$47)+'СЕТ СН'!$G$11+СВЦЭМ!$D$10+'СЕТ СН'!$G$6-'СЕТ СН'!$G$23</f>
        <v>841.55182462999994</v>
      </c>
      <c r="Y63" s="37">
        <f>SUMIFS(СВЦЭМ!$D$34:$D$777,СВЦЭМ!$A$34:$A$777,$A63,СВЦЭМ!$B$34:$B$777,Y$47)+'СЕТ СН'!$G$11+СВЦЭМ!$D$10+'СЕТ СН'!$G$6-'СЕТ СН'!$G$23</f>
        <v>928.76146883000013</v>
      </c>
    </row>
    <row r="64" spans="1:25" ht="15.75" x14ac:dyDescent="0.2">
      <c r="A64" s="36">
        <f t="shared" si="1"/>
        <v>43207</v>
      </c>
      <c r="B64" s="37">
        <f>SUMIFS(СВЦЭМ!$D$34:$D$777,СВЦЭМ!$A$34:$A$777,$A64,СВЦЭМ!$B$34:$B$777,B$47)+'СЕТ СН'!$G$11+СВЦЭМ!$D$10+'СЕТ СН'!$G$6-'СЕТ СН'!$G$23</f>
        <v>825.54259670000022</v>
      </c>
      <c r="C64" s="37">
        <f>SUMIFS(СВЦЭМ!$D$34:$D$777,СВЦЭМ!$A$34:$A$777,$A64,СВЦЭМ!$B$34:$B$777,C$47)+'СЕТ СН'!$G$11+СВЦЭМ!$D$10+'СЕТ СН'!$G$6-'СЕТ СН'!$G$23</f>
        <v>865.01450904000023</v>
      </c>
      <c r="D64" s="37">
        <f>SUMIFS(СВЦЭМ!$D$34:$D$777,СВЦЭМ!$A$34:$A$777,$A64,СВЦЭМ!$B$34:$B$777,D$47)+'СЕТ СН'!$G$11+СВЦЭМ!$D$10+'СЕТ СН'!$G$6-'СЕТ СН'!$G$23</f>
        <v>937.38263844999994</v>
      </c>
      <c r="E64" s="37">
        <f>SUMIFS(СВЦЭМ!$D$34:$D$777,СВЦЭМ!$A$34:$A$777,$A64,СВЦЭМ!$B$34:$B$777,E$47)+'СЕТ СН'!$G$11+СВЦЭМ!$D$10+'СЕТ СН'!$G$6-'СЕТ СН'!$G$23</f>
        <v>949.54327339000031</v>
      </c>
      <c r="F64" s="37">
        <f>SUMIFS(СВЦЭМ!$D$34:$D$777,СВЦЭМ!$A$34:$A$777,$A64,СВЦЭМ!$B$34:$B$777,F$47)+'СЕТ СН'!$G$11+СВЦЭМ!$D$10+'СЕТ СН'!$G$6-'СЕТ СН'!$G$23</f>
        <v>954.33158404000017</v>
      </c>
      <c r="G64" s="37">
        <f>SUMIFS(СВЦЭМ!$D$34:$D$777,СВЦЭМ!$A$34:$A$777,$A64,СВЦЭМ!$B$34:$B$777,G$47)+'СЕТ СН'!$G$11+СВЦЭМ!$D$10+'СЕТ СН'!$G$6-'СЕТ СН'!$G$23</f>
        <v>941.5174239600002</v>
      </c>
      <c r="H64" s="37">
        <f>SUMIFS(СВЦЭМ!$D$34:$D$777,СВЦЭМ!$A$34:$A$777,$A64,СВЦЭМ!$B$34:$B$777,H$47)+'СЕТ СН'!$G$11+СВЦЭМ!$D$10+'СЕТ СН'!$G$6-'СЕТ СН'!$G$23</f>
        <v>840.26425332000019</v>
      </c>
      <c r="I64" s="37">
        <f>SUMIFS(СВЦЭМ!$D$34:$D$777,СВЦЭМ!$A$34:$A$777,$A64,СВЦЭМ!$B$34:$B$777,I$47)+'СЕТ СН'!$G$11+СВЦЭМ!$D$10+'СЕТ СН'!$G$6-'СЕТ СН'!$G$23</f>
        <v>737.35423706999984</v>
      </c>
      <c r="J64" s="37">
        <f>SUMIFS(СВЦЭМ!$D$34:$D$777,СВЦЭМ!$A$34:$A$777,$A64,СВЦЭМ!$B$34:$B$777,J$47)+'СЕТ СН'!$G$11+СВЦЭМ!$D$10+'СЕТ СН'!$G$6-'СЕТ СН'!$G$23</f>
        <v>731.11369661999981</v>
      </c>
      <c r="K64" s="37">
        <f>SUMIFS(СВЦЭМ!$D$34:$D$777,СВЦЭМ!$A$34:$A$777,$A64,СВЦЭМ!$B$34:$B$777,K$47)+'СЕТ СН'!$G$11+СВЦЭМ!$D$10+'СЕТ СН'!$G$6-'СЕТ СН'!$G$23</f>
        <v>706.71069898000007</v>
      </c>
      <c r="L64" s="37">
        <f>SUMIFS(СВЦЭМ!$D$34:$D$777,СВЦЭМ!$A$34:$A$777,$A64,СВЦЭМ!$B$34:$B$777,L$47)+'СЕТ СН'!$G$11+СВЦЭМ!$D$10+'СЕТ СН'!$G$6-'СЕТ СН'!$G$23</f>
        <v>721.24530513000002</v>
      </c>
      <c r="M64" s="37">
        <f>SUMIFS(СВЦЭМ!$D$34:$D$777,СВЦЭМ!$A$34:$A$777,$A64,СВЦЭМ!$B$34:$B$777,M$47)+'СЕТ СН'!$G$11+СВЦЭМ!$D$10+'СЕТ СН'!$G$6-'СЕТ СН'!$G$23</f>
        <v>711.11256706000006</v>
      </c>
      <c r="N64" s="37">
        <f>SUMIFS(СВЦЭМ!$D$34:$D$777,СВЦЭМ!$A$34:$A$777,$A64,СВЦЭМ!$B$34:$B$777,N$47)+'СЕТ СН'!$G$11+СВЦЭМ!$D$10+'СЕТ СН'!$G$6-'СЕТ СН'!$G$23</f>
        <v>710.33402474000002</v>
      </c>
      <c r="O64" s="37">
        <f>SUMIFS(СВЦЭМ!$D$34:$D$777,СВЦЭМ!$A$34:$A$777,$A64,СВЦЭМ!$B$34:$B$777,O$47)+'СЕТ СН'!$G$11+СВЦЭМ!$D$10+'СЕТ СН'!$G$6-'СЕТ СН'!$G$23</f>
        <v>705.47678805999988</v>
      </c>
      <c r="P64" s="37">
        <f>SUMIFS(СВЦЭМ!$D$34:$D$777,СВЦЭМ!$A$34:$A$777,$A64,СВЦЭМ!$B$34:$B$777,P$47)+'СЕТ СН'!$G$11+СВЦЭМ!$D$10+'СЕТ СН'!$G$6-'СЕТ СН'!$G$23</f>
        <v>704.1959770499999</v>
      </c>
      <c r="Q64" s="37">
        <f>SUMIFS(СВЦЭМ!$D$34:$D$777,СВЦЭМ!$A$34:$A$777,$A64,СВЦЭМ!$B$34:$B$777,Q$47)+'СЕТ СН'!$G$11+СВЦЭМ!$D$10+'СЕТ СН'!$G$6-'СЕТ СН'!$G$23</f>
        <v>697.93880483999999</v>
      </c>
      <c r="R64" s="37">
        <f>SUMIFS(СВЦЭМ!$D$34:$D$777,СВЦЭМ!$A$34:$A$777,$A64,СВЦЭМ!$B$34:$B$777,R$47)+'СЕТ СН'!$G$11+СВЦЭМ!$D$10+'СЕТ СН'!$G$6-'СЕТ СН'!$G$23</f>
        <v>704.99371022000003</v>
      </c>
      <c r="S64" s="37">
        <f>SUMIFS(СВЦЭМ!$D$34:$D$777,СВЦЭМ!$A$34:$A$777,$A64,СВЦЭМ!$B$34:$B$777,S$47)+'СЕТ СН'!$G$11+СВЦЭМ!$D$10+'СЕТ СН'!$G$6-'СЕТ СН'!$G$23</f>
        <v>713.50559007999993</v>
      </c>
      <c r="T64" s="37">
        <f>SUMIFS(СВЦЭМ!$D$34:$D$777,СВЦЭМ!$A$34:$A$777,$A64,СВЦЭМ!$B$34:$B$777,T$47)+'СЕТ СН'!$G$11+СВЦЭМ!$D$10+'СЕТ СН'!$G$6-'СЕТ СН'!$G$23</f>
        <v>719.12248668999985</v>
      </c>
      <c r="U64" s="37">
        <f>SUMIFS(СВЦЭМ!$D$34:$D$777,СВЦЭМ!$A$34:$A$777,$A64,СВЦЭМ!$B$34:$B$777,U$47)+'СЕТ СН'!$G$11+СВЦЭМ!$D$10+'СЕТ СН'!$G$6-'СЕТ СН'!$G$23</f>
        <v>725.06254258000001</v>
      </c>
      <c r="V64" s="37">
        <f>SUMIFS(СВЦЭМ!$D$34:$D$777,СВЦЭМ!$A$34:$A$777,$A64,СВЦЭМ!$B$34:$B$777,V$47)+'СЕТ СН'!$G$11+СВЦЭМ!$D$10+'СЕТ СН'!$G$6-'СЕТ СН'!$G$23</f>
        <v>737.82234030999996</v>
      </c>
      <c r="W64" s="37">
        <f>SUMIFS(СВЦЭМ!$D$34:$D$777,СВЦЭМ!$A$34:$A$777,$A64,СВЦЭМ!$B$34:$B$777,W$47)+'СЕТ СН'!$G$11+СВЦЭМ!$D$10+'СЕТ СН'!$G$6-'СЕТ СН'!$G$23</f>
        <v>732.61463762000005</v>
      </c>
      <c r="X64" s="37">
        <f>SUMIFS(СВЦЭМ!$D$34:$D$777,СВЦЭМ!$A$34:$A$777,$A64,СВЦЭМ!$B$34:$B$777,X$47)+'СЕТ СН'!$G$11+СВЦЭМ!$D$10+'СЕТ СН'!$G$6-'СЕТ СН'!$G$23</f>
        <v>734.81622472999982</v>
      </c>
      <c r="Y64" s="37">
        <f>SUMIFS(СВЦЭМ!$D$34:$D$777,СВЦЭМ!$A$34:$A$777,$A64,СВЦЭМ!$B$34:$B$777,Y$47)+'СЕТ СН'!$G$11+СВЦЭМ!$D$10+'СЕТ СН'!$G$6-'СЕТ СН'!$G$23</f>
        <v>810.06033754000021</v>
      </c>
    </row>
    <row r="65" spans="1:26" ht="15.75" x14ac:dyDescent="0.2">
      <c r="A65" s="36">
        <f t="shared" si="1"/>
        <v>43208</v>
      </c>
      <c r="B65" s="37">
        <f>SUMIFS(СВЦЭМ!$D$34:$D$777,СВЦЭМ!$A$34:$A$777,$A65,СВЦЭМ!$B$34:$B$777,B$47)+'СЕТ СН'!$G$11+СВЦЭМ!$D$10+'СЕТ СН'!$G$6-'СЕТ СН'!$G$23</f>
        <v>820.87893154999995</v>
      </c>
      <c r="C65" s="37">
        <f>SUMIFS(СВЦЭМ!$D$34:$D$777,СВЦЭМ!$A$34:$A$777,$A65,СВЦЭМ!$B$34:$B$777,C$47)+'СЕТ СН'!$G$11+СВЦЭМ!$D$10+'СЕТ СН'!$G$6-'СЕТ СН'!$G$23</f>
        <v>842.72132850000014</v>
      </c>
      <c r="D65" s="37">
        <f>SUMIFS(СВЦЭМ!$D$34:$D$777,СВЦЭМ!$A$34:$A$777,$A65,СВЦЭМ!$B$34:$B$777,D$47)+'СЕТ СН'!$G$11+СВЦЭМ!$D$10+'СЕТ СН'!$G$6-'СЕТ СН'!$G$23</f>
        <v>892.85365052000009</v>
      </c>
      <c r="E65" s="37">
        <f>SUMIFS(СВЦЭМ!$D$34:$D$777,СВЦЭМ!$A$34:$A$777,$A65,СВЦЭМ!$B$34:$B$777,E$47)+'СЕТ СН'!$G$11+СВЦЭМ!$D$10+'СЕТ СН'!$G$6-'СЕТ СН'!$G$23</f>
        <v>907.57821793999994</v>
      </c>
      <c r="F65" s="37">
        <f>SUMIFS(СВЦЭМ!$D$34:$D$777,СВЦЭМ!$A$34:$A$777,$A65,СВЦЭМ!$B$34:$B$777,F$47)+'СЕТ СН'!$G$11+СВЦЭМ!$D$10+'СЕТ СН'!$G$6-'СЕТ СН'!$G$23</f>
        <v>907.55278025000018</v>
      </c>
      <c r="G65" s="37">
        <f>SUMIFS(СВЦЭМ!$D$34:$D$777,СВЦЭМ!$A$34:$A$777,$A65,СВЦЭМ!$B$34:$B$777,G$47)+'СЕТ СН'!$G$11+СВЦЭМ!$D$10+'СЕТ СН'!$G$6-'СЕТ СН'!$G$23</f>
        <v>888.66473927000004</v>
      </c>
      <c r="H65" s="37">
        <f>SUMIFS(СВЦЭМ!$D$34:$D$777,СВЦЭМ!$A$34:$A$777,$A65,СВЦЭМ!$B$34:$B$777,H$47)+'СЕТ СН'!$G$11+СВЦЭМ!$D$10+'СЕТ СН'!$G$6-'СЕТ СН'!$G$23</f>
        <v>822.12795194000012</v>
      </c>
      <c r="I65" s="37">
        <f>SUMIFS(СВЦЭМ!$D$34:$D$777,СВЦЭМ!$A$34:$A$777,$A65,СВЦЭМ!$B$34:$B$777,I$47)+'СЕТ СН'!$G$11+СВЦЭМ!$D$10+'СЕТ СН'!$G$6-'СЕТ СН'!$G$23</f>
        <v>737.84853261000001</v>
      </c>
      <c r="J65" s="37">
        <f>SUMIFS(СВЦЭМ!$D$34:$D$777,СВЦЭМ!$A$34:$A$777,$A65,СВЦЭМ!$B$34:$B$777,J$47)+'СЕТ СН'!$G$11+СВЦЭМ!$D$10+'СЕТ СН'!$G$6-'СЕТ СН'!$G$23</f>
        <v>682.5084219900001</v>
      </c>
      <c r="K65" s="37">
        <f>SUMIFS(СВЦЭМ!$D$34:$D$777,СВЦЭМ!$A$34:$A$777,$A65,СВЦЭМ!$B$34:$B$777,K$47)+'СЕТ СН'!$G$11+СВЦЭМ!$D$10+'СЕТ СН'!$G$6-'СЕТ СН'!$G$23</f>
        <v>615.53604108999991</v>
      </c>
      <c r="L65" s="37">
        <f>SUMIFS(СВЦЭМ!$D$34:$D$777,СВЦЭМ!$A$34:$A$777,$A65,СВЦЭМ!$B$34:$B$777,L$47)+'СЕТ СН'!$G$11+СВЦЭМ!$D$10+'СЕТ СН'!$G$6-'СЕТ СН'!$G$23</f>
        <v>621.51349078999999</v>
      </c>
      <c r="M65" s="37">
        <f>SUMIFS(СВЦЭМ!$D$34:$D$777,СВЦЭМ!$A$34:$A$777,$A65,СВЦЭМ!$B$34:$B$777,M$47)+'СЕТ СН'!$G$11+СВЦЭМ!$D$10+'СЕТ СН'!$G$6-'СЕТ СН'!$G$23</f>
        <v>698.39021115000003</v>
      </c>
      <c r="N65" s="37">
        <f>SUMIFS(СВЦЭМ!$D$34:$D$777,СВЦЭМ!$A$34:$A$777,$A65,СВЦЭМ!$B$34:$B$777,N$47)+'СЕТ СН'!$G$11+СВЦЭМ!$D$10+'СЕТ СН'!$G$6-'СЕТ СН'!$G$23</f>
        <v>688.46061440000005</v>
      </c>
      <c r="O65" s="37">
        <f>SUMIFS(СВЦЭМ!$D$34:$D$777,СВЦЭМ!$A$34:$A$777,$A65,СВЦЭМ!$B$34:$B$777,O$47)+'СЕТ СН'!$G$11+СВЦЭМ!$D$10+'СЕТ СН'!$G$6-'СЕТ СН'!$G$23</f>
        <v>697.64395010999999</v>
      </c>
      <c r="P65" s="37">
        <f>SUMIFS(СВЦЭМ!$D$34:$D$777,СВЦЭМ!$A$34:$A$777,$A65,СВЦЭМ!$B$34:$B$777,P$47)+'СЕТ СН'!$G$11+СВЦЭМ!$D$10+'СЕТ СН'!$G$6-'СЕТ СН'!$G$23</f>
        <v>707.64775599999996</v>
      </c>
      <c r="Q65" s="37">
        <f>SUMIFS(СВЦЭМ!$D$34:$D$777,СВЦЭМ!$A$34:$A$777,$A65,СВЦЭМ!$B$34:$B$777,Q$47)+'СЕТ СН'!$G$11+СВЦЭМ!$D$10+'СЕТ СН'!$G$6-'СЕТ СН'!$G$23</f>
        <v>701.42240271999992</v>
      </c>
      <c r="R65" s="37">
        <f>SUMIFS(СВЦЭМ!$D$34:$D$777,СВЦЭМ!$A$34:$A$777,$A65,СВЦЭМ!$B$34:$B$777,R$47)+'СЕТ СН'!$G$11+СВЦЭМ!$D$10+'СЕТ СН'!$G$6-'СЕТ СН'!$G$23</f>
        <v>698.32071667000002</v>
      </c>
      <c r="S65" s="37">
        <f>SUMIFS(СВЦЭМ!$D$34:$D$777,СВЦЭМ!$A$34:$A$777,$A65,СВЦЭМ!$B$34:$B$777,S$47)+'СЕТ СН'!$G$11+СВЦЭМ!$D$10+'СЕТ СН'!$G$6-'СЕТ СН'!$G$23</f>
        <v>702.24198100000001</v>
      </c>
      <c r="T65" s="37">
        <f>SUMIFS(СВЦЭМ!$D$34:$D$777,СВЦЭМ!$A$34:$A$777,$A65,СВЦЭМ!$B$34:$B$777,T$47)+'СЕТ СН'!$G$11+СВЦЭМ!$D$10+'СЕТ СН'!$G$6-'СЕТ СН'!$G$23</f>
        <v>677.40563112999996</v>
      </c>
      <c r="U65" s="37">
        <f>SUMIFS(СВЦЭМ!$D$34:$D$777,СВЦЭМ!$A$34:$A$777,$A65,СВЦЭМ!$B$34:$B$777,U$47)+'СЕТ СН'!$G$11+СВЦЭМ!$D$10+'СЕТ СН'!$G$6-'СЕТ СН'!$G$23</f>
        <v>682.48421124999993</v>
      </c>
      <c r="V65" s="37">
        <f>SUMIFS(СВЦЭМ!$D$34:$D$777,СВЦЭМ!$A$34:$A$777,$A65,СВЦЭМ!$B$34:$B$777,V$47)+'СЕТ СН'!$G$11+СВЦЭМ!$D$10+'СЕТ СН'!$G$6-'СЕТ СН'!$G$23</f>
        <v>677.37345543000004</v>
      </c>
      <c r="W65" s="37">
        <f>SUMIFS(СВЦЭМ!$D$34:$D$777,СВЦЭМ!$A$34:$A$777,$A65,СВЦЭМ!$B$34:$B$777,W$47)+'СЕТ СН'!$G$11+СВЦЭМ!$D$10+'СЕТ СН'!$G$6-'СЕТ СН'!$G$23</f>
        <v>668.29965207999987</v>
      </c>
      <c r="X65" s="37">
        <f>SUMIFS(СВЦЭМ!$D$34:$D$777,СВЦЭМ!$A$34:$A$777,$A65,СВЦЭМ!$B$34:$B$777,X$47)+'СЕТ СН'!$G$11+СВЦЭМ!$D$10+'СЕТ СН'!$G$6-'СЕТ СН'!$G$23</f>
        <v>711.37188299999991</v>
      </c>
      <c r="Y65" s="37">
        <f>SUMIFS(СВЦЭМ!$D$34:$D$777,СВЦЭМ!$A$34:$A$777,$A65,СВЦЭМ!$B$34:$B$777,Y$47)+'СЕТ СН'!$G$11+СВЦЭМ!$D$10+'СЕТ СН'!$G$6-'СЕТ СН'!$G$23</f>
        <v>761.44730536000009</v>
      </c>
    </row>
    <row r="66" spans="1:26" ht="15.75" x14ac:dyDescent="0.2">
      <c r="A66" s="36">
        <f t="shared" si="1"/>
        <v>43209</v>
      </c>
      <c r="B66" s="37">
        <f>SUMIFS(СВЦЭМ!$D$34:$D$777,СВЦЭМ!$A$34:$A$777,$A66,СВЦЭМ!$B$34:$B$777,B$47)+'СЕТ СН'!$G$11+СВЦЭМ!$D$10+'СЕТ СН'!$G$6-'СЕТ СН'!$G$23</f>
        <v>773.8832816700002</v>
      </c>
      <c r="C66" s="37">
        <f>SUMIFS(СВЦЭМ!$D$34:$D$777,СВЦЭМ!$A$34:$A$777,$A66,СВЦЭМ!$B$34:$B$777,C$47)+'СЕТ СН'!$G$11+СВЦЭМ!$D$10+'СЕТ СН'!$G$6-'СЕТ СН'!$G$23</f>
        <v>792.14942887000018</v>
      </c>
      <c r="D66" s="37">
        <f>SUMIFS(СВЦЭМ!$D$34:$D$777,СВЦЭМ!$A$34:$A$777,$A66,СВЦЭМ!$B$34:$B$777,D$47)+'СЕТ СН'!$G$11+СВЦЭМ!$D$10+'СЕТ СН'!$G$6-'СЕТ СН'!$G$23</f>
        <v>854.55563505000021</v>
      </c>
      <c r="E66" s="37">
        <f>SUMIFS(СВЦЭМ!$D$34:$D$777,СВЦЭМ!$A$34:$A$777,$A66,СВЦЭМ!$B$34:$B$777,E$47)+'СЕТ СН'!$G$11+СВЦЭМ!$D$10+'СЕТ СН'!$G$6-'СЕТ СН'!$G$23</f>
        <v>863.78535367999996</v>
      </c>
      <c r="F66" s="37">
        <f>SUMIFS(СВЦЭМ!$D$34:$D$777,СВЦЭМ!$A$34:$A$777,$A66,СВЦЭМ!$B$34:$B$777,F$47)+'СЕТ СН'!$G$11+СВЦЭМ!$D$10+'СЕТ СН'!$G$6-'СЕТ СН'!$G$23</f>
        <v>864.53444805000015</v>
      </c>
      <c r="G66" s="37">
        <f>SUMIFS(СВЦЭМ!$D$34:$D$777,СВЦЭМ!$A$34:$A$777,$A66,СВЦЭМ!$B$34:$B$777,G$47)+'СЕТ СН'!$G$11+СВЦЭМ!$D$10+'СЕТ СН'!$G$6-'СЕТ СН'!$G$23</f>
        <v>848.5499957400001</v>
      </c>
      <c r="H66" s="37">
        <f>SUMIFS(СВЦЭМ!$D$34:$D$777,СВЦЭМ!$A$34:$A$777,$A66,СВЦЭМ!$B$34:$B$777,H$47)+'СЕТ СН'!$G$11+СВЦЭМ!$D$10+'СЕТ СН'!$G$6-'СЕТ СН'!$G$23</f>
        <v>784.37886248000007</v>
      </c>
      <c r="I66" s="37">
        <f>SUMIFS(СВЦЭМ!$D$34:$D$777,СВЦЭМ!$A$34:$A$777,$A66,СВЦЭМ!$B$34:$B$777,I$47)+'СЕТ СН'!$G$11+СВЦЭМ!$D$10+'СЕТ СН'!$G$6-'СЕТ СН'!$G$23</f>
        <v>714.01231932999997</v>
      </c>
      <c r="J66" s="37">
        <f>SUMIFS(СВЦЭМ!$D$34:$D$777,СВЦЭМ!$A$34:$A$777,$A66,СВЦЭМ!$B$34:$B$777,J$47)+'СЕТ СН'!$G$11+СВЦЭМ!$D$10+'СЕТ СН'!$G$6-'СЕТ СН'!$G$23</f>
        <v>659.75393081000004</v>
      </c>
      <c r="K66" s="37">
        <f>SUMIFS(СВЦЭМ!$D$34:$D$777,СВЦЭМ!$A$34:$A$777,$A66,СВЦЭМ!$B$34:$B$777,K$47)+'СЕТ СН'!$G$11+СВЦЭМ!$D$10+'СЕТ СН'!$G$6-'СЕТ СН'!$G$23</f>
        <v>691.1228754</v>
      </c>
      <c r="L66" s="37">
        <f>SUMIFS(СВЦЭМ!$D$34:$D$777,СВЦЭМ!$A$34:$A$777,$A66,СВЦЭМ!$B$34:$B$777,L$47)+'СЕТ СН'!$G$11+СВЦЭМ!$D$10+'СЕТ СН'!$G$6-'СЕТ СН'!$G$23</f>
        <v>690.56526556999995</v>
      </c>
      <c r="M66" s="37">
        <f>SUMIFS(СВЦЭМ!$D$34:$D$777,СВЦЭМ!$A$34:$A$777,$A66,СВЦЭМ!$B$34:$B$777,M$47)+'СЕТ СН'!$G$11+СВЦЭМ!$D$10+'СЕТ СН'!$G$6-'СЕТ СН'!$G$23</f>
        <v>706.93079618000013</v>
      </c>
      <c r="N66" s="37">
        <f>SUMIFS(СВЦЭМ!$D$34:$D$777,СВЦЭМ!$A$34:$A$777,$A66,СВЦЭМ!$B$34:$B$777,N$47)+'СЕТ СН'!$G$11+СВЦЭМ!$D$10+'СЕТ СН'!$G$6-'СЕТ СН'!$G$23</f>
        <v>729.10482160000004</v>
      </c>
      <c r="O66" s="37">
        <f>SUMIFS(СВЦЭМ!$D$34:$D$777,СВЦЭМ!$A$34:$A$777,$A66,СВЦЭМ!$B$34:$B$777,O$47)+'СЕТ СН'!$G$11+СВЦЭМ!$D$10+'СЕТ СН'!$G$6-'СЕТ СН'!$G$23</f>
        <v>718.74241657999994</v>
      </c>
      <c r="P66" s="37">
        <f>SUMIFS(СВЦЭМ!$D$34:$D$777,СВЦЭМ!$A$34:$A$777,$A66,СВЦЭМ!$B$34:$B$777,P$47)+'СЕТ СН'!$G$11+СВЦЭМ!$D$10+'СЕТ СН'!$G$6-'СЕТ СН'!$G$23</f>
        <v>711.02053863999993</v>
      </c>
      <c r="Q66" s="37">
        <f>SUMIFS(СВЦЭМ!$D$34:$D$777,СВЦЭМ!$A$34:$A$777,$A66,СВЦЭМ!$B$34:$B$777,Q$47)+'СЕТ СН'!$G$11+СВЦЭМ!$D$10+'СЕТ СН'!$G$6-'СЕТ СН'!$G$23</f>
        <v>706.38462790000005</v>
      </c>
      <c r="R66" s="37">
        <f>SUMIFS(СВЦЭМ!$D$34:$D$777,СВЦЭМ!$A$34:$A$777,$A66,СВЦЭМ!$B$34:$B$777,R$47)+'СЕТ СН'!$G$11+СВЦЭМ!$D$10+'СЕТ СН'!$G$6-'СЕТ СН'!$G$23</f>
        <v>705.22590782999998</v>
      </c>
      <c r="S66" s="37">
        <f>SUMIFS(СВЦЭМ!$D$34:$D$777,СВЦЭМ!$A$34:$A$777,$A66,СВЦЭМ!$B$34:$B$777,S$47)+'СЕТ СН'!$G$11+СВЦЭМ!$D$10+'СЕТ СН'!$G$6-'СЕТ СН'!$G$23</f>
        <v>714.50132563</v>
      </c>
      <c r="T66" s="37">
        <f>SUMIFS(СВЦЭМ!$D$34:$D$777,СВЦЭМ!$A$34:$A$777,$A66,СВЦЭМ!$B$34:$B$777,T$47)+'СЕТ СН'!$G$11+СВЦЭМ!$D$10+'СЕТ СН'!$G$6-'СЕТ СН'!$G$23</f>
        <v>724.33952126999986</v>
      </c>
      <c r="U66" s="37">
        <f>SUMIFS(СВЦЭМ!$D$34:$D$777,СВЦЭМ!$A$34:$A$777,$A66,СВЦЭМ!$B$34:$B$777,U$47)+'СЕТ СН'!$G$11+СВЦЭМ!$D$10+'СЕТ СН'!$G$6-'СЕТ СН'!$G$23</f>
        <v>684.79510203999996</v>
      </c>
      <c r="V66" s="37">
        <f>SUMIFS(СВЦЭМ!$D$34:$D$777,СВЦЭМ!$A$34:$A$777,$A66,СВЦЭМ!$B$34:$B$777,V$47)+'СЕТ СН'!$G$11+СВЦЭМ!$D$10+'СЕТ СН'!$G$6-'СЕТ СН'!$G$23</f>
        <v>680.64014533000011</v>
      </c>
      <c r="W66" s="37">
        <f>SUMIFS(СВЦЭМ!$D$34:$D$777,СВЦЭМ!$A$34:$A$777,$A66,СВЦЭМ!$B$34:$B$777,W$47)+'СЕТ СН'!$G$11+СВЦЭМ!$D$10+'СЕТ СН'!$G$6-'СЕТ СН'!$G$23</f>
        <v>675.39989139000011</v>
      </c>
      <c r="X66" s="37">
        <f>SUMIFS(СВЦЭМ!$D$34:$D$777,СВЦЭМ!$A$34:$A$777,$A66,СВЦЭМ!$B$34:$B$777,X$47)+'СЕТ СН'!$G$11+СВЦЭМ!$D$10+'СЕТ СН'!$G$6-'СЕТ СН'!$G$23</f>
        <v>651.51853752999989</v>
      </c>
      <c r="Y66" s="37">
        <f>SUMIFS(СВЦЭМ!$D$34:$D$777,СВЦЭМ!$A$34:$A$777,$A66,СВЦЭМ!$B$34:$B$777,Y$47)+'СЕТ СН'!$G$11+СВЦЭМ!$D$10+'СЕТ СН'!$G$6-'СЕТ СН'!$G$23</f>
        <v>696.62620935000007</v>
      </c>
    </row>
    <row r="67" spans="1:26" ht="15.75" x14ac:dyDescent="0.2">
      <c r="A67" s="36">
        <f t="shared" si="1"/>
        <v>43210</v>
      </c>
      <c r="B67" s="37">
        <f>SUMIFS(СВЦЭМ!$D$34:$D$777,СВЦЭМ!$A$34:$A$777,$A67,СВЦЭМ!$B$34:$B$777,B$47)+'СЕТ СН'!$G$11+СВЦЭМ!$D$10+'СЕТ СН'!$G$6-'СЕТ СН'!$G$23</f>
        <v>858.31299704000014</v>
      </c>
      <c r="C67" s="37">
        <f>SUMIFS(СВЦЭМ!$D$34:$D$777,СВЦЭМ!$A$34:$A$777,$A67,СВЦЭМ!$B$34:$B$777,C$47)+'СЕТ СН'!$G$11+СВЦЭМ!$D$10+'СЕТ СН'!$G$6-'СЕТ СН'!$G$23</f>
        <v>913.67325640000001</v>
      </c>
      <c r="D67" s="37">
        <f>SUMIFS(СВЦЭМ!$D$34:$D$777,СВЦЭМ!$A$34:$A$777,$A67,СВЦЭМ!$B$34:$B$777,D$47)+'СЕТ СН'!$G$11+СВЦЭМ!$D$10+'СЕТ СН'!$G$6-'СЕТ СН'!$G$23</f>
        <v>971.66314547000013</v>
      </c>
      <c r="E67" s="37">
        <f>SUMIFS(СВЦЭМ!$D$34:$D$777,СВЦЭМ!$A$34:$A$777,$A67,СВЦЭМ!$B$34:$B$777,E$47)+'СЕТ СН'!$G$11+СВЦЭМ!$D$10+'СЕТ СН'!$G$6-'СЕТ СН'!$G$23</f>
        <v>973.45295425999996</v>
      </c>
      <c r="F67" s="37">
        <f>SUMIFS(СВЦЭМ!$D$34:$D$777,СВЦЭМ!$A$34:$A$777,$A67,СВЦЭМ!$B$34:$B$777,F$47)+'СЕТ СН'!$G$11+СВЦЭМ!$D$10+'СЕТ СН'!$G$6-'СЕТ СН'!$G$23</f>
        <v>998.71002274000023</v>
      </c>
      <c r="G67" s="37">
        <f>SUMIFS(СВЦЭМ!$D$34:$D$777,СВЦЭМ!$A$34:$A$777,$A67,СВЦЭМ!$B$34:$B$777,G$47)+'СЕТ СН'!$G$11+СВЦЭМ!$D$10+'СЕТ СН'!$G$6-'СЕТ СН'!$G$23</f>
        <v>979.58066238000004</v>
      </c>
      <c r="H67" s="37">
        <f>SUMIFS(СВЦЭМ!$D$34:$D$777,СВЦЭМ!$A$34:$A$777,$A67,СВЦЭМ!$B$34:$B$777,H$47)+'СЕТ СН'!$G$11+СВЦЭМ!$D$10+'СЕТ СН'!$G$6-'СЕТ СН'!$G$23</f>
        <v>918.65979428000003</v>
      </c>
      <c r="I67" s="37">
        <f>SUMIFS(СВЦЭМ!$D$34:$D$777,СВЦЭМ!$A$34:$A$777,$A67,СВЦЭМ!$B$34:$B$777,I$47)+'СЕТ СН'!$G$11+СВЦЭМ!$D$10+'СЕТ СН'!$G$6-'СЕТ СН'!$G$23</f>
        <v>836.69151406000003</v>
      </c>
      <c r="J67" s="37">
        <f>SUMIFS(СВЦЭМ!$D$34:$D$777,СВЦЭМ!$A$34:$A$777,$A67,СВЦЭМ!$B$34:$B$777,J$47)+'СЕТ СН'!$G$11+СВЦЭМ!$D$10+'СЕТ СН'!$G$6-'СЕТ СН'!$G$23</f>
        <v>763.16713705999985</v>
      </c>
      <c r="K67" s="37">
        <f>SUMIFS(СВЦЭМ!$D$34:$D$777,СВЦЭМ!$A$34:$A$777,$A67,СВЦЭМ!$B$34:$B$777,K$47)+'СЕТ СН'!$G$11+СВЦЭМ!$D$10+'СЕТ СН'!$G$6-'СЕТ СН'!$G$23</f>
        <v>661.22976836000009</v>
      </c>
      <c r="L67" s="37">
        <f>SUMIFS(СВЦЭМ!$D$34:$D$777,СВЦЭМ!$A$34:$A$777,$A67,СВЦЭМ!$B$34:$B$777,L$47)+'СЕТ СН'!$G$11+СВЦЭМ!$D$10+'СЕТ СН'!$G$6-'СЕТ СН'!$G$23</f>
        <v>634.19216628000015</v>
      </c>
      <c r="M67" s="37">
        <f>SUMIFS(СВЦЭМ!$D$34:$D$777,СВЦЭМ!$A$34:$A$777,$A67,СВЦЭМ!$B$34:$B$777,M$47)+'СЕТ СН'!$G$11+СВЦЭМ!$D$10+'СЕТ СН'!$G$6-'СЕТ СН'!$G$23</f>
        <v>645.51370499000006</v>
      </c>
      <c r="N67" s="37">
        <f>SUMIFS(СВЦЭМ!$D$34:$D$777,СВЦЭМ!$A$34:$A$777,$A67,СВЦЭМ!$B$34:$B$777,N$47)+'СЕТ СН'!$G$11+СВЦЭМ!$D$10+'СЕТ СН'!$G$6-'СЕТ СН'!$G$23</f>
        <v>656.57402478999995</v>
      </c>
      <c r="O67" s="37">
        <f>SUMIFS(СВЦЭМ!$D$34:$D$777,СВЦЭМ!$A$34:$A$777,$A67,СВЦЭМ!$B$34:$B$777,O$47)+'СЕТ СН'!$G$11+СВЦЭМ!$D$10+'СЕТ СН'!$G$6-'СЕТ СН'!$G$23</f>
        <v>660.05602090000014</v>
      </c>
      <c r="P67" s="37">
        <f>SUMIFS(СВЦЭМ!$D$34:$D$777,СВЦЭМ!$A$34:$A$777,$A67,СВЦЭМ!$B$34:$B$777,P$47)+'СЕТ СН'!$G$11+СВЦЭМ!$D$10+'СЕТ СН'!$G$6-'СЕТ СН'!$G$23</f>
        <v>677.0254576399999</v>
      </c>
      <c r="Q67" s="37">
        <f>SUMIFS(СВЦЭМ!$D$34:$D$777,СВЦЭМ!$A$34:$A$777,$A67,СВЦЭМ!$B$34:$B$777,Q$47)+'СЕТ СН'!$G$11+СВЦЭМ!$D$10+'СЕТ СН'!$G$6-'СЕТ СН'!$G$23</f>
        <v>664.82900862999998</v>
      </c>
      <c r="R67" s="37">
        <f>SUMIFS(СВЦЭМ!$D$34:$D$777,СВЦЭМ!$A$34:$A$777,$A67,СВЦЭМ!$B$34:$B$777,R$47)+'СЕТ СН'!$G$11+СВЦЭМ!$D$10+'СЕТ СН'!$G$6-'СЕТ СН'!$G$23</f>
        <v>700.05723316000001</v>
      </c>
      <c r="S67" s="37">
        <f>SUMIFS(СВЦЭМ!$D$34:$D$777,СВЦЭМ!$A$34:$A$777,$A67,СВЦЭМ!$B$34:$B$777,S$47)+'СЕТ СН'!$G$11+СВЦЭМ!$D$10+'СЕТ СН'!$G$6-'СЕТ СН'!$G$23</f>
        <v>693.88816362</v>
      </c>
      <c r="T67" s="37">
        <f>SUMIFS(СВЦЭМ!$D$34:$D$777,СВЦЭМ!$A$34:$A$777,$A67,СВЦЭМ!$B$34:$B$777,T$47)+'СЕТ СН'!$G$11+СВЦЭМ!$D$10+'СЕТ СН'!$G$6-'СЕТ СН'!$G$23</f>
        <v>662.60278643000004</v>
      </c>
      <c r="U67" s="37">
        <f>SUMIFS(СВЦЭМ!$D$34:$D$777,СВЦЭМ!$A$34:$A$777,$A67,СВЦЭМ!$B$34:$B$777,U$47)+'СЕТ СН'!$G$11+СВЦЭМ!$D$10+'СЕТ СН'!$G$6-'СЕТ СН'!$G$23</f>
        <v>652.78507719999982</v>
      </c>
      <c r="V67" s="37">
        <f>SUMIFS(СВЦЭМ!$D$34:$D$777,СВЦЭМ!$A$34:$A$777,$A67,СВЦЭМ!$B$34:$B$777,V$47)+'СЕТ СН'!$G$11+СВЦЭМ!$D$10+'СЕТ СН'!$G$6-'СЕТ СН'!$G$23</f>
        <v>717.04512227999987</v>
      </c>
      <c r="W67" s="37">
        <f>SUMIFS(СВЦЭМ!$D$34:$D$777,СВЦЭМ!$A$34:$A$777,$A67,СВЦЭМ!$B$34:$B$777,W$47)+'СЕТ СН'!$G$11+СВЦЭМ!$D$10+'СЕТ СН'!$G$6-'СЕТ СН'!$G$23</f>
        <v>624.05292904000009</v>
      </c>
      <c r="X67" s="37">
        <f>SUMIFS(СВЦЭМ!$D$34:$D$777,СВЦЭМ!$A$34:$A$777,$A67,СВЦЭМ!$B$34:$B$777,X$47)+'СЕТ СН'!$G$11+СВЦЭМ!$D$10+'СЕТ СН'!$G$6-'СЕТ СН'!$G$23</f>
        <v>714.65792677999991</v>
      </c>
      <c r="Y67" s="37">
        <f>SUMIFS(СВЦЭМ!$D$34:$D$777,СВЦЭМ!$A$34:$A$777,$A67,СВЦЭМ!$B$34:$B$777,Y$47)+'СЕТ СН'!$G$11+СВЦЭМ!$D$10+'СЕТ СН'!$G$6-'СЕТ СН'!$G$23</f>
        <v>813.68671509000012</v>
      </c>
    </row>
    <row r="68" spans="1:26" ht="15.75" x14ac:dyDescent="0.2">
      <c r="A68" s="36">
        <f t="shared" si="1"/>
        <v>43211</v>
      </c>
      <c r="B68" s="37">
        <f>SUMIFS(СВЦЭМ!$D$34:$D$777,СВЦЭМ!$A$34:$A$777,$A68,СВЦЭМ!$B$34:$B$777,B$47)+'СЕТ СН'!$G$11+СВЦЭМ!$D$10+'СЕТ СН'!$G$6-'СЕТ СН'!$G$23</f>
        <v>823.1434270200001</v>
      </c>
      <c r="C68" s="37">
        <f>SUMIFS(СВЦЭМ!$D$34:$D$777,СВЦЭМ!$A$34:$A$777,$A68,СВЦЭМ!$B$34:$B$777,C$47)+'СЕТ СН'!$G$11+СВЦЭМ!$D$10+'СЕТ СН'!$G$6-'СЕТ СН'!$G$23</f>
        <v>873.51624984000011</v>
      </c>
      <c r="D68" s="37">
        <f>SUMIFS(СВЦЭМ!$D$34:$D$777,СВЦЭМ!$A$34:$A$777,$A68,СВЦЭМ!$B$34:$B$777,D$47)+'СЕТ СН'!$G$11+СВЦЭМ!$D$10+'СЕТ СН'!$G$6-'СЕТ СН'!$G$23</f>
        <v>937.8368662500003</v>
      </c>
      <c r="E68" s="37">
        <f>SUMIFS(СВЦЭМ!$D$34:$D$777,СВЦЭМ!$A$34:$A$777,$A68,СВЦЭМ!$B$34:$B$777,E$47)+'СЕТ СН'!$G$11+СВЦЭМ!$D$10+'СЕТ СН'!$G$6-'СЕТ СН'!$G$23</f>
        <v>949.26767837</v>
      </c>
      <c r="F68" s="37">
        <f>SUMIFS(СВЦЭМ!$D$34:$D$777,СВЦЭМ!$A$34:$A$777,$A68,СВЦЭМ!$B$34:$B$777,F$47)+'СЕТ СН'!$G$11+СВЦЭМ!$D$10+'СЕТ СН'!$G$6-'СЕТ СН'!$G$23</f>
        <v>960.78979027000025</v>
      </c>
      <c r="G68" s="37">
        <f>SUMIFS(СВЦЭМ!$D$34:$D$777,СВЦЭМ!$A$34:$A$777,$A68,СВЦЭМ!$B$34:$B$777,G$47)+'СЕТ СН'!$G$11+СВЦЭМ!$D$10+'СЕТ СН'!$G$6-'СЕТ СН'!$G$23</f>
        <v>939.7340506300003</v>
      </c>
      <c r="H68" s="37">
        <f>SUMIFS(СВЦЭМ!$D$34:$D$777,СВЦЭМ!$A$34:$A$777,$A68,СВЦЭМ!$B$34:$B$777,H$47)+'СЕТ СН'!$G$11+СВЦЭМ!$D$10+'СЕТ СН'!$G$6-'СЕТ СН'!$G$23</f>
        <v>919.15280154999994</v>
      </c>
      <c r="I68" s="37">
        <f>SUMIFS(СВЦЭМ!$D$34:$D$777,СВЦЭМ!$A$34:$A$777,$A68,СВЦЭМ!$B$34:$B$777,I$47)+'СЕТ СН'!$G$11+СВЦЭМ!$D$10+'СЕТ СН'!$G$6-'СЕТ СН'!$G$23</f>
        <v>872.80034625000019</v>
      </c>
      <c r="J68" s="37">
        <f>SUMIFS(СВЦЭМ!$D$34:$D$777,СВЦЭМ!$A$34:$A$777,$A68,СВЦЭМ!$B$34:$B$777,J$47)+'СЕТ СН'!$G$11+СВЦЭМ!$D$10+'СЕТ СН'!$G$6-'СЕТ СН'!$G$23</f>
        <v>759.75327505000007</v>
      </c>
      <c r="K68" s="37">
        <f>SUMIFS(СВЦЭМ!$D$34:$D$777,СВЦЭМ!$A$34:$A$777,$A68,СВЦЭМ!$B$34:$B$777,K$47)+'СЕТ СН'!$G$11+СВЦЭМ!$D$10+'СЕТ СН'!$G$6-'СЕТ СН'!$G$23</f>
        <v>653.63768981999999</v>
      </c>
      <c r="L68" s="37">
        <f>SUMIFS(СВЦЭМ!$D$34:$D$777,СВЦЭМ!$A$34:$A$777,$A68,СВЦЭМ!$B$34:$B$777,L$47)+'СЕТ СН'!$G$11+СВЦЭМ!$D$10+'СЕТ СН'!$G$6-'СЕТ СН'!$G$23</f>
        <v>641.67232891000015</v>
      </c>
      <c r="M68" s="37">
        <f>SUMIFS(СВЦЭМ!$D$34:$D$777,СВЦЭМ!$A$34:$A$777,$A68,СВЦЭМ!$B$34:$B$777,M$47)+'СЕТ СН'!$G$11+СВЦЭМ!$D$10+'СЕТ СН'!$G$6-'СЕТ СН'!$G$23</f>
        <v>633.47233048999999</v>
      </c>
      <c r="N68" s="37">
        <f>SUMIFS(СВЦЭМ!$D$34:$D$777,СВЦЭМ!$A$34:$A$777,$A68,СВЦЭМ!$B$34:$B$777,N$47)+'СЕТ СН'!$G$11+СВЦЭМ!$D$10+'СЕТ СН'!$G$6-'СЕТ СН'!$G$23</f>
        <v>626.35113093999996</v>
      </c>
      <c r="O68" s="37">
        <f>SUMIFS(СВЦЭМ!$D$34:$D$777,СВЦЭМ!$A$34:$A$777,$A68,СВЦЭМ!$B$34:$B$777,O$47)+'СЕТ СН'!$G$11+СВЦЭМ!$D$10+'СЕТ СН'!$G$6-'СЕТ СН'!$G$23</f>
        <v>634.19756375999998</v>
      </c>
      <c r="P68" s="37">
        <f>SUMIFS(СВЦЭМ!$D$34:$D$777,СВЦЭМ!$A$34:$A$777,$A68,СВЦЭМ!$B$34:$B$777,P$47)+'СЕТ СН'!$G$11+СВЦЭМ!$D$10+'СЕТ СН'!$G$6-'СЕТ СН'!$G$23</f>
        <v>669.47681174000002</v>
      </c>
      <c r="Q68" s="37">
        <f>SUMIFS(СВЦЭМ!$D$34:$D$777,СВЦЭМ!$A$34:$A$777,$A68,СВЦЭМ!$B$34:$B$777,Q$47)+'СЕТ СН'!$G$11+СВЦЭМ!$D$10+'СЕТ СН'!$G$6-'СЕТ СН'!$G$23</f>
        <v>679.44903709999983</v>
      </c>
      <c r="R68" s="37">
        <f>SUMIFS(СВЦЭМ!$D$34:$D$777,СВЦЭМ!$A$34:$A$777,$A68,СВЦЭМ!$B$34:$B$777,R$47)+'СЕТ СН'!$G$11+СВЦЭМ!$D$10+'СЕТ СН'!$G$6-'СЕТ СН'!$G$23</f>
        <v>682.88430062999998</v>
      </c>
      <c r="S68" s="37">
        <f>SUMIFS(СВЦЭМ!$D$34:$D$777,СВЦЭМ!$A$34:$A$777,$A68,СВЦЭМ!$B$34:$B$777,S$47)+'СЕТ СН'!$G$11+СВЦЭМ!$D$10+'СЕТ СН'!$G$6-'СЕТ СН'!$G$23</f>
        <v>653.02774034000015</v>
      </c>
      <c r="T68" s="37">
        <f>SUMIFS(СВЦЭМ!$D$34:$D$777,СВЦЭМ!$A$34:$A$777,$A68,СВЦЭМ!$B$34:$B$777,T$47)+'СЕТ СН'!$G$11+СВЦЭМ!$D$10+'СЕТ СН'!$G$6-'СЕТ СН'!$G$23</f>
        <v>628.37156775000005</v>
      </c>
      <c r="U68" s="37">
        <f>SUMIFS(СВЦЭМ!$D$34:$D$777,СВЦЭМ!$A$34:$A$777,$A68,СВЦЭМ!$B$34:$B$777,U$47)+'СЕТ СН'!$G$11+СВЦЭМ!$D$10+'СЕТ СН'!$G$6-'СЕТ СН'!$G$23</f>
        <v>636.49465801999997</v>
      </c>
      <c r="V68" s="37">
        <f>SUMIFS(СВЦЭМ!$D$34:$D$777,СВЦЭМ!$A$34:$A$777,$A68,СВЦЭМ!$B$34:$B$777,V$47)+'СЕТ СН'!$G$11+СВЦЭМ!$D$10+'СЕТ СН'!$G$6-'СЕТ СН'!$G$23</f>
        <v>662.04640505999998</v>
      </c>
      <c r="W68" s="37">
        <f>SUMIFS(СВЦЭМ!$D$34:$D$777,СВЦЭМ!$A$34:$A$777,$A68,СВЦЭМ!$B$34:$B$777,W$47)+'СЕТ СН'!$G$11+СВЦЭМ!$D$10+'СЕТ СН'!$G$6-'СЕТ СН'!$G$23</f>
        <v>652.36532236999994</v>
      </c>
      <c r="X68" s="37">
        <f>SUMIFS(СВЦЭМ!$D$34:$D$777,СВЦЭМ!$A$34:$A$777,$A68,СВЦЭМ!$B$34:$B$777,X$47)+'СЕТ СН'!$G$11+СВЦЭМ!$D$10+'СЕТ СН'!$G$6-'СЕТ СН'!$G$23</f>
        <v>706.95078092000006</v>
      </c>
      <c r="Y68" s="37">
        <f>SUMIFS(СВЦЭМ!$D$34:$D$777,СВЦЭМ!$A$34:$A$777,$A68,СВЦЭМ!$B$34:$B$777,Y$47)+'СЕТ СН'!$G$11+СВЦЭМ!$D$10+'СЕТ СН'!$G$6-'СЕТ СН'!$G$23</f>
        <v>820.18449737000003</v>
      </c>
    </row>
    <row r="69" spans="1:26" ht="15.75" x14ac:dyDescent="0.2">
      <c r="A69" s="36">
        <f t="shared" si="1"/>
        <v>43212</v>
      </c>
      <c r="B69" s="37">
        <f>SUMIFS(СВЦЭМ!$D$34:$D$777,СВЦЭМ!$A$34:$A$777,$A69,СВЦЭМ!$B$34:$B$777,B$47)+'СЕТ СН'!$G$11+СВЦЭМ!$D$10+'СЕТ СН'!$G$6-'СЕТ СН'!$G$23</f>
        <v>828.71140770000022</v>
      </c>
      <c r="C69" s="37">
        <f>SUMIFS(СВЦЭМ!$D$34:$D$777,СВЦЭМ!$A$34:$A$777,$A69,СВЦЭМ!$B$34:$B$777,C$47)+'СЕТ СН'!$G$11+СВЦЭМ!$D$10+'СЕТ СН'!$G$6-'СЕТ СН'!$G$23</f>
        <v>872.35342430000003</v>
      </c>
      <c r="D69" s="37">
        <f>SUMIFS(СВЦЭМ!$D$34:$D$777,СВЦЭМ!$A$34:$A$777,$A69,СВЦЭМ!$B$34:$B$777,D$47)+'СЕТ СН'!$G$11+СВЦЭМ!$D$10+'СЕТ СН'!$G$6-'СЕТ СН'!$G$23</f>
        <v>917.1364977100003</v>
      </c>
      <c r="E69" s="37">
        <f>SUMIFS(СВЦЭМ!$D$34:$D$777,СВЦЭМ!$A$34:$A$777,$A69,СВЦЭМ!$B$34:$B$777,E$47)+'СЕТ СН'!$G$11+СВЦЭМ!$D$10+'СЕТ СН'!$G$6-'СЕТ СН'!$G$23</f>
        <v>934.03980310999998</v>
      </c>
      <c r="F69" s="37">
        <f>SUMIFS(СВЦЭМ!$D$34:$D$777,СВЦЭМ!$A$34:$A$777,$A69,СВЦЭМ!$B$34:$B$777,F$47)+'СЕТ СН'!$G$11+СВЦЭМ!$D$10+'СЕТ СН'!$G$6-'СЕТ СН'!$G$23</f>
        <v>938.90536158999987</v>
      </c>
      <c r="G69" s="37">
        <f>SUMIFS(СВЦЭМ!$D$34:$D$777,СВЦЭМ!$A$34:$A$777,$A69,СВЦЭМ!$B$34:$B$777,G$47)+'СЕТ СН'!$G$11+СВЦЭМ!$D$10+'СЕТ СН'!$G$6-'СЕТ СН'!$G$23</f>
        <v>927.92187210000031</v>
      </c>
      <c r="H69" s="37">
        <f>SUMIFS(СВЦЭМ!$D$34:$D$777,СВЦЭМ!$A$34:$A$777,$A69,СВЦЭМ!$B$34:$B$777,H$47)+'СЕТ СН'!$G$11+СВЦЭМ!$D$10+'СЕТ СН'!$G$6-'СЕТ СН'!$G$23</f>
        <v>919.11861944000032</v>
      </c>
      <c r="I69" s="37">
        <f>SUMIFS(СВЦЭМ!$D$34:$D$777,СВЦЭМ!$A$34:$A$777,$A69,СВЦЭМ!$B$34:$B$777,I$47)+'СЕТ СН'!$G$11+СВЦЭМ!$D$10+'СЕТ СН'!$G$6-'СЕТ СН'!$G$23</f>
        <v>885.85426666000023</v>
      </c>
      <c r="J69" s="37">
        <f>SUMIFS(СВЦЭМ!$D$34:$D$777,СВЦЭМ!$A$34:$A$777,$A69,СВЦЭМ!$B$34:$B$777,J$47)+'СЕТ СН'!$G$11+СВЦЭМ!$D$10+'СЕТ СН'!$G$6-'СЕТ СН'!$G$23</f>
        <v>783.04920270000014</v>
      </c>
      <c r="K69" s="37">
        <f>SUMIFS(СВЦЭМ!$D$34:$D$777,СВЦЭМ!$A$34:$A$777,$A69,СВЦЭМ!$B$34:$B$777,K$47)+'СЕТ СН'!$G$11+СВЦЭМ!$D$10+'СЕТ СН'!$G$6-'СЕТ СН'!$G$23</f>
        <v>651.93873455999994</v>
      </c>
      <c r="L69" s="37">
        <f>SUMIFS(СВЦЭМ!$D$34:$D$777,СВЦЭМ!$A$34:$A$777,$A69,СВЦЭМ!$B$34:$B$777,L$47)+'СЕТ СН'!$G$11+СВЦЭМ!$D$10+'СЕТ СН'!$G$6-'СЕТ СН'!$G$23</f>
        <v>637.14910470000007</v>
      </c>
      <c r="M69" s="37">
        <f>SUMIFS(СВЦЭМ!$D$34:$D$777,СВЦЭМ!$A$34:$A$777,$A69,СВЦЭМ!$B$34:$B$777,M$47)+'СЕТ СН'!$G$11+СВЦЭМ!$D$10+'СЕТ СН'!$G$6-'СЕТ СН'!$G$23</f>
        <v>632.98990336999998</v>
      </c>
      <c r="N69" s="37">
        <f>SUMIFS(СВЦЭМ!$D$34:$D$777,СВЦЭМ!$A$34:$A$777,$A69,СВЦЭМ!$B$34:$B$777,N$47)+'СЕТ СН'!$G$11+СВЦЭМ!$D$10+'СЕТ СН'!$G$6-'СЕТ СН'!$G$23</f>
        <v>630.61341013000003</v>
      </c>
      <c r="O69" s="37">
        <f>SUMIFS(СВЦЭМ!$D$34:$D$777,СВЦЭМ!$A$34:$A$777,$A69,СВЦЭМ!$B$34:$B$777,O$47)+'СЕТ СН'!$G$11+СВЦЭМ!$D$10+'СЕТ СН'!$G$6-'СЕТ СН'!$G$23</f>
        <v>640.40545541999984</v>
      </c>
      <c r="P69" s="37">
        <f>SUMIFS(СВЦЭМ!$D$34:$D$777,СВЦЭМ!$A$34:$A$777,$A69,СВЦЭМ!$B$34:$B$777,P$47)+'СЕТ СН'!$G$11+СВЦЭМ!$D$10+'СЕТ СН'!$G$6-'СЕТ СН'!$G$23</f>
        <v>651.94742539999982</v>
      </c>
      <c r="Q69" s="37">
        <f>SUMIFS(СВЦЭМ!$D$34:$D$777,СВЦЭМ!$A$34:$A$777,$A69,СВЦЭМ!$B$34:$B$777,Q$47)+'СЕТ СН'!$G$11+СВЦЭМ!$D$10+'СЕТ СН'!$G$6-'СЕТ СН'!$G$23</f>
        <v>654.12873404999993</v>
      </c>
      <c r="R69" s="37">
        <f>SUMIFS(СВЦЭМ!$D$34:$D$777,СВЦЭМ!$A$34:$A$777,$A69,СВЦЭМ!$B$34:$B$777,R$47)+'СЕТ СН'!$G$11+СВЦЭМ!$D$10+'СЕТ СН'!$G$6-'СЕТ СН'!$G$23</f>
        <v>658.87720851000006</v>
      </c>
      <c r="S69" s="37">
        <f>SUMIFS(СВЦЭМ!$D$34:$D$777,СВЦЭМ!$A$34:$A$777,$A69,СВЦЭМ!$B$34:$B$777,S$47)+'СЕТ СН'!$G$11+СВЦЭМ!$D$10+'СЕТ СН'!$G$6-'СЕТ СН'!$G$23</f>
        <v>641.02472227999999</v>
      </c>
      <c r="T69" s="37">
        <f>SUMIFS(СВЦЭМ!$D$34:$D$777,СВЦЭМ!$A$34:$A$777,$A69,СВЦЭМ!$B$34:$B$777,T$47)+'СЕТ СН'!$G$11+СВЦЭМ!$D$10+'СЕТ СН'!$G$6-'СЕТ СН'!$G$23</f>
        <v>633.92991328999994</v>
      </c>
      <c r="U69" s="37">
        <f>SUMIFS(СВЦЭМ!$D$34:$D$777,СВЦЭМ!$A$34:$A$777,$A69,СВЦЭМ!$B$34:$B$777,U$47)+'СЕТ СН'!$G$11+СВЦЭМ!$D$10+'СЕТ СН'!$G$6-'СЕТ СН'!$G$23</f>
        <v>633.10688158999994</v>
      </c>
      <c r="V69" s="37">
        <f>SUMIFS(СВЦЭМ!$D$34:$D$777,СВЦЭМ!$A$34:$A$777,$A69,СВЦЭМ!$B$34:$B$777,V$47)+'СЕТ СН'!$G$11+СВЦЭМ!$D$10+'СЕТ СН'!$G$6-'СЕТ СН'!$G$23</f>
        <v>662.80985694000003</v>
      </c>
      <c r="W69" s="37">
        <f>SUMIFS(СВЦЭМ!$D$34:$D$777,СВЦЭМ!$A$34:$A$777,$A69,СВЦЭМ!$B$34:$B$777,W$47)+'СЕТ СН'!$G$11+СВЦЭМ!$D$10+'СЕТ СН'!$G$6-'СЕТ СН'!$G$23</f>
        <v>654.91609380000011</v>
      </c>
      <c r="X69" s="37">
        <f>SUMIFS(СВЦЭМ!$D$34:$D$777,СВЦЭМ!$A$34:$A$777,$A69,СВЦЭМ!$B$34:$B$777,X$47)+'СЕТ СН'!$G$11+СВЦЭМ!$D$10+'СЕТ СН'!$G$6-'СЕТ СН'!$G$23</f>
        <v>681.67965827</v>
      </c>
      <c r="Y69" s="37">
        <f>SUMIFS(СВЦЭМ!$D$34:$D$777,СВЦЭМ!$A$34:$A$777,$A69,СВЦЭМ!$B$34:$B$777,Y$47)+'СЕТ СН'!$G$11+СВЦЭМ!$D$10+'СЕТ СН'!$G$6-'СЕТ СН'!$G$23</f>
        <v>795.23546562000013</v>
      </c>
    </row>
    <row r="70" spans="1:26" ht="15.75" x14ac:dyDescent="0.2">
      <c r="A70" s="36">
        <f t="shared" si="1"/>
        <v>43213</v>
      </c>
      <c r="B70" s="37">
        <f>SUMIFS(СВЦЭМ!$D$34:$D$777,СВЦЭМ!$A$34:$A$777,$A70,СВЦЭМ!$B$34:$B$777,B$47)+'СЕТ СН'!$G$11+СВЦЭМ!$D$10+'СЕТ СН'!$G$6-'СЕТ СН'!$G$23</f>
        <v>779.14395749000016</v>
      </c>
      <c r="C70" s="37">
        <f>SUMIFS(СВЦЭМ!$D$34:$D$777,СВЦЭМ!$A$34:$A$777,$A70,СВЦЭМ!$B$34:$B$777,C$47)+'СЕТ СН'!$G$11+СВЦЭМ!$D$10+'СЕТ СН'!$G$6-'СЕТ СН'!$G$23</f>
        <v>824.14035404000026</v>
      </c>
      <c r="D70" s="37">
        <f>SUMIFS(СВЦЭМ!$D$34:$D$777,СВЦЭМ!$A$34:$A$777,$A70,СВЦЭМ!$B$34:$B$777,D$47)+'СЕТ СН'!$G$11+СВЦЭМ!$D$10+'СЕТ СН'!$G$6-'СЕТ СН'!$G$23</f>
        <v>881.90240116000007</v>
      </c>
      <c r="E70" s="37">
        <f>SUMIFS(СВЦЭМ!$D$34:$D$777,СВЦЭМ!$A$34:$A$777,$A70,СВЦЭМ!$B$34:$B$777,E$47)+'СЕТ СН'!$G$11+СВЦЭМ!$D$10+'СЕТ СН'!$G$6-'СЕТ СН'!$G$23</f>
        <v>898.14410696000016</v>
      </c>
      <c r="F70" s="37">
        <f>SUMIFS(СВЦЭМ!$D$34:$D$777,СВЦЭМ!$A$34:$A$777,$A70,СВЦЭМ!$B$34:$B$777,F$47)+'СЕТ СН'!$G$11+СВЦЭМ!$D$10+'СЕТ СН'!$G$6-'СЕТ СН'!$G$23</f>
        <v>910.82189828999992</v>
      </c>
      <c r="G70" s="37">
        <f>SUMIFS(СВЦЭМ!$D$34:$D$777,СВЦЭМ!$A$34:$A$777,$A70,СВЦЭМ!$B$34:$B$777,G$47)+'СЕТ СН'!$G$11+СВЦЭМ!$D$10+'СЕТ СН'!$G$6-'СЕТ СН'!$G$23</f>
        <v>898.28981992999991</v>
      </c>
      <c r="H70" s="37">
        <f>SUMIFS(СВЦЭМ!$D$34:$D$777,СВЦЭМ!$A$34:$A$777,$A70,СВЦЭМ!$B$34:$B$777,H$47)+'СЕТ СН'!$G$11+СВЦЭМ!$D$10+'СЕТ СН'!$G$6-'СЕТ СН'!$G$23</f>
        <v>838.86401854000007</v>
      </c>
      <c r="I70" s="37">
        <f>SUMIFS(СВЦЭМ!$D$34:$D$777,СВЦЭМ!$A$34:$A$777,$A70,СВЦЭМ!$B$34:$B$777,I$47)+'СЕТ СН'!$G$11+СВЦЭМ!$D$10+'СЕТ СН'!$G$6-'СЕТ СН'!$G$23</f>
        <v>752.21079135999992</v>
      </c>
      <c r="J70" s="37">
        <f>SUMIFS(СВЦЭМ!$D$34:$D$777,СВЦЭМ!$A$34:$A$777,$A70,СВЦЭМ!$B$34:$B$777,J$47)+'СЕТ СН'!$G$11+СВЦЭМ!$D$10+'СЕТ СН'!$G$6-'СЕТ СН'!$G$23</f>
        <v>695.32465508000007</v>
      </c>
      <c r="K70" s="37">
        <f>SUMIFS(СВЦЭМ!$D$34:$D$777,СВЦЭМ!$A$34:$A$777,$A70,СВЦЭМ!$B$34:$B$777,K$47)+'СЕТ СН'!$G$11+СВЦЭМ!$D$10+'СЕТ СН'!$G$6-'СЕТ СН'!$G$23</f>
        <v>605.43085207000001</v>
      </c>
      <c r="L70" s="37">
        <f>SUMIFS(СВЦЭМ!$D$34:$D$777,СВЦЭМ!$A$34:$A$777,$A70,СВЦЭМ!$B$34:$B$777,L$47)+'СЕТ СН'!$G$11+СВЦЭМ!$D$10+'СЕТ СН'!$G$6-'СЕТ СН'!$G$23</f>
        <v>583.23396457000001</v>
      </c>
      <c r="M70" s="37">
        <f>SUMIFS(СВЦЭМ!$D$34:$D$777,СВЦЭМ!$A$34:$A$777,$A70,СВЦЭМ!$B$34:$B$777,M$47)+'СЕТ СН'!$G$11+СВЦЭМ!$D$10+'СЕТ СН'!$G$6-'СЕТ СН'!$G$23</f>
        <v>585.01934848999997</v>
      </c>
      <c r="N70" s="37">
        <f>SUMIFS(СВЦЭМ!$D$34:$D$777,СВЦЭМ!$A$34:$A$777,$A70,СВЦЭМ!$B$34:$B$777,N$47)+'СЕТ СН'!$G$11+СВЦЭМ!$D$10+'СЕТ СН'!$G$6-'СЕТ СН'!$G$23</f>
        <v>583.87972293999985</v>
      </c>
      <c r="O70" s="37">
        <f>SUMIFS(СВЦЭМ!$D$34:$D$777,СВЦЭМ!$A$34:$A$777,$A70,СВЦЭМ!$B$34:$B$777,O$47)+'СЕТ СН'!$G$11+СВЦЭМ!$D$10+'СЕТ СН'!$G$6-'СЕТ СН'!$G$23</f>
        <v>604.26722128999984</v>
      </c>
      <c r="P70" s="37">
        <f>SUMIFS(СВЦЭМ!$D$34:$D$777,СВЦЭМ!$A$34:$A$777,$A70,СВЦЭМ!$B$34:$B$777,P$47)+'СЕТ СН'!$G$11+СВЦЭМ!$D$10+'СЕТ СН'!$G$6-'СЕТ СН'!$G$23</f>
        <v>605.01289137000015</v>
      </c>
      <c r="Q70" s="37">
        <f>SUMIFS(СВЦЭМ!$D$34:$D$777,СВЦЭМ!$A$34:$A$777,$A70,СВЦЭМ!$B$34:$B$777,Q$47)+'СЕТ СН'!$G$11+СВЦЭМ!$D$10+'СЕТ СН'!$G$6-'СЕТ СН'!$G$23</f>
        <v>612.65616886000009</v>
      </c>
      <c r="R70" s="37">
        <f>SUMIFS(СВЦЭМ!$D$34:$D$777,СВЦЭМ!$A$34:$A$777,$A70,СВЦЭМ!$B$34:$B$777,R$47)+'СЕТ СН'!$G$11+СВЦЭМ!$D$10+'СЕТ СН'!$G$6-'СЕТ СН'!$G$23</f>
        <v>609.42229341999985</v>
      </c>
      <c r="S70" s="37">
        <f>SUMIFS(СВЦЭМ!$D$34:$D$777,СВЦЭМ!$A$34:$A$777,$A70,СВЦЭМ!$B$34:$B$777,S$47)+'СЕТ СН'!$G$11+СВЦЭМ!$D$10+'СЕТ СН'!$G$6-'СЕТ СН'!$G$23</f>
        <v>621.74260631999994</v>
      </c>
      <c r="T70" s="37">
        <f>SUMIFS(СВЦЭМ!$D$34:$D$777,СВЦЭМ!$A$34:$A$777,$A70,СВЦЭМ!$B$34:$B$777,T$47)+'СЕТ СН'!$G$11+СВЦЭМ!$D$10+'СЕТ СН'!$G$6-'СЕТ СН'!$G$23</f>
        <v>602.98927617999982</v>
      </c>
      <c r="U70" s="37">
        <f>SUMIFS(СВЦЭМ!$D$34:$D$777,СВЦЭМ!$A$34:$A$777,$A70,СВЦЭМ!$B$34:$B$777,U$47)+'СЕТ СН'!$G$11+СВЦЭМ!$D$10+'СЕТ СН'!$G$6-'СЕТ СН'!$G$23</f>
        <v>594.52130580000005</v>
      </c>
      <c r="V70" s="37">
        <f>SUMIFS(СВЦЭМ!$D$34:$D$777,СВЦЭМ!$A$34:$A$777,$A70,СВЦЭМ!$B$34:$B$777,V$47)+'СЕТ СН'!$G$11+СВЦЭМ!$D$10+'СЕТ СН'!$G$6-'СЕТ СН'!$G$23</f>
        <v>597.64475641999991</v>
      </c>
      <c r="W70" s="37">
        <f>SUMIFS(СВЦЭМ!$D$34:$D$777,СВЦЭМ!$A$34:$A$777,$A70,СВЦЭМ!$B$34:$B$777,W$47)+'СЕТ СН'!$G$11+СВЦЭМ!$D$10+'СЕТ СН'!$G$6-'СЕТ СН'!$G$23</f>
        <v>608.22329039999988</v>
      </c>
      <c r="X70" s="37">
        <f>SUMIFS(СВЦЭМ!$D$34:$D$777,СВЦЭМ!$A$34:$A$777,$A70,СВЦЭМ!$B$34:$B$777,X$47)+'СЕТ СН'!$G$11+СВЦЭМ!$D$10+'СЕТ СН'!$G$6-'СЕТ СН'!$G$23</f>
        <v>671.07270592999987</v>
      </c>
      <c r="Y70" s="37">
        <f>SUMIFS(СВЦЭМ!$D$34:$D$777,СВЦЭМ!$A$34:$A$777,$A70,СВЦЭМ!$B$34:$B$777,Y$47)+'СЕТ СН'!$G$11+СВЦЭМ!$D$10+'СЕТ СН'!$G$6-'СЕТ СН'!$G$23</f>
        <v>767.9733626200001</v>
      </c>
    </row>
    <row r="71" spans="1:26" ht="15.75" x14ac:dyDescent="0.2">
      <c r="A71" s="36">
        <f t="shared" si="1"/>
        <v>43214</v>
      </c>
      <c r="B71" s="37">
        <f>SUMIFS(СВЦЭМ!$D$34:$D$777,СВЦЭМ!$A$34:$A$777,$A71,СВЦЭМ!$B$34:$B$777,B$47)+'СЕТ СН'!$G$11+СВЦЭМ!$D$10+'СЕТ СН'!$G$6-'СЕТ СН'!$G$23</f>
        <v>768.09955735999995</v>
      </c>
      <c r="C71" s="37">
        <f>SUMIFS(СВЦЭМ!$D$34:$D$777,СВЦЭМ!$A$34:$A$777,$A71,СВЦЭМ!$B$34:$B$777,C$47)+'СЕТ СН'!$G$11+СВЦЭМ!$D$10+'СЕТ СН'!$G$6-'СЕТ СН'!$G$23</f>
        <v>815.00228101000005</v>
      </c>
      <c r="D71" s="37">
        <f>SUMIFS(СВЦЭМ!$D$34:$D$777,СВЦЭМ!$A$34:$A$777,$A71,СВЦЭМ!$B$34:$B$777,D$47)+'СЕТ СН'!$G$11+СВЦЭМ!$D$10+'СЕТ СН'!$G$6-'СЕТ СН'!$G$23</f>
        <v>873.36932732000025</v>
      </c>
      <c r="E71" s="37">
        <f>SUMIFS(СВЦЭМ!$D$34:$D$777,СВЦЭМ!$A$34:$A$777,$A71,СВЦЭМ!$B$34:$B$777,E$47)+'СЕТ СН'!$G$11+СВЦЭМ!$D$10+'СЕТ СН'!$G$6-'СЕТ СН'!$G$23</f>
        <v>884.59439948000011</v>
      </c>
      <c r="F71" s="37">
        <f>SUMIFS(СВЦЭМ!$D$34:$D$777,СВЦЭМ!$A$34:$A$777,$A71,СВЦЭМ!$B$34:$B$777,F$47)+'СЕТ СН'!$G$11+СВЦЭМ!$D$10+'СЕТ СН'!$G$6-'СЕТ СН'!$G$23</f>
        <v>893.99049310000021</v>
      </c>
      <c r="G71" s="37">
        <f>SUMIFS(СВЦЭМ!$D$34:$D$777,СВЦЭМ!$A$34:$A$777,$A71,СВЦЭМ!$B$34:$B$777,G$47)+'СЕТ СН'!$G$11+СВЦЭМ!$D$10+'СЕТ СН'!$G$6-'СЕТ СН'!$G$23</f>
        <v>858.84201904000008</v>
      </c>
      <c r="H71" s="37">
        <f>SUMIFS(СВЦЭМ!$D$34:$D$777,СВЦЭМ!$A$34:$A$777,$A71,СВЦЭМ!$B$34:$B$777,H$47)+'СЕТ СН'!$G$11+СВЦЭМ!$D$10+'СЕТ СН'!$G$6-'СЕТ СН'!$G$23</f>
        <v>821.45695282000008</v>
      </c>
      <c r="I71" s="37">
        <f>SUMIFS(СВЦЭМ!$D$34:$D$777,СВЦЭМ!$A$34:$A$777,$A71,СВЦЭМ!$B$34:$B$777,I$47)+'СЕТ СН'!$G$11+СВЦЭМ!$D$10+'СЕТ СН'!$G$6-'СЕТ СН'!$G$23</f>
        <v>699.61602815000003</v>
      </c>
      <c r="J71" s="37">
        <f>SUMIFS(СВЦЭМ!$D$34:$D$777,СВЦЭМ!$A$34:$A$777,$A71,СВЦЭМ!$B$34:$B$777,J$47)+'СЕТ СН'!$G$11+СВЦЭМ!$D$10+'СЕТ СН'!$G$6-'СЕТ СН'!$G$23</f>
        <v>620.84344908000014</v>
      </c>
      <c r="K71" s="37">
        <f>SUMIFS(СВЦЭМ!$D$34:$D$777,СВЦЭМ!$A$34:$A$777,$A71,СВЦЭМ!$B$34:$B$777,K$47)+'СЕТ СН'!$G$11+СВЦЭМ!$D$10+'СЕТ СН'!$G$6-'СЕТ СН'!$G$23</f>
        <v>589.18799760000013</v>
      </c>
      <c r="L71" s="37">
        <f>SUMIFS(СВЦЭМ!$D$34:$D$777,СВЦЭМ!$A$34:$A$777,$A71,СВЦЭМ!$B$34:$B$777,L$47)+'СЕТ СН'!$G$11+СВЦЭМ!$D$10+'СЕТ СН'!$G$6-'СЕТ СН'!$G$23</f>
        <v>599.30368694999981</v>
      </c>
      <c r="M71" s="37">
        <f>SUMIFS(СВЦЭМ!$D$34:$D$777,СВЦЭМ!$A$34:$A$777,$A71,СВЦЭМ!$B$34:$B$777,M$47)+'СЕТ СН'!$G$11+СВЦЭМ!$D$10+'СЕТ СН'!$G$6-'СЕТ СН'!$G$23</f>
        <v>585.02918220000004</v>
      </c>
      <c r="N71" s="37">
        <f>SUMIFS(СВЦЭМ!$D$34:$D$777,СВЦЭМ!$A$34:$A$777,$A71,СВЦЭМ!$B$34:$B$777,N$47)+'СЕТ СН'!$G$11+СВЦЭМ!$D$10+'СЕТ СН'!$G$6-'СЕТ СН'!$G$23</f>
        <v>582.33415690999993</v>
      </c>
      <c r="O71" s="37">
        <f>SUMIFS(СВЦЭМ!$D$34:$D$777,СВЦЭМ!$A$34:$A$777,$A71,СВЦЭМ!$B$34:$B$777,O$47)+'СЕТ СН'!$G$11+СВЦЭМ!$D$10+'СЕТ СН'!$G$6-'СЕТ СН'!$G$23</f>
        <v>584.87260015000004</v>
      </c>
      <c r="P71" s="37">
        <f>SUMIFS(СВЦЭМ!$D$34:$D$777,СВЦЭМ!$A$34:$A$777,$A71,СВЦЭМ!$B$34:$B$777,P$47)+'СЕТ СН'!$G$11+СВЦЭМ!$D$10+'СЕТ СН'!$G$6-'СЕТ СН'!$G$23</f>
        <v>598.84478455999999</v>
      </c>
      <c r="Q71" s="37">
        <f>SUMIFS(СВЦЭМ!$D$34:$D$777,СВЦЭМ!$A$34:$A$777,$A71,СВЦЭМ!$B$34:$B$777,Q$47)+'СЕТ СН'!$G$11+СВЦЭМ!$D$10+'СЕТ СН'!$G$6-'СЕТ СН'!$G$23</f>
        <v>603.12595664000003</v>
      </c>
      <c r="R71" s="37">
        <f>SUMIFS(СВЦЭМ!$D$34:$D$777,СВЦЭМ!$A$34:$A$777,$A71,СВЦЭМ!$B$34:$B$777,R$47)+'СЕТ СН'!$G$11+СВЦЭМ!$D$10+'СЕТ СН'!$G$6-'СЕТ СН'!$G$23</f>
        <v>593.97659964000002</v>
      </c>
      <c r="S71" s="37">
        <f>SUMIFS(СВЦЭМ!$D$34:$D$777,СВЦЭМ!$A$34:$A$777,$A71,СВЦЭМ!$B$34:$B$777,S$47)+'СЕТ СН'!$G$11+СВЦЭМ!$D$10+'СЕТ СН'!$G$6-'СЕТ СН'!$G$23</f>
        <v>593.62455005999993</v>
      </c>
      <c r="T71" s="37">
        <f>SUMIFS(СВЦЭМ!$D$34:$D$777,СВЦЭМ!$A$34:$A$777,$A71,СВЦЭМ!$B$34:$B$777,T$47)+'СЕТ СН'!$G$11+СВЦЭМ!$D$10+'СЕТ СН'!$G$6-'СЕТ СН'!$G$23</f>
        <v>578.15023958999984</v>
      </c>
      <c r="U71" s="37">
        <f>SUMIFS(СВЦЭМ!$D$34:$D$777,СВЦЭМ!$A$34:$A$777,$A71,СВЦЭМ!$B$34:$B$777,U$47)+'СЕТ СН'!$G$11+СВЦЭМ!$D$10+'СЕТ СН'!$G$6-'СЕТ СН'!$G$23</f>
        <v>584.8353136500001</v>
      </c>
      <c r="V71" s="37">
        <f>SUMIFS(СВЦЭМ!$D$34:$D$777,СВЦЭМ!$A$34:$A$777,$A71,СВЦЭМ!$B$34:$B$777,V$47)+'СЕТ СН'!$G$11+СВЦЭМ!$D$10+'СЕТ СН'!$G$6-'СЕТ СН'!$G$23</f>
        <v>610.12716420000004</v>
      </c>
      <c r="W71" s="37">
        <f>SUMIFS(СВЦЭМ!$D$34:$D$777,СВЦЭМ!$A$34:$A$777,$A71,СВЦЭМ!$B$34:$B$777,W$47)+'СЕТ СН'!$G$11+СВЦЭМ!$D$10+'СЕТ СН'!$G$6-'СЕТ СН'!$G$23</f>
        <v>610.53898218000006</v>
      </c>
      <c r="X71" s="37">
        <f>SUMIFS(СВЦЭМ!$D$34:$D$777,СВЦЭМ!$A$34:$A$777,$A71,СВЦЭМ!$B$34:$B$777,X$47)+'СЕТ СН'!$G$11+СВЦЭМ!$D$10+'СЕТ СН'!$G$6-'СЕТ СН'!$G$23</f>
        <v>626.78007699000011</v>
      </c>
      <c r="Y71" s="37">
        <f>SUMIFS(СВЦЭМ!$D$34:$D$777,СВЦЭМ!$A$34:$A$777,$A71,СВЦЭМ!$B$34:$B$777,Y$47)+'СЕТ СН'!$G$11+СВЦЭМ!$D$10+'СЕТ СН'!$G$6-'СЕТ СН'!$G$23</f>
        <v>710.78588455000011</v>
      </c>
    </row>
    <row r="72" spans="1:26" ht="15.75" x14ac:dyDescent="0.2">
      <c r="A72" s="36">
        <f t="shared" si="1"/>
        <v>43215</v>
      </c>
      <c r="B72" s="37">
        <f>SUMIFS(СВЦЭМ!$D$34:$D$777,СВЦЭМ!$A$34:$A$777,$A72,СВЦЭМ!$B$34:$B$777,B$47)+'СЕТ СН'!$G$11+СВЦЭМ!$D$10+'СЕТ СН'!$G$6-'СЕТ СН'!$G$23</f>
        <v>718.03863409000007</v>
      </c>
      <c r="C72" s="37">
        <f>SUMIFS(СВЦЭМ!$D$34:$D$777,СВЦЭМ!$A$34:$A$777,$A72,СВЦЭМ!$B$34:$B$777,C$47)+'СЕТ СН'!$G$11+СВЦЭМ!$D$10+'СЕТ СН'!$G$6-'СЕТ СН'!$G$23</f>
        <v>786.88864750999994</v>
      </c>
      <c r="D72" s="37">
        <f>SUMIFS(СВЦЭМ!$D$34:$D$777,СВЦЭМ!$A$34:$A$777,$A72,СВЦЭМ!$B$34:$B$777,D$47)+'СЕТ СН'!$G$11+СВЦЭМ!$D$10+'СЕТ СН'!$G$6-'СЕТ СН'!$G$23</f>
        <v>881.05655136000007</v>
      </c>
      <c r="E72" s="37">
        <f>SUMIFS(СВЦЭМ!$D$34:$D$777,СВЦЭМ!$A$34:$A$777,$A72,СВЦЭМ!$B$34:$B$777,E$47)+'СЕТ СН'!$G$11+СВЦЭМ!$D$10+'СЕТ СН'!$G$6-'СЕТ СН'!$G$23</f>
        <v>915.84748284</v>
      </c>
      <c r="F72" s="37">
        <f>SUMIFS(СВЦЭМ!$D$34:$D$777,СВЦЭМ!$A$34:$A$777,$A72,СВЦЭМ!$B$34:$B$777,F$47)+'СЕТ СН'!$G$11+СВЦЭМ!$D$10+'СЕТ СН'!$G$6-'СЕТ СН'!$G$23</f>
        <v>916.14242479999996</v>
      </c>
      <c r="G72" s="37">
        <f>SUMIFS(СВЦЭМ!$D$34:$D$777,СВЦЭМ!$A$34:$A$777,$A72,СВЦЭМ!$B$34:$B$777,G$47)+'СЕТ СН'!$G$11+СВЦЭМ!$D$10+'СЕТ СН'!$G$6-'СЕТ СН'!$G$23</f>
        <v>889.15670469999998</v>
      </c>
      <c r="H72" s="37">
        <f>SUMIFS(СВЦЭМ!$D$34:$D$777,СВЦЭМ!$A$34:$A$777,$A72,СВЦЭМ!$B$34:$B$777,H$47)+'СЕТ СН'!$G$11+СВЦЭМ!$D$10+'СЕТ СН'!$G$6-'СЕТ СН'!$G$23</f>
        <v>814.87407763000022</v>
      </c>
      <c r="I72" s="37">
        <f>SUMIFS(СВЦЭМ!$D$34:$D$777,СВЦЭМ!$A$34:$A$777,$A72,СВЦЭМ!$B$34:$B$777,I$47)+'СЕТ СН'!$G$11+СВЦЭМ!$D$10+'СЕТ СН'!$G$6-'СЕТ СН'!$G$23</f>
        <v>708.25095479999993</v>
      </c>
      <c r="J72" s="37">
        <f>SUMIFS(СВЦЭМ!$D$34:$D$777,СВЦЭМ!$A$34:$A$777,$A72,СВЦЭМ!$B$34:$B$777,J$47)+'СЕТ СН'!$G$11+СВЦЭМ!$D$10+'СЕТ СН'!$G$6-'СЕТ СН'!$G$23</f>
        <v>657.82101807999982</v>
      </c>
      <c r="K72" s="37">
        <f>SUMIFS(СВЦЭМ!$D$34:$D$777,СВЦЭМ!$A$34:$A$777,$A72,СВЦЭМ!$B$34:$B$777,K$47)+'СЕТ СН'!$G$11+СВЦЭМ!$D$10+'СЕТ СН'!$G$6-'СЕТ СН'!$G$23</f>
        <v>675.23066269999993</v>
      </c>
      <c r="L72" s="37">
        <f>SUMIFS(СВЦЭМ!$D$34:$D$777,СВЦЭМ!$A$34:$A$777,$A72,СВЦЭМ!$B$34:$B$777,L$47)+'СЕТ СН'!$G$11+СВЦЭМ!$D$10+'СЕТ СН'!$G$6-'СЕТ СН'!$G$23</f>
        <v>689.19124388000012</v>
      </c>
      <c r="M72" s="37">
        <f>SUMIFS(СВЦЭМ!$D$34:$D$777,СВЦЭМ!$A$34:$A$777,$A72,СВЦЭМ!$B$34:$B$777,M$47)+'СЕТ СН'!$G$11+СВЦЭМ!$D$10+'СЕТ СН'!$G$6-'СЕТ СН'!$G$23</f>
        <v>680.90770584999984</v>
      </c>
      <c r="N72" s="37">
        <f>SUMIFS(СВЦЭМ!$D$34:$D$777,СВЦЭМ!$A$34:$A$777,$A72,СВЦЭМ!$B$34:$B$777,N$47)+'СЕТ СН'!$G$11+СВЦЭМ!$D$10+'СЕТ СН'!$G$6-'СЕТ СН'!$G$23</f>
        <v>681.70210848999989</v>
      </c>
      <c r="O72" s="37">
        <f>SUMIFS(СВЦЭМ!$D$34:$D$777,СВЦЭМ!$A$34:$A$777,$A72,СВЦЭМ!$B$34:$B$777,O$47)+'СЕТ СН'!$G$11+СВЦЭМ!$D$10+'СЕТ СН'!$G$6-'СЕТ СН'!$G$23</f>
        <v>680.28471176000005</v>
      </c>
      <c r="P72" s="37">
        <f>SUMIFS(СВЦЭМ!$D$34:$D$777,СВЦЭМ!$A$34:$A$777,$A72,СВЦЭМ!$B$34:$B$777,P$47)+'СЕТ СН'!$G$11+СВЦЭМ!$D$10+'СЕТ СН'!$G$6-'СЕТ СН'!$G$23</f>
        <v>673.73751905999995</v>
      </c>
      <c r="Q72" s="37">
        <f>SUMIFS(СВЦЭМ!$D$34:$D$777,СВЦЭМ!$A$34:$A$777,$A72,СВЦЭМ!$B$34:$B$777,Q$47)+'СЕТ СН'!$G$11+СВЦЭМ!$D$10+'СЕТ СН'!$G$6-'СЕТ СН'!$G$23</f>
        <v>668.07299394999984</v>
      </c>
      <c r="R72" s="37">
        <f>SUMIFS(СВЦЭМ!$D$34:$D$777,СВЦЭМ!$A$34:$A$777,$A72,СВЦЭМ!$B$34:$B$777,R$47)+'СЕТ СН'!$G$11+СВЦЭМ!$D$10+'СЕТ СН'!$G$6-'СЕТ СН'!$G$23</f>
        <v>673.19105705000004</v>
      </c>
      <c r="S72" s="37">
        <f>SUMIFS(СВЦЭМ!$D$34:$D$777,СВЦЭМ!$A$34:$A$777,$A72,СВЦЭМ!$B$34:$B$777,S$47)+'СЕТ СН'!$G$11+СВЦЭМ!$D$10+'СЕТ СН'!$G$6-'СЕТ СН'!$G$23</f>
        <v>661.09387548000007</v>
      </c>
      <c r="T72" s="37">
        <f>SUMIFS(СВЦЭМ!$D$34:$D$777,СВЦЭМ!$A$34:$A$777,$A72,СВЦЭМ!$B$34:$B$777,T$47)+'СЕТ СН'!$G$11+СВЦЭМ!$D$10+'СЕТ СН'!$G$6-'СЕТ СН'!$G$23</f>
        <v>644.54626848000009</v>
      </c>
      <c r="U72" s="37">
        <f>SUMIFS(СВЦЭМ!$D$34:$D$777,СВЦЭМ!$A$34:$A$777,$A72,СВЦЭМ!$B$34:$B$777,U$47)+'СЕТ СН'!$G$11+СВЦЭМ!$D$10+'СЕТ СН'!$G$6-'СЕТ СН'!$G$23</f>
        <v>633.54629643999999</v>
      </c>
      <c r="V72" s="37">
        <f>SUMIFS(СВЦЭМ!$D$34:$D$777,СВЦЭМ!$A$34:$A$777,$A72,СВЦЭМ!$B$34:$B$777,V$47)+'СЕТ СН'!$G$11+СВЦЭМ!$D$10+'СЕТ СН'!$G$6-'СЕТ СН'!$G$23</f>
        <v>664.1690686799999</v>
      </c>
      <c r="W72" s="37">
        <f>SUMIFS(СВЦЭМ!$D$34:$D$777,СВЦЭМ!$A$34:$A$777,$A72,СВЦЭМ!$B$34:$B$777,W$47)+'СЕТ СН'!$G$11+СВЦЭМ!$D$10+'СЕТ СН'!$G$6-'СЕТ СН'!$G$23</f>
        <v>661.33909254999992</v>
      </c>
      <c r="X72" s="37">
        <f>SUMIFS(СВЦЭМ!$D$34:$D$777,СВЦЭМ!$A$34:$A$777,$A72,СВЦЭМ!$B$34:$B$777,X$47)+'СЕТ СН'!$G$11+СВЦЭМ!$D$10+'СЕТ СН'!$G$6-'СЕТ СН'!$G$23</f>
        <v>644.14171860999988</v>
      </c>
      <c r="Y72" s="37">
        <f>SUMIFS(СВЦЭМ!$D$34:$D$777,СВЦЭМ!$A$34:$A$777,$A72,СВЦЭМ!$B$34:$B$777,Y$47)+'СЕТ СН'!$G$11+СВЦЭМ!$D$10+'СЕТ СН'!$G$6-'СЕТ СН'!$G$23</f>
        <v>699.81880225999987</v>
      </c>
    </row>
    <row r="73" spans="1:26" ht="15.75" x14ac:dyDescent="0.2">
      <c r="A73" s="36">
        <f t="shared" si="1"/>
        <v>43216</v>
      </c>
      <c r="B73" s="37">
        <f>SUMIFS(СВЦЭМ!$D$34:$D$777,СВЦЭМ!$A$34:$A$777,$A73,СВЦЭМ!$B$34:$B$777,B$47)+'СЕТ СН'!$G$11+СВЦЭМ!$D$10+'СЕТ СН'!$G$6-'СЕТ СН'!$G$23</f>
        <v>871.04307805000019</v>
      </c>
      <c r="C73" s="37">
        <f>SUMIFS(СВЦЭМ!$D$34:$D$777,СВЦЭМ!$A$34:$A$777,$A73,СВЦЭМ!$B$34:$B$777,C$47)+'СЕТ СН'!$G$11+СВЦЭМ!$D$10+'СЕТ СН'!$G$6-'СЕТ СН'!$G$23</f>
        <v>908.19538624000018</v>
      </c>
      <c r="D73" s="37">
        <f>SUMIFS(СВЦЭМ!$D$34:$D$777,СВЦЭМ!$A$34:$A$777,$A73,СВЦЭМ!$B$34:$B$777,D$47)+'СЕТ СН'!$G$11+СВЦЭМ!$D$10+'СЕТ СН'!$G$6-'СЕТ СН'!$G$23</f>
        <v>958.6920512400003</v>
      </c>
      <c r="E73" s="37">
        <f>SUMIFS(СВЦЭМ!$D$34:$D$777,СВЦЭМ!$A$34:$A$777,$A73,СВЦЭМ!$B$34:$B$777,E$47)+'СЕТ СН'!$G$11+СВЦЭМ!$D$10+'СЕТ СН'!$G$6-'СЕТ СН'!$G$23</f>
        <v>966.47888246000014</v>
      </c>
      <c r="F73" s="37">
        <f>SUMIFS(СВЦЭМ!$D$34:$D$777,СВЦЭМ!$A$34:$A$777,$A73,СВЦЭМ!$B$34:$B$777,F$47)+'СЕТ СН'!$G$11+СВЦЭМ!$D$10+'СЕТ СН'!$G$6-'СЕТ СН'!$G$23</f>
        <v>964.25418492000028</v>
      </c>
      <c r="G73" s="37">
        <f>SUMIFS(СВЦЭМ!$D$34:$D$777,СВЦЭМ!$A$34:$A$777,$A73,СВЦЭМ!$B$34:$B$777,G$47)+'СЕТ СН'!$G$11+СВЦЭМ!$D$10+'СЕТ СН'!$G$6-'СЕТ СН'!$G$23</f>
        <v>945.8260322299999</v>
      </c>
      <c r="H73" s="37">
        <f>SUMIFS(СВЦЭМ!$D$34:$D$777,СВЦЭМ!$A$34:$A$777,$A73,СВЦЭМ!$B$34:$B$777,H$47)+'СЕТ СН'!$G$11+СВЦЭМ!$D$10+'СЕТ СН'!$G$6-'СЕТ СН'!$G$23</f>
        <v>878.79026441000008</v>
      </c>
      <c r="I73" s="37">
        <f>SUMIFS(СВЦЭМ!$D$34:$D$777,СВЦЭМ!$A$34:$A$777,$A73,СВЦЭМ!$B$34:$B$777,I$47)+'СЕТ СН'!$G$11+СВЦЭМ!$D$10+'СЕТ СН'!$G$6-'СЕТ СН'!$G$23</f>
        <v>779.93373524000015</v>
      </c>
      <c r="J73" s="37">
        <f>SUMIFS(СВЦЭМ!$D$34:$D$777,СВЦЭМ!$A$34:$A$777,$A73,СВЦЭМ!$B$34:$B$777,J$47)+'СЕТ СН'!$G$11+СВЦЭМ!$D$10+'СЕТ СН'!$G$6-'СЕТ СН'!$G$23</f>
        <v>756.6046149099999</v>
      </c>
      <c r="K73" s="37">
        <f>SUMIFS(СВЦЭМ!$D$34:$D$777,СВЦЭМ!$A$34:$A$777,$A73,СВЦЭМ!$B$34:$B$777,K$47)+'СЕТ СН'!$G$11+СВЦЭМ!$D$10+'СЕТ СН'!$G$6-'СЕТ СН'!$G$23</f>
        <v>721.30615684999987</v>
      </c>
      <c r="L73" s="37">
        <f>SUMIFS(СВЦЭМ!$D$34:$D$777,СВЦЭМ!$A$34:$A$777,$A73,СВЦЭМ!$B$34:$B$777,L$47)+'СЕТ СН'!$G$11+СВЦЭМ!$D$10+'СЕТ СН'!$G$6-'СЕТ СН'!$G$23</f>
        <v>693.30708270000002</v>
      </c>
      <c r="M73" s="37">
        <f>SUMIFS(СВЦЭМ!$D$34:$D$777,СВЦЭМ!$A$34:$A$777,$A73,СВЦЭМ!$B$34:$B$777,M$47)+'СЕТ СН'!$G$11+СВЦЭМ!$D$10+'СЕТ СН'!$G$6-'СЕТ СН'!$G$23</f>
        <v>693.63612559000001</v>
      </c>
      <c r="N73" s="37">
        <f>SUMIFS(СВЦЭМ!$D$34:$D$777,СВЦЭМ!$A$34:$A$777,$A73,СВЦЭМ!$B$34:$B$777,N$47)+'СЕТ СН'!$G$11+СВЦЭМ!$D$10+'СЕТ СН'!$G$6-'СЕТ СН'!$G$23</f>
        <v>711.45061057999999</v>
      </c>
      <c r="O73" s="37">
        <f>SUMIFS(СВЦЭМ!$D$34:$D$777,СВЦЭМ!$A$34:$A$777,$A73,СВЦЭМ!$B$34:$B$777,O$47)+'СЕТ СН'!$G$11+СВЦЭМ!$D$10+'СЕТ СН'!$G$6-'СЕТ СН'!$G$23</f>
        <v>719.54506258000004</v>
      </c>
      <c r="P73" s="37">
        <f>SUMIFS(СВЦЭМ!$D$34:$D$777,СВЦЭМ!$A$34:$A$777,$A73,СВЦЭМ!$B$34:$B$777,P$47)+'СЕТ СН'!$G$11+СВЦЭМ!$D$10+'СЕТ СН'!$G$6-'СЕТ СН'!$G$23</f>
        <v>735.77033511999991</v>
      </c>
      <c r="Q73" s="37">
        <f>SUMIFS(СВЦЭМ!$D$34:$D$777,СВЦЭМ!$A$34:$A$777,$A73,СВЦЭМ!$B$34:$B$777,Q$47)+'СЕТ СН'!$G$11+СВЦЭМ!$D$10+'СЕТ СН'!$G$6-'СЕТ СН'!$G$23</f>
        <v>750.52937867000003</v>
      </c>
      <c r="R73" s="37">
        <f>SUMIFS(СВЦЭМ!$D$34:$D$777,СВЦЭМ!$A$34:$A$777,$A73,СВЦЭМ!$B$34:$B$777,R$47)+'СЕТ СН'!$G$11+СВЦЭМ!$D$10+'СЕТ СН'!$G$6-'СЕТ СН'!$G$23</f>
        <v>746.66722511</v>
      </c>
      <c r="S73" s="37">
        <f>SUMIFS(СВЦЭМ!$D$34:$D$777,СВЦЭМ!$A$34:$A$777,$A73,СВЦЭМ!$B$34:$B$777,S$47)+'СЕТ СН'!$G$11+СВЦЭМ!$D$10+'СЕТ СН'!$G$6-'СЕТ СН'!$G$23</f>
        <v>719.89046304999999</v>
      </c>
      <c r="T73" s="37">
        <f>SUMIFS(СВЦЭМ!$D$34:$D$777,СВЦЭМ!$A$34:$A$777,$A73,СВЦЭМ!$B$34:$B$777,T$47)+'СЕТ СН'!$G$11+СВЦЭМ!$D$10+'СЕТ СН'!$G$6-'СЕТ СН'!$G$23</f>
        <v>702.83633444999998</v>
      </c>
      <c r="U73" s="37">
        <f>SUMIFS(СВЦЭМ!$D$34:$D$777,СВЦЭМ!$A$34:$A$777,$A73,СВЦЭМ!$B$34:$B$777,U$47)+'СЕТ СН'!$G$11+СВЦЭМ!$D$10+'СЕТ СН'!$G$6-'СЕТ СН'!$G$23</f>
        <v>697.63104098999986</v>
      </c>
      <c r="V73" s="37">
        <f>SUMIFS(СВЦЭМ!$D$34:$D$777,СВЦЭМ!$A$34:$A$777,$A73,СВЦЭМ!$B$34:$B$777,V$47)+'СЕТ СН'!$G$11+СВЦЭМ!$D$10+'СЕТ СН'!$G$6-'СЕТ СН'!$G$23</f>
        <v>636.21117284000013</v>
      </c>
      <c r="W73" s="37">
        <f>SUMIFS(СВЦЭМ!$D$34:$D$777,СВЦЭМ!$A$34:$A$777,$A73,СВЦЭМ!$B$34:$B$777,W$47)+'СЕТ СН'!$G$11+СВЦЭМ!$D$10+'СЕТ СН'!$G$6-'СЕТ СН'!$G$23</f>
        <v>644.97926949999999</v>
      </c>
      <c r="X73" s="37">
        <f>SUMIFS(СВЦЭМ!$D$34:$D$777,СВЦЭМ!$A$34:$A$777,$A73,СВЦЭМ!$B$34:$B$777,X$47)+'СЕТ СН'!$G$11+СВЦЭМ!$D$10+'СЕТ СН'!$G$6-'СЕТ СН'!$G$23</f>
        <v>759.0899059300001</v>
      </c>
      <c r="Y73" s="37">
        <f>SUMIFS(СВЦЭМ!$D$34:$D$777,СВЦЭМ!$A$34:$A$777,$A73,СВЦЭМ!$B$34:$B$777,Y$47)+'СЕТ СН'!$G$11+СВЦЭМ!$D$10+'СЕТ СН'!$G$6-'СЕТ СН'!$G$23</f>
        <v>789.73217660000012</v>
      </c>
    </row>
    <row r="74" spans="1:26" ht="15.75" x14ac:dyDescent="0.2">
      <c r="A74" s="36">
        <f t="shared" si="1"/>
        <v>43217</v>
      </c>
      <c r="B74" s="37">
        <f>SUMIFS(СВЦЭМ!$D$34:$D$777,СВЦЭМ!$A$34:$A$777,$A74,СВЦЭМ!$B$34:$B$777,B$47)+'СЕТ СН'!$G$11+СВЦЭМ!$D$10+'СЕТ СН'!$G$6-'СЕТ СН'!$G$23</f>
        <v>797.66159012000014</v>
      </c>
      <c r="C74" s="37">
        <f>SUMIFS(СВЦЭМ!$D$34:$D$777,СВЦЭМ!$A$34:$A$777,$A74,СВЦЭМ!$B$34:$B$777,C$47)+'СЕТ СН'!$G$11+СВЦЭМ!$D$10+'СЕТ СН'!$G$6-'СЕТ СН'!$G$23</f>
        <v>827.76141067000015</v>
      </c>
      <c r="D74" s="37">
        <f>SUMIFS(СВЦЭМ!$D$34:$D$777,СВЦЭМ!$A$34:$A$777,$A74,СВЦЭМ!$B$34:$B$777,D$47)+'СЕТ СН'!$G$11+СВЦЭМ!$D$10+'СЕТ СН'!$G$6-'СЕТ СН'!$G$23</f>
        <v>895.39380627999992</v>
      </c>
      <c r="E74" s="37">
        <f>SUMIFS(СВЦЭМ!$D$34:$D$777,СВЦЭМ!$A$34:$A$777,$A74,СВЦЭМ!$B$34:$B$777,E$47)+'СЕТ СН'!$G$11+СВЦЭМ!$D$10+'СЕТ СН'!$G$6-'СЕТ СН'!$G$23</f>
        <v>900.76547037000012</v>
      </c>
      <c r="F74" s="37">
        <f>SUMIFS(СВЦЭМ!$D$34:$D$777,СВЦЭМ!$A$34:$A$777,$A74,СВЦЭМ!$B$34:$B$777,F$47)+'СЕТ СН'!$G$11+СВЦЭМ!$D$10+'СЕТ СН'!$G$6-'СЕТ СН'!$G$23</f>
        <v>894.5348419799999</v>
      </c>
      <c r="G74" s="37">
        <f>SUMIFS(СВЦЭМ!$D$34:$D$777,СВЦЭМ!$A$34:$A$777,$A74,СВЦЭМ!$B$34:$B$777,G$47)+'СЕТ СН'!$G$11+СВЦЭМ!$D$10+'СЕТ СН'!$G$6-'СЕТ СН'!$G$23</f>
        <v>887.03516937999996</v>
      </c>
      <c r="H74" s="37">
        <f>SUMIFS(СВЦЭМ!$D$34:$D$777,СВЦЭМ!$A$34:$A$777,$A74,СВЦЭМ!$B$34:$B$777,H$47)+'СЕТ СН'!$G$11+СВЦЭМ!$D$10+'СЕТ СН'!$G$6-'СЕТ СН'!$G$23</f>
        <v>845.23668553000005</v>
      </c>
      <c r="I74" s="37">
        <f>SUMIFS(СВЦЭМ!$D$34:$D$777,СВЦЭМ!$A$34:$A$777,$A74,СВЦЭМ!$B$34:$B$777,I$47)+'СЕТ СН'!$G$11+СВЦЭМ!$D$10+'СЕТ СН'!$G$6-'СЕТ СН'!$G$23</f>
        <v>764.54379480999989</v>
      </c>
      <c r="J74" s="37">
        <f>SUMIFS(СВЦЭМ!$D$34:$D$777,СВЦЭМ!$A$34:$A$777,$A74,СВЦЭМ!$B$34:$B$777,J$47)+'СЕТ СН'!$G$11+СВЦЭМ!$D$10+'СЕТ СН'!$G$6-'СЕТ СН'!$G$23</f>
        <v>733.57282374999988</v>
      </c>
      <c r="K74" s="37">
        <f>SUMIFS(СВЦЭМ!$D$34:$D$777,СВЦЭМ!$A$34:$A$777,$A74,СВЦЭМ!$B$34:$B$777,K$47)+'СЕТ СН'!$G$11+СВЦЭМ!$D$10+'СЕТ СН'!$G$6-'СЕТ СН'!$G$23</f>
        <v>699.58213534999993</v>
      </c>
      <c r="L74" s="37">
        <f>SUMIFS(СВЦЭМ!$D$34:$D$777,СВЦЭМ!$A$34:$A$777,$A74,СВЦЭМ!$B$34:$B$777,L$47)+'СЕТ СН'!$G$11+СВЦЭМ!$D$10+'СЕТ СН'!$G$6-'СЕТ СН'!$G$23</f>
        <v>668.26812998000003</v>
      </c>
      <c r="M74" s="37">
        <f>SUMIFS(СВЦЭМ!$D$34:$D$777,СВЦЭМ!$A$34:$A$777,$A74,СВЦЭМ!$B$34:$B$777,M$47)+'СЕТ СН'!$G$11+СВЦЭМ!$D$10+'СЕТ СН'!$G$6-'СЕТ СН'!$G$23</f>
        <v>669.39064642999995</v>
      </c>
      <c r="N74" s="37">
        <f>SUMIFS(СВЦЭМ!$D$34:$D$777,СВЦЭМ!$A$34:$A$777,$A74,СВЦЭМ!$B$34:$B$777,N$47)+'СЕТ СН'!$G$11+СВЦЭМ!$D$10+'СЕТ СН'!$G$6-'СЕТ СН'!$G$23</f>
        <v>677.83764654999993</v>
      </c>
      <c r="O74" s="37">
        <f>SUMIFS(СВЦЭМ!$D$34:$D$777,СВЦЭМ!$A$34:$A$777,$A74,СВЦЭМ!$B$34:$B$777,O$47)+'СЕТ СН'!$G$11+СВЦЭМ!$D$10+'СЕТ СН'!$G$6-'СЕТ СН'!$G$23</f>
        <v>673.04423914999995</v>
      </c>
      <c r="P74" s="37">
        <f>SUMIFS(СВЦЭМ!$D$34:$D$777,СВЦЭМ!$A$34:$A$777,$A74,СВЦЭМ!$B$34:$B$777,P$47)+'СЕТ СН'!$G$11+СВЦЭМ!$D$10+'СЕТ СН'!$G$6-'СЕТ СН'!$G$23</f>
        <v>684.97381100999985</v>
      </c>
      <c r="Q74" s="37">
        <f>SUMIFS(СВЦЭМ!$D$34:$D$777,СВЦЭМ!$A$34:$A$777,$A74,СВЦЭМ!$B$34:$B$777,Q$47)+'СЕТ СН'!$G$11+СВЦЭМ!$D$10+'СЕТ СН'!$G$6-'СЕТ СН'!$G$23</f>
        <v>689.06862238999986</v>
      </c>
      <c r="R74" s="37">
        <f>SUMIFS(СВЦЭМ!$D$34:$D$777,СВЦЭМ!$A$34:$A$777,$A74,СВЦЭМ!$B$34:$B$777,R$47)+'СЕТ СН'!$G$11+СВЦЭМ!$D$10+'СЕТ СН'!$G$6-'СЕТ СН'!$G$23</f>
        <v>684.80890891999991</v>
      </c>
      <c r="S74" s="37">
        <f>SUMIFS(СВЦЭМ!$D$34:$D$777,СВЦЭМ!$A$34:$A$777,$A74,СВЦЭМ!$B$34:$B$777,S$47)+'СЕТ СН'!$G$11+СВЦЭМ!$D$10+'СЕТ СН'!$G$6-'СЕТ СН'!$G$23</f>
        <v>676.58020476000013</v>
      </c>
      <c r="T74" s="37">
        <f>SUMIFS(СВЦЭМ!$D$34:$D$777,СВЦЭМ!$A$34:$A$777,$A74,СВЦЭМ!$B$34:$B$777,T$47)+'СЕТ СН'!$G$11+СВЦЭМ!$D$10+'СЕТ СН'!$G$6-'СЕТ СН'!$G$23</f>
        <v>653.94349410999996</v>
      </c>
      <c r="U74" s="37">
        <f>SUMIFS(СВЦЭМ!$D$34:$D$777,СВЦЭМ!$A$34:$A$777,$A74,СВЦЭМ!$B$34:$B$777,U$47)+'СЕТ СН'!$G$11+СВЦЭМ!$D$10+'СЕТ СН'!$G$6-'СЕТ СН'!$G$23</f>
        <v>629.15662054000006</v>
      </c>
      <c r="V74" s="37">
        <f>SUMIFS(СВЦЭМ!$D$34:$D$777,СВЦЭМ!$A$34:$A$777,$A74,СВЦЭМ!$B$34:$B$777,V$47)+'СЕТ СН'!$G$11+СВЦЭМ!$D$10+'СЕТ СН'!$G$6-'СЕТ СН'!$G$23</f>
        <v>631.45333672000004</v>
      </c>
      <c r="W74" s="37">
        <f>SUMIFS(СВЦЭМ!$D$34:$D$777,СВЦЭМ!$A$34:$A$777,$A74,СВЦЭМ!$B$34:$B$777,W$47)+'СЕТ СН'!$G$11+СВЦЭМ!$D$10+'СЕТ СН'!$G$6-'СЕТ СН'!$G$23</f>
        <v>688.49691440000004</v>
      </c>
      <c r="X74" s="37">
        <f>SUMIFS(СВЦЭМ!$D$34:$D$777,СВЦЭМ!$A$34:$A$777,$A74,СВЦЭМ!$B$34:$B$777,X$47)+'СЕТ СН'!$G$11+СВЦЭМ!$D$10+'СЕТ СН'!$G$6-'СЕТ СН'!$G$23</f>
        <v>705.24926552999989</v>
      </c>
      <c r="Y74" s="37">
        <f>SUMIFS(СВЦЭМ!$D$34:$D$777,СВЦЭМ!$A$34:$A$777,$A74,СВЦЭМ!$B$34:$B$777,Y$47)+'СЕТ СН'!$G$11+СВЦЭМ!$D$10+'СЕТ СН'!$G$6-'СЕТ СН'!$G$23</f>
        <v>737.15181089999999</v>
      </c>
    </row>
    <row r="75" spans="1:26" ht="15.75" x14ac:dyDescent="0.2">
      <c r="A75" s="36">
        <f t="shared" si="1"/>
        <v>43218</v>
      </c>
      <c r="B75" s="37">
        <f>SUMIFS(СВЦЭМ!$D$34:$D$777,СВЦЭМ!$A$34:$A$777,$A75,СВЦЭМ!$B$34:$B$777,B$47)+'СЕТ СН'!$G$11+СВЦЭМ!$D$10+'СЕТ СН'!$G$6-'СЕТ СН'!$G$23</f>
        <v>759.66882296000006</v>
      </c>
      <c r="C75" s="37">
        <f>SUMIFS(СВЦЭМ!$D$34:$D$777,СВЦЭМ!$A$34:$A$777,$A75,СВЦЭМ!$B$34:$B$777,C$47)+'СЕТ СН'!$G$11+СВЦЭМ!$D$10+'СЕТ СН'!$G$6-'СЕТ СН'!$G$23</f>
        <v>812.10612729000025</v>
      </c>
      <c r="D75" s="37">
        <f>SUMIFS(СВЦЭМ!$D$34:$D$777,СВЦЭМ!$A$34:$A$777,$A75,СВЦЭМ!$B$34:$B$777,D$47)+'СЕТ СН'!$G$11+СВЦЭМ!$D$10+'СЕТ СН'!$G$6-'СЕТ СН'!$G$23</f>
        <v>898.81739569000013</v>
      </c>
      <c r="E75" s="37">
        <f>SUMIFS(СВЦЭМ!$D$34:$D$777,СВЦЭМ!$A$34:$A$777,$A75,СВЦЭМ!$B$34:$B$777,E$47)+'СЕТ СН'!$G$11+СВЦЭМ!$D$10+'СЕТ СН'!$G$6-'СЕТ СН'!$G$23</f>
        <v>898.88464097999997</v>
      </c>
      <c r="F75" s="37">
        <f>SUMIFS(СВЦЭМ!$D$34:$D$777,СВЦЭМ!$A$34:$A$777,$A75,СВЦЭМ!$B$34:$B$777,F$47)+'СЕТ СН'!$G$11+СВЦЭМ!$D$10+'СЕТ СН'!$G$6-'СЕТ СН'!$G$23</f>
        <v>897.22636031000013</v>
      </c>
      <c r="G75" s="37">
        <f>SUMIFS(СВЦЭМ!$D$34:$D$777,СВЦЭМ!$A$34:$A$777,$A75,СВЦЭМ!$B$34:$B$777,G$47)+'СЕТ СН'!$G$11+СВЦЭМ!$D$10+'СЕТ СН'!$G$6-'СЕТ СН'!$G$23</f>
        <v>866.97478177000005</v>
      </c>
      <c r="H75" s="37">
        <f>SUMIFS(СВЦЭМ!$D$34:$D$777,СВЦЭМ!$A$34:$A$777,$A75,СВЦЭМ!$B$34:$B$777,H$47)+'СЕТ СН'!$G$11+СВЦЭМ!$D$10+'СЕТ СН'!$G$6-'СЕТ СН'!$G$23</f>
        <v>801.90876631000003</v>
      </c>
      <c r="I75" s="37">
        <f>SUMIFS(СВЦЭМ!$D$34:$D$777,СВЦЭМ!$A$34:$A$777,$A75,СВЦЭМ!$B$34:$B$777,I$47)+'СЕТ СН'!$G$11+СВЦЭМ!$D$10+'СЕТ СН'!$G$6-'СЕТ СН'!$G$23</f>
        <v>719.96508254999992</v>
      </c>
      <c r="J75" s="37">
        <f>SUMIFS(СВЦЭМ!$D$34:$D$777,СВЦЭМ!$A$34:$A$777,$A75,СВЦЭМ!$B$34:$B$777,J$47)+'СЕТ СН'!$G$11+СВЦЭМ!$D$10+'СЕТ СН'!$G$6-'СЕТ СН'!$G$23</f>
        <v>706.01658585999996</v>
      </c>
      <c r="K75" s="37">
        <f>SUMIFS(СВЦЭМ!$D$34:$D$777,СВЦЭМ!$A$34:$A$777,$A75,СВЦЭМ!$B$34:$B$777,K$47)+'СЕТ СН'!$G$11+СВЦЭМ!$D$10+'СЕТ СН'!$G$6-'СЕТ СН'!$G$23</f>
        <v>658.75983934999988</v>
      </c>
      <c r="L75" s="37">
        <f>SUMIFS(СВЦЭМ!$D$34:$D$777,СВЦЭМ!$A$34:$A$777,$A75,СВЦЭМ!$B$34:$B$777,L$47)+'СЕТ СН'!$G$11+СВЦЭМ!$D$10+'СЕТ СН'!$G$6-'СЕТ СН'!$G$23</f>
        <v>649.31709151999996</v>
      </c>
      <c r="M75" s="37">
        <f>SUMIFS(СВЦЭМ!$D$34:$D$777,СВЦЭМ!$A$34:$A$777,$A75,СВЦЭМ!$B$34:$B$777,M$47)+'СЕТ СН'!$G$11+СВЦЭМ!$D$10+'СЕТ СН'!$G$6-'СЕТ СН'!$G$23</f>
        <v>652.30029210999999</v>
      </c>
      <c r="N75" s="37">
        <f>SUMIFS(СВЦЭМ!$D$34:$D$777,СВЦЭМ!$A$34:$A$777,$A75,СВЦЭМ!$B$34:$B$777,N$47)+'СЕТ СН'!$G$11+СВЦЭМ!$D$10+'СЕТ СН'!$G$6-'СЕТ СН'!$G$23</f>
        <v>652.74650510000004</v>
      </c>
      <c r="O75" s="37">
        <f>SUMIFS(СВЦЭМ!$D$34:$D$777,СВЦЭМ!$A$34:$A$777,$A75,СВЦЭМ!$B$34:$B$777,O$47)+'СЕТ СН'!$G$11+СВЦЭМ!$D$10+'СЕТ СН'!$G$6-'СЕТ СН'!$G$23</f>
        <v>631.64659083000004</v>
      </c>
      <c r="P75" s="37">
        <f>SUMIFS(СВЦЭМ!$D$34:$D$777,СВЦЭМ!$A$34:$A$777,$A75,СВЦЭМ!$B$34:$B$777,P$47)+'СЕТ СН'!$G$11+СВЦЭМ!$D$10+'СЕТ СН'!$G$6-'СЕТ СН'!$G$23</f>
        <v>631.86940707999986</v>
      </c>
      <c r="Q75" s="37">
        <f>SUMIFS(СВЦЭМ!$D$34:$D$777,СВЦЭМ!$A$34:$A$777,$A75,СВЦЭМ!$B$34:$B$777,Q$47)+'СЕТ СН'!$G$11+СВЦЭМ!$D$10+'СЕТ СН'!$G$6-'СЕТ СН'!$G$23</f>
        <v>632.97871831999998</v>
      </c>
      <c r="R75" s="37">
        <f>SUMIFS(СВЦЭМ!$D$34:$D$777,СВЦЭМ!$A$34:$A$777,$A75,СВЦЭМ!$B$34:$B$777,R$47)+'СЕТ СН'!$G$11+СВЦЭМ!$D$10+'СЕТ СН'!$G$6-'СЕТ СН'!$G$23</f>
        <v>636.20395896999992</v>
      </c>
      <c r="S75" s="37">
        <f>SUMIFS(СВЦЭМ!$D$34:$D$777,СВЦЭМ!$A$34:$A$777,$A75,СВЦЭМ!$B$34:$B$777,S$47)+'СЕТ СН'!$G$11+СВЦЭМ!$D$10+'СЕТ СН'!$G$6-'СЕТ СН'!$G$23</f>
        <v>633.56937807999986</v>
      </c>
      <c r="T75" s="37">
        <f>SUMIFS(СВЦЭМ!$D$34:$D$777,СВЦЭМ!$A$34:$A$777,$A75,СВЦЭМ!$B$34:$B$777,T$47)+'СЕТ СН'!$G$11+СВЦЭМ!$D$10+'СЕТ СН'!$G$6-'СЕТ СН'!$G$23</f>
        <v>645.24348533</v>
      </c>
      <c r="U75" s="37">
        <f>SUMIFS(СВЦЭМ!$D$34:$D$777,СВЦЭМ!$A$34:$A$777,$A75,СВЦЭМ!$B$34:$B$777,U$47)+'СЕТ СН'!$G$11+СВЦЭМ!$D$10+'СЕТ СН'!$G$6-'СЕТ СН'!$G$23</f>
        <v>648.53231962999996</v>
      </c>
      <c r="V75" s="37">
        <f>SUMIFS(СВЦЭМ!$D$34:$D$777,СВЦЭМ!$A$34:$A$777,$A75,СВЦЭМ!$B$34:$B$777,V$47)+'СЕТ СН'!$G$11+СВЦЭМ!$D$10+'СЕТ СН'!$G$6-'СЕТ СН'!$G$23</f>
        <v>661.46630992999997</v>
      </c>
      <c r="W75" s="37">
        <f>SUMIFS(СВЦЭМ!$D$34:$D$777,СВЦЭМ!$A$34:$A$777,$A75,СВЦЭМ!$B$34:$B$777,W$47)+'СЕТ СН'!$G$11+СВЦЭМ!$D$10+'СЕТ СН'!$G$6-'СЕТ СН'!$G$23</f>
        <v>672.19567448000009</v>
      </c>
      <c r="X75" s="37">
        <f>SUMIFS(СВЦЭМ!$D$34:$D$777,СВЦЭМ!$A$34:$A$777,$A75,СВЦЭМ!$B$34:$B$777,X$47)+'СЕТ СН'!$G$11+СВЦЭМ!$D$10+'СЕТ СН'!$G$6-'СЕТ СН'!$G$23</f>
        <v>717.41273457999989</v>
      </c>
      <c r="Y75" s="37">
        <f>SUMIFS(СВЦЭМ!$D$34:$D$777,СВЦЭМ!$A$34:$A$777,$A75,СВЦЭМ!$B$34:$B$777,Y$47)+'СЕТ СН'!$G$11+СВЦЭМ!$D$10+'СЕТ СН'!$G$6-'СЕТ СН'!$G$23</f>
        <v>709.61428143000001</v>
      </c>
    </row>
    <row r="76" spans="1:26" ht="15.75" x14ac:dyDescent="0.2">
      <c r="A76" s="36">
        <f t="shared" si="1"/>
        <v>43219</v>
      </c>
      <c r="B76" s="37">
        <f>SUMIFS(СВЦЭМ!$D$34:$D$777,СВЦЭМ!$A$34:$A$777,$A76,СВЦЭМ!$B$34:$B$777,B$47)+'СЕТ СН'!$G$11+СВЦЭМ!$D$10+'СЕТ СН'!$G$6-'СЕТ СН'!$G$23</f>
        <v>758.56224882000004</v>
      </c>
      <c r="C76" s="37">
        <f>SUMIFS(СВЦЭМ!$D$34:$D$777,СВЦЭМ!$A$34:$A$777,$A76,СВЦЭМ!$B$34:$B$777,C$47)+'СЕТ СН'!$G$11+СВЦЭМ!$D$10+'СЕТ СН'!$G$6-'СЕТ СН'!$G$23</f>
        <v>783.47809509000001</v>
      </c>
      <c r="D76" s="37">
        <f>SUMIFS(СВЦЭМ!$D$34:$D$777,СВЦЭМ!$A$34:$A$777,$A76,СВЦЭМ!$B$34:$B$777,D$47)+'СЕТ СН'!$G$11+СВЦЭМ!$D$10+'СЕТ СН'!$G$6-'СЕТ СН'!$G$23</f>
        <v>872.30229490000022</v>
      </c>
      <c r="E76" s="37">
        <f>SUMIFS(СВЦЭМ!$D$34:$D$777,СВЦЭМ!$A$34:$A$777,$A76,СВЦЭМ!$B$34:$B$777,E$47)+'СЕТ СН'!$G$11+СВЦЭМ!$D$10+'СЕТ СН'!$G$6-'СЕТ СН'!$G$23</f>
        <v>870.35986573000002</v>
      </c>
      <c r="F76" s="37">
        <f>SUMIFS(СВЦЭМ!$D$34:$D$777,СВЦЭМ!$A$34:$A$777,$A76,СВЦЭМ!$B$34:$B$777,F$47)+'СЕТ СН'!$G$11+СВЦЭМ!$D$10+'СЕТ СН'!$G$6-'СЕТ СН'!$G$23</f>
        <v>870.03822579000018</v>
      </c>
      <c r="G76" s="37">
        <f>SUMIFS(СВЦЭМ!$D$34:$D$777,СВЦЭМ!$A$34:$A$777,$A76,СВЦЭМ!$B$34:$B$777,G$47)+'СЕТ СН'!$G$11+СВЦЭМ!$D$10+'СЕТ СН'!$G$6-'СЕТ СН'!$G$23</f>
        <v>879.46993974999998</v>
      </c>
      <c r="H76" s="37">
        <f>SUMIFS(СВЦЭМ!$D$34:$D$777,СВЦЭМ!$A$34:$A$777,$A76,СВЦЭМ!$B$34:$B$777,H$47)+'СЕТ СН'!$G$11+СВЦЭМ!$D$10+'СЕТ СН'!$G$6-'СЕТ СН'!$G$23</f>
        <v>880.76454526999999</v>
      </c>
      <c r="I76" s="37">
        <f>SUMIFS(СВЦЭМ!$D$34:$D$777,СВЦЭМ!$A$34:$A$777,$A76,СВЦЭМ!$B$34:$B$777,I$47)+'СЕТ СН'!$G$11+СВЦЭМ!$D$10+'СЕТ СН'!$G$6-'СЕТ СН'!$G$23</f>
        <v>788.13466369000014</v>
      </c>
      <c r="J76" s="37">
        <f>SUMIFS(СВЦЭМ!$D$34:$D$777,СВЦЭМ!$A$34:$A$777,$A76,СВЦЭМ!$B$34:$B$777,J$47)+'СЕТ СН'!$G$11+СВЦЭМ!$D$10+'СЕТ СН'!$G$6-'СЕТ СН'!$G$23</f>
        <v>719.93558442999995</v>
      </c>
      <c r="K76" s="37">
        <f>SUMIFS(СВЦЭМ!$D$34:$D$777,СВЦЭМ!$A$34:$A$777,$A76,СВЦЭМ!$B$34:$B$777,K$47)+'СЕТ СН'!$G$11+СВЦЭМ!$D$10+'СЕТ СН'!$G$6-'СЕТ СН'!$G$23</f>
        <v>595.02120057000013</v>
      </c>
      <c r="L76" s="37">
        <f>SUMIFS(СВЦЭМ!$D$34:$D$777,СВЦЭМ!$A$34:$A$777,$A76,СВЦЭМ!$B$34:$B$777,L$47)+'СЕТ СН'!$G$11+СВЦЭМ!$D$10+'СЕТ СН'!$G$6-'СЕТ СН'!$G$23</f>
        <v>577.99370792999991</v>
      </c>
      <c r="M76" s="37">
        <f>SUMIFS(СВЦЭМ!$D$34:$D$777,СВЦЭМ!$A$34:$A$777,$A76,СВЦЭМ!$B$34:$B$777,M$47)+'СЕТ СН'!$G$11+СВЦЭМ!$D$10+'СЕТ СН'!$G$6-'СЕТ СН'!$G$23</f>
        <v>598.98060601999998</v>
      </c>
      <c r="N76" s="37">
        <f>SUMIFS(СВЦЭМ!$D$34:$D$777,СВЦЭМ!$A$34:$A$777,$A76,СВЦЭМ!$B$34:$B$777,N$47)+'СЕТ СН'!$G$11+СВЦЭМ!$D$10+'СЕТ СН'!$G$6-'СЕТ СН'!$G$23</f>
        <v>618.39949703000013</v>
      </c>
      <c r="O76" s="37">
        <f>SUMIFS(СВЦЭМ!$D$34:$D$777,СВЦЭМ!$A$34:$A$777,$A76,СВЦЭМ!$B$34:$B$777,O$47)+'СЕТ СН'!$G$11+СВЦЭМ!$D$10+'СЕТ СН'!$G$6-'СЕТ СН'!$G$23</f>
        <v>618.11395788999982</v>
      </c>
      <c r="P76" s="37">
        <f>SUMIFS(СВЦЭМ!$D$34:$D$777,СВЦЭМ!$A$34:$A$777,$A76,СВЦЭМ!$B$34:$B$777,P$47)+'СЕТ СН'!$G$11+СВЦЭМ!$D$10+'СЕТ СН'!$G$6-'СЕТ СН'!$G$23</f>
        <v>600.84908567000014</v>
      </c>
      <c r="Q76" s="37">
        <f>SUMIFS(СВЦЭМ!$D$34:$D$777,СВЦЭМ!$A$34:$A$777,$A76,СВЦЭМ!$B$34:$B$777,Q$47)+'СЕТ СН'!$G$11+СВЦЭМ!$D$10+'СЕТ СН'!$G$6-'СЕТ СН'!$G$23</f>
        <v>612.02081770000007</v>
      </c>
      <c r="R76" s="37">
        <f>SUMIFS(СВЦЭМ!$D$34:$D$777,СВЦЭМ!$A$34:$A$777,$A76,СВЦЭМ!$B$34:$B$777,R$47)+'СЕТ СН'!$G$11+СВЦЭМ!$D$10+'СЕТ СН'!$G$6-'СЕТ СН'!$G$23</f>
        <v>595.61415021000005</v>
      </c>
      <c r="S76" s="37">
        <f>SUMIFS(СВЦЭМ!$D$34:$D$777,СВЦЭМ!$A$34:$A$777,$A76,СВЦЭМ!$B$34:$B$777,S$47)+'СЕТ СН'!$G$11+СВЦЭМ!$D$10+'СЕТ СН'!$G$6-'СЕТ СН'!$G$23</f>
        <v>594.34172257000012</v>
      </c>
      <c r="T76" s="37">
        <f>SUMIFS(СВЦЭМ!$D$34:$D$777,СВЦЭМ!$A$34:$A$777,$A76,СВЦЭМ!$B$34:$B$777,T$47)+'СЕТ СН'!$G$11+СВЦЭМ!$D$10+'СЕТ СН'!$G$6-'СЕТ СН'!$G$23</f>
        <v>619.08499007000012</v>
      </c>
      <c r="U76" s="37">
        <f>SUMIFS(СВЦЭМ!$D$34:$D$777,СВЦЭМ!$A$34:$A$777,$A76,СВЦЭМ!$B$34:$B$777,U$47)+'СЕТ СН'!$G$11+СВЦЭМ!$D$10+'СЕТ СН'!$G$6-'СЕТ СН'!$G$23</f>
        <v>620.59651287999998</v>
      </c>
      <c r="V76" s="37">
        <f>SUMIFS(СВЦЭМ!$D$34:$D$777,СВЦЭМ!$A$34:$A$777,$A76,СВЦЭМ!$B$34:$B$777,V$47)+'СЕТ СН'!$G$11+СВЦЭМ!$D$10+'СЕТ СН'!$G$6-'СЕТ СН'!$G$23</f>
        <v>575.34030885000004</v>
      </c>
      <c r="W76" s="37">
        <f>SUMIFS(СВЦЭМ!$D$34:$D$777,СВЦЭМ!$A$34:$A$777,$A76,СВЦЭМ!$B$34:$B$777,W$47)+'СЕТ СН'!$G$11+СВЦЭМ!$D$10+'СЕТ СН'!$G$6-'СЕТ СН'!$G$23</f>
        <v>563.27620016999992</v>
      </c>
      <c r="X76" s="37">
        <f>SUMIFS(СВЦЭМ!$D$34:$D$777,СВЦЭМ!$A$34:$A$777,$A76,СВЦЭМ!$B$34:$B$777,X$47)+'СЕТ СН'!$G$11+СВЦЭМ!$D$10+'СЕТ СН'!$G$6-'СЕТ СН'!$G$23</f>
        <v>601.55879135999987</v>
      </c>
      <c r="Y76" s="37">
        <f>SUMIFS(СВЦЭМ!$D$34:$D$777,СВЦЭМ!$A$34:$A$777,$A76,СВЦЭМ!$B$34:$B$777,Y$47)+'СЕТ СН'!$G$11+СВЦЭМ!$D$10+'СЕТ СН'!$G$6-'СЕТ СН'!$G$23</f>
        <v>680.70479388000001</v>
      </c>
    </row>
    <row r="77" spans="1:26" ht="15.75" x14ac:dyDescent="0.2">
      <c r="A77" s="36">
        <f t="shared" si="1"/>
        <v>43220</v>
      </c>
      <c r="B77" s="37">
        <f>SUMIFS(СВЦЭМ!$D$34:$D$777,СВЦЭМ!$A$34:$A$777,$A77,СВЦЭМ!$B$34:$B$777,B$47)+'СЕТ СН'!$G$11+СВЦЭМ!$D$10+'СЕТ СН'!$G$6-'СЕТ СН'!$G$23</f>
        <v>711.89376250999987</v>
      </c>
      <c r="C77" s="37">
        <f>SUMIFS(СВЦЭМ!$D$34:$D$777,СВЦЭМ!$A$34:$A$777,$A77,СВЦЭМ!$B$34:$B$777,C$47)+'СЕТ СН'!$G$11+СВЦЭМ!$D$10+'СЕТ СН'!$G$6-'СЕТ СН'!$G$23</f>
        <v>737.75261615000011</v>
      </c>
      <c r="D77" s="37">
        <f>SUMIFS(СВЦЭМ!$D$34:$D$777,СВЦЭМ!$A$34:$A$777,$A77,СВЦЭМ!$B$34:$B$777,D$47)+'СЕТ СН'!$G$11+СВЦЭМ!$D$10+'СЕТ СН'!$G$6-'СЕТ СН'!$G$23</f>
        <v>761.28783461</v>
      </c>
      <c r="E77" s="37">
        <f>SUMIFS(СВЦЭМ!$D$34:$D$777,СВЦЭМ!$A$34:$A$777,$A77,СВЦЭМ!$B$34:$B$777,E$47)+'СЕТ СН'!$G$11+СВЦЭМ!$D$10+'СЕТ СН'!$G$6-'СЕТ СН'!$G$23</f>
        <v>776.81169377000026</v>
      </c>
      <c r="F77" s="37">
        <f>SUMIFS(СВЦЭМ!$D$34:$D$777,СВЦЭМ!$A$34:$A$777,$A77,СВЦЭМ!$B$34:$B$777,F$47)+'СЕТ СН'!$G$11+СВЦЭМ!$D$10+'СЕТ СН'!$G$6-'СЕТ СН'!$G$23</f>
        <v>783.51250497000012</v>
      </c>
      <c r="G77" s="37">
        <f>SUMIFS(СВЦЭМ!$D$34:$D$777,СВЦЭМ!$A$34:$A$777,$A77,СВЦЭМ!$B$34:$B$777,G$47)+'СЕТ СН'!$G$11+СВЦЭМ!$D$10+'СЕТ СН'!$G$6-'СЕТ СН'!$G$23</f>
        <v>767.41447032000008</v>
      </c>
      <c r="H77" s="37">
        <f>SUMIFS(СВЦЭМ!$D$34:$D$777,СВЦЭМ!$A$34:$A$777,$A77,СВЦЭМ!$B$34:$B$777,H$47)+'СЕТ СН'!$G$11+СВЦЭМ!$D$10+'СЕТ СН'!$G$6-'СЕТ СН'!$G$23</f>
        <v>747.08180085000015</v>
      </c>
      <c r="I77" s="37">
        <f>SUMIFS(СВЦЭМ!$D$34:$D$777,СВЦЭМ!$A$34:$A$777,$A77,СВЦЭМ!$B$34:$B$777,I$47)+'СЕТ СН'!$G$11+СВЦЭМ!$D$10+'СЕТ СН'!$G$6-'СЕТ СН'!$G$23</f>
        <v>679.5722578000001</v>
      </c>
      <c r="J77" s="37">
        <f>SUMIFS(СВЦЭМ!$D$34:$D$777,СВЦЭМ!$A$34:$A$777,$A77,СВЦЭМ!$B$34:$B$777,J$47)+'СЕТ СН'!$G$11+СВЦЭМ!$D$10+'СЕТ СН'!$G$6-'СЕТ СН'!$G$23</f>
        <v>637.72197655000002</v>
      </c>
      <c r="K77" s="37">
        <f>SUMIFS(СВЦЭМ!$D$34:$D$777,СВЦЭМ!$A$34:$A$777,$A77,СВЦЭМ!$B$34:$B$777,K$47)+'СЕТ СН'!$G$11+СВЦЭМ!$D$10+'СЕТ СН'!$G$6-'СЕТ СН'!$G$23</f>
        <v>534.33124936000002</v>
      </c>
      <c r="L77" s="37">
        <f>SUMIFS(СВЦЭМ!$D$34:$D$777,СВЦЭМ!$A$34:$A$777,$A77,СВЦЭМ!$B$34:$B$777,L$47)+'СЕТ СН'!$G$11+СВЦЭМ!$D$10+'СЕТ СН'!$G$6-'СЕТ СН'!$G$23</f>
        <v>517.88616516000013</v>
      </c>
      <c r="M77" s="37">
        <f>SUMIFS(СВЦЭМ!$D$34:$D$777,СВЦЭМ!$A$34:$A$777,$A77,СВЦЭМ!$B$34:$B$777,M$47)+'СЕТ СН'!$G$11+СВЦЭМ!$D$10+'СЕТ СН'!$G$6-'СЕТ СН'!$G$23</f>
        <v>519.86567625999999</v>
      </c>
      <c r="N77" s="37">
        <f>SUMIFS(СВЦЭМ!$D$34:$D$777,СВЦЭМ!$A$34:$A$777,$A77,СВЦЭМ!$B$34:$B$777,N$47)+'СЕТ СН'!$G$11+СВЦЭМ!$D$10+'СЕТ СН'!$G$6-'СЕТ СН'!$G$23</f>
        <v>511.00982154999986</v>
      </c>
      <c r="O77" s="37">
        <f>SUMIFS(СВЦЭМ!$D$34:$D$777,СВЦЭМ!$A$34:$A$777,$A77,СВЦЭМ!$B$34:$B$777,O$47)+'СЕТ СН'!$G$11+СВЦЭМ!$D$10+'СЕТ СН'!$G$6-'СЕТ СН'!$G$23</f>
        <v>507.95630257000005</v>
      </c>
      <c r="P77" s="37">
        <f>SUMIFS(СВЦЭМ!$D$34:$D$777,СВЦЭМ!$A$34:$A$777,$A77,СВЦЭМ!$B$34:$B$777,P$47)+'СЕТ СН'!$G$11+СВЦЭМ!$D$10+'СЕТ СН'!$G$6-'СЕТ СН'!$G$23</f>
        <v>576.22348819000001</v>
      </c>
      <c r="Q77" s="37">
        <f>SUMIFS(СВЦЭМ!$D$34:$D$777,СВЦЭМ!$A$34:$A$777,$A77,СВЦЭМ!$B$34:$B$777,Q$47)+'СЕТ СН'!$G$11+СВЦЭМ!$D$10+'СЕТ СН'!$G$6-'СЕТ СН'!$G$23</f>
        <v>573.98227501999997</v>
      </c>
      <c r="R77" s="37">
        <f>SUMIFS(СВЦЭМ!$D$34:$D$777,СВЦЭМ!$A$34:$A$777,$A77,СВЦЭМ!$B$34:$B$777,R$47)+'СЕТ СН'!$G$11+СВЦЭМ!$D$10+'СЕТ СН'!$G$6-'СЕТ СН'!$G$23</f>
        <v>571.59418999000002</v>
      </c>
      <c r="S77" s="37">
        <f>SUMIFS(СВЦЭМ!$D$34:$D$777,СВЦЭМ!$A$34:$A$777,$A77,СВЦЭМ!$B$34:$B$777,S$47)+'СЕТ СН'!$G$11+СВЦЭМ!$D$10+'СЕТ СН'!$G$6-'СЕТ СН'!$G$23</f>
        <v>578.69508322000013</v>
      </c>
      <c r="T77" s="37">
        <f>SUMIFS(СВЦЭМ!$D$34:$D$777,СВЦЭМ!$A$34:$A$777,$A77,СВЦЭМ!$B$34:$B$777,T$47)+'СЕТ СН'!$G$11+СВЦЭМ!$D$10+'СЕТ СН'!$G$6-'СЕТ СН'!$G$23</f>
        <v>518.3287818099999</v>
      </c>
      <c r="U77" s="37">
        <f>SUMIFS(СВЦЭМ!$D$34:$D$777,СВЦЭМ!$A$34:$A$777,$A77,СВЦЭМ!$B$34:$B$777,U$47)+'СЕТ СН'!$G$11+СВЦЭМ!$D$10+'СЕТ СН'!$G$6-'СЕТ СН'!$G$23</f>
        <v>518.20871165999995</v>
      </c>
      <c r="V77" s="37">
        <f>SUMIFS(СВЦЭМ!$D$34:$D$777,СВЦЭМ!$A$34:$A$777,$A77,СВЦЭМ!$B$34:$B$777,V$47)+'СЕТ СН'!$G$11+СВЦЭМ!$D$10+'СЕТ СН'!$G$6-'СЕТ СН'!$G$23</f>
        <v>519.40861869000003</v>
      </c>
      <c r="W77" s="37">
        <f>SUMIFS(СВЦЭМ!$D$34:$D$777,СВЦЭМ!$A$34:$A$777,$A77,СВЦЭМ!$B$34:$B$777,W$47)+'СЕТ СН'!$G$11+СВЦЭМ!$D$10+'СЕТ СН'!$G$6-'СЕТ СН'!$G$23</f>
        <v>511.97289908999994</v>
      </c>
      <c r="X77" s="37">
        <f>SUMIFS(СВЦЭМ!$D$34:$D$777,СВЦЭМ!$A$34:$A$777,$A77,СВЦЭМ!$B$34:$B$777,X$47)+'СЕТ СН'!$G$11+СВЦЭМ!$D$10+'СЕТ СН'!$G$6-'СЕТ СН'!$G$23</f>
        <v>565.20738867000011</v>
      </c>
      <c r="Y77" s="37">
        <f>SUMIFS(СВЦЭМ!$D$34:$D$777,СВЦЭМ!$A$34:$A$777,$A77,СВЦЭМ!$B$34:$B$777,Y$47)+'СЕТ СН'!$G$11+СВЦЭМ!$D$10+'СЕТ СН'!$G$6-'СЕТ СН'!$G$23</f>
        <v>647.93466911000007</v>
      </c>
    </row>
    <row r="78" spans="1:26" ht="15.75" hidden="1" x14ac:dyDescent="0.2">
      <c r="A78" s="36">
        <f t="shared" si="1"/>
        <v>43221</v>
      </c>
      <c r="B78" s="37">
        <f>SUMIFS(СВЦЭМ!$D$34:$D$777,СВЦЭМ!$A$34:$A$777,$A78,СВЦЭМ!$B$34:$B$777,B$47)+'СЕТ СН'!$G$11+СВЦЭМ!$D$10+'СЕТ СН'!$G$6-'СЕТ СН'!$G$23</f>
        <v>-132.94792008000002</v>
      </c>
      <c r="C78" s="37">
        <f>SUMIFS(СВЦЭМ!$D$34:$D$777,СВЦЭМ!$A$34:$A$777,$A78,СВЦЭМ!$B$34:$B$777,C$47)+'СЕТ СН'!$G$11+СВЦЭМ!$D$10+'СЕТ СН'!$G$6-'СЕТ СН'!$G$23</f>
        <v>-132.94792008000002</v>
      </c>
      <c r="D78" s="37">
        <f>SUMIFS(СВЦЭМ!$D$34:$D$777,СВЦЭМ!$A$34:$A$777,$A78,СВЦЭМ!$B$34:$B$777,D$47)+'СЕТ СН'!$G$11+СВЦЭМ!$D$10+'СЕТ СН'!$G$6-'СЕТ СН'!$G$23</f>
        <v>-132.94792008000002</v>
      </c>
      <c r="E78" s="37">
        <f>SUMIFS(СВЦЭМ!$D$34:$D$777,СВЦЭМ!$A$34:$A$777,$A78,СВЦЭМ!$B$34:$B$777,E$47)+'СЕТ СН'!$G$11+СВЦЭМ!$D$10+'СЕТ СН'!$G$6-'СЕТ СН'!$G$23</f>
        <v>-132.94792008000002</v>
      </c>
      <c r="F78" s="37">
        <f>SUMIFS(СВЦЭМ!$D$34:$D$777,СВЦЭМ!$A$34:$A$777,$A78,СВЦЭМ!$B$34:$B$777,F$47)+'СЕТ СН'!$G$11+СВЦЭМ!$D$10+'СЕТ СН'!$G$6-'СЕТ СН'!$G$23</f>
        <v>-132.94792008000002</v>
      </c>
      <c r="G78" s="37">
        <f>SUMIFS(СВЦЭМ!$D$34:$D$777,СВЦЭМ!$A$34:$A$777,$A78,СВЦЭМ!$B$34:$B$777,G$47)+'СЕТ СН'!$G$11+СВЦЭМ!$D$10+'СЕТ СН'!$G$6-'СЕТ СН'!$G$23</f>
        <v>-132.94792008000002</v>
      </c>
      <c r="H78" s="37">
        <f>SUMIFS(СВЦЭМ!$D$34:$D$777,СВЦЭМ!$A$34:$A$777,$A78,СВЦЭМ!$B$34:$B$777,H$47)+'СЕТ СН'!$G$11+СВЦЭМ!$D$10+'СЕТ СН'!$G$6-'СЕТ СН'!$G$23</f>
        <v>-132.94792008000002</v>
      </c>
      <c r="I78" s="37">
        <f>SUMIFS(СВЦЭМ!$D$34:$D$777,СВЦЭМ!$A$34:$A$777,$A78,СВЦЭМ!$B$34:$B$777,I$47)+'СЕТ СН'!$G$11+СВЦЭМ!$D$10+'СЕТ СН'!$G$6-'СЕТ СН'!$G$23</f>
        <v>-132.94792008000002</v>
      </c>
      <c r="J78" s="37">
        <f>SUMIFS(СВЦЭМ!$D$34:$D$777,СВЦЭМ!$A$34:$A$777,$A78,СВЦЭМ!$B$34:$B$777,J$47)+'СЕТ СН'!$G$11+СВЦЭМ!$D$10+'СЕТ СН'!$G$6-'СЕТ СН'!$G$23</f>
        <v>-132.94792008000002</v>
      </c>
      <c r="K78" s="37">
        <f>SUMIFS(СВЦЭМ!$D$34:$D$777,СВЦЭМ!$A$34:$A$777,$A78,СВЦЭМ!$B$34:$B$777,K$47)+'СЕТ СН'!$G$11+СВЦЭМ!$D$10+'СЕТ СН'!$G$6-'СЕТ СН'!$G$23</f>
        <v>-132.94792008000002</v>
      </c>
      <c r="L78" s="37">
        <f>SUMIFS(СВЦЭМ!$D$34:$D$777,СВЦЭМ!$A$34:$A$777,$A78,СВЦЭМ!$B$34:$B$777,L$47)+'СЕТ СН'!$G$11+СВЦЭМ!$D$10+'СЕТ СН'!$G$6-'СЕТ СН'!$G$23</f>
        <v>-132.94792008000002</v>
      </c>
      <c r="M78" s="37">
        <f>SUMIFS(СВЦЭМ!$D$34:$D$777,СВЦЭМ!$A$34:$A$777,$A78,СВЦЭМ!$B$34:$B$777,M$47)+'СЕТ СН'!$G$11+СВЦЭМ!$D$10+'СЕТ СН'!$G$6-'СЕТ СН'!$G$23</f>
        <v>-132.94792008000002</v>
      </c>
      <c r="N78" s="37">
        <f>SUMIFS(СВЦЭМ!$D$34:$D$777,СВЦЭМ!$A$34:$A$777,$A78,СВЦЭМ!$B$34:$B$777,N$47)+'СЕТ СН'!$G$11+СВЦЭМ!$D$10+'СЕТ СН'!$G$6-'СЕТ СН'!$G$23</f>
        <v>-132.94792008000002</v>
      </c>
      <c r="O78" s="37">
        <f>SUMIFS(СВЦЭМ!$D$34:$D$777,СВЦЭМ!$A$34:$A$777,$A78,СВЦЭМ!$B$34:$B$777,O$47)+'СЕТ СН'!$G$11+СВЦЭМ!$D$10+'СЕТ СН'!$G$6-'СЕТ СН'!$G$23</f>
        <v>-132.94792008000002</v>
      </c>
      <c r="P78" s="37">
        <f>SUMIFS(СВЦЭМ!$D$34:$D$777,СВЦЭМ!$A$34:$A$777,$A78,СВЦЭМ!$B$34:$B$777,P$47)+'СЕТ СН'!$G$11+СВЦЭМ!$D$10+'СЕТ СН'!$G$6-'СЕТ СН'!$G$23</f>
        <v>-132.94792008000002</v>
      </c>
      <c r="Q78" s="37">
        <f>SUMIFS(СВЦЭМ!$D$34:$D$777,СВЦЭМ!$A$34:$A$777,$A78,СВЦЭМ!$B$34:$B$777,Q$47)+'СЕТ СН'!$G$11+СВЦЭМ!$D$10+'СЕТ СН'!$G$6-'СЕТ СН'!$G$23</f>
        <v>-132.94792008000002</v>
      </c>
      <c r="R78" s="37">
        <f>SUMIFS(СВЦЭМ!$D$34:$D$777,СВЦЭМ!$A$34:$A$777,$A78,СВЦЭМ!$B$34:$B$777,R$47)+'СЕТ СН'!$G$11+СВЦЭМ!$D$10+'СЕТ СН'!$G$6-'СЕТ СН'!$G$23</f>
        <v>-132.94792008000002</v>
      </c>
      <c r="S78" s="37">
        <f>SUMIFS(СВЦЭМ!$D$34:$D$777,СВЦЭМ!$A$34:$A$777,$A78,СВЦЭМ!$B$34:$B$777,S$47)+'СЕТ СН'!$G$11+СВЦЭМ!$D$10+'СЕТ СН'!$G$6-'СЕТ СН'!$G$23</f>
        <v>-132.94792008000002</v>
      </c>
      <c r="T78" s="37">
        <f>SUMIFS(СВЦЭМ!$D$34:$D$777,СВЦЭМ!$A$34:$A$777,$A78,СВЦЭМ!$B$34:$B$777,T$47)+'СЕТ СН'!$G$11+СВЦЭМ!$D$10+'СЕТ СН'!$G$6-'СЕТ СН'!$G$23</f>
        <v>-132.94792008000002</v>
      </c>
      <c r="U78" s="37">
        <f>SUMIFS(СВЦЭМ!$D$34:$D$777,СВЦЭМ!$A$34:$A$777,$A78,СВЦЭМ!$B$34:$B$777,U$47)+'СЕТ СН'!$G$11+СВЦЭМ!$D$10+'СЕТ СН'!$G$6-'СЕТ СН'!$G$23</f>
        <v>-132.94792008000002</v>
      </c>
      <c r="V78" s="37">
        <f>SUMIFS(СВЦЭМ!$D$34:$D$777,СВЦЭМ!$A$34:$A$777,$A78,СВЦЭМ!$B$34:$B$777,V$47)+'СЕТ СН'!$G$11+СВЦЭМ!$D$10+'СЕТ СН'!$G$6-'СЕТ СН'!$G$23</f>
        <v>-132.94792008000002</v>
      </c>
      <c r="W78" s="37">
        <f>SUMIFS(СВЦЭМ!$D$34:$D$777,СВЦЭМ!$A$34:$A$777,$A78,СВЦЭМ!$B$34:$B$777,W$47)+'СЕТ СН'!$G$11+СВЦЭМ!$D$10+'СЕТ СН'!$G$6-'СЕТ СН'!$G$23</f>
        <v>-132.94792008000002</v>
      </c>
      <c r="X78" s="37">
        <f>SUMIFS(СВЦЭМ!$D$34:$D$777,СВЦЭМ!$A$34:$A$777,$A78,СВЦЭМ!$B$34:$B$777,X$47)+'СЕТ СН'!$G$11+СВЦЭМ!$D$10+'СЕТ СН'!$G$6-'СЕТ СН'!$G$23</f>
        <v>-132.94792008000002</v>
      </c>
      <c r="Y78" s="37">
        <f>SUMIFS(СВЦЭМ!$D$34:$D$777,СВЦЭМ!$A$34:$A$777,$A78,СВЦЭМ!$B$34:$B$777,Y$47)+'СЕТ СН'!$G$11+СВЦЭМ!$D$10+'СЕТ СН'!$G$6-'СЕТ СН'!$G$23</f>
        <v>-132.94792008000002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01.04.2018</v>
      </c>
      <c r="B84" s="37">
        <f>SUMIFS(СВЦЭМ!$D$34:$D$777,СВЦЭМ!$A$34:$A$777,$A84,СВЦЭМ!$B$34:$B$777,B$83)+'СЕТ СН'!$H$11+СВЦЭМ!$D$10+'СЕТ СН'!$H$6-'СЕТ СН'!$H$23</f>
        <v>905.79535816000009</v>
      </c>
      <c r="C84" s="37">
        <f>SUMIFS(СВЦЭМ!$D$34:$D$777,СВЦЭМ!$A$34:$A$777,$A84,СВЦЭМ!$B$34:$B$777,C$83)+'СЕТ СН'!$H$11+СВЦЭМ!$D$10+'СЕТ СН'!$H$6-'СЕТ СН'!$H$23</f>
        <v>953.08481006000022</v>
      </c>
      <c r="D84" s="37">
        <f>SUMIFS(СВЦЭМ!$D$34:$D$777,СВЦЭМ!$A$34:$A$777,$A84,СВЦЭМ!$B$34:$B$777,D$83)+'СЕТ СН'!$H$11+СВЦЭМ!$D$10+'СЕТ СН'!$H$6-'СЕТ СН'!$H$23</f>
        <v>995.66403064999997</v>
      </c>
      <c r="E84" s="37">
        <f>SUMIFS(СВЦЭМ!$D$34:$D$777,СВЦЭМ!$A$34:$A$777,$A84,СВЦЭМ!$B$34:$B$777,E$83)+'СЕТ СН'!$H$11+СВЦЭМ!$D$10+'СЕТ СН'!$H$6-'СЕТ СН'!$H$23</f>
        <v>1005.1681112000002</v>
      </c>
      <c r="F84" s="37">
        <f>SUMIFS(СВЦЭМ!$D$34:$D$777,СВЦЭМ!$A$34:$A$777,$A84,СВЦЭМ!$B$34:$B$777,F$83)+'СЕТ СН'!$H$11+СВЦЭМ!$D$10+'СЕТ СН'!$H$6-'СЕТ СН'!$H$23</f>
        <v>1011.0433094900001</v>
      </c>
      <c r="G84" s="37">
        <f>SUMIFS(СВЦЭМ!$D$34:$D$777,СВЦЭМ!$A$34:$A$777,$A84,СВЦЭМ!$B$34:$B$777,G$83)+'СЕТ СН'!$H$11+СВЦЭМ!$D$10+'СЕТ СН'!$H$6-'СЕТ СН'!$H$23</f>
        <v>992.42940482000006</v>
      </c>
      <c r="H84" s="37">
        <f>SUMIFS(СВЦЭМ!$D$34:$D$777,СВЦЭМ!$A$34:$A$777,$A84,СВЦЭМ!$B$34:$B$777,H$83)+'СЕТ СН'!$H$11+СВЦЭМ!$D$10+'СЕТ СН'!$H$6-'СЕТ СН'!$H$23</f>
        <v>978.25275646000011</v>
      </c>
      <c r="I84" s="37">
        <f>SUMIFS(СВЦЭМ!$D$34:$D$777,СВЦЭМ!$A$34:$A$777,$A84,СВЦЭМ!$B$34:$B$777,I$83)+'СЕТ СН'!$H$11+СВЦЭМ!$D$10+'СЕТ СН'!$H$6-'СЕТ СН'!$H$23</f>
        <v>927.93348750000007</v>
      </c>
      <c r="J84" s="37">
        <f>SUMIFS(СВЦЭМ!$D$34:$D$777,СВЦЭМ!$A$34:$A$777,$A84,СВЦЭМ!$B$34:$B$777,J$83)+'СЕТ СН'!$H$11+СВЦЭМ!$D$10+'СЕТ СН'!$H$6-'СЕТ СН'!$H$23</f>
        <v>845.29205644000024</v>
      </c>
      <c r="K84" s="37">
        <f>SUMIFS(СВЦЭМ!$D$34:$D$777,СВЦЭМ!$A$34:$A$777,$A84,СВЦЭМ!$B$34:$B$777,K$83)+'СЕТ СН'!$H$11+СВЦЭМ!$D$10+'СЕТ СН'!$H$6-'СЕТ СН'!$H$23</f>
        <v>715.90151363000007</v>
      </c>
      <c r="L84" s="37">
        <f>SUMIFS(СВЦЭМ!$D$34:$D$777,СВЦЭМ!$A$34:$A$777,$A84,СВЦЭМ!$B$34:$B$777,L$83)+'СЕТ СН'!$H$11+СВЦЭМ!$D$10+'СЕТ СН'!$H$6-'СЕТ СН'!$H$23</f>
        <v>676.37384658999997</v>
      </c>
      <c r="M84" s="37">
        <f>SUMIFS(СВЦЭМ!$D$34:$D$777,СВЦЭМ!$A$34:$A$777,$A84,СВЦЭМ!$B$34:$B$777,M$83)+'СЕТ СН'!$H$11+СВЦЭМ!$D$10+'СЕТ СН'!$H$6-'СЕТ СН'!$H$23</f>
        <v>669.56661326000005</v>
      </c>
      <c r="N84" s="37">
        <f>SUMIFS(СВЦЭМ!$D$34:$D$777,СВЦЭМ!$A$34:$A$777,$A84,СВЦЭМ!$B$34:$B$777,N$83)+'СЕТ СН'!$H$11+СВЦЭМ!$D$10+'СЕТ СН'!$H$6-'СЕТ СН'!$H$23</f>
        <v>675.07165597000005</v>
      </c>
      <c r="O84" s="37">
        <f>SUMIFS(СВЦЭМ!$D$34:$D$777,СВЦЭМ!$A$34:$A$777,$A84,СВЦЭМ!$B$34:$B$777,O$83)+'СЕТ СН'!$H$11+СВЦЭМ!$D$10+'СЕТ СН'!$H$6-'СЕТ СН'!$H$23</f>
        <v>670.28517801999999</v>
      </c>
      <c r="P84" s="37">
        <f>SUMIFS(СВЦЭМ!$D$34:$D$777,СВЦЭМ!$A$34:$A$777,$A84,СВЦЭМ!$B$34:$B$777,P$83)+'СЕТ СН'!$H$11+СВЦЭМ!$D$10+'СЕТ СН'!$H$6-'СЕТ СН'!$H$23</f>
        <v>669.17412868999997</v>
      </c>
      <c r="Q84" s="37">
        <f>SUMIFS(СВЦЭМ!$D$34:$D$777,СВЦЭМ!$A$34:$A$777,$A84,СВЦЭМ!$B$34:$B$777,Q$83)+'СЕТ СН'!$H$11+СВЦЭМ!$D$10+'СЕТ СН'!$H$6-'СЕТ СН'!$H$23</f>
        <v>673.15480691000005</v>
      </c>
      <c r="R84" s="37">
        <f>SUMIFS(СВЦЭМ!$D$34:$D$777,СВЦЭМ!$A$34:$A$777,$A84,СВЦЭМ!$B$34:$B$777,R$83)+'СЕТ СН'!$H$11+СВЦЭМ!$D$10+'СЕТ СН'!$H$6-'СЕТ СН'!$H$23</f>
        <v>680.94672374999993</v>
      </c>
      <c r="S84" s="37">
        <f>SUMIFS(СВЦЭМ!$D$34:$D$777,СВЦЭМ!$A$34:$A$777,$A84,СВЦЭМ!$B$34:$B$777,S$83)+'СЕТ СН'!$H$11+СВЦЭМ!$D$10+'СЕТ СН'!$H$6-'СЕТ СН'!$H$23</f>
        <v>692.11273091999999</v>
      </c>
      <c r="T84" s="37">
        <f>SUMIFS(СВЦЭМ!$D$34:$D$777,СВЦЭМ!$A$34:$A$777,$A84,СВЦЭМ!$B$34:$B$777,T$83)+'СЕТ СН'!$H$11+СВЦЭМ!$D$10+'СЕТ СН'!$H$6-'СЕТ СН'!$H$23</f>
        <v>715.60520357000007</v>
      </c>
      <c r="U84" s="37">
        <f>SUMIFS(СВЦЭМ!$D$34:$D$777,СВЦЭМ!$A$34:$A$777,$A84,СВЦЭМ!$B$34:$B$777,U$83)+'СЕТ СН'!$H$11+СВЦЭМ!$D$10+'СЕТ СН'!$H$6-'СЕТ СН'!$H$23</f>
        <v>715.0198107399998</v>
      </c>
      <c r="V84" s="37">
        <f>SUMIFS(СВЦЭМ!$D$34:$D$777,СВЦЭМ!$A$34:$A$777,$A84,СВЦЭМ!$B$34:$B$777,V$83)+'СЕТ СН'!$H$11+СВЦЭМ!$D$10+'СЕТ СН'!$H$6-'СЕТ СН'!$H$23</f>
        <v>721.70331675999989</v>
      </c>
      <c r="W84" s="37">
        <f>SUMIFS(СВЦЭМ!$D$34:$D$777,СВЦЭМ!$A$34:$A$777,$A84,СВЦЭМ!$B$34:$B$777,W$83)+'СЕТ СН'!$H$11+СВЦЭМ!$D$10+'СЕТ СН'!$H$6-'СЕТ СН'!$H$23</f>
        <v>754.00209174999998</v>
      </c>
      <c r="X84" s="37">
        <f>SUMIFS(СВЦЭМ!$D$34:$D$777,СВЦЭМ!$A$34:$A$777,$A84,СВЦЭМ!$B$34:$B$777,X$83)+'СЕТ СН'!$H$11+СВЦЭМ!$D$10+'СЕТ СН'!$H$6-'СЕТ СН'!$H$23</f>
        <v>784.52980366999998</v>
      </c>
      <c r="Y84" s="37">
        <f>SUMIFS(СВЦЭМ!$D$34:$D$777,СВЦЭМ!$A$34:$A$777,$A84,СВЦЭМ!$B$34:$B$777,Y$83)+'СЕТ СН'!$H$11+СВЦЭМ!$D$10+'СЕТ СН'!$H$6-'СЕТ СН'!$H$23</f>
        <v>866.63324446000036</v>
      </c>
      <c r="AA84" s="46"/>
    </row>
    <row r="85" spans="1:27" ht="15.75" x14ac:dyDescent="0.2">
      <c r="A85" s="36">
        <f>A84+1</f>
        <v>43192</v>
      </c>
      <c r="B85" s="37">
        <f>SUMIFS(СВЦЭМ!$D$34:$D$777,СВЦЭМ!$A$34:$A$777,$A85,СВЦЭМ!$B$34:$B$777,B$83)+'СЕТ СН'!$H$11+СВЦЭМ!$D$10+'СЕТ СН'!$H$6-'СЕТ СН'!$H$23</f>
        <v>921.44478644999992</v>
      </c>
      <c r="C85" s="37">
        <f>SUMIFS(СВЦЭМ!$D$34:$D$777,СВЦЭМ!$A$34:$A$777,$A85,СВЦЭМ!$B$34:$B$777,C$83)+'СЕТ СН'!$H$11+СВЦЭМ!$D$10+'СЕТ СН'!$H$6-'СЕТ СН'!$H$23</f>
        <v>958.80658210000013</v>
      </c>
      <c r="D85" s="37">
        <f>SUMIFS(СВЦЭМ!$D$34:$D$777,СВЦЭМ!$A$34:$A$777,$A85,СВЦЭМ!$B$34:$B$777,D$83)+'СЕТ СН'!$H$11+СВЦЭМ!$D$10+'СЕТ СН'!$H$6-'СЕТ СН'!$H$23</f>
        <v>1000.8715572400002</v>
      </c>
      <c r="E85" s="37">
        <f>SUMIFS(СВЦЭМ!$D$34:$D$777,СВЦЭМ!$A$34:$A$777,$A85,СВЦЭМ!$B$34:$B$777,E$83)+'СЕТ СН'!$H$11+СВЦЭМ!$D$10+'СЕТ СН'!$H$6-'СЕТ СН'!$H$23</f>
        <v>1015.67909806</v>
      </c>
      <c r="F85" s="37">
        <f>SUMIFS(СВЦЭМ!$D$34:$D$777,СВЦЭМ!$A$34:$A$777,$A85,СВЦЭМ!$B$34:$B$777,F$83)+'СЕТ СН'!$H$11+СВЦЭМ!$D$10+'СЕТ СН'!$H$6-'СЕТ СН'!$H$23</f>
        <v>1005.0265815000004</v>
      </c>
      <c r="G85" s="37">
        <f>SUMIFS(СВЦЭМ!$D$34:$D$777,СВЦЭМ!$A$34:$A$777,$A85,СВЦЭМ!$B$34:$B$777,G$83)+'СЕТ СН'!$H$11+СВЦЭМ!$D$10+'СЕТ СН'!$H$6-'СЕТ СН'!$H$23</f>
        <v>986.06343028000003</v>
      </c>
      <c r="H85" s="37">
        <f>SUMIFS(СВЦЭМ!$D$34:$D$777,СВЦЭМ!$A$34:$A$777,$A85,СВЦЭМ!$B$34:$B$777,H$83)+'СЕТ СН'!$H$11+СВЦЭМ!$D$10+'СЕТ СН'!$H$6-'СЕТ СН'!$H$23</f>
        <v>941.29199682000001</v>
      </c>
      <c r="I85" s="37">
        <f>SUMIFS(СВЦЭМ!$D$34:$D$777,СВЦЭМ!$A$34:$A$777,$A85,СВЦЭМ!$B$34:$B$777,I$83)+'СЕТ СН'!$H$11+СВЦЭМ!$D$10+'СЕТ СН'!$H$6-'СЕТ СН'!$H$23</f>
        <v>872.36504763000005</v>
      </c>
      <c r="J85" s="37">
        <f>SUMIFS(СВЦЭМ!$D$34:$D$777,СВЦЭМ!$A$34:$A$777,$A85,СВЦЭМ!$B$34:$B$777,J$83)+'СЕТ СН'!$H$11+СВЦЭМ!$D$10+'СЕТ СН'!$H$6-'СЕТ СН'!$H$23</f>
        <v>836.62883807999981</v>
      </c>
      <c r="K85" s="37">
        <f>SUMIFS(СВЦЭМ!$D$34:$D$777,СВЦЭМ!$A$34:$A$777,$A85,СВЦЭМ!$B$34:$B$777,K$83)+'СЕТ СН'!$H$11+СВЦЭМ!$D$10+'СЕТ СН'!$H$6-'СЕТ СН'!$H$23</f>
        <v>736.18571749</v>
      </c>
      <c r="L85" s="37">
        <f>SUMIFS(СВЦЭМ!$D$34:$D$777,СВЦЭМ!$A$34:$A$777,$A85,СВЦЭМ!$B$34:$B$777,L$83)+'СЕТ СН'!$H$11+СВЦЭМ!$D$10+'СЕТ СН'!$H$6-'СЕТ СН'!$H$23</f>
        <v>754.15412598</v>
      </c>
      <c r="M85" s="37">
        <f>SUMIFS(СВЦЭМ!$D$34:$D$777,СВЦЭМ!$A$34:$A$777,$A85,СВЦЭМ!$B$34:$B$777,M$83)+'СЕТ СН'!$H$11+СВЦЭМ!$D$10+'СЕТ СН'!$H$6-'СЕТ СН'!$H$23</f>
        <v>756.70830201999991</v>
      </c>
      <c r="N85" s="37">
        <f>SUMIFS(СВЦЭМ!$D$34:$D$777,СВЦЭМ!$A$34:$A$777,$A85,СВЦЭМ!$B$34:$B$777,N$83)+'СЕТ СН'!$H$11+СВЦЭМ!$D$10+'СЕТ СН'!$H$6-'СЕТ СН'!$H$23</f>
        <v>692.0072627400001</v>
      </c>
      <c r="O85" s="37">
        <f>SUMIFS(СВЦЭМ!$D$34:$D$777,СВЦЭМ!$A$34:$A$777,$A85,СВЦЭМ!$B$34:$B$777,O$83)+'СЕТ СН'!$H$11+СВЦЭМ!$D$10+'СЕТ СН'!$H$6-'СЕТ СН'!$H$23</f>
        <v>702.67605627</v>
      </c>
      <c r="P85" s="37">
        <f>SUMIFS(СВЦЭМ!$D$34:$D$777,СВЦЭМ!$A$34:$A$777,$A85,СВЦЭМ!$B$34:$B$777,P$83)+'СЕТ СН'!$H$11+СВЦЭМ!$D$10+'СЕТ СН'!$H$6-'СЕТ СН'!$H$23</f>
        <v>701.45327228000008</v>
      </c>
      <c r="Q85" s="37">
        <f>SUMIFS(СВЦЭМ!$D$34:$D$777,СВЦЭМ!$A$34:$A$777,$A85,СВЦЭМ!$B$34:$B$777,Q$83)+'СЕТ СН'!$H$11+СВЦЭМ!$D$10+'СЕТ СН'!$H$6-'СЕТ СН'!$H$23</f>
        <v>707.28374995000001</v>
      </c>
      <c r="R85" s="37">
        <f>SUMIFS(СВЦЭМ!$D$34:$D$777,СВЦЭМ!$A$34:$A$777,$A85,СВЦЭМ!$B$34:$B$777,R$83)+'СЕТ СН'!$H$11+СВЦЭМ!$D$10+'СЕТ СН'!$H$6-'СЕТ СН'!$H$23</f>
        <v>710.91146239000011</v>
      </c>
      <c r="S85" s="37">
        <f>SUMIFS(СВЦЭМ!$D$34:$D$777,СВЦЭМ!$A$34:$A$777,$A85,СВЦЭМ!$B$34:$B$777,S$83)+'СЕТ СН'!$H$11+СВЦЭМ!$D$10+'СЕТ СН'!$H$6-'СЕТ СН'!$H$23</f>
        <v>705.96303254999987</v>
      </c>
      <c r="T85" s="37">
        <f>SUMIFS(СВЦЭМ!$D$34:$D$777,СВЦЭМ!$A$34:$A$777,$A85,СВЦЭМ!$B$34:$B$777,T$83)+'СЕТ СН'!$H$11+СВЦЭМ!$D$10+'СЕТ СН'!$H$6-'СЕТ СН'!$H$23</f>
        <v>701.6064600699998</v>
      </c>
      <c r="U85" s="37">
        <f>SUMIFS(СВЦЭМ!$D$34:$D$777,СВЦЭМ!$A$34:$A$777,$A85,СВЦЭМ!$B$34:$B$777,U$83)+'СЕТ СН'!$H$11+СВЦЭМ!$D$10+'СЕТ СН'!$H$6-'СЕТ СН'!$H$23</f>
        <v>697.55815941999992</v>
      </c>
      <c r="V85" s="37">
        <f>SUMIFS(СВЦЭМ!$D$34:$D$777,СВЦЭМ!$A$34:$A$777,$A85,СВЦЭМ!$B$34:$B$777,V$83)+'СЕТ СН'!$H$11+СВЦЭМ!$D$10+'СЕТ СН'!$H$6-'СЕТ СН'!$H$23</f>
        <v>704.99824735000004</v>
      </c>
      <c r="W85" s="37">
        <f>SUMIFS(СВЦЭМ!$D$34:$D$777,СВЦЭМ!$A$34:$A$777,$A85,СВЦЭМ!$B$34:$B$777,W$83)+'СЕТ СН'!$H$11+СВЦЭМ!$D$10+'СЕТ СН'!$H$6-'СЕТ СН'!$H$23</f>
        <v>747.89560631999996</v>
      </c>
      <c r="X85" s="37">
        <f>SUMIFS(СВЦЭМ!$D$34:$D$777,СВЦЭМ!$A$34:$A$777,$A85,СВЦЭМ!$B$34:$B$777,X$83)+'СЕТ СН'!$H$11+СВЦЭМ!$D$10+'СЕТ СН'!$H$6-'СЕТ СН'!$H$23</f>
        <v>864.7808881000002</v>
      </c>
      <c r="Y85" s="37">
        <f>SUMIFS(СВЦЭМ!$D$34:$D$777,СВЦЭМ!$A$34:$A$777,$A85,СВЦЭМ!$B$34:$B$777,Y$83)+'СЕТ СН'!$H$11+СВЦЭМ!$D$10+'СЕТ СН'!$H$6-'СЕТ СН'!$H$23</f>
        <v>928.37242690999994</v>
      </c>
    </row>
    <row r="86" spans="1:27" ht="15.75" x14ac:dyDescent="0.2">
      <c r="A86" s="36">
        <f t="shared" ref="A86:A114" si="2">A85+1</f>
        <v>43193</v>
      </c>
      <c r="B86" s="37">
        <f>SUMIFS(СВЦЭМ!$D$34:$D$777,СВЦЭМ!$A$34:$A$777,$A86,СВЦЭМ!$B$34:$B$777,B$83)+'СЕТ СН'!$H$11+СВЦЭМ!$D$10+'СЕТ СН'!$H$6-'СЕТ СН'!$H$23</f>
        <v>960.92579497999998</v>
      </c>
      <c r="C86" s="37">
        <f>SUMIFS(СВЦЭМ!$D$34:$D$777,СВЦЭМ!$A$34:$A$777,$A86,СВЦЭМ!$B$34:$B$777,C$83)+'СЕТ СН'!$H$11+СВЦЭМ!$D$10+'СЕТ СН'!$H$6-'СЕТ СН'!$H$23</f>
        <v>1008.9536436700001</v>
      </c>
      <c r="D86" s="37">
        <f>SUMIFS(СВЦЭМ!$D$34:$D$777,СВЦЭМ!$A$34:$A$777,$A86,СВЦЭМ!$B$34:$B$777,D$83)+'СЕТ СН'!$H$11+СВЦЭМ!$D$10+'СЕТ СН'!$H$6-'СЕТ СН'!$H$23</f>
        <v>1066.8030473399999</v>
      </c>
      <c r="E86" s="37">
        <f>SUMIFS(СВЦЭМ!$D$34:$D$777,СВЦЭМ!$A$34:$A$777,$A86,СВЦЭМ!$B$34:$B$777,E$83)+'СЕТ СН'!$H$11+СВЦЭМ!$D$10+'СЕТ СН'!$H$6-'СЕТ СН'!$H$23</f>
        <v>1076.4161060599999</v>
      </c>
      <c r="F86" s="37">
        <f>SUMIFS(СВЦЭМ!$D$34:$D$777,СВЦЭМ!$A$34:$A$777,$A86,СВЦЭМ!$B$34:$B$777,F$83)+'СЕТ СН'!$H$11+СВЦЭМ!$D$10+'СЕТ СН'!$H$6-'СЕТ СН'!$H$23</f>
        <v>1070.6184484999999</v>
      </c>
      <c r="G86" s="37">
        <f>SUMIFS(СВЦЭМ!$D$34:$D$777,СВЦЭМ!$A$34:$A$777,$A86,СВЦЭМ!$B$34:$B$777,G$83)+'СЕТ СН'!$H$11+СВЦЭМ!$D$10+'СЕТ СН'!$H$6-'СЕТ СН'!$H$23</f>
        <v>1054.1664903000001</v>
      </c>
      <c r="H86" s="37">
        <f>SUMIFS(СВЦЭМ!$D$34:$D$777,СВЦЭМ!$A$34:$A$777,$A86,СВЦЭМ!$B$34:$B$777,H$83)+'СЕТ СН'!$H$11+СВЦЭМ!$D$10+'СЕТ СН'!$H$6-'СЕТ СН'!$H$23</f>
        <v>1003.8916314100003</v>
      </c>
      <c r="I86" s="37">
        <f>SUMIFS(СВЦЭМ!$D$34:$D$777,СВЦЭМ!$A$34:$A$777,$A86,СВЦЭМ!$B$34:$B$777,I$83)+'СЕТ СН'!$H$11+СВЦЭМ!$D$10+'СЕТ СН'!$H$6-'СЕТ СН'!$H$23</f>
        <v>920.80615266999996</v>
      </c>
      <c r="J86" s="37">
        <f>SUMIFS(СВЦЭМ!$D$34:$D$777,СВЦЭМ!$A$34:$A$777,$A86,СВЦЭМ!$B$34:$B$777,J$83)+'СЕТ СН'!$H$11+СВЦЭМ!$D$10+'СЕТ СН'!$H$6-'СЕТ СН'!$H$23</f>
        <v>859.79606544000001</v>
      </c>
      <c r="K86" s="37">
        <f>SUMIFS(СВЦЭМ!$D$34:$D$777,СВЦЭМ!$A$34:$A$777,$A86,СВЦЭМ!$B$34:$B$777,K$83)+'СЕТ СН'!$H$11+СВЦЭМ!$D$10+'СЕТ СН'!$H$6-'СЕТ СН'!$H$23</f>
        <v>777.50689008999996</v>
      </c>
      <c r="L86" s="37">
        <f>SUMIFS(СВЦЭМ!$D$34:$D$777,СВЦЭМ!$A$34:$A$777,$A86,СВЦЭМ!$B$34:$B$777,L$83)+'СЕТ СН'!$H$11+СВЦЭМ!$D$10+'СЕТ СН'!$H$6-'СЕТ СН'!$H$23</f>
        <v>698.96876278999991</v>
      </c>
      <c r="M86" s="37">
        <f>SUMIFS(СВЦЭМ!$D$34:$D$777,СВЦЭМ!$A$34:$A$777,$A86,СВЦЭМ!$B$34:$B$777,M$83)+'СЕТ СН'!$H$11+СВЦЭМ!$D$10+'СЕТ СН'!$H$6-'СЕТ СН'!$H$23</f>
        <v>682.48222507999992</v>
      </c>
      <c r="N86" s="37">
        <f>SUMIFS(СВЦЭМ!$D$34:$D$777,СВЦЭМ!$A$34:$A$777,$A86,СВЦЭМ!$B$34:$B$777,N$83)+'СЕТ СН'!$H$11+СВЦЭМ!$D$10+'СЕТ СН'!$H$6-'СЕТ СН'!$H$23</f>
        <v>698.45306478999998</v>
      </c>
      <c r="O86" s="37">
        <f>SUMIFS(СВЦЭМ!$D$34:$D$777,СВЦЭМ!$A$34:$A$777,$A86,СВЦЭМ!$B$34:$B$777,O$83)+'СЕТ СН'!$H$11+СВЦЭМ!$D$10+'СЕТ СН'!$H$6-'СЕТ СН'!$H$23</f>
        <v>706.30640800999993</v>
      </c>
      <c r="P86" s="37">
        <f>SUMIFS(СВЦЭМ!$D$34:$D$777,СВЦЭМ!$A$34:$A$777,$A86,СВЦЭМ!$B$34:$B$777,P$83)+'СЕТ СН'!$H$11+СВЦЭМ!$D$10+'СЕТ СН'!$H$6-'СЕТ СН'!$H$23</f>
        <v>713.13076744000011</v>
      </c>
      <c r="Q86" s="37">
        <f>SUMIFS(СВЦЭМ!$D$34:$D$777,СВЦЭМ!$A$34:$A$777,$A86,СВЦЭМ!$B$34:$B$777,Q$83)+'СЕТ СН'!$H$11+СВЦЭМ!$D$10+'СЕТ СН'!$H$6-'СЕТ СН'!$H$23</f>
        <v>768.79979664999985</v>
      </c>
      <c r="R86" s="37">
        <f>SUMIFS(СВЦЭМ!$D$34:$D$777,СВЦЭМ!$A$34:$A$777,$A86,СВЦЭМ!$B$34:$B$777,R$83)+'СЕТ СН'!$H$11+СВЦЭМ!$D$10+'СЕТ СН'!$H$6-'СЕТ СН'!$H$23</f>
        <v>778.41944273999991</v>
      </c>
      <c r="S86" s="37">
        <f>SUMIFS(СВЦЭМ!$D$34:$D$777,СВЦЭМ!$A$34:$A$777,$A86,СВЦЭМ!$B$34:$B$777,S$83)+'СЕТ СН'!$H$11+СВЦЭМ!$D$10+'СЕТ СН'!$H$6-'СЕТ СН'!$H$23</f>
        <v>773.59801558999982</v>
      </c>
      <c r="T86" s="37">
        <f>SUMIFS(СВЦЭМ!$D$34:$D$777,СВЦЭМ!$A$34:$A$777,$A86,СВЦЭМ!$B$34:$B$777,T$83)+'СЕТ СН'!$H$11+СВЦЭМ!$D$10+'СЕТ СН'!$H$6-'СЕТ СН'!$H$23</f>
        <v>747.6516891</v>
      </c>
      <c r="U86" s="37">
        <f>SUMIFS(СВЦЭМ!$D$34:$D$777,СВЦЭМ!$A$34:$A$777,$A86,СВЦЭМ!$B$34:$B$777,U$83)+'СЕТ СН'!$H$11+СВЦЭМ!$D$10+'СЕТ СН'!$H$6-'СЕТ СН'!$H$23</f>
        <v>721.31837064000013</v>
      </c>
      <c r="V86" s="37">
        <f>SUMIFS(СВЦЭМ!$D$34:$D$777,СВЦЭМ!$A$34:$A$777,$A86,СВЦЭМ!$B$34:$B$777,V$83)+'СЕТ СН'!$H$11+СВЦЭМ!$D$10+'СЕТ СН'!$H$6-'СЕТ СН'!$H$23</f>
        <v>718.56934074000003</v>
      </c>
      <c r="W86" s="37">
        <f>SUMIFS(СВЦЭМ!$D$34:$D$777,СВЦЭМ!$A$34:$A$777,$A86,СВЦЭМ!$B$34:$B$777,W$83)+'СЕТ СН'!$H$11+СВЦЭМ!$D$10+'СЕТ СН'!$H$6-'СЕТ СН'!$H$23</f>
        <v>787.15795222000008</v>
      </c>
      <c r="X86" s="37">
        <f>SUMIFS(СВЦЭМ!$D$34:$D$777,СВЦЭМ!$A$34:$A$777,$A86,СВЦЭМ!$B$34:$B$777,X$83)+'СЕТ СН'!$H$11+СВЦЭМ!$D$10+'СЕТ СН'!$H$6-'СЕТ СН'!$H$23</f>
        <v>875.81898052000008</v>
      </c>
      <c r="Y86" s="37">
        <f>SUMIFS(СВЦЭМ!$D$34:$D$777,СВЦЭМ!$A$34:$A$777,$A86,СВЦЭМ!$B$34:$B$777,Y$83)+'СЕТ СН'!$H$11+СВЦЭМ!$D$10+'СЕТ СН'!$H$6-'СЕТ СН'!$H$23</f>
        <v>962.69044754000026</v>
      </c>
    </row>
    <row r="87" spans="1:27" ht="15.75" x14ac:dyDescent="0.2">
      <c r="A87" s="36">
        <f t="shared" si="2"/>
        <v>43194</v>
      </c>
      <c r="B87" s="37">
        <f>SUMIFS(СВЦЭМ!$D$34:$D$777,СВЦЭМ!$A$34:$A$777,$A87,СВЦЭМ!$B$34:$B$777,B$83)+'СЕТ СН'!$H$11+СВЦЭМ!$D$10+'СЕТ СН'!$H$6-'СЕТ СН'!$H$23</f>
        <v>981.96701528000006</v>
      </c>
      <c r="C87" s="37">
        <f>SUMIFS(СВЦЭМ!$D$34:$D$777,СВЦЭМ!$A$34:$A$777,$A87,СВЦЭМ!$B$34:$B$777,C$83)+'СЕТ СН'!$H$11+СВЦЭМ!$D$10+'СЕТ СН'!$H$6-'СЕТ СН'!$H$23</f>
        <v>1026.33519841</v>
      </c>
      <c r="D87" s="37">
        <f>SUMIFS(СВЦЭМ!$D$34:$D$777,СВЦЭМ!$A$34:$A$777,$A87,СВЦЭМ!$B$34:$B$777,D$83)+'СЕТ СН'!$H$11+СВЦЭМ!$D$10+'СЕТ СН'!$H$6-'СЕТ СН'!$H$23</f>
        <v>1082.00525427</v>
      </c>
      <c r="E87" s="37">
        <f>SUMIFS(СВЦЭМ!$D$34:$D$777,СВЦЭМ!$A$34:$A$777,$A87,СВЦЭМ!$B$34:$B$777,E$83)+'СЕТ СН'!$H$11+СВЦЭМ!$D$10+'СЕТ СН'!$H$6-'СЕТ СН'!$H$23</f>
        <v>1079.03992462</v>
      </c>
      <c r="F87" s="37">
        <f>SUMIFS(СВЦЭМ!$D$34:$D$777,СВЦЭМ!$A$34:$A$777,$A87,СВЦЭМ!$B$34:$B$777,F$83)+'СЕТ СН'!$H$11+СВЦЭМ!$D$10+'СЕТ СН'!$H$6-'СЕТ СН'!$H$23</f>
        <v>1077.2820169699999</v>
      </c>
      <c r="G87" s="37">
        <f>SUMIFS(СВЦЭМ!$D$34:$D$777,СВЦЭМ!$A$34:$A$777,$A87,СВЦЭМ!$B$34:$B$777,G$83)+'СЕТ СН'!$H$11+СВЦЭМ!$D$10+'СЕТ СН'!$H$6-'СЕТ СН'!$H$23</f>
        <v>1081.3153040800003</v>
      </c>
      <c r="H87" s="37">
        <f>SUMIFS(СВЦЭМ!$D$34:$D$777,СВЦЭМ!$A$34:$A$777,$A87,СВЦЭМ!$B$34:$B$777,H$83)+'СЕТ СН'!$H$11+СВЦЭМ!$D$10+'СЕТ СН'!$H$6-'СЕТ СН'!$H$23</f>
        <v>1017.1325726700003</v>
      </c>
      <c r="I87" s="37">
        <f>SUMIFS(СВЦЭМ!$D$34:$D$777,СВЦЭМ!$A$34:$A$777,$A87,СВЦЭМ!$B$34:$B$777,I$83)+'СЕТ СН'!$H$11+СВЦЭМ!$D$10+'СЕТ СН'!$H$6-'СЕТ СН'!$H$23</f>
        <v>916.95721894000019</v>
      </c>
      <c r="J87" s="37">
        <f>SUMIFS(СВЦЭМ!$D$34:$D$777,СВЦЭМ!$A$34:$A$777,$A87,СВЦЭМ!$B$34:$B$777,J$83)+'СЕТ СН'!$H$11+СВЦЭМ!$D$10+'СЕТ СН'!$H$6-'СЕТ СН'!$H$23</f>
        <v>864.58382420000009</v>
      </c>
      <c r="K87" s="37">
        <f>SUMIFS(СВЦЭМ!$D$34:$D$777,СВЦЭМ!$A$34:$A$777,$A87,СВЦЭМ!$B$34:$B$777,K$83)+'СЕТ СН'!$H$11+СВЦЭМ!$D$10+'СЕТ СН'!$H$6-'СЕТ СН'!$H$23</f>
        <v>792.86316520000003</v>
      </c>
      <c r="L87" s="37">
        <f>SUMIFS(СВЦЭМ!$D$34:$D$777,СВЦЭМ!$A$34:$A$777,$A87,СВЦЭМ!$B$34:$B$777,L$83)+'СЕТ СН'!$H$11+СВЦЭМ!$D$10+'СЕТ СН'!$H$6-'СЕТ СН'!$H$23</f>
        <v>761.59146811999983</v>
      </c>
      <c r="M87" s="37">
        <f>SUMIFS(СВЦЭМ!$D$34:$D$777,СВЦЭМ!$A$34:$A$777,$A87,СВЦЭМ!$B$34:$B$777,M$83)+'СЕТ СН'!$H$11+СВЦЭМ!$D$10+'СЕТ СН'!$H$6-'СЕТ СН'!$H$23</f>
        <v>758.62412309000013</v>
      </c>
      <c r="N87" s="37">
        <f>SUMIFS(СВЦЭМ!$D$34:$D$777,СВЦЭМ!$A$34:$A$777,$A87,СВЦЭМ!$B$34:$B$777,N$83)+'СЕТ СН'!$H$11+СВЦЭМ!$D$10+'СЕТ СН'!$H$6-'СЕТ СН'!$H$23</f>
        <v>756.99636101999988</v>
      </c>
      <c r="O87" s="37">
        <f>SUMIFS(СВЦЭМ!$D$34:$D$777,СВЦЭМ!$A$34:$A$777,$A87,СВЦЭМ!$B$34:$B$777,O$83)+'СЕТ СН'!$H$11+СВЦЭМ!$D$10+'СЕТ СН'!$H$6-'СЕТ СН'!$H$23</f>
        <v>754.83475955000006</v>
      </c>
      <c r="P87" s="37">
        <f>SUMIFS(СВЦЭМ!$D$34:$D$777,СВЦЭМ!$A$34:$A$777,$A87,СВЦЭМ!$B$34:$B$777,P$83)+'СЕТ СН'!$H$11+СВЦЭМ!$D$10+'СЕТ СН'!$H$6-'СЕТ СН'!$H$23</f>
        <v>750.65252441999985</v>
      </c>
      <c r="Q87" s="37">
        <f>SUMIFS(СВЦЭМ!$D$34:$D$777,СВЦЭМ!$A$34:$A$777,$A87,СВЦЭМ!$B$34:$B$777,Q$83)+'СЕТ СН'!$H$11+СВЦЭМ!$D$10+'СЕТ СН'!$H$6-'СЕТ СН'!$H$23</f>
        <v>752.95077916000002</v>
      </c>
      <c r="R87" s="37">
        <f>SUMIFS(СВЦЭМ!$D$34:$D$777,СВЦЭМ!$A$34:$A$777,$A87,СВЦЭМ!$B$34:$B$777,R$83)+'СЕТ СН'!$H$11+СВЦЭМ!$D$10+'СЕТ СН'!$H$6-'СЕТ СН'!$H$23</f>
        <v>747.66978180999979</v>
      </c>
      <c r="S87" s="37">
        <f>SUMIFS(СВЦЭМ!$D$34:$D$777,СВЦЭМ!$A$34:$A$777,$A87,СВЦЭМ!$B$34:$B$777,S$83)+'СЕТ СН'!$H$11+СВЦЭМ!$D$10+'СЕТ СН'!$H$6-'СЕТ СН'!$H$23</f>
        <v>752.73009160999993</v>
      </c>
      <c r="T87" s="37">
        <f>SUMIFS(СВЦЭМ!$D$34:$D$777,СВЦЭМ!$A$34:$A$777,$A87,СВЦЭМ!$B$34:$B$777,T$83)+'СЕТ СН'!$H$11+СВЦЭМ!$D$10+'СЕТ СН'!$H$6-'СЕТ СН'!$H$23</f>
        <v>737.77291679999996</v>
      </c>
      <c r="U87" s="37">
        <f>SUMIFS(СВЦЭМ!$D$34:$D$777,СВЦЭМ!$A$34:$A$777,$A87,СВЦЭМ!$B$34:$B$777,U$83)+'СЕТ СН'!$H$11+СВЦЭМ!$D$10+'СЕТ СН'!$H$6-'СЕТ СН'!$H$23</f>
        <v>691.09108996999987</v>
      </c>
      <c r="V87" s="37">
        <f>SUMIFS(СВЦЭМ!$D$34:$D$777,СВЦЭМ!$A$34:$A$777,$A87,СВЦЭМ!$B$34:$B$777,V$83)+'СЕТ СН'!$H$11+СВЦЭМ!$D$10+'СЕТ СН'!$H$6-'СЕТ СН'!$H$23</f>
        <v>701.93485515999998</v>
      </c>
      <c r="W87" s="37">
        <f>SUMIFS(СВЦЭМ!$D$34:$D$777,СВЦЭМ!$A$34:$A$777,$A87,СВЦЭМ!$B$34:$B$777,W$83)+'СЕТ СН'!$H$11+СВЦЭМ!$D$10+'СЕТ СН'!$H$6-'СЕТ СН'!$H$23</f>
        <v>761.87620251999999</v>
      </c>
      <c r="X87" s="37">
        <f>SUMIFS(СВЦЭМ!$D$34:$D$777,СВЦЭМ!$A$34:$A$777,$A87,СВЦЭМ!$B$34:$B$777,X$83)+'СЕТ СН'!$H$11+СВЦЭМ!$D$10+'СЕТ СН'!$H$6-'СЕТ СН'!$H$23</f>
        <v>841.82818185999997</v>
      </c>
      <c r="Y87" s="37">
        <f>SUMIFS(СВЦЭМ!$D$34:$D$777,СВЦЭМ!$A$34:$A$777,$A87,СВЦЭМ!$B$34:$B$777,Y$83)+'СЕТ СН'!$H$11+СВЦЭМ!$D$10+'СЕТ СН'!$H$6-'СЕТ СН'!$H$23</f>
        <v>941.22921686000029</v>
      </c>
    </row>
    <row r="88" spans="1:27" ht="15.75" x14ac:dyDescent="0.2">
      <c r="A88" s="36">
        <f t="shared" si="2"/>
        <v>43195</v>
      </c>
      <c r="B88" s="37">
        <f>SUMIFS(СВЦЭМ!$D$34:$D$777,СВЦЭМ!$A$34:$A$777,$A88,СВЦЭМ!$B$34:$B$777,B$83)+'СЕТ СН'!$H$11+СВЦЭМ!$D$10+'СЕТ СН'!$H$6-'СЕТ СН'!$H$23</f>
        <v>1039.2059855699999</v>
      </c>
      <c r="C88" s="37">
        <f>SUMIFS(СВЦЭМ!$D$34:$D$777,СВЦЭМ!$A$34:$A$777,$A88,СВЦЭМ!$B$34:$B$777,C$83)+'СЕТ СН'!$H$11+СВЦЭМ!$D$10+'СЕТ СН'!$H$6-'СЕТ СН'!$H$23</f>
        <v>1038.4875646099999</v>
      </c>
      <c r="D88" s="37">
        <f>SUMIFS(СВЦЭМ!$D$34:$D$777,СВЦЭМ!$A$34:$A$777,$A88,СВЦЭМ!$B$34:$B$777,D$83)+'СЕТ СН'!$H$11+СВЦЭМ!$D$10+'СЕТ СН'!$H$6-'СЕТ СН'!$H$23</f>
        <v>1082.2070952899999</v>
      </c>
      <c r="E88" s="37">
        <f>SUMIFS(СВЦЭМ!$D$34:$D$777,СВЦЭМ!$A$34:$A$777,$A88,СВЦЭМ!$B$34:$B$777,E$83)+'СЕТ СН'!$H$11+СВЦЭМ!$D$10+'СЕТ СН'!$H$6-'СЕТ СН'!$H$23</f>
        <v>1075.1474430500002</v>
      </c>
      <c r="F88" s="37">
        <f>SUMIFS(СВЦЭМ!$D$34:$D$777,СВЦЭМ!$A$34:$A$777,$A88,СВЦЭМ!$B$34:$B$777,F$83)+'СЕТ СН'!$H$11+СВЦЭМ!$D$10+'СЕТ СН'!$H$6-'СЕТ СН'!$H$23</f>
        <v>1075.4839224699999</v>
      </c>
      <c r="G88" s="37">
        <f>SUMIFS(СВЦЭМ!$D$34:$D$777,СВЦЭМ!$A$34:$A$777,$A88,СВЦЭМ!$B$34:$B$777,G$83)+'СЕТ СН'!$H$11+СВЦЭМ!$D$10+'СЕТ СН'!$H$6-'СЕТ СН'!$H$23</f>
        <v>1080.9271880000001</v>
      </c>
      <c r="H88" s="37">
        <f>SUMIFS(СВЦЭМ!$D$34:$D$777,СВЦЭМ!$A$34:$A$777,$A88,СВЦЭМ!$B$34:$B$777,H$83)+'СЕТ СН'!$H$11+СВЦЭМ!$D$10+'СЕТ СН'!$H$6-'СЕТ СН'!$H$23</f>
        <v>1046.9735217800003</v>
      </c>
      <c r="I88" s="37">
        <f>SUMIFS(СВЦЭМ!$D$34:$D$777,СВЦЭМ!$A$34:$A$777,$A88,СВЦЭМ!$B$34:$B$777,I$83)+'СЕТ СН'!$H$11+СВЦЭМ!$D$10+'СЕТ СН'!$H$6-'СЕТ СН'!$H$23</f>
        <v>975.20308765000038</v>
      </c>
      <c r="J88" s="37">
        <f>SUMIFS(СВЦЭМ!$D$34:$D$777,СВЦЭМ!$A$34:$A$777,$A88,СВЦЭМ!$B$34:$B$777,J$83)+'СЕТ СН'!$H$11+СВЦЭМ!$D$10+'СЕТ СН'!$H$6-'СЕТ СН'!$H$23</f>
        <v>910.45822905000034</v>
      </c>
      <c r="K88" s="37">
        <f>SUMIFS(СВЦЭМ!$D$34:$D$777,СВЦЭМ!$A$34:$A$777,$A88,СВЦЭМ!$B$34:$B$777,K$83)+'СЕТ СН'!$H$11+СВЦЭМ!$D$10+'СЕТ СН'!$H$6-'СЕТ СН'!$H$23</f>
        <v>824.91847833999998</v>
      </c>
      <c r="L88" s="37">
        <f>SUMIFS(СВЦЭМ!$D$34:$D$777,СВЦЭМ!$A$34:$A$777,$A88,СВЦЭМ!$B$34:$B$777,L$83)+'СЕТ СН'!$H$11+СВЦЭМ!$D$10+'СЕТ СН'!$H$6-'СЕТ СН'!$H$23</f>
        <v>761.60856135000006</v>
      </c>
      <c r="M88" s="37">
        <f>SUMIFS(СВЦЭМ!$D$34:$D$777,СВЦЭМ!$A$34:$A$777,$A88,СВЦЭМ!$B$34:$B$777,M$83)+'СЕТ СН'!$H$11+СВЦЭМ!$D$10+'СЕТ СН'!$H$6-'СЕТ СН'!$H$23</f>
        <v>747.92322034999995</v>
      </c>
      <c r="N88" s="37">
        <f>SUMIFS(СВЦЭМ!$D$34:$D$777,СВЦЭМ!$A$34:$A$777,$A88,СВЦЭМ!$B$34:$B$777,N$83)+'СЕТ СН'!$H$11+СВЦЭМ!$D$10+'СЕТ СН'!$H$6-'СЕТ СН'!$H$23</f>
        <v>746.43860165999979</v>
      </c>
      <c r="O88" s="37">
        <f>SUMIFS(СВЦЭМ!$D$34:$D$777,СВЦЭМ!$A$34:$A$777,$A88,СВЦЭМ!$B$34:$B$777,O$83)+'СЕТ СН'!$H$11+СВЦЭМ!$D$10+'СЕТ СН'!$H$6-'СЕТ СН'!$H$23</f>
        <v>755.19345413999997</v>
      </c>
      <c r="P88" s="37">
        <f>SUMIFS(СВЦЭМ!$D$34:$D$777,СВЦЭМ!$A$34:$A$777,$A88,СВЦЭМ!$B$34:$B$777,P$83)+'СЕТ СН'!$H$11+СВЦЭМ!$D$10+'СЕТ СН'!$H$6-'СЕТ СН'!$H$23</f>
        <v>757.16322138999988</v>
      </c>
      <c r="Q88" s="37">
        <f>SUMIFS(СВЦЭМ!$D$34:$D$777,СВЦЭМ!$A$34:$A$777,$A88,СВЦЭМ!$B$34:$B$777,Q$83)+'СЕТ СН'!$H$11+СВЦЭМ!$D$10+'СЕТ СН'!$H$6-'СЕТ СН'!$H$23</f>
        <v>760.2080079399999</v>
      </c>
      <c r="R88" s="37">
        <f>SUMIFS(СВЦЭМ!$D$34:$D$777,СВЦЭМ!$A$34:$A$777,$A88,СВЦЭМ!$B$34:$B$777,R$83)+'СЕТ СН'!$H$11+СВЦЭМ!$D$10+'СЕТ СН'!$H$6-'СЕТ СН'!$H$23</f>
        <v>756.72258457999999</v>
      </c>
      <c r="S88" s="37">
        <f>SUMIFS(СВЦЭМ!$D$34:$D$777,СВЦЭМ!$A$34:$A$777,$A88,СВЦЭМ!$B$34:$B$777,S$83)+'СЕТ СН'!$H$11+СВЦЭМ!$D$10+'СЕТ СН'!$H$6-'СЕТ СН'!$H$23</f>
        <v>746.39639769999997</v>
      </c>
      <c r="T88" s="37">
        <f>SUMIFS(СВЦЭМ!$D$34:$D$777,СВЦЭМ!$A$34:$A$777,$A88,СВЦЭМ!$B$34:$B$777,T$83)+'СЕТ СН'!$H$11+СВЦЭМ!$D$10+'СЕТ СН'!$H$6-'СЕТ СН'!$H$23</f>
        <v>744.06922517999999</v>
      </c>
      <c r="U88" s="37">
        <f>SUMIFS(СВЦЭМ!$D$34:$D$777,СВЦЭМ!$A$34:$A$777,$A88,СВЦЭМ!$B$34:$B$777,U$83)+'СЕТ СН'!$H$11+СВЦЭМ!$D$10+'СЕТ СН'!$H$6-'СЕТ СН'!$H$23</f>
        <v>714.9603879</v>
      </c>
      <c r="V88" s="37">
        <f>SUMIFS(СВЦЭМ!$D$34:$D$777,СВЦЭМ!$A$34:$A$777,$A88,СВЦЭМ!$B$34:$B$777,V$83)+'СЕТ СН'!$H$11+СВЦЭМ!$D$10+'СЕТ СН'!$H$6-'СЕТ СН'!$H$23</f>
        <v>717.09762973999989</v>
      </c>
      <c r="W88" s="37">
        <f>SUMIFS(СВЦЭМ!$D$34:$D$777,СВЦЭМ!$A$34:$A$777,$A88,СВЦЭМ!$B$34:$B$777,W$83)+'СЕТ СН'!$H$11+СВЦЭМ!$D$10+'СЕТ СН'!$H$6-'СЕТ СН'!$H$23</f>
        <v>778.43052911000007</v>
      </c>
      <c r="X88" s="37">
        <f>SUMIFS(СВЦЭМ!$D$34:$D$777,СВЦЭМ!$A$34:$A$777,$A88,СВЦЭМ!$B$34:$B$777,X$83)+'СЕТ СН'!$H$11+СВЦЭМ!$D$10+'СЕТ СН'!$H$6-'СЕТ СН'!$H$23</f>
        <v>872.13326857000004</v>
      </c>
      <c r="Y88" s="37">
        <f>SUMIFS(СВЦЭМ!$D$34:$D$777,СВЦЭМ!$A$34:$A$777,$A88,СВЦЭМ!$B$34:$B$777,Y$83)+'СЕТ СН'!$H$11+СВЦЭМ!$D$10+'СЕТ СН'!$H$6-'СЕТ СН'!$H$23</f>
        <v>957.57653960000027</v>
      </c>
    </row>
    <row r="89" spans="1:27" ht="15.75" x14ac:dyDescent="0.2">
      <c r="A89" s="36">
        <f t="shared" si="2"/>
        <v>43196</v>
      </c>
      <c r="B89" s="37">
        <f>SUMIFS(СВЦЭМ!$D$34:$D$777,СВЦЭМ!$A$34:$A$777,$A89,СВЦЭМ!$B$34:$B$777,B$83)+'СЕТ СН'!$H$11+СВЦЭМ!$D$10+'СЕТ СН'!$H$6-'СЕТ СН'!$H$23</f>
        <v>939.20703904999993</v>
      </c>
      <c r="C89" s="37">
        <f>SUMIFS(СВЦЭМ!$D$34:$D$777,СВЦЭМ!$A$34:$A$777,$A89,СВЦЭМ!$B$34:$B$777,C$83)+'СЕТ СН'!$H$11+СВЦЭМ!$D$10+'СЕТ СН'!$H$6-'СЕТ СН'!$H$23</f>
        <v>996.80242110000029</v>
      </c>
      <c r="D89" s="37">
        <f>SUMIFS(СВЦЭМ!$D$34:$D$777,СВЦЭМ!$A$34:$A$777,$A89,СВЦЭМ!$B$34:$B$777,D$83)+'СЕТ СН'!$H$11+СВЦЭМ!$D$10+'СЕТ СН'!$H$6-'СЕТ СН'!$H$23</f>
        <v>1071.5683662800002</v>
      </c>
      <c r="E89" s="37">
        <f>SUMIFS(СВЦЭМ!$D$34:$D$777,СВЦЭМ!$A$34:$A$777,$A89,СВЦЭМ!$B$34:$B$777,E$83)+'СЕТ СН'!$H$11+СВЦЭМ!$D$10+'СЕТ СН'!$H$6-'СЕТ СН'!$H$23</f>
        <v>1067.50905788</v>
      </c>
      <c r="F89" s="37">
        <f>SUMIFS(СВЦЭМ!$D$34:$D$777,СВЦЭМ!$A$34:$A$777,$A89,СВЦЭМ!$B$34:$B$777,F$83)+'СЕТ СН'!$H$11+СВЦЭМ!$D$10+'СЕТ СН'!$H$6-'СЕТ СН'!$H$23</f>
        <v>1068.1236579199999</v>
      </c>
      <c r="G89" s="37">
        <f>SUMIFS(СВЦЭМ!$D$34:$D$777,СВЦЭМ!$A$34:$A$777,$A89,СВЦЭМ!$B$34:$B$777,G$83)+'СЕТ СН'!$H$11+СВЦЭМ!$D$10+'СЕТ СН'!$H$6-'СЕТ СН'!$H$23</f>
        <v>1074.8426998600003</v>
      </c>
      <c r="H89" s="37">
        <f>SUMIFS(СВЦЭМ!$D$34:$D$777,СВЦЭМ!$A$34:$A$777,$A89,СВЦЭМ!$B$34:$B$777,H$83)+'СЕТ СН'!$H$11+СВЦЭМ!$D$10+'СЕТ СН'!$H$6-'СЕТ СН'!$H$23</f>
        <v>1042.1500020100002</v>
      </c>
      <c r="I89" s="37">
        <f>SUMIFS(СВЦЭМ!$D$34:$D$777,СВЦЭМ!$A$34:$A$777,$A89,СВЦЭМ!$B$34:$B$777,I$83)+'СЕТ СН'!$H$11+СВЦЭМ!$D$10+'СЕТ СН'!$H$6-'СЕТ СН'!$H$23</f>
        <v>989.33180576000007</v>
      </c>
      <c r="J89" s="37">
        <f>SUMIFS(СВЦЭМ!$D$34:$D$777,СВЦЭМ!$A$34:$A$777,$A89,СВЦЭМ!$B$34:$B$777,J$83)+'СЕТ СН'!$H$11+СВЦЭМ!$D$10+'СЕТ СН'!$H$6-'СЕТ СН'!$H$23</f>
        <v>940.65185383000028</v>
      </c>
      <c r="K89" s="37">
        <f>SUMIFS(СВЦЭМ!$D$34:$D$777,СВЦЭМ!$A$34:$A$777,$A89,СВЦЭМ!$B$34:$B$777,K$83)+'СЕТ СН'!$H$11+СВЦЭМ!$D$10+'СЕТ СН'!$H$6-'СЕТ СН'!$H$23</f>
        <v>856.32923648000008</v>
      </c>
      <c r="L89" s="37">
        <f>SUMIFS(СВЦЭМ!$D$34:$D$777,СВЦЭМ!$A$34:$A$777,$A89,СВЦЭМ!$B$34:$B$777,L$83)+'СЕТ СН'!$H$11+СВЦЭМ!$D$10+'СЕТ СН'!$H$6-'СЕТ СН'!$H$23</f>
        <v>806.10711795999998</v>
      </c>
      <c r="M89" s="37">
        <f>SUMIFS(СВЦЭМ!$D$34:$D$777,СВЦЭМ!$A$34:$A$777,$A89,СВЦЭМ!$B$34:$B$777,M$83)+'СЕТ СН'!$H$11+СВЦЭМ!$D$10+'СЕТ СН'!$H$6-'СЕТ СН'!$H$23</f>
        <v>798.8110633</v>
      </c>
      <c r="N89" s="37">
        <f>SUMIFS(СВЦЭМ!$D$34:$D$777,СВЦЭМ!$A$34:$A$777,$A89,СВЦЭМ!$B$34:$B$777,N$83)+'СЕТ СН'!$H$11+СВЦЭМ!$D$10+'СЕТ СН'!$H$6-'СЕТ СН'!$H$23</f>
        <v>804.72585126000001</v>
      </c>
      <c r="O89" s="37">
        <f>SUMIFS(СВЦЭМ!$D$34:$D$777,СВЦЭМ!$A$34:$A$777,$A89,СВЦЭМ!$B$34:$B$777,O$83)+'СЕТ СН'!$H$11+СВЦЭМ!$D$10+'СЕТ СН'!$H$6-'СЕТ СН'!$H$23</f>
        <v>809.64441846000011</v>
      </c>
      <c r="P89" s="37">
        <f>SUMIFS(СВЦЭМ!$D$34:$D$777,СВЦЭМ!$A$34:$A$777,$A89,СВЦЭМ!$B$34:$B$777,P$83)+'СЕТ СН'!$H$11+СВЦЭМ!$D$10+'СЕТ СН'!$H$6-'СЕТ СН'!$H$23</f>
        <v>800.83449075999999</v>
      </c>
      <c r="Q89" s="37">
        <f>SUMIFS(СВЦЭМ!$D$34:$D$777,СВЦЭМ!$A$34:$A$777,$A89,СВЦЭМ!$B$34:$B$777,Q$83)+'СЕТ СН'!$H$11+СВЦЭМ!$D$10+'СЕТ СН'!$H$6-'СЕТ СН'!$H$23</f>
        <v>801.62578090999989</v>
      </c>
      <c r="R89" s="37">
        <f>SUMIFS(СВЦЭМ!$D$34:$D$777,СВЦЭМ!$A$34:$A$777,$A89,СВЦЭМ!$B$34:$B$777,R$83)+'СЕТ СН'!$H$11+СВЦЭМ!$D$10+'СЕТ СН'!$H$6-'СЕТ СН'!$H$23</f>
        <v>800.55188629999986</v>
      </c>
      <c r="S89" s="37">
        <f>SUMIFS(СВЦЭМ!$D$34:$D$777,СВЦЭМ!$A$34:$A$777,$A89,СВЦЭМ!$B$34:$B$777,S$83)+'СЕТ СН'!$H$11+СВЦЭМ!$D$10+'СЕТ СН'!$H$6-'СЕТ СН'!$H$23</f>
        <v>797.94460676999995</v>
      </c>
      <c r="T89" s="37">
        <f>SUMIFS(СВЦЭМ!$D$34:$D$777,СВЦЭМ!$A$34:$A$777,$A89,СВЦЭМ!$B$34:$B$777,T$83)+'СЕТ СН'!$H$11+СВЦЭМ!$D$10+'СЕТ СН'!$H$6-'СЕТ СН'!$H$23</f>
        <v>800.33925616999989</v>
      </c>
      <c r="U89" s="37">
        <f>SUMIFS(СВЦЭМ!$D$34:$D$777,СВЦЭМ!$A$34:$A$777,$A89,СВЦЭМ!$B$34:$B$777,U$83)+'СЕТ СН'!$H$11+СВЦЭМ!$D$10+'СЕТ СН'!$H$6-'СЕТ СН'!$H$23</f>
        <v>764.20365736999986</v>
      </c>
      <c r="V89" s="37">
        <f>SUMIFS(СВЦЭМ!$D$34:$D$777,СВЦЭМ!$A$34:$A$777,$A89,СВЦЭМ!$B$34:$B$777,V$83)+'СЕТ СН'!$H$11+СВЦЭМ!$D$10+'СЕТ СН'!$H$6-'СЕТ СН'!$H$23</f>
        <v>769.02657889</v>
      </c>
      <c r="W89" s="37">
        <f>SUMIFS(СВЦЭМ!$D$34:$D$777,СВЦЭМ!$A$34:$A$777,$A89,СВЦЭМ!$B$34:$B$777,W$83)+'СЕТ СН'!$H$11+СВЦЭМ!$D$10+'СЕТ СН'!$H$6-'СЕТ СН'!$H$23</f>
        <v>827.57676211</v>
      </c>
      <c r="X89" s="37">
        <f>SUMIFS(СВЦЭМ!$D$34:$D$777,СВЦЭМ!$A$34:$A$777,$A89,СВЦЭМ!$B$34:$B$777,X$83)+'СЕТ СН'!$H$11+СВЦЭМ!$D$10+'СЕТ СН'!$H$6-'СЕТ СН'!$H$23</f>
        <v>893.62675024000021</v>
      </c>
      <c r="Y89" s="37">
        <f>SUMIFS(СВЦЭМ!$D$34:$D$777,СВЦЭМ!$A$34:$A$777,$A89,СВЦЭМ!$B$34:$B$777,Y$83)+'СЕТ СН'!$H$11+СВЦЭМ!$D$10+'СЕТ СН'!$H$6-'СЕТ СН'!$H$23</f>
        <v>914.45592377000014</v>
      </c>
    </row>
    <row r="90" spans="1:27" ht="15.75" x14ac:dyDescent="0.2">
      <c r="A90" s="36">
        <f t="shared" si="2"/>
        <v>43197</v>
      </c>
      <c r="B90" s="37">
        <f>SUMIFS(СВЦЭМ!$D$34:$D$777,СВЦЭМ!$A$34:$A$777,$A90,СВЦЭМ!$B$34:$B$777,B$83)+'СЕТ СН'!$H$11+СВЦЭМ!$D$10+'СЕТ СН'!$H$6-'СЕТ СН'!$H$23</f>
        <v>960.44376182999997</v>
      </c>
      <c r="C90" s="37">
        <f>SUMIFS(СВЦЭМ!$D$34:$D$777,СВЦЭМ!$A$34:$A$777,$A90,СВЦЭМ!$B$34:$B$777,C$83)+'СЕТ СН'!$H$11+СВЦЭМ!$D$10+'СЕТ СН'!$H$6-'СЕТ СН'!$H$23</f>
        <v>986.73202801000036</v>
      </c>
      <c r="D90" s="37">
        <f>SUMIFS(СВЦЭМ!$D$34:$D$777,СВЦЭМ!$A$34:$A$777,$A90,СВЦЭМ!$B$34:$B$777,D$83)+'СЕТ СН'!$H$11+СВЦЭМ!$D$10+'СЕТ СН'!$H$6-'СЕТ СН'!$H$23</f>
        <v>1057.78513875</v>
      </c>
      <c r="E90" s="37">
        <f>SUMIFS(СВЦЭМ!$D$34:$D$777,СВЦЭМ!$A$34:$A$777,$A90,СВЦЭМ!$B$34:$B$777,E$83)+'СЕТ СН'!$H$11+СВЦЭМ!$D$10+'СЕТ СН'!$H$6-'СЕТ СН'!$H$23</f>
        <v>1076.7275707100002</v>
      </c>
      <c r="F90" s="37">
        <f>SUMIFS(СВЦЭМ!$D$34:$D$777,СВЦЭМ!$A$34:$A$777,$A90,СВЦЭМ!$B$34:$B$777,F$83)+'СЕТ СН'!$H$11+СВЦЭМ!$D$10+'СЕТ СН'!$H$6-'СЕТ СН'!$H$23</f>
        <v>1076.8466650099999</v>
      </c>
      <c r="G90" s="37">
        <f>SUMIFS(СВЦЭМ!$D$34:$D$777,СВЦЭМ!$A$34:$A$777,$A90,СВЦЭМ!$B$34:$B$777,G$83)+'СЕТ СН'!$H$11+СВЦЭМ!$D$10+'СЕТ СН'!$H$6-'СЕТ СН'!$H$23</f>
        <v>1072.3500736199999</v>
      </c>
      <c r="H90" s="37">
        <f>SUMIFS(СВЦЭМ!$D$34:$D$777,СВЦЭМ!$A$34:$A$777,$A90,СВЦЭМ!$B$34:$B$777,H$83)+'СЕТ СН'!$H$11+СВЦЭМ!$D$10+'СЕТ СН'!$H$6-'СЕТ СН'!$H$23</f>
        <v>1033.54914121</v>
      </c>
      <c r="I90" s="37">
        <f>SUMIFS(СВЦЭМ!$D$34:$D$777,СВЦЭМ!$A$34:$A$777,$A90,СВЦЭМ!$B$34:$B$777,I$83)+'СЕТ СН'!$H$11+СВЦЭМ!$D$10+'СЕТ СН'!$H$6-'СЕТ СН'!$H$23</f>
        <v>964.85611608000011</v>
      </c>
      <c r="J90" s="37">
        <f>SUMIFS(СВЦЭМ!$D$34:$D$777,СВЦЭМ!$A$34:$A$777,$A90,СВЦЭМ!$B$34:$B$777,J$83)+'СЕТ СН'!$H$11+СВЦЭМ!$D$10+'СЕТ СН'!$H$6-'СЕТ СН'!$H$23</f>
        <v>924.48886920999996</v>
      </c>
      <c r="K90" s="37">
        <f>SUMIFS(СВЦЭМ!$D$34:$D$777,СВЦЭМ!$A$34:$A$777,$A90,СВЦЭМ!$B$34:$B$777,K$83)+'СЕТ СН'!$H$11+СВЦЭМ!$D$10+'СЕТ СН'!$H$6-'СЕТ СН'!$H$23</f>
        <v>834.60445594999999</v>
      </c>
      <c r="L90" s="37">
        <f>SUMIFS(СВЦЭМ!$D$34:$D$777,СВЦЭМ!$A$34:$A$777,$A90,СВЦЭМ!$B$34:$B$777,L$83)+'СЕТ СН'!$H$11+СВЦЭМ!$D$10+'СЕТ СН'!$H$6-'СЕТ СН'!$H$23</f>
        <v>783.57536800999981</v>
      </c>
      <c r="M90" s="37">
        <f>SUMIFS(СВЦЭМ!$D$34:$D$777,СВЦЭМ!$A$34:$A$777,$A90,СВЦЭМ!$B$34:$B$777,M$83)+'СЕТ СН'!$H$11+СВЦЭМ!$D$10+'СЕТ СН'!$H$6-'СЕТ СН'!$H$23</f>
        <v>772.24692622999999</v>
      </c>
      <c r="N90" s="37">
        <f>SUMIFS(СВЦЭМ!$D$34:$D$777,СВЦЭМ!$A$34:$A$777,$A90,СВЦЭМ!$B$34:$B$777,N$83)+'СЕТ СН'!$H$11+СВЦЭМ!$D$10+'СЕТ СН'!$H$6-'СЕТ СН'!$H$23</f>
        <v>782.54739849000009</v>
      </c>
      <c r="O90" s="37">
        <f>SUMIFS(СВЦЭМ!$D$34:$D$777,СВЦЭМ!$A$34:$A$777,$A90,СВЦЭМ!$B$34:$B$777,O$83)+'СЕТ СН'!$H$11+СВЦЭМ!$D$10+'СЕТ СН'!$H$6-'СЕТ СН'!$H$23</f>
        <v>786.81578213</v>
      </c>
      <c r="P90" s="37">
        <f>SUMIFS(СВЦЭМ!$D$34:$D$777,СВЦЭМ!$A$34:$A$777,$A90,СВЦЭМ!$B$34:$B$777,P$83)+'СЕТ СН'!$H$11+СВЦЭМ!$D$10+'СЕТ СН'!$H$6-'СЕТ СН'!$H$23</f>
        <v>790.93132391999995</v>
      </c>
      <c r="Q90" s="37">
        <f>SUMIFS(СВЦЭМ!$D$34:$D$777,СВЦЭМ!$A$34:$A$777,$A90,СВЦЭМ!$B$34:$B$777,Q$83)+'СЕТ СН'!$H$11+СВЦЭМ!$D$10+'СЕТ СН'!$H$6-'СЕТ СН'!$H$23</f>
        <v>788.40894579000008</v>
      </c>
      <c r="R90" s="37">
        <f>SUMIFS(СВЦЭМ!$D$34:$D$777,СВЦЭМ!$A$34:$A$777,$A90,СВЦЭМ!$B$34:$B$777,R$83)+'СЕТ СН'!$H$11+СВЦЭМ!$D$10+'СЕТ СН'!$H$6-'СЕТ СН'!$H$23</f>
        <v>786.45203922999997</v>
      </c>
      <c r="S90" s="37">
        <f>SUMIFS(СВЦЭМ!$D$34:$D$777,СВЦЭМ!$A$34:$A$777,$A90,СВЦЭМ!$B$34:$B$777,S$83)+'СЕТ СН'!$H$11+СВЦЭМ!$D$10+'СЕТ СН'!$H$6-'СЕТ СН'!$H$23</f>
        <v>791.44983822999995</v>
      </c>
      <c r="T90" s="37">
        <f>SUMIFS(СВЦЭМ!$D$34:$D$777,СВЦЭМ!$A$34:$A$777,$A90,СВЦЭМ!$B$34:$B$777,T$83)+'СЕТ СН'!$H$11+СВЦЭМ!$D$10+'СЕТ СН'!$H$6-'СЕТ СН'!$H$23</f>
        <v>787.74929312000006</v>
      </c>
      <c r="U90" s="37">
        <f>SUMIFS(СВЦЭМ!$D$34:$D$777,СВЦЭМ!$A$34:$A$777,$A90,СВЦЭМ!$B$34:$B$777,U$83)+'СЕТ СН'!$H$11+СВЦЭМ!$D$10+'СЕТ СН'!$H$6-'СЕТ СН'!$H$23</f>
        <v>760.42475374999992</v>
      </c>
      <c r="V90" s="37">
        <f>SUMIFS(СВЦЭМ!$D$34:$D$777,СВЦЭМ!$A$34:$A$777,$A90,СВЦЭМ!$B$34:$B$777,V$83)+'СЕТ СН'!$H$11+СВЦЭМ!$D$10+'СЕТ СН'!$H$6-'СЕТ СН'!$H$23</f>
        <v>767.09420061999992</v>
      </c>
      <c r="W90" s="37">
        <f>SUMIFS(СВЦЭМ!$D$34:$D$777,СВЦЭМ!$A$34:$A$777,$A90,СВЦЭМ!$B$34:$B$777,W$83)+'СЕТ СН'!$H$11+СВЦЭМ!$D$10+'СЕТ СН'!$H$6-'СЕТ СН'!$H$23</f>
        <v>834.22704209999995</v>
      </c>
      <c r="X90" s="37">
        <f>SUMIFS(СВЦЭМ!$D$34:$D$777,СВЦЭМ!$A$34:$A$777,$A90,СВЦЭМ!$B$34:$B$777,X$83)+'СЕТ СН'!$H$11+СВЦЭМ!$D$10+'СЕТ СН'!$H$6-'СЕТ СН'!$H$23</f>
        <v>894.92253661999996</v>
      </c>
      <c r="Y90" s="37">
        <f>SUMIFS(СВЦЭМ!$D$34:$D$777,СВЦЭМ!$A$34:$A$777,$A90,СВЦЭМ!$B$34:$B$777,Y$83)+'СЕТ СН'!$H$11+СВЦЭМ!$D$10+'СЕТ СН'!$H$6-'СЕТ СН'!$H$23</f>
        <v>943.07315527000003</v>
      </c>
    </row>
    <row r="91" spans="1:27" ht="15.75" x14ac:dyDescent="0.2">
      <c r="A91" s="36">
        <f t="shared" si="2"/>
        <v>43198</v>
      </c>
      <c r="B91" s="37">
        <f>SUMIFS(СВЦЭМ!$D$34:$D$777,СВЦЭМ!$A$34:$A$777,$A91,СВЦЭМ!$B$34:$B$777,B$83)+'СЕТ СН'!$H$11+СВЦЭМ!$D$10+'СЕТ СН'!$H$6-'СЕТ СН'!$H$23</f>
        <v>964.83856700000035</v>
      </c>
      <c r="C91" s="37">
        <f>SUMIFS(СВЦЭМ!$D$34:$D$777,СВЦЭМ!$A$34:$A$777,$A91,СВЦЭМ!$B$34:$B$777,C$83)+'СЕТ СН'!$H$11+СВЦЭМ!$D$10+'СЕТ СН'!$H$6-'СЕТ СН'!$H$23</f>
        <v>1006.7717039300002</v>
      </c>
      <c r="D91" s="37">
        <f>SUMIFS(СВЦЭМ!$D$34:$D$777,СВЦЭМ!$A$34:$A$777,$A91,СВЦЭМ!$B$34:$B$777,D$83)+'СЕТ СН'!$H$11+СВЦЭМ!$D$10+'СЕТ СН'!$H$6-'СЕТ СН'!$H$23</f>
        <v>1065.8198529400001</v>
      </c>
      <c r="E91" s="37">
        <f>SUMIFS(СВЦЭМ!$D$34:$D$777,СВЦЭМ!$A$34:$A$777,$A91,СВЦЭМ!$B$34:$B$777,E$83)+'СЕТ СН'!$H$11+СВЦЭМ!$D$10+'СЕТ СН'!$H$6-'СЕТ СН'!$H$23</f>
        <v>1095.7178466599999</v>
      </c>
      <c r="F91" s="37">
        <f>SUMIFS(СВЦЭМ!$D$34:$D$777,СВЦЭМ!$A$34:$A$777,$A91,СВЦЭМ!$B$34:$B$777,F$83)+'СЕТ СН'!$H$11+СВЦЭМ!$D$10+'СЕТ СН'!$H$6-'СЕТ СН'!$H$23</f>
        <v>1093.2742088999998</v>
      </c>
      <c r="G91" s="37">
        <f>SUMIFS(СВЦЭМ!$D$34:$D$777,СВЦЭМ!$A$34:$A$777,$A91,СВЦЭМ!$B$34:$B$777,G$83)+'СЕТ СН'!$H$11+СВЦЭМ!$D$10+'СЕТ СН'!$H$6-'СЕТ СН'!$H$23</f>
        <v>1095.8230944000002</v>
      </c>
      <c r="H91" s="37">
        <f>SUMIFS(СВЦЭМ!$D$34:$D$777,СВЦЭМ!$A$34:$A$777,$A91,СВЦЭМ!$B$34:$B$777,H$83)+'СЕТ СН'!$H$11+СВЦЭМ!$D$10+'СЕТ СН'!$H$6-'СЕТ СН'!$H$23</f>
        <v>1075.71333357</v>
      </c>
      <c r="I91" s="37">
        <f>SUMIFS(СВЦЭМ!$D$34:$D$777,СВЦЭМ!$A$34:$A$777,$A91,СВЦЭМ!$B$34:$B$777,I$83)+'СЕТ СН'!$H$11+СВЦЭМ!$D$10+'СЕТ СН'!$H$6-'СЕТ СН'!$H$23</f>
        <v>986.13878390000002</v>
      </c>
      <c r="J91" s="37">
        <f>SUMIFS(СВЦЭМ!$D$34:$D$777,СВЦЭМ!$A$34:$A$777,$A91,СВЦЭМ!$B$34:$B$777,J$83)+'СЕТ СН'!$H$11+СВЦЭМ!$D$10+'СЕТ СН'!$H$6-'СЕТ СН'!$H$23</f>
        <v>880.24526307000008</v>
      </c>
      <c r="K91" s="37">
        <f>SUMIFS(СВЦЭМ!$D$34:$D$777,СВЦЭМ!$A$34:$A$777,$A91,СВЦЭМ!$B$34:$B$777,K$83)+'СЕТ СН'!$H$11+СВЦЭМ!$D$10+'СЕТ СН'!$H$6-'СЕТ СН'!$H$23</f>
        <v>770.04086492999988</v>
      </c>
      <c r="L91" s="37">
        <f>SUMIFS(СВЦЭМ!$D$34:$D$777,СВЦЭМ!$A$34:$A$777,$A91,СВЦЭМ!$B$34:$B$777,L$83)+'СЕТ СН'!$H$11+СВЦЭМ!$D$10+'СЕТ СН'!$H$6-'СЕТ СН'!$H$23</f>
        <v>711.97728661999997</v>
      </c>
      <c r="M91" s="37">
        <f>SUMIFS(СВЦЭМ!$D$34:$D$777,СВЦЭМ!$A$34:$A$777,$A91,СВЦЭМ!$B$34:$B$777,M$83)+'СЕТ СН'!$H$11+СВЦЭМ!$D$10+'СЕТ СН'!$H$6-'СЕТ СН'!$H$23</f>
        <v>677.94231954000008</v>
      </c>
      <c r="N91" s="37">
        <f>SUMIFS(СВЦЭМ!$D$34:$D$777,СВЦЭМ!$A$34:$A$777,$A91,СВЦЭМ!$B$34:$B$777,N$83)+'СЕТ СН'!$H$11+СВЦЭМ!$D$10+'СЕТ СН'!$H$6-'СЕТ СН'!$H$23</f>
        <v>669.73879423999995</v>
      </c>
      <c r="O91" s="37">
        <f>SUMIFS(СВЦЭМ!$D$34:$D$777,СВЦЭМ!$A$34:$A$777,$A91,СВЦЭМ!$B$34:$B$777,O$83)+'СЕТ СН'!$H$11+СВЦЭМ!$D$10+'СЕТ СН'!$H$6-'СЕТ СН'!$H$23</f>
        <v>674.74971144999984</v>
      </c>
      <c r="P91" s="37">
        <f>SUMIFS(СВЦЭМ!$D$34:$D$777,СВЦЭМ!$A$34:$A$777,$A91,СВЦЭМ!$B$34:$B$777,P$83)+'СЕТ СН'!$H$11+СВЦЭМ!$D$10+'СЕТ СН'!$H$6-'СЕТ СН'!$H$23</f>
        <v>685.81237236999993</v>
      </c>
      <c r="Q91" s="37">
        <f>SUMIFS(СВЦЭМ!$D$34:$D$777,СВЦЭМ!$A$34:$A$777,$A91,СВЦЭМ!$B$34:$B$777,Q$83)+'СЕТ СН'!$H$11+СВЦЭМ!$D$10+'СЕТ СН'!$H$6-'СЕТ СН'!$H$23</f>
        <v>689.93397771999992</v>
      </c>
      <c r="R91" s="37">
        <f>SUMIFS(СВЦЭМ!$D$34:$D$777,СВЦЭМ!$A$34:$A$777,$A91,СВЦЭМ!$B$34:$B$777,R$83)+'СЕТ СН'!$H$11+СВЦЭМ!$D$10+'СЕТ СН'!$H$6-'СЕТ СН'!$H$23</f>
        <v>740.17764819000001</v>
      </c>
      <c r="S91" s="37">
        <f>SUMIFS(СВЦЭМ!$D$34:$D$777,СВЦЭМ!$A$34:$A$777,$A91,СВЦЭМ!$B$34:$B$777,S$83)+'СЕТ СН'!$H$11+СВЦЭМ!$D$10+'СЕТ СН'!$H$6-'СЕТ СН'!$H$23</f>
        <v>711.34639172999994</v>
      </c>
      <c r="T91" s="37">
        <f>SUMIFS(СВЦЭМ!$D$34:$D$777,СВЦЭМ!$A$34:$A$777,$A91,СВЦЭМ!$B$34:$B$777,T$83)+'СЕТ СН'!$H$11+СВЦЭМ!$D$10+'СЕТ СН'!$H$6-'СЕТ СН'!$H$23</f>
        <v>670.2290058599998</v>
      </c>
      <c r="U91" s="37">
        <f>SUMIFS(СВЦЭМ!$D$34:$D$777,СВЦЭМ!$A$34:$A$777,$A91,СВЦЭМ!$B$34:$B$777,U$83)+'СЕТ СН'!$H$11+СВЦЭМ!$D$10+'СЕТ СН'!$H$6-'СЕТ СН'!$H$23</f>
        <v>666.72463550999998</v>
      </c>
      <c r="V91" s="37">
        <f>SUMIFS(СВЦЭМ!$D$34:$D$777,СВЦЭМ!$A$34:$A$777,$A91,СВЦЭМ!$B$34:$B$777,V$83)+'СЕТ СН'!$H$11+СВЦЭМ!$D$10+'СЕТ СН'!$H$6-'СЕТ СН'!$H$23</f>
        <v>667.30191484999989</v>
      </c>
      <c r="W91" s="37">
        <f>SUMIFS(СВЦЭМ!$D$34:$D$777,СВЦЭМ!$A$34:$A$777,$A91,СВЦЭМ!$B$34:$B$777,W$83)+'СЕТ СН'!$H$11+СВЦЭМ!$D$10+'СЕТ СН'!$H$6-'СЕТ СН'!$H$23</f>
        <v>711.14130826999997</v>
      </c>
      <c r="X91" s="37">
        <f>SUMIFS(СВЦЭМ!$D$34:$D$777,СВЦЭМ!$A$34:$A$777,$A91,СВЦЭМ!$B$34:$B$777,X$83)+'СЕТ СН'!$H$11+СВЦЭМ!$D$10+'СЕТ СН'!$H$6-'СЕТ СН'!$H$23</f>
        <v>800.61054526000009</v>
      </c>
      <c r="Y91" s="37">
        <f>SUMIFS(СВЦЭМ!$D$34:$D$777,СВЦЭМ!$A$34:$A$777,$A91,СВЦЭМ!$B$34:$B$777,Y$83)+'СЕТ СН'!$H$11+СВЦЭМ!$D$10+'СЕТ СН'!$H$6-'СЕТ СН'!$H$23</f>
        <v>893.66055293000011</v>
      </c>
    </row>
    <row r="92" spans="1:27" ht="15.75" x14ac:dyDescent="0.2">
      <c r="A92" s="36">
        <f t="shared" si="2"/>
        <v>43199</v>
      </c>
      <c r="B92" s="37">
        <f>SUMIFS(СВЦЭМ!$D$34:$D$777,СВЦЭМ!$A$34:$A$777,$A92,СВЦЭМ!$B$34:$B$777,B$83)+'СЕТ СН'!$H$11+СВЦЭМ!$D$10+'СЕТ СН'!$H$6-'СЕТ СН'!$H$23</f>
        <v>984.04694359000007</v>
      </c>
      <c r="C92" s="37">
        <f>SUMIFS(СВЦЭМ!$D$34:$D$777,СВЦЭМ!$A$34:$A$777,$A92,СВЦЭМ!$B$34:$B$777,C$83)+'СЕТ СН'!$H$11+СВЦЭМ!$D$10+'СЕТ СН'!$H$6-'СЕТ СН'!$H$23</f>
        <v>993.61124087000019</v>
      </c>
      <c r="D92" s="37">
        <f>SUMIFS(СВЦЭМ!$D$34:$D$777,СВЦЭМ!$A$34:$A$777,$A92,СВЦЭМ!$B$34:$B$777,D$83)+'СЕТ СН'!$H$11+СВЦЭМ!$D$10+'СЕТ СН'!$H$6-'СЕТ СН'!$H$23</f>
        <v>1075.2747369600002</v>
      </c>
      <c r="E92" s="37">
        <f>SUMIFS(СВЦЭМ!$D$34:$D$777,СВЦЭМ!$A$34:$A$777,$A92,СВЦЭМ!$B$34:$B$777,E$83)+'СЕТ СН'!$H$11+СВЦЭМ!$D$10+'СЕТ СН'!$H$6-'СЕТ СН'!$H$23</f>
        <v>1082.39430967</v>
      </c>
      <c r="F92" s="37">
        <f>SUMIFS(СВЦЭМ!$D$34:$D$777,СВЦЭМ!$A$34:$A$777,$A92,СВЦЭМ!$B$34:$B$777,F$83)+'СЕТ СН'!$H$11+СВЦЭМ!$D$10+'СЕТ СН'!$H$6-'СЕТ СН'!$H$23</f>
        <v>1082.5060043600001</v>
      </c>
      <c r="G92" s="37">
        <f>SUMIFS(СВЦЭМ!$D$34:$D$777,СВЦЭМ!$A$34:$A$777,$A92,СВЦЭМ!$B$34:$B$777,G$83)+'СЕТ СН'!$H$11+СВЦЭМ!$D$10+'СЕТ СН'!$H$6-'СЕТ СН'!$H$23</f>
        <v>1089.0926355400002</v>
      </c>
      <c r="H92" s="37">
        <f>SUMIFS(СВЦЭМ!$D$34:$D$777,СВЦЭМ!$A$34:$A$777,$A92,СВЦЭМ!$B$34:$B$777,H$83)+'СЕТ СН'!$H$11+СВЦЭМ!$D$10+'СЕТ СН'!$H$6-'СЕТ СН'!$H$23</f>
        <v>1042.7148222000001</v>
      </c>
      <c r="I92" s="37">
        <f>SUMIFS(СВЦЭМ!$D$34:$D$777,СВЦЭМ!$A$34:$A$777,$A92,СВЦЭМ!$B$34:$B$777,I$83)+'СЕТ СН'!$H$11+СВЦЭМ!$D$10+'СЕТ СН'!$H$6-'СЕТ СН'!$H$23</f>
        <v>941.98867176000033</v>
      </c>
      <c r="J92" s="37">
        <f>SUMIFS(СВЦЭМ!$D$34:$D$777,СВЦЭМ!$A$34:$A$777,$A92,СВЦЭМ!$B$34:$B$777,J$83)+'СЕТ СН'!$H$11+СВЦЭМ!$D$10+'СЕТ СН'!$H$6-'СЕТ СН'!$H$23</f>
        <v>884.36004272000002</v>
      </c>
      <c r="K92" s="37">
        <f>SUMIFS(СВЦЭМ!$D$34:$D$777,СВЦЭМ!$A$34:$A$777,$A92,СВЦЭМ!$B$34:$B$777,K$83)+'СЕТ СН'!$H$11+СВЦЭМ!$D$10+'СЕТ СН'!$H$6-'СЕТ СН'!$H$23</f>
        <v>795.48527745000013</v>
      </c>
      <c r="L92" s="37">
        <f>SUMIFS(СВЦЭМ!$D$34:$D$777,СВЦЭМ!$A$34:$A$777,$A92,СВЦЭМ!$B$34:$B$777,L$83)+'СЕТ СН'!$H$11+СВЦЭМ!$D$10+'СЕТ СН'!$H$6-'СЕТ СН'!$H$23</f>
        <v>720.05555203999995</v>
      </c>
      <c r="M92" s="37">
        <f>SUMIFS(СВЦЭМ!$D$34:$D$777,СВЦЭМ!$A$34:$A$777,$A92,СВЦЭМ!$B$34:$B$777,M$83)+'СЕТ СН'!$H$11+СВЦЭМ!$D$10+'СЕТ СН'!$H$6-'СЕТ СН'!$H$23</f>
        <v>710.27230038999994</v>
      </c>
      <c r="N92" s="37">
        <f>SUMIFS(СВЦЭМ!$D$34:$D$777,СВЦЭМ!$A$34:$A$777,$A92,СВЦЭМ!$B$34:$B$777,N$83)+'СЕТ СН'!$H$11+СВЦЭМ!$D$10+'СЕТ СН'!$H$6-'СЕТ СН'!$H$23</f>
        <v>706.61034587999995</v>
      </c>
      <c r="O92" s="37">
        <f>SUMIFS(СВЦЭМ!$D$34:$D$777,СВЦЭМ!$A$34:$A$777,$A92,СВЦЭМ!$B$34:$B$777,O$83)+'СЕТ СН'!$H$11+СВЦЭМ!$D$10+'СЕТ СН'!$H$6-'СЕТ СН'!$H$23</f>
        <v>712.21145100000001</v>
      </c>
      <c r="P92" s="37">
        <f>SUMIFS(СВЦЭМ!$D$34:$D$777,СВЦЭМ!$A$34:$A$777,$A92,СВЦЭМ!$B$34:$B$777,P$83)+'СЕТ СН'!$H$11+СВЦЭМ!$D$10+'СЕТ СН'!$H$6-'СЕТ СН'!$H$23</f>
        <v>731.23551985999995</v>
      </c>
      <c r="Q92" s="37">
        <f>SUMIFS(СВЦЭМ!$D$34:$D$777,СВЦЭМ!$A$34:$A$777,$A92,СВЦЭМ!$B$34:$B$777,Q$83)+'СЕТ СН'!$H$11+СВЦЭМ!$D$10+'СЕТ СН'!$H$6-'СЕТ СН'!$H$23</f>
        <v>751.34627350999983</v>
      </c>
      <c r="R92" s="37">
        <f>SUMIFS(СВЦЭМ!$D$34:$D$777,СВЦЭМ!$A$34:$A$777,$A92,СВЦЭМ!$B$34:$B$777,R$83)+'СЕТ СН'!$H$11+СВЦЭМ!$D$10+'СЕТ СН'!$H$6-'СЕТ СН'!$H$23</f>
        <v>746.23874562000003</v>
      </c>
      <c r="S92" s="37">
        <f>SUMIFS(СВЦЭМ!$D$34:$D$777,СВЦЭМ!$A$34:$A$777,$A92,СВЦЭМ!$B$34:$B$777,S$83)+'СЕТ СН'!$H$11+СВЦЭМ!$D$10+'СЕТ СН'!$H$6-'СЕТ СН'!$H$23</f>
        <v>739.99950806999993</v>
      </c>
      <c r="T92" s="37">
        <f>SUMIFS(СВЦЭМ!$D$34:$D$777,СВЦЭМ!$A$34:$A$777,$A92,СВЦЭМ!$B$34:$B$777,T$83)+'СЕТ СН'!$H$11+СВЦЭМ!$D$10+'СЕТ СН'!$H$6-'СЕТ СН'!$H$23</f>
        <v>712.25489828999991</v>
      </c>
      <c r="U92" s="37">
        <f>SUMIFS(СВЦЭМ!$D$34:$D$777,СВЦЭМ!$A$34:$A$777,$A92,СВЦЭМ!$B$34:$B$777,U$83)+'СЕТ СН'!$H$11+СВЦЭМ!$D$10+'СЕТ СН'!$H$6-'СЕТ СН'!$H$23</f>
        <v>694.55943762999993</v>
      </c>
      <c r="V92" s="37">
        <f>SUMIFS(СВЦЭМ!$D$34:$D$777,СВЦЭМ!$A$34:$A$777,$A92,СВЦЭМ!$B$34:$B$777,V$83)+'СЕТ СН'!$H$11+СВЦЭМ!$D$10+'СЕТ СН'!$H$6-'СЕТ СН'!$H$23</f>
        <v>704.78660538999986</v>
      </c>
      <c r="W92" s="37">
        <f>SUMIFS(СВЦЭМ!$D$34:$D$777,СВЦЭМ!$A$34:$A$777,$A92,СВЦЭМ!$B$34:$B$777,W$83)+'СЕТ СН'!$H$11+СВЦЭМ!$D$10+'СЕТ СН'!$H$6-'СЕТ СН'!$H$23</f>
        <v>767.25029989999996</v>
      </c>
      <c r="X92" s="37">
        <f>SUMIFS(СВЦЭМ!$D$34:$D$777,СВЦЭМ!$A$34:$A$777,$A92,СВЦЭМ!$B$34:$B$777,X$83)+'СЕТ СН'!$H$11+СВЦЭМ!$D$10+'СЕТ СН'!$H$6-'СЕТ СН'!$H$23</f>
        <v>856.17343596000012</v>
      </c>
      <c r="Y92" s="37">
        <f>SUMIFS(СВЦЭМ!$D$34:$D$777,СВЦЭМ!$A$34:$A$777,$A92,СВЦЭМ!$B$34:$B$777,Y$83)+'СЕТ СН'!$H$11+СВЦЭМ!$D$10+'СЕТ СН'!$H$6-'СЕТ СН'!$H$23</f>
        <v>947.04723335000028</v>
      </c>
    </row>
    <row r="93" spans="1:27" ht="15.75" x14ac:dyDescent="0.2">
      <c r="A93" s="36">
        <f t="shared" si="2"/>
        <v>43200</v>
      </c>
      <c r="B93" s="37">
        <f>SUMIFS(СВЦЭМ!$D$34:$D$777,СВЦЭМ!$A$34:$A$777,$A93,СВЦЭМ!$B$34:$B$777,B$83)+'СЕТ СН'!$H$11+СВЦЭМ!$D$10+'СЕТ СН'!$H$6-'СЕТ СН'!$H$23</f>
        <v>984.96411561000025</v>
      </c>
      <c r="C93" s="37">
        <f>SUMIFS(СВЦЭМ!$D$34:$D$777,СВЦЭМ!$A$34:$A$777,$A93,СВЦЭМ!$B$34:$B$777,C$83)+'СЕТ СН'!$H$11+СВЦЭМ!$D$10+'СЕТ СН'!$H$6-'СЕТ СН'!$H$23</f>
        <v>1033.4477500600001</v>
      </c>
      <c r="D93" s="37">
        <f>SUMIFS(СВЦЭМ!$D$34:$D$777,СВЦЭМ!$A$34:$A$777,$A93,СВЦЭМ!$B$34:$B$777,D$83)+'СЕТ СН'!$H$11+СВЦЭМ!$D$10+'СЕТ СН'!$H$6-'СЕТ СН'!$H$23</f>
        <v>1062.0412983800002</v>
      </c>
      <c r="E93" s="37">
        <f>SUMIFS(СВЦЭМ!$D$34:$D$777,СВЦЭМ!$A$34:$A$777,$A93,СВЦЭМ!$B$34:$B$777,E$83)+'СЕТ СН'!$H$11+СВЦЭМ!$D$10+'СЕТ СН'!$H$6-'СЕТ СН'!$H$23</f>
        <v>1066.1589663300001</v>
      </c>
      <c r="F93" s="37">
        <f>SUMIFS(СВЦЭМ!$D$34:$D$777,СВЦЭМ!$A$34:$A$777,$A93,СВЦЭМ!$B$34:$B$777,F$83)+'СЕТ СН'!$H$11+СВЦЭМ!$D$10+'СЕТ СН'!$H$6-'СЕТ СН'!$H$23</f>
        <v>1065.8052982499999</v>
      </c>
      <c r="G93" s="37">
        <f>SUMIFS(СВЦЭМ!$D$34:$D$777,СВЦЭМ!$A$34:$A$777,$A93,СВЦЭМ!$B$34:$B$777,G$83)+'СЕТ СН'!$H$11+СВЦЭМ!$D$10+'СЕТ СН'!$H$6-'СЕТ СН'!$H$23</f>
        <v>1071.6199787200003</v>
      </c>
      <c r="H93" s="37">
        <f>SUMIFS(СВЦЭМ!$D$34:$D$777,СВЦЭМ!$A$34:$A$777,$A93,СВЦЭМ!$B$34:$B$777,H$83)+'СЕТ СН'!$H$11+СВЦЭМ!$D$10+'СЕТ СН'!$H$6-'СЕТ СН'!$H$23</f>
        <v>1031.5514272999999</v>
      </c>
      <c r="I93" s="37">
        <f>SUMIFS(СВЦЭМ!$D$34:$D$777,СВЦЭМ!$A$34:$A$777,$A93,СВЦЭМ!$B$34:$B$777,I$83)+'СЕТ СН'!$H$11+СВЦЭМ!$D$10+'СЕТ СН'!$H$6-'СЕТ СН'!$H$23</f>
        <v>937.72513119000007</v>
      </c>
      <c r="J93" s="37">
        <f>SUMIFS(СВЦЭМ!$D$34:$D$777,СВЦЭМ!$A$34:$A$777,$A93,СВЦЭМ!$B$34:$B$777,J$83)+'СЕТ СН'!$H$11+СВЦЭМ!$D$10+'СЕТ СН'!$H$6-'СЕТ СН'!$H$23</f>
        <v>890.62089647000005</v>
      </c>
      <c r="K93" s="37">
        <f>SUMIFS(СВЦЭМ!$D$34:$D$777,СВЦЭМ!$A$34:$A$777,$A93,СВЦЭМ!$B$34:$B$777,K$83)+'СЕТ СН'!$H$11+СВЦЭМ!$D$10+'СЕТ СН'!$H$6-'СЕТ СН'!$H$23</f>
        <v>798.62478934000012</v>
      </c>
      <c r="L93" s="37">
        <f>SUMIFS(СВЦЭМ!$D$34:$D$777,СВЦЭМ!$A$34:$A$777,$A93,СВЦЭМ!$B$34:$B$777,L$83)+'СЕТ СН'!$H$11+СВЦЭМ!$D$10+'СЕТ СН'!$H$6-'СЕТ СН'!$H$23</f>
        <v>753.19503426999984</v>
      </c>
      <c r="M93" s="37">
        <f>SUMIFS(СВЦЭМ!$D$34:$D$777,СВЦЭМ!$A$34:$A$777,$A93,СВЦЭМ!$B$34:$B$777,M$83)+'СЕТ СН'!$H$11+СВЦЭМ!$D$10+'СЕТ СН'!$H$6-'СЕТ СН'!$H$23</f>
        <v>748.2875596099999</v>
      </c>
      <c r="N93" s="37">
        <f>SUMIFS(СВЦЭМ!$D$34:$D$777,СВЦЭМ!$A$34:$A$777,$A93,СВЦЭМ!$B$34:$B$777,N$83)+'СЕТ СН'!$H$11+СВЦЭМ!$D$10+'СЕТ СН'!$H$6-'СЕТ СН'!$H$23</f>
        <v>747.56232942000008</v>
      </c>
      <c r="O93" s="37">
        <f>SUMIFS(СВЦЭМ!$D$34:$D$777,СВЦЭМ!$A$34:$A$777,$A93,СВЦЭМ!$B$34:$B$777,O$83)+'СЕТ СН'!$H$11+СВЦЭМ!$D$10+'СЕТ СН'!$H$6-'СЕТ СН'!$H$23</f>
        <v>747.82895019</v>
      </c>
      <c r="P93" s="37">
        <f>SUMIFS(СВЦЭМ!$D$34:$D$777,СВЦЭМ!$A$34:$A$777,$A93,СВЦЭМ!$B$34:$B$777,P$83)+'СЕТ СН'!$H$11+СВЦЭМ!$D$10+'СЕТ СН'!$H$6-'СЕТ СН'!$H$23</f>
        <v>747.02349199999992</v>
      </c>
      <c r="Q93" s="37">
        <f>SUMIFS(СВЦЭМ!$D$34:$D$777,СВЦЭМ!$A$34:$A$777,$A93,СВЦЭМ!$B$34:$B$777,Q$83)+'СЕТ СН'!$H$11+СВЦЭМ!$D$10+'СЕТ СН'!$H$6-'СЕТ СН'!$H$23</f>
        <v>769.51608320999992</v>
      </c>
      <c r="R93" s="37">
        <f>SUMIFS(СВЦЭМ!$D$34:$D$777,СВЦЭМ!$A$34:$A$777,$A93,СВЦЭМ!$B$34:$B$777,R$83)+'СЕТ СН'!$H$11+СВЦЭМ!$D$10+'СЕТ СН'!$H$6-'СЕТ СН'!$H$23</f>
        <v>765.26470437</v>
      </c>
      <c r="S93" s="37">
        <f>SUMIFS(СВЦЭМ!$D$34:$D$777,СВЦЭМ!$A$34:$A$777,$A93,СВЦЭМ!$B$34:$B$777,S$83)+'СЕТ СН'!$H$11+СВЦЭМ!$D$10+'СЕТ СН'!$H$6-'СЕТ СН'!$H$23</f>
        <v>752.8468321900001</v>
      </c>
      <c r="T93" s="37">
        <f>SUMIFS(СВЦЭМ!$D$34:$D$777,СВЦЭМ!$A$34:$A$777,$A93,СВЦЭМ!$B$34:$B$777,T$83)+'СЕТ СН'!$H$11+СВЦЭМ!$D$10+'СЕТ СН'!$H$6-'СЕТ СН'!$H$23</f>
        <v>719.12464057999989</v>
      </c>
      <c r="U93" s="37">
        <f>SUMIFS(СВЦЭМ!$D$34:$D$777,СВЦЭМ!$A$34:$A$777,$A93,СВЦЭМ!$B$34:$B$777,U$83)+'СЕТ СН'!$H$11+СВЦЭМ!$D$10+'СЕТ СН'!$H$6-'СЕТ СН'!$H$23</f>
        <v>688.43830201999992</v>
      </c>
      <c r="V93" s="37">
        <f>SUMIFS(СВЦЭМ!$D$34:$D$777,СВЦЭМ!$A$34:$A$777,$A93,СВЦЭМ!$B$34:$B$777,V$83)+'СЕТ СН'!$H$11+СВЦЭМ!$D$10+'СЕТ СН'!$H$6-'СЕТ СН'!$H$23</f>
        <v>695.14223358999982</v>
      </c>
      <c r="W93" s="37">
        <f>SUMIFS(СВЦЭМ!$D$34:$D$777,СВЦЭМ!$A$34:$A$777,$A93,СВЦЭМ!$B$34:$B$777,W$83)+'СЕТ СН'!$H$11+СВЦЭМ!$D$10+'СЕТ СН'!$H$6-'СЕТ СН'!$H$23</f>
        <v>751.39492484999994</v>
      </c>
      <c r="X93" s="37">
        <f>SUMIFS(СВЦЭМ!$D$34:$D$777,СВЦЭМ!$A$34:$A$777,$A93,СВЦЭМ!$B$34:$B$777,X$83)+'СЕТ СН'!$H$11+СВЦЭМ!$D$10+'СЕТ СН'!$H$6-'СЕТ СН'!$H$23</f>
        <v>841.80037769000012</v>
      </c>
      <c r="Y93" s="37">
        <f>SUMIFS(СВЦЭМ!$D$34:$D$777,СВЦЭМ!$A$34:$A$777,$A93,СВЦЭМ!$B$34:$B$777,Y$83)+'СЕТ СН'!$H$11+СВЦЭМ!$D$10+'СЕТ СН'!$H$6-'СЕТ СН'!$H$23</f>
        <v>936.03377838000017</v>
      </c>
    </row>
    <row r="94" spans="1:27" ht="15.75" x14ac:dyDescent="0.2">
      <c r="A94" s="36">
        <f t="shared" si="2"/>
        <v>43201</v>
      </c>
      <c r="B94" s="37">
        <f>SUMIFS(СВЦЭМ!$D$34:$D$777,СВЦЭМ!$A$34:$A$777,$A94,СВЦЭМ!$B$34:$B$777,B$83)+'СЕТ СН'!$H$11+СВЦЭМ!$D$10+'СЕТ СН'!$H$6-'СЕТ СН'!$H$23</f>
        <v>944.46155928000019</v>
      </c>
      <c r="C94" s="37">
        <f>SUMIFS(СВЦЭМ!$D$34:$D$777,СВЦЭМ!$A$34:$A$777,$A94,СВЦЭМ!$B$34:$B$777,C$83)+'СЕТ СН'!$H$11+СВЦЭМ!$D$10+'СЕТ СН'!$H$6-'СЕТ СН'!$H$23</f>
        <v>976.76487013999997</v>
      </c>
      <c r="D94" s="37">
        <f>SUMIFS(СВЦЭМ!$D$34:$D$777,СВЦЭМ!$A$34:$A$777,$A94,СВЦЭМ!$B$34:$B$777,D$83)+'СЕТ СН'!$H$11+СВЦЭМ!$D$10+'СЕТ СН'!$H$6-'СЕТ СН'!$H$23</f>
        <v>1055.66098397</v>
      </c>
      <c r="E94" s="37">
        <f>SUMIFS(СВЦЭМ!$D$34:$D$777,СВЦЭМ!$A$34:$A$777,$A94,СВЦЭМ!$B$34:$B$777,E$83)+'СЕТ СН'!$H$11+СВЦЭМ!$D$10+'СЕТ СН'!$H$6-'СЕТ СН'!$H$23</f>
        <v>1070.8038534900002</v>
      </c>
      <c r="F94" s="37">
        <f>SUMIFS(СВЦЭМ!$D$34:$D$777,СВЦЭМ!$A$34:$A$777,$A94,СВЦЭМ!$B$34:$B$777,F$83)+'СЕТ СН'!$H$11+СВЦЭМ!$D$10+'СЕТ СН'!$H$6-'СЕТ СН'!$H$23</f>
        <v>1070.7524829899999</v>
      </c>
      <c r="G94" s="37">
        <f>SUMIFS(СВЦЭМ!$D$34:$D$777,СВЦЭМ!$A$34:$A$777,$A94,СВЦЭМ!$B$34:$B$777,G$83)+'СЕТ СН'!$H$11+СВЦЭМ!$D$10+'СЕТ СН'!$H$6-'СЕТ СН'!$H$23</f>
        <v>1077.19369323</v>
      </c>
      <c r="H94" s="37">
        <f>SUMIFS(СВЦЭМ!$D$34:$D$777,СВЦЭМ!$A$34:$A$777,$A94,СВЦЭМ!$B$34:$B$777,H$83)+'СЕТ СН'!$H$11+СВЦЭМ!$D$10+'СЕТ СН'!$H$6-'СЕТ СН'!$H$23</f>
        <v>1055.1168477800002</v>
      </c>
      <c r="I94" s="37">
        <f>SUMIFS(СВЦЭМ!$D$34:$D$777,СВЦЭМ!$A$34:$A$777,$A94,СВЦЭМ!$B$34:$B$777,I$83)+'СЕТ СН'!$H$11+СВЦЭМ!$D$10+'СЕТ СН'!$H$6-'СЕТ СН'!$H$23</f>
        <v>937.19229082000004</v>
      </c>
      <c r="J94" s="37">
        <f>SUMIFS(СВЦЭМ!$D$34:$D$777,СВЦЭМ!$A$34:$A$777,$A94,СВЦЭМ!$B$34:$B$777,J$83)+'СЕТ СН'!$H$11+СВЦЭМ!$D$10+'СЕТ СН'!$H$6-'СЕТ СН'!$H$23</f>
        <v>887.04874813000026</v>
      </c>
      <c r="K94" s="37">
        <f>SUMIFS(СВЦЭМ!$D$34:$D$777,СВЦЭМ!$A$34:$A$777,$A94,СВЦЭМ!$B$34:$B$777,K$83)+'СЕТ СН'!$H$11+СВЦЭМ!$D$10+'СЕТ СН'!$H$6-'СЕТ СН'!$H$23</f>
        <v>801.94743325000002</v>
      </c>
      <c r="L94" s="37">
        <f>SUMIFS(СВЦЭМ!$D$34:$D$777,СВЦЭМ!$A$34:$A$777,$A94,СВЦЭМ!$B$34:$B$777,L$83)+'СЕТ СН'!$H$11+СВЦЭМ!$D$10+'СЕТ СН'!$H$6-'СЕТ СН'!$H$23</f>
        <v>741.69302350999999</v>
      </c>
      <c r="M94" s="37">
        <f>SUMIFS(СВЦЭМ!$D$34:$D$777,СВЦЭМ!$A$34:$A$777,$A94,СВЦЭМ!$B$34:$B$777,M$83)+'СЕТ СН'!$H$11+СВЦЭМ!$D$10+'СЕТ СН'!$H$6-'СЕТ СН'!$H$23</f>
        <v>737.96236741999985</v>
      </c>
      <c r="N94" s="37">
        <f>SUMIFS(СВЦЭМ!$D$34:$D$777,СВЦЭМ!$A$34:$A$777,$A94,СВЦЭМ!$B$34:$B$777,N$83)+'СЕТ СН'!$H$11+СВЦЭМ!$D$10+'СЕТ СН'!$H$6-'СЕТ СН'!$H$23</f>
        <v>730.32849167999996</v>
      </c>
      <c r="O94" s="37">
        <f>SUMIFS(СВЦЭМ!$D$34:$D$777,СВЦЭМ!$A$34:$A$777,$A94,СВЦЭМ!$B$34:$B$777,O$83)+'СЕТ СН'!$H$11+СВЦЭМ!$D$10+'СЕТ СН'!$H$6-'СЕТ СН'!$H$23</f>
        <v>726.50899044999994</v>
      </c>
      <c r="P94" s="37">
        <f>SUMIFS(СВЦЭМ!$D$34:$D$777,СВЦЭМ!$A$34:$A$777,$A94,СВЦЭМ!$B$34:$B$777,P$83)+'СЕТ СН'!$H$11+СВЦЭМ!$D$10+'СЕТ СН'!$H$6-'СЕТ СН'!$H$23</f>
        <v>723.14320044999988</v>
      </c>
      <c r="Q94" s="37">
        <f>SUMIFS(СВЦЭМ!$D$34:$D$777,СВЦЭМ!$A$34:$A$777,$A94,СВЦЭМ!$B$34:$B$777,Q$83)+'СЕТ СН'!$H$11+СВЦЭМ!$D$10+'СЕТ СН'!$H$6-'СЕТ СН'!$H$23</f>
        <v>725.52015440999992</v>
      </c>
      <c r="R94" s="37">
        <f>SUMIFS(СВЦЭМ!$D$34:$D$777,СВЦЭМ!$A$34:$A$777,$A94,СВЦЭМ!$B$34:$B$777,R$83)+'СЕТ СН'!$H$11+СВЦЭМ!$D$10+'СЕТ СН'!$H$6-'СЕТ СН'!$H$23</f>
        <v>724.17512436999993</v>
      </c>
      <c r="S94" s="37">
        <f>SUMIFS(СВЦЭМ!$D$34:$D$777,СВЦЭМ!$A$34:$A$777,$A94,СВЦЭМ!$B$34:$B$777,S$83)+'СЕТ СН'!$H$11+СВЦЭМ!$D$10+'СЕТ СН'!$H$6-'СЕТ СН'!$H$23</f>
        <v>723.63025116999995</v>
      </c>
      <c r="T94" s="37">
        <f>SUMIFS(СВЦЭМ!$D$34:$D$777,СВЦЭМ!$A$34:$A$777,$A94,СВЦЭМ!$B$34:$B$777,T$83)+'СЕТ СН'!$H$11+СВЦЭМ!$D$10+'СЕТ СН'!$H$6-'СЕТ СН'!$H$23</f>
        <v>706.8193308000001</v>
      </c>
      <c r="U94" s="37">
        <f>SUMIFS(СВЦЭМ!$D$34:$D$777,СВЦЭМ!$A$34:$A$777,$A94,СВЦЭМ!$B$34:$B$777,U$83)+'СЕТ СН'!$H$11+СВЦЭМ!$D$10+'СЕТ СН'!$H$6-'СЕТ СН'!$H$23</f>
        <v>680.70084860999998</v>
      </c>
      <c r="V94" s="37">
        <f>SUMIFS(СВЦЭМ!$D$34:$D$777,СВЦЭМ!$A$34:$A$777,$A94,СВЦЭМ!$B$34:$B$777,V$83)+'СЕТ СН'!$H$11+СВЦЭМ!$D$10+'СЕТ СН'!$H$6-'СЕТ СН'!$H$23</f>
        <v>691.94256086000007</v>
      </c>
      <c r="W94" s="37">
        <f>SUMIFS(СВЦЭМ!$D$34:$D$777,СВЦЭМ!$A$34:$A$777,$A94,СВЦЭМ!$B$34:$B$777,W$83)+'СЕТ СН'!$H$11+СВЦЭМ!$D$10+'СЕТ СН'!$H$6-'СЕТ СН'!$H$23</f>
        <v>762.56896935999987</v>
      </c>
      <c r="X94" s="37">
        <f>SUMIFS(СВЦЭМ!$D$34:$D$777,СВЦЭМ!$A$34:$A$777,$A94,СВЦЭМ!$B$34:$B$777,X$83)+'СЕТ СН'!$H$11+СВЦЭМ!$D$10+'СЕТ СН'!$H$6-'СЕТ СН'!$H$23</f>
        <v>852.01408231000016</v>
      </c>
      <c r="Y94" s="37">
        <f>SUMIFS(СВЦЭМ!$D$34:$D$777,СВЦЭМ!$A$34:$A$777,$A94,СВЦЭМ!$B$34:$B$777,Y$83)+'СЕТ СН'!$H$11+СВЦЭМ!$D$10+'СЕТ СН'!$H$6-'СЕТ СН'!$H$23</f>
        <v>882.96648413000014</v>
      </c>
    </row>
    <row r="95" spans="1:27" ht="15.75" x14ac:dyDescent="0.2">
      <c r="A95" s="36">
        <f t="shared" si="2"/>
        <v>43202</v>
      </c>
      <c r="B95" s="37">
        <f>SUMIFS(СВЦЭМ!$D$34:$D$777,СВЦЭМ!$A$34:$A$777,$A95,СВЦЭМ!$B$34:$B$777,B$83)+'СЕТ СН'!$H$11+СВЦЭМ!$D$10+'СЕТ СН'!$H$6-'СЕТ СН'!$H$23</f>
        <v>966.99192631000017</v>
      </c>
      <c r="C95" s="37">
        <f>SUMIFS(СВЦЭМ!$D$34:$D$777,СВЦЭМ!$A$34:$A$777,$A95,СВЦЭМ!$B$34:$B$777,C$83)+'СЕТ СН'!$H$11+СВЦЭМ!$D$10+'СЕТ СН'!$H$6-'СЕТ СН'!$H$23</f>
        <v>1018.0731127700002</v>
      </c>
      <c r="D95" s="37">
        <f>SUMIFS(СВЦЭМ!$D$34:$D$777,СВЦЭМ!$A$34:$A$777,$A95,СВЦЭМ!$B$34:$B$777,D$83)+'СЕТ СН'!$H$11+СВЦЭМ!$D$10+'СЕТ СН'!$H$6-'СЕТ СН'!$H$23</f>
        <v>1075.9417643500001</v>
      </c>
      <c r="E95" s="37">
        <f>SUMIFS(СВЦЭМ!$D$34:$D$777,СВЦЭМ!$A$34:$A$777,$A95,СВЦЭМ!$B$34:$B$777,E$83)+'СЕТ СН'!$H$11+СВЦЭМ!$D$10+'СЕТ СН'!$H$6-'СЕТ СН'!$H$23</f>
        <v>1088.6382852400002</v>
      </c>
      <c r="F95" s="37">
        <f>SUMIFS(СВЦЭМ!$D$34:$D$777,СВЦЭМ!$A$34:$A$777,$A95,СВЦЭМ!$B$34:$B$777,F$83)+'СЕТ СН'!$H$11+СВЦЭМ!$D$10+'СЕТ СН'!$H$6-'СЕТ СН'!$H$23</f>
        <v>1099.2673629599999</v>
      </c>
      <c r="G95" s="37">
        <f>SUMIFS(СВЦЭМ!$D$34:$D$777,СВЦЭМ!$A$34:$A$777,$A95,СВЦЭМ!$B$34:$B$777,G$83)+'СЕТ СН'!$H$11+СВЦЭМ!$D$10+'СЕТ СН'!$H$6-'СЕТ СН'!$H$23</f>
        <v>1106.37403163</v>
      </c>
      <c r="H95" s="37">
        <f>SUMIFS(СВЦЭМ!$D$34:$D$777,СВЦЭМ!$A$34:$A$777,$A95,СВЦЭМ!$B$34:$B$777,H$83)+'СЕТ СН'!$H$11+СВЦЭМ!$D$10+'СЕТ СН'!$H$6-'СЕТ СН'!$H$23</f>
        <v>1075.5708054199999</v>
      </c>
      <c r="I95" s="37">
        <f>SUMIFS(СВЦЭМ!$D$34:$D$777,СВЦЭМ!$A$34:$A$777,$A95,СВЦЭМ!$B$34:$B$777,I$83)+'СЕТ СН'!$H$11+СВЦЭМ!$D$10+'СЕТ СН'!$H$6-'СЕТ СН'!$H$23</f>
        <v>972.48486295000032</v>
      </c>
      <c r="J95" s="37">
        <f>SUMIFS(СВЦЭМ!$D$34:$D$777,СВЦЭМ!$A$34:$A$777,$A95,СВЦЭМ!$B$34:$B$777,J$83)+'СЕТ СН'!$H$11+СВЦЭМ!$D$10+'СЕТ СН'!$H$6-'СЕТ СН'!$H$23</f>
        <v>925.44971571999997</v>
      </c>
      <c r="K95" s="37">
        <f>SUMIFS(СВЦЭМ!$D$34:$D$777,СВЦЭМ!$A$34:$A$777,$A95,СВЦЭМ!$B$34:$B$777,K$83)+'СЕТ СН'!$H$11+СВЦЭМ!$D$10+'СЕТ СН'!$H$6-'СЕТ СН'!$H$23</f>
        <v>842.18203113999982</v>
      </c>
      <c r="L95" s="37">
        <f>SUMIFS(СВЦЭМ!$D$34:$D$777,СВЦЭМ!$A$34:$A$777,$A95,СВЦЭМ!$B$34:$B$777,L$83)+'СЕТ СН'!$H$11+СВЦЭМ!$D$10+'СЕТ СН'!$H$6-'СЕТ СН'!$H$23</f>
        <v>770.51615014999982</v>
      </c>
      <c r="M95" s="37">
        <f>SUMIFS(СВЦЭМ!$D$34:$D$777,СВЦЭМ!$A$34:$A$777,$A95,СВЦЭМ!$B$34:$B$777,M$83)+'СЕТ СН'!$H$11+СВЦЭМ!$D$10+'СЕТ СН'!$H$6-'СЕТ СН'!$H$23</f>
        <v>748.97349684999983</v>
      </c>
      <c r="N95" s="37">
        <f>SUMIFS(СВЦЭМ!$D$34:$D$777,СВЦЭМ!$A$34:$A$777,$A95,СВЦЭМ!$B$34:$B$777,N$83)+'СЕТ СН'!$H$11+СВЦЭМ!$D$10+'СЕТ СН'!$H$6-'СЕТ СН'!$H$23</f>
        <v>745.50497230999997</v>
      </c>
      <c r="O95" s="37">
        <f>SUMIFS(СВЦЭМ!$D$34:$D$777,СВЦЭМ!$A$34:$A$777,$A95,СВЦЭМ!$B$34:$B$777,O$83)+'СЕТ СН'!$H$11+СВЦЭМ!$D$10+'СЕТ СН'!$H$6-'СЕТ СН'!$H$23</f>
        <v>752.35375325999996</v>
      </c>
      <c r="P95" s="37">
        <f>SUMIFS(СВЦЭМ!$D$34:$D$777,СВЦЭМ!$A$34:$A$777,$A95,СВЦЭМ!$B$34:$B$777,P$83)+'СЕТ СН'!$H$11+СВЦЭМ!$D$10+'СЕТ СН'!$H$6-'СЕТ СН'!$H$23</f>
        <v>760.11285737999981</v>
      </c>
      <c r="Q95" s="37">
        <f>SUMIFS(СВЦЭМ!$D$34:$D$777,СВЦЭМ!$A$34:$A$777,$A95,СВЦЭМ!$B$34:$B$777,Q$83)+'СЕТ СН'!$H$11+СВЦЭМ!$D$10+'СЕТ СН'!$H$6-'СЕТ СН'!$H$23</f>
        <v>770.43896789999997</v>
      </c>
      <c r="R95" s="37">
        <f>SUMIFS(СВЦЭМ!$D$34:$D$777,СВЦЭМ!$A$34:$A$777,$A95,СВЦЭМ!$B$34:$B$777,R$83)+'СЕТ СН'!$H$11+СВЦЭМ!$D$10+'СЕТ СН'!$H$6-'СЕТ СН'!$H$23</f>
        <v>773.63395524999999</v>
      </c>
      <c r="S95" s="37">
        <f>SUMIFS(СВЦЭМ!$D$34:$D$777,СВЦЭМ!$A$34:$A$777,$A95,СВЦЭМ!$B$34:$B$777,S$83)+'СЕТ СН'!$H$11+СВЦЭМ!$D$10+'СЕТ СН'!$H$6-'СЕТ СН'!$H$23</f>
        <v>766.57340980999982</v>
      </c>
      <c r="T95" s="37">
        <f>SUMIFS(СВЦЭМ!$D$34:$D$777,СВЦЭМ!$A$34:$A$777,$A95,СВЦЭМ!$B$34:$B$777,T$83)+'СЕТ СН'!$H$11+СВЦЭМ!$D$10+'СЕТ СН'!$H$6-'СЕТ СН'!$H$23</f>
        <v>750.10270653999999</v>
      </c>
      <c r="U95" s="37">
        <f>SUMIFS(СВЦЭМ!$D$34:$D$777,СВЦЭМ!$A$34:$A$777,$A95,СВЦЭМ!$B$34:$B$777,U$83)+'СЕТ СН'!$H$11+СВЦЭМ!$D$10+'СЕТ СН'!$H$6-'СЕТ СН'!$H$23</f>
        <v>733.54662005000012</v>
      </c>
      <c r="V95" s="37">
        <f>SUMIFS(СВЦЭМ!$D$34:$D$777,СВЦЭМ!$A$34:$A$777,$A95,СВЦЭМ!$B$34:$B$777,V$83)+'СЕТ СН'!$H$11+СВЦЭМ!$D$10+'СЕТ СН'!$H$6-'СЕТ СН'!$H$23</f>
        <v>737.77822927</v>
      </c>
      <c r="W95" s="37">
        <f>SUMIFS(СВЦЭМ!$D$34:$D$777,СВЦЭМ!$A$34:$A$777,$A95,СВЦЭМ!$B$34:$B$777,W$83)+'СЕТ СН'!$H$11+СВЦЭМ!$D$10+'СЕТ СН'!$H$6-'СЕТ СН'!$H$23</f>
        <v>802.73914701000001</v>
      </c>
      <c r="X95" s="37">
        <f>SUMIFS(СВЦЭМ!$D$34:$D$777,СВЦЭМ!$A$34:$A$777,$A95,СВЦЭМ!$B$34:$B$777,X$83)+'СЕТ СН'!$H$11+СВЦЭМ!$D$10+'СЕТ СН'!$H$6-'СЕТ СН'!$H$23</f>
        <v>886.76004969999997</v>
      </c>
      <c r="Y95" s="37">
        <f>SUMIFS(СВЦЭМ!$D$34:$D$777,СВЦЭМ!$A$34:$A$777,$A95,СВЦЭМ!$B$34:$B$777,Y$83)+'СЕТ СН'!$H$11+СВЦЭМ!$D$10+'СЕТ СН'!$H$6-'СЕТ СН'!$H$23</f>
        <v>886.84617062000018</v>
      </c>
    </row>
    <row r="96" spans="1:27" ht="15.75" x14ac:dyDescent="0.2">
      <c r="A96" s="36">
        <f t="shared" si="2"/>
        <v>43203</v>
      </c>
      <c r="B96" s="37">
        <f>SUMIFS(СВЦЭМ!$D$34:$D$777,СВЦЭМ!$A$34:$A$777,$A96,СВЦЭМ!$B$34:$B$777,B$83)+'СЕТ СН'!$H$11+СВЦЭМ!$D$10+'СЕТ СН'!$H$6-'СЕТ СН'!$H$23</f>
        <v>959.4461834</v>
      </c>
      <c r="C96" s="37">
        <f>SUMIFS(СВЦЭМ!$D$34:$D$777,СВЦЭМ!$A$34:$A$777,$A96,СВЦЭМ!$B$34:$B$777,C$83)+'СЕТ СН'!$H$11+СВЦЭМ!$D$10+'СЕТ СН'!$H$6-'СЕТ СН'!$H$23</f>
        <v>1021.3789775000001</v>
      </c>
      <c r="D96" s="37">
        <f>SUMIFS(СВЦЭМ!$D$34:$D$777,СВЦЭМ!$A$34:$A$777,$A96,СВЦЭМ!$B$34:$B$777,D$83)+'СЕТ СН'!$H$11+СВЦЭМ!$D$10+'СЕТ СН'!$H$6-'СЕТ СН'!$H$23</f>
        <v>1077.40832817</v>
      </c>
      <c r="E96" s="37">
        <f>SUMIFS(СВЦЭМ!$D$34:$D$777,СВЦЭМ!$A$34:$A$777,$A96,СВЦЭМ!$B$34:$B$777,E$83)+'СЕТ СН'!$H$11+СВЦЭМ!$D$10+'СЕТ СН'!$H$6-'СЕТ СН'!$H$23</f>
        <v>1087.48223809</v>
      </c>
      <c r="F96" s="37">
        <f>SUMIFS(СВЦЭМ!$D$34:$D$777,СВЦЭМ!$A$34:$A$777,$A96,СВЦЭМ!$B$34:$B$777,F$83)+'СЕТ СН'!$H$11+СВЦЭМ!$D$10+'СЕТ СН'!$H$6-'СЕТ СН'!$H$23</f>
        <v>1090.3870541000001</v>
      </c>
      <c r="G96" s="37">
        <f>SUMIFS(СВЦЭМ!$D$34:$D$777,СВЦЭМ!$A$34:$A$777,$A96,СВЦЭМ!$B$34:$B$777,G$83)+'СЕТ СН'!$H$11+СВЦЭМ!$D$10+'СЕТ СН'!$H$6-'СЕТ СН'!$H$23</f>
        <v>1096.5167319100001</v>
      </c>
      <c r="H96" s="37">
        <f>SUMIFS(СВЦЭМ!$D$34:$D$777,СВЦЭМ!$A$34:$A$777,$A96,СВЦЭМ!$B$34:$B$777,H$83)+'СЕТ СН'!$H$11+СВЦЭМ!$D$10+'СЕТ СН'!$H$6-'СЕТ СН'!$H$23</f>
        <v>1078.19458102</v>
      </c>
      <c r="I96" s="37">
        <f>SUMIFS(СВЦЭМ!$D$34:$D$777,СВЦЭМ!$A$34:$A$777,$A96,СВЦЭМ!$B$34:$B$777,I$83)+'СЕТ СН'!$H$11+СВЦЭМ!$D$10+'СЕТ СН'!$H$6-'СЕТ СН'!$H$23</f>
        <v>965.4174702900001</v>
      </c>
      <c r="J96" s="37">
        <f>SUMIFS(СВЦЭМ!$D$34:$D$777,СВЦЭМ!$A$34:$A$777,$A96,СВЦЭМ!$B$34:$B$777,J$83)+'СЕТ СН'!$H$11+СВЦЭМ!$D$10+'СЕТ СН'!$H$6-'СЕТ СН'!$H$23</f>
        <v>922.86022515000025</v>
      </c>
      <c r="K96" s="37">
        <f>SUMIFS(СВЦЭМ!$D$34:$D$777,СВЦЭМ!$A$34:$A$777,$A96,СВЦЭМ!$B$34:$B$777,K$83)+'СЕТ СН'!$H$11+СВЦЭМ!$D$10+'СЕТ СН'!$H$6-'СЕТ СН'!$H$23</f>
        <v>827.56002421000005</v>
      </c>
      <c r="L96" s="37">
        <f>SUMIFS(СВЦЭМ!$D$34:$D$777,СВЦЭМ!$A$34:$A$777,$A96,СВЦЭМ!$B$34:$B$777,L$83)+'СЕТ СН'!$H$11+СВЦЭМ!$D$10+'СЕТ СН'!$H$6-'СЕТ СН'!$H$23</f>
        <v>755.10150709999982</v>
      </c>
      <c r="M96" s="37">
        <f>SUMIFS(СВЦЭМ!$D$34:$D$777,СВЦЭМ!$A$34:$A$777,$A96,СВЦЭМ!$B$34:$B$777,M$83)+'СЕТ СН'!$H$11+СВЦЭМ!$D$10+'СЕТ СН'!$H$6-'СЕТ СН'!$H$23</f>
        <v>760.71711582</v>
      </c>
      <c r="N96" s="37">
        <f>SUMIFS(СВЦЭМ!$D$34:$D$777,СВЦЭМ!$A$34:$A$777,$A96,СВЦЭМ!$B$34:$B$777,N$83)+'СЕТ СН'!$H$11+СВЦЭМ!$D$10+'СЕТ СН'!$H$6-'СЕТ СН'!$H$23</f>
        <v>741.48686563000012</v>
      </c>
      <c r="O96" s="37">
        <f>SUMIFS(СВЦЭМ!$D$34:$D$777,СВЦЭМ!$A$34:$A$777,$A96,СВЦЭМ!$B$34:$B$777,O$83)+'СЕТ СН'!$H$11+СВЦЭМ!$D$10+'СЕТ СН'!$H$6-'СЕТ СН'!$H$23</f>
        <v>747.63068056999998</v>
      </c>
      <c r="P96" s="37">
        <f>SUMIFS(СВЦЭМ!$D$34:$D$777,СВЦЭМ!$A$34:$A$777,$A96,СВЦЭМ!$B$34:$B$777,P$83)+'СЕТ СН'!$H$11+СВЦЭМ!$D$10+'СЕТ СН'!$H$6-'СЕТ СН'!$H$23</f>
        <v>750.37232603999985</v>
      </c>
      <c r="Q96" s="37">
        <f>SUMIFS(СВЦЭМ!$D$34:$D$777,СВЦЭМ!$A$34:$A$777,$A96,СВЦЭМ!$B$34:$B$777,Q$83)+'СЕТ СН'!$H$11+СВЦЭМ!$D$10+'СЕТ СН'!$H$6-'СЕТ СН'!$H$23</f>
        <v>752.79152772999998</v>
      </c>
      <c r="R96" s="37">
        <f>SUMIFS(СВЦЭМ!$D$34:$D$777,СВЦЭМ!$A$34:$A$777,$A96,СВЦЭМ!$B$34:$B$777,R$83)+'СЕТ СН'!$H$11+СВЦЭМ!$D$10+'СЕТ СН'!$H$6-'СЕТ СН'!$H$23</f>
        <v>759.11400552999987</v>
      </c>
      <c r="S96" s="37">
        <f>SUMIFS(СВЦЭМ!$D$34:$D$777,СВЦЭМ!$A$34:$A$777,$A96,СВЦЭМ!$B$34:$B$777,S$83)+'СЕТ СН'!$H$11+СВЦЭМ!$D$10+'СЕТ СН'!$H$6-'СЕТ СН'!$H$23</f>
        <v>768.30185986999993</v>
      </c>
      <c r="T96" s="37">
        <f>SUMIFS(СВЦЭМ!$D$34:$D$777,СВЦЭМ!$A$34:$A$777,$A96,СВЦЭМ!$B$34:$B$777,T$83)+'СЕТ СН'!$H$11+СВЦЭМ!$D$10+'СЕТ СН'!$H$6-'СЕТ СН'!$H$23</f>
        <v>753.75432061999993</v>
      </c>
      <c r="U96" s="37">
        <f>SUMIFS(СВЦЭМ!$D$34:$D$777,СВЦЭМ!$A$34:$A$777,$A96,СВЦЭМ!$B$34:$B$777,U$83)+'СЕТ СН'!$H$11+СВЦЭМ!$D$10+'СЕТ СН'!$H$6-'СЕТ СН'!$H$23</f>
        <v>756.38368395000009</v>
      </c>
      <c r="V96" s="37">
        <f>SUMIFS(СВЦЭМ!$D$34:$D$777,СВЦЭМ!$A$34:$A$777,$A96,СВЦЭМ!$B$34:$B$777,V$83)+'СЕТ СН'!$H$11+СВЦЭМ!$D$10+'СЕТ СН'!$H$6-'СЕТ СН'!$H$23</f>
        <v>756.04738832999999</v>
      </c>
      <c r="W96" s="37">
        <f>SUMIFS(СВЦЭМ!$D$34:$D$777,СВЦЭМ!$A$34:$A$777,$A96,СВЦЭМ!$B$34:$B$777,W$83)+'СЕТ СН'!$H$11+СВЦЭМ!$D$10+'СЕТ СН'!$H$6-'СЕТ СН'!$H$23</f>
        <v>797.31516909999993</v>
      </c>
      <c r="X96" s="37">
        <f>SUMIFS(СВЦЭМ!$D$34:$D$777,СВЦЭМ!$A$34:$A$777,$A96,СВЦЭМ!$B$34:$B$777,X$83)+'СЕТ СН'!$H$11+СВЦЭМ!$D$10+'СЕТ СН'!$H$6-'СЕТ СН'!$H$23</f>
        <v>896.4477415800003</v>
      </c>
      <c r="Y96" s="37">
        <f>SUMIFS(СВЦЭМ!$D$34:$D$777,СВЦЭМ!$A$34:$A$777,$A96,СВЦЭМ!$B$34:$B$777,Y$83)+'СЕТ СН'!$H$11+СВЦЭМ!$D$10+'СЕТ СН'!$H$6-'СЕТ СН'!$H$23</f>
        <v>943.31171383999992</v>
      </c>
    </row>
    <row r="97" spans="1:25" ht="15.75" x14ac:dyDescent="0.2">
      <c r="A97" s="36">
        <f t="shared" si="2"/>
        <v>43204</v>
      </c>
      <c r="B97" s="37">
        <f>SUMIFS(СВЦЭМ!$D$34:$D$777,СВЦЭМ!$A$34:$A$777,$A97,СВЦЭМ!$B$34:$B$777,B$83)+'СЕТ СН'!$H$11+СВЦЭМ!$D$10+'СЕТ СН'!$H$6-'СЕТ СН'!$H$23</f>
        <v>972.7052164400003</v>
      </c>
      <c r="C97" s="37">
        <f>SUMIFS(СВЦЭМ!$D$34:$D$777,СВЦЭМ!$A$34:$A$777,$A97,СВЦЭМ!$B$34:$B$777,C$83)+'СЕТ СН'!$H$11+СВЦЭМ!$D$10+'СЕТ СН'!$H$6-'СЕТ СН'!$H$23</f>
        <v>1032.0783536200001</v>
      </c>
      <c r="D97" s="37">
        <f>SUMIFS(СВЦЭМ!$D$34:$D$777,СВЦЭМ!$A$34:$A$777,$A97,СВЦЭМ!$B$34:$B$777,D$83)+'СЕТ СН'!$H$11+СВЦЭМ!$D$10+'СЕТ СН'!$H$6-'СЕТ СН'!$H$23</f>
        <v>1077.4300628700003</v>
      </c>
      <c r="E97" s="37">
        <f>SUMIFS(СВЦЭМ!$D$34:$D$777,СВЦЭМ!$A$34:$A$777,$A97,СВЦЭМ!$B$34:$B$777,E$83)+'СЕТ СН'!$H$11+СВЦЭМ!$D$10+'СЕТ СН'!$H$6-'СЕТ СН'!$H$23</f>
        <v>1088.5171390800001</v>
      </c>
      <c r="F97" s="37">
        <f>SUMIFS(СВЦЭМ!$D$34:$D$777,СВЦЭМ!$A$34:$A$777,$A97,СВЦЭМ!$B$34:$B$777,F$83)+'СЕТ СН'!$H$11+СВЦЭМ!$D$10+'СЕТ СН'!$H$6-'СЕТ СН'!$H$23</f>
        <v>1087.8336595199999</v>
      </c>
      <c r="G97" s="37">
        <f>SUMIFS(СВЦЭМ!$D$34:$D$777,СВЦЭМ!$A$34:$A$777,$A97,СВЦЭМ!$B$34:$B$777,G$83)+'СЕТ СН'!$H$11+СВЦЭМ!$D$10+'СЕТ СН'!$H$6-'СЕТ СН'!$H$23</f>
        <v>1091.71584459</v>
      </c>
      <c r="H97" s="37">
        <f>SUMIFS(СВЦЭМ!$D$34:$D$777,СВЦЭМ!$A$34:$A$777,$A97,СВЦЭМ!$B$34:$B$777,H$83)+'СЕТ СН'!$H$11+СВЦЭМ!$D$10+'СЕТ СН'!$H$6-'СЕТ СН'!$H$23</f>
        <v>1067.2197828799999</v>
      </c>
      <c r="I97" s="37">
        <f>SUMIFS(СВЦЭМ!$D$34:$D$777,СВЦЭМ!$A$34:$A$777,$A97,СВЦЭМ!$B$34:$B$777,I$83)+'СЕТ СН'!$H$11+СВЦЭМ!$D$10+'СЕТ СН'!$H$6-'СЕТ СН'!$H$23</f>
        <v>1002.4489377000001</v>
      </c>
      <c r="J97" s="37">
        <f>SUMIFS(СВЦЭМ!$D$34:$D$777,СВЦЭМ!$A$34:$A$777,$A97,СВЦЭМ!$B$34:$B$777,J$83)+'СЕТ СН'!$H$11+СВЦЭМ!$D$10+'СЕТ СН'!$H$6-'СЕТ СН'!$H$23</f>
        <v>888.43813740999997</v>
      </c>
      <c r="K97" s="37">
        <f>SUMIFS(СВЦЭМ!$D$34:$D$777,СВЦЭМ!$A$34:$A$777,$A97,СВЦЭМ!$B$34:$B$777,K$83)+'СЕТ СН'!$H$11+СВЦЭМ!$D$10+'СЕТ СН'!$H$6-'СЕТ СН'!$H$23</f>
        <v>865.23183723000022</v>
      </c>
      <c r="L97" s="37">
        <f>SUMIFS(СВЦЭМ!$D$34:$D$777,СВЦЭМ!$A$34:$A$777,$A97,СВЦЭМ!$B$34:$B$777,L$83)+'СЕТ СН'!$H$11+СВЦЭМ!$D$10+'СЕТ СН'!$H$6-'СЕТ СН'!$H$23</f>
        <v>806.84101685999997</v>
      </c>
      <c r="M97" s="37">
        <f>SUMIFS(СВЦЭМ!$D$34:$D$777,СВЦЭМ!$A$34:$A$777,$A97,СВЦЭМ!$B$34:$B$777,M$83)+'СЕТ СН'!$H$11+СВЦЭМ!$D$10+'СЕТ СН'!$H$6-'СЕТ СН'!$H$23</f>
        <v>790.99746607999998</v>
      </c>
      <c r="N97" s="37">
        <f>SUMIFS(СВЦЭМ!$D$34:$D$777,СВЦЭМ!$A$34:$A$777,$A97,СВЦЭМ!$B$34:$B$777,N$83)+'СЕТ СН'!$H$11+СВЦЭМ!$D$10+'СЕТ СН'!$H$6-'СЕТ СН'!$H$23</f>
        <v>789.48635187000002</v>
      </c>
      <c r="O97" s="37">
        <f>SUMIFS(СВЦЭМ!$D$34:$D$777,СВЦЭМ!$A$34:$A$777,$A97,СВЦЭМ!$B$34:$B$777,O$83)+'СЕТ СН'!$H$11+СВЦЭМ!$D$10+'СЕТ СН'!$H$6-'СЕТ СН'!$H$23</f>
        <v>819.79518212000005</v>
      </c>
      <c r="P97" s="37">
        <f>SUMIFS(СВЦЭМ!$D$34:$D$777,СВЦЭМ!$A$34:$A$777,$A97,СВЦЭМ!$B$34:$B$777,P$83)+'СЕТ СН'!$H$11+СВЦЭМ!$D$10+'СЕТ СН'!$H$6-'СЕТ СН'!$H$23</f>
        <v>837.04928588999985</v>
      </c>
      <c r="Q97" s="37">
        <f>SUMIFS(СВЦЭМ!$D$34:$D$777,СВЦЭМ!$A$34:$A$777,$A97,СВЦЭМ!$B$34:$B$777,Q$83)+'СЕТ СН'!$H$11+СВЦЭМ!$D$10+'СЕТ СН'!$H$6-'СЕТ СН'!$H$23</f>
        <v>837.61976756000001</v>
      </c>
      <c r="R97" s="37">
        <f>SUMIFS(СВЦЭМ!$D$34:$D$777,СВЦЭМ!$A$34:$A$777,$A97,СВЦЭМ!$B$34:$B$777,R$83)+'СЕТ СН'!$H$11+СВЦЭМ!$D$10+'СЕТ СН'!$H$6-'СЕТ СН'!$H$23</f>
        <v>838.37576372000001</v>
      </c>
      <c r="S97" s="37">
        <f>SUMIFS(СВЦЭМ!$D$34:$D$777,СВЦЭМ!$A$34:$A$777,$A97,СВЦЭМ!$B$34:$B$777,S$83)+'СЕТ СН'!$H$11+СВЦЭМ!$D$10+'СЕТ СН'!$H$6-'СЕТ СН'!$H$23</f>
        <v>830.77501735999988</v>
      </c>
      <c r="T97" s="37">
        <f>SUMIFS(СВЦЭМ!$D$34:$D$777,СВЦЭМ!$A$34:$A$777,$A97,СВЦЭМ!$B$34:$B$777,T$83)+'СЕТ СН'!$H$11+СВЦЭМ!$D$10+'СЕТ СН'!$H$6-'СЕТ СН'!$H$23</f>
        <v>793.50889715000005</v>
      </c>
      <c r="U97" s="37">
        <f>SUMIFS(СВЦЭМ!$D$34:$D$777,СВЦЭМ!$A$34:$A$777,$A97,СВЦЭМ!$B$34:$B$777,U$83)+'СЕТ СН'!$H$11+СВЦЭМ!$D$10+'СЕТ СН'!$H$6-'СЕТ СН'!$H$23</f>
        <v>787.72610492000001</v>
      </c>
      <c r="V97" s="37">
        <f>SUMIFS(СВЦЭМ!$D$34:$D$777,СВЦЭМ!$A$34:$A$777,$A97,СВЦЭМ!$B$34:$B$777,V$83)+'СЕТ СН'!$H$11+СВЦЭМ!$D$10+'СЕТ СН'!$H$6-'СЕТ СН'!$H$23</f>
        <v>790.64526566999996</v>
      </c>
      <c r="W97" s="37">
        <f>SUMIFS(СВЦЭМ!$D$34:$D$777,СВЦЭМ!$A$34:$A$777,$A97,СВЦЭМ!$B$34:$B$777,W$83)+'СЕТ СН'!$H$11+СВЦЭМ!$D$10+'СЕТ СН'!$H$6-'СЕТ СН'!$H$23</f>
        <v>845.34319440000002</v>
      </c>
      <c r="X97" s="37">
        <f>SUMIFS(СВЦЭМ!$D$34:$D$777,СВЦЭМ!$A$34:$A$777,$A97,СВЦЭМ!$B$34:$B$777,X$83)+'СЕТ СН'!$H$11+СВЦЭМ!$D$10+'СЕТ СН'!$H$6-'СЕТ СН'!$H$23</f>
        <v>851.28618463000032</v>
      </c>
      <c r="Y97" s="37">
        <f>SUMIFS(СВЦЭМ!$D$34:$D$777,СВЦЭМ!$A$34:$A$777,$A97,СВЦЭМ!$B$34:$B$777,Y$83)+'СЕТ СН'!$H$11+СВЦЭМ!$D$10+'СЕТ СН'!$H$6-'СЕТ СН'!$H$23</f>
        <v>927.25712393000015</v>
      </c>
    </row>
    <row r="98" spans="1:25" ht="15.75" x14ac:dyDescent="0.2">
      <c r="A98" s="36">
        <f t="shared" si="2"/>
        <v>43205</v>
      </c>
      <c r="B98" s="37">
        <f>SUMIFS(СВЦЭМ!$D$34:$D$777,СВЦЭМ!$A$34:$A$777,$A98,СВЦЭМ!$B$34:$B$777,B$83)+'СЕТ СН'!$H$11+СВЦЭМ!$D$10+'СЕТ СН'!$H$6-'СЕТ СН'!$H$23</f>
        <v>971.65563579000002</v>
      </c>
      <c r="C98" s="37">
        <f>SUMIFS(СВЦЭМ!$D$34:$D$777,СВЦЭМ!$A$34:$A$777,$A98,СВЦЭМ!$B$34:$B$777,C$83)+'СЕТ СН'!$H$11+СВЦЭМ!$D$10+'СЕТ СН'!$H$6-'СЕТ СН'!$H$23</f>
        <v>1038.50936568</v>
      </c>
      <c r="D98" s="37">
        <f>SUMIFS(СВЦЭМ!$D$34:$D$777,СВЦЭМ!$A$34:$A$777,$A98,СВЦЭМ!$B$34:$B$777,D$83)+'СЕТ СН'!$H$11+СВЦЭМ!$D$10+'СЕТ СН'!$H$6-'СЕТ СН'!$H$23</f>
        <v>1071.2854041200003</v>
      </c>
      <c r="E98" s="37">
        <f>SUMIFS(СВЦЭМ!$D$34:$D$777,СВЦЭМ!$A$34:$A$777,$A98,СВЦЭМ!$B$34:$B$777,E$83)+'СЕТ СН'!$H$11+СВЦЭМ!$D$10+'СЕТ СН'!$H$6-'СЕТ СН'!$H$23</f>
        <v>1082.81525044</v>
      </c>
      <c r="F98" s="37">
        <f>SUMIFS(СВЦЭМ!$D$34:$D$777,СВЦЭМ!$A$34:$A$777,$A98,СВЦЭМ!$B$34:$B$777,F$83)+'СЕТ СН'!$H$11+СВЦЭМ!$D$10+'СЕТ СН'!$H$6-'СЕТ СН'!$H$23</f>
        <v>1082.5787349699999</v>
      </c>
      <c r="G98" s="37">
        <f>SUMIFS(СВЦЭМ!$D$34:$D$777,СВЦЭМ!$A$34:$A$777,$A98,СВЦЭМ!$B$34:$B$777,G$83)+'СЕТ СН'!$H$11+СВЦЭМ!$D$10+'СЕТ СН'!$H$6-'СЕТ СН'!$H$23</f>
        <v>1087.82985461</v>
      </c>
      <c r="H98" s="37">
        <f>SUMIFS(СВЦЭМ!$D$34:$D$777,СВЦЭМ!$A$34:$A$777,$A98,СВЦЭМ!$B$34:$B$777,H$83)+'СЕТ СН'!$H$11+СВЦЭМ!$D$10+'СЕТ СН'!$H$6-'СЕТ СН'!$H$23</f>
        <v>1077.2170596300002</v>
      </c>
      <c r="I98" s="37">
        <f>SUMIFS(СВЦЭМ!$D$34:$D$777,СВЦЭМ!$A$34:$A$777,$A98,СВЦЭМ!$B$34:$B$777,I$83)+'СЕТ СН'!$H$11+СВЦЭМ!$D$10+'СЕТ СН'!$H$6-'СЕТ СН'!$H$23</f>
        <v>1017.9299918200001</v>
      </c>
      <c r="J98" s="37">
        <f>SUMIFS(СВЦЭМ!$D$34:$D$777,СВЦЭМ!$A$34:$A$777,$A98,СВЦЭМ!$B$34:$B$777,J$83)+'СЕТ СН'!$H$11+СВЦЭМ!$D$10+'СЕТ СН'!$H$6-'СЕТ СН'!$H$23</f>
        <v>930.32628579000004</v>
      </c>
      <c r="K98" s="37">
        <f>SUMIFS(СВЦЭМ!$D$34:$D$777,СВЦЭМ!$A$34:$A$777,$A98,СВЦЭМ!$B$34:$B$777,K$83)+'СЕТ СН'!$H$11+СВЦЭМ!$D$10+'СЕТ СН'!$H$6-'СЕТ СН'!$H$23</f>
        <v>874.95631186999992</v>
      </c>
      <c r="L98" s="37">
        <f>SUMIFS(СВЦЭМ!$D$34:$D$777,СВЦЭМ!$A$34:$A$777,$A98,СВЦЭМ!$B$34:$B$777,L$83)+'СЕТ СН'!$H$11+СВЦЭМ!$D$10+'СЕТ СН'!$H$6-'СЕТ СН'!$H$23</f>
        <v>831.16647556000009</v>
      </c>
      <c r="M98" s="37">
        <f>SUMIFS(СВЦЭМ!$D$34:$D$777,СВЦЭМ!$A$34:$A$777,$A98,СВЦЭМ!$B$34:$B$777,M$83)+'СЕТ СН'!$H$11+СВЦЭМ!$D$10+'СЕТ СН'!$H$6-'СЕТ СН'!$H$23</f>
        <v>779.83424705999994</v>
      </c>
      <c r="N98" s="37">
        <f>SUMIFS(СВЦЭМ!$D$34:$D$777,СВЦЭМ!$A$34:$A$777,$A98,СВЦЭМ!$B$34:$B$777,N$83)+'СЕТ СН'!$H$11+СВЦЭМ!$D$10+'СЕТ СН'!$H$6-'СЕТ СН'!$H$23</f>
        <v>778.39240708</v>
      </c>
      <c r="O98" s="37">
        <f>SUMIFS(СВЦЭМ!$D$34:$D$777,СВЦЭМ!$A$34:$A$777,$A98,СВЦЭМ!$B$34:$B$777,O$83)+'СЕТ СН'!$H$11+СВЦЭМ!$D$10+'СЕТ СН'!$H$6-'СЕТ СН'!$H$23</f>
        <v>779.80755534000002</v>
      </c>
      <c r="P98" s="37">
        <f>SUMIFS(СВЦЭМ!$D$34:$D$777,СВЦЭМ!$A$34:$A$777,$A98,СВЦЭМ!$B$34:$B$777,P$83)+'СЕТ СН'!$H$11+СВЦЭМ!$D$10+'СЕТ СН'!$H$6-'СЕТ СН'!$H$23</f>
        <v>786.18770985000003</v>
      </c>
      <c r="Q98" s="37">
        <f>SUMIFS(СВЦЭМ!$D$34:$D$777,СВЦЭМ!$A$34:$A$777,$A98,СВЦЭМ!$B$34:$B$777,Q$83)+'СЕТ СН'!$H$11+СВЦЭМ!$D$10+'СЕТ СН'!$H$6-'СЕТ СН'!$H$23</f>
        <v>786.98995931999991</v>
      </c>
      <c r="R98" s="37">
        <f>SUMIFS(СВЦЭМ!$D$34:$D$777,СВЦЭМ!$A$34:$A$777,$A98,СВЦЭМ!$B$34:$B$777,R$83)+'СЕТ СН'!$H$11+СВЦЭМ!$D$10+'СЕТ СН'!$H$6-'СЕТ СН'!$H$23</f>
        <v>792.9630675300001</v>
      </c>
      <c r="S98" s="37">
        <f>SUMIFS(СВЦЭМ!$D$34:$D$777,СВЦЭМ!$A$34:$A$777,$A98,СВЦЭМ!$B$34:$B$777,S$83)+'СЕТ СН'!$H$11+СВЦЭМ!$D$10+'СЕТ СН'!$H$6-'СЕТ СН'!$H$23</f>
        <v>783.04977368999982</v>
      </c>
      <c r="T98" s="37">
        <f>SUMIFS(СВЦЭМ!$D$34:$D$777,СВЦЭМ!$A$34:$A$777,$A98,СВЦЭМ!$B$34:$B$777,T$83)+'СЕТ СН'!$H$11+СВЦЭМ!$D$10+'СЕТ СН'!$H$6-'СЕТ СН'!$H$23</f>
        <v>781.17227294999986</v>
      </c>
      <c r="U98" s="37">
        <f>SUMIFS(СВЦЭМ!$D$34:$D$777,СВЦЭМ!$A$34:$A$777,$A98,СВЦЭМ!$B$34:$B$777,U$83)+'СЕТ СН'!$H$11+СВЦЭМ!$D$10+'СЕТ СН'!$H$6-'СЕТ СН'!$H$23</f>
        <v>771.11257162000004</v>
      </c>
      <c r="V98" s="37">
        <f>SUMIFS(СВЦЭМ!$D$34:$D$777,СВЦЭМ!$A$34:$A$777,$A98,СВЦЭМ!$B$34:$B$777,V$83)+'СЕТ СН'!$H$11+СВЦЭМ!$D$10+'СЕТ СН'!$H$6-'СЕТ СН'!$H$23</f>
        <v>777.17790024999988</v>
      </c>
      <c r="W98" s="37">
        <f>SUMIFS(СВЦЭМ!$D$34:$D$777,СВЦЭМ!$A$34:$A$777,$A98,СВЦЭМ!$B$34:$B$777,W$83)+'СЕТ СН'!$H$11+СВЦЭМ!$D$10+'СЕТ СН'!$H$6-'СЕТ СН'!$H$23</f>
        <v>839.48919300999989</v>
      </c>
      <c r="X98" s="37">
        <f>SUMIFS(СВЦЭМ!$D$34:$D$777,СВЦЭМ!$A$34:$A$777,$A98,СВЦЭМ!$B$34:$B$777,X$83)+'СЕТ СН'!$H$11+СВЦЭМ!$D$10+'СЕТ СН'!$H$6-'СЕТ СН'!$H$23</f>
        <v>865.67050845000006</v>
      </c>
      <c r="Y98" s="37">
        <f>SUMIFS(СВЦЭМ!$D$34:$D$777,СВЦЭМ!$A$34:$A$777,$A98,СВЦЭМ!$B$34:$B$777,Y$83)+'СЕТ СН'!$H$11+СВЦЭМ!$D$10+'СЕТ СН'!$H$6-'СЕТ СН'!$H$23</f>
        <v>929.94356269000002</v>
      </c>
    </row>
    <row r="99" spans="1:25" ht="15.75" x14ac:dyDescent="0.2">
      <c r="A99" s="36">
        <f t="shared" si="2"/>
        <v>43206</v>
      </c>
      <c r="B99" s="37">
        <f>SUMIFS(СВЦЭМ!$D$34:$D$777,СВЦЭМ!$A$34:$A$777,$A99,СВЦЭМ!$B$34:$B$777,B$83)+'СЕТ СН'!$H$11+СВЦЭМ!$D$10+'СЕТ СН'!$H$6-'СЕТ СН'!$H$23</f>
        <v>995.93380009000032</v>
      </c>
      <c r="C99" s="37">
        <f>SUMIFS(СВЦЭМ!$D$34:$D$777,СВЦЭМ!$A$34:$A$777,$A99,СВЦЭМ!$B$34:$B$777,C$83)+'СЕТ СН'!$H$11+СВЦЭМ!$D$10+'СЕТ СН'!$H$6-'СЕТ СН'!$H$23</f>
        <v>1050.6888695600001</v>
      </c>
      <c r="D99" s="37">
        <f>SUMIFS(СВЦЭМ!$D$34:$D$777,СВЦЭМ!$A$34:$A$777,$A99,СВЦЭМ!$B$34:$B$777,D$83)+'СЕТ СН'!$H$11+СВЦЭМ!$D$10+'СЕТ СН'!$H$6-'СЕТ СН'!$H$23</f>
        <v>1131.2287421700003</v>
      </c>
      <c r="E99" s="37">
        <f>SUMIFS(СВЦЭМ!$D$34:$D$777,СВЦЭМ!$A$34:$A$777,$A99,СВЦЭМ!$B$34:$B$777,E$83)+'СЕТ СН'!$H$11+СВЦЭМ!$D$10+'СЕТ СН'!$H$6-'СЕТ СН'!$H$23</f>
        <v>1153.9905818000002</v>
      </c>
      <c r="F99" s="37">
        <f>SUMIFS(СВЦЭМ!$D$34:$D$777,СВЦЭМ!$A$34:$A$777,$A99,СВЦЭМ!$B$34:$B$777,F$83)+'СЕТ СН'!$H$11+СВЦЭМ!$D$10+'СЕТ СН'!$H$6-'СЕТ СН'!$H$23</f>
        <v>1141.8727295900003</v>
      </c>
      <c r="G99" s="37">
        <f>SUMIFS(СВЦЭМ!$D$34:$D$777,СВЦЭМ!$A$34:$A$777,$A99,СВЦЭМ!$B$34:$B$777,G$83)+'СЕТ СН'!$H$11+СВЦЭМ!$D$10+'СЕТ СН'!$H$6-'СЕТ СН'!$H$23</f>
        <v>1151.88324306</v>
      </c>
      <c r="H99" s="37">
        <f>SUMIFS(СВЦЭМ!$D$34:$D$777,СВЦЭМ!$A$34:$A$777,$A99,СВЦЭМ!$B$34:$B$777,H$83)+'СЕТ СН'!$H$11+СВЦЭМ!$D$10+'СЕТ СН'!$H$6-'СЕТ СН'!$H$23</f>
        <v>1081.6613867700003</v>
      </c>
      <c r="I99" s="37">
        <f>SUMIFS(СВЦЭМ!$D$34:$D$777,СВЦЭМ!$A$34:$A$777,$A99,СВЦЭМ!$B$34:$B$777,I$83)+'СЕТ СН'!$H$11+СВЦЭМ!$D$10+'СЕТ СН'!$H$6-'СЕТ СН'!$H$23</f>
        <v>970.05149772000016</v>
      </c>
      <c r="J99" s="37">
        <f>SUMIFS(СВЦЭМ!$D$34:$D$777,СВЦЭМ!$A$34:$A$777,$A99,СВЦЭМ!$B$34:$B$777,J$83)+'СЕТ СН'!$H$11+СВЦЭМ!$D$10+'СЕТ СН'!$H$6-'СЕТ СН'!$H$23</f>
        <v>902.42850163000014</v>
      </c>
      <c r="K99" s="37">
        <f>SUMIFS(СВЦЭМ!$D$34:$D$777,СВЦЭМ!$A$34:$A$777,$A99,СВЦЭМ!$B$34:$B$777,K$83)+'СЕТ СН'!$H$11+СВЦЭМ!$D$10+'СЕТ СН'!$H$6-'СЕТ СН'!$H$23</f>
        <v>819.69878310999991</v>
      </c>
      <c r="L99" s="37">
        <f>SUMIFS(СВЦЭМ!$D$34:$D$777,СВЦЭМ!$A$34:$A$777,$A99,СВЦЭМ!$B$34:$B$777,L$83)+'СЕТ СН'!$H$11+СВЦЭМ!$D$10+'СЕТ СН'!$H$6-'СЕТ СН'!$H$23</f>
        <v>768.44823526999983</v>
      </c>
      <c r="M99" s="37">
        <f>SUMIFS(СВЦЭМ!$D$34:$D$777,СВЦЭМ!$A$34:$A$777,$A99,СВЦЭМ!$B$34:$B$777,M$83)+'СЕТ СН'!$H$11+СВЦЭМ!$D$10+'СЕТ СН'!$H$6-'СЕТ СН'!$H$23</f>
        <v>748.5060828500001</v>
      </c>
      <c r="N99" s="37">
        <f>SUMIFS(СВЦЭМ!$D$34:$D$777,СВЦЭМ!$A$34:$A$777,$A99,СВЦЭМ!$B$34:$B$777,N$83)+'СЕТ СН'!$H$11+СВЦЭМ!$D$10+'СЕТ СН'!$H$6-'СЕТ СН'!$H$23</f>
        <v>760.3161738</v>
      </c>
      <c r="O99" s="37">
        <f>SUMIFS(СВЦЭМ!$D$34:$D$777,СВЦЭМ!$A$34:$A$777,$A99,СВЦЭМ!$B$34:$B$777,O$83)+'СЕТ СН'!$H$11+СВЦЭМ!$D$10+'СЕТ СН'!$H$6-'СЕТ СН'!$H$23</f>
        <v>765.01613423999981</v>
      </c>
      <c r="P99" s="37">
        <f>SUMIFS(СВЦЭМ!$D$34:$D$777,СВЦЭМ!$A$34:$A$777,$A99,СВЦЭМ!$B$34:$B$777,P$83)+'СЕТ СН'!$H$11+СВЦЭМ!$D$10+'СЕТ СН'!$H$6-'СЕТ СН'!$H$23</f>
        <v>777.2287626399999</v>
      </c>
      <c r="Q99" s="37">
        <f>SUMIFS(СВЦЭМ!$D$34:$D$777,СВЦЭМ!$A$34:$A$777,$A99,СВЦЭМ!$B$34:$B$777,Q$83)+'СЕТ СН'!$H$11+СВЦЭМ!$D$10+'СЕТ СН'!$H$6-'СЕТ СН'!$H$23</f>
        <v>785.59358142999997</v>
      </c>
      <c r="R99" s="37">
        <f>SUMIFS(СВЦЭМ!$D$34:$D$777,СВЦЭМ!$A$34:$A$777,$A99,СВЦЭМ!$B$34:$B$777,R$83)+'СЕТ СН'!$H$11+СВЦЭМ!$D$10+'СЕТ СН'!$H$6-'СЕТ СН'!$H$23</f>
        <v>789.94130523000001</v>
      </c>
      <c r="S99" s="37">
        <f>SUMIFS(СВЦЭМ!$D$34:$D$777,СВЦЭМ!$A$34:$A$777,$A99,СВЦЭМ!$B$34:$B$777,S$83)+'СЕТ СН'!$H$11+СВЦЭМ!$D$10+'СЕТ СН'!$H$6-'СЕТ СН'!$H$23</f>
        <v>800.38765146999992</v>
      </c>
      <c r="T99" s="37">
        <f>SUMIFS(СВЦЭМ!$D$34:$D$777,СВЦЭМ!$A$34:$A$777,$A99,СВЦЭМ!$B$34:$B$777,T$83)+'СЕТ СН'!$H$11+СВЦЭМ!$D$10+'СЕТ СН'!$H$6-'СЕТ СН'!$H$23</f>
        <v>788.21020560999989</v>
      </c>
      <c r="U99" s="37">
        <f>SUMIFS(СВЦЭМ!$D$34:$D$777,СВЦЭМ!$A$34:$A$777,$A99,СВЦЭМ!$B$34:$B$777,U$83)+'СЕТ СН'!$H$11+СВЦЭМ!$D$10+'СЕТ СН'!$H$6-'СЕТ СН'!$H$23</f>
        <v>753.11946494000006</v>
      </c>
      <c r="V99" s="37">
        <f>SUMIFS(СВЦЭМ!$D$34:$D$777,СВЦЭМ!$A$34:$A$777,$A99,СВЦЭМ!$B$34:$B$777,V$83)+'СЕТ СН'!$H$11+СВЦЭМ!$D$10+'СЕТ СН'!$H$6-'СЕТ СН'!$H$23</f>
        <v>761.66549064999992</v>
      </c>
      <c r="W99" s="37">
        <f>SUMIFS(СВЦЭМ!$D$34:$D$777,СВЦЭМ!$A$34:$A$777,$A99,СВЦЭМ!$B$34:$B$777,W$83)+'СЕТ СН'!$H$11+СВЦЭМ!$D$10+'СЕТ СН'!$H$6-'СЕТ СН'!$H$23</f>
        <v>824.40303265</v>
      </c>
      <c r="X99" s="37">
        <f>SUMIFS(СВЦЭМ!$D$34:$D$777,СВЦЭМ!$A$34:$A$777,$A99,СВЦЭМ!$B$34:$B$777,X$83)+'СЕТ СН'!$H$11+СВЦЭМ!$D$10+'СЕТ СН'!$H$6-'СЕТ СН'!$H$23</f>
        <v>912.45182463000003</v>
      </c>
      <c r="Y99" s="37">
        <f>SUMIFS(СВЦЭМ!$D$34:$D$777,СВЦЭМ!$A$34:$A$777,$A99,СВЦЭМ!$B$34:$B$777,Y$83)+'СЕТ СН'!$H$11+СВЦЭМ!$D$10+'СЕТ СН'!$H$6-'СЕТ СН'!$H$23</f>
        <v>999.66146883000022</v>
      </c>
    </row>
    <row r="100" spans="1:25" ht="15.75" x14ac:dyDescent="0.2">
      <c r="A100" s="36">
        <f t="shared" si="2"/>
        <v>43207</v>
      </c>
      <c r="B100" s="37">
        <f>SUMIFS(СВЦЭМ!$D$34:$D$777,СВЦЭМ!$A$34:$A$777,$A100,СВЦЭМ!$B$34:$B$777,B$83)+'СЕТ СН'!$H$11+СВЦЭМ!$D$10+'СЕТ СН'!$H$6-'СЕТ СН'!$H$23</f>
        <v>896.44259670000031</v>
      </c>
      <c r="C100" s="37">
        <f>SUMIFS(СВЦЭМ!$D$34:$D$777,СВЦЭМ!$A$34:$A$777,$A100,СВЦЭМ!$B$34:$B$777,C$83)+'СЕТ СН'!$H$11+СВЦЭМ!$D$10+'СЕТ СН'!$H$6-'СЕТ СН'!$H$23</f>
        <v>935.91450904000033</v>
      </c>
      <c r="D100" s="37">
        <f>SUMIFS(СВЦЭМ!$D$34:$D$777,СВЦЭМ!$A$34:$A$777,$A100,СВЦЭМ!$B$34:$B$777,D$83)+'СЕТ СН'!$H$11+СВЦЭМ!$D$10+'СЕТ СН'!$H$6-'СЕТ СН'!$H$23</f>
        <v>1008.28263845</v>
      </c>
      <c r="E100" s="37">
        <f>SUMIFS(СВЦЭМ!$D$34:$D$777,СВЦЭМ!$A$34:$A$777,$A100,СВЦЭМ!$B$34:$B$777,E$83)+'СЕТ СН'!$H$11+СВЦЭМ!$D$10+'СЕТ СН'!$H$6-'СЕТ СН'!$H$23</f>
        <v>1020.4432733900004</v>
      </c>
      <c r="F100" s="37">
        <f>SUMIFS(СВЦЭМ!$D$34:$D$777,СВЦЭМ!$A$34:$A$777,$A100,СВЦЭМ!$B$34:$B$777,F$83)+'СЕТ СН'!$H$11+СВЦЭМ!$D$10+'СЕТ СН'!$H$6-'СЕТ СН'!$H$23</f>
        <v>1025.2315840400001</v>
      </c>
      <c r="G100" s="37">
        <f>SUMIFS(СВЦЭМ!$D$34:$D$777,СВЦЭМ!$A$34:$A$777,$A100,СВЦЭМ!$B$34:$B$777,G$83)+'СЕТ СН'!$H$11+СВЦЭМ!$D$10+'СЕТ СН'!$H$6-'СЕТ СН'!$H$23</f>
        <v>1012.4174239600003</v>
      </c>
      <c r="H100" s="37">
        <f>SUMIFS(СВЦЭМ!$D$34:$D$777,СВЦЭМ!$A$34:$A$777,$A100,СВЦЭМ!$B$34:$B$777,H$83)+'СЕТ СН'!$H$11+СВЦЭМ!$D$10+'СЕТ СН'!$H$6-'СЕТ СН'!$H$23</f>
        <v>911.16425332000028</v>
      </c>
      <c r="I100" s="37">
        <f>SUMIFS(СВЦЭМ!$D$34:$D$777,СВЦЭМ!$A$34:$A$777,$A100,СВЦЭМ!$B$34:$B$777,I$83)+'СЕТ СН'!$H$11+СВЦЭМ!$D$10+'СЕТ СН'!$H$6-'СЕТ СН'!$H$23</f>
        <v>808.25423706999993</v>
      </c>
      <c r="J100" s="37">
        <f>SUMIFS(СВЦЭМ!$D$34:$D$777,СВЦЭМ!$A$34:$A$777,$A100,СВЦЭМ!$B$34:$B$777,J$83)+'СЕТ СН'!$H$11+СВЦЭМ!$D$10+'СЕТ СН'!$H$6-'СЕТ СН'!$H$23</f>
        <v>802.01369661999991</v>
      </c>
      <c r="K100" s="37">
        <f>SUMIFS(СВЦЭМ!$D$34:$D$777,СВЦЭМ!$A$34:$A$777,$A100,СВЦЭМ!$B$34:$B$777,K$83)+'СЕТ СН'!$H$11+СВЦЭМ!$D$10+'СЕТ СН'!$H$6-'СЕТ СН'!$H$23</f>
        <v>777.61069897999994</v>
      </c>
      <c r="L100" s="37">
        <f>SUMIFS(СВЦЭМ!$D$34:$D$777,СВЦЭМ!$A$34:$A$777,$A100,СВЦЭМ!$B$34:$B$777,L$83)+'СЕТ СН'!$H$11+СВЦЭМ!$D$10+'СЕТ СН'!$H$6-'СЕТ СН'!$H$23</f>
        <v>792.14530513000011</v>
      </c>
      <c r="M100" s="37">
        <f>SUMIFS(СВЦЭМ!$D$34:$D$777,СВЦЭМ!$A$34:$A$777,$A100,СВЦЭМ!$B$34:$B$777,M$83)+'СЕТ СН'!$H$11+СВЦЭМ!$D$10+'СЕТ СН'!$H$6-'СЕТ СН'!$H$23</f>
        <v>782.01256705999992</v>
      </c>
      <c r="N100" s="37">
        <f>SUMIFS(СВЦЭМ!$D$34:$D$777,СВЦЭМ!$A$34:$A$777,$A100,СВЦЭМ!$B$34:$B$777,N$83)+'СЕТ СН'!$H$11+СВЦЭМ!$D$10+'СЕТ СН'!$H$6-'СЕТ СН'!$H$23</f>
        <v>781.23402473999988</v>
      </c>
      <c r="O100" s="37">
        <f>SUMIFS(СВЦЭМ!$D$34:$D$777,СВЦЭМ!$A$34:$A$777,$A100,СВЦЭМ!$B$34:$B$777,O$83)+'СЕТ СН'!$H$11+СВЦЭМ!$D$10+'СЕТ СН'!$H$6-'СЕТ СН'!$H$23</f>
        <v>776.37678805999997</v>
      </c>
      <c r="P100" s="37">
        <f>SUMIFS(СВЦЭМ!$D$34:$D$777,СВЦЭМ!$A$34:$A$777,$A100,СВЦЭМ!$B$34:$B$777,P$83)+'СЕТ СН'!$H$11+СВЦЭМ!$D$10+'СЕТ СН'!$H$6-'СЕТ СН'!$H$23</f>
        <v>775.09597704999999</v>
      </c>
      <c r="Q100" s="37">
        <f>SUMIFS(СВЦЭМ!$D$34:$D$777,СВЦЭМ!$A$34:$A$777,$A100,СВЦЭМ!$B$34:$B$777,Q$83)+'СЕТ СН'!$H$11+СВЦЭМ!$D$10+'СЕТ СН'!$H$6-'СЕТ СН'!$H$23</f>
        <v>768.83880483999985</v>
      </c>
      <c r="R100" s="37">
        <f>SUMIFS(СВЦЭМ!$D$34:$D$777,СВЦЭМ!$A$34:$A$777,$A100,СВЦЭМ!$B$34:$B$777,R$83)+'СЕТ СН'!$H$11+СВЦЭМ!$D$10+'СЕТ СН'!$H$6-'СЕТ СН'!$H$23</f>
        <v>775.89371021999989</v>
      </c>
      <c r="S100" s="37">
        <f>SUMIFS(СВЦЭМ!$D$34:$D$777,СВЦЭМ!$A$34:$A$777,$A100,СВЦЭМ!$B$34:$B$777,S$83)+'СЕТ СН'!$H$11+СВЦЭМ!$D$10+'СЕТ СН'!$H$6-'СЕТ СН'!$H$23</f>
        <v>784.40559008000002</v>
      </c>
      <c r="T100" s="37">
        <f>SUMIFS(СВЦЭМ!$D$34:$D$777,СВЦЭМ!$A$34:$A$777,$A100,СВЦЭМ!$B$34:$B$777,T$83)+'СЕТ СН'!$H$11+СВЦЭМ!$D$10+'СЕТ СН'!$H$6-'СЕТ СН'!$H$23</f>
        <v>790.02248668999994</v>
      </c>
      <c r="U100" s="37">
        <f>SUMIFS(СВЦЭМ!$D$34:$D$777,СВЦЭМ!$A$34:$A$777,$A100,СВЦЭМ!$B$34:$B$777,U$83)+'СЕТ СН'!$H$11+СВЦЭМ!$D$10+'СЕТ СН'!$H$6-'СЕТ СН'!$H$23</f>
        <v>795.9625425800001</v>
      </c>
      <c r="V100" s="37">
        <f>SUMIFS(СВЦЭМ!$D$34:$D$777,СВЦЭМ!$A$34:$A$777,$A100,СВЦЭМ!$B$34:$B$777,V$83)+'СЕТ СН'!$H$11+СВЦЭМ!$D$10+'СЕТ СН'!$H$6-'СЕТ СН'!$H$23</f>
        <v>808.72234030999982</v>
      </c>
      <c r="W100" s="37">
        <f>SUMIFS(СВЦЭМ!$D$34:$D$777,СВЦЭМ!$A$34:$A$777,$A100,СВЦЭМ!$B$34:$B$777,W$83)+'СЕТ СН'!$H$11+СВЦЭМ!$D$10+'СЕТ СН'!$H$6-'СЕТ СН'!$H$23</f>
        <v>803.51463761999992</v>
      </c>
      <c r="X100" s="37">
        <f>SUMIFS(СВЦЭМ!$D$34:$D$777,СВЦЭМ!$A$34:$A$777,$A100,СВЦЭМ!$B$34:$B$777,X$83)+'СЕТ СН'!$H$11+СВЦЭМ!$D$10+'СЕТ СН'!$H$6-'СЕТ СН'!$H$23</f>
        <v>805.71622472999991</v>
      </c>
      <c r="Y100" s="37">
        <f>SUMIFS(СВЦЭМ!$D$34:$D$777,СВЦЭМ!$A$34:$A$777,$A100,СВЦЭМ!$B$34:$B$777,Y$83)+'СЕТ СН'!$H$11+СВЦЭМ!$D$10+'СЕТ СН'!$H$6-'СЕТ СН'!$H$23</f>
        <v>880.9603375400003</v>
      </c>
    </row>
    <row r="101" spans="1:25" ht="15.75" x14ac:dyDescent="0.2">
      <c r="A101" s="36">
        <f t="shared" si="2"/>
        <v>43208</v>
      </c>
      <c r="B101" s="37">
        <f>SUMIFS(СВЦЭМ!$D$34:$D$777,СВЦЭМ!$A$34:$A$777,$A101,СВЦЭМ!$B$34:$B$777,B$83)+'СЕТ СН'!$H$11+СВЦЭМ!$D$10+'СЕТ СН'!$H$6-'СЕТ СН'!$H$23</f>
        <v>891.77893155000004</v>
      </c>
      <c r="C101" s="37">
        <f>SUMIFS(СВЦЭМ!$D$34:$D$777,СВЦЭМ!$A$34:$A$777,$A101,СВЦЭМ!$B$34:$B$777,C$83)+'СЕТ СН'!$H$11+СВЦЭМ!$D$10+'СЕТ СН'!$H$6-'СЕТ СН'!$H$23</f>
        <v>913.6213285</v>
      </c>
      <c r="D101" s="37">
        <f>SUMIFS(СВЦЭМ!$D$34:$D$777,СВЦЭМ!$A$34:$A$777,$A101,СВЦЭМ!$B$34:$B$777,D$83)+'СЕТ СН'!$H$11+СВЦЭМ!$D$10+'СЕТ СН'!$H$6-'СЕТ СН'!$H$23</f>
        <v>963.75365052000018</v>
      </c>
      <c r="E101" s="37">
        <f>SUMIFS(СВЦЭМ!$D$34:$D$777,СВЦЭМ!$A$34:$A$777,$A101,СВЦЭМ!$B$34:$B$777,E$83)+'СЕТ СН'!$H$11+СВЦЭМ!$D$10+'СЕТ СН'!$H$6-'СЕТ СН'!$H$23</f>
        <v>978.47821794000004</v>
      </c>
      <c r="F101" s="37">
        <f>SUMIFS(СВЦЭМ!$D$34:$D$777,СВЦЭМ!$A$34:$A$777,$A101,СВЦЭМ!$B$34:$B$777,F$83)+'СЕТ СН'!$H$11+СВЦЭМ!$D$10+'СЕТ СН'!$H$6-'СЕТ СН'!$H$23</f>
        <v>978.45278025000027</v>
      </c>
      <c r="G101" s="37">
        <f>SUMIFS(СВЦЭМ!$D$34:$D$777,СВЦЭМ!$A$34:$A$777,$A101,СВЦЭМ!$B$34:$B$777,G$83)+'СЕТ СН'!$H$11+СВЦЭМ!$D$10+'СЕТ СН'!$H$6-'СЕТ СН'!$H$23</f>
        <v>959.5647392699999</v>
      </c>
      <c r="H101" s="37">
        <f>SUMIFS(СВЦЭМ!$D$34:$D$777,СВЦЭМ!$A$34:$A$777,$A101,СВЦЭМ!$B$34:$B$777,H$83)+'СЕТ СН'!$H$11+СВЦЭМ!$D$10+'СЕТ СН'!$H$6-'СЕТ СН'!$H$23</f>
        <v>893.02795194000021</v>
      </c>
      <c r="I101" s="37">
        <f>SUMIFS(СВЦЭМ!$D$34:$D$777,СВЦЭМ!$A$34:$A$777,$A101,СВЦЭМ!$B$34:$B$777,I$83)+'СЕТ СН'!$H$11+СВЦЭМ!$D$10+'СЕТ СН'!$H$6-'СЕТ СН'!$H$23</f>
        <v>808.7485326100001</v>
      </c>
      <c r="J101" s="37">
        <f>SUMIFS(СВЦЭМ!$D$34:$D$777,СВЦЭМ!$A$34:$A$777,$A101,СВЦЭМ!$B$34:$B$777,J$83)+'СЕТ СН'!$H$11+СВЦЭМ!$D$10+'СЕТ СН'!$H$6-'СЕТ СН'!$H$23</f>
        <v>753.40842198999997</v>
      </c>
      <c r="K101" s="37">
        <f>SUMIFS(СВЦЭМ!$D$34:$D$777,СВЦЭМ!$A$34:$A$777,$A101,СВЦЭМ!$B$34:$B$777,K$83)+'СЕТ СН'!$H$11+СВЦЭМ!$D$10+'СЕТ СН'!$H$6-'СЕТ СН'!$H$23</f>
        <v>686.43604109</v>
      </c>
      <c r="L101" s="37">
        <f>SUMIFS(СВЦЭМ!$D$34:$D$777,СВЦЭМ!$A$34:$A$777,$A101,СВЦЭМ!$B$34:$B$777,L$83)+'СЕТ СН'!$H$11+СВЦЭМ!$D$10+'СЕТ СН'!$H$6-'СЕТ СН'!$H$23</f>
        <v>692.41349078999986</v>
      </c>
      <c r="M101" s="37">
        <f>SUMIFS(СВЦЭМ!$D$34:$D$777,СВЦЭМ!$A$34:$A$777,$A101,СВЦЭМ!$B$34:$B$777,M$83)+'СЕТ СН'!$H$11+СВЦЭМ!$D$10+'СЕТ СН'!$H$6-'СЕТ СН'!$H$23</f>
        <v>769.29021114999989</v>
      </c>
      <c r="N101" s="37">
        <f>SUMIFS(СВЦЭМ!$D$34:$D$777,СВЦЭМ!$A$34:$A$777,$A101,СВЦЭМ!$B$34:$B$777,N$83)+'СЕТ СН'!$H$11+СВЦЭМ!$D$10+'СЕТ СН'!$H$6-'СЕТ СН'!$H$23</f>
        <v>759.36061439999992</v>
      </c>
      <c r="O101" s="37">
        <f>SUMIFS(СВЦЭМ!$D$34:$D$777,СВЦЭМ!$A$34:$A$777,$A101,СВЦЭМ!$B$34:$B$777,O$83)+'СЕТ СН'!$H$11+СВЦЭМ!$D$10+'СЕТ СН'!$H$6-'СЕТ СН'!$H$23</f>
        <v>768.54395011000008</v>
      </c>
      <c r="P101" s="37">
        <f>SUMIFS(СВЦЭМ!$D$34:$D$777,СВЦЭМ!$A$34:$A$777,$A101,СВЦЭМ!$B$34:$B$777,P$83)+'СЕТ СН'!$H$11+СВЦЭМ!$D$10+'СЕТ СН'!$H$6-'СЕТ СН'!$H$23</f>
        <v>778.54775600000005</v>
      </c>
      <c r="Q101" s="37">
        <f>SUMIFS(СВЦЭМ!$D$34:$D$777,СВЦЭМ!$A$34:$A$777,$A101,СВЦЭМ!$B$34:$B$777,Q$83)+'СЕТ СН'!$H$11+СВЦЭМ!$D$10+'СЕТ СН'!$H$6-'СЕТ СН'!$H$23</f>
        <v>772.32240272000001</v>
      </c>
      <c r="R101" s="37">
        <f>SUMIFS(СВЦЭМ!$D$34:$D$777,СВЦЭМ!$A$34:$A$777,$A101,СВЦЭМ!$B$34:$B$777,R$83)+'СЕТ СН'!$H$11+СВЦЭМ!$D$10+'СЕТ СН'!$H$6-'СЕТ СН'!$H$23</f>
        <v>769.22071667000012</v>
      </c>
      <c r="S101" s="37">
        <f>SUMIFS(СВЦЭМ!$D$34:$D$777,СВЦЭМ!$A$34:$A$777,$A101,СВЦЭМ!$B$34:$B$777,S$83)+'СЕТ СН'!$H$11+СВЦЭМ!$D$10+'СЕТ СН'!$H$6-'СЕТ СН'!$H$23</f>
        <v>773.14198099999987</v>
      </c>
      <c r="T101" s="37">
        <f>SUMIFS(СВЦЭМ!$D$34:$D$777,СВЦЭМ!$A$34:$A$777,$A101,СВЦЭМ!$B$34:$B$777,T$83)+'СЕТ СН'!$H$11+СВЦЭМ!$D$10+'СЕТ СН'!$H$6-'СЕТ СН'!$H$23</f>
        <v>748.30563112999982</v>
      </c>
      <c r="U101" s="37">
        <f>SUMIFS(СВЦЭМ!$D$34:$D$777,СВЦЭМ!$A$34:$A$777,$A101,СВЦЭМ!$B$34:$B$777,U$83)+'СЕТ СН'!$H$11+СВЦЭМ!$D$10+'СЕТ СН'!$H$6-'СЕТ СН'!$H$23</f>
        <v>753.38421124999979</v>
      </c>
      <c r="V101" s="37">
        <f>SUMIFS(СВЦЭМ!$D$34:$D$777,СВЦЭМ!$A$34:$A$777,$A101,СВЦЭМ!$B$34:$B$777,V$83)+'СЕТ СН'!$H$11+СВЦЭМ!$D$10+'СЕТ СН'!$H$6-'СЕТ СН'!$H$23</f>
        <v>748.27345543000013</v>
      </c>
      <c r="W101" s="37">
        <f>SUMIFS(СВЦЭМ!$D$34:$D$777,СВЦЭМ!$A$34:$A$777,$A101,СВЦЭМ!$B$34:$B$777,W$83)+'СЕТ СН'!$H$11+СВЦЭМ!$D$10+'СЕТ СН'!$H$6-'СЕТ СН'!$H$23</f>
        <v>739.19965207999996</v>
      </c>
      <c r="X101" s="37">
        <f>SUMIFS(СВЦЭМ!$D$34:$D$777,СВЦЭМ!$A$34:$A$777,$A101,СВЦЭМ!$B$34:$B$777,X$83)+'СЕТ СН'!$H$11+СВЦЭМ!$D$10+'СЕТ СН'!$H$6-'СЕТ СН'!$H$23</f>
        <v>782.271883</v>
      </c>
      <c r="Y101" s="37">
        <f>SUMIFS(СВЦЭМ!$D$34:$D$777,СВЦЭМ!$A$34:$A$777,$A101,СВЦЭМ!$B$34:$B$777,Y$83)+'СЕТ СН'!$H$11+СВЦЭМ!$D$10+'СЕТ СН'!$H$6-'СЕТ СН'!$H$23</f>
        <v>832.34730535999995</v>
      </c>
    </row>
    <row r="102" spans="1:25" ht="15.75" x14ac:dyDescent="0.2">
      <c r="A102" s="36">
        <f t="shared" si="2"/>
        <v>43209</v>
      </c>
      <c r="B102" s="37">
        <f>SUMIFS(СВЦЭМ!$D$34:$D$777,СВЦЭМ!$A$34:$A$777,$A102,СВЦЭМ!$B$34:$B$777,B$83)+'СЕТ СН'!$H$11+СВЦЭМ!$D$10+'СЕТ СН'!$H$6-'СЕТ СН'!$H$23</f>
        <v>844.78328167000029</v>
      </c>
      <c r="C102" s="37">
        <f>SUMIFS(СВЦЭМ!$D$34:$D$777,СВЦЭМ!$A$34:$A$777,$A102,СВЦЭМ!$B$34:$B$777,C$83)+'СЕТ СН'!$H$11+СВЦЭМ!$D$10+'СЕТ СН'!$H$6-'СЕТ СН'!$H$23</f>
        <v>863.04942887000027</v>
      </c>
      <c r="D102" s="37">
        <f>SUMIFS(СВЦЭМ!$D$34:$D$777,СВЦЭМ!$A$34:$A$777,$A102,СВЦЭМ!$B$34:$B$777,D$83)+'СЕТ СН'!$H$11+СВЦЭМ!$D$10+'СЕТ СН'!$H$6-'СЕТ СН'!$H$23</f>
        <v>925.4556350500003</v>
      </c>
      <c r="E102" s="37">
        <f>SUMIFS(СВЦЭМ!$D$34:$D$777,СВЦЭМ!$A$34:$A$777,$A102,СВЦЭМ!$B$34:$B$777,E$83)+'СЕТ СН'!$H$11+СВЦЭМ!$D$10+'СЕТ СН'!$H$6-'СЕТ СН'!$H$23</f>
        <v>934.68535368000005</v>
      </c>
      <c r="F102" s="37">
        <f>SUMIFS(СВЦЭМ!$D$34:$D$777,СВЦЭМ!$A$34:$A$777,$A102,СВЦЭМ!$B$34:$B$777,F$83)+'СЕТ СН'!$H$11+СВЦЭМ!$D$10+'СЕТ СН'!$H$6-'СЕТ СН'!$H$23</f>
        <v>935.43444805000001</v>
      </c>
      <c r="G102" s="37">
        <f>SUMIFS(СВЦЭМ!$D$34:$D$777,СВЦЭМ!$A$34:$A$777,$A102,СВЦЭМ!$B$34:$B$777,G$83)+'СЕТ СН'!$H$11+СВЦЭМ!$D$10+'СЕТ СН'!$H$6-'СЕТ СН'!$H$23</f>
        <v>919.44999573999996</v>
      </c>
      <c r="H102" s="37">
        <f>SUMIFS(СВЦЭМ!$D$34:$D$777,СВЦЭМ!$A$34:$A$777,$A102,СВЦЭМ!$B$34:$B$777,H$83)+'СЕТ СН'!$H$11+СВЦЭМ!$D$10+'СЕТ СН'!$H$6-'СЕТ СН'!$H$23</f>
        <v>855.27886248000016</v>
      </c>
      <c r="I102" s="37">
        <f>SUMIFS(СВЦЭМ!$D$34:$D$777,СВЦЭМ!$A$34:$A$777,$A102,СВЦЭМ!$B$34:$B$777,I$83)+'СЕТ СН'!$H$11+СВЦЭМ!$D$10+'СЕТ СН'!$H$6-'СЕТ СН'!$H$23</f>
        <v>784.91231932999983</v>
      </c>
      <c r="J102" s="37">
        <f>SUMIFS(СВЦЭМ!$D$34:$D$777,СВЦЭМ!$A$34:$A$777,$A102,СВЦЭМ!$B$34:$B$777,J$83)+'СЕТ СН'!$H$11+СВЦЭМ!$D$10+'СЕТ СН'!$H$6-'СЕТ СН'!$H$23</f>
        <v>730.65393080999991</v>
      </c>
      <c r="K102" s="37">
        <f>SUMIFS(СВЦЭМ!$D$34:$D$777,СВЦЭМ!$A$34:$A$777,$A102,СВЦЭМ!$B$34:$B$777,K$83)+'СЕТ СН'!$H$11+СВЦЭМ!$D$10+'СЕТ СН'!$H$6-'СЕТ СН'!$H$23</f>
        <v>762.02287540000009</v>
      </c>
      <c r="L102" s="37">
        <f>SUMIFS(СВЦЭМ!$D$34:$D$777,СВЦЭМ!$A$34:$A$777,$A102,СВЦЭМ!$B$34:$B$777,L$83)+'СЕТ СН'!$H$11+СВЦЭМ!$D$10+'СЕТ СН'!$H$6-'СЕТ СН'!$H$23</f>
        <v>761.46526556999981</v>
      </c>
      <c r="M102" s="37">
        <f>SUMIFS(СВЦЭМ!$D$34:$D$777,СВЦЭМ!$A$34:$A$777,$A102,СВЦЭМ!$B$34:$B$777,M$83)+'СЕТ СН'!$H$11+СВЦЭМ!$D$10+'СЕТ СН'!$H$6-'СЕТ СН'!$H$23</f>
        <v>777.83079617999999</v>
      </c>
      <c r="N102" s="37">
        <f>SUMIFS(СВЦЭМ!$D$34:$D$777,СВЦЭМ!$A$34:$A$777,$A102,СВЦЭМ!$B$34:$B$777,N$83)+'СЕТ СН'!$H$11+СВЦЭМ!$D$10+'СЕТ СН'!$H$6-'СЕТ СН'!$H$23</f>
        <v>800.00482160000013</v>
      </c>
      <c r="O102" s="37">
        <f>SUMIFS(СВЦЭМ!$D$34:$D$777,СВЦЭМ!$A$34:$A$777,$A102,СВЦЭМ!$B$34:$B$777,O$83)+'СЕТ СН'!$H$11+СВЦЭМ!$D$10+'СЕТ СН'!$H$6-'СЕТ СН'!$H$23</f>
        <v>789.64241658000003</v>
      </c>
      <c r="P102" s="37">
        <f>SUMIFS(СВЦЭМ!$D$34:$D$777,СВЦЭМ!$A$34:$A$777,$A102,СВЦЭМ!$B$34:$B$777,P$83)+'СЕТ СН'!$H$11+СВЦЭМ!$D$10+'СЕТ СН'!$H$6-'СЕТ СН'!$H$23</f>
        <v>781.92053864000002</v>
      </c>
      <c r="Q102" s="37">
        <f>SUMIFS(СВЦЭМ!$D$34:$D$777,СВЦЭМ!$A$34:$A$777,$A102,СВЦЭМ!$B$34:$B$777,Q$83)+'СЕТ СН'!$H$11+СВЦЭМ!$D$10+'СЕТ СН'!$H$6-'СЕТ СН'!$H$23</f>
        <v>777.28462789999992</v>
      </c>
      <c r="R102" s="37">
        <f>SUMIFS(СВЦЭМ!$D$34:$D$777,СВЦЭМ!$A$34:$A$777,$A102,СВЦЭМ!$B$34:$B$777,R$83)+'СЕТ СН'!$H$11+СВЦЭМ!$D$10+'СЕТ СН'!$H$6-'СЕТ СН'!$H$23</f>
        <v>776.12590783000007</v>
      </c>
      <c r="S102" s="37">
        <f>SUMIFS(СВЦЭМ!$D$34:$D$777,СВЦЭМ!$A$34:$A$777,$A102,СВЦЭМ!$B$34:$B$777,S$83)+'СЕТ СН'!$H$11+СВЦЭМ!$D$10+'СЕТ СН'!$H$6-'СЕТ СН'!$H$23</f>
        <v>785.40132563000009</v>
      </c>
      <c r="T102" s="37">
        <f>SUMIFS(СВЦЭМ!$D$34:$D$777,СВЦЭМ!$A$34:$A$777,$A102,СВЦЭМ!$B$34:$B$777,T$83)+'СЕТ СН'!$H$11+СВЦЭМ!$D$10+'СЕТ СН'!$H$6-'СЕТ СН'!$H$23</f>
        <v>795.23952126999995</v>
      </c>
      <c r="U102" s="37">
        <f>SUMIFS(СВЦЭМ!$D$34:$D$777,СВЦЭМ!$A$34:$A$777,$A102,СВЦЭМ!$B$34:$B$777,U$83)+'СЕТ СН'!$H$11+СВЦЭМ!$D$10+'СЕТ СН'!$H$6-'СЕТ СН'!$H$23</f>
        <v>755.69510203999982</v>
      </c>
      <c r="V102" s="37">
        <f>SUMIFS(СВЦЭМ!$D$34:$D$777,СВЦЭМ!$A$34:$A$777,$A102,СВЦЭМ!$B$34:$B$777,V$83)+'СЕТ СН'!$H$11+СВЦЭМ!$D$10+'СЕТ СН'!$H$6-'СЕТ СН'!$H$23</f>
        <v>751.54014532999997</v>
      </c>
      <c r="W102" s="37">
        <f>SUMIFS(СВЦЭМ!$D$34:$D$777,СВЦЭМ!$A$34:$A$777,$A102,СВЦЭМ!$B$34:$B$777,W$83)+'СЕТ СН'!$H$11+СВЦЭМ!$D$10+'СЕТ СН'!$H$6-'СЕТ СН'!$H$23</f>
        <v>746.29989138999997</v>
      </c>
      <c r="X102" s="37">
        <f>SUMIFS(СВЦЭМ!$D$34:$D$777,СВЦЭМ!$A$34:$A$777,$A102,СВЦЭМ!$B$34:$B$777,X$83)+'СЕТ СН'!$H$11+СВЦЭМ!$D$10+'СЕТ СН'!$H$6-'СЕТ СН'!$H$23</f>
        <v>722.41853752999998</v>
      </c>
      <c r="Y102" s="37">
        <f>SUMIFS(СВЦЭМ!$D$34:$D$777,СВЦЭМ!$A$34:$A$777,$A102,СВЦЭМ!$B$34:$B$777,Y$83)+'СЕТ СН'!$H$11+СВЦЭМ!$D$10+'СЕТ СН'!$H$6-'СЕТ СН'!$H$23</f>
        <v>767.52620934999993</v>
      </c>
    </row>
    <row r="103" spans="1:25" ht="15.75" x14ac:dyDescent="0.2">
      <c r="A103" s="36">
        <f t="shared" si="2"/>
        <v>43210</v>
      </c>
      <c r="B103" s="37">
        <f>SUMIFS(СВЦЭМ!$D$34:$D$777,СВЦЭМ!$A$34:$A$777,$A103,СВЦЭМ!$B$34:$B$777,B$83)+'СЕТ СН'!$H$11+СВЦЭМ!$D$10+'СЕТ СН'!$H$6-'СЕТ СН'!$H$23</f>
        <v>929.21299704000023</v>
      </c>
      <c r="C103" s="37">
        <f>SUMIFS(СВЦЭМ!$D$34:$D$777,СВЦЭМ!$A$34:$A$777,$A103,СВЦЭМ!$B$34:$B$777,C$83)+'СЕТ СН'!$H$11+СВЦЭМ!$D$10+'СЕТ СН'!$H$6-'СЕТ СН'!$H$23</f>
        <v>984.5732564000001</v>
      </c>
      <c r="D103" s="37">
        <f>SUMIFS(СВЦЭМ!$D$34:$D$777,СВЦЭМ!$A$34:$A$777,$A103,СВЦЭМ!$B$34:$B$777,D$83)+'СЕТ СН'!$H$11+СВЦЭМ!$D$10+'СЕТ СН'!$H$6-'СЕТ СН'!$H$23</f>
        <v>1042.5631454700001</v>
      </c>
      <c r="E103" s="37">
        <f>SUMIFS(СВЦЭМ!$D$34:$D$777,СВЦЭМ!$A$34:$A$777,$A103,СВЦЭМ!$B$34:$B$777,E$83)+'СЕТ СН'!$H$11+СВЦЭМ!$D$10+'СЕТ СН'!$H$6-'СЕТ СН'!$H$23</f>
        <v>1044.3529542599999</v>
      </c>
      <c r="F103" s="37">
        <f>SUMIFS(СВЦЭМ!$D$34:$D$777,СВЦЭМ!$A$34:$A$777,$A103,СВЦЭМ!$B$34:$B$777,F$83)+'СЕТ СН'!$H$11+СВЦЭМ!$D$10+'СЕТ СН'!$H$6-'СЕТ СН'!$H$23</f>
        <v>1069.6100227400002</v>
      </c>
      <c r="G103" s="37">
        <f>SUMIFS(СВЦЭМ!$D$34:$D$777,СВЦЭМ!$A$34:$A$777,$A103,СВЦЭМ!$B$34:$B$777,G$83)+'СЕТ СН'!$H$11+СВЦЭМ!$D$10+'СЕТ СН'!$H$6-'СЕТ СН'!$H$23</f>
        <v>1050.48066238</v>
      </c>
      <c r="H103" s="37">
        <f>SUMIFS(СВЦЭМ!$D$34:$D$777,СВЦЭМ!$A$34:$A$777,$A103,СВЦЭМ!$B$34:$B$777,H$83)+'СЕТ СН'!$H$11+СВЦЭМ!$D$10+'СЕТ СН'!$H$6-'СЕТ СН'!$H$23</f>
        <v>989.55979428000012</v>
      </c>
      <c r="I103" s="37">
        <f>SUMIFS(СВЦЭМ!$D$34:$D$777,СВЦЭМ!$A$34:$A$777,$A103,СВЦЭМ!$B$34:$B$777,I$83)+'СЕТ СН'!$H$11+СВЦЭМ!$D$10+'СЕТ СН'!$H$6-'СЕТ СН'!$H$23</f>
        <v>907.59151406000012</v>
      </c>
      <c r="J103" s="37">
        <f>SUMIFS(СВЦЭМ!$D$34:$D$777,СВЦЭМ!$A$34:$A$777,$A103,СВЦЭМ!$B$34:$B$777,J$83)+'СЕТ СН'!$H$11+СВЦЭМ!$D$10+'СЕТ СН'!$H$6-'СЕТ СН'!$H$23</f>
        <v>834.06713705999994</v>
      </c>
      <c r="K103" s="37">
        <f>SUMIFS(СВЦЭМ!$D$34:$D$777,СВЦЭМ!$A$34:$A$777,$A103,СВЦЭМ!$B$34:$B$777,K$83)+'СЕТ СН'!$H$11+СВЦЭМ!$D$10+'СЕТ СН'!$H$6-'СЕТ СН'!$H$23</f>
        <v>732.12976835999996</v>
      </c>
      <c r="L103" s="37">
        <f>SUMIFS(СВЦЭМ!$D$34:$D$777,СВЦЭМ!$A$34:$A$777,$A103,СВЦЭМ!$B$34:$B$777,L$83)+'СЕТ СН'!$H$11+СВЦЭМ!$D$10+'СЕТ СН'!$H$6-'СЕТ СН'!$H$23</f>
        <v>705.09216628000001</v>
      </c>
      <c r="M103" s="37">
        <f>SUMIFS(СВЦЭМ!$D$34:$D$777,СВЦЭМ!$A$34:$A$777,$A103,СВЦЭМ!$B$34:$B$777,M$83)+'СЕТ СН'!$H$11+СВЦЭМ!$D$10+'СЕТ СН'!$H$6-'СЕТ СН'!$H$23</f>
        <v>716.41370498999993</v>
      </c>
      <c r="N103" s="37">
        <f>SUMIFS(СВЦЭМ!$D$34:$D$777,СВЦЭМ!$A$34:$A$777,$A103,СВЦЭМ!$B$34:$B$777,N$83)+'СЕТ СН'!$H$11+СВЦЭМ!$D$10+'СЕТ СН'!$H$6-'СЕТ СН'!$H$23</f>
        <v>727.47402479000004</v>
      </c>
      <c r="O103" s="37">
        <f>SUMIFS(СВЦЭМ!$D$34:$D$777,СВЦЭМ!$A$34:$A$777,$A103,СВЦЭМ!$B$34:$B$777,O$83)+'СЕТ СН'!$H$11+СВЦЭМ!$D$10+'СЕТ СН'!$H$6-'СЕТ СН'!$H$23</f>
        <v>730.9560209</v>
      </c>
      <c r="P103" s="37">
        <f>SUMIFS(СВЦЭМ!$D$34:$D$777,СВЦЭМ!$A$34:$A$777,$A103,СВЦЭМ!$B$34:$B$777,P$83)+'СЕТ СН'!$H$11+СВЦЭМ!$D$10+'СЕТ СН'!$H$6-'СЕТ СН'!$H$23</f>
        <v>747.92545763999999</v>
      </c>
      <c r="Q103" s="37">
        <f>SUMIFS(СВЦЭМ!$D$34:$D$777,СВЦЭМ!$A$34:$A$777,$A103,СВЦЭМ!$B$34:$B$777,Q$83)+'СЕТ СН'!$H$11+СВЦЭМ!$D$10+'СЕТ СН'!$H$6-'СЕТ СН'!$H$23</f>
        <v>735.72900863000007</v>
      </c>
      <c r="R103" s="37">
        <f>SUMIFS(СВЦЭМ!$D$34:$D$777,СВЦЭМ!$A$34:$A$777,$A103,СВЦЭМ!$B$34:$B$777,R$83)+'СЕТ СН'!$H$11+СВЦЭМ!$D$10+'СЕТ СН'!$H$6-'СЕТ СН'!$H$23</f>
        <v>770.95723315999987</v>
      </c>
      <c r="S103" s="37">
        <f>SUMIFS(СВЦЭМ!$D$34:$D$777,СВЦЭМ!$A$34:$A$777,$A103,СВЦЭМ!$B$34:$B$777,S$83)+'СЕТ СН'!$H$11+СВЦЭМ!$D$10+'СЕТ СН'!$H$6-'СЕТ СН'!$H$23</f>
        <v>764.78816362000009</v>
      </c>
      <c r="T103" s="37">
        <f>SUMIFS(СВЦЭМ!$D$34:$D$777,СВЦЭМ!$A$34:$A$777,$A103,СВЦЭМ!$B$34:$B$777,T$83)+'СЕТ СН'!$H$11+СВЦЭМ!$D$10+'СЕТ СН'!$H$6-'СЕТ СН'!$H$23</f>
        <v>733.50278643000013</v>
      </c>
      <c r="U103" s="37">
        <f>SUMIFS(СВЦЭМ!$D$34:$D$777,СВЦЭМ!$A$34:$A$777,$A103,СВЦЭМ!$B$34:$B$777,U$83)+'СЕТ СН'!$H$11+СВЦЭМ!$D$10+'СЕТ СН'!$H$6-'СЕТ СН'!$H$23</f>
        <v>723.68507719999991</v>
      </c>
      <c r="V103" s="37">
        <f>SUMIFS(СВЦЭМ!$D$34:$D$777,СВЦЭМ!$A$34:$A$777,$A103,СВЦЭМ!$B$34:$B$777,V$83)+'СЕТ СН'!$H$11+СВЦЭМ!$D$10+'СЕТ СН'!$H$6-'СЕТ СН'!$H$23</f>
        <v>787.94512227999996</v>
      </c>
      <c r="W103" s="37">
        <f>SUMIFS(СВЦЭМ!$D$34:$D$777,СВЦЭМ!$A$34:$A$777,$A103,СВЦЭМ!$B$34:$B$777,W$83)+'СЕТ СН'!$H$11+СВЦЭМ!$D$10+'СЕТ СН'!$H$6-'СЕТ СН'!$H$23</f>
        <v>694.95292903999996</v>
      </c>
      <c r="X103" s="37">
        <f>SUMIFS(СВЦЭМ!$D$34:$D$777,СВЦЭМ!$A$34:$A$777,$A103,СВЦЭМ!$B$34:$B$777,X$83)+'СЕТ СН'!$H$11+СВЦЭМ!$D$10+'СЕТ СН'!$H$6-'СЕТ СН'!$H$23</f>
        <v>785.55792678</v>
      </c>
      <c r="Y103" s="37">
        <f>SUMIFS(СВЦЭМ!$D$34:$D$777,СВЦЭМ!$A$34:$A$777,$A103,СВЦЭМ!$B$34:$B$777,Y$83)+'СЕТ СН'!$H$11+СВЦЭМ!$D$10+'СЕТ СН'!$H$6-'СЕТ СН'!$H$23</f>
        <v>884.58671508999998</v>
      </c>
    </row>
    <row r="104" spans="1:25" ht="15.75" x14ac:dyDescent="0.2">
      <c r="A104" s="36">
        <f t="shared" si="2"/>
        <v>43211</v>
      </c>
      <c r="B104" s="37">
        <f>SUMIFS(СВЦЭМ!$D$34:$D$777,СВЦЭМ!$A$34:$A$777,$A104,СВЦЭМ!$B$34:$B$777,B$83)+'СЕТ СН'!$H$11+СВЦЭМ!$D$10+'СЕТ СН'!$H$6-'СЕТ СН'!$H$23</f>
        <v>894.04342701999997</v>
      </c>
      <c r="C104" s="37">
        <f>SUMIFS(СВЦЭМ!$D$34:$D$777,СВЦЭМ!$A$34:$A$777,$A104,СВЦЭМ!$B$34:$B$777,C$83)+'СЕТ СН'!$H$11+СВЦЭМ!$D$10+'СЕТ СН'!$H$6-'СЕТ СН'!$H$23</f>
        <v>944.41624984000021</v>
      </c>
      <c r="D104" s="37">
        <f>SUMIFS(СВЦЭМ!$D$34:$D$777,СВЦЭМ!$A$34:$A$777,$A104,СВЦЭМ!$B$34:$B$777,D$83)+'СЕТ СН'!$H$11+СВЦЭМ!$D$10+'СЕТ СН'!$H$6-'СЕТ СН'!$H$23</f>
        <v>1008.7368662500004</v>
      </c>
      <c r="E104" s="37">
        <f>SUMIFS(СВЦЭМ!$D$34:$D$777,СВЦЭМ!$A$34:$A$777,$A104,СВЦЭМ!$B$34:$B$777,E$83)+'СЕТ СН'!$H$11+СВЦЭМ!$D$10+'СЕТ СН'!$H$6-'СЕТ СН'!$H$23</f>
        <v>1020.1676783700001</v>
      </c>
      <c r="F104" s="37">
        <f>SUMIFS(СВЦЭМ!$D$34:$D$777,СВЦЭМ!$A$34:$A$777,$A104,СВЦЭМ!$B$34:$B$777,F$83)+'СЕТ СН'!$H$11+СВЦЭМ!$D$10+'СЕТ СН'!$H$6-'СЕТ СН'!$H$23</f>
        <v>1031.6897902700002</v>
      </c>
      <c r="G104" s="37">
        <f>SUMIFS(СВЦЭМ!$D$34:$D$777,СВЦЭМ!$A$34:$A$777,$A104,СВЦЭМ!$B$34:$B$777,G$83)+'СЕТ СН'!$H$11+СВЦЭМ!$D$10+'СЕТ СН'!$H$6-'СЕТ СН'!$H$23</f>
        <v>1010.6340506300004</v>
      </c>
      <c r="H104" s="37">
        <f>SUMIFS(СВЦЭМ!$D$34:$D$777,СВЦЭМ!$A$34:$A$777,$A104,СВЦЭМ!$B$34:$B$777,H$83)+'СЕТ СН'!$H$11+СВЦЭМ!$D$10+'СЕТ СН'!$H$6-'СЕТ СН'!$H$23</f>
        <v>990.05280155000003</v>
      </c>
      <c r="I104" s="37">
        <f>SUMIFS(СВЦЭМ!$D$34:$D$777,СВЦЭМ!$A$34:$A$777,$A104,СВЦЭМ!$B$34:$B$777,I$83)+'СЕТ СН'!$H$11+СВЦЭМ!$D$10+'СЕТ СН'!$H$6-'СЕТ СН'!$H$23</f>
        <v>943.70034625000028</v>
      </c>
      <c r="J104" s="37">
        <f>SUMIFS(СВЦЭМ!$D$34:$D$777,СВЦЭМ!$A$34:$A$777,$A104,СВЦЭМ!$B$34:$B$777,J$83)+'СЕТ СН'!$H$11+СВЦЭМ!$D$10+'СЕТ СН'!$H$6-'СЕТ СН'!$H$23</f>
        <v>830.65327504999993</v>
      </c>
      <c r="K104" s="37">
        <f>SUMIFS(СВЦЭМ!$D$34:$D$777,СВЦЭМ!$A$34:$A$777,$A104,СВЦЭМ!$B$34:$B$777,K$83)+'СЕТ СН'!$H$11+СВЦЭМ!$D$10+'СЕТ СН'!$H$6-'СЕТ СН'!$H$23</f>
        <v>724.53768981999985</v>
      </c>
      <c r="L104" s="37">
        <f>SUMIFS(СВЦЭМ!$D$34:$D$777,СВЦЭМ!$A$34:$A$777,$A104,СВЦЭМ!$B$34:$B$777,L$83)+'СЕТ СН'!$H$11+СВЦЭМ!$D$10+'СЕТ СН'!$H$6-'СЕТ СН'!$H$23</f>
        <v>712.57232891000001</v>
      </c>
      <c r="M104" s="37">
        <f>SUMIFS(СВЦЭМ!$D$34:$D$777,СВЦЭМ!$A$34:$A$777,$A104,СВЦЭМ!$B$34:$B$777,M$83)+'СЕТ СН'!$H$11+СВЦЭМ!$D$10+'СЕТ СН'!$H$6-'СЕТ СН'!$H$23</f>
        <v>704.37233049000008</v>
      </c>
      <c r="N104" s="37">
        <f>SUMIFS(СВЦЭМ!$D$34:$D$777,СВЦЭМ!$A$34:$A$777,$A104,СВЦЭМ!$B$34:$B$777,N$83)+'СЕТ СН'!$H$11+СВЦЭМ!$D$10+'СЕТ СН'!$H$6-'СЕТ СН'!$H$23</f>
        <v>697.25113093999983</v>
      </c>
      <c r="O104" s="37">
        <f>SUMIFS(СВЦЭМ!$D$34:$D$777,СВЦЭМ!$A$34:$A$777,$A104,СВЦЭМ!$B$34:$B$777,O$83)+'СЕТ СН'!$H$11+СВЦЭМ!$D$10+'СЕТ СН'!$H$6-'СЕТ СН'!$H$23</f>
        <v>705.09756376000007</v>
      </c>
      <c r="P104" s="37">
        <f>SUMIFS(СВЦЭМ!$D$34:$D$777,СВЦЭМ!$A$34:$A$777,$A104,СВЦЭМ!$B$34:$B$777,P$83)+'СЕТ СН'!$H$11+СВЦЭМ!$D$10+'СЕТ СН'!$H$6-'СЕТ СН'!$H$23</f>
        <v>740.37681174000011</v>
      </c>
      <c r="Q104" s="37">
        <f>SUMIFS(СВЦЭМ!$D$34:$D$777,СВЦЭМ!$A$34:$A$777,$A104,СВЦЭМ!$B$34:$B$777,Q$83)+'СЕТ СН'!$H$11+СВЦЭМ!$D$10+'СЕТ СН'!$H$6-'СЕТ СН'!$H$23</f>
        <v>750.34903709999992</v>
      </c>
      <c r="R104" s="37">
        <f>SUMIFS(СВЦЭМ!$D$34:$D$777,СВЦЭМ!$A$34:$A$777,$A104,СВЦЭМ!$B$34:$B$777,R$83)+'СЕТ СН'!$H$11+СВЦЭМ!$D$10+'СЕТ СН'!$H$6-'СЕТ СН'!$H$23</f>
        <v>753.78430063000008</v>
      </c>
      <c r="S104" s="37">
        <f>SUMIFS(СВЦЭМ!$D$34:$D$777,СВЦЭМ!$A$34:$A$777,$A104,СВЦЭМ!$B$34:$B$777,S$83)+'СЕТ СН'!$H$11+СВЦЭМ!$D$10+'СЕТ СН'!$H$6-'СЕТ СН'!$H$23</f>
        <v>723.92774034000001</v>
      </c>
      <c r="T104" s="37">
        <f>SUMIFS(СВЦЭМ!$D$34:$D$777,СВЦЭМ!$A$34:$A$777,$A104,СВЦЭМ!$B$34:$B$777,T$83)+'СЕТ СН'!$H$11+СВЦЭМ!$D$10+'СЕТ СН'!$H$6-'СЕТ СН'!$H$23</f>
        <v>699.27156774999992</v>
      </c>
      <c r="U104" s="37">
        <f>SUMIFS(СВЦЭМ!$D$34:$D$777,СВЦЭМ!$A$34:$A$777,$A104,СВЦЭМ!$B$34:$B$777,U$83)+'СЕТ СН'!$H$11+СВЦЭМ!$D$10+'СЕТ СН'!$H$6-'СЕТ СН'!$H$23</f>
        <v>707.39465802000007</v>
      </c>
      <c r="V104" s="37">
        <f>SUMIFS(СВЦЭМ!$D$34:$D$777,СВЦЭМ!$A$34:$A$777,$A104,СВЦЭМ!$B$34:$B$777,V$83)+'СЕТ СН'!$H$11+СВЦЭМ!$D$10+'СЕТ СН'!$H$6-'СЕТ СН'!$H$23</f>
        <v>732.94640506000007</v>
      </c>
      <c r="W104" s="37">
        <f>SUMIFS(СВЦЭМ!$D$34:$D$777,СВЦЭМ!$A$34:$A$777,$A104,СВЦЭМ!$B$34:$B$777,W$83)+'СЕТ СН'!$H$11+СВЦЭМ!$D$10+'СЕТ СН'!$H$6-'СЕТ СН'!$H$23</f>
        <v>723.26532237000004</v>
      </c>
      <c r="X104" s="37">
        <f>SUMIFS(СВЦЭМ!$D$34:$D$777,СВЦЭМ!$A$34:$A$777,$A104,СВЦЭМ!$B$34:$B$777,X$83)+'СЕТ СН'!$H$11+СВЦЭМ!$D$10+'СЕТ СН'!$H$6-'СЕТ СН'!$H$23</f>
        <v>777.85078091999992</v>
      </c>
      <c r="Y104" s="37">
        <f>SUMIFS(СВЦЭМ!$D$34:$D$777,СВЦЭМ!$A$34:$A$777,$A104,СВЦЭМ!$B$34:$B$777,Y$83)+'СЕТ СН'!$H$11+СВЦЭМ!$D$10+'СЕТ СН'!$H$6-'СЕТ СН'!$H$23</f>
        <v>891.08449737000012</v>
      </c>
    </row>
    <row r="105" spans="1:25" ht="15.75" x14ac:dyDescent="0.2">
      <c r="A105" s="36">
        <f t="shared" si="2"/>
        <v>43212</v>
      </c>
      <c r="B105" s="37">
        <f>SUMIFS(СВЦЭМ!$D$34:$D$777,СВЦЭМ!$A$34:$A$777,$A105,СВЦЭМ!$B$34:$B$777,B$83)+'СЕТ СН'!$H$11+СВЦЭМ!$D$10+'СЕТ СН'!$H$6-'СЕТ СН'!$H$23</f>
        <v>899.61140770000031</v>
      </c>
      <c r="C105" s="37">
        <f>SUMIFS(СВЦЭМ!$D$34:$D$777,СВЦЭМ!$A$34:$A$777,$A105,СВЦЭМ!$B$34:$B$777,C$83)+'СЕТ СН'!$H$11+СВЦЭМ!$D$10+'СЕТ СН'!$H$6-'СЕТ СН'!$H$23</f>
        <v>943.25342430000012</v>
      </c>
      <c r="D105" s="37">
        <f>SUMIFS(СВЦЭМ!$D$34:$D$777,СВЦЭМ!$A$34:$A$777,$A105,СВЦЭМ!$B$34:$B$777,D$83)+'СЕТ СН'!$H$11+СВЦЭМ!$D$10+'СЕТ СН'!$H$6-'СЕТ СН'!$H$23</f>
        <v>988.03649771000039</v>
      </c>
      <c r="E105" s="37">
        <f>SUMIFS(СВЦЭМ!$D$34:$D$777,СВЦЭМ!$A$34:$A$777,$A105,СВЦЭМ!$B$34:$B$777,E$83)+'СЕТ СН'!$H$11+СВЦЭМ!$D$10+'СЕТ СН'!$H$6-'СЕТ СН'!$H$23</f>
        <v>1004.9398031100001</v>
      </c>
      <c r="F105" s="37">
        <f>SUMIFS(СВЦЭМ!$D$34:$D$777,СВЦЭМ!$A$34:$A$777,$A105,СВЦЭМ!$B$34:$B$777,F$83)+'СЕТ СН'!$H$11+СВЦЭМ!$D$10+'СЕТ СН'!$H$6-'СЕТ СН'!$H$23</f>
        <v>1009.80536159</v>
      </c>
      <c r="G105" s="37">
        <f>SUMIFS(СВЦЭМ!$D$34:$D$777,СВЦЭМ!$A$34:$A$777,$A105,СВЦЭМ!$B$34:$B$777,G$83)+'СЕТ СН'!$H$11+СВЦЭМ!$D$10+'СЕТ СН'!$H$6-'СЕТ СН'!$H$23</f>
        <v>998.82187210000041</v>
      </c>
      <c r="H105" s="37">
        <f>SUMIFS(СВЦЭМ!$D$34:$D$777,СВЦЭМ!$A$34:$A$777,$A105,СВЦЭМ!$B$34:$B$777,H$83)+'СЕТ СН'!$H$11+СВЦЭМ!$D$10+'СЕТ СН'!$H$6-'СЕТ СН'!$H$23</f>
        <v>990.01861944000041</v>
      </c>
      <c r="I105" s="37">
        <f>SUMIFS(СВЦЭМ!$D$34:$D$777,СВЦЭМ!$A$34:$A$777,$A105,СВЦЭМ!$B$34:$B$777,I$83)+'СЕТ СН'!$H$11+СВЦЭМ!$D$10+'СЕТ СН'!$H$6-'СЕТ СН'!$H$23</f>
        <v>956.75426666000033</v>
      </c>
      <c r="J105" s="37">
        <f>SUMIFS(СВЦЭМ!$D$34:$D$777,СВЦЭМ!$A$34:$A$777,$A105,СВЦЭМ!$B$34:$B$777,J$83)+'СЕТ СН'!$H$11+СВЦЭМ!$D$10+'СЕТ СН'!$H$6-'СЕТ СН'!$H$23</f>
        <v>853.94920270000023</v>
      </c>
      <c r="K105" s="37">
        <f>SUMIFS(СВЦЭМ!$D$34:$D$777,СВЦЭМ!$A$34:$A$777,$A105,СВЦЭМ!$B$34:$B$777,K$83)+'СЕТ СН'!$H$11+СВЦЭМ!$D$10+'СЕТ СН'!$H$6-'СЕТ СН'!$H$23</f>
        <v>722.83873456000003</v>
      </c>
      <c r="L105" s="37">
        <f>SUMIFS(СВЦЭМ!$D$34:$D$777,СВЦЭМ!$A$34:$A$777,$A105,СВЦЭМ!$B$34:$B$777,L$83)+'СЕТ СН'!$H$11+СВЦЭМ!$D$10+'СЕТ СН'!$H$6-'СЕТ СН'!$H$23</f>
        <v>708.04910469999993</v>
      </c>
      <c r="M105" s="37">
        <f>SUMIFS(СВЦЭМ!$D$34:$D$777,СВЦЭМ!$A$34:$A$777,$A105,СВЦЭМ!$B$34:$B$777,M$83)+'СЕТ СН'!$H$11+СВЦЭМ!$D$10+'СЕТ СН'!$H$6-'СЕТ СН'!$H$23</f>
        <v>703.88990337000007</v>
      </c>
      <c r="N105" s="37">
        <f>SUMIFS(СВЦЭМ!$D$34:$D$777,СВЦЭМ!$A$34:$A$777,$A105,СВЦЭМ!$B$34:$B$777,N$83)+'СЕТ СН'!$H$11+СВЦЭМ!$D$10+'СЕТ СН'!$H$6-'СЕТ СН'!$H$23</f>
        <v>701.51341013000012</v>
      </c>
      <c r="O105" s="37">
        <f>SUMIFS(СВЦЭМ!$D$34:$D$777,СВЦЭМ!$A$34:$A$777,$A105,СВЦЭМ!$B$34:$B$777,O$83)+'СЕТ СН'!$H$11+СВЦЭМ!$D$10+'СЕТ СН'!$H$6-'СЕТ СН'!$H$23</f>
        <v>711.30545541999993</v>
      </c>
      <c r="P105" s="37">
        <f>SUMIFS(СВЦЭМ!$D$34:$D$777,СВЦЭМ!$A$34:$A$777,$A105,СВЦЭМ!$B$34:$B$777,P$83)+'СЕТ СН'!$H$11+СВЦЭМ!$D$10+'СЕТ СН'!$H$6-'СЕТ СН'!$H$23</f>
        <v>722.84742539999991</v>
      </c>
      <c r="Q105" s="37">
        <f>SUMIFS(СВЦЭМ!$D$34:$D$777,СВЦЭМ!$A$34:$A$777,$A105,СВЦЭМ!$B$34:$B$777,Q$83)+'СЕТ СН'!$H$11+СВЦЭМ!$D$10+'СЕТ СН'!$H$6-'СЕТ СН'!$H$23</f>
        <v>725.02873405000003</v>
      </c>
      <c r="R105" s="37">
        <f>SUMIFS(СВЦЭМ!$D$34:$D$777,СВЦЭМ!$A$34:$A$777,$A105,СВЦЭМ!$B$34:$B$777,R$83)+'СЕТ СН'!$H$11+СВЦЭМ!$D$10+'СЕТ СН'!$H$6-'СЕТ СН'!$H$23</f>
        <v>729.77720850999992</v>
      </c>
      <c r="S105" s="37">
        <f>SUMIFS(СВЦЭМ!$D$34:$D$777,СВЦЭМ!$A$34:$A$777,$A105,СВЦЭМ!$B$34:$B$777,S$83)+'СЕТ СН'!$H$11+СВЦЭМ!$D$10+'СЕТ СН'!$H$6-'СЕТ СН'!$H$23</f>
        <v>711.92472228000008</v>
      </c>
      <c r="T105" s="37">
        <f>SUMIFS(СВЦЭМ!$D$34:$D$777,СВЦЭМ!$A$34:$A$777,$A105,СВЦЭМ!$B$34:$B$777,T$83)+'СЕТ СН'!$H$11+СВЦЭМ!$D$10+'СЕТ СН'!$H$6-'СЕТ СН'!$H$23</f>
        <v>704.82991328999981</v>
      </c>
      <c r="U105" s="37">
        <f>SUMIFS(СВЦЭМ!$D$34:$D$777,СВЦЭМ!$A$34:$A$777,$A105,СВЦЭМ!$B$34:$B$777,U$83)+'СЕТ СН'!$H$11+СВЦЭМ!$D$10+'СЕТ СН'!$H$6-'СЕТ СН'!$H$23</f>
        <v>704.00688159000003</v>
      </c>
      <c r="V105" s="37">
        <f>SUMIFS(СВЦЭМ!$D$34:$D$777,СВЦЭМ!$A$34:$A$777,$A105,СВЦЭМ!$B$34:$B$777,V$83)+'СЕТ СН'!$H$11+СВЦЭМ!$D$10+'СЕТ СН'!$H$6-'СЕТ СН'!$H$23</f>
        <v>733.70985694000012</v>
      </c>
      <c r="W105" s="37">
        <f>SUMIFS(СВЦЭМ!$D$34:$D$777,СВЦЭМ!$A$34:$A$777,$A105,СВЦЭМ!$B$34:$B$777,W$83)+'СЕТ СН'!$H$11+СВЦЭМ!$D$10+'СЕТ СН'!$H$6-'СЕТ СН'!$H$23</f>
        <v>725.81609379999998</v>
      </c>
      <c r="X105" s="37">
        <f>SUMIFS(СВЦЭМ!$D$34:$D$777,СВЦЭМ!$A$34:$A$777,$A105,СВЦЭМ!$B$34:$B$777,X$83)+'СЕТ СН'!$H$11+СВЦЭМ!$D$10+'СЕТ СН'!$H$6-'СЕТ СН'!$H$23</f>
        <v>752.5796582700001</v>
      </c>
      <c r="Y105" s="37">
        <f>SUMIFS(СВЦЭМ!$D$34:$D$777,СВЦЭМ!$A$34:$A$777,$A105,СВЦЭМ!$B$34:$B$777,Y$83)+'СЕТ СН'!$H$11+СВЦЭМ!$D$10+'СЕТ СН'!$H$6-'СЕТ СН'!$H$23</f>
        <v>866.13546562000022</v>
      </c>
    </row>
    <row r="106" spans="1:25" ht="15.75" x14ac:dyDescent="0.2">
      <c r="A106" s="36">
        <f t="shared" si="2"/>
        <v>43213</v>
      </c>
      <c r="B106" s="37">
        <f>SUMIFS(СВЦЭМ!$D$34:$D$777,СВЦЭМ!$A$34:$A$777,$A106,СВЦЭМ!$B$34:$B$777,B$83)+'СЕТ СН'!$H$11+СВЦЭМ!$D$10+'СЕТ СН'!$H$6-'СЕТ СН'!$H$23</f>
        <v>850.04395749000025</v>
      </c>
      <c r="C106" s="37">
        <f>SUMIFS(СВЦЭМ!$D$34:$D$777,СВЦЭМ!$A$34:$A$777,$A106,СВЦЭМ!$B$34:$B$777,C$83)+'СЕТ СН'!$H$11+СВЦЭМ!$D$10+'СЕТ СН'!$H$6-'СЕТ СН'!$H$23</f>
        <v>895.04035404000035</v>
      </c>
      <c r="D106" s="37">
        <f>SUMIFS(СВЦЭМ!$D$34:$D$777,СВЦЭМ!$A$34:$A$777,$A106,СВЦЭМ!$B$34:$B$777,D$83)+'СЕТ СН'!$H$11+СВЦЭМ!$D$10+'СЕТ СН'!$H$6-'СЕТ СН'!$H$23</f>
        <v>952.80240116000016</v>
      </c>
      <c r="E106" s="37">
        <f>SUMIFS(СВЦЭМ!$D$34:$D$777,СВЦЭМ!$A$34:$A$777,$A106,СВЦЭМ!$B$34:$B$777,E$83)+'СЕТ СН'!$H$11+СВЦЭМ!$D$10+'СЕТ СН'!$H$6-'СЕТ СН'!$H$23</f>
        <v>969.04410696000025</v>
      </c>
      <c r="F106" s="37">
        <f>SUMIFS(СВЦЭМ!$D$34:$D$777,СВЦЭМ!$A$34:$A$777,$A106,СВЦЭМ!$B$34:$B$777,F$83)+'СЕТ СН'!$H$11+СВЦЭМ!$D$10+'СЕТ СН'!$H$6-'СЕТ СН'!$H$23</f>
        <v>981.72189829000001</v>
      </c>
      <c r="G106" s="37">
        <f>SUMIFS(СВЦЭМ!$D$34:$D$777,СВЦЭМ!$A$34:$A$777,$A106,СВЦЭМ!$B$34:$B$777,G$83)+'СЕТ СН'!$H$11+СВЦЭМ!$D$10+'СЕТ СН'!$H$6-'СЕТ СН'!$H$23</f>
        <v>969.18981993</v>
      </c>
      <c r="H106" s="37">
        <f>SUMIFS(СВЦЭМ!$D$34:$D$777,СВЦЭМ!$A$34:$A$777,$A106,СВЦЭМ!$B$34:$B$777,H$83)+'СЕТ СН'!$H$11+СВЦЭМ!$D$10+'СЕТ СН'!$H$6-'СЕТ СН'!$H$23</f>
        <v>909.76401854000017</v>
      </c>
      <c r="I106" s="37">
        <f>SUMIFS(СВЦЭМ!$D$34:$D$777,СВЦЭМ!$A$34:$A$777,$A106,СВЦЭМ!$B$34:$B$777,I$83)+'СЕТ СН'!$H$11+СВЦЭМ!$D$10+'СЕТ СН'!$H$6-'СЕТ СН'!$H$23</f>
        <v>823.11079136000001</v>
      </c>
      <c r="J106" s="37">
        <f>SUMIFS(СВЦЭМ!$D$34:$D$777,СВЦЭМ!$A$34:$A$777,$A106,СВЦЭМ!$B$34:$B$777,J$83)+'СЕТ СН'!$H$11+СВЦЭМ!$D$10+'СЕТ СН'!$H$6-'СЕТ СН'!$H$23</f>
        <v>766.22465507999993</v>
      </c>
      <c r="K106" s="37">
        <f>SUMIFS(СВЦЭМ!$D$34:$D$777,СВЦЭМ!$A$34:$A$777,$A106,СВЦЭМ!$B$34:$B$777,K$83)+'СЕТ СН'!$H$11+СВЦЭМ!$D$10+'СЕТ СН'!$H$6-'СЕТ СН'!$H$23</f>
        <v>676.33085206999988</v>
      </c>
      <c r="L106" s="37">
        <f>SUMIFS(СВЦЭМ!$D$34:$D$777,СВЦЭМ!$A$34:$A$777,$A106,СВЦЭМ!$B$34:$B$777,L$83)+'СЕТ СН'!$H$11+СВЦЭМ!$D$10+'СЕТ СН'!$H$6-'СЕТ СН'!$H$23</f>
        <v>654.1339645700001</v>
      </c>
      <c r="M106" s="37">
        <f>SUMIFS(СВЦЭМ!$D$34:$D$777,СВЦЭМ!$A$34:$A$777,$A106,СВЦЭМ!$B$34:$B$777,M$83)+'СЕТ СН'!$H$11+СВЦЭМ!$D$10+'СЕТ СН'!$H$6-'СЕТ СН'!$H$23</f>
        <v>655.91934848999983</v>
      </c>
      <c r="N106" s="37">
        <f>SUMIFS(СВЦЭМ!$D$34:$D$777,СВЦЭМ!$A$34:$A$777,$A106,СВЦЭМ!$B$34:$B$777,N$83)+'СЕТ СН'!$H$11+СВЦЭМ!$D$10+'СЕТ СН'!$H$6-'СЕТ СН'!$H$23</f>
        <v>654.77972293999994</v>
      </c>
      <c r="O106" s="37">
        <f>SUMIFS(СВЦЭМ!$D$34:$D$777,СВЦЭМ!$A$34:$A$777,$A106,СВЦЭМ!$B$34:$B$777,O$83)+'СЕТ СН'!$H$11+СВЦЭМ!$D$10+'СЕТ СН'!$H$6-'СЕТ СН'!$H$23</f>
        <v>675.16722128999993</v>
      </c>
      <c r="P106" s="37">
        <f>SUMIFS(СВЦЭМ!$D$34:$D$777,СВЦЭМ!$A$34:$A$777,$A106,СВЦЭМ!$B$34:$B$777,P$83)+'СЕТ СН'!$H$11+СВЦЭМ!$D$10+'СЕТ СН'!$H$6-'СЕТ СН'!$H$23</f>
        <v>675.91289137000001</v>
      </c>
      <c r="Q106" s="37">
        <f>SUMIFS(СВЦЭМ!$D$34:$D$777,СВЦЭМ!$A$34:$A$777,$A106,СВЦЭМ!$B$34:$B$777,Q$83)+'СЕТ СН'!$H$11+СВЦЭМ!$D$10+'СЕТ СН'!$H$6-'СЕТ СН'!$H$23</f>
        <v>683.55616885999996</v>
      </c>
      <c r="R106" s="37">
        <f>SUMIFS(СВЦЭМ!$D$34:$D$777,СВЦЭМ!$A$34:$A$777,$A106,СВЦЭМ!$B$34:$B$777,R$83)+'СЕТ СН'!$H$11+СВЦЭМ!$D$10+'СЕТ СН'!$H$6-'СЕТ СН'!$H$23</f>
        <v>680.32229341999994</v>
      </c>
      <c r="S106" s="37">
        <f>SUMIFS(СВЦЭМ!$D$34:$D$777,СВЦЭМ!$A$34:$A$777,$A106,СВЦЭМ!$B$34:$B$777,S$83)+'СЕТ СН'!$H$11+СВЦЭМ!$D$10+'СЕТ СН'!$H$6-'СЕТ СН'!$H$23</f>
        <v>692.6426063199998</v>
      </c>
      <c r="T106" s="37">
        <f>SUMIFS(СВЦЭМ!$D$34:$D$777,СВЦЭМ!$A$34:$A$777,$A106,СВЦЭМ!$B$34:$B$777,T$83)+'СЕТ СН'!$H$11+СВЦЭМ!$D$10+'СЕТ СН'!$H$6-'СЕТ СН'!$H$23</f>
        <v>673.88927617999991</v>
      </c>
      <c r="U106" s="37">
        <f>SUMIFS(СВЦЭМ!$D$34:$D$777,СВЦЭМ!$A$34:$A$777,$A106,СВЦЭМ!$B$34:$B$777,U$83)+'СЕТ СН'!$H$11+СВЦЭМ!$D$10+'СЕТ СН'!$H$6-'СЕТ СН'!$H$23</f>
        <v>665.42130579999991</v>
      </c>
      <c r="V106" s="37">
        <f>SUMIFS(СВЦЭМ!$D$34:$D$777,СВЦЭМ!$A$34:$A$777,$A106,СВЦЭМ!$B$34:$B$777,V$83)+'СЕТ СН'!$H$11+СВЦЭМ!$D$10+'СЕТ СН'!$H$6-'СЕТ СН'!$H$23</f>
        <v>668.54475642</v>
      </c>
      <c r="W106" s="37">
        <f>SUMIFS(СВЦЭМ!$D$34:$D$777,СВЦЭМ!$A$34:$A$777,$A106,СВЦЭМ!$B$34:$B$777,W$83)+'СЕТ СН'!$H$11+СВЦЭМ!$D$10+'СЕТ СН'!$H$6-'СЕТ СН'!$H$23</f>
        <v>679.12329039999997</v>
      </c>
      <c r="X106" s="37">
        <f>SUMIFS(СВЦЭМ!$D$34:$D$777,СВЦЭМ!$A$34:$A$777,$A106,СВЦЭМ!$B$34:$B$777,X$83)+'СЕТ СН'!$H$11+СВЦЭМ!$D$10+'СЕТ СН'!$H$6-'СЕТ СН'!$H$23</f>
        <v>741.97270592999996</v>
      </c>
      <c r="Y106" s="37">
        <f>SUMIFS(СВЦЭМ!$D$34:$D$777,СВЦЭМ!$A$34:$A$777,$A106,СВЦЭМ!$B$34:$B$777,Y$83)+'СЕТ СН'!$H$11+СВЦЭМ!$D$10+'СЕТ СН'!$H$6-'СЕТ СН'!$H$23</f>
        <v>838.87336261999997</v>
      </c>
    </row>
    <row r="107" spans="1:25" ht="15.75" x14ac:dyDescent="0.2">
      <c r="A107" s="36">
        <f t="shared" si="2"/>
        <v>43214</v>
      </c>
      <c r="B107" s="37">
        <f>SUMIFS(СВЦЭМ!$D$34:$D$777,СВЦЭМ!$A$34:$A$777,$A107,СВЦЭМ!$B$34:$B$777,B$83)+'СЕТ СН'!$H$11+СВЦЭМ!$D$10+'СЕТ СН'!$H$6-'СЕТ СН'!$H$23</f>
        <v>838.99955736000004</v>
      </c>
      <c r="C107" s="37">
        <f>SUMIFS(СВЦЭМ!$D$34:$D$777,СВЦЭМ!$A$34:$A$777,$A107,СВЦЭМ!$B$34:$B$777,C$83)+'СЕТ СН'!$H$11+СВЦЭМ!$D$10+'СЕТ СН'!$H$6-'СЕТ СН'!$H$23</f>
        <v>885.90228101000014</v>
      </c>
      <c r="D107" s="37">
        <f>SUMIFS(СВЦЭМ!$D$34:$D$777,СВЦЭМ!$A$34:$A$777,$A107,СВЦЭМ!$B$34:$B$777,D$83)+'СЕТ СН'!$H$11+СВЦЭМ!$D$10+'СЕТ СН'!$H$6-'СЕТ СН'!$H$23</f>
        <v>944.26932732000034</v>
      </c>
      <c r="E107" s="37">
        <f>SUMIFS(СВЦЭМ!$D$34:$D$777,СВЦЭМ!$A$34:$A$777,$A107,СВЦЭМ!$B$34:$B$777,E$83)+'СЕТ СН'!$H$11+СВЦЭМ!$D$10+'СЕТ СН'!$H$6-'СЕТ СН'!$H$23</f>
        <v>955.4943994800002</v>
      </c>
      <c r="F107" s="37">
        <f>SUMIFS(СВЦЭМ!$D$34:$D$777,СВЦЭМ!$A$34:$A$777,$A107,СВЦЭМ!$B$34:$B$777,F$83)+'СЕТ СН'!$H$11+СВЦЭМ!$D$10+'СЕТ СН'!$H$6-'СЕТ СН'!$H$23</f>
        <v>964.8904931000003</v>
      </c>
      <c r="G107" s="37">
        <f>SUMIFS(СВЦЭМ!$D$34:$D$777,СВЦЭМ!$A$34:$A$777,$A107,СВЦЭМ!$B$34:$B$777,G$83)+'СЕТ СН'!$H$11+СВЦЭМ!$D$10+'СЕТ СН'!$H$6-'СЕТ СН'!$H$23</f>
        <v>929.74201903999995</v>
      </c>
      <c r="H107" s="37">
        <f>SUMIFS(СВЦЭМ!$D$34:$D$777,СВЦЭМ!$A$34:$A$777,$A107,СВЦЭМ!$B$34:$B$777,H$83)+'СЕТ СН'!$H$11+СВЦЭМ!$D$10+'СЕТ СН'!$H$6-'СЕТ СН'!$H$23</f>
        <v>892.35695282000017</v>
      </c>
      <c r="I107" s="37">
        <f>SUMIFS(СВЦЭМ!$D$34:$D$777,СВЦЭМ!$A$34:$A$777,$A107,СВЦЭМ!$B$34:$B$777,I$83)+'СЕТ СН'!$H$11+СВЦЭМ!$D$10+'СЕТ СН'!$H$6-'СЕТ СН'!$H$23</f>
        <v>770.5160281499999</v>
      </c>
      <c r="J107" s="37">
        <f>SUMIFS(СВЦЭМ!$D$34:$D$777,СВЦЭМ!$A$34:$A$777,$A107,СВЦЭМ!$B$34:$B$777,J$83)+'СЕТ СН'!$H$11+СВЦЭМ!$D$10+'СЕТ СН'!$H$6-'СЕТ СН'!$H$23</f>
        <v>691.74344908</v>
      </c>
      <c r="K107" s="37">
        <f>SUMIFS(СВЦЭМ!$D$34:$D$777,СВЦЭМ!$A$34:$A$777,$A107,СВЦЭМ!$B$34:$B$777,K$83)+'СЕТ СН'!$H$11+СВЦЭМ!$D$10+'СЕТ СН'!$H$6-'СЕТ СН'!$H$23</f>
        <v>660.08799759999999</v>
      </c>
      <c r="L107" s="37">
        <f>SUMIFS(СВЦЭМ!$D$34:$D$777,СВЦЭМ!$A$34:$A$777,$A107,СВЦЭМ!$B$34:$B$777,L$83)+'СЕТ СН'!$H$11+СВЦЭМ!$D$10+'СЕТ СН'!$H$6-'СЕТ СН'!$H$23</f>
        <v>670.20368694999991</v>
      </c>
      <c r="M107" s="37">
        <f>SUMIFS(СВЦЭМ!$D$34:$D$777,СВЦЭМ!$A$34:$A$777,$A107,СВЦЭМ!$B$34:$B$777,M$83)+'СЕТ СН'!$H$11+СВЦЭМ!$D$10+'СЕТ СН'!$H$6-'СЕТ СН'!$H$23</f>
        <v>655.92918220000013</v>
      </c>
      <c r="N107" s="37">
        <f>SUMIFS(СВЦЭМ!$D$34:$D$777,СВЦЭМ!$A$34:$A$777,$A107,СВЦЭМ!$B$34:$B$777,N$83)+'СЕТ СН'!$H$11+СВЦЭМ!$D$10+'СЕТ СН'!$H$6-'СЕТ СН'!$H$23</f>
        <v>653.23415691000002</v>
      </c>
      <c r="O107" s="37">
        <f>SUMIFS(СВЦЭМ!$D$34:$D$777,СВЦЭМ!$A$34:$A$777,$A107,СВЦЭМ!$B$34:$B$777,O$83)+'СЕТ СН'!$H$11+СВЦЭМ!$D$10+'СЕТ СН'!$H$6-'СЕТ СН'!$H$23</f>
        <v>655.77260015000013</v>
      </c>
      <c r="P107" s="37">
        <f>SUMIFS(СВЦЭМ!$D$34:$D$777,СВЦЭМ!$A$34:$A$777,$A107,СВЦЭМ!$B$34:$B$777,P$83)+'СЕТ СН'!$H$11+СВЦЭМ!$D$10+'СЕТ СН'!$H$6-'СЕТ СН'!$H$23</f>
        <v>669.74478456000008</v>
      </c>
      <c r="Q107" s="37">
        <f>SUMIFS(СВЦЭМ!$D$34:$D$777,СВЦЭМ!$A$34:$A$777,$A107,СВЦЭМ!$B$34:$B$777,Q$83)+'СЕТ СН'!$H$11+СВЦЭМ!$D$10+'СЕТ СН'!$H$6-'СЕТ СН'!$H$23</f>
        <v>674.02595664000012</v>
      </c>
      <c r="R107" s="37">
        <f>SUMIFS(СВЦЭМ!$D$34:$D$777,СВЦЭМ!$A$34:$A$777,$A107,СВЦЭМ!$B$34:$B$777,R$83)+'СЕТ СН'!$H$11+СВЦЭМ!$D$10+'СЕТ СН'!$H$6-'СЕТ СН'!$H$23</f>
        <v>664.87659963999988</v>
      </c>
      <c r="S107" s="37">
        <f>SUMIFS(СВЦЭМ!$D$34:$D$777,СВЦЭМ!$A$34:$A$777,$A107,СВЦЭМ!$B$34:$B$777,S$83)+'СЕТ СН'!$H$11+СВЦЭМ!$D$10+'СЕТ СН'!$H$6-'СЕТ СН'!$H$23</f>
        <v>664.52455006000002</v>
      </c>
      <c r="T107" s="37">
        <f>SUMIFS(СВЦЭМ!$D$34:$D$777,СВЦЭМ!$A$34:$A$777,$A107,СВЦЭМ!$B$34:$B$777,T$83)+'СЕТ СН'!$H$11+СВЦЭМ!$D$10+'СЕТ СН'!$H$6-'СЕТ СН'!$H$23</f>
        <v>649.05023958999993</v>
      </c>
      <c r="U107" s="37">
        <f>SUMIFS(СВЦЭМ!$D$34:$D$777,СВЦЭМ!$A$34:$A$777,$A107,СВЦЭМ!$B$34:$B$777,U$83)+'СЕТ СН'!$H$11+СВЦЭМ!$D$10+'СЕТ СН'!$H$6-'СЕТ СН'!$H$23</f>
        <v>655.73531364999997</v>
      </c>
      <c r="V107" s="37">
        <f>SUMIFS(СВЦЭМ!$D$34:$D$777,СВЦЭМ!$A$34:$A$777,$A107,СВЦЭМ!$B$34:$B$777,V$83)+'СЕТ СН'!$H$11+СВЦЭМ!$D$10+'СЕТ СН'!$H$6-'СЕТ СН'!$H$23</f>
        <v>681.0271641999999</v>
      </c>
      <c r="W107" s="37">
        <f>SUMIFS(СВЦЭМ!$D$34:$D$777,СВЦЭМ!$A$34:$A$777,$A107,СВЦЭМ!$B$34:$B$777,W$83)+'СЕТ СН'!$H$11+СВЦЭМ!$D$10+'СЕТ СН'!$H$6-'СЕТ СН'!$H$23</f>
        <v>681.43898217999993</v>
      </c>
      <c r="X107" s="37">
        <f>SUMIFS(СВЦЭМ!$D$34:$D$777,СВЦЭМ!$A$34:$A$777,$A107,СВЦЭМ!$B$34:$B$777,X$83)+'СЕТ СН'!$H$11+СВЦЭМ!$D$10+'СЕТ СН'!$H$6-'СЕТ СН'!$H$23</f>
        <v>697.68007698999998</v>
      </c>
      <c r="Y107" s="37">
        <f>SUMIFS(СВЦЭМ!$D$34:$D$777,СВЦЭМ!$A$34:$A$777,$A107,СВЦЭМ!$B$34:$B$777,Y$83)+'СЕТ СН'!$H$11+СВЦЭМ!$D$10+'СЕТ СН'!$H$6-'СЕТ СН'!$H$23</f>
        <v>781.68588454999997</v>
      </c>
    </row>
    <row r="108" spans="1:25" ht="15.75" x14ac:dyDescent="0.2">
      <c r="A108" s="36">
        <f t="shared" si="2"/>
        <v>43215</v>
      </c>
      <c r="B108" s="37">
        <f>SUMIFS(СВЦЭМ!$D$34:$D$777,СВЦЭМ!$A$34:$A$777,$A108,СВЦЭМ!$B$34:$B$777,B$83)+'СЕТ СН'!$H$11+СВЦЭМ!$D$10+'СЕТ СН'!$H$6-'СЕТ СН'!$H$23</f>
        <v>788.93863408999994</v>
      </c>
      <c r="C108" s="37">
        <f>SUMIFS(СВЦЭМ!$D$34:$D$777,СВЦЭМ!$A$34:$A$777,$A108,СВЦЭМ!$B$34:$B$777,C$83)+'СЕТ СН'!$H$11+СВЦЭМ!$D$10+'СЕТ СН'!$H$6-'СЕТ СН'!$H$23</f>
        <v>857.78864751000003</v>
      </c>
      <c r="D108" s="37">
        <f>SUMIFS(СВЦЭМ!$D$34:$D$777,СВЦЭМ!$A$34:$A$777,$A108,СВЦЭМ!$B$34:$B$777,D$83)+'СЕТ СН'!$H$11+СВЦЭМ!$D$10+'СЕТ СН'!$H$6-'СЕТ СН'!$H$23</f>
        <v>951.95655136000016</v>
      </c>
      <c r="E108" s="37">
        <f>SUMIFS(СВЦЭМ!$D$34:$D$777,СВЦЭМ!$A$34:$A$777,$A108,СВЦЭМ!$B$34:$B$777,E$83)+'СЕТ СН'!$H$11+СВЦЭМ!$D$10+'СЕТ СН'!$H$6-'СЕТ СН'!$H$23</f>
        <v>986.74748284000009</v>
      </c>
      <c r="F108" s="37">
        <f>SUMIFS(СВЦЭМ!$D$34:$D$777,СВЦЭМ!$A$34:$A$777,$A108,СВЦЭМ!$B$34:$B$777,F$83)+'СЕТ СН'!$H$11+СВЦЭМ!$D$10+'СЕТ СН'!$H$6-'СЕТ СН'!$H$23</f>
        <v>987.04242480000005</v>
      </c>
      <c r="G108" s="37">
        <f>SUMIFS(СВЦЭМ!$D$34:$D$777,СВЦЭМ!$A$34:$A$777,$A108,СВЦЭМ!$B$34:$B$777,G$83)+'СЕТ СН'!$H$11+СВЦЭМ!$D$10+'СЕТ СН'!$H$6-'СЕТ СН'!$H$23</f>
        <v>960.05670470000007</v>
      </c>
      <c r="H108" s="37">
        <f>SUMIFS(СВЦЭМ!$D$34:$D$777,СВЦЭМ!$A$34:$A$777,$A108,СВЦЭМ!$B$34:$B$777,H$83)+'СЕТ СН'!$H$11+СВЦЭМ!$D$10+'СЕТ СН'!$H$6-'СЕТ СН'!$H$23</f>
        <v>885.77407763000031</v>
      </c>
      <c r="I108" s="37">
        <f>SUMIFS(СВЦЭМ!$D$34:$D$777,СВЦЭМ!$A$34:$A$777,$A108,СВЦЭМ!$B$34:$B$777,I$83)+'СЕТ СН'!$H$11+СВЦЭМ!$D$10+'СЕТ СН'!$H$6-'СЕТ СН'!$H$23</f>
        <v>779.15095480000002</v>
      </c>
      <c r="J108" s="37">
        <f>SUMIFS(СВЦЭМ!$D$34:$D$777,СВЦЭМ!$A$34:$A$777,$A108,СВЦЭМ!$B$34:$B$777,J$83)+'СЕТ СН'!$H$11+СВЦЭМ!$D$10+'СЕТ СН'!$H$6-'СЕТ СН'!$H$23</f>
        <v>728.72101807999991</v>
      </c>
      <c r="K108" s="37">
        <f>SUMIFS(СВЦЭМ!$D$34:$D$777,СВЦЭМ!$A$34:$A$777,$A108,СВЦЭМ!$B$34:$B$777,K$83)+'СЕТ СН'!$H$11+СВЦЭМ!$D$10+'СЕТ СН'!$H$6-'СЕТ СН'!$H$23</f>
        <v>746.13066270000002</v>
      </c>
      <c r="L108" s="37">
        <f>SUMIFS(СВЦЭМ!$D$34:$D$777,СВЦЭМ!$A$34:$A$777,$A108,СВЦЭМ!$B$34:$B$777,L$83)+'СЕТ СН'!$H$11+СВЦЭМ!$D$10+'СЕТ СН'!$H$6-'СЕТ СН'!$H$23</f>
        <v>760.09124387999998</v>
      </c>
      <c r="M108" s="37">
        <f>SUMIFS(СВЦЭМ!$D$34:$D$777,СВЦЭМ!$A$34:$A$777,$A108,СВЦЭМ!$B$34:$B$777,M$83)+'СЕТ СН'!$H$11+СВЦЭМ!$D$10+'СЕТ СН'!$H$6-'СЕТ СН'!$H$23</f>
        <v>751.80770584999993</v>
      </c>
      <c r="N108" s="37">
        <f>SUMIFS(СВЦЭМ!$D$34:$D$777,СВЦЭМ!$A$34:$A$777,$A108,СВЦЭМ!$B$34:$B$777,N$83)+'СЕТ СН'!$H$11+СВЦЭМ!$D$10+'СЕТ СН'!$H$6-'СЕТ СН'!$H$23</f>
        <v>752.60210848999998</v>
      </c>
      <c r="O108" s="37">
        <f>SUMIFS(СВЦЭМ!$D$34:$D$777,СВЦЭМ!$A$34:$A$777,$A108,СВЦЭМ!$B$34:$B$777,O$83)+'СЕТ СН'!$H$11+СВЦЭМ!$D$10+'СЕТ СН'!$H$6-'СЕТ СН'!$H$23</f>
        <v>751.18471175999991</v>
      </c>
      <c r="P108" s="37">
        <f>SUMIFS(СВЦЭМ!$D$34:$D$777,СВЦЭМ!$A$34:$A$777,$A108,СВЦЭМ!$B$34:$B$777,P$83)+'СЕТ СН'!$H$11+СВЦЭМ!$D$10+'СЕТ СН'!$H$6-'СЕТ СН'!$H$23</f>
        <v>744.63751905999982</v>
      </c>
      <c r="Q108" s="37">
        <f>SUMIFS(СВЦЭМ!$D$34:$D$777,СВЦЭМ!$A$34:$A$777,$A108,СВЦЭМ!$B$34:$B$777,Q$83)+'СЕТ СН'!$H$11+СВЦЭМ!$D$10+'СЕТ СН'!$H$6-'СЕТ СН'!$H$23</f>
        <v>738.97299394999993</v>
      </c>
      <c r="R108" s="37">
        <f>SUMIFS(СВЦЭМ!$D$34:$D$777,СВЦЭМ!$A$34:$A$777,$A108,СВЦЭМ!$B$34:$B$777,R$83)+'СЕТ СН'!$H$11+СВЦЭМ!$D$10+'СЕТ СН'!$H$6-'СЕТ СН'!$H$23</f>
        <v>744.0910570499999</v>
      </c>
      <c r="S108" s="37">
        <f>SUMIFS(СВЦЭМ!$D$34:$D$777,СВЦЭМ!$A$34:$A$777,$A108,СВЦЭМ!$B$34:$B$777,S$83)+'СЕТ СН'!$H$11+СВЦЭМ!$D$10+'СЕТ СН'!$H$6-'СЕТ СН'!$H$23</f>
        <v>731.99387547999993</v>
      </c>
      <c r="T108" s="37">
        <f>SUMIFS(СВЦЭМ!$D$34:$D$777,СВЦЭМ!$A$34:$A$777,$A108,СВЦЭМ!$B$34:$B$777,T$83)+'СЕТ СН'!$H$11+СВЦЭМ!$D$10+'СЕТ СН'!$H$6-'СЕТ СН'!$H$23</f>
        <v>715.44626847999996</v>
      </c>
      <c r="U108" s="37">
        <f>SUMIFS(СВЦЭМ!$D$34:$D$777,СВЦЭМ!$A$34:$A$777,$A108,СВЦЭМ!$B$34:$B$777,U$83)+'СЕТ СН'!$H$11+СВЦЭМ!$D$10+'СЕТ СН'!$H$6-'СЕТ СН'!$H$23</f>
        <v>704.44629644000008</v>
      </c>
      <c r="V108" s="37">
        <f>SUMIFS(СВЦЭМ!$D$34:$D$777,СВЦЭМ!$A$34:$A$777,$A108,СВЦЭМ!$B$34:$B$777,V$83)+'СЕТ СН'!$H$11+СВЦЭМ!$D$10+'СЕТ СН'!$H$6-'СЕТ СН'!$H$23</f>
        <v>735.06906867999999</v>
      </c>
      <c r="W108" s="37">
        <f>SUMIFS(СВЦЭМ!$D$34:$D$777,СВЦЭМ!$A$34:$A$777,$A108,СВЦЭМ!$B$34:$B$777,W$83)+'СЕТ СН'!$H$11+СВЦЭМ!$D$10+'СЕТ СН'!$H$6-'СЕТ СН'!$H$23</f>
        <v>732.23909255000001</v>
      </c>
      <c r="X108" s="37">
        <f>SUMIFS(СВЦЭМ!$D$34:$D$777,СВЦЭМ!$A$34:$A$777,$A108,СВЦЭМ!$B$34:$B$777,X$83)+'СЕТ СН'!$H$11+СВЦЭМ!$D$10+'СЕТ СН'!$H$6-'СЕТ СН'!$H$23</f>
        <v>715.04171860999998</v>
      </c>
      <c r="Y108" s="37">
        <f>SUMIFS(СВЦЭМ!$D$34:$D$777,СВЦЭМ!$A$34:$A$777,$A108,СВЦЭМ!$B$34:$B$777,Y$83)+'СЕТ СН'!$H$11+СВЦЭМ!$D$10+'СЕТ СН'!$H$6-'СЕТ СН'!$H$23</f>
        <v>770.71880225999996</v>
      </c>
    </row>
    <row r="109" spans="1:25" ht="15.75" x14ac:dyDescent="0.2">
      <c r="A109" s="36">
        <f t="shared" si="2"/>
        <v>43216</v>
      </c>
      <c r="B109" s="37">
        <f>SUMIFS(СВЦЭМ!$D$34:$D$777,СВЦЭМ!$A$34:$A$777,$A109,СВЦЭМ!$B$34:$B$777,B$83)+'СЕТ СН'!$H$11+СВЦЭМ!$D$10+'СЕТ СН'!$H$6-'СЕТ СН'!$H$23</f>
        <v>941.94307805000028</v>
      </c>
      <c r="C109" s="37">
        <f>SUMIFS(СВЦЭМ!$D$34:$D$777,СВЦЭМ!$A$34:$A$777,$A109,СВЦЭМ!$B$34:$B$777,C$83)+'СЕТ СН'!$H$11+СВЦЭМ!$D$10+'СЕТ СН'!$H$6-'СЕТ СН'!$H$23</f>
        <v>979.09538624000027</v>
      </c>
      <c r="D109" s="37">
        <f>SUMIFS(СВЦЭМ!$D$34:$D$777,СВЦЭМ!$A$34:$A$777,$A109,СВЦЭМ!$B$34:$B$777,D$83)+'СЕТ СН'!$H$11+СВЦЭМ!$D$10+'СЕТ СН'!$H$6-'СЕТ СН'!$H$23</f>
        <v>1029.5920512400003</v>
      </c>
      <c r="E109" s="37">
        <f>SUMIFS(СВЦЭМ!$D$34:$D$777,СВЦЭМ!$A$34:$A$777,$A109,СВЦЭМ!$B$34:$B$777,E$83)+'СЕТ СН'!$H$11+СВЦЭМ!$D$10+'СЕТ СН'!$H$6-'СЕТ СН'!$H$23</f>
        <v>1037.3788824600001</v>
      </c>
      <c r="F109" s="37">
        <f>SUMIFS(СВЦЭМ!$D$34:$D$777,СВЦЭМ!$A$34:$A$777,$A109,СВЦЭМ!$B$34:$B$777,F$83)+'СЕТ СН'!$H$11+СВЦЭМ!$D$10+'СЕТ СН'!$H$6-'СЕТ СН'!$H$23</f>
        <v>1035.1541849200003</v>
      </c>
      <c r="G109" s="37">
        <f>SUMIFS(СВЦЭМ!$D$34:$D$777,СВЦЭМ!$A$34:$A$777,$A109,СВЦЭМ!$B$34:$B$777,G$83)+'СЕТ СН'!$H$11+СВЦЭМ!$D$10+'СЕТ СН'!$H$6-'СЕТ СН'!$H$23</f>
        <v>1016.72603223</v>
      </c>
      <c r="H109" s="37">
        <f>SUMIFS(СВЦЭМ!$D$34:$D$777,СВЦЭМ!$A$34:$A$777,$A109,СВЦЭМ!$B$34:$B$777,H$83)+'СЕТ СН'!$H$11+СВЦЭМ!$D$10+'СЕТ СН'!$H$6-'СЕТ СН'!$H$23</f>
        <v>949.69026441000017</v>
      </c>
      <c r="I109" s="37">
        <f>SUMIFS(СВЦЭМ!$D$34:$D$777,СВЦЭМ!$A$34:$A$777,$A109,СВЦЭМ!$B$34:$B$777,I$83)+'СЕТ СН'!$H$11+СВЦЭМ!$D$10+'СЕТ СН'!$H$6-'СЕТ СН'!$H$23</f>
        <v>850.83373524000001</v>
      </c>
      <c r="J109" s="37">
        <f>SUMIFS(СВЦЭМ!$D$34:$D$777,СВЦЭМ!$A$34:$A$777,$A109,СВЦЭМ!$B$34:$B$777,J$83)+'СЕТ СН'!$H$11+СВЦЭМ!$D$10+'СЕТ СН'!$H$6-'СЕТ СН'!$H$23</f>
        <v>827.50461490999999</v>
      </c>
      <c r="K109" s="37">
        <f>SUMIFS(СВЦЭМ!$D$34:$D$777,СВЦЭМ!$A$34:$A$777,$A109,СВЦЭМ!$B$34:$B$777,K$83)+'СЕТ СН'!$H$11+СВЦЭМ!$D$10+'СЕТ СН'!$H$6-'СЕТ СН'!$H$23</f>
        <v>792.20615684999996</v>
      </c>
      <c r="L109" s="37">
        <f>SUMIFS(СВЦЭМ!$D$34:$D$777,СВЦЭМ!$A$34:$A$777,$A109,СВЦЭМ!$B$34:$B$777,L$83)+'СЕТ СН'!$H$11+СВЦЭМ!$D$10+'СЕТ СН'!$H$6-'СЕТ СН'!$H$23</f>
        <v>764.20708269999989</v>
      </c>
      <c r="M109" s="37">
        <f>SUMIFS(СВЦЭМ!$D$34:$D$777,СВЦЭМ!$A$34:$A$777,$A109,СВЦЭМ!$B$34:$B$777,M$83)+'СЕТ СН'!$H$11+СВЦЭМ!$D$10+'СЕТ СН'!$H$6-'СЕТ СН'!$H$23</f>
        <v>764.53612558999987</v>
      </c>
      <c r="N109" s="37">
        <f>SUMIFS(СВЦЭМ!$D$34:$D$777,СВЦЭМ!$A$34:$A$777,$A109,СВЦЭМ!$B$34:$B$777,N$83)+'СЕТ СН'!$H$11+СВЦЭМ!$D$10+'СЕТ СН'!$H$6-'СЕТ СН'!$H$23</f>
        <v>782.35061057999985</v>
      </c>
      <c r="O109" s="37">
        <f>SUMIFS(СВЦЭМ!$D$34:$D$777,СВЦЭМ!$A$34:$A$777,$A109,СВЦЭМ!$B$34:$B$777,O$83)+'СЕТ СН'!$H$11+СВЦЭМ!$D$10+'СЕТ СН'!$H$6-'СЕТ СН'!$H$23</f>
        <v>790.44506258000013</v>
      </c>
      <c r="P109" s="37">
        <f>SUMIFS(СВЦЭМ!$D$34:$D$777,СВЦЭМ!$A$34:$A$777,$A109,СВЦЭМ!$B$34:$B$777,P$83)+'СЕТ СН'!$H$11+СВЦЭМ!$D$10+'СЕТ СН'!$H$6-'СЕТ СН'!$H$23</f>
        <v>806.67033512</v>
      </c>
      <c r="Q109" s="37">
        <f>SUMIFS(СВЦЭМ!$D$34:$D$777,СВЦЭМ!$A$34:$A$777,$A109,СВЦЭМ!$B$34:$B$777,Q$83)+'СЕТ СН'!$H$11+СВЦЭМ!$D$10+'СЕТ СН'!$H$6-'СЕТ СН'!$H$23</f>
        <v>821.42937867000012</v>
      </c>
      <c r="R109" s="37">
        <f>SUMIFS(СВЦЭМ!$D$34:$D$777,СВЦЭМ!$A$34:$A$777,$A109,СВЦЭМ!$B$34:$B$777,R$83)+'СЕТ СН'!$H$11+СВЦЭМ!$D$10+'СЕТ СН'!$H$6-'СЕТ СН'!$H$23</f>
        <v>817.56722511000009</v>
      </c>
      <c r="S109" s="37">
        <f>SUMIFS(СВЦЭМ!$D$34:$D$777,СВЦЭМ!$A$34:$A$777,$A109,СВЦЭМ!$B$34:$B$777,S$83)+'СЕТ СН'!$H$11+СВЦЭМ!$D$10+'СЕТ СН'!$H$6-'СЕТ СН'!$H$23</f>
        <v>790.79046304999986</v>
      </c>
      <c r="T109" s="37">
        <f>SUMIFS(СВЦЭМ!$D$34:$D$777,СВЦЭМ!$A$34:$A$777,$A109,СВЦЭМ!$B$34:$B$777,T$83)+'СЕТ СН'!$H$11+СВЦЭМ!$D$10+'СЕТ СН'!$H$6-'СЕТ СН'!$H$23</f>
        <v>773.73633445000007</v>
      </c>
      <c r="U109" s="37">
        <f>SUMIFS(СВЦЭМ!$D$34:$D$777,СВЦЭМ!$A$34:$A$777,$A109,СВЦЭМ!$B$34:$B$777,U$83)+'СЕТ СН'!$H$11+СВЦЭМ!$D$10+'СЕТ СН'!$H$6-'СЕТ СН'!$H$23</f>
        <v>768.53104098999995</v>
      </c>
      <c r="V109" s="37">
        <f>SUMIFS(СВЦЭМ!$D$34:$D$777,СВЦЭМ!$A$34:$A$777,$A109,СВЦЭМ!$B$34:$B$777,V$83)+'СЕТ СН'!$H$11+СВЦЭМ!$D$10+'СЕТ СН'!$H$6-'СЕТ СН'!$H$23</f>
        <v>707.11117283999999</v>
      </c>
      <c r="W109" s="37">
        <f>SUMIFS(СВЦЭМ!$D$34:$D$777,СВЦЭМ!$A$34:$A$777,$A109,СВЦЭМ!$B$34:$B$777,W$83)+'СЕТ СН'!$H$11+СВЦЭМ!$D$10+'СЕТ СН'!$H$6-'СЕТ СН'!$H$23</f>
        <v>715.87926949999985</v>
      </c>
      <c r="X109" s="37">
        <f>SUMIFS(СВЦЭМ!$D$34:$D$777,СВЦЭМ!$A$34:$A$777,$A109,СВЦЭМ!$B$34:$B$777,X$83)+'СЕТ СН'!$H$11+СВЦЭМ!$D$10+'СЕТ СН'!$H$6-'СЕТ СН'!$H$23</f>
        <v>829.98990592999996</v>
      </c>
      <c r="Y109" s="37">
        <f>SUMIFS(СВЦЭМ!$D$34:$D$777,СВЦЭМ!$A$34:$A$777,$A109,СВЦЭМ!$B$34:$B$777,Y$83)+'СЕТ СН'!$H$11+СВЦЭМ!$D$10+'СЕТ СН'!$H$6-'СЕТ СН'!$H$23</f>
        <v>860.63217660000021</v>
      </c>
    </row>
    <row r="110" spans="1:25" ht="15.75" x14ac:dyDescent="0.2">
      <c r="A110" s="36">
        <f t="shared" si="2"/>
        <v>43217</v>
      </c>
      <c r="B110" s="37">
        <f>SUMIFS(СВЦЭМ!$D$34:$D$777,СВЦЭМ!$A$34:$A$777,$A110,СВЦЭМ!$B$34:$B$777,B$83)+'СЕТ СН'!$H$11+СВЦЭМ!$D$10+'СЕТ СН'!$H$6-'СЕТ СН'!$H$23</f>
        <v>868.56159012000001</v>
      </c>
      <c r="C110" s="37">
        <f>SUMIFS(СВЦЭМ!$D$34:$D$777,СВЦЭМ!$A$34:$A$777,$A110,СВЦЭМ!$B$34:$B$777,C$83)+'СЕТ СН'!$H$11+СВЦЭМ!$D$10+'СЕТ СН'!$H$6-'СЕТ СН'!$H$23</f>
        <v>898.66141067000001</v>
      </c>
      <c r="D110" s="37">
        <f>SUMIFS(СВЦЭМ!$D$34:$D$777,СВЦЭМ!$A$34:$A$777,$A110,СВЦЭМ!$B$34:$B$777,D$83)+'СЕТ СН'!$H$11+СВЦЭМ!$D$10+'СЕТ СН'!$H$6-'СЕТ СН'!$H$23</f>
        <v>966.29380628000001</v>
      </c>
      <c r="E110" s="37">
        <f>SUMIFS(СВЦЭМ!$D$34:$D$777,СВЦЭМ!$A$34:$A$777,$A110,СВЦЭМ!$B$34:$B$777,E$83)+'СЕТ СН'!$H$11+СВЦЭМ!$D$10+'СЕТ СН'!$H$6-'СЕТ СН'!$H$23</f>
        <v>971.66547037000021</v>
      </c>
      <c r="F110" s="37">
        <f>SUMIFS(СВЦЭМ!$D$34:$D$777,СВЦЭМ!$A$34:$A$777,$A110,СВЦЭМ!$B$34:$B$777,F$83)+'СЕТ СН'!$H$11+СВЦЭМ!$D$10+'СЕТ СН'!$H$6-'СЕТ СН'!$H$23</f>
        <v>965.43484197999999</v>
      </c>
      <c r="G110" s="37">
        <f>SUMIFS(СВЦЭМ!$D$34:$D$777,СВЦЭМ!$A$34:$A$777,$A110,СВЦЭМ!$B$34:$B$777,G$83)+'СЕТ СН'!$H$11+СВЦЭМ!$D$10+'СЕТ СН'!$H$6-'СЕТ СН'!$H$23</f>
        <v>957.93516938000005</v>
      </c>
      <c r="H110" s="37">
        <f>SUMIFS(СВЦЭМ!$D$34:$D$777,СВЦЭМ!$A$34:$A$777,$A110,СВЦЭМ!$B$34:$B$777,H$83)+'СЕТ СН'!$H$11+СВЦЭМ!$D$10+'СЕТ СН'!$H$6-'СЕТ СН'!$H$23</f>
        <v>916.13668552999991</v>
      </c>
      <c r="I110" s="37">
        <f>SUMIFS(СВЦЭМ!$D$34:$D$777,СВЦЭМ!$A$34:$A$777,$A110,СВЦЭМ!$B$34:$B$777,I$83)+'СЕТ СН'!$H$11+СВЦЭМ!$D$10+'СЕТ СН'!$H$6-'СЕТ СН'!$H$23</f>
        <v>835.44379480999999</v>
      </c>
      <c r="J110" s="37">
        <f>SUMIFS(СВЦЭМ!$D$34:$D$777,СВЦЭМ!$A$34:$A$777,$A110,СВЦЭМ!$B$34:$B$777,J$83)+'СЕТ СН'!$H$11+СВЦЭМ!$D$10+'СЕТ СН'!$H$6-'СЕТ СН'!$H$23</f>
        <v>804.47282374999998</v>
      </c>
      <c r="K110" s="37">
        <f>SUMIFS(СВЦЭМ!$D$34:$D$777,СВЦЭМ!$A$34:$A$777,$A110,СВЦЭМ!$B$34:$B$777,K$83)+'СЕТ СН'!$H$11+СВЦЭМ!$D$10+'СЕТ СН'!$H$6-'СЕТ СН'!$H$23</f>
        <v>770.48213534999979</v>
      </c>
      <c r="L110" s="37">
        <f>SUMIFS(СВЦЭМ!$D$34:$D$777,СВЦЭМ!$A$34:$A$777,$A110,СВЦЭМ!$B$34:$B$777,L$83)+'СЕТ СН'!$H$11+СВЦЭМ!$D$10+'СЕТ СН'!$H$6-'СЕТ СН'!$H$23</f>
        <v>739.16812997999989</v>
      </c>
      <c r="M110" s="37">
        <f>SUMIFS(СВЦЭМ!$D$34:$D$777,СВЦЭМ!$A$34:$A$777,$A110,СВЦЭМ!$B$34:$B$777,M$83)+'СЕТ СН'!$H$11+СВЦЭМ!$D$10+'СЕТ СН'!$H$6-'СЕТ СН'!$H$23</f>
        <v>740.29064643000004</v>
      </c>
      <c r="N110" s="37">
        <f>SUMIFS(СВЦЭМ!$D$34:$D$777,СВЦЭМ!$A$34:$A$777,$A110,СВЦЭМ!$B$34:$B$777,N$83)+'СЕТ СН'!$H$11+СВЦЭМ!$D$10+'СЕТ СН'!$H$6-'СЕТ СН'!$H$23</f>
        <v>748.73764654999979</v>
      </c>
      <c r="O110" s="37">
        <f>SUMIFS(СВЦЭМ!$D$34:$D$777,СВЦЭМ!$A$34:$A$777,$A110,СВЦЭМ!$B$34:$B$777,O$83)+'СЕТ СН'!$H$11+СВЦЭМ!$D$10+'СЕТ СН'!$H$6-'СЕТ СН'!$H$23</f>
        <v>743.94423914999982</v>
      </c>
      <c r="P110" s="37">
        <f>SUMIFS(СВЦЭМ!$D$34:$D$777,СВЦЭМ!$A$34:$A$777,$A110,СВЦЭМ!$B$34:$B$777,P$83)+'СЕТ СН'!$H$11+СВЦЭМ!$D$10+'СЕТ СН'!$H$6-'СЕТ СН'!$H$23</f>
        <v>755.87381100999994</v>
      </c>
      <c r="Q110" s="37">
        <f>SUMIFS(СВЦЭМ!$D$34:$D$777,СВЦЭМ!$A$34:$A$777,$A110,СВЦЭМ!$B$34:$B$777,Q$83)+'СЕТ СН'!$H$11+СВЦЭМ!$D$10+'СЕТ СН'!$H$6-'СЕТ СН'!$H$23</f>
        <v>759.96862238999995</v>
      </c>
      <c r="R110" s="37">
        <f>SUMIFS(СВЦЭМ!$D$34:$D$777,СВЦЭМ!$A$34:$A$777,$A110,СВЦЭМ!$B$34:$B$777,R$83)+'СЕТ СН'!$H$11+СВЦЭМ!$D$10+'СЕТ СН'!$H$6-'СЕТ СН'!$H$23</f>
        <v>755.70890892</v>
      </c>
      <c r="S110" s="37">
        <f>SUMIFS(СВЦЭМ!$D$34:$D$777,СВЦЭМ!$A$34:$A$777,$A110,СВЦЭМ!$B$34:$B$777,S$83)+'СЕТ СН'!$H$11+СВЦЭМ!$D$10+'СЕТ СН'!$H$6-'СЕТ СН'!$H$23</f>
        <v>747.48020475999999</v>
      </c>
      <c r="T110" s="37">
        <f>SUMIFS(СВЦЭМ!$D$34:$D$777,СВЦЭМ!$A$34:$A$777,$A110,СВЦЭМ!$B$34:$B$777,T$83)+'СЕТ СН'!$H$11+СВЦЭМ!$D$10+'СЕТ СН'!$H$6-'СЕТ СН'!$H$23</f>
        <v>724.84349411000005</v>
      </c>
      <c r="U110" s="37">
        <f>SUMIFS(СВЦЭМ!$D$34:$D$777,СВЦЭМ!$A$34:$A$777,$A110,СВЦЭМ!$B$34:$B$777,U$83)+'СЕТ СН'!$H$11+СВЦЭМ!$D$10+'СЕТ СН'!$H$6-'СЕТ СН'!$H$23</f>
        <v>700.05662053999993</v>
      </c>
      <c r="V110" s="37">
        <f>SUMIFS(СВЦЭМ!$D$34:$D$777,СВЦЭМ!$A$34:$A$777,$A110,СВЦЭМ!$B$34:$B$777,V$83)+'СЕТ СН'!$H$11+СВЦЭМ!$D$10+'СЕТ СН'!$H$6-'СЕТ СН'!$H$23</f>
        <v>702.3533367199999</v>
      </c>
      <c r="W110" s="37">
        <f>SUMIFS(СВЦЭМ!$D$34:$D$777,СВЦЭМ!$A$34:$A$777,$A110,СВЦЭМ!$B$34:$B$777,W$83)+'СЕТ СН'!$H$11+СВЦЭМ!$D$10+'СЕТ СН'!$H$6-'СЕТ СН'!$H$23</f>
        <v>759.3969143999999</v>
      </c>
      <c r="X110" s="37">
        <f>SUMIFS(СВЦЭМ!$D$34:$D$777,СВЦЭМ!$A$34:$A$777,$A110,СВЦЭМ!$B$34:$B$777,X$83)+'СЕТ СН'!$H$11+СВЦЭМ!$D$10+'СЕТ СН'!$H$6-'СЕТ СН'!$H$23</f>
        <v>776.14926552999998</v>
      </c>
      <c r="Y110" s="37">
        <f>SUMIFS(СВЦЭМ!$D$34:$D$777,СВЦЭМ!$A$34:$A$777,$A110,СВЦЭМ!$B$34:$B$777,Y$83)+'СЕТ СН'!$H$11+СВЦЭМ!$D$10+'СЕТ СН'!$H$6-'СЕТ СН'!$H$23</f>
        <v>808.05181090000008</v>
      </c>
    </row>
    <row r="111" spans="1:25" ht="15.75" x14ac:dyDescent="0.2">
      <c r="A111" s="36">
        <f t="shared" si="2"/>
        <v>43218</v>
      </c>
      <c r="B111" s="37">
        <f>SUMIFS(СВЦЭМ!$D$34:$D$777,СВЦЭМ!$A$34:$A$777,$A111,СВЦЭМ!$B$34:$B$777,B$83)+'СЕТ СН'!$H$11+СВЦЭМ!$D$10+'СЕТ СН'!$H$6-'СЕТ СН'!$H$23</f>
        <v>830.56882295999992</v>
      </c>
      <c r="C111" s="37">
        <f>SUMIFS(СВЦЭМ!$D$34:$D$777,СВЦЭМ!$A$34:$A$777,$A111,СВЦЭМ!$B$34:$B$777,C$83)+'СЕТ СН'!$H$11+СВЦЭМ!$D$10+'СЕТ СН'!$H$6-'СЕТ СН'!$H$23</f>
        <v>883.00612729000034</v>
      </c>
      <c r="D111" s="37">
        <f>SUMIFS(СВЦЭМ!$D$34:$D$777,СВЦЭМ!$A$34:$A$777,$A111,СВЦЭМ!$B$34:$B$777,D$83)+'СЕТ СН'!$H$11+СВЦЭМ!$D$10+'СЕТ СН'!$H$6-'СЕТ СН'!$H$23</f>
        <v>969.71739569000022</v>
      </c>
      <c r="E111" s="37">
        <f>SUMIFS(СВЦЭМ!$D$34:$D$777,СВЦЭМ!$A$34:$A$777,$A111,СВЦЭМ!$B$34:$B$777,E$83)+'СЕТ СН'!$H$11+СВЦЭМ!$D$10+'СЕТ СН'!$H$6-'СЕТ СН'!$H$23</f>
        <v>969.78464098000006</v>
      </c>
      <c r="F111" s="37">
        <f>SUMIFS(СВЦЭМ!$D$34:$D$777,СВЦЭМ!$A$34:$A$777,$A111,СВЦЭМ!$B$34:$B$777,F$83)+'СЕТ СН'!$H$11+СВЦЭМ!$D$10+'СЕТ СН'!$H$6-'СЕТ СН'!$H$23</f>
        <v>968.12636031000022</v>
      </c>
      <c r="G111" s="37">
        <f>SUMIFS(СВЦЭМ!$D$34:$D$777,СВЦЭМ!$A$34:$A$777,$A111,СВЦЭМ!$B$34:$B$777,G$83)+'СЕТ СН'!$H$11+СВЦЭМ!$D$10+'СЕТ СН'!$H$6-'СЕТ СН'!$H$23</f>
        <v>937.87478177000014</v>
      </c>
      <c r="H111" s="37">
        <f>SUMIFS(СВЦЭМ!$D$34:$D$777,СВЦЭМ!$A$34:$A$777,$A111,СВЦЭМ!$B$34:$B$777,H$83)+'СЕТ СН'!$H$11+СВЦЭМ!$D$10+'СЕТ СН'!$H$6-'СЕТ СН'!$H$23</f>
        <v>872.80876631000012</v>
      </c>
      <c r="I111" s="37">
        <f>SUMIFS(СВЦЭМ!$D$34:$D$777,СВЦЭМ!$A$34:$A$777,$A111,СВЦЭМ!$B$34:$B$777,I$83)+'СЕТ СН'!$H$11+СВЦЭМ!$D$10+'СЕТ СН'!$H$6-'СЕТ СН'!$H$23</f>
        <v>790.86508255000001</v>
      </c>
      <c r="J111" s="37">
        <f>SUMIFS(СВЦЭМ!$D$34:$D$777,СВЦЭМ!$A$34:$A$777,$A111,СВЦЭМ!$B$34:$B$777,J$83)+'СЕТ СН'!$H$11+СВЦЭМ!$D$10+'СЕТ СН'!$H$6-'СЕТ СН'!$H$23</f>
        <v>776.91658586000005</v>
      </c>
      <c r="K111" s="37">
        <f>SUMIFS(СВЦЭМ!$D$34:$D$777,СВЦЭМ!$A$34:$A$777,$A111,СВЦЭМ!$B$34:$B$777,K$83)+'СЕТ СН'!$H$11+СВЦЭМ!$D$10+'СЕТ СН'!$H$6-'СЕТ СН'!$H$23</f>
        <v>729.65983934999997</v>
      </c>
      <c r="L111" s="37">
        <f>SUMIFS(СВЦЭМ!$D$34:$D$777,СВЦЭМ!$A$34:$A$777,$A111,СВЦЭМ!$B$34:$B$777,L$83)+'СЕТ СН'!$H$11+СВЦЭМ!$D$10+'СЕТ СН'!$H$6-'СЕТ СН'!$H$23</f>
        <v>720.21709152000005</v>
      </c>
      <c r="M111" s="37">
        <f>SUMIFS(СВЦЭМ!$D$34:$D$777,СВЦЭМ!$A$34:$A$777,$A111,СВЦЭМ!$B$34:$B$777,M$83)+'СЕТ СН'!$H$11+СВЦЭМ!$D$10+'СЕТ СН'!$H$6-'СЕТ СН'!$H$23</f>
        <v>723.20029210999985</v>
      </c>
      <c r="N111" s="37">
        <f>SUMIFS(СВЦЭМ!$D$34:$D$777,СВЦЭМ!$A$34:$A$777,$A111,СВЦЭМ!$B$34:$B$777,N$83)+'СЕТ СН'!$H$11+СВЦЭМ!$D$10+'СЕТ СН'!$H$6-'СЕТ СН'!$H$23</f>
        <v>723.64650510000013</v>
      </c>
      <c r="O111" s="37">
        <f>SUMIFS(СВЦЭМ!$D$34:$D$777,СВЦЭМ!$A$34:$A$777,$A111,СВЦЭМ!$B$34:$B$777,O$83)+'СЕТ СН'!$H$11+СВЦЭМ!$D$10+'СЕТ СН'!$H$6-'СЕТ СН'!$H$23</f>
        <v>702.5465908299999</v>
      </c>
      <c r="P111" s="37">
        <f>SUMIFS(СВЦЭМ!$D$34:$D$777,СВЦЭМ!$A$34:$A$777,$A111,СВЦЭМ!$B$34:$B$777,P$83)+'СЕТ СН'!$H$11+СВЦЭМ!$D$10+'СЕТ СН'!$H$6-'СЕТ СН'!$H$23</f>
        <v>702.76940707999995</v>
      </c>
      <c r="Q111" s="37">
        <f>SUMIFS(СВЦЭМ!$D$34:$D$777,СВЦЭМ!$A$34:$A$777,$A111,СВЦЭМ!$B$34:$B$777,Q$83)+'СЕТ СН'!$H$11+СВЦЭМ!$D$10+'СЕТ СН'!$H$6-'СЕТ СН'!$H$23</f>
        <v>703.87871831999985</v>
      </c>
      <c r="R111" s="37">
        <f>SUMIFS(СВЦЭМ!$D$34:$D$777,СВЦЭМ!$A$34:$A$777,$A111,СВЦЭМ!$B$34:$B$777,R$83)+'СЕТ СН'!$H$11+СВЦЭМ!$D$10+'СЕТ СН'!$H$6-'СЕТ СН'!$H$23</f>
        <v>707.10395897000001</v>
      </c>
      <c r="S111" s="37">
        <f>SUMIFS(СВЦЭМ!$D$34:$D$777,СВЦЭМ!$A$34:$A$777,$A111,СВЦЭМ!$B$34:$B$777,S$83)+'СЕТ СН'!$H$11+СВЦЭМ!$D$10+'СЕТ СН'!$H$6-'СЕТ СН'!$H$23</f>
        <v>704.46937807999996</v>
      </c>
      <c r="T111" s="37">
        <f>SUMIFS(СВЦЭМ!$D$34:$D$777,СВЦЭМ!$A$34:$A$777,$A111,СВЦЭМ!$B$34:$B$777,T$83)+'СЕТ СН'!$H$11+СВЦЭМ!$D$10+'СЕТ СН'!$H$6-'СЕТ СН'!$H$23</f>
        <v>716.14348532999986</v>
      </c>
      <c r="U111" s="37">
        <f>SUMIFS(СВЦЭМ!$D$34:$D$777,СВЦЭМ!$A$34:$A$777,$A111,СВЦЭМ!$B$34:$B$777,U$83)+'СЕТ СН'!$H$11+СВЦЭМ!$D$10+'СЕТ СН'!$H$6-'СЕТ СН'!$H$23</f>
        <v>719.43231962999982</v>
      </c>
      <c r="V111" s="37">
        <f>SUMIFS(СВЦЭМ!$D$34:$D$777,СВЦЭМ!$A$34:$A$777,$A111,СВЦЭМ!$B$34:$B$777,V$83)+'СЕТ СН'!$H$11+СВЦЭМ!$D$10+'СЕТ СН'!$H$6-'СЕТ СН'!$H$23</f>
        <v>732.36630992999983</v>
      </c>
      <c r="W111" s="37">
        <f>SUMIFS(СВЦЭМ!$D$34:$D$777,СВЦЭМ!$A$34:$A$777,$A111,СВЦЭМ!$B$34:$B$777,W$83)+'СЕТ СН'!$H$11+СВЦЭМ!$D$10+'СЕТ СН'!$H$6-'СЕТ СН'!$H$23</f>
        <v>743.09567447999996</v>
      </c>
      <c r="X111" s="37">
        <f>SUMIFS(СВЦЭМ!$D$34:$D$777,СВЦЭМ!$A$34:$A$777,$A111,СВЦЭМ!$B$34:$B$777,X$83)+'СЕТ СН'!$H$11+СВЦЭМ!$D$10+'СЕТ СН'!$H$6-'СЕТ СН'!$H$23</f>
        <v>788.31273457999998</v>
      </c>
      <c r="Y111" s="37">
        <f>SUMIFS(СВЦЭМ!$D$34:$D$777,СВЦЭМ!$A$34:$A$777,$A111,СВЦЭМ!$B$34:$B$777,Y$83)+'СЕТ СН'!$H$11+СВЦЭМ!$D$10+'СЕТ СН'!$H$6-'СЕТ СН'!$H$23</f>
        <v>780.51428142999987</v>
      </c>
    </row>
    <row r="112" spans="1:25" ht="15.75" x14ac:dyDescent="0.2">
      <c r="A112" s="36">
        <f t="shared" si="2"/>
        <v>43219</v>
      </c>
      <c r="B112" s="37">
        <f>SUMIFS(СВЦЭМ!$D$34:$D$777,СВЦЭМ!$A$34:$A$777,$A112,СВЦЭМ!$B$34:$B$777,B$83)+'СЕТ СН'!$H$11+СВЦЭМ!$D$10+'СЕТ СН'!$H$6-'СЕТ СН'!$H$23</f>
        <v>829.4622488199999</v>
      </c>
      <c r="C112" s="37">
        <f>SUMIFS(СВЦЭМ!$D$34:$D$777,СВЦЭМ!$A$34:$A$777,$A112,СВЦЭМ!$B$34:$B$777,C$83)+'СЕТ СН'!$H$11+СВЦЭМ!$D$10+'СЕТ СН'!$H$6-'СЕТ СН'!$H$23</f>
        <v>854.3780950900001</v>
      </c>
      <c r="D112" s="37">
        <f>SUMIFS(СВЦЭМ!$D$34:$D$777,СВЦЭМ!$A$34:$A$777,$A112,СВЦЭМ!$B$34:$B$777,D$83)+'СЕТ СН'!$H$11+СВЦЭМ!$D$10+'СЕТ СН'!$H$6-'СЕТ СН'!$H$23</f>
        <v>943.20229490000031</v>
      </c>
      <c r="E112" s="37">
        <f>SUMIFS(СВЦЭМ!$D$34:$D$777,СВЦЭМ!$A$34:$A$777,$A112,СВЦЭМ!$B$34:$B$777,E$83)+'СЕТ СН'!$H$11+СВЦЭМ!$D$10+'СЕТ СН'!$H$6-'СЕТ СН'!$H$23</f>
        <v>941.25986573000012</v>
      </c>
      <c r="F112" s="37">
        <f>SUMIFS(СВЦЭМ!$D$34:$D$777,СВЦЭМ!$A$34:$A$777,$A112,СВЦЭМ!$B$34:$B$777,F$83)+'СЕТ СН'!$H$11+СВЦЭМ!$D$10+'СЕТ СН'!$H$6-'СЕТ СН'!$H$23</f>
        <v>940.93822579000027</v>
      </c>
      <c r="G112" s="37">
        <f>SUMIFS(СВЦЭМ!$D$34:$D$777,СВЦЭМ!$A$34:$A$777,$A112,СВЦЭМ!$B$34:$B$777,G$83)+'СЕТ СН'!$H$11+СВЦЭМ!$D$10+'СЕТ СН'!$H$6-'СЕТ СН'!$H$23</f>
        <v>950.36993975000007</v>
      </c>
      <c r="H112" s="37">
        <f>SUMIFS(СВЦЭМ!$D$34:$D$777,СВЦЭМ!$A$34:$A$777,$A112,СВЦЭМ!$B$34:$B$777,H$83)+'СЕТ СН'!$H$11+СВЦЭМ!$D$10+'СЕТ СН'!$H$6-'СЕТ СН'!$H$23</f>
        <v>951.66454527000008</v>
      </c>
      <c r="I112" s="37">
        <f>SUMIFS(СВЦЭМ!$D$34:$D$777,СВЦЭМ!$A$34:$A$777,$A112,СВЦЭМ!$B$34:$B$777,I$83)+'СЕТ СН'!$H$11+СВЦЭМ!$D$10+'СЕТ СН'!$H$6-'СЕТ СН'!$H$23</f>
        <v>859.03466369</v>
      </c>
      <c r="J112" s="37">
        <f>SUMIFS(СВЦЭМ!$D$34:$D$777,СВЦЭМ!$A$34:$A$777,$A112,СВЦЭМ!$B$34:$B$777,J$83)+'СЕТ СН'!$H$11+СВЦЭМ!$D$10+'СЕТ СН'!$H$6-'СЕТ СН'!$H$23</f>
        <v>790.83558443000004</v>
      </c>
      <c r="K112" s="37">
        <f>SUMIFS(СВЦЭМ!$D$34:$D$777,СВЦЭМ!$A$34:$A$777,$A112,СВЦЭМ!$B$34:$B$777,K$83)+'СЕТ СН'!$H$11+СВЦЭМ!$D$10+'СЕТ СН'!$H$6-'СЕТ СН'!$H$23</f>
        <v>665.92120057</v>
      </c>
      <c r="L112" s="37">
        <f>SUMIFS(СВЦЭМ!$D$34:$D$777,СВЦЭМ!$A$34:$A$777,$A112,СВЦЭМ!$B$34:$B$777,L$83)+'СЕТ СН'!$H$11+СВЦЭМ!$D$10+'СЕТ СН'!$H$6-'СЕТ СН'!$H$23</f>
        <v>648.89370793000001</v>
      </c>
      <c r="M112" s="37">
        <f>SUMIFS(СВЦЭМ!$D$34:$D$777,СВЦЭМ!$A$34:$A$777,$A112,СВЦЭМ!$B$34:$B$777,M$83)+'СЕТ СН'!$H$11+СВЦЭМ!$D$10+'СЕТ СН'!$H$6-'СЕТ СН'!$H$23</f>
        <v>669.88060602000007</v>
      </c>
      <c r="N112" s="37">
        <f>SUMIFS(СВЦЭМ!$D$34:$D$777,СВЦЭМ!$A$34:$A$777,$A112,СВЦЭМ!$B$34:$B$777,N$83)+'СЕТ СН'!$H$11+СВЦЭМ!$D$10+'СЕТ СН'!$H$6-'СЕТ СН'!$H$23</f>
        <v>689.29949703</v>
      </c>
      <c r="O112" s="37">
        <f>SUMIFS(СВЦЭМ!$D$34:$D$777,СВЦЭМ!$A$34:$A$777,$A112,СВЦЭМ!$B$34:$B$777,O$83)+'СЕТ СН'!$H$11+СВЦЭМ!$D$10+'СЕТ СН'!$H$6-'СЕТ СН'!$H$23</f>
        <v>689.01395788999992</v>
      </c>
      <c r="P112" s="37">
        <f>SUMIFS(СВЦЭМ!$D$34:$D$777,СВЦЭМ!$A$34:$A$777,$A112,СВЦЭМ!$B$34:$B$777,P$83)+'СЕТ СН'!$H$11+СВЦЭМ!$D$10+'СЕТ СН'!$H$6-'СЕТ СН'!$H$23</f>
        <v>671.74908567</v>
      </c>
      <c r="Q112" s="37">
        <f>SUMIFS(СВЦЭМ!$D$34:$D$777,СВЦЭМ!$A$34:$A$777,$A112,СВЦЭМ!$B$34:$B$777,Q$83)+'СЕТ СН'!$H$11+СВЦЭМ!$D$10+'СЕТ СН'!$H$6-'СЕТ СН'!$H$23</f>
        <v>682.92081769999993</v>
      </c>
      <c r="R112" s="37">
        <f>SUMIFS(СВЦЭМ!$D$34:$D$777,СВЦЭМ!$A$34:$A$777,$A112,СВЦЭМ!$B$34:$B$777,R$83)+'СЕТ СН'!$H$11+СВЦЭМ!$D$10+'СЕТ СН'!$H$6-'СЕТ СН'!$H$23</f>
        <v>666.51415020999991</v>
      </c>
      <c r="S112" s="37">
        <f>SUMIFS(СВЦЭМ!$D$34:$D$777,СВЦЭМ!$A$34:$A$777,$A112,СВЦЭМ!$B$34:$B$777,S$83)+'СЕТ СН'!$H$11+СВЦЭМ!$D$10+'СЕТ СН'!$H$6-'СЕТ СН'!$H$23</f>
        <v>665.24172256999998</v>
      </c>
      <c r="T112" s="37">
        <f>SUMIFS(СВЦЭМ!$D$34:$D$777,СВЦЭМ!$A$34:$A$777,$A112,СВЦЭМ!$B$34:$B$777,T$83)+'СЕТ СН'!$H$11+СВЦЭМ!$D$10+'СЕТ СН'!$H$6-'СЕТ СН'!$H$23</f>
        <v>689.98499006999998</v>
      </c>
      <c r="U112" s="37">
        <f>SUMIFS(СВЦЭМ!$D$34:$D$777,СВЦЭМ!$A$34:$A$777,$A112,СВЦЭМ!$B$34:$B$777,U$83)+'СЕТ СН'!$H$11+СВЦЭМ!$D$10+'СЕТ СН'!$H$6-'СЕТ СН'!$H$23</f>
        <v>691.49651288000007</v>
      </c>
      <c r="V112" s="37">
        <f>SUMIFS(СВЦЭМ!$D$34:$D$777,СВЦЭМ!$A$34:$A$777,$A112,СВЦЭМ!$B$34:$B$777,V$83)+'СЕТ СН'!$H$11+СВЦЭМ!$D$10+'СЕТ СН'!$H$6-'СЕТ СН'!$H$23</f>
        <v>646.24030884999991</v>
      </c>
      <c r="W112" s="37">
        <f>SUMIFS(СВЦЭМ!$D$34:$D$777,СВЦЭМ!$A$34:$A$777,$A112,СВЦЭМ!$B$34:$B$777,W$83)+'СЕТ СН'!$H$11+СВЦЭМ!$D$10+'СЕТ СН'!$H$6-'СЕТ СН'!$H$23</f>
        <v>634.17620017000002</v>
      </c>
      <c r="X112" s="37">
        <f>SUMIFS(СВЦЭМ!$D$34:$D$777,СВЦЭМ!$A$34:$A$777,$A112,СВЦЭМ!$B$34:$B$777,X$83)+'СЕТ СН'!$H$11+СВЦЭМ!$D$10+'СЕТ СН'!$H$6-'СЕТ СН'!$H$23</f>
        <v>672.45879135999996</v>
      </c>
      <c r="Y112" s="37">
        <f>SUMIFS(СВЦЭМ!$D$34:$D$777,СВЦЭМ!$A$34:$A$777,$A112,СВЦЭМ!$B$34:$B$777,Y$83)+'СЕТ СН'!$H$11+СВЦЭМ!$D$10+'СЕТ СН'!$H$6-'СЕТ СН'!$H$23</f>
        <v>751.60479387999987</v>
      </c>
    </row>
    <row r="113" spans="1:27" ht="15.75" x14ac:dyDescent="0.2">
      <c r="A113" s="36">
        <f t="shared" si="2"/>
        <v>43220</v>
      </c>
      <c r="B113" s="37">
        <f>SUMIFS(СВЦЭМ!$D$34:$D$777,СВЦЭМ!$A$34:$A$777,$A113,СВЦЭМ!$B$34:$B$777,B$83)+'СЕТ СН'!$H$11+СВЦЭМ!$D$10+'СЕТ СН'!$H$6-'СЕТ СН'!$H$23</f>
        <v>782.79376250999997</v>
      </c>
      <c r="C113" s="37">
        <f>SUMIFS(СВЦЭМ!$D$34:$D$777,СВЦЭМ!$A$34:$A$777,$A113,СВЦЭМ!$B$34:$B$777,C$83)+'СЕТ СН'!$H$11+СВЦЭМ!$D$10+'СЕТ СН'!$H$6-'СЕТ СН'!$H$23</f>
        <v>808.65261614999997</v>
      </c>
      <c r="D113" s="37">
        <f>SUMIFS(СВЦЭМ!$D$34:$D$777,СВЦЭМ!$A$34:$A$777,$A113,СВЦЭМ!$B$34:$B$777,D$83)+'СЕТ СН'!$H$11+СВЦЭМ!$D$10+'СЕТ СН'!$H$6-'СЕТ СН'!$H$23</f>
        <v>832.18783460999987</v>
      </c>
      <c r="E113" s="37">
        <f>SUMIFS(СВЦЭМ!$D$34:$D$777,СВЦЭМ!$A$34:$A$777,$A113,СВЦЭМ!$B$34:$B$777,E$83)+'СЕТ СН'!$H$11+СВЦЭМ!$D$10+'СЕТ СН'!$H$6-'СЕТ СН'!$H$23</f>
        <v>847.71169377000035</v>
      </c>
      <c r="F113" s="37">
        <f>SUMIFS(СВЦЭМ!$D$34:$D$777,СВЦЭМ!$A$34:$A$777,$A113,СВЦЭМ!$B$34:$B$777,F$83)+'СЕТ СН'!$H$11+СВЦЭМ!$D$10+'СЕТ СН'!$H$6-'СЕТ СН'!$H$23</f>
        <v>854.41250497000021</v>
      </c>
      <c r="G113" s="37">
        <f>SUMIFS(СВЦЭМ!$D$34:$D$777,СВЦЭМ!$A$34:$A$777,$A113,СВЦЭМ!$B$34:$B$777,G$83)+'СЕТ СН'!$H$11+СВЦЭМ!$D$10+'СЕТ СН'!$H$6-'СЕТ СН'!$H$23</f>
        <v>838.31447031999994</v>
      </c>
      <c r="H113" s="37">
        <f>SUMIFS(СВЦЭМ!$D$34:$D$777,СВЦЭМ!$A$34:$A$777,$A113,СВЦЭМ!$B$34:$B$777,H$83)+'СЕТ СН'!$H$11+СВЦЭМ!$D$10+'СЕТ СН'!$H$6-'СЕТ СН'!$H$23</f>
        <v>817.98180085000001</v>
      </c>
      <c r="I113" s="37">
        <f>SUMIFS(СВЦЭМ!$D$34:$D$777,СВЦЭМ!$A$34:$A$777,$A113,СВЦЭМ!$B$34:$B$777,I$83)+'СЕТ СН'!$H$11+СВЦЭМ!$D$10+'СЕТ СН'!$H$6-'СЕТ СН'!$H$23</f>
        <v>750.47225779999997</v>
      </c>
      <c r="J113" s="37">
        <f>SUMIFS(СВЦЭМ!$D$34:$D$777,СВЦЭМ!$A$34:$A$777,$A113,СВЦЭМ!$B$34:$B$777,J$83)+'СЕТ СН'!$H$11+СВЦЭМ!$D$10+'СЕТ СН'!$H$6-'СЕТ СН'!$H$23</f>
        <v>708.62197655000011</v>
      </c>
      <c r="K113" s="37">
        <f>SUMIFS(СВЦЭМ!$D$34:$D$777,СВЦЭМ!$A$34:$A$777,$A113,СВЦЭМ!$B$34:$B$777,K$83)+'СЕТ СН'!$H$11+СВЦЭМ!$D$10+'СЕТ СН'!$H$6-'СЕТ СН'!$H$23</f>
        <v>605.23124935999988</v>
      </c>
      <c r="L113" s="37">
        <f>SUMIFS(СВЦЭМ!$D$34:$D$777,СВЦЭМ!$A$34:$A$777,$A113,СВЦЭМ!$B$34:$B$777,L$83)+'СЕТ СН'!$H$11+СВЦЭМ!$D$10+'СЕТ СН'!$H$6-'СЕТ СН'!$H$23</f>
        <v>588.78616516</v>
      </c>
      <c r="M113" s="37">
        <f>SUMIFS(СВЦЭМ!$D$34:$D$777,СВЦЭМ!$A$34:$A$777,$A113,СВЦЭМ!$B$34:$B$777,M$83)+'СЕТ СН'!$H$11+СВЦЭМ!$D$10+'СЕТ СН'!$H$6-'СЕТ СН'!$H$23</f>
        <v>590.76567626000008</v>
      </c>
      <c r="N113" s="37">
        <f>SUMIFS(СВЦЭМ!$D$34:$D$777,СВЦЭМ!$A$34:$A$777,$A113,СВЦЭМ!$B$34:$B$777,N$83)+'СЕТ СН'!$H$11+СВЦЭМ!$D$10+'СЕТ СН'!$H$6-'СЕТ СН'!$H$23</f>
        <v>581.90982154999995</v>
      </c>
      <c r="O113" s="37">
        <f>SUMIFS(СВЦЭМ!$D$34:$D$777,СВЦЭМ!$A$34:$A$777,$A113,СВЦЭМ!$B$34:$B$777,O$83)+'СЕТ СН'!$H$11+СВЦЭМ!$D$10+'СЕТ СН'!$H$6-'СЕТ СН'!$H$23</f>
        <v>578.85630256999991</v>
      </c>
      <c r="P113" s="37">
        <f>SUMIFS(СВЦЭМ!$D$34:$D$777,СВЦЭМ!$A$34:$A$777,$A113,СВЦЭМ!$B$34:$B$777,P$83)+'СЕТ СН'!$H$11+СВЦЭМ!$D$10+'СЕТ СН'!$H$6-'СЕТ СН'!$H$23</f>
        <v>647.1234881900001</v>
      </c>
      <c r="Q113" s="37">
        <f>SUMIFS(СВЦЭМ!$D$34:$D$777,СВЦЭМ!$A$34:$A$777,$A113,СВЦЭМ!$B$34:$B$777,Q$83)+'СЕТ СН'!$H$11+СВЦЭМ!$D$10+'СЕТ СН'!$H$6-'СЕТ СН'!$H$23</f>
        <v>644.88227501999984</v>
      </c>
      <c r="R113" s="37">
        <f>SUMIFS(СВЦЭМ!$D$34:$D$777,СВЦЭМ!$A$34:$A$777,$A113,СВЦЭМ!$B$34:$B$777,R$83)+'СЕТ СН'!$H$11+СВЦЭМ!$D$10+'СЕТ СН'!$H$6-'СЕТ СН'!$H$23</f>
        <v>642.49418999000011</v>
      </c>
      <c r="S113" s="37">
        <f>SUMIFS(СВЦЭМ!$D$34:$D$777,СВЦЭМ!$A$34:$A$777,$A113,СВЦЭМ!$B$34:$B$777,S$83)+'СЕТ СН'!$H$11+СВЦЭМ!$D$10+'СЕТ СН'!$H$6-'СЕТ СН'!$H$23</f>
        <v>649.59508321999999</v>
      </c>
      <c r="T113" s="37">
        <f>SUMIFS(СВЦЭМ!$D$34:$D$777,СВЦЭМ!$A$34:$A$777,$A113,СВЦЭМ!$B$34:$B$777,T$83)+'СЕТ СН'!$H$11+СВЦЭМ!$D$10+'СЕТ СН'!$H$6-'СЕТ СН'!$H$23</f>
        <v>589.22878180999999</v>
      </c>
      <c r="U113" s="37">
        <f>SUMIFS(СВЦЭМ!$D$34:$D$777,СВЦЭМ!$A$34:$A$777,$A113,СВЦЭМ!$B$34:$B$777,U$83)+'СЕТ СН'!$H$11+СВЦЭМ!$D$10+'СЕТ СН'!$H$6-'СЕТ СН'!$H$23</f>
        <v>589.10871165999981</v>
      </c>
      <c r="V113" s="37">
        <f>SUMIFS(СВЦЭМ!$D$34:$D$777,СВЦЭМ!$A$34:$A$777,$A113,СВЦЭМ!$B$34:$B$777,V$83)+'СЕТ СН'!$H$11+СВЦЭМ!$D$10+'СЕТ СН'!$H$6-'СЕТ СН'!$H$23</f>
        <v>590.30861869000012</v>
      </c>
      <c r="W113" s="37">
        <f>SUMIFS(СВЦЭМ!$D$34:$D$777,СВЦЭМ!$A$34:$A$777,$A113,СВЦЭМ!$B$34:$B$777,W$83)+'СЕТ СН'!$H$11+СВЦЭМ!$D$10+'СЕТ СН'!$H$6-'СЕТ СН'!$H$23</f>
        <v>582.87289909000003</v>
      </c>
      <c r="X113" s="37">
        <f>SUMIFS(СВЦЭМ!$D$34:$D$777,СВЦЭМ!$A$34:$A$777,$A113,СВЦЭМ!$B$34:$B$777,X$83)+'СЕТ СН'!$H$11+СВЦЭМ!$D$10+'СЕТ СН'!$H$6-'СЕТ СН'!$H$23</f>
        <v>636.10738866999998</v>
      </c>
      <c r="Y113" s="37">
        <f>SUMIFS(СВЦЭМ!$D$34:$D$777,СВЦЭМ!$A$34:$A$777,$A113,СВЦЭМ!$B$34:$B$777,Y$83)+'СЕТ СН'!$H$11+СВЦЭМ!$D$10+'СЕТ СН'!$H$6-'СЕТ СН'!$H$23</f>
        <v>718.83466910999994</v>
      </c>
    </row>
    <row r="114" spans="1:27" ht="15.75" hidden="1" x14ac:dyDescent="0.2">
      <c r="A114" s="36">
        <f t="shared" si="2"/>
        <v>43221</v>
      </c>
      <c r="B114" s="37">
        <f>SUMIFS(СВЦЭМ!$D$34:$D$777,СВЦЭМ!$A$34:$A$777,$A114,СВЦЭМ!$B$34:$B$777,B$83)+'СЕТ СН'!$H$11+СВЦЭМ!$D$10+'СЕТ СН'!$H$6-'СЕТ СН'!$H$23</f>
        <v>-62.04792008000004</v>
      </c>
      <c r="C114" s="37">
        <f>SUMIFS(СВЦЭМ!$D$34:$D$777,СВЦЭМ!$A$34:$A$777,$A114,СВЦЭМ!$B$34:$B$777,C$83)+'СЕТ СН'!$H$11+СВЦЭМ!$D$10+'СЕТ СН'!$H$6-'СЕТ СН'!$H$23</f>
        <v>-62.04792008000004</v>
      </c>
      <c r="D114" s="37">
        <f>SUMIFS(СВЦЭМ!$D$34:$D$777,СВЦЭМ!$A$34:$A$777,$A114,СВЦЭМ!$B$34:$B$777,D$83)+'СЕТ СН'!$H$11+СВЦЭМ!$D$10+'СЕТ СН'!$H$6-'СЕТ СН'!$H$23</f>
        <v>-62.04792008000004</v>
      </c>
      <c r="E114" s="37">
        <f>SUMIFS(СВЦЭМ!$D$34:$D$777,СВЦЭМ!$A$34:$A$777,$A114,СВЦЭМ!$B$34:$B$777,E$83)+'СЕТ СН'!$H$11+СВЦЭМ!$D$10+'СЕТ СН'!$H$6-'СЕТ СН'!$H$23</f>
        <v>-62.04792008000004</v>
      </c>
      <c r="F114" s="37">
        <f>SUMIFS(СВЦЭМ!$D$34:$D$777,СВЦЭМ!$A$34:$A$777,$A114,СВЦЭМ!$B$34:$B$777,F$83)+'СЕТ СН'!$H$11+СВЦЭМ!$D$10+'СЕТ СН'!$H$6-'СЕТ СН'!$H$23</f>
        <v>-62.04792008000004</v>
      </c>
      <c r="G114" s="37">
        <f>SUMIFS(СВЦЭМ!$D$34:$D$777,СВЦЭМ!$A$34:$A$777,$A114,СВЦЭМ!$B$34:$B$777,G$83)+'СЕТ СН'!$H$11+СВЦЭМ!$D$10+'СЕТ СН'!$H$6-'СЕТ СН'!$H$23</f>
        <v>-62.04792008000004</v>
      </c>
      <c r="H114" s="37">
        <f>SUMIFS(СВЦЭМ!$D$34:$D$777,СВЦЭМ!$A$34:$A$777,$A114,СВЦЭМ!$B$34:$B$777,H$83)+'СЕТ СН'!$H$11+СВЦЭМ!$D$10+'СЕТ СН'!$H$6-'СЕТ СН'!$H$23</f>
        <v>-62.04792008000004</v>
      </c>
      <c r="I114" s="37">
        <f>SUMIFS(СВЦЭМ!$D$34:$D$777,СВЦЭМ!$A$34:$A$777,$A114,СВЦЭМ!$B$34:$B$777,I$83)+'СЕТ СН'!$H$11+СВЦЭМ!$D$10+'СЕТ СН'!$H$6-'СЕТ СН'!$H$23</f>
        <v>-62.04792008000004</v>
      </c>
      <c r="J114" s="37">
        <f>SUMIFS(СВЦЭМ!$D$34:$D$777,СВЦЭМ!$A$34:$A$777,$A114,СВЦЭМ!$B$34:$B$777,J$83)+'СЕТ СН'!$H$11+СВЦЭМ!$D$10+'СЕТ СН'!$H$6-'СЕТ СН'!$H$23</f>
        <v>-62.04792008000004</v>
      </c>
      <c r="K114" s="37">
        <f>SUMIFS(СВЦЭМ!$D$34:$D$777,СВЦЭМ!$A$34:$A$777,$A114,СВЦЭМ!$B$34:$B$777,K$83)+'СЕТ СН'!$H$11+СВЦЭМ!$D$10+'СЕТ СН'!$H$6-'СЕТ СН'!$H$23</f>
        <v>-62.04792008000004</v>
      </c>
      <c r="L114" s="37">
        <f>SUMIFS(СВЦЭМ!$D$34:$D$777,СВЦЭМ!$A$34:$A$777,$A114,СВЦЭМ!$B$34:$B$777,L$83)+'СЕТ СН'!$H$11+СВЦЭМ!$D$10+'СЕТ СН'!$H$6-'СЕТ СН'!$H$23</f>
        <v>-62.04792008000004</v>
      </c>
      <c r="M114" s="37">
        <f>SUMIFS(СВЦЭМ!$D$34:$D$777,СВЦЭМ!$A$34:$A$777,$A114,СВЦЭМ!$B$34:$B$777,M$83)+'СЕТ СН'!$H$11+СВЦЭМ!$D$10+'СЕТ СН'!$H$6-'СЕТ СН'!$H$23</f>
        <v>-62.04792008000004</v>
      </c>
      <c r="N114" s="37">
        <f>SUMIFS(СВЦЭМ!$D$34:$D$777,СВЦЭМ!$A$34:$A$777,$A114,СВЦЭМ!$B$34:$B$777,N$83)+'СЕТ СН'!$H$11+СВЦЭМ!$D$10+'СЕТ СН'!$H$6-'СЕТ СН'!$H$23</f>
        <v>-62.04792008000004</v>
      </c>
      <c r="O114" s="37">
        <f>SUMIFS(СВЦЭМ!$D$34:$D$777,СВЦЭМ!$A$34:$A$777,$A114,СВЦЭМ!$B$34:$B$777,O$83)+'СЕТ СН'!$H$11+СВЦЭМ!$D$10+'СЕТ СН'!$H$6-'СЕТ СН'!$H$23</f>
        <v>-62.04792008000004</v>
      </c>
      <c r="P114" s="37">
        <f>SUMIFS(СВЦЭМ!$D$34:$D$777,СВЦЭМ!$A$34:$A$777,$A114,СВЦЭМ!$B$34:$B$777,P$83)+'СЕТ СН'!$H$11+СВЦЭМ!$D$10+'СЕТ СН'!$H$6-'СЕТ СН'!$H$23</f>
        <v>-62.04792008000004</v>
      </c>
      <c r="Q114" s="37">
        <f>SUMIFS(СВЦЭМ!$D$34:$D$777,СВЦЭМ!$A$34:$A$777,$A114,СВЦЭМ!$B$34:$B$777,Q$83)+'СЕТ СН'!$H$11+СВЦЭМ!$D$10+'СЕТ СН'!$H$6-'СЕТ СН'!$H$23</f>
        <v>-62.04792008000004</v>
      </c>
      <c r="R114" s="37">
        <f>SUMIFS(СВЦЭМ!$D$34:$D$777,СВЦЭМ!$A$34:$A$777,$A114,СВЦЭМ!$B$34:$B$777,R$83)+'СЕТ СН'!$H$11+СВЦЭМ!$D$10+'СЕТ СН'!$H$6-'СЕТ СН'!$H$23</f>
        <v>-62.04792008000004</v>
      </c>
      <c r="S114" s="37">
        <f>SUMIFS(СВЦЭМ!$D$34:$D$777,СВЦЭМ!$A$34:$A$777,$A114,СВЦЭМ!$B$34:$B$777,S$83)+'СЕТ СН'!$H$11+СВЦЭМ!$D$10+'СЕТ СН'!$H$6-'СЕТ СН'!$H$23</f>
        <v>-62.04792008000004</v>
      </c>
      <c r="T114" s="37">
        <f>SUMIFS(СВЦЭМ!$D$34:$D$777,СВЦЭМ!$A$34:$A$777,$A114,СВЦЭМ!$B$34:$B$777,T$83)+'СЕТ СН'!$H$11+СВЦЭМ!$D$10+'СЕТ СН'!$H$6-'СЕТ СН'!$H$23</f>
        <v>-62.04792008000004</v>
      </c>
      <c r="U114" s="37">
        <f>SUMIFS(СВЦЭМ!$D$34:$D$777,СВЦЭМ!$A$34:$A$777,$A114,СВЦЭМ!$B$34:$B$777,U$83)+'СЕТ СН'!$H$11+СВЦЭМ!$D$10+'СЕТ СН'!$H$6-'СЕТ СН'!$H$23</f>
        <v>-62.04792008000004</v>
      </c>
      <c r="V114" s="37">
        <f>SUMIFS(СВЦЭМ!$D$34:$D$777,СВЦЭМ!$A$34:$A$777,$A114,СВЦЭМ!$B$34:$B$777,V$83)+'СЕТ СН'!$H$11+СВЦЭМ!$D$10+'СЕТ СН'!$H$6-'СЕТ СН'!$H$23</f>
        <v>-62.04792008000004</v>
      </c>
      <c r="W114" s="37">
        <f>SUMIFS(СВЦЭМ!$D$34:$D$777,СВЦЭМ!$A$34:$A$777,$A114,СВЦЭМ!$B$34:$B$777,W$83)+'СЕТ СН'!$H$11+СВЦЭМ!$D$10+'СЕТ СН'!$H$6-'СЕТ СН'!$H$23</f>
        <v>-62.04792008000004</v>
      </c>
      <c r="X114" s="37">
        <f>SUMIFS(СВЦЭМ!$D$34:$D$777,СВЦЭМ!$A$34:$A$777,$A114,СВЦЭМ!$B$34:$B$777,X$83)+'СЕТ СН'!$H$11+СВЦЭМ!$D$10+'СЕТ СН'!$H$6-'СЕТ СН'!$H$23</f>
        <v>-62.04792008000004</v>
      </c>
      <c r="Y114" s="37">
        <f>SUMIFS(СВЦЭМ!$D$34:$D$777,СВЦЭМ!$A$34:$A$777,$A114,СВЦЭМ!$B$34:$B$777,Y$83)+'СЕТ СН'!$H$11+СВЦЭМ!$D$10+'СЕТ СН'!$H$6-'СЕТ СН'!$H$23</f>
        <v>-62.04792008000004</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01.04.2018</v>
      </c>
      <c r="B120" s="37">
        <f>SUMIFS(СВЦЭМ!$D$34:$D$777,СВЦЭМ!$A$34:$A$777,$A120,СВЦЭМ!$B$34:$B$777,B$119)+'СЕТ СН'!$I$11+СВЦЭМ!$D$10+'СЕТ СН'!$I$6-'СЕТ СН'!$I$23</f>
        <v>1413.9753581599998</v>
      </c>
      <c r="C120" s="37">
        <f>SUMIFS(СВЦЭМ!$D$34:$D$777,СВЦЭМ!$A$34:$A$777,$A120,СВЦЭМ!$B$34:$B$777,C$119)+'СЕТ СН'!$I$11+СВЦЭМ!$D$10+'СЕТ СН'!$I$6-'СЕТ СН'!$I$23</f>
        <v>1461.2648100599999</v>
      </c>
      <c r="D120" s="37">
        <f>SUMIFS(СВЦЭМ!$D$34:$D$777,СВЦЭМ!$A$34:$A$777,$A120,СВЦЭМ!$B$34:$B$777,D$119)+'СЕТ СН'!$I$11+СВЦЭМ!$D$10+'СЕТ СН'!$I$6-'СЕТ СН'!$I$23</f>
        <v>1503.8440306499997</v>
      </c>
      <c r="E120" s="37">
        <f>SUMIFS(СВЦЭМ!$D$34:$D$777,СВЦЭМ!$A$34:$A$777,$A120,СВЦЭМ!$B$34:$B$777,E$119)+'СЕТ СН'!$I$11+СВЦЭМ!$D$10+'СЕТ СН'!$I$6-'СЕТ СН'!$I$23</f>
        <v>1513.3481111999999</v>
      </c>
      <c r="F120" s="37">
        <f>SUMIFS(СВЦЭМ!$D$34:$D$777,СВЦЭМ!$A$34:$A$777,$A120,СВЦЭМ!$B$34:$B$777,F$119)+'СЕТ СН'!$I$11+СВЦЭМ!$D$10+'СЕТ СН'!$I$6-'СЕТ СН'!$I$23</f>
        <v>1519.2233094899998</v>
      </c>
      <c r="G120" s="37">
        <f>SUMIFS(СВЦЭМ!$D$34:$D$777,СВЦЭМ!$A$34:$A$777,$A120,СВЦЭМ!$B$34:$B$777,G$119)+'СЕТ СН'!$I$11+СВЦЭМ!$D$10+'СЕТ СН'!$I$6-'СЕТ СН'!$I$23</f>
        <v>1500.6094048199998</v>
      </c>
      <c r="H120" s="37">
        <f>SUMIFS(СВЦЭМ!$D$34:$D$777,СВЦЭМ!$A$34:$A$777,$A120,СВЦЭМ!$B$34:$B$777,H$119)+'СЕТ СН'!$I$11+СВЦЭМ!$D$10+'СЕТ СН'!$I$6-'СЕТ СН'!$I$23</f>
        <v>1486.4327564599998</v>
      </c>
      <c r="I120" s="37">
        <f>SUMIFS(СВЦЭМ!$D$34:$D$777,СВЦЭМ!$A$34:$A$777,$A120,СВЦЭМ!$B$34:$B$777,I$119)+'СЕТ СН'!$I$11+СВЦЭМ!$D$10+'СЕТ СН'!$I$6-'СЕТ СН'!$I$23</f>
        <v>1436.1134874999998</v>
      </c>
      <c r="J120" s="37">
        <f>SUMIFS(СВЦЭМ!$D$34:$D$777,СВЦЭМ!$A$34:$A$777,$A120,СВЦЭМ!$B$34:$B$777,J$119)+'СЕТ СН'!$I$11+СВЦЭМ!$D$10+'СЕТ СН'!$I$6-'СЕТ СН'!$I$23</f>
        <v>1353.47205644</v>
      </c>
      <c r="K120" s="37">
        <f>SUMIFS(СВЦЭМ!$D$34:$D$777,СВЦЭМ!$A$34:$A$777,$A120,СВЦЭМ!$B$34:$B$777,K$119)+'СЕТ СН'!$I$11+СВЦЭМ!$D$10+'СЕТ СН'!$I$6-'СЕТ СН'!$I$23</f>
        <v>1224.0815136299998</v>
      </c>
      <c r="L120" s="37">
        <f>SUMIFS(СВЦЭМ!$D$34:$D$777,СВЦЭМ!$A$34:$A$777,$A120,СВЦЭМ!$B$34:$B$777,L$119)+'СЕТ СН'!$I$11+СВЦЭМ!$D$10+'СЕТ СН'!$I$6-'СЕТ СН'!$I$23</f>
        <v>1184.5538465899999</v>
      </c>
      <c r="M120" s="37">
        <f>SUMIFS(СВЦЭМ!$D$34:$D$777,СВЦЭМ!$A$34:$A$777,$A120,СВЦЭМ!$B$34:$B$777,M$119)+'СЕТ СН'!$I$11+СВЦЭМ!$D$10+'СЕТ СН'!$I$6-'СЕТ СН'!$I$23</f>
        <v>1177.7466132599998</v>
      </c>
      <c r="N120" s="37">
        <f>SUMIFS(СВЦЭМ!$D$34:$D$777,СВЦЭМ!$A$34:$A$777,$A120,СВЦЭМ!$B$34:$B$777,N$119)+'СЕТ СН'!$I$11+СВЦЭМ!$D$10+'СЕТ СН'!$I$6-'СЕТ СН'!$I$23</f>
        <v>1183.2516559699998</v>
      </c>
      <c r="O120" s="37">
        <f>SUMIFS(СВЦЭМ!$D$34:$D$777,СВЦЭМ!$A$34:$A$777,$A120,СВЦЭМ!$B$34:$B$777,O$119)+'СЕТ СН'!$I$11+СВЦЭМ!$D$10+'СЕТ СН'!$I$6-'СЕТ СН'!$I$23</f>
        <v>1178.4651780199997</v>
      </c>
      <c r="P120" s="37">
        <f>SUMIFS(СВЦЭМ!$D$34:$D$777,СВЦЭМ!$A$34:$A$777,$A120,СВЦЭМ!$B$34:$B$777,P$119)+'СЕТ СН'!$I$11+СВЦЭМ!$D$10+'СЕТ СН'!$I$6-'СЕТ СН'!$I$23</f>
        <v>1177.3541286899999</v>
      </c>
      <c r="Q120" s="37">
        <f>SUMIFS(СВЦЭМ!$D$34:$D$777,СВЦЭМ!$A$34:$A$777,$A120,СВЦЭМ!$B$34:$B$777,Q$119)+'СЕТ СН'!$I$11+СВЦЭМ!$D$10+'СЕТ СН'!$I$6-'СЕТ СН'!$I$23</f>
        <v>1181.3348069099998</v>
      </c>
      <c r="R120" s="37">
        <f>SUMIFS(СВЦЭМ!$D$34:$D$777,СВЦЭМ!$A$34:$A$777,$A120,СВЦЭМ!$B$34:$B$777,R$119)+'СЕТ СН'!$I$11+СВЦЭМ!$D$10+'СЕТ СН'!$I$6-'СЕТ СН'!$I$23</f>
        <v>1189.1267237499997</v>
      </c>
      <c r="S120" s="37">
        <f>SUMIFS(СВЦЭМ!$D$34:$D$777,СВЦЭМ!$A$34:$A$777,$A120,СВЦЭМ!$B$34:$B$777,S$119)+'СЕТ СН'!$I$11+СВЦЭМ!$D$10+'СЕТ СН'!$I$6-'СЕТ СН'!$I$23</f>
        <v>1200.2927309199999</v>
      </c>
      <c r="T120" s="37">
        <f>SUMIFS(СВЦЭМ!$D$34:$D$777,СВЦЭМ!$A$34:$A$777,$A120,СВЦЭМ!$B$34:$B$777,T$119)+'СЕТ СН'!$I$11+СВЦЭМ!$D$10+'СЕТ СН'!$I$6-'СЕТ СН'!$I$23</f>
        <v>1223.7852035699998</v>
      </c>
      <c r="U120" s="37">
        <f>SUMIFS(СВЦЭМ!$D$34:$D$777,СВЦЭМ!$A$34:$A$777,$A120,СВЦЭМ!$B$34:$B$777,U$119)+'СЕТ СН'!$I$11+СВЦЭМ!$D$10+'СЕТ СН'!$I$6-'СЕТ СН'!$I$23</f>
        <v>1223.19981074</v>
      </c>
      <c r="V120" s="37">
        <f>SUMIFS(СВЦЭМ!$D$34:$D$777,СВЦЭМ!$A$34:$A$777,$A120,СВЦЭМ!$B$34:$B$777,V$119)+'СЕТ СН'!$I$11+СВЦЭМ!$D$10+'СЕТ СН'!$I$6-'СЕТ СН'!$I$23</f>
        <v>1229.8833167600001</v>
      </c>
      <c r="W120" s="37">
        <f>SUMIFS(СВЦЭМ!$D$34:$D$777,СВЦЭМ!$A$34:$A$777,$A120,СВЦЭМ!$B$34:$B$777,W$119)+'СЕТ СН'!$I$11+СВЦЭМ!$D$10+'СЕТ СН'!$I$6-'СЕТ СН'!$I$23</f>
        <v>1262.1820917499999</v>
      </c>
      <c r="X120" s="37">
        <f>SUMIFS(СВЦЭМ!$D$34:$D$777,СВЦЭМ!$A$34:$A$777,$A120,СВЦЭМ!$B$34:$B$777,X$119)+'СЕТ СН'!$I$11+СВЦЭМ!$D$10+'СЕТ СН'!$I$6-'СЕТ СН'!$I$23</f>
        <v>1292.7098036699999</v>
      </c>
      <c r="Y120" s="37">
        <f>SUMIFS(СВЦЭМ!$D$34:$D$777,СВЦЭМ!$A$34:$A$777,$A120,СВЦЭМ!$B$34:$B$777,Y$119)+'СЕТ СН'!$I$11+СВЦЭМ!$D$10+'СЕТ СН'!$I$6-'СЕТ СН'!$I$23</f>
        <v>1374.8132444600001</v>
      </c>
      <c r="AA120" s="46"/>
    </row>
    <row r="121" spans="1:27" ht="15.75" x14ac:dyDescent="0.2">
      <c r="A121" s="36">
        <f>A120+1</f>
        <v>43192</v>
      </c>
      <c r="B121" s="37">
        <f>SUMIFS(СВЦЭМ!$D$34:$D$777,СВЦЭМ!$A$34:$A$777,$A121,СВЦЭМ!$B$34:$B$777,B$119)+'СЕТ СН'!$I$11+СВЦЭМ!$D$10+'СЕТ СН'!$I$6-'СЕТ СН'!$I$23</f>
        <v>1429.6247864499996</v>
      </c>
      <c r="C121" s="37">
        <f>SUMIFS(СВЦЭМ!$D$34:$D$777,СВЦЭМ!$A$34:$A$777,$A121,СВЦЭМ!$B$34:$B$777,C$119)+'СЕТ СН'!$I$11+СВЦЭМ!$D$10+'СЕТ СН'!$I$6-'СЕТ СН'!$I$23</f>
        <v>1466.9865820999999</v>
      </c>
      <c r="D121" s="37">
        <f>SUMIFS(СВЦЭМ!$D$34:$D$777,СВЦЭМ!$A$34:$A$777,$A121,СВЦЭМ!$B$34:$B$777,D$119)+'СЕТ СН'!$I$11+СВЦЭМ!$D$10+'СЕТ СН'!$I$6-'СЕТ СН'!$I$23</f>
        <v>1509.05155724</v>
      </c>
      <c r="E121" s="37">
        <f>SUMIFS(СВЦЭМ!$D$34:$D$777,СВЦЭМ!$A$34:$A$777,$A121,СВЦЭМ!$B$34:$B$777,E$119)+'СЕТ СН'!$I$11+СВЦЭМ!$D$10+'СЕТ СН'!$I$6-'СЕТ СН'!$I$23</f>
        <v>1523.8590980599997</v>
      </c>
      <c r="F121" s="37">
        <f>SUMIFS(СВЦЭМ!$D$34:$D$777,СВЦЭМ!$A$34:$A$777,$A121,СВЦЭМ!$B$34:$B$777,F$119)+'СЕТ СН'!$I$11+СВЦЭМ!$D$10+'СЕТ СН'!$I$6-'СЕТ СН'!$I$23</f>
        <v>1513.2065815000001</v>
      </c>
      <c r="G121" s="37">
        <f>SUMIFS(СВЦЭМ!$D$34:$D$777,СВЦЭМ!$A$34:$A$777,$A121,СВЦЭМ!$B$34:$B$777,G$119)+'СЕТ СН'!$I$11+СВЦЭМ!$D$10+'СЕТ СН'!$I$6-'СЕТ СН'!$I$23</f>
        <v>1494.2434302799998</v>
      </c>
      <c r="H121" s="37">
        <f>SUMIFS(СВЦЭМ!$D$34:$D$777,СВЦЭМ!$A$34:$A$777,$A121,СВЦЭМ!$B$34:$B$777,H$119)+'СЕТ СН'!$I$11+СВЦЭМ!$D$10+'СЕТ СН'!$I$6-'СЕТ СН'!$I$23</f>
        <v>1449.4719968200002</v>
      </c>
      <c r="I121" s="37">
        <f>SUMIFS(СВЦЭМ!$D$34:$D$777,СВЦЭМ!$A$34:$A$777,$A121,СВЦЭМ!$B$34:$B$777,I$119)+'СЕТ СН'!$I$11+СВЦЭМ!$D$10+'СЕТ СН'!$I$6-'СЕТ СН'!$I$23</f>
        <v>1380.5450476299998</v>
      </c>
      <c r="J121" s="37">
        <f>SUMIFS(СВЦЭМ!$D$34:$D$777,СВЦЭМ!$A$34:$A$777,$A121,СВЦЭМ!$B$34:$B$777,J$119)+'СЕТ СН'!$I$11+СВЦЭМ!$D$10+'СЕТ СН'!$I$6-'СЕТ СН'!$I$23</f>
        <v>1344.8088380799995</v>
      </c>
      <c r="K121" s="37">
        <f>SUMIFS(СВЦЭМ!$D$34:$D$777,СВЦЭМ!$A$34:$A$777,$A121,СВЦЭМ!$B$34:$B$777,K$119)+'СЕТ СН'!$I$11+СВЦЭМ!$D$10+'СЕТ СН'!$I$6-'СЕТ СН'!$I$23</f>
        <v>1244.36571749</v>
      </c>
      <c r="L121" s="37">
        <f>SUMIFS(СВЦЭМ!$D$34:$D$777,СВЦЭМ!$A$34:$A$777,$A121,СВЦЭМ!$B$34:$B$777,L$119)+'СЕТ СН'!$I$11+СВЦЭМ!$D$10+'СЕТ СН'!$I$6-'СЕТ СН'!$I$23</f>
        <v>1262.33412598</v>
      </c>
      <c r="M121" s="37">
        <f>SUMIFS(СВЦЭМ!$D$34:$D$777,СВЦЭМ!$A$34:$A$777,$A121,СВЦЭМ!$B$34:$B$777,M$119)+'СЕТ СН'!$I$11+СВЦЭМ!$D$10+'СЕТ СН'!$I$6-'СЕТ СН'!$I$23</f>
        <v>1264.8883020199996</v>
      </c>
      <c r="N121" s="37">
        <f>SUMIFS(СВЦЭМ!$D$34:$D$777,СВЦЭМ!$A$34:$A$777,$A121,СВЦЭМ!$B$34:$B$777,N$119)+'СЕТ СН'!$I$11+СВЦЭМ!$D$10+'СЕТ СН'!$I$6-'СЕТ СН'!$I$23</f>
        <v>1200.1872627399998</v>
      </c>
      <c r="O121" s="37">
        <f>SUMIFS(СВЦЭМ!$D$34:$D$777,СВЦЭМ!$A$34:$A$777,$A121,СВЦЭМ!$B$34:$B$777,O$119)+'СЕТ СН'!$I$11+СВЦЭМ!$D$10+'СЕТ СН'!$I$6-'СЕТ СН'!$I$23</f>
        <v>1210.85605627</v>
      </c>
      <c r="P121" s="37">
        <f>SUMIFS(СВЦЭМ!$D$34:$D$777,СВЦЭМ!$A$34:$A$777,$A121,СВЦЭМ!$B$34:$B$777,P$119)+'СЕТ СН'!$I$11+СВЦЭМ!$D$10+'СЕТ СН'!$I$6-'СЕТ СН'!$I$23</f>
        <v>1209.6332722799998</v>
      </c>
      <c r="Q121" s="37">
        <f>SUMIFS(СВЦЭМ!$D$34:$D$777,СВЦЭМ!$A$34:$A$777,$A121,СВЦЭМ!$B$34:$B$777,Q$119)+'СЕТ СН'!$I$11+СВЦЭМ!$D$10+'СЕТ СН'!$I$6-'СЕТ СН'!$I$23</f>
        <v>1215.46374995</v>
      </c>
      <c r="R121" s="37">
        <f>SUMIFS(СВЦЭМ!$D$34:$D$777,СВЦЭМ!$A$34:$A$777,$A121,СВЦЭМ!$B$34:$B$777,R$119)+'СЕТ СН'!$I$11+СВЦЭМ!$D$10+'СЕТ СН'!$I$6-'СЕТ СН'!$I$23</f>
        <v>1219.0914623899998</v>
      </c>
      <c r="S121" s="37">
        <f>SUMIFS(СВЦЭМ!$D$34:$D$777,СВЦЭМ!$A$34:$A$777,$A121,СВЦЭМ!$B$34:$B$777,S$119)+'СЕТ СН'!$I$11+СВЦЭМ!$D$10+'СЕТ СН'!$I$6-'СЕТ СН'!$I$23</f>
        <v>1214.14303255</v>
      </c>
      <c r="T121" s="37">
        <f>SUMIFS(СВЦЭМ!$D$34:$D$777,СВЦЭМ!$A$34:$A$777,$A121,СВЦЭМ!$B$34:$B$777,T$119)+'СЕТ СН'!$I$11+СВЦЭМ!$D$10+'СЕТ СН'!$I$6-'СЕТ СН'!$I$23</f>
        <v>1209.78646007</v>
      </c>
      <c r="U121" s="37">
        <f>SUMIFS(СВЦЭМ!$D$34:$D$777,СВЦЭМ!$A$34:$A$777,$A121,СВЦЭМ!$B$34:$B$777,U$119)+'СЕТ СН'!$I$11+СВЦЭМ!$D$10+'СЕТ СН'!$I$6-'СЕТ СН'!$I$23</f>
        <v>1205.7381594199996</v>
      </c>
      <c r="V121" s="37">
        <f>SUMIFS(СВЦЭМ!$D$34:$D$777,СВЦЭМ!$A$34:$A$777,$A121,СВЦЭМ!$B$34:$B$777,V$119)+'СЕТ СН'!$I$11+СВЦЭМ!$D$10+'СЕТ СН'!$I$6-'СЕТ СН'!$I$23</f>
        <v>1213.1782473499998</v>
      </c>
      <c r="W121" s="37">
        <f>SUMIFS(СВЦЭМ!$D$34:$D$777,СВЦЭМ!$A$34:$A$777,$A121,СВЦЭМ!$B$34:$B$777,W$119)+'СЕТ СН'!$I$11+СВЦЭМ!$D$10+'СЕТ СН'!$I$6-'СЕТ СН'!$I$23</f>
        <v>1256.0756063199997</v>
      </c>
      <c r="X121" s="37">
        <f>SUMIFS(СВЦЭМ!$D$34:$D$777,СВЦЭМ!$A$34:$A$777,$A121,СВЦЭМ!$B$34:$B$777,X$119)+'СЕТ СН'!$I$11+СВЦЭМ!$D$10+'СЕТ СН'!$I$6-'СЕТ СН'!$I$23</f>
        <v>1372.9608880999999</v>
      </c>
      <c r="Y121" s="37">
        <f>SUMIFS(СВЦЭМ!$D$34:$D$777,СВЦЭМ!$A$34:$A$777,$A121,СВЦЭМ!$B$34:$B$777,Y$119)+'СЕТ СН'!$I$11+СВЦЭМ!$D$10+'СЕТ СН'!$I$6-'СЕТ СН'!$I$23</f>
        <v>1436.5524269100001</v>
      </c>
    </row>
    <row r="122" spans="1:27" ht="15.75" x14ac:dyDescent="0.2">
      <c r="A122" s="36">
        <f t="shared" ref="A122:A150" si="3">A121+1</f>
        <v>43193</v>
      </c>
      <c r="B122" s="37">
        <f>SUMIFS(СВЦЭМ!$D$34:$D$777,СВЦЭМ!$A$34:$A$777,$A122,СВЦЭМ!$B$34:$B$777,B$119)+'СЕТ СН'!$I$11+СВЦЭМ!$D$10+'СЕТ СН'!$I$6-'СЕТ СН'!$I$23</f>
        <v>1469.1057949800002</v>
      </c>
      <c r="C122" s="37">
        <f>SUMIFS(СВЦЭМ!$D$34:$D$777,СВЦЭМ!$A$34:$A$777,$A122,СВЦЭМ!$B$34:$B$777,C$119)+'СЕТ СН'!$I$11+СВЦЭМ!$D$10+'СЕТ СН'!$I$6-'СЕТ СН'!$I$23</f>
        <v>1517.1336436699999</v>
      </c>
      <c r="D122" s="37">
        <f>SUMIFS(СВЦЭМ!$D$34:$D$777,СВЦЭМ!$A$34:$A$777,$A122,СВЦЭМ!$B$34:$B$777,D$119)+'СЕТ СН'!$I$11+СВЦЭМ!$D$10+'СЕТ СН'!$I$6-'СЕТ СН'!$I$23</f>
        <v>1574.9830473399998</v>
      </c>
      <c r="E122" s="37">
        <f>SUMIFS(СВЦЭМ!$D$34:$D$777,СВЦЭМ!$A$34:$A$777,$A122,СВЦЭМ!$B$34:$B$777,E$119)+'СЕТ СН'!$I$11+СВЦЭМ!$D$10+'СЕТ СН'!$I$6-'СЕТ СН'!$I$23</f>
        <v>1584.5961060599998</v>
      </c>
      <c r="F122" s="37">
        <f>SUMIFS(СВЦЭМ!$D$34:$D$777,СВЦЭМ!$A$34:$A$777,$A122,СВЦЭМ!$B$34:$B$777,F$119)+'СЕТ СН'!$I$11+СВЦЭМ!$D$10+'СЕТ СН'!$I$6-'СЕТ СН'!$I$23</f>
        <v>1578.7984484999997</v>
      </c>
      <c r="G122" s="37">
        <f>SUMIFS(СВЦЭМ!$D$34:$D$777,СВЦЭМ!$A$34:$A$777,$A122,СВЦЭМ!$B$34:$B$777,G$119)+'СЕТ СН'!$I$11+СВЦЭМ!$D$10+'СЕТ СН'!$I$6-'СЕТ СН'!$I$23</f>
        <v>1562.3464902999999</v>
      </c>
      <c r="H122" s="37">
        <f>SUMIFS(СВЦЭМ!$D$34:$D$777,СВЦЭМ!$A$34:$A$777,$A122,СВЦЭМ!$B$34:$B$777,H$119)+'СЕТ СН'!$I$11+СВЦЭМ!$D$10+'СЕТ СН'!$I$6-'СЕТ СН'!$I$23</f>
        <v>1512.07163141</v>
      </c>
      <c r="I122" s="37">
        <f>SUMIFS(СВЦЭМ!$D$34:$D$777,СВЦЭМ!$A$34:$A$777,$A122,СВЦЭМ!$B$34:$B$777,I$119)+'СЕТ СН'!$I$11+СВЦЭМ!$D$10+'СЕТ СН'!$I$6-'СЕТ СН'!$I$23</f>
        <v>1428.9861526700001</v>
      </c>
      <c r="J122" s="37">
        <f>SUMIFS(СВЦЭМ!$D$34:$D$777,СВЦЭМ!$A$34:$A$777,$A122,СВЦЭМ!$B$34:$B$777,J$119)+'СЕТ СН'!$I$11+СВЦЭМ!$D$10+'СЕТ СН'!$I$6-'СЕТ СН'!$I$23</f>
        <v>1367.9760654400002</v>
      </c>
      <c r="K122" s="37">
        <f>SUMIFS(СВЦЭМ!$D$34:$D$777,СВЦЭМ!$A$34:$A$777,$A122,СВЦЭМ!$B$34:$B$777,K$119)+'СЕТ СН'!$I$11+СВЦЭМ!$D$10+'СЕТ СН'!$I$6-'СЕТ СН'!$I$23</f>
        <v>1285.6868900899999</v>
      </c>
      <c r="L122" s="37">
        <f>SUMIFS(СВЦЭМ!$D$34:$D$777,СВЦЭМ!$A$34:$A$777,$A122,СВЦЭМ!$B$34:$B$777,L$119)+'СЕТ СН'!$I$11+СВЦЭМ!$D$10+'СЕТ СН'!$I$6-'СЕТ СН'!$I$23</f>
        <v>1207.1487627899996</v>
      </c>
      <c r="M122" s="37">
        <f>SUMIFS(СВЦЭМ!$D$34:$D$777,СВЦЭМ!$A$34:$A$777,$A122,СВЦЭМ!$B$34:$B$777,M$119)+'СЕТ СН'!$I$11+СВЦЭМ!$D$10+'СЕТ СН'!$I$6-'СЕТ СН'!$I$23</f>
        <v>1190.6622250799996</v>
      </c>
      <c r="N122" s="37">
        <f>SUMIFS(СВЦЭМ!$D$34:$D$777,СВЦЭМ!$A$34:$A$777,$A122,СВЦЭМ!$B$34:$B$777,N$119)+'СЕТ СН'!$I$11+СВЦЭМ!$D$10+'СЕТ СН'!$I$6-'СЕТ СН'!$I$23</f>
        <v>1206.6330647899999</v>
      </c>
      <c r="O122" s="37">
        <f>SUMIFS(СВЦЭМ!$D$34:$D$777,СВЦЭМ!$A$34:$A$777,$A122,СВЦЭМ!$B$34:$B$777,O$119)+'СЕТ СН'!$I$11+СВЦЭМ!$D$10+'СЕТ СН'!$I$6-'СЕТ СН'!$I$23</f>
        <v>1214.4864080099996</v>
      </c>
      <c r="P122" s="37">
        <f>SUMIFS(СВЦЭМ!$D$34:$D$777,СВЦЭМ!$A$34:$A$777,$A122,СВЦЭМ!$B$34:$B$777,P$119)+'СЕТ СН'!$I$11+СВЦЭМ!$D$10+'СЕТ СН'!$I$6-'СЕТ СН'!$I$23</f>
        <v>1221.3107674399998</v>
      </c>
      <c r="Q122" s="37">
        <f>SUMIFS(СВЦЭМ!$D$34:$D$777,СВЦЭМ!$A$34:$A$777,$A122,СВЦЭМ!$B$34:$B$777,Q$119)+'СЕТ СН'!$I$11+СВЦЭМ!$D$10+'СЕТ СН'!$I$6-'СЕТ СН'!$I$23</f>
        <v>1276.9797966499996</v>
      </c>
      <c r="R122" s="37">
        <f>SUMIFS(СВЦЭМ!$D$34:$D$777,СВЦЭМ!$A$34:$A$777,$A122,СВЦЭМ!$B$34:$B$777,R$119)+'СЕТ СН'!$I$11+СВЦЭМ!$D$10+'СЕТ СН'!$I$6-'СЕТ СН'!$I$23</f>
        <v>1286.5994427399996</v>
      </c>
      <c r="S122" s="37">
        <f>SUMIFS(СВЦЭМ!$D$34:$D$777,СВЦЭМ!$A$34:$A$777,$A122,СВЦЭМ!$B$34:$B$777,S$119)+'СЕТ СН'!$I$11+СВЦЭМ!$D$10+'СЕТ СН'!$I$6-'СЕТ СН'!$I$23</f>
        <v>1281.7780155899995</v>
      </c>
      <c r="T122" s="37">
        <f>SUMIFS(СВЦЭМ!$D$34:$D$777,СВЦЭМ!$A$34:$A$777,$A122,СВЦЭМ!$B$34:$B$777,T$119)+'СЕТ СН'!$I$11+СВЦЭМ!$D$10+'СЕТ СН'!$I$6-'СЕТ СН'!$I$23</f>
        <v>1255.8316890999999</v>
      </c>
      <c r="U122" s="37">
        <f>SUMIFS(СВЦЭМ!$D$34:$D$777,СВЦЭМ!$A$34:$A$777,$A122,СВЦЭМ!$B$34:$B$777,U$119)+'СЕТ СН'!$I$11+СВЦЭМ!$D$10+'СЕТ СН'!$I$6-'СЕТ СН'!$I$23</f>
        <v>1229.4983706399998</v>
      </c>
      <c r="V122" s="37">
        <f>SUMIFS(СВЦЭМ!$D$34:$D$777,СВЦЭМ!$A$34:$A$777,$A122,СВЦЭМ!$B$34:$B$777,V$119)+'СЕТ СН'!$I$11+СВЦЭМ!$D$10+'СЕТ СН'!$I$6-'СЕТ СН'!$I$23</f>
        <v>1226.7493407399998</v>
      </c>
      <c r="W122" s="37">
        <f>SUMIFS(СВЦЭМ!$D$34:$D$777,СВЦЭМ!$A$34:$A$777,$A122,СВЦЭМ!$B$34:$B$777,W$119)+'СЕТ СН'!$I$11+СВЦЭМ!$D$10+'СЕТ СН'!$I$6-'СЕТ СН'!$I$23</f>
        <v>1295.3379522199998</v>
      </c>
      <c r="X122" s="37">
        <f>SUMIFS(СВЦЭМ!$D$34:$D$777,СВЦЭМ!$A$34:$A$777,$A122,СВЦЭМ!$B$34:$B$777,X$119)+'СЕТ СН'!$I$11+СВЦЭМ!$D$10+'СЕТ СН'!$I$6-'СЕТ СН'!$I$23</f>
        <v>1383.9989805199998</v>
      </c>
      <c r="Y122" s="37">
        <f>SUMIFS(СВЦЭМ!$D$34:$D$777,СВЦЭМ!$A$34:$A$777,$A122,СВЦЭМ!$B$34:$B$777,Y$119)+'СЕТ СН'!$I$11+СВЦЭМ!$D$10+'СЕТ СН'!$I$6-'СЕТ СН'!$I$23</f>
        <v>1470.87044754</v>
      </c>
    </row>
    <row r="123" spans="1:27" ht="15.75" x14ac:dyDescent="0.2">
      <c r="A123" s="36">
        <f t="shared" si="3"/>
        <v>43194</v>
      </c>
      <c r="B123" s="37">
        <f>SUMIFS(СВЦЭМ!$D$34:$D$777,СВЦЭМ!$A$34:$A$777,$A123,СВЦЭМ!$B$34:$B$777,B$119)+'СЕТ СН'!$I$11+СВЦЭМ!$D$10+'СЕТ СН'!$I$6-'СЕТ СН'!$I$23</f>
        <v>1490.1470152799998</v>
      </c>
      <c r="C123" s="37">
        <f>SUMIFS(СВЦЭМ!$D$34:$D$777,СВЦЭМ!$A$34:$A$777,$A123,СВЦЭМ!$B$34:$B$777,C$119)+'СЕТ СН'!$I$11+СВЦЭМ!$D$10+'СЕТ СН'!$I$6-'СЕТ СН'!$I$23</f>
        <v>1534.5151984099998</v>
      </c>
      <c r="D123" s="37">
        <f>SUMIFS(СВЦЭМ!$D$34:$D$777,СВЦЭМ!$A$34:$A$777,$A123,СВЦЭМ!$B$34:$B$777,D$119)+'СЕТ СН'!$I$11+СВЦЭМ!$D$10+'СЕТ СН'!$I$6-'СЕТ СН'!$I$23</f>
        <v>1590.1852542699999</v>
      </c>
      <c r="E123" s="37">
        <f>SUMIFS(СВЦЭМ!$D$34:$D$777,СВЦЭМ!$A$34:$A$777,$A123,СВЦЭМ!$B$34:$B$777,E$119)+'СЕТ СН'!$I$11+СВЦЭМ!$D$10+'СЕТ СН'!$I$6-'СЕТ СН'!$I$23</f>
        <v>1587.2199246199998</v>
      </c>
      <c r="F123" s="37">
        <f>SUMIFS(СВЦЭМ!$D$34:$D$777,СВЦЭМ!$A$34:$A$777,$A123,СВЦЭМ!$B$34:$B$777,F$119)+'СЕТ СН'!$I$11+СВЦЭМ!$D$10+'СЕТ СН'!$I$6-'СЕТ СН'!$I$23</f>
        <v>1585.4620169699997</v>
      </c>
      <c r="G123" s="37">
        <f>SUMIFS(СВЦЭМ!$D$34:$D$777,СВЦЭМ!$A$34:$A$777,$A123,СВЦЭМ!$B$34:$B$777,G$119)+'СЕТ СН'!$I$11+СВЦЭМ!$D$10+'СЕТ СН'!$I$6-'СЕТ СН'!$I$23</f>
        <v>1589.4953040800001</v>
      </c>
      <c r="H123" s="37">
        <f>SUMIFS(СВЦЭМ!$D$34:$D$777,СВЦЭМ!$A$34:$A$777,$A123,СВЦЭМ!$B$34:$B$777,H$119)+'СЕТ СН'!$I$11+СВЦЭМ!$D$10+'СЕТ СН'!$I$6-'СЕТ СН'!$I$23</f>
        <v>1525.31257267</v>
      </c>
      <c r="I123" s="37">
        <f>SUMIFS(СВЦЭМ!$D$34:$D$777,СВЦЭМ!$A$34:$A$777,$A123,СВЦЭМ!$B$34:$B$777,I$119)+'СЕТ СН'!$I$11+СВЦЭМ!$D$10+'СЕТ СН'!$I$6-'СЕТ СН'!$I$23</f>
        <v>1425.1372189399999</v>
      </c>
      <c r="J123" s="37">
        <f>SUMIFS(СВЦЭМ!$D$34:$D$777,СВЦЭМ!$A$34:$A$777,$A123,СВЦЭМ!$B$34:$B$777,J$119)+'СЕТ СН'!$I$11+СВЦЭМ!$D$10+'СЕТ СН'!$I$6-'СЕТ СН'!$I$23</f>
        <v>1372.7638241999998</v>
      </c>
      <c r="K123" s="37">
        <f>SUMIFS(СВЦЭМ!$D$34:$D$777,СВЦЭМ!$A$34:$A$777,$A123,СВЦЭМ!$B$34:$B$777,K$119)+'СЕТ СН'!$I$11+СВЦЭМ!$D$10+'СЕТ СН'!$I$6-'СЕТ СН'!$I$23</f>
        <v>1301.0431651999997</v>
      </c>
      <c r="L123" s="37">
        <f>SUMIFS(СВЦЭМ!$D$34:$D$777,СВЦЭМ!$A$34:$A$777,$A123,СВЦЭМ!$B$34:$B$777,L$119)+'СЕТ СН'!$I$11+СВЦЭМ!$D$10+'СЕТ СН'!$I$6-'СЕТ СН'!$I$23</f>
        <v>1269.77146812</v>
      </c>
      <c r="M123" s="37">
        <f>SUMIFS(СВЦЭМ!$D$34:$D$777,СВЦЭМ!$A$34:$A$777,$A123,СВЦЭМ!$B$34:$B$777,M$119)+'СЕТ СН'!$I$11+СВЦЭМ!$D$10+'СЕТ СН'!$I$6-'СЕТ СН'!$I$23</f>
        <v>1266.8041230899998</v>
      </c>
      <c r="N123" s="37">
        <f>SUMIFS(СВЦЭМ!$D$34:$D$777,СВЦЭМ!$A$34:$A$777,$A123,СВЦЭМ!$B$34:$B$777,N$119)+'СЕТ СН'!$I$11+СВЦЭМ!$D$10+'СЕТ СН'!$I$6-'СЕТ СН'!$I$23</f>
        <v>1265.1763610200001</v>
      </c>
      <c r="O123" s="37">
        <f>SUMIFS(СВЦЭМ!$D$34:$D$777,СВЦЭМ!$A$34:$A$777,$A123,СВЦЭМ!$B$34:$B$777,O$119)+'СЕТ СН'!$I$11+СВЦЭМ!$D$10+'СЕТ СН'!$I$6-'СЕТ СН'!$I$23</f>
        <v>1263.0147595499998</v>
      </c>
      <c r="P123" s="37">
        <f>SUMIFS(СВЦЭМ!$D$34:$D$777,СВЦЭМ!$A$34:$A$777,$A123,СВЦЭМ!$B$34:$B$777,P$119)+'СЕТ СН'!$I$11+СВЦЭМ!$D$10+'СЕТ СН'!$I$6-'СЕТ СН'!$I$23</f>
        <v>1258.83252442</v>
      </c>
      <c r="Q123" s="37">
        <f>SUMIFS(СВЦЭМ!$D$34:$D$777,СВЦЭМ!$A$34:$A$777,$A123,СВЦЭМ!$B$34:$B$777,Q$119)+'СЕТ СН'!$I$11+СВЦЭМ!$D$10+'СЕТ СН'!$I$6-'СЕТ СН'!$I$23</f>
        <v>1261.1307791599997</v>
      </c>
      <c r="R123" s="37">
        <f>SUMIFS(СВЦЭМ!$D$34:$D$777,СВЦЭМ!$A$34:$A$777,$A123,СВЦЭМ!$B$34:$B$777,R$119)+'СЕТ СН'!$I$11+СВЦЭМ!$D$10+'СЕТ СН'!$I$6-'СЕТ СН'!$I$23</f>
        <v>1255.84978181</v>
      </c>
      <c r="S123" s="37">
        <f>SUMIFS(СВЦЭМ!$D$34:$D$777,СВЦЭМ!$A$34:$A$777,$A123,СВЦЭМ!$B$34:$B$777,S$119)+'СЕТ СН'!$I$11+СВЦЭМ!$D$10+'СЕТ СН'!$I$6-'СЕТ СН'!$I$23</f>
        <v>1260.9100916099997</v>
      </c>
      <c r="T123" s="37">
        <f>SUMIFS(СВЦЭМ!$D$34:$D$777,СВЦЭМ!$A$34:$A$777,$A123,СВЦЭМ!$B$34:$B$777,T$119)+'СЕТ СН'!$I$11+СВЦЭМ!$D$10+'СЕТ СН'!$I$6-'СЕТ СН'!$I$23</f>
        <v>1245.9529167999999</v>
      </c>
      <c r="U123" s="37">
        <f>SUMIFS(СВЦЭМ!$D$34:$D$777,СВЦЭМ!$A$34:$A$777,$A123,СВЦЭМ!$B$34:$B$777,U$119)+'СЕТ СН'!$I$11+СВЦЭМ!$D$10+'СЕТ СН'!$I$6-'СЕТ СН'!$I$23</f>
        <v>1199.27108997</v>
      </c>
      <c r="V123" s="37">
        <f>SUMIFS(СВЦЭМ!$D$34:$D$777,СВЦЭМ!$A$34:$A$777,$A123,СВЦЭМ!$B$34:$B$777,V$119)+'СЕТ СН'!$I$11+СВЦЭМ!$D$10+'СЕТ СН'!$I$6-'СЕТ СН'!$I$23</f>
        <v>1210.1148551599999</v>
      </c>
      <c r="W123" s="37">
        <f>SUMIFS(СВЦЭМ!$D$34:$D$777,СВЦЭМ!$A$34:$A$777,$A123,СВЦЭМ!$B$34:$B$777,W$119)+'СЕТ СН'!$I$11+СВЦЭМ!$D$10+'СЕТ СН'!$I$6-'СЕТ СН'!$I$23</f>
        <v>1270.0562025199997</v>
      </c>
      <c r="X123" s="37">
        <f>SUMIFS(СВЦЭМ!$D$34:$D$777,СВЦЭМ!$A$34:$A$777,$A123,СВЦЭМ!$B$34:$B$777,X$119)+'СЕТ СН'!$I$11+СВЦЭМ!$D$10+'СЕТ СН'!$I$6-'СЕТ СН'!$I$23</f>
        <v>1350.0081818599997</v>
      </c>
      <c r="Y123" s="37">
        <f>SUMIFS(СВЦЭМ!$D$34:$D$777,СВЦЭМ!$A$34:$A$777,$A123,СВЦЭМ!$B$34:$B$777,Y$119)+'СЕТ СН'!$I$11+СВЦЭМ!$D$10+'СЕТ СН'!$I$6-'СЕТ СН'!$I$23</f>
        <v>1449.40921686</v>
      </c>
    </row>
    <row r="124" spans="1:27" ht="15.75" x14ac:dyDescent="0.2">
      <c r="A124" s="36">
        <f t="shared" si="3"/>
        <v>43195</v>
      </c>
      <c r="B124" s="37">
        <f>SUMIFS(СВЦЭМ!$D$34:$D$777,СВЦЭМ!$A$34:$A$777,$A124,СВЦЭМ!$B$34:$B$777,B$119)+'СЕТ СН'!$I$11+СВЦЭМ!$D$10+'СЕТ СН'!$I$6-'СЕТ СН'!$I$23</f>
        <v>1547.3859855699998</v>
      </c>
      <c r="C124" s="37">
        <f>SUMIFS(СВЦЭМ!$D$34:$D$777,СВЦЭМ!$A$34:$A$777,$A124,СВЦЭМ!$B$34:$B$777,C$119)+'СЕТ СН'!$I$11+СВЦЭМ!$D$10+'СЕТ СН'!$I$6-'СЕТ СН'!$I$23</f>
        <v>1546.6675646099998</v>
      </c>
      <c r="D124" s="37">
        <f>SUMIFS(СВЦЭМ!$D$34:$D$777,СВЦЭМ!$A$34:$A$777,$A124,СВЦЭМ!$B$34:$B$777,D$119)+'СЕТ СН'!$I$11+СВЦЭМ!$D$10+'СЕТ СН'!$I$6-'СЕТ СН'!$I$23</f>
        <v>1590.3870952899997</v>
      </c>
      <c r="E124" s="37">
        <f>SUMIFS(СВЦЭМ!$D$34:$D$777,СВЦЭМ!$A$34:$A$777,$A124,СВЦЭМ!$B$34:$B$777,E$119)+'СЕТ СН'!$I$11+СВЦЭМ!$D$10+'СЕТ СН'!$I$6-'СЕТ СН'!$I$23</f>
        <v>1583.3274430500001</v>
      </c>
      <c r="F124" s="37">
        <f>SUMIFS(СВЦЭМ!$D$34:$D$777,СВЦЭМ!$A$34:$A$777,$A124,СВЦЭМ!$B$34:$B$777,F$119)+'СЕТ СН'!$I$11+СВЦЭМ!$D$10+'СЕТ СН'!$I$6-'СЕТ СН'!$I$23</f>
        <v>1583.6639224699998</v>
      </c>
      <c r="G124" s="37">
        <f>SUMIFS(СВЦЭМ!$D$34:$D$777,СВЦЭМ!$A$34:$A$777,$A124,СВЦЭМ!$B$34:$B$777,G$119)+'СЕТ СН'!$I$11+СВЦЭМ!$D$10+'СЕТ СН'!$I$6-'СЕТ СН'!$I$23</f>
        <v>1589.107188</v>
      </c>
      <c r="H124" s="37">
        <f>SUMIFS(СВЦЭМ!$D$34:$D$777,СВЦЭМ!$A$34:$A$777,$A124,СВЦЭМ!$B$34:$B$777,H$119)+'СЕТ СН'!$I$11+СВЦЭМ!$D$10+'СЕТ СН'!$I$6-'СЕТ СН'!$I$23</f>
        <v>1555.1535217800001</v>
      </c>
      <c r="I124" s="37">
        <f>SUMIFS(СВЦЭМ!$D$34:$D$777,СВЦЭМ!$A$34:$A$777,$A124,СВЦЭМ!$B$34:$B$777,I$119)+'СЕТ СН'!$I$11+СВЦЭМ!$D$10+'СЕТ СН'!$I$6-'СЕТ СН'!$I$23</f>
        <v>1483.3830876500001</v>
      </c>
      <c r="J124" s="37">
        <f>SUMIFS(СВЦЭМ!$D$34:$D$777,СВЦЭМ!$A$34:$A$777,$A124,СВЦЭМ!$B$34:$B$777,J$119)+'СЕТ СН'!$I$11+СВЦЭМ!$D$10+'СЕТ СН'!$I$6-'СЕТ СН'!$I$23</f>
        <v>1418.6382290500001</v>
      </c>
      <c r="K124" s="37">
        <f>SUMIFS(СВЦЭМ!$D$34:$D$777,СВЦЭМ!$A$34:$A$777,$A124,СВЦЭМ!$B$34:$B$777,K$119)+'СЕТ СН'!$I$11+СВЦЭМ!$D$10+'СЕТ СН'!$I$6-'СЕТ СН'!$I$23</f>
        <v>1333.0984783399999</v>
      </c>
      <c r="L124" s="37">
        <f>SUMIFS(СВЦЭМ!$D$34:$D$777,СВЦЭМ!$A$34:$A$777,$A124,СВЦЭМ!$B$34:$B$777,L$119)+'СЕТ СН'!$I$11+СВЦЭМ!$D$10+'СЕТ СН'!$I$6-'СЕТ СН'!$I$23</f>
        <v>1269.7885613499998</v>
      </c>
      <c r="M124" s="37">
        <f>SUMIFS(СВЦЭМ!$D$34:$D$777,СВЦЭМ!$A$34:$A$777,$A124,СВЦЭМ!$B$34:$B$777,M$119)+'СЕТ СН'!$I$11+СВЦЭМ!$D$10+'СЕТ СН'!$I$6-'СЕТ СН'!$I$23</f>
        <v>1256.1032203499999</v>
      </c>
      <c r="N124" s="37">
        <f>SUMIFS(СВЦЭМ!$D$34:$D$777,СВЦЭМ!$A$34:$A$777,$A124,СВЦЭМ!$B$34:$B$777,N$119)+'СЕТ СН'!$I$11+СВЦЭМ!$D$10+'СЕТ СН'!$I$6-'СЕТ СН'!$I$23</f>
        <v>1254.61860166</v>
      </c>
      <c r="O124" s="37">
        <f>SUMIFS(СВЦЭМ!$D$34:$D$777,СВЦЭМ!$A$34:$A$777,$A124,СВЦЭМ!$B$34:$B$777,O$119)+'СЕТ СН'!$I$11+СВЦЭМ!$D$10+'СЕТ СН'!$I$6-'СЕТ СН'!$I$23</f>
        <v>1263.3734541399999</v>
      </c>
      <c r="P124" s="37">
        <f>SUMIFS(СВЦЭМ!$D$34:$D$777,СВЦЭМ!$A$34:$A$777,$A124,СВЦЭМ!$B$34:$B$777,P$119)+'СЕТ СН'!$I$11+СВЦЭМ!$D$10+'СЕТ СН'!$I$6-'СЕТ СН'!$I$23</f>
        <v>1265.3432213900001</v>
      </c>
      <c r="Q124" s="37">
        <f>SUMIFS(СВЦЭМ!$D$34:$D$777,СВЦЭМ!$A$34:$A$777,$A124,СВЦЭМ!$B$34:$B$777,Q$119)+'СЕТ СН'!$I$11+СВЦЭМ!$D$10+'СЕТ СН'!$I$6-'СЕТ СН'!$I$23</f>
        <v>1268.3880079400001</v>
      </c>
      <c r="R124" s="37">
        <f>SUMIFS(СВЦЭМ!$D$34:$D$777,СВЦЭМ!$A$34:$A$777,$A124,СВЦЭМ!$B$34:$B$777,R$119)+'СЕТ СН'!$I$11+СВЦЭМ!$D$10+'СЕТ СН'!$I$6-'СЕТ СН'!$I$23</f>
        <v>1264.9025845799997</v>
      </c>
      <c r="S124" s="37">
        <f>SUMIFS(СВЦЭМ!$D$34:$D$777,СВЦЭМ!$A$34:$A$777,$A124,СВЦЭМ!$B$34:$B$777,S$119)+'СЕТ СН'!$I$11+СВЦЭМ!$D$10+'СЕТ СН'!$I$6-'СЕТ СН'!$I$23</f>
        <v>1254.5763976999997</v>
      </c>
      <c r="T124" s="37">
        <f>SUMIFS(СВЦЭМ!$D$34:$D$777,СВЦЭМ!$A$34:$A$777,$A124,СВЦЭМ!$B$34:$B$777,T$119)+'СЕТ СН'!$I$11+СВЦЭМ!$D$10+'СЕТ СН'!$I$6-'СЕТ СН'!$I$23</f>
        <v>1252.2492251799999</v>
      </c>
      <c r="U124" s="37">
        <f>SUMIFS(СВЦЭМ!$D$34:$D$777,СВЦЭМ!$A$34:$A$777,$A124,СВЦЭМ!$B$34:$B$777,U$119)+'СЕТ СН'!$I$11+СВЦЭМ!$D$10+'СЕТ СН'!$I$6-'СЕТ СН'!$I$23</f>
        <v>1223.1403879</v>
      </c>
      <c r="V124" s="37">
        <f>SUMIFS(СВЦЭМ!$D$34:$D$777,СВЦЭМ!$A$34:$A$777,$A124,СВЦЭМ!$B$34:$B$777,V$119)+'СЕТ СН'!$I$11+СВЦЭМ!$D$10+'СЕТ СН'!$I$6-'СЕТ СН'!$I$23</f>
        <v>1225.2776297400001</v>
      </c>
      <c r="W124" s="37">
        <f>SUMIFS(СВЦЭМ!$D$34:$D$777,СВЦЭМ!$A$34:$A$777,$A124,СВЦЭМ!$B$34:$B$777,W$119)+'СЕТ СН'!$I$11+СВЦЭМ!$D$10+'СЕТ СН'!$I$6-'СЕТ СН'!$I$23</f>
        <v>1286.6105291099998</v>
      </c>
      <c r="X124" s="37">
        <f>SUMIFS(СВЦЭМ!$D$34:$D$777,СВЦЭМ!$A$34:$A$777,$A124,СВЦЭМ!$B$34:$B$777,X$119)+'СЕТ СН'!$I$11+СВЦЭМ!$D$10+'СЕТ СН'!$I$6-'СЕТ СН'!$I$23</f>
        <v>1380.3132685699998</v>
      </c>
      <c r="Y124" s="37">
        <f>SUMIFS(СВЦЭМ!$D$34:$D$777,СВЦЭМ!$A$34:$A$777,$A124,СВЦЭМ!$B$34:$B$777,Y$119)+'СЕТ СН'!$I$11+СВЦЭМ!$D$10+'СЕТ СН'!$I$6-'СЕТ СН'!$I$23</f>
        <v>1465.7565396</v>
      </c>
    </row>
    <row r="125" spans="1:27" ht="15.75" x14ac:dyDescent="0.2">
      <c r="A125" s="36">
        <f t="shared" si="3"/>
        <v>43196</v>
      </c>
      <c r="B125" s="37">
        <f>SUMIFS(СВЦЭМ!$D$34:$D$777,СВЦЭМ!$A$34:$A$777,$A125,СВЦЭМ!$B$34:$B$777,B$119)+'СЕТ СН'!$I$11+СВЦЭМ!$D$10+'СЕТ СН'!$I$6-'СЕТ СН'!$I$23</f>
        <v>1447.3870390500001</v>
      </c>
      <c r="C125" s="37">
        <f>SUMIFS(СВЦЭМ!$D$34:$D$777,СВЦЭМ!$A$34:$A$777,$A125,СВЦЭМ!$B$34:$B$777,C$119)+'СЕТ СН'!$I$11+СВЦЭМ!$D$10+'СЕТ СН'!$I$6-'СЕТ СН'!$I$23</f>
        <v>1504.9824211</v>
      </c>
      <c r="D125" s="37">
        <f>SUMIFS(СВЦЭМ!$D$34:$D$777,СВЦЭМ!$A$34:$A$777,$A125,СВЦЭМ!$B$34:$B$777,D$119)+'СЕТ СН'!$I$11+СВЦЭМ!$D$10+'СЕТ СН'!$I$6-'СЕТ СН'!$I$23</f>
        <v>1579.74836628</v>
      </c>
      <c r="E125" s="37">
        <f>SUMIFS(СВЦЭМ!$D$34:$D$777,СВЦЭМ!$A$34:$A$777,$A125,СВЦЭМ!$B$34:$B$777,E$119)+'СЕТ СН'!$I$11+СВЦЭМ!$D$10+'СЕТ СН'!$I$6-'СЕТ СН'!$I$23</f>
        <v>1575.6890578799998</v>
      </c>
      <c r="F125" s="37">
        <f>SUMIFS(СВЦЭМ!$D$34:$D$777,СВЦЭМ!$A$34:$A$777,$A125,СВЦЭМ!$B$34:$B$777,F$119)+'СЕТ СН'!$I$11+СВЦЭМ!$D$10+'СЕТ СН'!$I$6-'СЕТ СН'!$I$23</f>
        <v>1576.3036579199998</v>
      </c>
      <c r="G125" s="37">
        <f>SUMIFS(СВЦЭМ!$D$34:$D$777,СВЦЭМ!$A$34:$A$777,$A125,СВЦЭМ!$B$34:$B$777,G$119)+'СЕТ СН'!$I$11+СВЦЭМ!$D$10+'СЕТ СН'!$I$6-'СЕТ СН'!$I$23</f>
        <v>1583.0226998600001</v>
      </c>
      <c r="H125" s="37">
        <f>SUMIFS(СВЦЭМ!$D$34:$D$777,СВЦЭМ!$A$34:$A$777,$A125,СВЦЭМ!$B$34:$B$777,H$119)+'СЕТ СН'!$I$11+СВЦЭМ!$D$10+'СЕТ СН'!$I$6-'СЕТ СН'!$I$23</f>
        <v>1550.33000201</v>
      </c>
      <c r="I125" s="37">
        <f>SUMIFS(СВЦЭМ!$D$34:$D$777,СВЦЭМ!$A$34:$A$777,$A125,СВЦЭМ!$B$34:$B$777,I$119)+'СЕТ СН'!$I$11+СВЦЭМ!$D$10+'СЕТ СН'!$I$6-'СЕТ СН'!$I$23</f>
        <v>1497.5118057599998</v>
      </c>
      <c r="J125" s="37">
        <f>SUMIFS(СВЦЭМ!$D$34:$D$777,СВЦЭМ!$A$34:$A$777,$A125,СВЦЭМ!$B$34:$B$777,J$119)+'СЕТ СН'!$I$11+СВЦЭМ!$D$10+'СЕТ СН'!$I$6-'СЕТ СН'!$I$23</f>
        <v>1448.83185383</v>
      </c>
      <c r="K125" s="37">
        <f>SUMIFS(СВЦЭМ!$D$34:$D$777,СВЦЭМ!$A$34:$A$777,$A125,СВЦЭМ!$B$34:$B$777,K$119)+'СЕТ СН'!$I$11+СВЦЭМ!$D$10+'СЕТ СН'!$I$6-'СЕТ СН'!$I$23</f>
        <v>1364.5092364799998</v>
      </c>
      <c r="L125" s="37">
        <f>SUMIFS(СВЦЭМ!$D$34:$D$777,СВЦЭМ!$A$34:$A$777,$A125,СВЦЭМ!$B$34:$B$777,L$119)+'СЕТ СН'!$I$11+СВЦЭМ!$D$10+'СЕТ СН'!$I$6-'СЕТ СН'!$I$23</f>
        <v>1314.2871179599997</v>
      </c>
      <c r="M125" s="37">
        <f>SUMIFS(СВЦЭМ!$D$34:$D$777,СВЦЭМ!$A$34:$A$777,$A125,СВЦЭМ!$B$34:$B$777,M$119)+'СЕТ СН'!$I$11+СВЦЭМ!$D$10+'СЕТ СН'!$I$6-'СЕТ СН'!$I$23</f>
        <v>1306.9910633</v>
      </c>
      <c r="N125" s="37">
        <f>SUMIFS(СВЦЭМ!$D$34:$D$777,СВЦЭМ!$A$34:$A$777,$A125,СВЦЭМ!$B$34:$B$777,N$119)+'СЕТ СН'!$I$11+СВЦЭМ!$D$10+'СЕТ СН'!$I$6-'СЕТ СН'!$I$23</f>
        <v>1312.90585126</v>
      </c>
      <c r="O125" s="37">
        <f>SUMIFS(СВЦЭМ!$D$34:$D$777,СВЦЭМ!$A$34:$A$777,$A125,СВЦЭМ!$B$34:$B$777,O$119)+'СЕТ СН'!$I$11+СВЦЭМ!$D$10+'СЕТ СН'!$I$6-'СЕТ СН'!$I$23</f>
        <v>1317.8244184599998</v>
      </c>
      <c r="P125" s="37">
        <f>SUMIFS(СВЦЭМ!$D$34:$D$777,СВЦЭМ!$A$34:$A$777,$A125,СВЦЭМ!$B$34:$B$777,P$119)+'СЕТ СН'!$I$11+СВЦЭМ!$D$10+'СЕТ СН'!$I$6-'СЕТ СН'!$I$23</f>
        <v>1309.0144907599997</v>
      </c>
      <c r="Q125" s="37">
        <f>SUMIFS(СВЦЭМ!$D$34:$D$777,СВЦЭМ!$A$34:$A$777,$A125,СВЦЭМ!$B$34:$B$777,Q$119)+'СЕТ СН'!$I$11+СВЦЭМ!$D$10+'СЕТ СН'!$I$6-'СЕТ СН'!$I$23</f>
        <v>1309.8057809099996</v>
      </c>
      <c r="R125" s="37">
        <f>SUMIFS(СВЦЭМ!$D$34:$D$777,СВЦЭМ!$A$34:$A$777,$A125,СВЦЭМ!$B$34:$B$777,R$119)+'СЕТ СН'!$I$11+СВЦЭМ!$D$10+'СЕТ СН'!$I$6-'СЕТ СН'!$I$23</f>
        <v>1308.7318862999996</v>
      </c>
      <c r="S125" s="37">
        <f>SUMIFS(СВЦЭМ!$D$34:$D$777,СВЦЭМ!$A$34:$A$777,$A125,СВЦЭМ!$B$34:$B$777,S$119)+'СЕТ СН'!$I$11+СВЦЭМ!$D$10+'СЕТ СН'!$I$6-'СЕТ СН'!$I$23</f>
        <v>1306.1246067699999</v>
      </c>
      <c r="T125" s="37">
        <f>SUMIFS(СВЦЭМ!$D$34:$D$777,СВЦЭМ!$A$34:$A$777,$A125,СВЦЭМ!$B$34:$B$777,T$119)+'СЕТ СН'!$I$11+СВЦЭМ!$D$10+'СЕТ СН'!$I$6-'СЕТ СН'!$I$23</f>
        <v>1308.5192561700001</v>
      </c>
      <c r="U125" s="37">
        <f>SUMIFS(СВЦЭМ!$D$34:$D$777,СВЦЭМ!$A$34:$A$777,$A125,СВЦЭМ!$B$34:$B$777,U$119)+'СЕТ СН'!$I$11+СВЦЭМ!$D$10+'СЕТ СН'!$I$6-'СЕТ СН'!$I$23</f>
        <v>1272.3836573699996</v>
      </c>
      <c r="V125" s="37">
        <f>SUMIFS(СВЦЭМ!$D$34:$D$777,СВЦЭМ!$A$34:$A$777,$A125,СВЦЭМ!$B$34:$B$777,V$119)+'СЕТ СН'!$I$11+СВЦЭМ!$D$10+'СЕТ СН'!$I$6-'СЕТ СН'!$I$23</f>
        <v>1277.2065788899999</v>
      </c>
      <c r="W125" s="37">
        <f>SUMIFS(СВЦЭМ!$D$34:$D$777,СВЦЭМ!$A$34:$A$777,$A125,СВЦЭМ!$B$34:$B$777,W$119)+'СЕТ СН'!$I$11+СВЦЭМ!$D$10+'СЕТ СН'!$I$6-'СЕТ СН'!$I$23</f>
        <v>1335.7567621099997</v>
      </c>
      <c r="X125" s="37">
        <f>SUMIFS(СВЦЭМ!$D$34:$D$777,СВЦЭМ!$A$34:$A$777,$A125,СВЦЭМ!$B$34:$B$777,X$119)+'СЕТ СН'!$I$11+СВЦЭМ!$D$10+'СЕТ СН'!$I$6-'СЕТ СН'!$I$23</f>
        <v>1401.8067502399999</v>
      </c>
      <c r="Y125" s="37">
        <f>SUMIFS(СВЦЭМ!$D$34:$D$777,СВЦЭМ!$A$34:$A$777,$A125,СВЦЭМ!$B$34:$B$777,Y$119)+'СЕТ СН'!$I$11+СВЦЭМ!$D$10+'СЕТ СН'!$I$6-'СЕТ СН'!$I$23</f>
        <v>1422.6359237699999</v>
      </c>
    </row>
    <row r="126" spans="1:27" ht="15.75" x14ac:dyDescent="0.2">
      <c r="A126" s="36">
        <f t="shared" si="3"/>
        <v>43197</v>
      </c>
      <c r="B126" s="37">
        <f>SUMIFS(СВЦЭМ!$D$34:$D$777,СВЦЭМ!$A$34:$A$777,$A126,СВЦЭМ!$B$34:$B$777,B$119)+'СЕТ СН'!$I$11+СВЦЭМ!$D$10+'СЕТ СН'!$I$6-'СЕТ СН'!$I$23</f>
        <v>1468.6237618299997</v>
      </c>
      <c r="C126" s="37">
        <f>SUMIFS(СВЦЭМ!$D$34:$D$777,СВЦЭМ!$A$34:$A$777,$A126,СВЦЭМ!$B$34:$B$777,C$119)+'СЕТ СН'!$I$11+СВЦЭМ!$D$10+'СЕТ СН'!$I$6-'СЕТ СН'!$I$23</f>
        <v>1494.9120280100001</v>
      </c>
      <c r="D126" s="37">
        <f>SUMIFS(СВЦЭМ!$D$34:$D$777,СВЦЭМ!$A$34:$A$777,$A126,СВЦЭМ!$B$34:$B$777,D$119)+'СЕТ СН'!$I$11+СВЦЭМ!$D$10+'СЕТ СН'!$I$6-'СЕТ СН'!$I$23</f>
        <v>1565.9651387499998</v>
      </c>
      <c r="E126" s="37">
        <f>SUMIFS(СВЦЭМ!$D$34:$D$777,СВЦЭМ!$A$34:$A$777,$A126,СВЦЭМ!$B$34:$B$777,E$119)+'СЕТ СН'!$I$11+СВЦЭМ!$D$10+'СЕТ СН'!$I$6-'СЕТ СН'!$I$23</f>
        <v>1584.9075707100001</v>
      </c>
      <c r="F126" s="37">
        <f>SUMIFS(СВЦЭМ!$D$34:$D$777,СВЦЭМ!$A$34:$A$777,$A126,СВЦЭМ!$B$34:$B$777,F$119)+'СЕТ СН'!$I$11+СВЦЭМ!$D$10+'СЕТ СН'!$I$6-'СЕТ СН'!$I$23</f>
        <v>1585.0266650099998</v>
      </c>
      <c r="G126" s="37">
        <f>SUMIFS(СВЦЭМ!$D$34:$D$777,СВЦЭМ!$A$34:$A$777,$A126,СВЦЭМ!$B$34:$B$777,G$119)+'СЕТ СН'!$I$11+СВЦЭМ!$D$10+'СЕТ СН'!$I$6-'СЕТ СН'!$I$23</f>
        <v>1580.5300736199997</v>
      </c>
      <c r="H126" s="37">
        <f>SUMIFS(СВЦЭМ!$D$34:$D$777,СВЦЭМ!$A$34:$A$777,$A126,СВЦЭМ!$B$34:$B$777,H$119)+'СЕТ СН'!$I$11+СВЦЭМ!$D$10+'СЕТ СН'!$I$6-'СЕТ СН'!$I$23</f>
        <v>1541.7291412099999</v>
      </c>
      <c r="I126" s="37">
        <f>SUMIFS(СВЦЭМ!$D$34:$D$777,СВЦЭМ!$A$34:$A$777,$A126,СВЦЭМ!$B$34:$B$777,I$119)+'СЕТ СН'!$I$11+СВЦЭМ!$D$10+'СЕТ СН'!$I$6-'СЕТ СН'!$I$23</f>
        <v>1473.0361160799998</v>
      </c>
      <c r="J126" s="37">
        <f>SUMIFS(СВЦЭМ!$D$34:$D$777,СВЦЭМ!$A$34:$A$777,$A126,СВЦЭМ!$B$34:$B$777,J$119)+'СЕТ СН'!$I$11+СВЦЭМ!$D$10+'СЕТ СН'!$I$6-'СЕТ СН'!$I$23</f>
        <v>1432.6688692100001</v>
      </c>
      <c r="K126" s="37">
        <f>SUMIFS(СВЦЭМ!$D$34:$D$777,СВЦЭМ!$A$34:$A$777,$A126,СВЦЭМ!$B$34:$B$777,K$119)+'СЕТ СН'!$I$11+СВЦЭМ!$D$10+'СЕТ СН'!$I$6-'СЕТ СН'!$I$23</f>
        <v>1342.7844559499999</v>
      </c>
      <c r="L126" s="37">
        <f>SUMIFS(СВЦЭМ!$D$34:$D$777,СВЦЭМ!$A$34:$A$777,$A126,СВЦЭМ!$B$34:$B$777,L$119)+'СЕТ СН'!$I$11+СВЦЭМ!$D$10+'СЕТ СН'!$I$6-'СЕТ СН'!$I$23</f>
        <v>1291.7553680099995</v>
      </c>
      <c r="M126" s="37">
        <f>SUMIFS(СВЦЭМ!$D$34:$D$777,СВЦЭМ!$A$34:$A$777,$A126,СВЦЭМ!$B$34:$B$777,M$119)+'СЕТ СН'!$I$11+СВЦЭМ!$D$10+'СЕТ СН'!$I$6-'СЕТ СН'!$I$23</f>
        <v>1280.4269262299999</v>
      </c>
      <c r="N126" s="37">
        <f>SUMIFS(СВЦЭМ!$D$34:$D$777,СВЦЭМ!$A$34:$A$777,$A126,СВЦЭМ!$B$34:$B$777,N$119)+'СЕТ СН'!$I$11+СВЦЭМ!$D$10+'СЕТ СН'!$I$6-'СЕТ СН'!$I$23</f>
        <v>1290.7273984899998</v>
      </c>
      <c r="O126" s="37">
        <f>SUMIFS(СВЦЭМ!$D$34:$D$777,СВЦЭМ!$A$34:$A$777,$A126,СВЦЭМ!$B$34:$B$777,O$119)+'СЕТ СН'!$I$11+СВЦЭМ!$D$10+'СЕТ СН'!$I$6-'СЕТ СН'!$I$23</f>
        <v>1294.99578213</v>
      </c>
      <c r="P126" s="37">
        <f>SUMIFS(СВЦЭМ!$D$34:$D$777,СВЦЭМ!$A$34:$A$777,$A126,СВЦЭМ!$B$34:$B$777,P$119)+'СЕТ СН'!$I$11+СВЦЭМ!$D$10+'СЕТ СН'!$I$6-'СЕТ СН'!$I$23</f>
        <v>1299.1113239199999</v>
      </c>
      <c r="Q126" s="37">
        <f>SUMIFS(СВЦЭМ!$D$34:$D$777,СВЦЭМ!$A$34:$A$777,$A126,СВЦЭМ!$B$34:$B$777,Q$119)+'СЕТ СН'!$I$11+СВЦЭМ!$D$10+'СЕТ СН'!$I$6-'СЕТ СН'!$I$23</f>
        <v>1296.5889457899998</v>
      </c>
      <c r="R126" s="37">
        <f>SUMIFS(СВЦЭМ!$D$34:$D$777,СВЦЭМ!$A$34:$A$777,$A126,СВЦЭМ!$B$34:$B$777,R$119)+'СЕТ СН'!$I$11+СВЦЭМ!$D$10+'СЕТ СН'!$I$6-'СЕТ СН'!$I$23</f>
        <v>1294.6320392299999</v>
      </c>
      <c r="S126" s="37">
        <f>SUMIFS(СВЦЭМ!$D$34:$D$777,СВЦЭМ!$A$34:$A$777,$A126,СВЦЭМ!$B$34:$B$777,S$119)+'СЕТ СН'!$I$11+СВЦЭМ!$D$10+'СЕТ СН'!$I$6-'СЕТ СН'!$I$23</f>
        <v>1299.6298382299997</v>
      </c>
      <c r="T126" s="37">
        <f>SUMIFS(СВЦЭМ!$D$34:$D$777,СВЦЭМ!$A$34:$A$777,$A126,СВЦЭМ!$B$34:$B$777,T$119)+'СЕТ СН'!$I$11+СВЦЭМ!$D$10+'СЕТ СН'!$I$6-'СЕТ СН'!$I$23</f>
        <v>1295.9292931199998</v>
      </c>
      <c r="U126" s="37">
        <f>SUMIFS(СВЦЭМ!$D$34:$D$777,СВЦЭМ!$A$34:$A$777,$A126,СВЦЭМ!$B$34:$B$777,U$119)+'СЕТ СН'!$I$11+СВЦЭМ!$D$10+'СЕТ СН'!$I$6-'СЕТ СН'!$I$23</f>
        <v>1268.6047537499999</v>
      </c>
      <c r="V126" s="37">
        <f>SUMIFS(СВЦЭМ!$D$34:$D$777,СВЦЭМ!$A$34:$A$777,$A126,СВЦЭМ!$B$34:$B$777,V$119)+'СЕТ СН'!$I$11+СВЦЭМ!$D$10+'СЕТ СН'!$I$6-'СЕТ СН'!$I$23</f>
        <v>1275.2742006199996</v>
      </c>
      <c r="W126" s="37">
        <f>SUMIFS(СВЦЭМ!$D$34:$D$777,СВЦЭМ!$A$34:$A$777,$A126,СВЦЭМ!$B$34:$B$777,W$119)+'СЕТ СН'!$I$11+СВЦЭМ!$D$10+'СЕТ СН'!$I$6-'СЕТ СН'!$I$23</f>
        <v>1342.4070420999997</v>
      </c>
      <c r="X126" s="37">
        <f>SUMIFS(СВЦЭМ!$D$34:$D$777,СВЦЭМ!$A$34:$A$777,$A126,СВЦЭМ!$B$34:$B$777,X$119)+'СЕТ СН'!$I$11+СВЦЭМ!$D$10+'СЕТ СН'!$I$6-'СЕТ СН'!$I$23</f>
        <v>1403.1025366199997</v>
      </c>
      <c r="Y126" s="37">
        <f>SUMIFS(СВЦЭМ!$D$34:$D$777,СВЦЭМ!$A$34:$A$777,$A126,СВЦЭМ!$B$34:$B$777,Y$119)+'СЕТ СН'!$I$11+СВЦЭМ!$D$10+'СЕТ СН'!$I$6-'СЕТ СН'!$I$23</f>
        <v>1451.2531552699998</v>
      </c>
    </row>
    <row r="127" spans="1:27" ht="15.75" x14ac:dyDescent="0.2">
      <c r="A127" s="36">
        <f t="shared" si="3"/>
        <v>43198</v>
      </c>
      <c r="B127" s="37">
        <f>SUMIFS(СВЦЭМ!$D$34:$D$777,СВЦЭМ!$A$34:$A$777,$A127,СВЦЭМ!$B$34:$B$777,B$119)+'СЕТ СН'!$I$11+СВЦЭМ!$D$10+'СЕТ СН'!$I$6-'СЕТ СН'!$I$23</f>
        <v>1473.0185670000001</v>
      </c>
      <c r="C127" s="37">
        <f>SUMIFS(СВЦЭМ!$D$34:$D$777,СВЦЭМ!$A$34:$A$777,$A127,СВЦЭМ!$B$34:$B$777,C$119)+'СЕТ СН'!$I$11+СВЦЭМ!$D$10+'СЕТ СН'!$I$6-'СЕТ СН'!$I$23</f>
        <v>1514.9517039299999</v>
      </c>
      <c r="D127" s="37">
        <f>SUMIFS(СВЦЭМ!$D$34:$D$777,СВЦЭМ!$A$34:$A$777,$A127,СВЦЭМ!$B$34:$B$777,D$119)+'СЕТ СН'!$I$11+СВЦЭМ!$D$10+'СЕТ СН'!$I$6-'СЕТ СН'!$I$23</f>
        <v>1573.99985294</v>
      </c>
      <c r="E127" s="37">
        <f>SUMIFS(СВЦЭМ!$D$34:$D$777,СВЦЭМ!$A$34:$A$777,$A127,СВЦЭМ!$B$34:$B$777,E$119)+'СЕТ СН'!$I$11+СВЦЭМ!$D$10+'СЕТ СН'!$I$6-'СЕТ СН'!$I$23</f>
        <v>1603.8978466599997</v>
      </c>
      <c r="F127" s="37">
        <f>SUMIFS(СВЦЭМ!$D$34:$D$777,СВЦЭМ!$A$34:$A$777,$A127,СВЦЭМ!$B$34:$B$777,F$119)+'СЕТ СН'!$I$11+СВЦЭМ!$D$10+'СЕТ СН'!$I$6-'СЕТ СН'!$I$23</f>
        <v>1601.4542088999997</v>
      </c>
      <c r="G127" s="37">
        <f>SUMIFS(СВЦЭМ!$D$34:$D$777,СВЦЭМ!$A$34:$A$777,$A127,СВЦЭМ!$B$34:$B$777,G$119)+'СЕТ СН'!$I$11+СВЦЭМ!$D$10+'СЕТ СН'!$I$6-'СЕТ СН'!$I$23</f>
        <v>1604.0030944</v>
      </c>
      <c r="H127" s="37">
        <f>SUMIFS(СВЦЭМ!$D$34:$D$777,СВЦЭМ!$A$34:$A$777,$A127,СВЦЭМ!$B$34:$B$777,H$119)+'СЕТ СН'!$I$11+СВЦЭМ!$D$10+'СЕТ СН'!$I$6-'СЕТ СН'!$I$23</f>
        <v>1583.8933335699999</v>
      </c>
      <c r="I127" s="37">
        <f>SUMIFS(СВЦЭМ!$D$34:$D$777,СВЦЭМ!$A$34:$A$777,$A127,СВЦЭМ!$B$34:$B$777,I$119)+'СЕТ СН'!$I$11+СВЦЭМ!$D$10+'СЕТ СН'!$I$6-'СЕТ СН'!$I$23</f>
        <v>1494.3187838999997</v>
      </c>
      <c r="J127" s="37">
        <f>SUMIFS(СВЦЭМ!$D$34:$D$777,СВЦЭМ!$A$34:$A$777,$A127,СВЦЭМ!$B$34:$B$777,J$119)+'СЕТ СН'!$I$11+СВЦЭМ!$D$10+'СЕТ СН'!$I$6-'СЕТ СН'!$I$23</f>
        <v>1388.4252630699998</v>
      </c>
      <c r="K127" s="37">
        <f>SUMIFS(СВЦЭМ!$D$34:$D$777,СВЦЭМ!$A$34:$A$777,$A127,СВЦЭМ!$B$34:$B$777,K$119)+'СЕТ СН'!$I$11+СВЦЭМ!$D$10+'СЕТ СН'!$I$6-'СЕТ СН'!$I$23</f>
        <v>1278.2208649299996</v>
      </c>
      <c r="L127" s="37">
        <f>SUMIFS(СВЦЭМ!$D$34:$D$777,СВЦЭМ!$A$34:$A$777,$A127,СВЦЭМ!$B$34:$B$777,L$119)+'СЕТ СН'!$I$11+СВЦЭМ!$D$10+'СЕТ СН'!$I$6-'СЕТ СН'!$I$23</f>
        <v>1220.1572866199999</v>
      </c>
      <c r="M127" s="37">
        <f>SUMIFS(СВЦЭМ!$D$34:$D$777,СВЦЭМ!$A$34:$A$777,$A127,СВЦЭМ!$B$34:$B$777,M$119)+'СЕТ СН'!$I$11+СВЦЭМ!$D$10+'СЕТ СН'!$I$6-'СЕТ СН'!$I$23</f>
        <v>1186.1223195399998</v>
      </c>
      <c r="N127" s="37">
        <f>SUMIFS(СВЦЭМ!$D$34:$D$777,СВЦЭМ!$A$34:$A$777,$A127,СВЦЭМ!$B$34:$B$777,N$119)+'СЕТ СН'!$I$11+СВЦЭМ!$D$10+'СЕТ СН'!$I$6-'СЕТ СН'!$I$23</f>
        <v>1177.9187942399999</v>
      </c>
      <c r="O127" s="37">
        <f>SUMIFS(СВЦЭМ!$D$34:$D$777,СВЦЭМ!$A$34:$A$777,$A127,СВЦЭМ!$B$34:$B$777,O$119)+'СЕТ СН'!$I$11+СВЦЭМ!$D$10+'СЕТ СН'!$I$6-'СЕТ СН'!$I$23</f>
        <v>1182.92971145</v>
      </c>
      <c r="P127" s="37">
        <f>SUMIFS(СВЦЭМ!$D$34:$D$777,СВЦЭМ!$A$34:$A$777,$A127,СВЦЭМ!$B$34:$B$777,P$119)+'СЕТ СН'!$I$11+СВЦЭМ!$D$10+'СЕТ СН'!$I$6-'СЕТ СН'!$I$23</f>
        <v>1193.9923723699999</v>
      </c>
      <c r="Q127" s="37">
        <f>SUMIFS(СВЦЭМ!$D$34:$D$777,СВЦЭМ!$A$34:$A$777,$A127,СВЦЭМ!$B$34:$B$777,Q$119)+'СЕТ СН'!$I$11+СВЦЭМ!$D$10+'СЕТ СН'!$I$6-'СЕТ СН'!$I$23</f>
        <v>1198.1139777199996</v>
      </c>
      <c r="R127" s="37">
        <f>SUMIFS(СВЦЭМ!$D$34:$D$777,СВЦЭМ!$A$34:$A$777,$A127,СВЦЭМ!$B$34:$B$777,R$119)+'СЕТ СН'!$I$11+СВЦЭМ!$D$10+'СЕТ СН'!$I$6-'СЕТ СН'!$I$23</f>
        <v>1248.35764819</v>
      </c>
      <c r="S127" s="37">
        <f>SUMIFS(СВЦЭМ!$D$34:$D$777,СВЦЭМ!$A$34:$A$777,$A127,СВЦЭМ!$B$34:$B$777,S$119)+'СЕТ СН'!$I$11+СВЦЭМ!$D$10+'СЕТ СН'!$I$6-'СЕТ СН'!$I$23</f>
        <v>1219.5263917299999</v>
      </c>
      <c r="T127" s="37">
        <f>SUMIFS(СВЦЭМ!$D$34:$D$777,СВЦЭМ!$A$34:$A$777,$A127,СВЦЭМ!$B$34:$B$777,T$119)+'СЕТ СН'!$I$11+СВЦЭМ!$D$10+'СЕТ СН'!$I$6-'СЕТ СН'!$I$23</f>
        <v>1178.40900586</v>
      </c>
      <c r="U127" s="37">
        <f>SUMIFS(СВЦЭМ!$D$34:$D$777,СВЦЭМ!$A$34:$A$777,$A127,СВЦЭМ!$B$34:$B$777,U$119)+'СЕТ СН'!$I$11+СВЦЭМ!$D$10+'СЕТ СН'!$I$6-'СЕТ СН'!$I$23</f>
        <v>1174.9046355099999</v>
      </c>
      <c r="V127" s="37">
        <f>SUMIFS(СВЦЭМ!$D$34:$D$777,СВЦЭМ!$A$34:$A$777,$A127,СВЦЭМ!$B$34:$B$777,V$119)+'СЕТ СН'!$I$11+СВЦЭМ!$D$10+'СЕТ СН'!$I$6-'СЕТ СН'!$I$23</f>
        <v>1175.4819148500001</v>
      </c>
      <c r="W127" s="37">
        <f>SUMIFS(СВЦЭМ!$D$34:$D$777,СВЦЭМ!$A$34:$A$777,$A127,СВЦЭМ!$B$34:$B$777,W$119)+'СЕТ СН'!$I$11+СВЦЭМ!$D$10+'СЕТ СН'!$I$6-'СЕТ СН'!$I$23</f>
        <v>1219.3213082699999</v>
      </c>
      <c r="X127" s="37">
        <f>SUMIFS(СВЦЭМ!$D$34:$D$777,СВЦЭМ!$A$34:$A$777,$A127,СВЦЭМ!$B$34:$B$777,X$119)+'СЕТ СН'!$I$11+СВЦЭМ!$D$10+'СЕТ СН'!$I$6-'СЕТ СН'!$I$23</f>
        <v>1308.7905452599998</v>
      </c>
      <c r="Y127" s="37">
        <f>SUMIFS(СВЦЭМ!$D$34:$D$777,СВЦЭМ!$A$34:$A$777,$A127,СВЦЭМ!$B$34:$B$777,Y$119)+'СЕТ СН'!$I$11+СВЦЭМ!$D$10+'СЕТ СН'!$I$6-'СЕТ СН'!$I$23</f>
        <v>1401.8405529299998</v>
      </c>
    </row>
    <row r="128" spans="1:27" ht="15.75" x14ac:dyDescent="0.2">
      <c r="A128" s="36">
        <f t="shared" si="3"/>
        <v>43199</v>
      </c>
      <c r="B128" s="37">
        <f>SUMIFS(СВЦЭМ!$D$34:$D$777,СВЦЭМ!$A$34:$A$777,$A128,СВЦЭМ!$B$34:$B$777,B$119)+'СЕТ СН'!$I$11+СВЦЭМ!$D$10+'СЕТ СН'!$I$6-'СЕТ СН'!$I$23</f>
        <v>1492.2269435899998</v>
      </c>
      <c r="C128" s="37">
        <f>SUMIFS(СВЦЭМ!$D$34:$D$777,СВЦЭМ!$A$34:$A$777,$A128,СВЦЭМ!$B$34:$B$777,C$119)+'СЕТ СН'!$I$11+СВЦЭМ!$D$10+'СЕТ СН'!$I$6-'СЕТ СН'!$I$23</f>
        <v>1501.7912408699999</v>
      </c>
      <c r="D128" s="37">
        <f>SUMIFS(СВЦЭМ!$D$34:$D$777,СВЦЭМ!$A$34:$A$777,$A128,СВЦЭМ!$B$34:$B$777,D$119)+'СЕТ СН'!$I$11+СВЦЭМ!$D$10+'СЕТ СН'!$I$6-'СЕТ СН'!$I$23</f>
        <v>1583.45473696</v>
      </c>
      <c r="E128" s="37">
        <f>SUMIFS(СВЦЭМ!$D$34:$D$777,СВЦЭМ!$A$34:$A$777,$A128,СВЦЭМ!$B$34:$B$777,E$119)+'СЕТ СН'!$I$11+СВЦЭМ!$D$10+'СЕТ СН'!$I$6-'СЕТ СН'!$I$23</f>
        <v>1590.5743096699998</v>
      </c>
      <c r="F128" s="37">
        <f>SUMIFS(СВЦЭМ!$D$34:$D$777,СВЦЭМ!$A$34:$A$777,$A128,СВЦЭМ!$B$34:$B$777,F$119)+'СЕТ СН'!$I$11+СВЦЭМ!$D$10+'СЕТ СН'!$I$6-'СЕТ СН'!$I$23</f>
        <v>1590.68600436</v>
      </c>
      <c r="G128" s="37">
        <f>SUMIFS(СВЦЭМ!$D$34:$D$777,СВЦЭМ!$A$34:$A$777,$A128,СВЦЭМ!$B$34:$B$777,G$119)+'СЕТ СН'!$I$11+СВЦЭМ!$D$10+'СЕТ СН'!$I$6-'СЕТ СН'!$I$23</f>
        <v>1597.27263554</v>
      </c>
      <c r="H128" s="37">
        <f>SUMIFS(СВЦЭМ!$D$34:$D$777,СВЦЭМ!$A$34:$A$777,$A128,СВЦЭМ!$B$34:$B$777,H$119)+'СЕТ СН'!$I$11+СВЦЭМ!$D$10+'СЕТ СН'!$I$6-'СЕТ СН'!$I$23</f>
        <v>1550.8948221999999</v>
      </c>
      <c r="I128" s="37">
        <f>SUMIFS(СВЦЭМ!$D$34:$D$777,СВЦЭМ!$A$34:$A$777,$A128,СВЦЭМ!$B$34:$B$777,I$119)+'СЕТ СН'!$I$11+СВЦЭМ!$D$10+'СЕТ СН'!$I$6-'СЕТ СН'!$I$23</f>
        <v>1450.1686717600001</v>
      </c>
      <c r="J128" s="37">
        <f>SUMIFS(СВЦЭМ!$D$34:$D$777,СВЦЭМ!$A$34:$A$777,$A128,СВЦЭМ!$B$34:$B$777,J$119)+'СЕТ СН'!$I$11+СВЦЭМ!$D$10+'СЕТ СН'!$I$6-'СЕТ СН'!$I$23</f>
        <v>1392.5400427199997</v>
      </c>
      <c r="K128" s="37">
        <f>SUMIFS(СВЦЭМ!$D$34:$D$777,СВЦЭМ!$A$34:$A$777,$A128,СВЦЭМ!$B$34:$B$777,K$119)+'СЕТ СН'!$I$11+СВЦЭМ!$D$10+'СЕТ СН'!$I$6-'СЕТ СН'!$I$23</f>
        <v>1303.6652774499998</v>
      </c>
      <c r="L128" s="37">
        <f>SUMIFS(СВЦЭМ!$D$34:$D$777,СВЦЭМ!$A$34:$A$777,$A128,СВЦЭМ!$B$34:$B$777,L$119)+'СЕТ СН'!$I$11+СВЦЭМ!$D$10+'СЕТ СН'!$I$6-'СЕТ СН'!$I$23</f>
        <v>1228.2355520399997</v>
      </c>
      <c r="M128" s="37">
        <f>SUMIFS(СВЦЭМ!$D$34:$D$777,СВЦЭМ!$A$34:$A$777,$A128,СВЦЭМ!$B$34:$B$777,M$119)+'СЕТ СН'!$I$11+СВЦЭМ!$D$10+'СЕТ СН'!$I$6-'СЕТ СН'!$I$23</f>
        <v>1218.4523003899999</v>
      </c>
      <c r="N128" s="37">
        <f>SUMIFS(СВЦЭМ!$D$34:$D$777,СВЦЭМ!$A$34:$A$777,$A128,СВЦЭМ!$B$34:$B$777,N$119)+'СЕТ СН'!$I$11+СВЦЭМ!$D$10+'СЕТ СН'!$I$6-'СЕТ СН'!$I$23</f>
        <v>1214.7903458799997</v>
      </c>
      <c r="O128" s="37">
        <f>SUMIFS(СВЦЭМ!$D$34:$D$777,СВЦЭМ!$A$34:$A$777,$A128,СВЦЭМ!$B$34:$B$777,O$119)+'СЕТ СН'!$I$11+СВЦЭМ!$D$10+'СЕТ СН'!$I$6-'СЕТ СН'!$I$23</f>
        <v>1220.391451</v>
      </c>
      <c r="P128" s="37">
        <f>SUMIFS(СВЦЭМ!$D$34:$D$777,СВЦЭМ!$A$34:$A$777,$A128,СВЦЭМ!$B$34:$B$777,P$119)+'СЕТ СН'!$I$11+СВЦЭМ!$D$10+'СЕТ СН'!$I$6-'СЕТ СН'!$I$23</f>
        <v>1239.4155198599997</v>
      </c>
      <c r="Q128" s="37">
        <f>SUMIFS(СВЦЭМ!$D$34:$D$777,СВЦЭМ!$A$34:$A$777,$A128,СВЦЭМ!$B$34:$B$777,Q$119)+'СЕТ СН'!$I$11+СВЦЭМ!$D$10+'СЕТ СН'!$I$6-'СЕТ СН'!$I$23</f>
        <v>1259.52627351</v>
      </c>
      <c r="R128" s="37">
        <f>SUMIFS(СВЦЭМ!$D$34:$D$777,СВЦЭМ!$A$34:$A$777,$A128,СВЦЭМ!$B$34:$B$777,R$119)+'СЕТ СН'!$I$11+СВЦЭМ!$D$10+'СЕТ СН'!$I$6-'СЕТ СН'!$I$23</f>
        <v>1254.4187456199998</v>
      </c>
      <c r="S128" s="37">
        <f>SUMIFS(СВЦЭМ!$D$34:$D$777,СВЦЭМ!$A$34:$A$777,$A128,СВЦЭМ!$B$34:$B$777,S$119)+'СЕТ СН'!$I$11+СВЦЭМ!$D$10+'СЕТ СН'!$I$6-'СЕТ СН'!$I$23</f>
        <v>1248.1795080699999</v>
      </c>
      <c r="T128" s="37">
        <f>SUMIFS(СВЦЭМ!$D$34:$D$777,СВЦЭМ!$A$34:$A$777,$A128,СВЦЭМ!$B$34:$B$777,T$119)+'СЕТ СН'!$I$11+СВЦЭМ!$D$10+'СЕТ СН'!$I$6-'СЕТ СН'!$I$23</f>
        <v>1220.4348982899996</v>
      </c>
      <c r="U128" s="37">
        <f>SUMIFS(СВЦЭМ!$D$34:$D$777,СВЦЭМ!$A$34:$A$777,$A128,СВЦЭМ!$B$34:$B$777,U$119)+'СЕТ СН'!$I$11+СВЦЭМ!$D$10+'СЕТ СН'!$I$6-'СЕТ СН'!$I$23</f>
        <v>1202.7394376299999</v>
      </c>
      <c r="V128" s="37">
        <f>SUMIFS(СВЦЭМ!$D$34:$D$777,СВЦЭМ!$A$34:$A$777,$A128,СВЦЭМ!$B$34:$B$777,V$119)+'СЕТ СН'!$I$11+СВЦЭМ!$D$10+'СЕТ СН'!$I$6-'СЕТ СН'!$I$23</f>
        <v>1212.96660539</v>
      </c>
      <c r="W128" s="37">
        <f>SUMIFS(СВЦЭМ!$D$34:$D$777,СВЦЭМ!$A$34:$A$777,$A128,СВЦЭМ!$B$34:$B$777,W$119)+'СЕТ СН'!$I$11+СВЦЭМ!$D$10+'СЕТ СН'!$I$6-'СЕТ СН'!$I$23</f>
        <v>1275.4302998999997</v>
      </c>
      <c r="X128" s="37">
        <f>SUMIFS(СВЦЭМ!$D$34:$D$777,СВЦЭМ!$A$34:$A$777,$A128,СВЦЭМ!$B$34:$B$777,X$119)+'СЕТ СН'!$I$11+СВЦЭМ!$D$10+'СЕТ СН'!$I$6-'СЕТ СН'!$I$23</f>
        <v>1364.3534359599998</v>
      </c>
      <c r="Y128" s="37">
        <f>SUMIFS(СВЦЭМ!$D$34:$D$777,СВЦЭМ!$A$34:$A$777,$A128,СВЦЭМ!$B$34:$B$777,Y$119)+'СЕТ СН'!$I$11+СВЦЭМ!$D$10+'СЕТ СН'!$I$6-'СЕТ СН'!$I$23</f>
        <v>1455.22723335</v>
      </c>
    </row>
    <row r="129" spans="1:25" ht="15.75" x14ac:dyDescent="0.2">
      <c r="A129" s="36">
        <f t="shared" si="3"/>
        <v>43200</v>
      </c>
      <c r="B129" s="37">
        <f>SUMIFS(СВЦЭМ!$D$34:$D$777,СВЦЭМ!$A$34:$A$777,$A129,СВЦЭМ!$B$34:$B$777,B$119)+'СЕТ СН'!$I$11+СВЦЭМ!$D$10+'СЕТ СН'!$I$6-'СЕТ СН'!$I$23</f>
        <v>1493.14411561</v>
      </c>
      <c r="C129" s="37">
        <f>SUMIFS(СВЦЭМ!$D$34:$D$777,СВЦЭМ!$A$34:$A$777,$A129,СВЦЭМ!$B$34:$B$777,C$119)+'СЕТ СН'!$I$11+СВЦЭМ!$D$10+'СЕТ СН'!$I$6-'СЕТ СН'!$I$23</f>
        <v>1541.6277500599999</v>
      </c>
      <c r="D129" s="37">
        <f>SUMIFS(СВЦЭМ!$D$34:$D$777,СВЦЭМ!$A$34:$A$777,$A129,СВЦЭМ!$B$34:$B$777,D$119)+'СЕТ СН'!$I$11+СВЦЭМ!$D$10+'СЕТ СН'!$I$6-'СЕТ СН'!$I$23</f>
        <v>1570.22129838</v>
      </c>
      <c r="E129" s="37">
        <f>SUMIFS(СВЦЭМ!$D$34:$D$777,СВЦЭМ!$A$34:$A$777,$A129,СВЦЭМ!$B$34:$B$777,E$119)+'СЕТ СН'!$I$11+СВЦЭМ!$D$10+'СЕТ СН'!$I$6-'СЕТ СН'!$I$23</f>
        <v>1574.3389663299999</v>
      </c>
      <c r="F129" s="37">
        <f>SUMIFS(СВЦЭМ!$D$34:$D$777,СВЦЭМ!$A$34:$A$777,$A129,СВЦЭМ!$B$34:$B$777,F$119)+'СЕТ СН'!$I$11+СВЦЭМ!$D$10+'СЕТ СН'!$I$6-'СЕТ СН'!$I$23</f>
        <v>1573.9852982499997</v>
      </c>
      <c r="G129" s="37">
        <f>SUMIFS(СВЦЭМ!$D$34:$D$777,СВЦЭМ!$A$34:$A$777,$A129,СВЦЭМ!$B$34:$B$777,G$119)+'СЕТ СН'!$I$11+СВЦЭМ!$D$10+'СЕТ СН'!$I$6-'СЕТ СН'!$I$23</f>
        <v>1579.7999787200001</v>
      </c>
      <c r="H129" s="37">
        <f>SUMIFS(СВЦЭМ!$D$34:$D$777,СВЦЭМ!$A$34:$A$777,$A129,СВЦЭМ!$B$34:$B$777,H$119)+'СЕТ СН'!$I$11+СВЦЭМ!$D$10+'СЕТ СН'!$I$6-'СЕТ СН'!$I$23</f>
        <v>1539.7314272999997</v>
      </c>
      <c r="I129" s="37">
        <f>SUMIFS(СВЦЭМ!$D$34:$D$777,СВЦЭМ!$A$34:$A$777,$A129,СВЦЭМ!$B$34:$B$777,I$119)+'СЕТ СН'!$I$11+СВЦЭМ!$D$10+'СЕТ СН'!$I$6-'СЕТ СН'!$I$23</f>
        <v>1445.9051311899998</v>
      </c>
      <c r="J129" s="37">
        <f>SUMIFS(СВЦЭМ!$D$34:$D$777,СВЦЭМ!$A$34:$A$777,$A129,СВЦЭМ!$B$34:$B$777,J$119)+'СЕТ СН'!$I$11+СВЦЭМ!$D$10+'СЕТ СН'!$I$6-'СЕТ СН'!$I$23</f>
        <v>1398.8008964699998</v>
      </c>
      <c r="K129" s="37">
        <f>SUMIFS(СВЦЭМ!$D$34:$D$777,СВЦЭМ!$A$34:$A$777,$A129,СВЦЭМ!$B$34:$B$777,K$119)+'СЕТ СН'!$I$11+СВЦЭМ!$D$10+'СЕТ СН'!$I$6-'СЕТ СН'!$I$23</f>
        <v>1306.8047893399998</v>
      </c>
      <c r="L129" s="37">
        <f>SUMIFS(СВЦЭМ!$D$34:$D$777,СВЦЭМ!$A$34:$A$777,$A129,СВЦЭМ!$B$34:$B$777,L$119)+'СЕТ СН'!$I$11+СВЦЭМ!$D$10+'СЕТ СН'!$I$6-'СЕТ СН'!$I$23</f>
        <v>1261.37503427</v>
      </c>
      <c r="M129" s="37">
        <f>SUMIFS(СВЦЭМ!$D$34:$D$777,СВЦЭМ!$A$34:$A$777,$A129,СВЦЭМ!$B$34:$B$777,M$119)+'СЕТ СН'!$I$11+СВЦЭМ!$D$10+'СЕТ СН'!$I$6-'СЕТ СН'!$I$23</f>
        <v>1256.4675596100001</v>
      </c>
      <c r="N129" s="37">
        <f>SUMIFS(СВЦЭМ!$D$34:$D$777,СВЦЭМ!$A$34:$A$777,$A129,СВЦЭМ!$B$34:$B$777,N$119)+'СЕТ СН'!$I$11+СВЦЭМ!$D$10+'СЕТ СН'!$I$6-'СЕТ СН'!$I$23</f>
        <v>1255.7423294199998</v>
      </c>
      <c r="O129" s="37">
        <f>SUMIFS(СВЦЭМ!$D$34:$D$777,СВЦЭМ!$A$34:$A$777,$A129,СВЦЭМ!$B$34:$B$777,O$119)+'СЕТ СН'!$I$11+СВЦЭМ!$D$10+'СЕТ СН'!$I$6-'СЕТ СН'!$I$23</f>
        <v>1256.0089501899997</v>
      </c>
      <c r="P129" s="37">
        <f>SUMIFS(СВЦЭМ!$D$34:$D$777,СВЦЭМ!$A$34:$A$777,$A129,СВЦЭМ!$B$34:$B$777,P$119)+'СЕТ СН'!$I$11+СВЦЭМ!$D$10+'СЕТ СН'!$I$6-'СЕТ СН'!$I$23</f>
        <v>1255.2034919999996</v>
      </c>
      <c r="Q129" s="37">
        <f>SUMIFS(СВЦЭМ!$D$34:$D$777,СВЦЭМ!$A$34:$A$777,$A129,СВЦЭМ!$B$34:$B$777,Q$119)+'СЕТ СН'!$I$11+СВЦЭМ!$D$10+'СЕТ СН'!$I$6-'СЕТ СН'!$I$23</f>
        <v>1277.6960832099999</v>
      </c>
      <c r="R129" s="37">
        <f>SUMIFS(СВЦЭМ!$D$34:$D$777,СВЦЭМ!$A$34:$A$777,$A129,СВЦЭМ!$B$34:$B$777,R$119)+'СЕТ СН'!$I$11+СВЦЭМ!$D$10+'СЕТ СН'!$I$6-'СЕТ СН'!$I$23</f>
        <v>1273.4447043699997</v>
      </c>
      <c r="S129" s="37">
        <f>SUMIFS(СВЦЭМ!$D$34:$D$777,СВЦЭМ!$A$34:$A$777,$A129,СВЦЭМ!$B$34:$B$777,S$119)+'СЕТ СН'!$I$11+СВЦЭМ!$D$10+'СЕТ СН'!$I$6-'СЕТ СН'!$I$23</f>
        <v>1261.0268321899998</v>
      </c>
      <c r="T129" s="37">
        <f>SUMIFS(СВЦЭМ!$D$34:$D$777,СВЦЭМ!$A$34:$A$777,$A129,СВЦЭМ!$B$34:$B$777,T$119)+'СЕТ СН'!$I$11+СВЦЭМ!$D$10+'СЕТ СН'!$I$6-'СЕТ СН'!$I$23</f>
        <v>1227.3046405800001</v>
      </c>
      <c r="U129" s="37">
        <f>SUMIFS(СВЦЭМ!$D$34:$D$777,СВЦЭМ!$A$34:$A$777,$A129,СВЦЭМ!$B$34:$B$777,U$119)+'СЕТ СН'!$I$11+СВЦЭМ!$D$10+'СЕТ СН'!$I$6-'СЕТ СН'!$I$23</f>
        <v>1196.6183020199996</v>
      </c>
      <c r="V129" s="37">
        <f>SUMIFS(СВЦЭМ!$D$34:$D$777,СВЦЭМ!$A$34:$A$777,$A129,СВЦЭМ!$B$34:$B$777,V$119)+'СЕТ СН'!$I$11+СВЦЭМ!$D$10+'СЕТ СН'!$I$6-'СЕТ СН'!$I$23</f>
        <v>1203.32223359</v>
      </c>
      <c r="W129" s="37">
        <f>SUMIFS(СВЦЭМ!$D$34:$D$777,СВЦЭМ!$A$34:$A$777,$A129,СВЦЭМ!$B$34:$B$777,W$119)+'СЕТ СН'!$I$11+СВЦЭМ!$D$10+'СЕТ СН'!$I$6-'СЕТ СН'!$I$23</f>
        <v>1259.5749248499997</v>
      </c>
      <c r="X129" s="37">
        <f>SUMIFS(СВЦЭМ!$D$34:$D$777,СВЦЭМ!$A$34:$A$777,$A129,СВЦЭМ!$B$34:$B$777,X$119)+'СЕТ СН'!$I$11+СВЦЭМ!$D$10+'СЕТ СН'!$I$6-'СЕТ СН'!$I$23</f>
        <v>1349.9803776899998</v>
      </c>
      <c r="Y129" s="37">
        <f>SUMIFS(СВЦЭМ!$D$34:$D$777,СВЦЭМ!$A$34:$A$777,$A129,СВЦЭМ!$B$34:$B$777,Y$119)+'СЕТ СН'!$I$11+СВЦЭМ!$D$10+'СЕТ СН'!$I$6-'СЕТ СН'!$I$23</f>
        <v>1444.2137783799999</v>
      </c>
    </row>
    <row r="130" spans="1:25" ht="15.75" x14ac:dyDescent="0.2">
      <c r="A130" s="36">
        <f t="shared" si="3"/>
        <v>43201</v>
      </c>
      <c r="B130" s="37">
        <f>SUMIFS(СВЦЭМ!$D$34:$D$777,СВЦЭМ!$A$34:$A$777,$A130,СВЦЭМ!$B$34:$B$777,B$119)+'СЕТ СН'!$I$11+СВЦЭМ!$D$10+'СЕТ СН'!$I$6-'СЕТ СН'!$I$23</f>
        <v>1452.6415592799999</v>
      </c>
      <c r="C130" s="37">
        <f>SUMIFS(СВЦЭМ!$D$34:$D$777,СВЦЭМ!$A$34:$A$777,$A130,СВЦЭМ!$B$34:$B$777,C$119)+'СЕТ СН'!$I$11+СВЦЭМ!$D$10+'СЕТ СН'!$I$6-'СЕТ СН'!$I$23</f>
        <v>1484.9448701399997</v>
      </c>
      <c r="D130" s="37">
        <f>SUMIFS(СВЦЭМ!$D$34:$D$777,СВЦЭМ!$A$34:$A$777,$A130,СВЦЭМ!$B$34:$B$777,D$119)+'СЕТ СН'!$I$11+СВЦЭМ!$D$10+'СЕТ СН'!$I$6-'СЕТ СН'!$I$23</f>
        <v>1563.8409839699998</v>
      </c>
      <c r="E130" s="37">
        <f>SUMIFS(СВЦЭМ!$D$34:$D$777,СВЦЭМ!$A$34:$A$777,$A130,СВЦЭМ!$B$34:$B$777,E$119)+'СЕТ СН'!$I$11+СВЦЭМ!$D$10+'СЕТ СН'!$I$6-'СЕТ СН'!$I$23</f>
        <v>1578.98385349</v>
      </c>
      <c r="F130" s="37">
        <f>SUMIFS(СВЦЭМ!$D$34:$D$777,СВЦЭМ!$A$34:$A$777,$A130,СВЦЭМ!$B$34:$B$777,F$119)+'СЕТ СН'!$I$11+СВЦЭМ!$D$10+'СЕТ СН'!$I$6-'СЕТ СН'!$I$23</f>
        <v>1578.9324829899997</v>
      </c>
      <c r="G130" s="37">
        <f>SUMIFS(СВЦЭМ!$D$34:$D$777,СВЦЭМ!$A$34:$A$777,$A130,СВЦЭМ!$B$34:$B$777,G$119)+'СЕТ СН'!$I$11+СВЦЭМ!$D$10+'СЕТ СН'!$I$6-'СЕТ СН'!$I$23</f>
        <v>1585.3736932299998</v>
      </c>
      <c r="H130" s="37">
        <f>SUMIFS(СВЦЭМ!$D$34:$D$777,СВЦЭМ!$A$34:$A$777,$A130,СВЦЭМ!$B$34:$B$777,H$119)+'СЕТ СН'!$I$11+СВЦЭМ!$D$10+'СЕТ СН'!$I$6-'СЕТ СН'!$I$23</f>
        <v>1563.29684778</v>
      </c>
      <c r="I130" s="37">
        <f>SUMIFS(СВЦЭМ!$D$34:$D$777,СВЦЭМ!$A$34:$A$777,$A130,СВЦЭМ!$B$34:$B$777,I$119)+'СЕТ СН'!$I$11+СВЦЭМ!$D$10+'СЕТ СН'!$I$6-'СЕТ СН'!$I$23</f>
        <v>1445.3722908199998</v>
      </c>
      <c r="J130" s="37">
        <f>SUMIFS(СВЦЭМ!$D$34:$D$777,СВЦЭМ!$A$34:$A$777,$A130,СВЦЭМ!$B$34:$B$777,J$119)+'СЕТ СН'!$I$11+СВЦЭМ!$D$10+'СЕТ СН'!$I$6-'СЕТ СН'!$I$23</f>
        <v>1395.22874813</v>
      </c>
      <c r="K130" s="37">
        <f>SUMIFS(СВЦЭМ!$D$34:$D$777,СВЦЭМ!$A$34:$A$777,$A130,СВЦЭМ!$B$34:$B$777,K$119)+'СЕТ СН'!$I$11+СВЦЭМ!$D$10+'СЕТ СН'!$I$6-'СЕТ СН'!$I$23</f>
        <v>1310.1274332499997</v>
      </c>
      <c r="L130" s="37">
        <f>SUMIFS(СВЦЭМ!$D$34:$D$777,СВЦЭМ!$A$34:$A$777,$A130,СВЦЭМ!$B$34:$B$777,L$119)+'СЕТ СН'!$I$11+СВЦЭМ!$D$10+'СЕТ СН'!$I$6-'СЕТ СН'!$I$23</f>
        <v>1249.8730235099997</v>
      </c>
      <c r="M130" s="37">
        <f>SUMIFS(СВЦЭМ!$D$34:$D$777,СВЦЭМ!$A$34:$A$777,$A130,СВЦЭМ!$B$34:$B$777,M$119)+'СЕТ СН'!$I$11+СВЦЭМ!$D$10+'СЕТ СН'!$I$6-'СЕТ СН'!$I$23</f>
        <v>1246.14236742</v>
      </c>
      <c r="N130" s="37">
        <f>SUMIFS(СВЦЭМ!$D$34:$D$777,СВЦЭМ!$A$34:$A$777,$A130,СВЦЭМ!$B$34:$B$777,N$119)+'СЕТ СН'!$I$11+СВЦЭМ!$D$10+'СЕТ СН'!$I$6-'СЕТ СН'!$I$23</f>
        <v>1238.5084916799997</v>
      </c>
      <c r="O130" s="37">
        <f>SUMIFS(СВЦЭМ!$D$34:$D$777,СВЦЭМ!$A$34:$A$777,$A130,СВЦЭМ!$B$34:$B$777,O$119)+'СЕТ СН'!$I$11+СВЦЭМ!$D$10+'СЕТ СН'!$I$6-'СЕТ СН'!$I$23</f>
        <v>1234.6889904499999</v>
      </c>
      <c r="P130" s="37">
        <f>SUMIFS(СВЦЭМ!$D$34:$D$777,СВЦЭМ!$A$34:$A$777,$A130,СВЦЭМ!$B$34:$B$777,P$119)+'СЕТ СН'!$I$11+СВЦЭМ!$D$10+'СЕТ СН'!$I$6-'СЕТ СН'!$I$23</f>
        <v>1231.3232004500001</v>
      </c>
      <c r="Q130" s="37">
        <f>SUMIFS(СВЦЭМ!$D$34:$D$777,СВЦЭМ!$A$34:$A$777,$A130,СВЦЭМ!$B$34:$B$777,Q$119)+'СЕТ СН'!$I$11+СВЦЭМ!$D$10+'СЕТ СН'!$I$6-'СЕТ СН'!$I$23</f>
        <v>1233.7001544099999</v>
      </c>
      <c r="R130" s="37">
        <f>SUMIFS(СВЦЭМ!$D$34:$D$777,СВЦЭМ!$A$34:$A$777,$A130,СВЦЭМ!$B$34:$B$777,R$119)+'СЕТ СН'!$I$11+СВЦЭМ!$D$10+'СЕТ СН'!$I$6-'СЕТ СН'!$I$23</f>
        <v>1232.3551243699999</v>
      </c>
      <c r="S130" s="37">
        <f>SUMIFS(СВЦЭМ!$D$34:$D$777,СВЦЭМ!$A$34:$A$777,$A130,СВЦЭМ!$B$34:$B$777,S$119)+'СЕТ СН'!$I$11+СВЦЭМ!$D$10+'СЕТ СН'!$I$6-'СЕТ СН'!$I$23</f>
        <v>1231.8102511699999</v>
      </c>
      <c r="T130" s="37">
        <f>SUMIFS(СВЦЭМ!$D$34:$D$777,СВЦЭМ!$A$34:$A$777,$A130,СВЦЭМ!$B$34:$B$777,T$119)+'СЕТ СН'!$I$11+СВЦЭМ!$D$10+'СЕТ СН'!$I$6-'СЕТ СН'!$I$23</f>
        <v>1214.9993307999998</v>
      </c>
      <c r="U130" s="37">
        <f>SUMIFS(СВЦЭМ!$D$34:$D$777,СВЦЭМ!$A$34:$A$777,$A130,СВЦЭМ!$B$34:$B$777,U$119)+'СЕТ СН'!$I$11+СВЦЭМ!$D$10+'СЕТ СН'!$I$6-'СЕТ СН'!$I$23</f>
        <v>1188.8808486099997</v>
      </c>
      <c r="V130" s="37">
        <f>SUMIFS(СВЦЭМ!$D$34:$D$777,СВЦЭМ!$A$34:$A$777,$A130,СВЦЭМ!$B$34:$B$777,V$119)+'СЕТ СН'!$I$11+СВЦЭМ!$D$10+'СЕТ СН'!$I$6-'СЕТ СН'!$I$23</f>
        <v>1200.1225608599998</v>
      </c>
      <c r="W130" s="37">
        <f>SUMIFS(СВЦЭМ!$D$34:$D$777,СВЦЭМ!$A$34:$A$777,$A130,СВЦЭМ!$B$34:$B$777,W$119)+'СЕТ СН'!$I$11+СВЦЭМ!$D$10+'СЕТ СН'!$I$6-'СЕТ СН'!$I$23</f>
        <v>1270.7489693599996</v>
      </c>
      <c r="X130" s="37">
        <f>SUMIFS(СВЦЭМ!$D$34:$D$777,СВЦЭМ!$A$34:$A$777,$A130,СВЦЭМ!$B$34:$B$777,X$119)+'СЕТ СН'!$I$11+СВЦЭМ!$D$10+'СЕТ СН'!$I$6-'СЕТ СН'!$I$23</f>
        <v>1360.1940823099999</v>
      </c>
      <c r="Y130" s="37">
        <f>SUMIFS(СВЦЭМ!$D$34:$D$777,СВЦЭМ!$A$34:$A$777,$A130,СВЦЭМ!$B$34:$B$777,Y$119)+'СЕТ СН'!$I$11+СВЦЭМ!$D$10+'СЕТ СН'!$I$6-'СЕТ СН'!$I$23</f>
        <v>1391.1464841299999</v>
      </c>
    </row>
    <row r="131" spans="1:25" ht="15.75" x14ac:dyDescent="0.2">
      <c r="A131" s="36">
        <f t="shared" si="3"/>
        <v>43202</v>
      </c>
      <c r="B131" s="37">
        <f>SUMIFS(СВЦЭМ!$D$34:$D$777,СВЦЭМ!$A$34:$A$777,$A131,СВЦЭМ!$B$34:$B$777,B$119)+'СЕТ СН'!$I$11+СВЦЭМ!$D$10+'СЕТ СН'!$I$6-'СЕТ СН'!$I$23</f>
        <v>1475.1719263099999</v>
      </c>
      <c r="C131" s="37">
        <f>SUMIFS(СВЦЭМ!$D$34:$D$777,СВЦЭМ!$A$34:$A$777,$A131,СВЦЭМ!$B$34:$B$777,C$119)+'СЕТ СН'!$I$11+СВЦЭМ!$D$10+'СЕТ СН'!$I$6-'СЕТ СН'!$I$23</f>
        <v>1526.2531127699999</v>
      </c>
      <c r="D131" s="37">
        <f>SUMIFS(СВЦЭМ!$D$34:$D$777,СВЦЭМ!$A$34:$A$777,$A131,СВЦЭМ!$B$34:$B$777,D$119)+'СЕТ СН'!$I$11+СВЦЭМ!$D$10+'СЕТ СН'!$I$6-'СЕТ СН'!$I$23</f>
        <v>1584.1217643499999</v>
      </c>
      <c r="E131" s="37">
        <f>SUMIFS(СВЦЭМ!$D$34:$D$777,СВЦЭМ!$A$34:$A$777,$A131,СВЦЭМ!$B$34:$B$777,E$119)+'СЕТ СН'!$I$11+СВЦЭМ!$D$10+'СЕТ СН'!$I$6-'СЕТ СН'!$I$23</f>
        <v>1596.81828524</v>
      </c>
      <c r="F131" s="37">
        <f>SUMIFS(СВЦЭМ!$D$34:$D$777,СВЦЭМ!$A$34:$A$777,$A131,СВЦЭМ!$B$34:$B$777,F$119)+'СЕТ СН'!$I$11+СВЦЭМ!$D$10+'СЕТ СН'!$I$6-'СЕТ СН'!$I$23</f>
        <v>1607.4473629599997</v>
      </c>
      <c r="G131" s="37">
        <f>SUMIFS(СВЦЭМ!$D$34:$D$777,СВЦЭМ!$A$34:$A$777,$A131,СВЦЭМ!$B$34:$B$777,G$119)+'СЕТ СН'!$I$11+СВЦЭМ!$D$10+'СЕТ СН'!$I$6-'СЕТ СН'!$I$23</f>
        <v>1614.5540316299998</v>
      </c>
      <c r="H131" s="37">
        <f>SUMIFS(СВЦЭМ!$D$34:$D$777,СВЦЭМ!$A$34:$A$777,$A131,СВЦЭМ!$B$34:$B$777,H$119)+'СЕТ СН'!$I$11+СВЦЭМ!$D$10+'СЕТ СН'!$I$6-'СЕТ СН'!$I$23</f>
        <v>1583.7508054199998</v>
      </c>
      <c r="I131" s="37">
        <f>SUMIFS(СВЦЭМ!$D$34:$D$777,СВЦЭМ!$A$34:$A$777,$A131,СВЦЭМ!$B$34:$B$777,I$119)+'СЕТ СН'!$I$11+СВЦЭМ!$D$10+'СЕТ СН'!$I$6-'СЕТ СН'!$I$23</f>
        <v>1480.66486295</v>
      </c>
      <c r="J131" s="37">
        <f>SUMIFS(СВЦЭМ!$D$34:$D$777,СВЦЭМ!$A$34:$A$777,$A131,СВЦЭМ!$B$34:$B$777,J$119)+'СЕТ СН'!$I$11+СВЦЭМ!$D$10+'СЕТ СН'!$I$6-'СЕТ СН'!$I$23</f>
        <v>1433.6297157200001</v>
      </c>
      <c r="K131" s="37">
        <f>SUMIFS(СВЦЭМ!$D$34:$D$777,СВЦЭМ!$A$34:$A$777,$A131,СВЦЭМ!$B$34:$B$777,K$119)+'СЕТ СН'!$I$11+СВЦЭМ!$D$10+'СЕТ СН'!$I$6-'СЕТ СН'!$I$23</f>
        <v>1350.3620311399995</v>
      </c>
      <c r="L131" s="37">
        <f>SUMIFS(СВЦЭМ!$D$34:$D$777,СВЦЭМ!$A$34:$A$777,$A131,СВЦЭМ!$B$34:$B$777,L$119)+'СЕТ СН'!$I$11+СВЦЭМ!$D$10+'СЕТ СН'!$I$6-'СЕТ СН'!$I$23</f>
        <v>1278.6961501499995</v>
      </c>
      <c r="M131" s="37">
        <f>SUMIFS(СВЦЭМ!$D$34:$D$777,СВЦЭМ!$A$34:$A$777,$A131,СВЦЭМ!$B$34:$B$777,M$119)+'СЕТ СН'!$I$11+СВЦЭМ!$D$10+'СЕТ СН'!$I$6-'СЕТ СН'!$I$23</f>
        <v>1257.15349685</v>
      </c>
      <c r="N131" s="37">
        <f>SUMIFS(СВЦЭМ!$D$34:$D$777,СВЦЭМ!$A$34:$A$777,$A131,СВЦЭМ!$B$34:$B$777,N$119)+'СЕТ СН'!$I$11+СВЦЭМ!$D$10+'СЕТ СН'!$I$6-'СЕТ СН'!$I$23</f>
        <v>1253.6849723099999</v>
      </c>
      <c r="O131" s="37">
        <f>SUMIFS(СВЦЭМ!$D$34:$D$777,СВЦЭМ!$A$34:$A$777,$A131,СВЦЭМ!$B$34:$B$777,O$119)+'СЕТ СН'!$I$11+СВЦЭМ!$D$10+'СЕТ СН'!$I$6-'СЕТ СН'!$I$23</f>
        <v>1260.5337532599997</v>
      </c>
      <c r="P131" s="37">
        <f>SUMIFS(СВЦЭМ!$D$34:$D$777,СВЦЭМ!$A$34:$A$777,$A131,СВЦЭМ!$B$34:$B$777,P$119)+'СЕТ СН'!$I$11+СВЦЭМ!$D$10+'СЕТ СН'!$I$6-'СЕТ СН'!$I$23</f>
        <v>1268.2928573799995</v>
      </c>
      <c r="Q131" s="37">
        <f>SUMIFS(СВЦЭМ!$D$34:$D$777,СВЦЭМ!$A$34:$A$777,$A131,СВЦЭМ!$B$34:$B$777,Q$119)+'СЕТ СН'!$I$11+СВЦЭМ!$D$10+'СЕТ СН'!$I$6-'СЕТ СН'!$I$23</f>
        <v>1278.6189678999999</v>
      </c>
      <c r="R131" s="37">
        <f>SUMIFS(СВЦЭМ!$D$34:$D$777,СВЦЭМ!$A$34:$A$777,$A131,СВЦЭМ!$B$34:$B$777,R$119)+'СЕТ СН'!$I$11+СВЦЭМ!$D$10+'СЕТ СН'!$I$6-'СЕТ СН'!$I$23</f>
        <v>1281.8139552499997</v>
      </c>
      <c r="S131" s="37">
        <f>SUMIFS(СВЦЭМ!$D$34:$D$777,СВЦЭМ!$A$34:$A$777,$A131,СВЦЭМ!$B$34:$B$777,S$119)+'СЕТ СН'!$I$11+СВЦЭМ!$D$10+'СЕТ СН'!$I$6-'СЕТ СН'!$I$23</f>
        <v>1274.75340981</v>
      </c>
      <c r="T131" s="37">
        <f>SUMIFS(СВЦЭМ!$D$34:$D$777,СВЦЭМ!$A$34:$A$777,$A131,СВЦЭМ!$B$34:$B$777,T$119)+'СЕТ СН'!$I$11+СВЦЭМ!$D$10+'СЕТ СН'!$I$6-'СЕТ СН'!$I$23</f>
        <v>1258.2827065399997</v>
      </c>
      <c r="U131" s="37">
        <f>SUMIFS(СВЦЭМ!$D$34:$D$777,СВЦЭМ!$A$34:$A$777,$A131,СВЦЭМ!$B$34:$B$777,U$119)+'СЕТ СН'!$I$11+СВЦЭМ!$D$10+'СЕТ СН'!$I$6-'СЕТ СН'!$I$23</f>
        <v>1241.7266200499998</v>
      </c>
      <c r="V131" s="37">
        <f>SUMIFS(СВЦЭМ!$D$34:$D$777,СВЦЭМ!$A$34:$A$777,$A131,СВЦЭМ!$B$34:$B$777,V$119)+'СЕТ СН'!$I$11+СВЦЭМ!$D$10+'СЕТ СН'!$I$6-'СЕТ СН'!$I$23</f>
        <v>1245.9582292699997</v>
      </c>
      <c r="W131" s="37">
        <f>SUMIFS(СВЦЭМ!$D$34:$D$777,СВЦЭМ!$A$34:$A$777,$A131,СВЦЭМ!$B$34:$B$777,W$119)+'СЕТ СН'!$I$11+СВЦЭМ!$D$10+'СЕТ СН'!$I$6-'СЕТ СН'!$I$23</f>
        <v>1310.91914701</v>
      </c>
      <c r="X131" s="37">
        <f>SUMIFS(СВЦЭМ!$D$34:$D$777,СВЦЭМ!$A$34:$A$777,$A131,СВЦЭМ!$B$34:$B$777,X$119)+'СЕТ СН'!$I$11+СВЦЭМ!$D$10+'СЕТ СН'!$I$6-'СЕТ СН'!$I$23</f>
        <v>1394.9400497000001</v>
      </c>
      <c r="Y131" s="37">
        <f>SUMIFS(СВЦЭМ!$D$34:$D$777,СВЦЭМ!$A$34:$A$777,$A131,СВЦЭМ!$B$34:$B$777,Y$119)+'СЕТ СН'!$I$11+СВЦЭМ!$D$10+'СЕТ СН'!$I$6-'СЕТ СН'!$I$23</f>
        <v>1395.0261706199999</v>
      </c>
    </row>
    <row r="132" spans="1:25" ht="15.75" x14ac:dyDescent="0.2">
      <c r="A132" s="36">
        <f t="shared" si="3"/>
        <v>43203</v>
      </c>
      <c r="B132" s="37">
        <f>SUMIFS(СВЦЭМ!$D$34:$D$777,СВЦЭМ!$A$34:$A$777,$A132,СВЦЭМ!$B$34:$B$777,B$119)+'СЕТ СН'!$I$11+СВЦЭМ!$D$10+'СЕТ СН'!$I$6-'СЕТ СН'!$I$23</f>
        <v>1467.6261834000002</v>
      </c>
      <c r="C132" s="37">
        <f>SUMIFS(СВЦЭМ!$D$34:$D$777,СВЦЭМ!$A$34:$A$777,$A132,СВЦЭМ!$B$34:$B$777,C$119)+'СЕТ СН'!$I$11+СВЦЭМ!$D$10+'СЕТ СН'!$I$6-'СЕТ СН'!$I$23</f>
        <v>1529.5589774999999</v>
      </c>
      <c r="D132" s="37">
        <f>SUMIFS(СВЦЭМ!$D$34:$D$777,СВЦЭМ!$A$34:$A$777,$A132,СВЦЭМ!$B$34:$B$777,D$119)+'СЕТ СН'!$I$11+СВЦЭМ!$D$10+'СЕТ СН'!$I$6-'СЕТ СН'!$I$23</f>
        <v>1585.5883281699998</v>
      </c>
      <c r="E132" s="37">
        <f>SUMIFS(СВЦЭМ!$D$34:$D$777,СВЦЭМ!$A$34:$A$777,$A132,СВЦЭМ!$B$34:$B$777,E$119)+'СЕТ СН'!$I$11+СВЦЭМ!$D$10+'СЕТ СН'!$I$6-'СЕТ СН'!$I$23</f>
        <v>1595.6622380899998</v>
      </c>
      <c r="F132" s="37">
        <f>SUMIFS(СВЦЭМ!$D$34:$D$777,СВЦЭМ!$A$34:$A$777,$A132,СВЦЭМ!$B$34:$B$777,F$119)+'СЕТ СН'!$I$11+СВЦЭМ!$D$10+'СЕТ СН'!$I$6-'СЕТ СН'!$I$23</f>
        <v>1598.5670541</v>
      </c>
      <c r="G132" s="37">
        <f>SUMIFS(СВЦЭМ!$D$34:$D$777,СВЦЭМ!$A$34:$A$777,$A132,СВЦЭМ!$B$34:$B$777,G$119)+'СЕТ СН'!$I$11+СВЦЭМ!$D$10+'СЕТ СН'!$I$6-'СЕТ СН'!$I$23</f>
        <v>1604.6967319099999</v>
      </c>
      <c r="H132" s="37">
        <f>SUMIFS(СВЦЭМ!$D$34:$D$777,СВЦЭМ!$A$34:$A$777,$A132,СВЦЭМ!$B$34:$B$777,H$119)+'СЕТ СН'!$I$11+СВЦЭМ!$D$10+'СЕТ СН'!$I$6-'СЕТ СН'!$I$23</f>
        <v>1586.3745810199998</v>
      </c>
      <c r="I132" s="37">
        <f>SUMIFS(СВЦЭМ!$D$34:$D$777,СВЦЭМ!$A$34:$A$777,$A132,СВЦЭМ!$B$34:$B$777,I$119)+'СЕТ СН'!$I$11+СВЦЭМ!$D$10+'СЕТ СН'!$I$6-'СЕТ СН'!$I$23</f>
        <v>1473.5974702899998</v>
      </c>
      <c r="J132" s="37">
        <f>SUMIFS(СВЦЭМ!$D$34:$D$777,СВЦЭМ!$A$34:$A$777,$A132,СВЦЭМ!$B$34:$B$777,J$119)+'СЕТ СН'!$I$11+СВЦЭМ!$D$10+'СЕТ СН'!$I$6-'СЕТ СН'!$I$23</f>
        <v>1431.04022515</v>
      </c>
      <c r="K132" s="37">
        <f>SUMIFS(СВЦЭМ!$D$34:$D$777,СВЦЭМ!$A$34:$A$777,$A132,СВЦЭМ!$B$34:$B$777,K$119)+'СЕТ СН'!$I$11+СВЦЭМ!$D$10+'СЕТ СН'!$I$6-'СЕТ СН'!$I$23</f>
        <v>1335.7400242099998</v>
      </c>
      <c r="L132" s="37">
        <f>SUMIFS(СВЦЭМ!$D$34:$D$777,СВЦЭМ!$A$34:$A$777,$A132,СВЦЭМ!$B$34:$B$777,L$119)+'СЕТ СН'!$I$11+СВЦЭМ!$D$10+'СЕТ СН'!$I$6-'СЕТ СН'!$I$23</f>
        <v>1263.2815071</v>
      </c>
      <c r="M132" s="37">
        <f>SUMIFS(СВЦЭМ!$D$34:$D$777,СВЦЭМ!$A$34:$A$777,$A132,СВЦЭМ!$B$34:$B$777,M$119)+'СЕТ СН'!$I$11+СВЦЭМ!$D$10+'СЕТ СН'!$I$6-'СЕТ СН'!$I$23</f>
        <v>1268.8971158199997</v>
      </c>
      <c r="N132" s="37">
        <f>SUMIFS(СВЦЭМ!$D$34:$D$777,СВЦЭМ!$A$34:$A$777,$A132,СВЦЭМ!$B$34:$B$777,N$119)+'СЕТ СН'!$I$11+СВЦЭМ!$D$10+'СЕТ СН'!$I$6-'СЕТ СН'!$I$23</f>
        <v>1249.6668656299998</v>
      </c>
      <c r="O132" s="37">
        <f>SUMIFS(СВЦЭМ!$D$34:$D$777,СВЦЭМ!$A$34:$A$777,$A132,СВЦЭМ!$B$34:$B$777,O$119)+'СЕТ СН'!$I$11+СВЦЭМ!$D$10+'СЕТ СН'!$I$6-'СЕТ СН'!$I$23</f>
        <v>1255.8106805699999</v>
      </c>
      <c r="P132" s="37">
        <f>SUMIFS(СВЦЭМ!$D$34:$D$777,СВЦЭМ!$A$34:$A$777,$A132,СВЦЭМ!$B$34:$B$777,P$119)+'СЕТ СН'!$I$11+СВЦЭМ!$D$10+'СЕТ СН'!$I$6-'СЕТ СН'!$I$23</f>
        <v>1258.55232604</v>
      </c>
      <c r="Q132" s="37">
        <f>SUMIFS(СВЦЭМ!$D$34:$D$777,СВЦЭМ!$A$34:$A$777,$A132,СВЦЭМ!$B$34:$B$777,Q$119)+'СЕТ СН'!$I$11+СВЦЭМ!$D$10+'СЕТ СН'!$I$6-'СЕТ СН'!$I$23</f>
        <v>1260.9715277299997</v>
      </c>
      <c r="R132" s="37">
        <f>SUMIFS(СВЦЭМ!$D$34:$D$777,СВЦЭМ!$A$34:$A$777,$A132,СВЦЭМ!$B$34:$B$777,R$119)+'СЕТ СН'!$I$11+СВЦЭМ!$D$10+'СЕТ СН'!$I$6-'СЕТ СН'!$I$23</f>
        <v>1267.29400553</v>
      </c>
      <c r="S132" s="37">
        <f>SUMIFS(СВЦЭМ!$D$34:$D$777,СВЦЭМ!$A$34:$A$777,$A132,СВЦЭМ!$B$34:$B$777,S$119)+'СЕТ СН'!$I$11+СВЦЭМ!$D$10+'СЕТ СН'!$I$6-'СЕТ СН'!$I$23</f>
        <v>1276.4818598699999</v>
      </c>
      <c r="T132" s="37">
        <f>SUMIFS(СВЦЭМ!$D$34:$D$777,СВЦЭМ!$A$34:$A$777,$A132,СВЦЭМ!$B$34:$B$777,T$119)+'СЕТ СН'!$I$11+СВЦЭМ!$D$10+'СЕТ СН'!$I$6-'СЕТ СН'!$I$23</f>
        <v>1261.9343206199997</v>
      </c>
      <c r="U132" s="37">
        <f>SUMIFS(СВЦЭМ!$D$34:$D$777,СВЦЭМ!$A$34:$A$777,$A132,СВЦЭМ!$B$34:$B$777,U$119)+'СЕТ СН'!$I$11+СВЦЭМ!$D$10+'СЕТ СН'!$I$6-'СЕТ СН'!$I$23</f>
        <v>1264.5636839499998</v>
      </c>
      <c r="V132" s="37">
        <f>SUMIFS(СВЦЭМ!$D$34:$D$777,СВЦЭМ!$A$34:$A$777,$A132,СВЦЭМ!$B$34:$B$777,V$119)+'СЕТ СН'!$I$11+СВЦЭМ!$D$10+'СЕТ СН'!$I$6-'СЕТ СН'!$I$23</f>
        <v>1264.2273883299999</v>
      </c>
      <c r="W132" s="37">
        <f>SUMIFS(СВЦЭМ!$D$34:$D$777,СВЦЭМ!$A$34:$A$777,$A132,СВЦЭМ!$B$34:$B$777,W$119)+'СЕТ СН'!$I$11+СВЦЭМ!$D$10+'СЕТ СН'!$I$6-'СЕТ СН'!$I$23</f>
        <v>1305.4951690999997</v>
      </c>
      <c r="X132" s="37">
        <f>SUMIFS(СВЦЭМ!$D$34:$D$777,СВЦЭМ!$A$34:$A$777,$A132,СВЦЭМ!$B$34:$B$777,X$119)+'СЕТ СН'!$I$11+СВЦЭМ!$D$10+'СЕТ СН'!$I$6-'СЕТ СН'!$I$23</f>
        <v>1404.62774158</v>
      </c>
      <c r="Y132" s="37">
        <f>SUMIFS(СВЦЭМ!$D$34:$D$777,СВЦЭМ!$A$34:$A$777,$A132,СВЦЭМ!$B$34:$B$777,Y$119)+'СЕТ СН'!$I$11+СВЦЭМ!$D$10+'СЕТ СН'!$I$6-'СЕТ СН'!$I$23</f>
        <v>1451.4917138400001</v>
      </c>
    </row>
    <row r="133" spans="1:25" ht="15.75" x14ac:dyDescent="0.2">
      <c r="A133" s="36">
        <f t="shared" si="3"/>
        <v>43204</v>
      </c>
      <c r="B133" s="37">
        <f>SUMIFS(СВЦЭМ!$D$34:$D$777,СВЦЭМ!$A$34:$A$777,$A133,СВЦЭМ!$B$34:$B$777,B$119)+'СЕТ СН'!$I$11+СВЦЭМ!$D$10+'СЕТ СН'!$I$6-'СЕТ СН'!$I$23</f>
        <v>1480.88521644</v>
      </c>
      <c r="C133" s="37">
        <f>SUMIFS(СВЦЭМ!$D$34:$D$777,СВЦЭМ!$A$34:$A$777,$A133,СВЦЭМ!$B$34:$B$777,C$119)+'СЕТ СН'!$I$11+СВЦЭМ!$D$10+'СЕТ СН'!$I$6-'СЕТ СН'!$I$23</f>
        <v>1540.25835362</v>
      </c>
      <c r="D133" s="37">
        <f>SUMIFS(СВЦЭМ!$D$34:$D$777,СВЦЭМ!$A$34:$A$777,$A133,СВЦЭМ!$B$34:$B$777,D$119)+'СЕТ СН'!$I$11+СВЦЭМ!$D$10+'СЕТ СН'!$I$6-'СЕТ СН'!$I$23</f>
        <v>1585.6100628700001</v>
      </c>
      <c r="E133" s="37">
        <f>SUMIFS(СВЦЭМ!$D$34:$D$777,СВЦЭМ!$A$34:$A$777,$A133,СВЦЭМ!$B$34:$B$777,E$119)+'СЕТ СН'!$I$11+СВЦЭМ!$D$10+'СЕТ СН'!$I$6-'СЕТ СН'!$I$23</f>
        <v>1596.6971390799999</v>
      </c>
      <c r="F133" s="37">
        <f>SUMIFS(СВЦЭМ!$D$34:$D$777,СВЦЭМ!$A$34:$A$777,$A133,СВЦЭМ!$B$34:$B$777,F$119)+'СЕТ СН'!$I$11+СВЦЭМ!$D$10+'СЕТ СН'!$I$6-'СЕТ СН'!$I$23</f>
        <v>1596.0136595199997</v>
      </c>
      <c r="G133" s="37">
        <f>SUMIFS(СВЦЭМ!$D$34:$D$777,СВЦЭМ!$A$34:$A$777,$A133,СВЦЭМ!$B$34:$B$777,G$119)+'СЕТ СН'!$I$11+СВЦЭМ!$D$10+'СЕТ СН'!$I$6-'СЕТ СН'!$I$23</f>
        <v>1599.8958445899998</v>
      </c>
      <c r="H133" s="37">
        <f>SUMIFS(СВЦЭМ!$D$34:$D$777,СВЦЭМ!$A$34:$A$777,$A133,СВЦЭМ!$B$34:$B$777,H$119)+'СЕТ СН'!$I$11+СВЦЭМ!$D$10+'СЕТ СН'!$I$6-'СЕТ СН'!$I$23</f>
        <v>1575.3997828799997</v>
      </c>
      <c r="I133" s="37">
        <f>SUMIFS(СВЦЭМ!$D$34:$D$777,СВЦЭМ!$A$34:$A$777,$A133,СВЦЭМ!$B$34:$B$777,I$119)+'СЕТ СН'!$I$11+СВЦЭМ!$D$10+'СЕТ СН'!$I$6-'СЕТ СН'!$I$23</f>
        <v>1510.6289376999998</v>
      </c>
      <c r="J133" s="37">
        <f>SUMIFS(СВЦЭМ!$D$34:$D$777,СВЦЭМ!$A$34:$A$777,$A133,СВЦЭМ!$B$34:$B$777,J$119)+'СЕТ СН'!$I$11+СВЦЭМ!$D$10+'СЕТ СН'!$I$6-'СЕТ СН'!$I$23</f>
        <v>1396.6181374100001</v>
      </c>
      <c r="K133" s="37">
        <f>SUMIFS(СВЦЭМ!$D$34:$D$777,СВЦЭМ!$A$34:$A$777,$A133,СВЦЭМ!$B$34:$B$777,K$119)+'СЕТ СН'!$I$11+СВЦЭМ!$D$10+'СЕТ СН'!$I$6-'СЕТ СН'!$I$23</f>
        <v>1373.4118372299999</v>
      </c>
      <c r="L133" s="37">
        <f>SUMIFS(СВЦЭМ!$D$34:$D$777,СВЦЭМ!$A$34:$A$777,$A133,СВЦЭМ!$B$34:$B$777,L$119)+'СЕТ СН'!$I$11+СВЦЭМ!$D$10+'СЕТ СН'!$I$6-'СЕТ СН'!$I$23</f>
        <v>1315.0210168599997</v>
      </c>
      <c r="M133" s="37">
        <f>SUMIFS(СВЦЭМ!$D$34:$D$777,СВЦЭМ!$A$34:$A$777,$A133,СВЦЭМ!$B$34:$B$777,M$119)+'СЕТ СН'!$I$11+СВЦЭМ!$D$10+'СЕТ СН'!$I$6-'СЕТ СН'!$I$23</f>
        <v>1299.1774660799997</v>
      </c>
      <c r="N133" s="37">
        <f>SUMIFS(СВЦЭМ!$D$34:$D$777,СВЦЭМ!$A$34:$A$777,$A133,СВЦЭМ!$B$34:$B$777,N$119)+'СЕТ СН'!$I$11+СВЦЭМ!$D$10+'СЕТ СН'!$I$6-'СЕТ СН'!$I$23</f>
        <v>1297.6663518699997</v>
      </c>
      <c r="O133" s="37">
        <f>SUMIFS(СВЦЭМ!$D$34:$D$777,СВЦЭМ!$A$34:$A$777,$A133,СВЦЭМ!$B$34:$B$777,O$119)+'СЕТ СН'!$I$11+СВЦЭМ!$D$10+'СЕТ СН'!$I$6-'СЕТ СН'!$I$23</f>
        <v>1327.9751821199998</v>
      </c>
      <c r="P133" s="37">
        <f>SUMIFS(СВЦЭМ!$D$34:$D$777,СВЦЭМ!$A$34:$A$777,$A133,СВЦЭМ!$B$34:$B$777,P$119)+'СЕТ СН'!$I$11+СВЦЭМ!$D$10+'СЕТ СН'!$I$6-'СЕТ СН'!$I$23</f>
        <v>1345.2292858899996</v>
      </c>
      <c r="Q133" s="37">
        <f>SUMIFS(СВЦЭМ!$D$34:$D$777,СВЦЭМ!$A$34:$A$777,$A133,СВЦЭМ!$B$34:$B$777,Q$119)+'СЕТ СН'!$I$11+СВЦЭМ!$D$10+'СЕТ СН'!$I$6-'СЕТ СН'!$I$23</f>
        <v>1345.79976756</v>
      </c>
      <c r="R133" s="37">
        <f>SUMIFS(СВЦЭМ!$D$34:$D$777,СВЦЭМ!$A$34:$A$777,$A133,СВЦЭМ!$B$34:$B$777,R$119)+'СЕТ СН'!$I$11+СВЦЭМ!$D$10+'СЕТ СН'!$I$6-'СЕТ СН'!$I$23</f>
        <v>1346.55576372</v>
      </c>
      <c r="S133" s="37">
        <f>SUMIFS(СВЦЭМ!$D$34:$D$777,СВЦЭМ!$A$34:$A$777,$A133,СВЦЭМ!$B$34:$B$777,S$119)+'СЕТ СН'!$I$11+СВЦЭМ!$D$10+'СЕТ СН'!$I$6-'СЕТ СН'!$I$23</f>
        <v>1338.9550173599996</v>
      </c>
      <c r="T133" s="37">
        <f>SUMIFS(СВЦЭМ!$D$34:$D$777,СВЦЭМ!$A$34:$A$777,$A133,СВЦЭМ!$B$34:$B$777,T$119)+'СЕТ СН'!$I$11+СВЦЭМ!$D$10+'СЕТ СН'!$I$6-'СЕТ СН'!$I$23</f>
        <v>1301.6888971499998</v>
      </c>
      <c r="U133" s="37">
        <f>SUMIFS(СВЦЭМ!$D$34:$D$777,СВЦЭМ!$A$34:$A$777,$A133,СВЦЭМ!$B$34:$B$777,U$119)+'СЕТ СН'!$I$11+СВЦЭМ!$D$10+'СЕТ СН'!$I$6-'СЕТ СН'!$I$23</f>
        <v>1295.90610492</v>
      </c>
      <c r="V133" s="37">
        <f>SUMIFS(СВЦЭМ!$D$34:$D$777,СВЦЭМ!$A$34:$A$777,$A133,СВЦЭМ!$B$34:$B$777,V$119)+'СЕТ СН'!$I$11+СВЦЭМ!$D$10+'СЕТ СН'!$I$6-'СЕТ СН'!$I$23</f>
        <v>1298.8252656699997</v>
      </c>
      <c r="W133" s="37">
        <f>SUMIFS(СВЦЭМ!$D$34:$D$777,СВЦЭМ!$A$34:$A$777,$A133,СВЦЭМ!$B$34:$B$777,W$119)+'СЕТ СН'!$I$11+СВЦЭМ!$D$10+'СЕТ СН'!$I$6-'СЕТ СН'!$I$23</f>
        <v>1353.5231944000002</v>
      </c>
      <c r="X133" s="37">
        <f>SUMIFS(СВЦЭМ!$D$34:$D$777,СВЦЭМ!$A$34:$A$777,$A133,СВЦЭМ!$B$34:$B$777,X$119)+'СЕТ СН'!$I$11+СВЦЭМ!$D$10+'СЕТ СН'!$I$6-'СЕТ СН'!$I$23</f>
        <v>1359.46618463</v>
      </c>
      <c r="Y133" s="37">
        <f>SUMIFS(СВЦЭМ!$D$34:$D$777,СВЦЭМ!$A$34:$A$777,$A133,СВЦЭМ!$B$34:$B$777,Y$119)+'СЕТ СН'!$I$11+СВЦЭМ!$D$10+'СЕТ СН'!$I$6-'СЕТ СН'!$I$23</f>
        <v>1435.4371239299999</v>
      </c>
    </row>
    <row r="134" spans="1:25" ht="15.75" x14ac:dyDescent="0.2">
      <c r="A134" s="36">
        <f t="shared" si="3"/>
        <v>43205</v>
      </c>
      <c r="B134" s="37">
        <f>SUMIFS(СВЦЭМ!$D$34:$D$777,СВЦЭМ!$A$34:$A$777,$A134,СВЦЭМ!$B$34:$B$777,B$119)+'СЕТ СН'!$I$11+СВЦЭМ!$D$10+'СЕТ СН'!$I$6-'СЕТ СН'!$I$23</f>
        <v>1479.8356357899997</v>
      </c>
      <c r="C134" s="37">
        <f>SUMIFS(СВЦЭМ!$D$34:$D$777,СВЦЭМ!$A$34:$A$777,$A134,СВЦЭМ!$B$34:$B$777,C$119)+'СЕТ СН'!$I$11+СВЦЭМ!$D$10+'СЕТ СН'!$I$6-'СЕТ СН'!$I$23</f>
        <v>1546.6893656799998</v>
      </c>
      <c r="D134" s="37">
        <f>SUMIFS(СВЦЭМ!$D$34:$D$777,СВЦЭМ!$A$34:$A$777,$A134,СВЦЭМ!$B$34:$B$777,D$119)+'СЕТ СН'!$I$11+СВЦЭМ!$D$10+'СЕТ СН'!$I$6-'СЕТ СН'!$I$23</f>
        <v>1579.4654041200001</v>
      </c>
      <c r="E134" s="37">
        <f>SUMIFS(СВЦЭМ!$D$34:$D$777,СВЦЭМ!$A$34:$A$777,$A134,СВЦЭМ!$B$34:$B$777,E$119)+'СЕТ СН'!$I$11+СВЦЭМ!$D$10+'СЕТ СН'!$I$6-'СЕТ СН'!$I$23</f>
        <v>1590.9952504399998</v>
      </c>
      <c r="F134" s="37">
        <f>SUMIFS(СВЦЭМ!$D$34:$D$777,СВЦЭМ!$A$34:$A$777,$A134,СВЦЭМ!$B$34:$B$777,F$119)+'СЕТ СН'!$I$11+СВЦЭМ!$D$10+'СЕТ СН'!$I$6-'СЕТ СН'!$I$23</f>
        <v>1590.7587349699998</v>
      </c>
      <c r="G134" s="37">
        <f>SUMIFS(СВЦЭМ!$D$34:$D$777,СВЦЭМ!$A$34:$A$777,$A134,СВЦЭМ!$B$34:$B$777,G$119)+'СЕТ СН'!$I$11+СВЦЭМ!$D$10+'СЕТ СН'!$I$6-'СЕТ СН'!$I$23</f>
        <v>1596.0098546099998</v>
      </c>
      <c r="H134" s="37">
        <f>SUMIFS(СВЦЭМ!$D$34:$D$777,СВЦЭМ!$A$34:$A$777,$A134,СВЦЭМ!$B$34:$B$777,H$119)+'СЕТ СН'!$I$11+СВЦЭМ!$D$10+'СЕТ СН'!$I$6-'СЕТ СН'!$I$23</f>
        <v>1585.3970596300001</v>
      </c>
      <c r="I134" s="37">
        <f>SUMIFS(СВЦЭМ!$D$34:$D$777,СВЦЭМ!$A$34:$A$777,$A134,СВЦЭМ!$B$34:$B$777,I$119)+'СЕТ СН'!$I$11+СВЦЭМ!$D$10+'СЕТ СН'!$I$6-'СЕТ СН'!$I$23</f>
        <v>1526.1099918199998</v>
      </c>
      <c r="J134" s="37">
        <f>SUMIFS(СВЦЭМ!$D$34:$D$777,СВЦЭМ!$A$34:$A$777,$A134,СВЦЭМ!$B$34:$B$777,J$119)+'СЕТ СН'!$I$11+СВЦЭМ!$D$10+'СЕТ СН'!$I$6-'СЕТ СН'!$I$23</f>
        <v>1438.5062857899998</v>
      </c>
      <c r="K134" s="37">
        <f>SUMIFS(СВЦЭМ!$D$34:$D$777,СВЦЭМ!$A$34:$A$777,$A134,СВЦЭМ!$B$34:$B$777,K$119)+'СЕТ СН'!$I$11+СВЦЭМ!$D$10+'СЕТ СН'!$I$6-'СЕТ СН'!$I$23</f>
        <v>1383.1363118699996</v>
      </c>
      <c r="L134" s="37">
        <f>SUMIFS(СВЦЭМ!$D$34:$D$777,СВЦЭМ!$A$34:$A$777,$A134,СВЦЭМ!$B$34:$B$777,L$119)+'СЕТ СН'!$I$11+СВЦЭМ!$D$10+'СЕТ СН'!$I$6-'СЕТ СН'!$I$23</f>
        <v>1339.3464755599998</v>
      </c>
      <c r="M134" s="37">
        <f>SUMIFS(СВЦЭМ!$D$34:$D$777,СВЦЭМ!$A$34:$A$777,$A134,СВЦЭМ!$B$34:$B$777,M$119)+'СЕТ СН'!$I$11+СВЦЭМ!$D$10+'СЕТ СН'!$I$6-'СЕТ СН'!$I$23</f>
        <v>1288.0142470599999</v>
      </c>
      <c r="N134" s="37">
        <f>SUMIFS(СВЦЭМ!$D$34:$D$777,СВЦЭМ!$A$34:$A$777,$A134,СВЦЭМ!$B$34:$B$777,N$119)+'СЕТ СН'!$I$11+СВЦЭМ!$D$10+'СЕТ СН'!$I$6-'СЕТ СН'!$I$23</f>
        <v>1286.5724070799997</v>
      </c>
      <c r="O134" s="37">
        <f>SUMIFS(СВЦЭМ!$D$34:$D$777,СВЦЭМ!$A$34:$A$777,$A134,СВЦЭМ!$B$34:$B$777,O$119)+'СЕТ СН'!$I$11+СВЦЭМ!$D$10+'СЕТ СН'!$I$6-'СЕТ СН'!$I$23</f>
        <v>1287.9875553399997</v>
      </c>
      <c r="P134" s="37">
        <f>SUMIFS(СВЦЭМ!$D$34:$D$777,СВЦЭМ!$A$34:$A$777,$A134,СВЦЭМ!$B$34:$B$777,P$119)+'СЕТ СН'!$I$11+СВЦЭМ!$D$10+'СЕТ СН'!$I$6-'СЕТ СН'!$I$23</f>
        <v>1294.3677098499998</v>
      </c>
      <c r="Q134" s="37">
        <f>SUMIFS(СВЦЭМ!$D$34:$D$777,СВЦЭМ!$A$34:$A$777,$A134,СВЦЭМ!$B$34:$B$777,Q$119)+'СЕТ СН'!$I$11+СВЦЭМ!$D$10+'СЕТ СН'!$I$6-'СЕТ СН'!$I$23</f>
        <v>1295.1699593199996</v>
      </c>
      <c r="R134" s="37">
        <f>SUMIFS(СВЦЭМ!$D$34:$D$777,СВЦЭМ!$A$34:$A$777,$A134,СВЦЭМ!$B$34:$B$777,R$119)+'СЕТ СН'!$I$11+СВЦЭМ!$D$10+'СЕТ СН'!$I$6-'СЕТ СН'!$I$23</f>
        <v>1301.1430675299998</v>
      </c>
      <c r="S134" s="37">
        <f>SUMIFS(СВЦЭМ!$D$34:$D$777,СВЦЭМ!$A$34:$A$777,$A134,СВЦЭМ!$B$34:$B$777,S$119)+'СЕТ СН'!$I$11+СВЦЭМ!$D$10+'СЕТ СН'!$I$6-'СЕТ СН'!$I$23</f>
        <v>1291.2297736899995</v>
      </c>
      <c r="T134" s="37">
        <f>SUMIFS(СВЦЭМ!$D$34:$D$777,СВЦЭМ!$A$34:$A$777,$A134,СВЦЭМ!$B$34:$B$777,T$119)+'СЕТ СН'!$I$11+СВЦЭМ!$D$10+'СЕТ СН'!$I$6-'СЕТ СН'!$I$23</f>
        <v>1289.3522729499996</v>
      </c>
      <c r="U134" s="37">
        <f>SUMIFS(СВЦЭМ!$D$34:$D$777,СВЦЭМ!$A$34:$A$777,$A134,СВЦЭМ!$B$34:$B$777,U$119)+'СЕТ СН'!$I$11+СВЦЭМ!$D$10+'СЕТ СН'!$I$6-'СЕТ СН'!$I$23</f>
        <v>1279.2925716199998</v>
      </c>
      <c r="V134" s="37">
        <f>SUMIFS(СВЦЭМ!$D$34:$D$777,СВЦЭМ!$A$34:$A$777,$A134,СВЦЭМ!$B$34:$B$777,V$119)+'СЕТ СН'!$I$11+СВЦЭМ!$D$10+'СЕТ СН'!$I$6-'СЕТ СН'!$I$23</f>
        <v>1285.3579002499996</v>
      </c>
      <c r="W134" s="37">
        <f>SUMIFS(СВЦЭМ!$D$34:$D$777,СВЦЭМ!$A$34:$A$777,$A134,СВЦЭМ!$B$34:$B$777,W$119)+'СЕТ СН'!$I$11+СВЦЭМ!$D$10+'СЕТ СН'!$I$6-'СЕТ СН'!$I$23</f>
        <v>1347.6691930100001</v>
      </c>
      <c r="X134" s="37">
        <f>SUMIFS(СВЦЭМ!$D$34:$D$777,СВЦЭМ!$A$34:$A$777,$A134,СВЦЭМ!$B$34:$B$777,X$119)+'СЕТ СН'!$I$11+СВЦЭМ!$D$10+'СЕТ СН'!$I$6-'СЕТ СН'!$I$23</f>
        <v>1373.8505084499998</v>
      </c>
      <c r="Y134" s="37">
        <f>SUMIFS(СВЦЭМ!$D$34:$D$777,СВЦЭМ!$A$34:$A$777,$A134,СВЦЭМ!$B$34:$B$777,Y$119)+'СЕТ СН'!$I$11+СВЦЭМ!$D$10+'СЕТ СН'!$I$6-'СЕТ СН'!$I$23</f>
        <v>1438.1235626899997</v>
      </c>
    </row>
    <row r="135" spans="1:25" ht="15.75" x14ac:dyDescent="0.2">
      <c r="A135" s="36">
        <f t="shared" si="3"/>
        <v>43206</v>
      </c>
      <c r="B135" s="37">
        <f>SUMIFS(СВЦЭМ!$D$34:$D$777,СВЦЭМ!$A$34:$A$777,$A135,СВЦЭМ!$B$34:$B$777,B$119)+'СЕТ СН'!$I$11+СВЦЭМ!$D$10+'СЕТ СН'!$I$6-'СЕТ СН'!$I$23</f>
        <v>1504.11380009</v>
      </c>
      <c r="C135" s="37">
        <f>SUMIFS(СВЦЭМ!$D$34:$D$777,СВЦЭМ!$A$34:$A$777,$A135,СВЦЭМ!$B$34:$B$777,C$119)+'СЕТ СН'!$I$11+СВЦЭМ!$D$10+'СЕТ СН'!$I$6-'СЕТ СН'!$I$23</f>
        <v>1558.8688695599999</v>
      </c>
      <c r="D135" s="37">
        <f>SUMIFS(СВЦЭМ!$D$34:$D$777,СВЦЭМ!$A$34:$A$777,$A135,СВЦЭМ!$B$34:$B$777,D$119)+'СЕТ СН'!$I$11+СВЦЭМ!$D$10+'СЕТ СН'!$I$6-'СЕТ СН'!$I$23</f>
        <v>1639.4087421700001</v>
      </c>
      <c r="E135" s="37">
        <f>SUMIFS(СВЦЭМ!$D$34:$D$777,СВЦЭМ!$A$34:$A$777,$A135,СВЦЭМ!$B$34:$B$777,E$119)+'СЕТ СН'!$I$11+СВЦЭМ!$D$10+'СЕТ СН'!$I$6-'СЕТ СН'!$I$23</f>
        <v>1662.1705818</v>
      </c>
      <c r="F135" s="37">
        <f>SUMIFS(СВЦЭМ!$D$34:$D$777,СВЦЭМ!$A$34:$A$777,$A135,СВЦЭМ!$B$34:$B$777,F$119)+'СЕТ СН'!$I$11+СВЦЭМ!$D$10+'СЕТ СН'!$I$6-'СЕТ СН'!$I$23</f>
        <v>1650.0527295900001</v>
      </c>
      <c r="G135" s="37">
        <f>SUMIFS(СВЦЭМ!$D$34:$D$777,СВЦЭМ!$A$34:$A$777,$A135,СВЦЭМ!$B$34:$B$777,G$119)+'СЕТ СН'!$I$11+СВЦЭМ!$D$10+'СЕТ СН'!$I$6-'СЕТ СН'!$I$23</f>
        <v>1660.0632430599999</v>
      </c>
      <c r="H135" s="37">
        <f>SUMIFS(СВЦЭМ!$D$34:$D$777,СВЦЭМ!$A$34:$A$777,$A135,СВЦЭМ!$B$34:$B$777,H$119)+'СЕТ СН'!$I$11+СВЦЭМ!$D$10+'СЕТ СН'!$I$6-'СЕТ СН'!$I$23</f>
        <v>1589.8413867700001</v>
      </c>
      <c r="I135" s="37">
        <f>SUMIFS(СВЦЭМ!$D$34:$D$777,СВЦЭМ!$A$34:$A$777,$A135,СВЦЭМ!$B$34:$B$777,I$119)+'СЕТ СН'!$I$11+СВЦЭМ!$D$10+'СЕТ СН'!$I$6-'СЕТ СН'!$I$23</f>
        <v>1478.2314977199999</v>
      </c>
      <c r="J135" s="37">
        <f>SUMIFS(СВЦЭМ!$D$34:$D$777,СВЦЭМ!$A$34:$A$777,$A135,СВЦЭМ!$B$34:$B$777,J$119)+'СЕТ СН'!$I$11+СВЦЭМ!$D$10+'СЕТ СН'!$I$6-'СЕТ СН'!$I$23</f>
        <v>1410.6085016299999</v>
      </c>
      <c r="K135" s="37">
        <f>SUMIFS(СВЦЭМ!$D$34:$D$777,СВЦЭМ!$A$34:$A$777,$A135,СВЦЭМ!$B$34:$B$777,K$119)+'СЕТ СН'!$I$11+СВЦЭМ!$D$10+'СЕТ СН'!$I$6-'СЕТ СН'!$I$23</f>
        <v>1327.8787831099999</v>
      </c>
      <c r="L135" s="37">
        <f>SUMIFS(СВЦЭМ!$D$34:$D$777,СВЦЭМ!$A$34:$A$777,$A135,СВЦЭМ!$B$34:$B$777,L$119)+'СЕТ СН'!$I$11+СВЦЭМ!$D$10+'СЕТ СН'!$I$6-'СЕТ СН'!$I$23</f>
        <v>1276.6282352699995</v>
      </c>
      <c r="M135" s="37">
        <f>SUMIFS(СВЦЭМ!$D$34:$D$777,СВЦЭМ!$A$34:$A$777,$A135,СВЦЭМ!$B$34:$B$777,M$119)+'СЕТ СН'!$I$11+СВЦЭМ!$D$10+'СЕТ СН'!$I$6-'СЕТ СН'!$I$23</f>
        <v>1256.6860828499998</v>
      </c>
      <c r="N135" s="37">
        <f>SUMIFS(СВЦЭМ!$D$34:$D$777,СВЦЭМ!$A$34:$A$777,$A135,СВЦЭМ!$B$34:$B$777,N$119)+'СЕТ СН'!$I$11+СВЦЭМ!$D$10+'СЕТ СН'!$I$6-'СЕТ СН'!$I$23</f>
        <v>1268.4961737999997</v>
      </c>
      <c r="O135" s="37">
        <f>SUMIFS(СВЦЭМ!$D$34:$D$777,СВЦЭМ!$A$34:$A$777,$A135,СВЦЭМ!$B$34:$B$777,O$119)+'СЕТ СН'!$I$11+СВЦЭМ!$D$10+'СЕТ СН'!$I$6-'СЕТ СН'!$I$23</f>
        <v>1273.1961342399995</v>
      </c>
      <c r="P135" s="37">
        <f>SUMIFS(СВЦЭМ!$D$34:$D$777,СВЦЭМ!$A$34:$A$777,$A135,СВЦЭМ!$B$34:$B$777,P$119)+'СЕТ СН'!$I$11+СВЦЭМ!$D$10+'СЕТ СН'!$I$6-'СЕТ СН'!$I$23</f>
        <v>1285.4087626400001</v>
      </c>
      <c r="Q135" s="37">
        <f>SUMIFS(СВЦЭМ!$D$34:$D$777,СВЦЭМ!$A$34:$A$777,$A135,СВЦЭМ!$B$34:$B$777,Q$119)+'СЕТ СН'!$I$11+СВЦЭМ!$D$10+'СЕТ СН'!$I$6-'СЕТ СН'!$I$23</f>
        <v>1293.7735814299999</v>
      </c>
      <c r="R135" s="37">
        <f>SUMIFS(СВЦЭМ!$D$34:$D$777,СВЦЭМ!$A$34:$A$777,$A135,СВЦЭМ!$B$34:$B$777,R$119)+'СЕТ СН'!$I$11+СВЦЭМ!$D$10+'СЕТ СН'!$I$6-'СЕТ СН'!$I$23</f>
        <v>1298.12130523</v>
      </c>
      <c r="S135" s="37">
        <f>SUMIFS(СВЦЭМ!$D$34:$D$777,СВЦЭМ!$A$34:$A$777,$A135,СВЦЭМ!$B$34:$B$777,S$119)+'СЕТ СН'!$I$11+СВЦЭМ!$D$10+'СЕТ СН'!$I$6-'СЕТ СН'!$I$23</f>
        <v>1308.5676514699999</v>
      </c>
      <c r="T135" s="37">
        <f>SUMIFS(СВЦЭМ!$D$34:$D$777,СВЦЭМ!$A$34:$A$777,$A135,СВЦЭМ!$B$34:$B$777,T$119)+'СЕТ СН'!$I$11+СВЦЭМ!$D$10+'СЕТ СН'!$I$6-'СЕТ СН'!$I$23</f>
        <v>1296.3902056100001</v>
      </c>
      <c r="U135" s="37">
        <f>SUMIFS(СВЦЭМ!$D$34:$D$777,СВЦЭМ!$A$34:$A$777,$A135,СВЦЭМ!$B$34:$B$777,U$119)+'СЕТ СН'!$I$11+СВЦЭМ!$D$10+'СЕТ СН'!$I$6-'СЕТ СН'!$I$23</f>
        <v>1261.2994649399998</v>
      </c>
      <c r="V135" s="37">
        <f>SUMIFS(СВЦЭМ!$D$34:$D$777,СВЦЭМ!$A$34:$A$777,$A135,СВЦЭМ!$B$34:$B$777,V$119)+'СЕТ СН'!$I$11+СВЦЭМ!$D$10+'СЕТ СН'!$I$6-'СЕТ СН'!$I$23</f>
        <v>1269.8454906499996</v>
      </c>
      <c r="W135" s="37">
        <f>SUMIFS(СВЦЭМ!$D$34:$D$777,СВЦЭМ!$A$34:$A$777,$A135,СВЦЭМ!$B$34:$B$777,W$119)+'СЕТ СН'!$I$11+СВЦЭМ!$D$10+'СЕТ СН'!$I$6-'СЕТ СН'!$I$23</f>
        <v>1332.58303265</v>
      </c>
      <c r="X135" s="37">
        <f>SUMIFS(СВЦЭМ!$D$34:$D$777,СВЦЭМ!$A$34:$A$777,$A135,СВЦЭМ!$B$34:$B$777,X$119)+'СЕТ СН'!$I$11+СВЦЭМ!$D$10+'СЕТ СН'!$I$6-'СЕТ СН'!$I$23</f>
        <v>1420.6318246299998</v>
      </c>
      <c r="Y135" s="37">
        <f>SUMIFS(СВЦЭМ!$D$34:$D$777,СВЦЭМ!$A$34:$A$777,$A135,СВЦЭМ!$B$34:$B$777,Y$119)+'СЕТ СН'!$I$11+СВЦЭМ!$D$10+'СЕТ СН'!$I$6-'СЕТ СН'!$I$23</f>
        <v>1507.8414688299999</v>
      </c>
    </row>
    <row r="136" spans="1:25" ht="15.75" x14ac:dyDescent="0.2">
      <c r="A136" s="36">
        <f t="shared" si="3"/>
        <v>43207</v>
      </c>
      <c r="B136" s="37">
        <f>SUMIFS(СВЦЭМ!$D$34:$D$777,СВЦЭМ!$A$34:$A$777,$A136,СВЦЭМ!$B$34:$B$777,B$119)+'СЕТ СН'!$I$11+СВЦЭМ!$D$10+'СЕТ СН'!$I$6-'СЕТ СН'!$I$23</f>
        <v>1404.6225967</v>
      </c>
      <c r="C136" s="37">
        <f>SUMIFS(СВЦЭМ!$D$34:$D$777,СВЦЭМ!$A$34:$A$777,$A136,СВЦЭМ!$B$34:$B$777,C$119)+'СЕТ СН'!$I$11+СВЦЭМ!$D$10+'СЕТ СН'!$I$6-'СЕТ СН'!$I$23</f>
        <v>1444.09450904</v>
      </c>
      <c r="D136" s="37">
        <f>SUMIFS(СВЦЭМ!$D$34:$D$777,СВЦЭМ!$A$34:$A$777,$A136,СВЦЭМ!$B$34:$B$777,D$119)+'СЕТ СН'!$I$11+СВЦЭМ!$D$10+'СЕТ СН'!$I$6-'СЕТ СН'!$I$23</f>
        <v>1516.4626384499998</v>
      </c>
      <c r="E136" s="37">
        <f>SUMIFS(СВЦЭМ!$D$34:$D$777,СВЦЭМ!$A$34:$A$777,$A136,СВЦЭМ!$B$34:$B$777,E$119)+'СЕТ СН'!$I$11+СВЦЭМ!$D$10+'СЕТ СН'!$I$6-'СЕТ СН'!$I$23</f>
        <v>1528.6232733900001</v>
      </c>
      <c r="F136" s="37">
        <f>SUMIFS(СВЦЭМ!$D$34:$D$777,СВЦЭМ!$A$34:$A$777,$A136,СВЦЭМ!$B$34:$B$777,F$119)+'СЕТ СН'!$I$11+СВЦЭМ!$D$10+'СЕТ СН'!$I$6-'СЕТ СН'!$I$23</f>
        <v>1533.41158404</v>
      </c>
      <c r="G136" s="37">
        <f>SUMIFS(СВЦЭМ!$D$34:$D$777,СВЦЭМ!$A$34:$A$777,$A136,СВЦЭМ!$B$34:$B$777,G$119)+'СЕТ СН'!$I$11+СВЦЭМ!$D$10+'СЕТ СН'!$I$6-'СЕТ СН'!$I$23</f>
        <v>1520.59742396</v>
      </c>
      <c r="H136" s="37">
        <f>SUMIFS(СВЦЭМ!$D$34:$D$777,СВЦЭМ!$A$34:$A$777,$A136,СВЦЭМ!$B$34:$B$777,H$119)+'СЕТ СН'!$I$11+СВЦЭМ!$D$10+'СЕТ СН'!$I$6-'СЕТ СН'!$I$23</f>
        <v>1419.34425332</v>
      </c>
      <c r="I136" s="37">
        <f>SUMIFS(СВЦЭМ!$D$34:$D$777,СВЦЭМ!$A$34:$A$777,$A136,СВЦЭМ!$B$34:$B$777,I$119)+'СЕТ СН'!$I$11+СВЦЭМ!$D$10+'СЕТ СН'!$I$6-'СЕТ СН'!$I$23</f>
        <v>1316.4342370699997</v>
      </c>
      <c r="J136" s="37">
        <f>SUMIFS(СВЦЭМ!$D$34:$D$777,СВЦЭМ!$A$34:$A$777,$A136,СВЦЭМ!$B$34:$B$777,J$119)+'СЕТ СН'!$I$11+СВЦЭМ!$D$10+'СЕТ СН'!$I$6-'СЕТ СН'!$I$23</f>
        <v>1310.1936966199996</v>
      </c>
      <c r="K136" s="37">
        <f>SUMIFS(СВЦЭМ!$D$34:$D$777,СВЦЭМ!$A$34:$A$777,$A136,СВЦЭМ!$B$34:$B$777,K$119)+'СЕТ СН'!$I$11+СВЦЭМ!$D$10+'СЕТ СН'!$I$6-'СЕТ СН'!$I$23</f>
        <v>1285.7906989799999</v>
      </c>
      <c r="L136" s="37">
        <f>SUMIFS(СВЦЭМ!$D$34:$D$777,СВЦЭМ!$A$34:$A$777,$A136,СВЦЭМ!$B$34:$B$777,L$119)+'СЕТ СН'!$I$11+СВЦЭМ!$D$10+'СЕТ СН'!$I$6-'СЕТ СН'!$I$23</f>
        <v>1300.3253051299998</v>
      </c>
      <c r="M136" s="37">
        <f>SUMIFS(СВЦЭМ!$D$34:$D$777,СВЦЭМ!$A$34:$A$777,$A136,СВЦЭМ!$B$34:$B$777,M$119)+'СЕТ СН'!$I$11+СВЦЭМ!$D$10+'СЕТ СН'!$I$6-'СЕТ СН'!$I$23</f>
        <v>1290.1925670599999</v>
      </c>
      <c r="N136" s="37">
        <f>SUMIFS(СВЦЭМ!$D$34:$D$777,СВЦЭМ!$A$34:$A$777,$A136,СВЦЭМ!$B$34:$B$777,N$119)+'СЕТ СН'!$I$11+СВЦЭМ!$D$10+'СЕТ СН'!$I$6-'СЕТ СН'!$I$23</f>
        <v>1289.4140247399996</v>
      </c>
      <c r="O136" s="37">
        <f>SUMIFS(СВЦЭМ!$D$34:$D$777,СВЦЭМ!$A$34:$A$777,$A136,СВЦЭМ!$B$34:$B$777,O$119)+'СЕТ СН'!$I$11+СВЦЭМ!$D$10+'СЕТ СН'!$I$6-'СЕТ СН'!$I$23</f>
        <v>1284.5567880599997</v>
      </c>
      <c r="P136" s="37">
        <f>SUMIFS(СВЦЭМ!$D$34:$D$777,СВЦЭМ!$A$34:$A$777,$A136,СВЦЭМ!$B$34:$B$777,P$119)+'СЕТ СН'!$I$11+СВЦЭМ!$D$10+'СЕТ СН'!$I$6-'СЕТ СН'!$I$23</f>
        <v>1283.2759770499997</v>
      </c>
      <c r="Q136" s="37">
        <f>SUMIFS(СВЦЭМ!$D$34:$D$777,СВЦЭМ!$A$34:$A$777,$A136,СВЦЭМ!$B$34:$B$777,Q$119)+'СЕТ СН'!$I$11+СВЦЭМ!$D$10+'СЕТ СН'!$I$6-'СЕТ СН'!$I$23</f>
        <v>1277.01880484</v>
      </c>
      <c r="R136" s="37">
        <f>SUMIFS(СВЦЭМ!$D$34:$D$777,СВЦЭМ!$A$34:$A$777,$A136,СВЦЭМ!$B$34:$B$777,R$119)+'СЕТ СН'!$I$11+СВЦЭМ!$D$10+'СЕТ СН'!$I$6-'СЕТ СН'!$I$23</f>
        <v>1284.0737102199996</v>
      </c>
      <c r="S136" s="37">
        <f>SUMIFS(СВЦЭМ!$D$34:$D$777,СВЦЭМ!$A$34:$A$777,$A136,СВЦЭМ!$B$34:$B$777,S$119)+'СЕТ СН'!$I$11+СВЦЭМ!$D$10+'СЕТ СН'!$I$6-'СЕТ СН'!$I$23</f>
        <v>1292.5855900799997</v>
      </c>
      <c r="T136" s="37">
        <f>SUMIFS(СВЦЭМ!$D$34:$D$777,СВЦЭМ!$A$34:$A$777,$A136,СВЦЭМ!$B$34:$B$777,T$119)+'СЕТ СН'!$I$11+СВЦЭМ!$D$10+'СЕТ СН'!$I$6-'СЕТ СН'!$I$23</f>
        <v>1298.2024866899997</v>
      </c>
      <c r="U136" s="37">
        <f>SUMIFS(СВЦЭМ!$D$34:$D$777,СВЦЭМ!$A$34:$A$777,$A136,СВЦЭМ!$B$34:$B$777,U$119)+'СЕТ СН'!$I$11+СВЦЭМ!$D$10+'СЕТ СН'!$I$6-'СЕТ СН'!$I$23</f>
        <v>1304.1425425799998</v>
      </c>
      <c r="V136" s="37">
        <f>SUMIFS(СВЦЭМ!$D$34:$D$777,СВЦЭМ!$A$34:$A$777,$A136,СВЦЭМ!$B$34:$B$777,V$119)+'СЕТ СН'!$I$11+СВЦЭМ!$D$10+'СЕТ СН'!$I$6-'СЕТ СН'!$I$23</f>
        <v>1316.9023403099995</v>
      </c>
      <c r="W136" s="37">
        <f>SUMIFS(СВЦЭМ!$D$34:$D$777,СВЦЭМ!$A$34:$A$777,$A136,СВЦЭМ!$B$34:$B$777,W$119)+'СЕТ СН'!$I$11+СВЦЭМ!$D$10+'СЕТ СН'!$I$6-'СЕТ СН'!$I$23</f>
        <v>1311.6946376199999</v>
      </c>
      <c r="X136" s="37">
        <f>SUMIFS(СВЦЭМ!$D$34:$D$777,СВЦЭМ!$A$34:$A$777,$A136,СВЦЭМ!$B$34:$B$777,X$119)+'СЕТ СН'!$I$11+СВЦЭМ!$D$10+'СЕТ СН'!$I$6-'СЕТ СН'!$I$23</f>
        <v>1313.8962247299996</v>
      </c>
      <c r="Y136" s="37">
        <f>SUMIFS(СВЦЭМ!$D$34:$D$777,СВЦЭМ!$A$34:$A$777,$A136,СВЦЭМ!$B$34:$B$777,Y$119)+'СЕТ СН'!$I$11+СВЦЭМ!$D$10+'СЕТ СН'!$I$6-'СЕТ СН'!$I$23</f>
        <v>1389.14033754</v>
      </c>
    </row>
    <row r="137" spans="1:25" ht="15.75" x14ac:dyDescent="0.2">
      <c r="A137" s="36">
        <f t="shared" si="3"/>
        <v>43208</v>
      </c>
      <c r="B137" s="37">
        <f>SUMIFS(СВЦЭМ!$D$34:$D$777,СВЦЭМ!$A$34:$A$777,$A137,СВЦЭМ!$B$34:$B$777,B$119)+'СЕТ СН'!$I$11+СВЦЭМ!$D$10+'СЕТ СН'!$I$6-'СЕТ СН'!$I$23</f>
        <v>1399.9589315499998</v>
      </c>
      <c r="C137" s="37">
        <f>SUMIFS(СВЦЭМ!$D$34:$D$777,СВЦЭМ!$A$34:$A$777,$A137,СВЦЭМ!$B$34:$B$777,C$119)+'СЕТ СН'!$I$11+СВЦЭМ!$D$10+'СЕТ СН'!$I$6-'СЕТ СН'!$I$23</f>
        <v>1421.8013285000002</v>
      </c>
      <c r="D137" s="37">
        <f>SUMIFS(СВЦЭМ!$D$34:$D$777,СВЦЭМ!$A$34:$A$777,$A137,СВЦЭМ!$B$34:$B$777,D$119)+'СЕТ СН'!$I$11+СВЦЭМ!$D$10+'СЕТ СН'!$I$6-'СЕТ СН'!$I$23</f>
        <v>1471.9336505199999</v>
      </c>
      <c r="E137" s="37">
        <f>SUMIFS(СВЦЭМ!$D$34:$D$777,СВЦЭМ!$A$34:$A$777,$A137,СВЦЭМ!$B$34:$B$777,E$119)+'СЕТ СН'!$I$11+СВЦЭМ!$D$10+'СЕТ СН'!$I$6-'СЕТ СН'!$I$23</f>
        <v>1486.6582179399998</v>
      </c>
      <c r="F137" s="37">
        <f>SUMIFS(СВЦЭМ!$D$34:$D$777,СВЦЭМ!$A$34:$A$777,$A137,СВЦЭМ!$B$34:$B$777,F$119)+'СЕТ СН'!$I$11+СВЦЭМ!$D$10+'СЕТ СН'!$I$6-'СЕТ СН'!$I$23</f>
        <v>1486.63278025</v>
      </c>
      <c r="G137" s="37">
        <f>SUMIFS(СВЦЭМ!$D$34:$D$777,СВЦЭМ!$A$34:$A$777,$A137,СВЦЭМ!$B$34:$B$777,G$119)+'СЕТ СН'!$I$11+СВЦЭМ!$D$10+'СЕТ СН'!$I$6-'СЕТ СН'!$I$23</f>
        <v>1467.7447392700001</v>
      </c>
      <c r="H137" s="37">
        <f>SUMIFS(СВЦЭМ!$D$34:$D$777,СВЦЭМ!$A$34:$A$777,$A137,СВЦЭМ!$B$34:$B$777,H$119)+'СЕТ СН'!$I$11+СВЦЭМ!$D$10+'СЕТ СН'!$I$6-'СЕТ СН'!$I$23</f>
        <v>1401.2079519399999</v>
      </c>
      <c r="I137" s="37">
        <f>SUMIFS(СВЦЭМ!$D$34:$D$777,СВЦЭМ!$A$34:$A$777,$A137,СВЦЭМ!$B$34:$B$777,I$119)+'СЕТ СН'!$I$11+СВЦЭМ!$D$10+'СЕТ СН'!$I$6-'СЕТ СН'!$I$23</f>
        <v>1316.9285326099998</v>
      </c>
      <c r="J137" s="37">
        <f>SUMIFS(СВЦЭМ!$D$34:$D$777,СВЦЭМ!$A$34:$A$777,$A137,СВЦЭМ!$B$34:$B$777,J$119)+'СЕТ СН'!$I$11+СВЦЭМ!$D$10+'СЕТ СН'!$I$6-'СЕТ СН'!$I$23</f>
        <v>1261.5884219899999</v>
      </c>
      <c r="K137" s="37">
        <f>SUMIFS(СВЦЭМ!$D$34:$D$777,СВЦЭМ!$A$34:$A$777,$A137,СВЦЭМ!$B$34:$B$777,K$119)+'СЕТ СН'!$I$11+СВЦЭМ!$D$10+'СЕТ СН'!$I$6-'СЕТ СН'!$I$23</f>
        <v>1194.6160410899997</v>
      </c>
      <c r="L137" s="37">
        <f>SUMIFS(СВЦЭМ!$D$34:$D$777,СВЦЭМ!$A$34:$A$777,$A137,СВЦЭМ!$B$34:$B$777,L$119)+'СЕТ СН'!$I$11+СВЦЭМ!$D$10+'СЕТ СН'!$I$6-'СЕТ СН'!$I$23</f>
        <v>1200.59349079</v>
      </c>
      <c r="M137" s="37">
        <f>SUMIFS(СВЦЭМ!$D$34:$D$777,СВЦЭМ!$A$34:$A$777,$A137,СВЦЭМ!$B$34:$B$777,M$119)+'СЕТ СН'!$I$11+СВЦЭМ!$D$10+'СЕТ СН'!$I$6-'СЕТ СН'!$I$23</f>
        <v>1277.4702111499996</v>
      </c>
      <c r="N137" s="37">
        <f>SUMIFS(СВЦЭМ!$D$34:$D$777,СВЦЭМ!$A$34:$A$777,$A137,СВЦЭМ!$B$34:$B$777,N$119)+'СЕТ СН'!$I$11+СВЦЭМ!$D$10+'СЕТ СН'!$I$6-'СЕТ СН'!$I$23</f>
        <v>1267.5406143999999</v>
      </c>
      <c r="O137" s="37">
        <f>SUMIFS(СВЦЭМ!$D$34:$D$777,СВЦЭМ!$A$34:$A$777,$A137,СВЦЭМ!$B$34:$B$777,O$119)+'СЕТ СН'!$I$11+СВЦЭМ!$D$10+'СЕТ СН'!$I$6-'СЕТ СН'!$I$23</f>
        <v>1276.7239501099998</v>
      </c>
      <c r="P137" s="37">
        <f>SUMIFS(СВЦЭМ!$D$34:$D$777,СВЦЭМ!$A$34:$A$777,$A137,СВЦЭМ!$B$34:$B$777,P$119)+'СЕТ СН'!$I$11+СВЦЭМ!$D$10+'СЕТ СН'!$I$6-'СЕТ СН'!$I$23</f>
        <v>1286.7277559999998</v>
      </c>
      <c r="Q137" s="37">
        <f>SUMIFS(СВЦЭМ!$D$34:$D$777,СВЦЭМ!$A$34:$A$777,$A137,СВЦЭМ!$B$34:$B$777,Q$119)+'СЕТ СН'!$I$11+СВЦЭМ!$D$10+'СЕТ СН'!$I$6-'СЕТ СН'!$I$23</f>
        <v>1280.5024027199997</v>
      </c>
      <c r="R137" s="37">
        <f>SUMIFS(СВЦЭМ!$D$34:$D$777,СВЦЭМ!$A$34:$A$777,$A137,СВЦЭМ!$B$34:$B$777,R$119)+'СЕТ СН'!$I$11+СВЦЭМ!$D$10+'СЕТ СН'!$I$6-'СЕТ СН'!$I$23</f>
        <v>1277.4007166699998</v>
      </c>
      <c r="S137" s="37">
        <f>SUMIFS(СВЦЭМ!$D$34:$D$777,СВЦЭМ!$A$34:$A$777,$A137,СВЦЭМ!$B$34:$B$777,S$119)+'СЕТ СН'!$I$11+СВЦЭМ!$D$10+'СЕТ СН'!$I$6-'СЕТ СН'!$I$23</f>
        <v>1281.3219809999996</v>
      </c>
      <c r="T137" s="37">
        <f>SUMIFS(СВЦЭМ!$D$34:$D$777,СВЦЭМ!$A$34:$A$777,$A137,СВЦЭМ!$B$34:$B$777,T$119)+'СЕТ СН'!$I$11+СВЦЭМ!$D$10+'СЕТ СН'!$I$6-'СЕТ СН'!$I$23</f>
        <v>1256.48563113</v>
      </c>
      <c r="U137" s="37">
        <f>SUMIFS(СВЦЭМ!$D$34:$D$777,СВЦЭМ!$A$34:$A$777,$A137,СВЦЭМ!$B$34:$B$777,U$119)+'СЕТ СН'!$I$11+СВЦЭМ!$D$10+'СЕТ СН'!$I$6-'СЕТ СН'!$I$23</f>
        <v>1261.56421125</v>
      </c>
      <c r="V137" s="37">
        <f>SUMIFS(СВЦЭМ!$D$34:$D$777,СВЦЭМ!$A$34:$A$777,$A137,СВЦЭМ!$B$34:$B$777,V$119)+'СЕТ СН'!$I$11+СВЦЭМ!$D$10+'СЕТ СН'!$I$6-'СЕТ СН'!$I$23</f>
        <v>1256.4534554299998</v>
      </c>
      <c r="W137" s="37">
        <f>SUMIFS(СВЦЭМ!$D$34:$D$777,СВЦЭМ!$A$34:$A$777,$A137,СВЦЭМ!$B$34:$B$777,W$119)+'СЕТ СН'!$I$11+СВЦЭМ!$D$10+'СЕТ СН'!$I$6-'СЕТ СН'!$I$23</f>
        <v>1247.3796520799997</v>
      </c>
      <c r="X137" s="37">
        <f>SUMIFS(СВЦЭМ!$D$34:$D$777,СВЦЭМ!$A$34:$A$777,$A137,СВЦЭМ!$B$34:$B$777,X$119)+'СЕТ СН'!$I$11+СВЦЭМ!$D$10+'СЕТ СН'!$I$6-'СЕТ СН'!$I$23</f>
        <v>1290.4518829999997</v>
      </c>
      <c r="Y137" s="37">
        <f>SUMIFS(СВЦЭМ!$D$34:$D$777,СВЦЭМ!$A$34:$A$777,$A137,СВЦЭМ!$B$34:$B$777,Y$119)+'СЕТ СН'!$I$11+СВЦЭМ!$D$10+'СЕТ СН'!$I$6-'СЕТ СН'!$I$23</f>
        <v>1340.5273053599999</v>
      </c>
    </row>
    <row r="138" spans="1:25" ht="15.75" x14ac:dyDescent="0.2">
      <c r="A138" s="36">
        <f t="shared" si="3"/>
        <v>43209</v>
      </c>
      <c r="B138" s="37">
        <f>SUMIFS(СВЦЭМ!$D$34:$D$777,СВЦЭМ!$A$34:$A$777,$A138,СВЦЭМ!$B$34:$B$777,B$119)+'СЕТ СН'!$I$11+СВЦЭМ!$D$10+'СЕТ СН'!$I$6-'СЕТ СН'!$I$23</f>
        <v>1352.96328167</v>
      </c>
      <c r="C138" s="37">
        <f>SUMIFS(СВЦЭМ!$D$34:$D$777,СВЦЭМ!$A$34:$A$777,$A138,СВЦЭМ!$B$34:$B$777,C$119)+'СЕТ СН'!$I$11+СВЦЭМ!$D$10+'СЕТ СН'!$I$6-'СЕТ СН'!$I$23</f>
        <v>1371.22942887</v>
      </c>
      <c r="D138" s="37">
        <f>SUMIFS(СВЦЭМ!$D$34:$D$777,СВЦЭМ!$A$34:$A$777,$A138,СВЦЭМ!$B$34:$B$777,D$119)+'СЕТ СН'!$I$11+СВЦЭМ!$D$10+'СЕТ СН'!$I$6-'СЕТ СН'!$I$23</f>
        <v>1433.63563505</v>
      </c>
      <c r="E138" s="37">
        <f>SUMIFS(СВЦЭМ!$D$34:$D$777,СВЦЭМ!$A$34:$A$777,$A138,СВЦЭМ!$B$34:$B$777,E$119)+'СЕТ СН'!$I$11+СВЦЭМ!$D$10+'СЕТ СН'!$I$6-'СЕТ СН'!$I$23</f>
        <v>1442.8653536799998</v>
      </c>
      <c r="F138" s="37">
        <f>SUMIFS(СВЦЭМ!$D$34:$D$777,СВЦЭМ!$A$34:$A$777,$A138,СВЦЭМ!$B$34:$B$777,F$119)+'СЕТ СН'!$I$11+СВЦЭМ!$D$10+'СЕТ СН'!$I$6-'СЕТ СН'!$I$23</f>
        <v>1443.6144480500002</v>
      </c>
      <c r="G138" s="37">
        <f>SUMIFS(СВЦЭМ!$D$34:$D$777,СВЦЭМ!$A$34:$A$777,$A138,СВЦЭМ!$B$34:$B$777,G$119)+'СЕТ СН'!$I$11+СВЦЭМ!$D$10+'СЕТ СН'!$I$6-'СЕТ СН'!$I$23</f>
        <v>1427.6299957400001</v>
      </c>
      <c r="H138" s="37">
        <f>SUMIFS(СВЦЭМ!$D$34:$D$777,СВЦЭМ!$A$34:$A$777,$A138,СВЦЭМ!$B$34:$B$777,H$119)+'СЕТ СН'!$I$11+СВЦЭМ!$D$10+'СЕТ СН'!$I$6-'СЕТ СН'!$I$23</f>
        <v>1363.4588624799999</v>
      </c>
      <c r="I138" s="37">
        <f>SUMIFS(СВЦЭМ!$D$34:$D$777,СВЦЭМ!$A$34:$A$777,$A138,СВЦЭМ!$B$34:$B$777,I$119)+'СЕТ СН'!$I$11+СВЦЭМ!$D$10+'СЕТ СН'!$I$6-'СЕТ СН'!$I$23</f>
        <v>1293.09231933</v>
      </c>
      <c r="J138" s="37">
        <f>SUMIFS(СВЦЭМ!$D$34:$D$777,СВЦЭМ!$A$34:$A$777,$A138,СВЦЭМ!$B$34:$B$777,J$119)+'СЕТ СН'!$I$11+СВЦЭМ!$D$10+'СЕТ СН'!$I$6-'СЕТ СН'!$I$23</f>
        <v>1238.8339308099999</v>
      </c>
      <c r="K138" s="37">
        <f>SUMIFS(СВЦЭМ!$D$34:$D$777,СВЦЭМ!$A$34:$A$777,$A138,СВЦЭМ!$B$34:$B$777,K$119)+'СЕТ СН'!$I$11+СВЦЭМ!$D$10+'СЕТ СН'!$I$6-'СЕТ СН'!$I$23</f>
        <v>1270.2028753999998</v>
      </c>
      <c r="L138" s="37">
        <f>SUMIFS(СВЦЭМ!$D$34:$D$777,СВЦЭМ!$A$34:$A$777,$A138,СВЦЭМ!$B$34:$B$777,L$119)+'СЕТ СН'!$I$11+СВЦЭМ!$D$10+'СЕТ СН'!$I$6-'СЕТ СН'!$I$23</f>
        <v>1269.64526557</v>
      </c>
      <c r="M138" s="37">
        <f>SUMIFS(СВЦЭМ!$D$34:$D$777,СВЦЭМ!$A$34:$A$777,$A138,СВЦЭМ!$B$34:$B$777,M$119)+'СЕТ СН'!$I$11+СВЦЭМ!$D$10+'СЕТ СН'!$I$6-'СЕТ СН'!$I$23</f>
        <v>1286.0107961799999</v>
      </c>
      <c r="N138" s="37">
        <f>SUMIFS(СВЦЭМ!$D$34:$D$777,СВЦЭМ!$A$34:$A$777,$A138,СВЦЭМ!$B$34:$B$777,N$119)+'СЕТ СН'!$I$11+СВЦЭМ!$D$10+'СЕТ СН'!$I$6-'СЕТ СН'!$I$23</f>
        <v>1308.1848215999999</v>
      </c>
      <c r="O138" s="37">
        <f>SUMIFS(СВЦЭМ!$D$34:$D$777,СВЦЭМ!$A$34:$A$777,$A138,СВЦЭМ!$B$34:$B$777,O$119)+'СЕТ СН'!$I$11+СВЦЭМ!$D$10+'СЕТ СН'!$I$6-'СЕТ СН'!$I$23</f>
        <v>1297.8224165799998</v>
      </c>
      <c r="P138" s="37">
        <f>SUMIFS(СВЦЭМ!$D$34:$D$777,СВЦЭМ!$A$34:$A$777,$A138,СВЦЭМ!$B$34:$B$777,P$119)+'СЕТ СН'!$I$11+СВЦЭМ!$D$10+'СЕТ СН'!$I$6-'СЕТ СН'!$I$23</f>
        <v>1290.1005386399997</v>
      </c>
      <c r="Q138" s="37">
        <f>SUMIFS(СВЦЭМ!$D$34:$D$777,СВЦЭМ!$A$34:$A$777,$A138,СВЦЭМ!$B$34:$B$777,Q$119)+'СЕТ СН'!$I$11+СВЦЭМ!$D$10+'СЕТ СН'!$I$6-'СЕТ СН'!$I$23</f>
        <v>1285.4646278999999</v>
      </c>
      <c r="R138" s="37">
        <f>SUMIFS(СВЦЭМ!$D$34:$D$777,СВЦЭМ!$A$34:$A$777,$A138,СВЦЭМ!$B$34:$B$777,R$119)+'СЕТ СН'!$I$11+СВЦЭМ!$D$10+'СЕТ СН'!$I$6-'СЕТ СН'!$I$23</f>
        <v>1284.3059078299998</v>
      </c>
      <c r="S138" s="37">
        <f>SUMIFS(СВЦЭМ!$D$34:$D$777,СВЦЭМ!$A$34:$A$777,$A138,СВЦЭМ!$B$34:$B$777,S$119)+'СЕТ СН'!$I$11+СВЦЭМ!$D$10+'СЕТ СН'!$I$6-'СЕТ СН'!$I$23</f>
        <v>1293.5813256299998</v>
      </c>
      <c r="T138" s="37">
        <f>SUMIFS(СВЦЭМ!$D$34:$D$777,СВЦЭМ!$A$34:$A$777,$A138,СВЦЭМ!$B$34:$B$777,T$119)+'СЕТ СН'!$I$11+СВЦЭМ!$D$10+'СЕТ СН'!$I$6-'СЕТ СН'!$I$23</f>
        <v>1303.4195212699997</v>
      </c>
      <c r="U138" s="37">
        <f>SUMIFS(СВЦЭМ!$D$34:$D$777,СВЦЭМ!$A$34:$A$777,$A138,СВЦЭМ!$B$34:$B$777,U$119)+'СЕТ СН'!$I$11+СВЦЭМ!$D$10+'СЕТ СН'!$I$6-'СЕТ СН'!$I$23</f>
        <v>1263.87510204</v>
      </c>
      <c r="V138" s="37">
        <f>SUMIFS(СВЦЭМ!$D$34:$D$777,СВЦЭМ!$A$34:$A$777,$A138,СВЦЭМ!$B$34:$B$777,V$119)+'СЕТ СН'!$I$11+СВЦЭМ!$D$10+'СЕТ СН'!$I$6-'СЕТ СН'!$I$23</f>
        <v>1259.7201453299999</v>
      </c>
      <c r="W138" s="37">
        <f>SUMIFS(СВЦЭМ!$D$34:$D$777,СВЦЭМ!$A$34:$A$777,$A138,СВЦЭМ!$B$34:$B$777,W$119)+'СЕТ СН'!$I$11+СВЦЭМ!$D$10+'СЕТ СН'!$I$6-'СЕТ СН'!$I$23</f>
        <v>1254.4798913899999</v>
      </c>
      <c r="X138" s="37">
        <f>SUMIFS(СВЦЭМ!$D$34:$D$777,СВЦЭМ!$A$34:$A$777,$A138,СВЦЭМ!$B$34:$B$777,X$119)+'СЕТ СН'!$I$11+СВЦЭМ!$D$10+'СЕТ СН'!$I$6-'СЕТ СН'!$I$23</f>
        <v>1230.5985375299997</v>
      </c>
      <c r="Y138" s="37">
        <f>SUMIFS(СВЦЭМ!$D$34:$D$777,СВЦЭМ!$A$34:$A$777,$A138,СВЦЭМ!$B$34:$B$777,Y$119)+'СЕТ СН'!$I$11+СВЦЭМ!$D$10+'СЕТ СН'!$I$6-'СЕТ СН'!$I$23</f>
        <v>1275.7062093499999</v>
      </c>
    </row>
    <row r="139" spans="1:25" ht="15.75" x14ac:dyDescent="0.2">
      <c r="A139" s="36">
        <f t="shared" si="3"/>
        <v>43210</v>
      </c>
      <c r="B139" s="37">
        <f>SUMIFS(СВЦЭМ!$D$34:$D$777,СВЦЭМ!$A$34:$A$777,$A139,СВЦЭМ!$B$34:$B$777,B$119)+'СЕТ СН'!$I$11+СВЦЭМ!$D$10+'СЕТ СН'!$I$6-'СЕТ СН'!$I$23</f>
        <v>1437.39299704</v>
      </c>
      <c r="C139" s="37">
        <f>SUMIFS(СВЦЭМ!$D$34:$D$777,СВЦЭМ!$A$34:$A$777,$A139,СВЦЭМ!$B$34:$B$777,C$119)+'СЕТ СН'!$I$11+СВЦЭМ!$D$10+'СЕТ СН'!$I$6-'СЕТ СН'!$I$23</f>
        <v>1492.7532563999998</v>
      </c>
      <c r="D139" s="37">
        <f>SUMIFS(СВЦЭМ!$D$34:$D$777,СВЦЭМ!$A$34:$A$777,$A139,СВЦЭМ!$B$34:$B$777,D$119)+'СЕТ СН'!$I$11+СВЦЭМ!$D$10+'СЕТ СН'!$I$6-'СЕТ СН'!$I$23</f>
        <v>1550.7431454699999</v>
      </c>
      <c r="E139" s="37">
        <f>SUMIFS(СВЦЭМ!$D$34:$D$777,СВЦЭМ!$A$34:$A$777,$A139,СВЦЭМ!$B$34:$B$777,E$119)+'СЕТ СН'!$I$11+СВЦЭМ!$D$10+'СЕТ СН'!$I$6-'СЕТ СН'!$I$23</f>
        <v>1552.5329542599998</v>
      </c>
      <c r="F139" s="37">
        <f>SUMIFS(СВЦЭМ!$D$34:$D$777,СВЦЭМ!$A$34:$A$777,$A139,СВЦЭМ!$B$34:$B$777,F$119)+'СЕТ СН'!$I$11+СВЦЭМ!$D$10+'СЕТ СН'!$I$6-'СЕТ СН'!$I$23</f>
        <v>1577.79002274</v>
      </c>
      <c r="G139" s="37">
        <f>SUMIFS(СВЦЭМ!$D$34:$D$777,СВЦЭМ!$A$34:$A$777,$A139,СВЦЭМ!$B$34:$B$777,G$119)+'СЕТ СН'!$I$11+СВЦЭМ!$D$10+'СЕТ СН'!$I$6-'СЕТ СН'!$I$23</f>
        <v>1558.6606623799998</v>
      </c>
      <c r="H139" s="37">
        <f>SUMIFS(СВЦЭМ!$D$34:$D$777,СВЦЭМ!$A$34:$A$777,$A139,СВЦЭМ!$B$34:$B$777,H$119)+'СЕТ СН'!$I$11+СВЦЭМ!$D$10+'СЕТ СН'!$I$6-'СЕТ СН'!$I$23</f>
        <v>1497.7397942799998</v>
      </c>
      <c r="I139" s="37">
        <f>SUMIFS(СВЦЭМ!$D$34:$D$777,СВЦЭМ!$A$34:$A$777,$A139,СВЦЭМ!$B$34:$B$777,I$119)+'СЕТ СН'!$I$11+СВЦЭМ!$D$10+'СЕТ СН'!$I$6-'СЕТ СН'!$I$23</f>
        <v>1415.7715140599998</v>
      </c>
      <c r="J139" s="37">
        <f>SUMIFS(СВЦЭМ!$D$34:$D$777,СВЦЭМ!$A$34:$A$777,$A139,СВЦЭМ!$B$34:$B$777,J$119)+'СЕТ СН'!$I$11+СВЦЭМ!$D$10+'СЕТ СН'!$I$6-'СЕТ СН'!$I$23</f>
        <v>1342.2471370599997</v>
      </c>
      <c r="K139" s="37">
        <f>SUMIFS(СВЦЭМ!$D$34:$D$777,СВЦЭМ!$A$34:$A$777,$A139,СВЦЭМ!$B$34:$B$777,K$119)+'СЕТ СН'!$I$11+СВЦЭМ!$D$10+'СЕТ СН'!$I$6-'СЕТ СН'!$I$23</f>
        <v>1240.3097683599999</v>
      </c>
      <c r="L139" s="37">
        <f>SUMIFS(СВЦЭМ!$D$34:$D$777,СВЦЭМ!$A$34:$A$777,$A139,СВЦЭМ!$B$34:$B$777,L$119)+'СЕТ СН'!$I$11+СВЦЭМ!$D$10+'СЕТ СН'!$I$6-'СЕТ СН'!$I$23</f>
        <v>1213.27216628</v>
      </c>
      <c r="M139" s="37">
        <f>SUMIFS(СВЦЭМ!$D$34:$D$777,СВЦЭМ!$A$34:$A$777,$A139,СВЦЭМ!$B$34:$B$777,M$119)+'СЕТ СН'!$I$11+СВЦЭМ!$D$10+'СЕТ СН'!$I$6-'СЕТ СН'!$I$23</f>
        <v>1224.5937049899999</v>
      </c>
      <c r="N139" s="37">
        <f>SUMIFS(СВЦЭМ!$D$34:$D$777,СВЦЭМ!$A$34:$A$777,$A139,СВЦЭМ!$B$34:$B$777,N$119)+'СЕТ СН'!$I$11+СВЦЭМ!$D$10+'СЕТ СН'!$I$6-'СЕТ СН'!$I$23</f>
        <v>1235.6540247899998</v>
      </c>
      <c r="O139" s="37">
        <f>SUMIFS(СВЦЭМ!$D$34:$D$777,СВЦЭМ!$A$34:$A$777,$A139,СВЦЭМ!$B$34:$B$777,O$119)+'СЕТ СН'!$I$11+СВЦЭМ!$D$10+'СЕТ СН'!$I$6-'СЕТ СН'!$I$23</f>
        <v>1239.1360208999999</v>
      </c>
      <c r="P139" s="37">
        <f>SUMIFS(СВЦЭМ!$D$34:$D$777,СВЦЭМ!$A$34:$A$777,$A139,СВЦЭМ!$B$34:$B$777,P$119)+'СЕТ СН'!$I$11+СВЦЭМ!$D$10+'СЕТ СН'!$I$6-'СЕТ СН'!$I$23</f>
        <v>1256.1054576399997</v>
      </c>
      <c r="Q139" s="37">
        <f>SUMIFS(СВЦЭМ!$D$34:$D$777,СВЦЭМ!$A$34:$A$777,$A139,СВЦЭМ!$B$34:$B$777,Q$119)+'СЕТ СН'!$I$11+СВЦЭМ!$D$10+'СЕТ СН'!$I$6-'СЕТ СН'!$I$23</f>
        <v>1243.9090086299998</v>
      </c>
      <c r="R139" s="37">
        <f>SUMIFS(СВЦЭМ!$D$34:$D$777,СВЦЭМ!$A$34:$A$777,$A139,СВЦЭМ!$B$34:$B$777,R$119)+'СЕТ СН'!$I$11+СВЦЭМ!$D$10+'СЕТ СН'!$I$6-'СЕТ СН'!$I$23</f>
        <v>1279.1372331600001</v>
      </c>
      <c r="S139" s="37">
        <f>SUMIFS(СВЦЭМ!$D$34:$D$777,СВЦЭМ!$A$34:$A$777,$A139,СВЦЭМ!$B$34:$B$777,S$119)+'СЕТ СН'!$I$11+СВЦЭМ!$D$10+'СЕТ СН'!$I$6-'СЕТ СН'!$I$23</f>
        <v>1272.9681636199998</v>
      </c>
      <c r="T139" s="37">
        <f>SUMIFS(СВЦЭМ!$D$34:$D$777,СВЦЭМ!$A$34:$A$777,$A139,СВЦЭМ!$B$34:$B$777,T$119)+'СЕТ СН'!$I$11+СВЦЭМ!$D$10+'СЕТ СН'!$I$6-'СЕТ СН'!$I$23</f>
        <v>1241.6827864299999</v>
      </c>
      <c r="U139" s="37">
        <f>SUMIFS(СВЦЭМ!$D$34:$D$777,СВЦЭМ!$A$34:$A$777,$A139,СВЦЭМ!$B$34:$B$777,U$119)+'СЕТ СН'!$I$11+СВЦЭМ!$D$10+'СЕТ СН'!$I$6-'СЕТ СН'!$I$23</f>
        <v>1231.8650771999996</v>
      </c>
      <c r="V139" s="37">
        <f>SUMIFS(СВЦЭМ!$D$34:$D$777,СВЦЭМ!$A$34:$A$777,$A139,СВЦЭМ!$B$34:$B$777,V$119)+'СЕТ СН'!$I$11+СВЦЭМ!$D$10+'СЕТ СН'!$I$6-'СЕТ СН'!$I$23</f>
        <v>1296.1251222799997</v>
      </c>
      <c r="W139" s="37">
        <f>SUMIFS(СВЦЭМ!$D$34:$D$777,СВЦЭМ!$A$34:$A$777,$A139,СВЦЭМ!$B$34:$B$777,W$119)+'СЕТ СН'!$I$11+СВЦЭМ!$D$10+'СЕТ СН'!$I$6-'СЕТ СН'!$I$23</f>
        <v>1203.1329290399999</v>
      </c>
      <c r="X139" s="37">
        <f>SUMIFS(СВЦЭМ!$D$34:$D$777,СВЦЭМ!$A$34:$A$777,$A139,СВЦЭМ!$B$34:$B$777,X$119)+'СЕТ СН'!$I$11+СВЦЭМ!$D$10+'СЕТ СН'!$I$6-'СЕТ СН'!$I$23</f>
        <v>1293.7379267799997</v>
      </c>
      <c r="Y139" s="37">
        <f>SUMIFS(СВЦЭМ!$D$34:$D$777,СВЦЭМ!$A$34:$A$777,$A139,СВЦЭМ!$B$34:$B$777,Y$119)+'СЕТ СН'!$I$11+СВЦЭМ!$D$10+'СЕТ СН'!$I$6-'СЕТ СН'!$I$23</f>
        <v>1392.7667150900002</v>
      </c>
    </row>
    <row r="140" spans="1:25" ht="15.75" x14ac:dyDescent="0.2">
      <c r="A140" s="36">
        <f t="shared" si="3"/>
        <v>43211</v>
      </c>
      <c r="B140" s="37">
        <f>SUMIFS(СВЦЭМ!$D$34:$D$777,СВЦЭМ!$A$34:$A$777,$A140,СВЦЭМ!$B$34:$B$777,B$119)+'СЕТ СН'!$I$11+СВЦЭМ!$D$10+'СЕТ СН'!$I$6-'СЕТ СН'!$I$23</f>
        <v>1402.2234270200001</v>
      </c>
      <c r="C140" s="37">
        <f>SUMIFS(СВЦЭМ!$D$34:$D$777,СВЦЭМ!$A$34:$A$777,$A140,СВЦЭМ!$B$34:$B$777,C$119)+'СЕТ СН'!$I$11+СВЦЭМ!$D$10+'СЕТ СН'!$I$6-'СЕТ СН'!$I$23</f>
        <v>1452.5962498399999</v>
      </c>
      <c r="D140" s="37">
        <f>SUMIFS(СВЦЭМ!$D$34:$D$777,СВЦЭМ!$A$34:$A$777,$A140,СВЦЭМ!$B$34:$B$777,D$119)+'СЕТ СН'!$I$11+СВЦЭМ!$D$10+'СЕТ СН'!$I$6-'СЕТ СН'!$I$23</f>
        <v>1516.9168662500001</v>
      </c>
      <c r="E140" s="37">
        <f>SUMIFS(СВЦЭМ!$D$34:$D$777,СВЦЭМ!$A$34:$A$777,$A140,СВЦЭМ!$B$34:$B$777,E$119)+'СЕТ СН'!$I$11+СВЦЭМ!$D$10+'СЕТ СН'!$I$6-'СЕТ СН'!$I$23</f>
        <v>1528.3476783699998</v>
      </c>
      <c r="F140" s="37">
        <f>SUMIFS(СВЦЭМ!$D$34:$D$777,СВЦЭМ!$A$34:$A$777,$A140,СВЦЭМ!$B$34:$B$777,F$119)+'СЕТ СН'!$I$11+СВЦЭМ!$D$10+'СЕТ СН'!$I$6-'СЕТ СН'!$I$23</f>
        <v>1539.8697902700001</v>
      </c>
      <c r="G140" s="37">
        <f>SUMIFS(СВЦЭМ!$D$34:$D$777,СВЦЭМ!$A$34:$A$777,$A140,СВЦЭМ!$B$34:$B$777,G$119)+'СЕТ СН'!$I$11+СВЦЭМ!$D$10+'СЕТ СН'!$I$6-'СЕТ СН'!$I$23</f>
        <v>1518.8140506300001</v>
      </c>
      <c r="H140" s="37">
        <f>SUMIFS(СВЦЭМ!$D$34:$D$777,СВЦЭМ!$A$34:$A$777,$A140,СВЦЭМ!$B$34:$B$777,H$119)+'СЕТ СН'!$I$11+СВЦЭМ!$D$10+'СЕТ СН'!$I$6-'СЕТ СН'!$I$23</f>
        <v>1498.2328015499997</v>
      </c>
      <c r="I140" s="37">
        <f>SUMIFS(СВЦЭМ!$D$34:$D$777,СВЦЭМ!$A$34:$A$777,$A140,СВЦЭМ!$B$34:$B$777,I$119)+'СЕТ СН'!$I$11+СВЦЭМ!$D$10+'СЕТ СН'!$I$6-'СЕТ СН'!$I$23</f>
        <v>1451.88034625</v>
      </c>
      <c r="J140" s="37">
        <f>SUMIFS(СВЦЭМ!$D$34:$D$777,СВЦЭМ!$A$34:$A$777,$A140,СВЦЭМ!$B$34:$B$777,J$119)+'СЕТ СН'!$I$11+СВЦЭМ!$D$10+'СЕТ СН'!$I$6-'СЕТ СН'!$I$23</f>
        <v>1338.8332750499999</v>
      </c>
      <c r="K140" s="37">
        <f>SUMIFS(СВЦЭМ!$D$34:$D$777,СВЦЭМ!$A$34:$A$777,$A140,СВЦЭМ!$B$34:$B$777,K$119)+'СЕТ СН'!$I$11+СВЦЭМ!$D$10+'СЕТ СН'!$I$6-'СЕТ СН'!$I$23</f>
        <v>1232.71768982</v>
      </c>
      <c r="L140" s="37">
        <f>SUMIFS(СВЦЭМ!$D$34:$D$777,СВЦЭМ!$A$34:$A$777,$A140,СВЦЭМ!$B$34:$B$777,L$119)+'СЕТ СН'!$I$11+СВЦЭМ!$D$10+'СЕТ СН'!$I$6-'СЕТ СН'!$I$23</f>
        <v>1220.75232891</v>
      </c>
      <c r="M140" s="37">
        <f>SUMIFS(СВЦЭМ!$D$34:$D$777,СВЦЭМ!$A$34:$A$777,$A140,СВЦЭМ!$B$34:$B$777,M$119)+'СЕТ СН'!$I$11+СВЦЭМ!$D$10+'СЕТ СН'!$I$6-'СЕТ СН'!$I$23</f>
        <v>1212.5523304899998</v>
      </c>
      <c r="N140" s="37">
        <f>SUMIFS(СВЦЭМ!$D$34:$D$777,СВЦЭМ!$A$34:$A$777,$A140,СВЦЭМ!$B$34:$B$777,N$119)+'СЕТ СН'!$I$11+СВЦЭМ!$D$10+'СЕТ СН'!$I$6-'СЕТ СН'!$I$23</f>
        <v>1205.43113094</v>
      </c>
      <c r="O140" s="37">
        <f>SUMIFS(СВЦЭМ!$D$34:$D$777,СВЦЭМ!$A$34:$A$777,$A140,СВЦЭМ!$B$34:$B$777,O$119)+'СЕТ СН'!$I$11+СВЦЭМ!$D$10+'СЕТ СН'!$I$6-'СЕТ СН'!$I$23</f>
        <v>1213.2775637599998</v>
      </c>
      <c r="P140" s="37">
        <f>SUMIFS(СВЦЭМ!$D$34:$D$777,СВЦЭМ!$A$34:$A$777,$A140,СВЦЭМ!$B$34:$B$777,P$119)+'СЕТ СН'!$I$11+СВЦЭМ!$D$10+'СЕТ СН'!$I$6-'СЕТ СН'!$I$23</f>
        <v>1248.5568117399998</v>
      </c>
      <c r="Q140" s="37">
        <f>SUMIFS(СВЦЭМ!$D$34:$D$777,СВЦЭМ!$A$34:$A$777,$A140,СВЦЭМ!$B$34:$B$777,Q$119)+'СЕТ СН'!$I$11+СВЦЭМ!$D$10+'СЕТ СН'!$I$6-'СЕТ СН'!$I$23</f>
        <v>1258.5290370999996</v>
      </c>
      <c r="R140" s="37">
        <f>SUMIFS(СВЦЭМ!$D$34:$D$777,СВЦЭМ!$A$34:$A$777,$A140,СВЦЭМ!$B$34:$B$777,R$119)+'СЕТ СН'!$I$11+СВЦЭМ!$D$10+'СЕТ СН'!$I$6-'СЕТ СН'!$I$23</f>
        <v>1261.9643006299998</v>
      </c>
      <c r="S140" s="37">
        <f>SUMIFS(СВЦЭМ!$D$34:$D$777,СВЦЭМ!$A$34:$A$777,$A140,СВЦЭМ!$B$34:$B$777,S$119)+'СЕТ СН'!$I$11+СВЦЭМ!$D$10+'СЕТ СН'!$I$6-'СЕТ СН'!$I$23</f>
        <v>1232.10774034</v>
      </c>
      <c r="T140" s="37">
        <f>SUMIFS(СВЦЭМ!$D$34:$D$777,СВЦЭМ!$A$34:$A$777,$A140,СВЦЭМ!$B$34:$B$777,T$119)+'СЕТ СН'!$I$11+СВЦЭМ!$D$10+'СЕТ СН'!$I$6-'СЕТ СН'!$I$23</f>
        <v>1207.4515677499999</v>
      </c>
      <c r="U140" s="37">
        <f>SUMIFS(СВЦЭМ!$D$34:$D$777,СВЦЭМ!$A$34:$A$777,$A140,СВЦЭМ!$B$34:$B$777,U$119)+'СЕТ СН'!$I$11+СВЦЭМ!$D$10+'СЕТ СН'!$I$6-'СЕТ СН'!$I$23</f>
        <v>1215.5746580199998</v>
      </c>
      <c r="V140" s="37">
        <f>SUMIFS(СВЦЭМ!$D$34:$D$777,СВЦЭМ!$A$34:$A$777,$A140,СВЦЭМ!$B$34:$B$777,V$119)+'СЕТ СН'!$I$11+СВЦЭМ!$D$10+'СЕТ СН'!$I$6-'СЕТ СН'!$I$23</f>
        <v>1241.1264050599998</v>
      </c>
      <c r="W140" s="37">
        <f>SUMIFS(СВЦЭМ!$D$34:$D$777,СВЦЭМ!$A$34:$A$777,$A140,СВЦЭМ!$B$34:$B$777,W$119)+'СЕТ СН'!$I$11+СВЦЭМ!$D$10+'СЕТ СН'!$I$6-'СЕТ СН'!$I$23</f>
        <v>1231.4453223699998</v>
      </c>
      <c r="X140" s="37">
        <f>SUMIFS(СВЦЭМ!$D$34:$D$777,СВЦЭМ!$A$34:$A$777,$A140,СВЦЭМ!$B$34:$B$777,X$119)+'СЕТ СН'!$I$11+СВЦЭМ!$D$10+'СЕТ СН'!$I$6-'СЕТ СН'!$I$23</f>
        <v>1286.0307809199999</v>
      </c>
      <c r="Y140" s="37">
        <f>SUMIFS(СВЦЭМ!$D$34:$D$777,СВЦЭМ!$A$34:$A$777,$A140,СВЦЭМ!$B$34:$B$777,Y$119)+'СЕТ СН'!$I$11+СВЦЭМ!$D$10+'СЕТ СН'!$I$6-'СЕТ СН'!$I$23</f>
        <v>1399.2644973699998</v>
      </c>
    </row>
    <row r="141" spans="1:25" ht="15.75" x14ac:dyDescent="0.2">
      <c r="A141" s="36">
        <f t="shared" si="3"/>
        <v>43212</v>
      </c>
      <c r="B141" s="37">
        <f>SUMIFS(СВЦЭМ!$D$34:$D$777,СВЦЭМ!$A$34:$A$777,$A141,СВЦЭМ!$B$34:$B$777,B$119)+'СЕТ СН'!$I$11+СВЦЭМ!$D$10+'СЕТ СН'!$I$6-'СЕТ СН'!$I$23</f>
        <v>1407.7914077</v>
      </c>
      <c r="C141" s="37">
        <f>SUMIFS(СВЦЭМ!$D$34:$D$777,СВЦЭМ!$A$34:$A$777,$A141,СВЦЭМ!$B$34:$B$777,C$119)+'СЕТ СН'!$I$11+СВЦЭМ!$D$10+'СЕТ СН'!$I$6-'СЕТ СН'!$I$23</f>
        <v>1451.4334242999998</v>
      </c>
      <c r="D141" s="37">
        <f>SUMIFS(СВЦЭМ!$D$34:$D$777,СВЦЭМ!$A$34:$A$777,$A141,СВЦЭМ!$B$34:$B$777,D$119)+'СЕТ СН'!$I$11+СВЦЭМ!$D$10+'СЕТ СН'!$I$6-'СЕТ СН'!$I$23</f>
        <v>1496.2164977100001</v>
      </c>
      <c r="E141" s="37">
        <f>SUMIFS(СВЦЭМ!$D$34:$D$777,СВЦЭМ!$A$34:$A$777,$A141,СВЦЭМ!$B$34:$B$777,E$119)+'СЕТ СН'!$I$11+СВЦЭМ!$D$10+'СЕТ СН'!$I$6-'СЕТ СН'!$I$23</f>
        <v>1513.1198031099998</v>
      </c>
      <c r="F141" s="37">
        <f>SUMIFS(СВЦЭМ!$D$34:$D$777,СВЦЭМ!$A$34:$A$777,$A141,СВЦЭМ!$B$34:$B$777,F$119)+'СЕТ СН'!$I$11+СВЦЭМ!$D$10+'СЕТ СН'!$I$6-'СЕТ СН'!$I$23</f>
        <v>1517.9853615899997</v>
      </c>
      <c r="G141" s="37">
        <f>SUMIFS(СВЦЭМ!$D$34:$D$777,СВЦЭМ!$A$34:$A$777,$A141,СВЦЭМ!$B$34:$B$777,G$119)+'СЕТ СН'!$I$11+СВЦЭМ!$D$10+'СЕТ СН'!$I$6-'СЕТ СН'!$I$23</f>
        <v>1507.0018721000001</v>
      </c>
      <c r="H141" s="37">
        <f>SUMIFS(СВЦЭМ!$D$34:$D$777,СВЦЭМ!$A$34:$A$777,$A141,СВЦЭМ!$B$34:$B$777,H$119)+'СЕТ СН'!$I$11+СВЦЭМ!$D$10+'СЕТ СН'!$I$6-'СЕТ СН'!$I$23</f>
        <v>1498.1986194400001</v>
      </c>
      <c r="I141" s="37">
        <f>SUMIFS(СВЦЭМ!$D$34:$D$777,СВЦЭМ!$A$34:$A$777,$A141,СВЦЭМ!$B$34:$B$777,I$119)+'СЕТ СН'!$I$11+СВЦЭМ!$D$10+'СЕТ СН'!$I$6-'СЕТ СН'!$I$23</f>
        <v>1464.93426666</v>
      </c>
      <c r="J141" s="37">
        <f>SUMIFS(СВЦЭМ!$D$34:$D$777,СВЦЭМ!$A$34:$A$777,$A141,СВЦЭМ!$B$34:$B$777,J$119)+'СЕТ СН'!$I$11+СВЦЭМ!$D$10+'СЕТ СН'!$I$6-'СЕТ СН'!$I$23</f>
        <v>1362.1292027</v>
      </c>
      <c r="K141" s="37">
        <f>SUMIFS(СВЦЭМ!$D$34:$D$777,СВЦЭМ!$A$34:$A$777,$A141,СВЦЭМ!$B$34:$B$777,K$119)+'СЕТ СН'!$I$11+СВЦЭМ!$D$10+'СЕТ СН'!$I$6-'СЕТ СН'!$I$23</f>
        <v>1231.0187345599998</v>
      </c>
      <c r="L141" s="37">
        <f>SUMIFS(СВЦЭМ!$D$34:$D$777,СВЦЭМ!$A$34:$A$777,$A141,СВЦЭМ!$B$34:$B$777,L$119)+'СЕТ СН'!$I$11+СВЦЭМ!$D$10+'СЕТ СН'!$I$6-'СЕТ СН'!$I$23</f>
        <v>1216.2291046999999</v>
      </c>
      <c r="M141" s="37">
        <f>SUMIFS(СВЦЭМ!$D$34:$D$777,СВЦЭМ!$A$34:$A$777,$A141,СВЦЭМ!$B$34:$B$777,M$119)+'СЕТ СН'!$I$11+СВЦЭМ!$D$10+'СЕТ СН'!$I$6-'СЕТ СН'!$I$23</f>
        <v>1212.0699033699998</v>
      </c>
      <c r="N141" s="37">
        <f>SUMIFS(СВЦЭМ!$D$34:$D$777,СВЦЭМ!$A$34:$A$777,$A141,СВЦЭМ!$B$34:$B$777,N$119)+'СЕТ СН'!$I$11+СВЦЭМ!$D$10+'СЕТ СН'!$I$6-'СЕТ СН'!$I$23</f>
        <v>1209.6934101299998</v>
      </c>
      <c r="O141" s="37">
        <f>SUMIFS(СВЦЭМ!$D$34:$D$777,СВЦЭМ!$A$34:$A$777,$A141,СВЦЭМ!$B$34:$B$777,O$119)+'СЕТ СН'!$I$11+СВЦЭМ!$D$10+'СЕТ СН'!$I$6-'СЕТ СН'!$I$23</f>
        <v>1219.4854554199997</v>
      </c>
      <c r="P141" s="37">
        <f>SUMIFS(СВЦЭМ!$D$34:$D$777,СВЦЭМ!$A$34:$A$777,$A141,СВЦЭМ!$B$34:$B$777,P$119)+'СЕТ СН'!$I$11+СВЦЭМ!$D$10+'СЕТ СН'!$I$6-'СЕТ СН'!$I$23</f>
        <v>1231.0274253999996</v>
      </c>
      <c r="Q141" s="37">
        <f>SUMIFS(СВЦЭМ!$D$34:$D$777,СВЦЭМ!$A$34:$A$777,$A141,СВЦЭМ!$B$34:$B$777,Q$119)+'СЕТ СН'!$I$11+СВЦЭМ!$D$10+'СЕТ СН'!$I$6-'СЕТ СН'!$I$23</f>
        <v>1233.2087340499997</v>
      </c>
      <c r="R141" s="37">
        <f>SUMIFS(СВЦЭМ!$D$34:$D$777,СВЦЭМ!$A$34:$A$777,$A141,СВЦЭМ!$B$34:$B$777,R$119)+'СЕТ СН'!$I$11+СВЦЭМ!$D$10+'СЕТ СН'!$I$6-'СЕТ СН'!$I$23</f>
        <v>1237.9572085099999</v>
      </c>
      <c r="S141" s="37">
        <f>SUMIFS(СВЦЭМ!$D$34:$D$777,СВЦЭМ!$A$34:$A$777,$A141,СВЦЭМ!$B$34:$B$777,S$119)+'СЕТ СН'!$I$11+СВЦЭМ!$D$10+'СЕТ СН'!$I$6-'СЕТ СН'!$I$23</f>
        <v>1220.1047222799998</v>
      </c>
      <c r="T141" s="37">
        <f>SUMIFS(СВЦЭМ!$D$34:$D$777,СВЦЭМ!$A$34:$A$777,$A141,СВЦЭМ!$B$34:$B$777,T$119)+'СЕТ СН'!$I$11+СВЦЭМ!$D$10+'СЕТ СН'!$I$6-'СЕТ СН'!$I$23</f>
        <v>1213.00991329</v>
      </c>
      <c r="U141" s="37">
        <f>SUMIFS(СВЦЭМ!$D$34:$D$777,СВЦЭМ!$A$34:$A$777,$A141,СВЦЭМ!$B$34:$B$777,U$119)+'СЕТ СН'!$I$11+СВЦЭМ!$D$10+'СЕТ СН'!$I$6-'СЕТ СН'!$I$23</f>
        <v>1212.1868815899998</v>
      </c>
      <c r="V141" s="37">
        <f>SUMIFS(СВЦЭМ!$D$34:$D$777,СВЦЭМ!$A$34:$A$777,$A141,СВЦЭМ!$B$34:$B$777,V$119)+'СЕТ СН'!$I$11+СВЦЭМ!$D$10+'СЕТ СН'!$I$6-'СЕТ СН'!$I$23</f>
        <v>1241.8898569399998</v>
      </c>
      <c r="W141" s="37">
        <f>SUMIFS(СВЦЭМ!$D$34:$D$777,СВЦЭМ!$A$34:$A$777,$A141,СВЦЭМ!$B$34:$B$777,W$119)+'СЕТ СН'!$I$11+СВЦЭМ!$D$10+'СЕТ СН'!$I$6-'СЕТ СН'!$I$23</f>
        <v>1233.9960937999999</v>
      </c>
      <c r="X141" s="37">
        <f>SUMIFS(СВЦЭМ!$D$34:$D$777,СВЦЭМ!$A$34:$A$777,$A141,СВЦЭМ!$B$34:$B$777,X$119)+'СЕТ СН'!$I$11+СВЦЭМ!$D$10+'СЕТ СН'!$I$6-'СЕТ СН'!$I$23</f>
        <v>1260.7596582699998</v>
      </c>
      <c r="Y141" s="37">
        <f>SUMIFS(СВЦЭМ!$D$34:$D$777,СВЦЭМ!$A$34:$A$777,$A141,СВЦЭМ!$B$34:$B$777,Y$119)+'СЕТ СН'!$I$11+СВЦЭМ!$D$10+'СЕТ СН'!$I$6-'СЕТ СН'!$I$23</f>
        <v>1374.3154656199999</v>
      </c>
    </row>
    <row r="142" spans="1:25" ht="15.75" x14ac:dyDescent="0.2">
      <c r="A142" s="36">
        <f t="shared" si="3"/>
        <v>43213</v>
      </c>
      <c r="B142" s="37">
        <f>SUMIFS(СВЦЭМ!$D$34:$D$777,СВЦЭМ!$A$34:$A$777,$A142,СВЦЭМ!$B$34:$B$777,B$119)+'СЕТ СН'!$I$11+СВЦЭМ!$D$10+'СЕТ СН'!$I$6-'СЕТ СН'!$I$23</f>
        <v>1358.22395749</v>
      </c>
      <c r="C142" s="37">
        <f>SUMIFS(СВЦЭМ!$D$34:$D$777,СВЦЭМ!$A$34:$A$777,$A142,СВЦЭМ!$B$34:$B$777,C$119)+'СЕТ СН'!$I$11+СВЦЭМ!$D$10+'СЕТ СН'!$I$6-'СЕТ СН'!$I$23</f>
        <v>1403.2203540400001</v>
      </c>
      <c r="D142" s="37">
        <f>SUMIFS(СВЦЭМ!$D$34:$D$777,СВЦЭМ!$A$34:$A$777,$A142,СВЦЭМ!$B$34:$B$777,D$119)+'СЕТ СН'!$I$11+СВЦЭМ!$D$10+'СЕТ СН'!$I$6-'СЕТ СН'!$I$23</f>
        <v>1460.9824011599999</v>
      </c>
      <c r="E142" s="37">
        <f>SUMIFS(СВЦЭМ!$D$34:$D$777,СВЦЭМ!$A$34:$A$777,$A142,СВЦЭМ!$B$34:$B$777,E$119)+'СЕТ СН'!$I$11+СВЦЭМ!$D$10+'СЕТ СН'!$I$6-'СЕТ СН'!$I$23</f>
        <v>1477.22410696</v>
      </c>
      <c r="F142" s="37">
        <f>SUMIFS(СВЦЭМ!$D$34:$D$777,СВЦЭМ!$A$34:$A$777,$A142,СВЦЭМ!$B$34:$B$777,F$119)+'СЕТ СН'!$I$11+СВЦЭМ!$D$10+'СЕТ СН'!$I$6-'СЕТ СН'!$I$23</f>
        <v>1489.9018982899997</v>
      </c>
      <c r="G142" s="37">
        <f>SUMIFS(СВЦЭМ!$D$34:$D$777,СВЦЭМ!$A$34:$A$777,$A142,СВЦЭМ!$B$34:$B$777,G$119)+'СЕТ СН'!$I$11+СВЦЭМ!$D$10+'СЕТ СН'!$I$6-'СЕТ СН'!$I$23</f>
        <v>1477.3698199299997</v>
      </c>
      <c r="H142" s="37">
        <f>SUMIFS(СВЦЭМ!$D$34:$D$777,СВЦЭМ!$A$34:$A$777,$A142,СВЦЭМ!$B$34:$B$777,H$119)+'СЕТ СН'!$I$11+СВЦЭМ!$D$10+'СЕТ СН'!$I$6-'СЕТ СН'!$I$23</f>
        <v>1417.9440185399999</v>
      </c>
      <c r="I142" s="37">
        <f>SUMIFS(СВЦЭМ!$D$34:$D$777,СВЦЭМ!$A$34:$A$777,$A142,СВЦЭМ!$B$34:$B$777,I$119)+'СЕТ СН'!$I$11+СВЦЭМ!$D$10+'СЕТ СН'!$I$6-'СЕТ СН'!$I$23</f>
        <v>1331.2907913599997</v>
      </c>
      <c r="J142" s="37">
        <f>SUMIFS(СВЦЭМ!$D$34:$D$777,СВЦЭМ!$A$34:$A$777,$A142,СВЦЭМ!$B$34:$B$777,J$119)+'СЕТ СН'!$I$11+СВЦЭМ!$D$10+'СЕТ СН'!$I$6-'СЕТ СН'!$I$23</f>
        <v>1274.4046550799999</v>
      </c>
      <c r="K142" s="37">
        <f>SUMIFS(СВЦЭМ!$D$34:$D$777,СВЦЭМ!$A$34:$A$777,$A142,СВЦЭМ!$B$34:$B$777,K$119)+'СЕТ СН'!$I$11+СВЦЭМ!$D$10+'СЕТ СН'!$I$6-'СЕТ СН'!$I$23</f>
        <v>1184.5108520700001</v>
      </c>
      <c r="L142" s="37">
        <f>SUMIFS(СВЦЭМ!$D$34:$D$777,СВЦЭМ!$A$34:$A$777,$A142,СВЦЭМ!$B$34:$B$777,L$119)+'СЕТ СН'!$I$11+СВЦЭМ!$D$10+'СЕТ СН'!$I$6-'СЕТ СН'!$I$23</f>
        <v>1162.3139645699998</v>
      </c>
      <c r="M142" s="37">
        <f>SUMIFS(СВЦЭМ!$D$34:$D$777,СВЦЭМ!$A$34:$A$777,$A142,СВЦЭМ!$B$34:$B$777,M$119)+'СЕТ СН'!$I$11+СВЦЭМ!$D$10+'СЕТ СН'!$I$6-'СЕТ СН'!$I$23</f>
        <v>1164.09934849</v>
      </c>
      <c r="N142" s="37">
        <f>SUMIFS(СВЦЭМ!$D$34:$D$777,СВЦЭМ!$A$34:$A$777,$A142,СВЦЭМ!$B$34:$B$777,N$119)+'СЕТ СН'!$I$11+СВЦЭМ!$D$10+'СЕТ СН'!$I$6-'СЕТ СН'!$I$23</f>
        <v>1162.9597229399997</v>
      </c>
      <c r="O142" s="37">
        <f>SUMIFS(СВЦЭМ!$D$34:$D$777,СВЦЭМ!$A$34:$A$777,$A142,СВЦЭМ!$B$34:$B$777,O$119)+'СЕТ СН'!$I$11+СВЦЭМ!$D$10+'СЕТ СН'!$I$6-'СЕТ СН'!$I$23</f>
        <v>1183.3472212899997</v>
      </c>
      <c r="P142" s="37">
        <f>SUMIFS(СВЦЭМ!$D$34:$D$777,СВЦЭМ!$A$34:$A$777,$A142,СВЦЭМ!$B$34:$B$777,P$119)+'СЕТ СН'!$I$11+СВЦЭМ!$D$10+'СЕТ СН'!$I$6-'СЕТ СН'!$I$23</f>
        <v>1184.09289137</v>
      </c>
      <c r="Q142" s="37">
        <f>SUMIFS(СВЦЭМ!$D$34:$D$777,СВЦЭМ!$A$34:$A$777,$A142,СВЦЭМ!$B$34:$B$777,Q$119)+'СЕТ СН'!$I$11+СВЦЭМ!$D$10+'СЕТ СН'!$I$6-'СЕТ СН'!$I$23</f>
        <v>1191.7361688599999</v>
      </c>
      <c r="R142" s="37">
        <f>SUMIFS(СВЦЭМ!$D$34:$D$777,СВЦЭМ!$A$34:$A$777,$A142,СВЦЭМ!$B$34:$B$777,R$119)+'СЕТ СН'!$I$11+СВЦЭМ!$D$10+'СЕТ СН'!$I$6-'СЕТ СН'!$I$23</f>
        <v>1188.5022934199997</v>
      </c>
      <c r="S142" s="37">
        <f>SUMIFS(СВЦЭМ!$D$34:$D$777,СВЦЭМ!$A$34:$A$777,$A142,СВЦЭМ!$B$34:$B$777,S$119)+'СЕТ СН'!$I$11+СВЦЭМ!$D$10+'СЕТ СН'!$I$6-'СЕТ СН'!$I$23</f>
        <v>1200.82260632</v>
      </c>
      <c r="T142" s="37">
        <f>SUMIFS(СВЦЭМ!$D$34:$D$777,СВЦЭМ!$A$34:$A$777,$A142,СВЦЭМ!$B$34:$B$777,T$119)+'СЕТ СН'!$I$11+СВЦЭМ!$D$10+'СЕТ СН'!$I$6-'СЕТ СН'!$I$23</f>
        <v>1182.0692761799996</v>
      </c>
      <c r="U142" s="37">
        <f>SUMIFS(СВЦЭМ!$D$34:$D$777,СВЦЭМ!$A$34:$A$777,$A142,СВЦЭМ!$B$34:$B$777,U$119)+'СЕТ СН'!$I$11+СВЦЭМ!$D$10+'СЕТ СН'!$I$6-'СЕТ СН'!$I$23</f>
        <v>1173.6013057999999</v>
      </c>
      <c r="V142" s="37">
        <f>SUMIFS(СВЦЭМ!$D$34:$D$777,СВЦЭМ!$A$34:$A$777,$A142,СВЦЭМ!$B$34:$B$777,V$119)+'СЕТ СН'!$I$11+СВЦЭМ!$D$10+'СЕТ СН'!$I$6-'СЕТ СН'!$I$23</f>
        <v>1176.7247564199997</v>
      </c>
      <c r="W142" s="37">
        <f>SUMIFS(СВЦЭМ!$D$34:$D$777,СВЦЭМ!$A$34:$A$777,$A142,СВЦЭМ!$B$34:$B$777,W$119)+'СЕТ СН'!$I$11+СВЦЭМ!$D$10+'СЕТ СН'!$I$6-'СЕТ СН'!$I$23</f>
        <v>1187.3032903999997</v>
      </c>
      <c r="X142" s="37">
        <f>SUMIFS(СВЦЭМ!$D$34:$D$777,СВЦЭМ!$A$34:$A$777,$A142,СВЦЭМ!$B$34:$B$777,X$119)+'СЕТ СН'!$I$11+СВЦЭМ!$D$10+'СЕТ СН'!$I$6-'СЕТ СН'!$I$23</f>
        <v>1250.1527059299997</v>
      </c>
      <c r="Y142" s="37">
        <f>SUMIFS(СВЦЭМ!$D$34:$D$777,СВЦЭМ!$A$34:$A$777,$A142,СВЦЭМ!$B$34:$B$777,Y$119)+'СЕТ СН'!$I$11+СВЦЭМ!$D$10+'СЕТ СН'!$I$6-'СЕТ СН'!$I$23</f>
        <v>1347.0533626199999</v>
      </c>
    </row>
    <row r="143" spans="1:25" ht="15.75" x14ac:dyDescent="0.2">
      <c r="A143" s="36">
        <f t="shared" si="3"/>
        <v>43214</v>
      </c>
      <c r="B143" s="37">
        <f>SUMIFS(СВЦЭМ!$D$34:$D$777,СВЦЭМ!$A$34:$A$777,$A143,СВЦЭМ!$B$34:$B$777,B$119)+'СЕТ СН'!$I$11+СВЦЭМ!$D$10+'СЕТ СН'!$I$6-'СЕТ СН'!$I$23</f>
        <v>1347.1795573599998</v>
      </c>
      <c r="C143" s="37">
        <f>SUMIFS(СВЦЭМ!$D$34:$D$777,СВЦЭМ!$A$34:$A$777,$A143,СВЦЭМ!$B$34:$B$777,C$119)+'СЕТ СН'!$I$11+СВЦЭМ!$D$10+'СЕТ СН'!$I$6-'СЕТ СН'!$I$23</f>
        <v>1394.0822810099999</v>
      </c>
      <c r="D143" s="37">
        <f>SUMIFS(СВЦЭМ!$D$34:$D$777,СВЦЭМ!$A$34:$A$777,$A143,СВЦЭМ!$B$34:$B$777,D$119)+'СЕТ СН'!$I$11+СВЦЭМ!$D$10+'СЕТ СН'!$I$6-'СЕТ СН'!$I$23</f>
        <v>1452.4493273200001</v>
      </c>
      <c r="E143" s="37">
        <f>SUMIFS(СВЦЭМ!$D$34:$D$777,СВЦЭМ!$A$34:$A$777,$A143,СВЦЭМ!$B$34:$B$777,E$119)+'СЕТ СН'!$I$11+СВЦЭМ!$D$10+'СЕТ СН'!$I$6-'СЕТ СН'!$I$23</f>
        <v>1463.6743994799999</v>
      </c>
      <c r="F143" s="37">
        <f>SUMIFS(СВЦЭМ!$D$34:$D$777,СВЦЭМ!$A$34:$A$777,$A143,СВЦЭМ!$B$34:$B$777,F$119)+'СЕТ СН'!$I$11+СВЦЭМ!$D$10+'СЕТ СН'!$I$6-'СЕТ СН'!$I$23</f>
        <v>1473.0704931</v>
      </c>
      <c r="G143" s="37">
        <f>SUMIFS(СВЦЭМ!$D$34:$D$777,СВЦЭМ!$A$34:$A$777,$A143,СВЦЭМ!$B$34:$B$777,G$119)+'СЕТ СН'!$I$11+СВЦЭМ!$D$10+'СЕТ СН'!$I$6-'СЕТ СН'!$I$23</f>
        <v>1437.9220190399997</v>
      </c>
      <c r="H143" s="37">
        <f>SUMIFS(СВЦЭМ!$D$34:$D$777,СВЦЭМ!$A$34:$A$777,$A143,СВЦЭМ!$B$34:$B$777,H$119)+'СЕТ СН'!$I$11+СВЦЭМ!$D$10+'СЕТ СН'!$I$6-'СЕТ СН'!$I$23</f>
        <v>1400.5369528199999</v>
      </c>
      <c r="I143" s="37">
        <f>SUMIFS(СВЦЭМ!$D$34:$D$777,СВЦЭМ!$A$34:$A$777,$A143,СВЦЭМ!$B$34:$B$777,I$119)+'СЕТ СН'!$I$11+СВЦЭМ!$D$10+'СЕТ СН'!$I$6-'СЕТ СН'!$I$23</f>
        <v>1278.6960281500001</v>
      </c>
      <c r="J143" s="37">
        <f>SUMIFS(СВЦЭМ!$D$34:$D$777,СВЦЭМ!$A$34:$A$777,$A143,СВЦЭМ!$B$34:$B$777,J$119)+'СЕТ СН'!$I$11+СВЦЭМ!$D$10+'СЕТ СН'!$I$6-'СЕТ СН'!$I$23</f>
        <v>1199.92344908</v>
      </c>
      <c r="K143" s="37">
        <f>SUMIFS(СВЦЭМ!$D$34:$D$777,СВЦЭМ!$A$34:$A$777,$A143,СВЦЭМ!$B$34:$B$777,K$119)+'СЕТ СН'!$I$11+СВЦЭМ!$D$10+'СЕТ СН'!$I$6-'СЕТ СН'!$I$23</f>
        <v>1168.2679975999999</v>
      </c>
      <c r="L143" s="37">
        <f>SUMIFS(СВЦЭМ!$D$34:$D$777,СВЦЭМ!$A$34:$A$777,$A143,СВЦЭМ!$B$34:$B$777,L$119)+'СЕТ СН'!$I$11+СВЦЭМ!$D$10+'СЕТ СН'!$I$6-'СЕТ СН'!$I$23</f>
        <v>1178.3836869499996</v>
      </c>
      <c r="M143" s="37">
        <f>SUMIFS(СВЦЭМ!$D$34:$D$777,СВЦЭМ!$A$34:$A$777,$A143,СВЦЭМ!$B$34:$B$777,M$119)+'СЕТ СН'!$I$11+СВЦЭМ!$D$10+'СЕТ СН'!$I$6-'СЕТ СН'!$I$23</f>
        <v>1164.1091821999999</v>
      </c>
      <c r="N143" s="37">
        <f>SUMIFS(СВЦЭМ!$D$34:$D$777,СВЦЭМ!$A$34:$A$777,$A143,СВЦЭМ!$B$34:$B$777,N$119)+'СЕТ СН'!$I$11+СВЦЭМ!$D$10+'СЕТ СН'!$I$6-'СЕТ СН'!$I$23</f>
        <v>1161.4141569099997</v>
      </c>
      <c r="O143" s="37">
        <f>SUMIFS(СВЦЭМ!$D$34:$D$777,СВЦЭМ!$A$34:$A$777,$A143,СВЦЭМ!$B$34:$B$777,O$119)+'СЕТ СН'!$I$11+СВЦЭМ!$D$10+'СЕТ СН'!$I$6-'СЕТ СН'!$I$23</f>
        <v>1163.9526001499999</v>
      </c>
      <c r="P143" s="37">
        <f>SUMIFS(СВЦЭМ!$D$34:$D$777,СВЦЭМ!$A$34:$A$777,$A143,СВЦЭМ!$B$34:$B$777,P$119)+'СЕТ СН'!$I$11+СВЦЭМ!$D$10+'СЕТ СН'!$I$6-'СЕТ СН'!$I$23</f>
        <v>1177.9247845599998</v>
      </c>
      <c r="Q143" s="37">
        <f>SUMIFS(СВЦЭМ!$D$34:$D$777,СВЦЭМ!$A$34:$A$777,$A143,СВЦЭМ!$B$34:$B$777,Q$119)+'СЕТ СН'!$I$11+СВЦЭМ!$D$10+'СЕТ СН'!$I$6-'СЕТ СН'!$I$23</f>
        <v>1182.2059566399998</v>
      </c>
      <c r="R143" s="37">
        <f>SUMIFS(СВЦЭМ!$D$34:$D$777,СВЦЭМ!$A$34:$A$777,$A143,СВЦЭМ!$B$34:$B$777,R$119)+'СЕТ СН'!$I$11+СВЦЭМ!$D$10+'СЕТ СН'!$I$6-'СЕТ СН'!$I$23</f>
        <v>1173.0565996400001</v>
      </c>
      <c r="S143" s="37">
        <f>SUMIFS(СВЦЭМ!$D$34:$D$777,СВЦЭМ!$A$34:$A$777,$A143,СВЦЭМ!$B$34:$B$777,S$119)+'СЕТ СН'!$I$11+СВЦЭМ!$D$10+'СЕТ СН'!$I$6-'СЕТ СН'!$I$23</f>
        <v>1172.7045500599997</v>
      </c>
      <c r="T143" s="37">
        <f>SUMIFS(СВЦЭМ!$D$34:$D$777,СВЦЭМ!$A$34:$A$777,$A143,СВЦЭМ!$B$34:$B$777,T$119)+'СЕТ СН'!$I$11+СВЦЭМ!$D$10+'СЕТ СН'!$I$6-'СЕТ СН'!$I$23</f>
        <v>1157.2302395899997</v>
      </c>
      <c r="U143" s="37">
        <f>SUMIFS(СВЦЭМ!$D$34:$D$777,СВЦЭМ!$A$34:$A$777,$A143,СВЦЭМ!$B$34:$B$777,U$119)+'СЕТ СН'!$I$11+СВЦЭМ!$D$10+'СЕТ СН'!$I$6-'СЕТ СН'!$I$23</f>
        <v>1163.9153136499999</v>
      </c>
      <c r="V143" s="37">
        <f>SUMIFS(СВЦЭМ!$D$34:$D$777,СВЦЭМ!$A$34:$A$777,$A143,СВЦЭМ!$B$34:$B$777,V$119)+'СЕТ СН'!$I$11+СВЦЭМ!$D$10+'СЕТ СН'!$I$6-'СЕТ СН'!$I$23</f>
        <v>1189.2071642000001</v>
      </c>
      <c r="W143" s="37">
        <f>SUMIFS(СВЦЭМ!$D$34:$D$777,СВЦЭМ!$A$34:$A$777,$A143,СВЦЭМ!$B$34:$B$777,W$119)+'СЕТ СН'!$I$11+СВЦЭМ!$D$10+'СЕТ СН'!$I$6-'СЕТ СН'!$I$23</f>
        <v>1189.6189821799999</v>
      </c>
      <c r="X143" s="37">
        <f>SUMIFS(СВЦЭМ!$D$34:$D$777,СВЦЭМ!$A$34:$A$777,$A143,СВЦЭМ!$B$34:$B$777,X$119)+'СЕТ СН'!$I$11+СВЦЭМ!$D$10+'СЕТ СН'!$I$6-'СЕТ СН'!$I$23</f>
        <v>1205.8600769899999</v>
      </c>
      <c r="Y143" s="37">
        <f>SUMIFS(СВЦЭМ!$D$34:$D$777,СВЦЭМ!$A$34:$A$777,$A143,СВЦЭМ!$B$34:$B$777,Y$119)+'СЕТ СН'!$I$11+СВЦЭМ!$D$10+'СЕТ СН'!$I$6-'СЕТ СН'!$I$23</f>
        <v>1289.8658845499999</v>
      </c>
    </row>
    <row r="144" spans="1:25" ht="15.75" x14ac:dyDescent="0.2">
      <c r="A144" s="36">
        <f t="shared" si="3"/>
        <v>43215</v>
      </c>
      <c r="B144" s="37">
        <f>SUMIFS(СВЦЭМ!$D$34:$D$777,СВЦЭМ!$A$34:$A$777,$A144,СВЦЭМ!$B$34:$B$777,B$119)+'СЕТ СН'!$I$11+СВЦЭМ!$D$10+'СЕТ СН'!$I$6-'СЕТ СН'!$I$23</f>
        <v>1297.1186340899999</v>
      </c>
      <c r="C144" s="37">
        <f>SUMIFS(СВЦЭМ!$D$34:$D$777,СВЦЭМ!$A$34:$A$777,$A144,СВЦЭМ!$B$34:$B$777,C$119)+'СЕТ СН'!$I$11+СВЦЭМ!$D$10+'СЕТ СН'!$I$6-'СЕТ СН'!$I$23</f>
        <v>1365.9686475099998</v>
      </c>
      <c r="D144" s="37">
        <f>SUMIFS(СВЦЭМ!$D$34:$D$777,СВЦЭМ!$A$34:$A$777,$A144,СВЦЭМ!$B$34:$B$777,D$119)+'СЕТ СН'!$I$11+СВЦЭМ!$D$10+'СЕТ СН'!$I$6-'СЕТ СН'!$I$23</f>
        <v>1460.1365513599999</v>
      </c>
      <c r="E144" s="37">
        <f>SUMIFS(СВЦЭМ!$D$34:$D$777,СВЦЭМ!$A$34:$A$777,$A144,СВЦЭМ!$B$34:$B$777,E$119)+'СЕТ СН'!$I$11+СВЦЭМ!$D$10+'СЕТ СН'!$I$6-'СЕТ СН'!$I$23</f>
        <v>1494.9274828399998</v>
      </c>
      <c r="F144" s="37">
        <f>SUMIFS(СВЦЭМ!$D$34:$D$777,СВЦЭМ!$A$34:$A$777,$A144,СВЦЭМ!$B$34:$B$777,F$119)+'СЕТ СН'!$I$11+СВЦЭМ!$D$10+'СЕТ СН'!$I$6-'СЕТ СН'!$I$23</f>
        <v>1495.2224247999998</v>
      </c>
      <c r="G144" s="37">
        <f>SUMIFS(СВЦЭМ!$D$34:$D$777,СВЦЭМ!$A$34:$A$777,$A144,СВЦЭМ!$B$34:$B$777,G$119)+'СЕТ СН'!$I$11+СВЦЭМ!$D$10+'СЕТ СН'!$I$6-'СЕТ СН'!$I$23</f>
        <v>1468.2367046999998</v>
      </c>
      <c r="H144" s="37">
        <f>SUMIFS(СВЦЭМ!$D$34:$D$777,СВЦЭМ!$A$34:$A$777,$A144,СВЦЭМ!$B$34:$B$777,H$119)+'СЕТ СН'!$I$11+СВЦЭМ!$D$10+'СЕТ СН'!$I$6-'СЕТ СН'!$I$23</f>
        <v>1393.95407763</v>
      </c>
      <c r="I144" s="37">
        <f>SUMIFS(СВЦЭМ!$D$34:$D$777,СВЦЭМ!$A$34:$A$777,$A144,СВЦЭМ!$B$34:$B$777,I$119)+'СЕТ СН'!$I$11+СВЦЭМ!$D$10+'СЕТ СН'!$I$6-'СЕТ СН'!$I$23</f>
        <v>1287.3309547999997</v>
      </c>
      <c r="J144" s="37">
        <f>SUMIFS(СВЦЭМ!$D$34:$D$777,СВЦЭМ!$A$34:$A$777,$A144,СВЦЭМ!$B$34:$B$777,J$119)+'СЕТ СН'!$I$11+СВЦЭМ!$D$10+'СЕТ СН'!$I$6-'СЕТ СН'!$I$23</f>
        <v>1236.9010180799996</v>
      </c>
      <c r="K144" s="37">
        <f>SUMIFS(СВЦЭМ!$D$34:$D$777,СВЦЭМ!$A$34:$A$777,$A144,СВЦЭМ!$B$34:$B$777,K$119)+'СЕТ СН'!$I$11+СВЦЭМ!$D$10+'СЕТ СН'!$I$6-'СЕТ СН'!$I$23</f>
        <v>1254.3106626999997</v>
      </c>
      <c r="L144" s="37">
        <f>SUMIFS(СВЦЭМ!$D$34:$D$777,СВЦЭМ!$A$34:$A$777,$A144,СВЦЭМ!$B$34:$B$777,L$119)+'СЕТ СН'!$I$11+СВЦЭМ!$D$10+'СЕТ СН'!$I$6-'СЕТ СН'!$I$23</f>
        <v>1268.2712438799999</v>
      </c>
      <c r="M144" s="37">
        <f>SUMIFS(СВЦЭМ!$D$34:$D$777,СВЦЭМ!$A$34:$A$777,$A144,СВЦЭМ!$B$34:$B$777,M$119)+'СЕТ СН'!$I$11+СВЦЭМ!$D$10+'СЕТ СН'!$I$6-'СЕТ СН'!$I$23</f>
        <v>1259.9877058499997</v>
      </c>
      <c r="N144" s="37">
        <f>SUMIFS(СВЦЭМ!$D$34:$D$777,СВЦЭМ!$A$34:$A$777,$A144,СВЦЭМ!$B$34:$B$777,N$119)+'СЕТ СН'!$I$11+СВЦЭМ!$D$10+'СЕТ СН'!$I$6-'СЕТ СН'!$I$23</f>
        <v>1260.7821084899997</v>
      </c>
      <c r="O144" s="37">
        <f>SUMIFS(СВЦЭМ!$D$34:$D$777,СВЦЭМ!$A$34:$A$777,$A144,СВЦЭМ!$B$34:$B$777,O$119)+'СЕТ СН'!$I$11+СВЦЭМ!$D$10+'СЕТ СН'!$I$6-'СЕТ СН'!$I$23</f>
        <v>1259.3647117599999</v>
      </c>
      <c r="P144" s="37">
        <f>SUMIFS(СВЦЭМ!$D$34:$D$777,СВЦЭМ!$A$34:$A$777,$A144,СВЦЭМ!$B$34:$B$777,P$119)+'СЕТ СН'!$I$11+СВЦЭМ!$D$10+'СЕТ СН'!$I$6-'СЕТ СН'!$I$23</f>
        <v>1252.81751906</v>
      </c>
      <c r="Q144" s="37">
        <f>SUMIFS(СВЦЭМ!$D$34:$D$777,СВЦЭМ!$A$34:$A$777,$A144,СВЦЭМ!$B$34:$B$777,Q$119)+'СЕТ СН'!$I$11+СВЦЭМ!$D$10+'СЕТ СН'!$I$6-'СЕТ СН'!$I$23</f>
        <v>1247.1529939499997</v>
      </c>
      <c r="R144" s="37">
        <f>SUMIFS(СВЦЭМ!$D$34:$D$777,СВЦЭМ!$A$34:$A$777,$A144,СВЦЭМ!$B$34:$B$777,R$119)+'СЕТ СН'!$I$11+СВЦЭМ!$D$10+'СЕТ СН'!$I$6-'СЕТ СН'!$I$23</f>
        <v>1252.2710570499999</v>
      </c>
      <c r="S144" s="37">
        <f>SUMIFS(СВЦЭМ!$D$34:$D$777,СВЦЭМ!$A$34:$A$777,$A144,СВЦЭМ!$B$34:$B$777,S$119)+'СЕТ СН'!$I$11+СВЦЭМ!$D$10+'СЕТ СН'!$I$6-'СЕТ СН'!$I$23</f>
        <v>1240.1738754799999</v>
      </c>
      <c r="T144" s="37">
        <f>SUMIFS(СВЦЭМ!$D$34:$D$777,СВЦЭМ!$A$34:$A$777,$A144,СВЦЭМ!$B$34:$B$777,T$119)+'СЕТ СН'!$I$11+СВЦЭМ!$D$10+'СЕТ СН'!$I$6-'СЕТ СН'!$I$23</f>
        <v>1223.6262684799999</v>
      </c>
      <c r="U144" s="37">
        <f>SUMIFS(СВЦЭМ!$D$34:$D$777,СВЦЭМ!$A$34:$A$777,$A144,СВЦЭМ!$B$34:$B$777,U$119)+'СЕТ СН'!$I$11+СВЦЭМ!$D$10+'СЕТ СН'!$I$6-'СЕТ СН'!$I$23</f>
        <v>1212.6262964399998</v>
      </c>
      <c r="V144" s="37">
        <f>SUMIFS(СВЦЭМ!$D$34:$D$777,СВЦЭМ!$A$34:$A$777,$A144,СВЦЭМ!$B$34:$B$777,V$119)+'СЕТ СН'!$I$11+СВЦЭМ!$D$10+'СЕТ СН'!$I$6-'СЕТ СН'!$I$23</f>
        <v>1243.2490686799997</v>
      </c>
      <c r="W144" s="37">
        <f>SUMIFS(СВЦЭМ!$D$34:$D$777,СВЦЭМ!$A$34:$A$777,$A144,СВЦЭМ!$B$34:$B$777,W$119)+'СЕТ СН'!$I$11+СВЦЭМ!$D$10+'СЕТ СН'!$I$6-'СЕТ СН'!$I$23</f>
        <v>1240.4190925499997</v>
      </c>
      <c r="X144" s="37">
        <f>SUMIFS(СВЦЭМ!$D$34:$D$777,СВЦЭМ!$A$34:$A$777,$A144,СВЦЭМ!$B$34:$B$777,X$119)+'СЕТ СН'!$I$11+СВЦЭМ!$D$10+'СЕТ СН'!$I$6-'СЕТ СН'!$I$23</f>
        <v>1223.2217186099997</v>
      </c>
      <c r="Y144" s="37">
        <f>SUMIFS(СВЦЭМ!$D$34:$D$777,СВЦЭМ!$A$34:$A$777,$A144,СВЦЭМ!$B$34:$B$777,Y$119)+'СЕТ СН'!$I$11+СВЦЭМ!$D$10+'СЕТ СН'!$I$6-'СЕТ СН'!$I$23</f>
        <v>1278.8988022599997</v>
      </c>
    </row>
    <row r="145" spans="1:27" ht="15.75" x14ac:dyDescent="0.2">
      <c r="A145" s="36">
        <f t="shared" si="3"/>
        <v>43216</v>
      </c>
      <c r="B145" s="37">
        <f>SUMIFS(СВЦЭМ!$D$34:$D$777,СВЦЭМ!$A$34:$A$777,$A145,СВЦЭМ!$B$34:$B$777,B$119)+'СЕТ СН'!$I$11+СВЦЭМ!$D$10+'СЕТ СН'!$I$6-'СЕТ СН'!$I$23</f>
        <v>1450.12307805</v>
      </c>
      <c r="C145" s="37">
        <f>SUMIFS(СВЦЭМ!$D$34:$D$777,СВЦЭМ!$A$34:$A$777,$A145,СВЦЭМ!$B$34:$B$777,C$119)+'СЕТ СН'!$I$11+СВЦЭМ!$D$10+'СЕТ СН'!$I$6-'СЕТ СН'!$I$23</f>
        <v>1487.27538624</v>
      </c>
      <c r="D145" s="37">
        <f>SUMIFS(СВЦЭМ!$D$34:$D$777,СВЦЭМ!$A$34:$A$777,$A145,СВЦЭМ!$B$34:$B$777,D$119)+'СЕТ СН'!$I$11+СВЦЭМ!$D$10+'СЕТ СН'!$I$6-'СЕТ СН'!$I$23</f>
        <v>1537.7720512400001</v>
      </c>
      <c r="E145" s="37">
        <f>SUMIFS(СВЦЭМ!$D$34:$D$777,СВЦЭМ!$A$34:$A$777,$A145,СВЦЭМ!$B$34:$B$777,E$119)+'СЕТ СН'!$I$11+СВЦЭМ!$D$10+'СЕТ СН'!$I$6-'СЕТ СН'!$I$23</f>
        <v>1545.5588824599999</v>
      </c>
      <c r="F145" s="37">
        <f>SUMIFS(СВЦЭМ!$D$34:$D$777,СВЦЭМ!$A$34:$A$777,$A145,СВЦЭМ!$B$34:$B$777,F$119)+'СЕТ СН'!$I$11+СВЦЭМ!$D$10+'СЕТ СН'!$I$6-'СЕТ СН'!$I$23</f>
        <v>1543.3341849200001</v>
      </c>
      <c r="G145" s="37">
        <f>SUMIFS(СВЦЭМ!$D$34:$D$777,СВЦЭМ!$A$34:$A$777,$A145,СВЦЭМ!$B$34:$B$777,G$119)+'СЕТ СН'!$I$11+СВЦЭМ!$D$10+'СЕТ СН'!$I$6-'СЕТ СН'!$I$23</f>
        <v>1524.9060322299997</v>
      </c>
      <c r="H145" s="37">
        <f>SUMIFS(СВЦЭМ!$D$34:$D$777,СВЦЭМ!$A$34:$A$777,$A145,СВЦЭМ!$B$34:$B$777,H$119)+'СЕТ СН'!$I$11+СВЦЭМ!$D$10+'СЕТ СН'!$I$6-'СЕТ СН'!$I$23</f>
        <v>1457.8702644099999</v>
      </c>
      <c r="I145" s="37">
        <f>SUMIFS(СВЦЭМ!$D$34:$D$777,СВЦЭМ!$A$34:$A$777,$A145,СВЦЭМ!$B$34:$B$777,I$119)+'СЕТ СН'!$I$11+СВЦЭМ!$D$10+'СЕТ СН'!$I$6-'СЕТ СН'!$I$23</f>
        <v>1359.0137352400002</v>
      </c>
      <c r="J145" s="37">
        <f>SUMIFS(СВЦЭМ!$D$34:$D$777,СВЦЭМ!$A$34:$A$777,$A145,СВЦЭМ!$B$34:$B$777,J$119)+'СЕТ СН'!$I$11+СВЦЭМ!$D$10+'СЕТ СН'!$I$6-'СЕТ СН'!$I$23</f>
        <v>1335.6846149099997</v>
      </c>
      <c r="K145" s="37">
        <f>SUMIFS(СВЦЭМ!$D$34:$D$777,СВЦЭМ!$A$34:$A$777,$A145,СВЦЭМ!$B$34:$B$777,K$119)+'СЕТ СН'!$I$11+СВЦЭМ!$D$10+'СЕТ СН'!$I$6-'СЕТ СН'!$I$23</f>
        <v>1300.3861568499997</v>
      </c>
      <c r="L145" s="37">
        <f>SUMIFS(СВЦЭМ!$D$34:$D$777,СВЦЭМ!$A$34:$A$777,$A145,СВЦЭМ!$B$34:$B$777,L$119)+'СЕТ СН'!$I$11+СВЦЭМ!$D$10+'СЕТ СН'!$I$6-'СЕТ СН'!$I$23</f>
        <v>1272.3870826999996</v>
      </c>
      <c r="M145" s="37">
        <f>SUMIFS(СВЦЭМ!$D$34:$D$777,СВЦЭМ!$A$34:$A$777,$A145,СВЦЭМ!$B$34:$B$777,M$119)+'СЕТ СН'!$I$11+СВЦЭМ!$D$10+'СЕТ СН'!$I$6-'СЕТ СН'!$I$23</f>
        <v>1272.7161255899996</v>
      </c>
      <c r="N145" s="37">
        <f>SUMIFS(СВЦЭМ!$D$34:$D$777,СВЦЭМ!$A$34:$A$777,$A145,СВЦЭМ!$B$34:$B$777,N$119)+'СЕТ СН'!$I$11+СВЦЭМ!$D$10+'СЕТ СН'!$I$6-'СЕТ СН'!$I$23</f>
        <v>1290.5306105799996</v>
      </c>
      <c r="O145" s="37">
        <f>SUMIFS(СВЦЭМ!$D$34:$D$777,СВЦЭМ!$A$34:$A$777,$A145,СВЦЭМ!$B$34:$B$777,O$119)+'СЕТ СН'!$I$11+СВЦЭМ!$D$10+'СЕТ СН'!$I$6-'СЕТ СН'!$I$23</f>
        <v>1298.6250625799998</v>
      </c>
      <c r="P145" s="37">
        <f>SUMIFS(СВЦЭМ!$D$34:$D$777,СВЦЭМ!$A$34:$A$777,$A145,СВЦЭМ!$B$34:$B$777,P$119)+'СЕТ СН'!$I$11+СВЦЭМ!$D$10+'СЕТ СН'!$I$6-'СЕТ СН'!$I$23</f>
        <v>1314.8503351199997</v>
      </c>
      <c r="Q145" s="37">
        <f>SUMIFS(СВЦЭМ!$D$34:$D$777,СВЦЭМ!$A$34:$A$777,$A145,СВЦЭМ!$B$34:$B$777,Q$119)+'СЕТ СН'!$I$11+СВЦЭМ!$D$10+'СЕТ СН'!$I$6-'СЕТ СН'!$I$23</f>
        <v>1329.6093786699998</v>
      </c>
      <c r="R145" s="37">
        <f>SUMIFS(СВЦЭМ!$D$34:$D$777,СВЦЭМ!$A$34:$A$777,$A145,СВЦЭМ!$B$34:$B$777,R$119)+'СЕТ СН'!$I$11+СВЦЭМ!$D$10+'СЕТ СН'!$I$6-'СЕТ СН'!$I$23</f>
        <v>1325.7472251099998</v>
      </c>
      <c r="S145" s="37">
        <f>SUMIFS(СВЦЭМ!$D$34:$D$777,СВЦЭМ!$A$34:$A$777,$A145,СВЦЭМ!$B$34:$B$777,S$119)+'СЕТ СН'!$I$11+СВЦЭМ!$D$10+'СЕТ СН'!$I$6-'СЕТ СН'!$I$23</f>
        <v>1298.9704630499996</v>
      </c>
      <c r="T145" s="37">
        <f>SUMIFS(СВЦЭМ!$D$34:$D$777,СВЦЭМ!$A$34:$A$777,$A145,СВЦЭМ!$B$34:$B$777,T$119)+'СЕТ СН'!$I$11+СВЦЭМ!$D$10+'СЕТ СН'!$I$6-'СЕТ СН'!$I$23</f>
        <v>1281.9163344499998</v>
      </c>
      <c r="U145" s="37">
        <f>SUMIFS(СВЦЭМ!$D$34:$D$777,СВЦЭМ!$A$34:$A$777,$A145,СВЦЭМ!$B$34:$B$777,U$119)+'СЕТ СН'!$I$11+СВЦЭМ!$D$10+'СЕТ СН'!$I$6-'СЕТ СН'!$I$23</f>
        <v>1276.7110409899997</v>
      </c>
      <c r="V145" s="37">
        <f>SUMIFS(СВЦЭМ!$D$34:$D$777,СВЦЭМ!$A$34:$A$777,$A145,СВЦЭМ!$B$34:$B$777,V$119)+'СЕТ СН'!$I$11+СВЦЭМ!$D$10+'СЕТ СН'!$I$6-'СЕТ СН'!$I$23</f>
        <v>1215.2911728399999</v>
      </c>
      <c r="W145" s="37">
        <f>SUMIFS(СВЦЭМ!$D$34:$D$777,СВЦЭМ!$A$34:$A$777,$A145,СВЦЭМ!$B$34:$B$777,W$119)+'СЕТ СН'!$I$11+СВЦЭМ!$D$10+'СЕТ СН'!$I$6-'СЕТ СН'!$I$23</f>
        <v>1224.0592695</v>
      </c>
      <c r="X145" s="37">
        <f>SUMIFS(СВЦЭМ!$D$34:$D$777,СВЦЭМ!$A$34:$A$777,$A145,СВЦЭМ!$B$34:$B$777,X$119)+'СЕТ СН'!$I$11+СВЦЭМ!$D$10+'СЕТ СН'!$I$6-'СЕТ СН'!$I$23</f>
        <v>1338.1699059299999</v>
      </c>
      <c r="Y145" s="37">
        <f>SUMIFS(СВЦЭМ!$D$34:$D$777,СВЦЭМ!$A$34:$A$777,$A145,СВЦЭМ!$B$34:$B$777,Y$119)+'СЕТ СН'!$I$11+СВЦЭМ!$D$10+'СЕТ СН'!$I$6-'СЕТ СН'!$I$23</f>
        <v>1368.8121765999999</v>
      </c>
    </row>
    <row r="146" spans="1:27" ht="15.75" x14ac:dyDescent="0.2">
      <c r="A146" s="36">
        <f t="shared" si="3"/>
        <v>43217</v>
      </c>
      <c r="B146" s="37">
        <f>SUMIFS(СВЦЭМ!$D$34:$D$777,СВЦЭМ!$A$34:$A$777,$A146,СВЦЭМ!$B$34:$B$777,B$119)+'СЕТ СН'!$I$11+СВЦЭМ!$D$10+'СЕТ СН'!$I$6-'СЕТ СН'!$I$23</f>
        <v>1376.7415901199997</v>
      </c>
      <c r="C146" s="37">
        <f>SUMIFS(СВЦЭМ!$D$34:$D$777,СВЦЭМ!$A$34:$A$777,$A146,СВЦЭМ!$B$34:$B$777,C$119)+'СЕТ СН'!$I$11+СВЦЭМ!$D$10+'СЕТ СН'!$I$6-'СЕТ СН'!$I$23</f>
        <v>1406.8414106699997</v>
      </c>
      <c r="D146" s="37">
        <f>SUMIFS(СВЦЭМ!$D$34:$D$777,СВЦЭМ!$A$34:$A$777,$A146,СВЦЭМ!$B$34:$B$777,D$119)+'СЕТ СН'!$I$11+СВЦЭМ!$D$10+'СЕТ СН'!$I$6-'СЕТ СН'!$I$23</f>
        <v>1474.4738062799997</v>
      </c>
      <c r="E146" s="37">
        <f>SUMIFS(СВЦЭМ!$D$34:$D$777,СВЦЭМ!$A$34:$A$777,$A146,СВЦЭМ!$B$34:$B$777,E$119)+'СЕТ СН'!$I$11+СВЦЭМ!$D$10+'СЕТ СН'!$I$6-'СЕТ СН'!$I$23</f>
        <v>1479.8454703699999</v>
      </c>
      <c r="F146" s="37">
        <f>SUMIFS(СВЦЭМ!$D$34:$D$777,СВЦЭМ!$A$34:$A$777,$A146,СВЦЭМ!$B$34:$B$777,F$119)+'СЕТ СН'!$I$11+СВЦЭМ!$D$10+'СЕТ СН'!$I$6-'СЕТ СН'!$I$23</f>
        <v>1473.6148419799997</v>
      </c>
      <c r="G146" s="37">
        <f>SUMIFS(СВЦЭМ!$D$34:$D$777,СВЦЭМ!$A$34:$A$777,$A146,СВЦЭМ!$B$34:$B$777,G$119)+'СЕТ СН'!$I$11+СВЦЭМ!$D$10+'СЕТ СН'!$I$6-'СЕТ СН'!$I$23</f>
        <v>1466.1151693799998</v>
      </c>
      <c r="H146" s="37">
        <f>SUMIFS(СВЦЭМ!$D$34:$D$777,СВЦЭМ!$A$34:$A$777,$A146,СВЦЭМ!$B$34:$B$777,H$119)+'СЕТ СН'!$I$11+СВЦЭМ!$D$10+'СЕТ СН'!$I$6-'СЕТ СН'!$I$23</f>
        <v>1424.3166855300001</v>
      </c>
      <c r="I146" s="37">
        <f>SUMIFS(СВЦЭМ!$D$34:$D$777,СВЦЭМ!$A$34:$A$777,$A146,СВЦЭМ!$B$34:$B$777,I$119)+'СЕТ СН'!$I$11+СВЦЭМ!$D$10+'СЕТ СН'!$I$6-'СЕТ СН'!$I$23</f>
        <v>1343.6237948099997</v>
      </c>
      <c r="J146" s="37">
        <f>SUMIFS(СВЦЭМ!$D$34:$D$777,СВЦЭМ!$A$34:$A$777,$A146,СВЦЭМ!$B$34:$B$777,J$119)+'СЕТ СН'!$I$11+СВЦЭМ!$D$10+'СЕТ СН'!$I$6-'СЕТ СН'!$I$23</f>
        <v>1312.6528237499997</v>
      </c>
      <c r="K146" s="37">
        <f>SUMIFS(СВЦЭМ!$D$34:$D$777,СВЦЭМ!$A$34:$A$777,$A146,СВЦЭМ!$B$34:$B$777,K$119)+'СЕТ СН'!$I$11+СВЦЭМ!$D$10+'СЕТ СН'!$I$6-'СЕТ СН'!$I$23</f>
        <v>1278.66213535</v>
      </c>
      <c r="L146" s="37">
        <f>SUMIFS(СВЦЭМ!$D$34:$D$777,СВЦЭМ!$A$34:$A$777,$A146,СВЦЭМ!$B$34:$B$777,L$119)+'СЕТ СН'!$I$11+СВЦЭМ!$D$10+'СЕТ СН'!$I$6-'СЕТ СН'!$I$23</f>
        <v>1247.3481299800001</v>
      </c>
      <c r="M146" s="37">
        <f>SUMIFS(СВЦЭМ!$D$34:$D$777,СВЦЭМ!$A$34:$A$777,$A146,СВЦЭМ!$B$34:$B$777,M$119)+'СЕТ СН'!$I$11+СВЦЭМ!$D$10+'СЕТ СН'!$I$6-'СЕТ СН'!$I$23</f>
        <v>1248.4706464299998</v>
      </c>
      <c r="N146" s="37">
        <f>SUMIFS(СВЦЭМ!$D$34:$D$777,СВЦЭМ!$A$34:$A$777,$A146,СВЦЭМ!$B$34:$B$777,N$119)+'СЕТ СН'!$I$11+СВЦЭМ!$D$10+'СЕТ СН'!$I$6-'СЕТ СН'!$I$23</f>
        <v>1256.91764655</v>
      </c>
      <c r="O146" s="37">
        <f>SUMIFS(СВЦЭМ!$D$34:$D$777,СВЦЭМ!$A$34:$A$777,$A146,СВЦЭМ!$B$34:$B$777,O$119)+'СЕТ СН'!$I$11+СВЦЭМ!$D$10+'СЕТ СН'!$I$6-'СЕТ СН'!$I$23</f>
        <v>1252.12423915</v>
      </c>
      <c r="P146" s="37">
        <f>SUMIFS(СВЦЭМ!$D$34:$D$777,СВЦЭМ!$A$34:$A$777,$A146,СВЦЭМ!$B$34:$B$777,P$119)+'СЕТ СН'!$I$11+СВЦЭМ!$D$10+'СЕТ СН'!$I$6-'СЕТ СН'!$I$23</f>
        <v>1264.0538110099997</v>
      </c>
      <c r="Q146" s="37">
        <f>SUMIFS(СВЦЭМ!$D$34:$D$777,СВЦЭМ!$A$34:$A$777,$A146,СВЦЭМ!$B$34:$B$777,Q$119)+'СЕТ СН'!$I$11+СВЦЭМ!$D$10+'СЕТ СН'!$I$6-'СЕТ СН'!$I$23</f>
        <v>1268.1486223899997</v>
      </c>
      <c r="R146" s="37">
        <f>SUMIFS(СВЦЭМ!$D$34:$D$777,СВЦЭМ!$A$34:$A$777,$A146,СВЦЭМ!$B$34:$B$777,R$119)+'СЕТ СН'!$I$11+СВЦЭМ!$D$10+'СЕТ СН'!$I$6-'СЕТ СН'!$I$23</f>
        <v>1263.8889089199997</v>
      </c>
      <c r="S146" s="37">
        <f>SUMIFS(СВЦЭМ!$D$34:$D$777,СВЦЭМ!$A$34:$A$777,$A146,СВЦЭМ!$B$34:$B$777,S$119)+'СЕТ СН'!$I$11+СВЦЭМ!$D$10+'СЕТ СН'!$I$6-'СЕТ СН'!$I$23</f>
        <v>1255.6602047599999</v>
      </c>
      <c r="T146" s="37">
        <f>SUMIFS(СВЦЭМ!$D$34:$D$777,СВЦЭМ!$A$34:$A$777,$A146,СВЦЭМ!$B$34:$B$777,T$119)+'СЕТ СН'!$I$11+СВЦЭМ!$D$10+'СЕТ СН'!$I$6-'СЕТ СН'!$I$23</f>
        <v>1233.0234941099998</v>
      </c>
      <c r="U146" s="37">
        <f>SUMIFS(СВЦЭМ!$D$34:$D$777,СВЦЭМ!$A$34:$A$777,$A146,СВЦЭМ!$B$34:$B$777,U$119)+'СЕТ СН'!$I$11+СВЦЭМ!$D$10+'СЕТ СН'!$I$6-'СЕТ СН'!$I$23</f>
        <v>1208.2366205399999</v>
      </c>
      <c r="V146" s="37">
        <f>SUMIFS(СВЦЭМ!$D$34:$D$777,СВЦЭМ!$A$34:$A$777,$A146,СВЦЭМ!$B$34:$B$777,V$119)+'СЕТ СН'!$I$11+СВЦЭМ!$D$10+'СЕТ СН'!$I$6-'СЕТ СН'!$I$23</f>
        <v>1210.5333367200001</v>
      </c>
      <c r="W146" s="37">
        <f>SUMIFS(СВЦЭМ!$D$34:$D$777,СВЦЭМ!$A$34:$A$777,$A146,СВЦЭМ!$B$34:$B$777,W$119)+'СЕТ СН'!$I$11+СВЦЭМ!$D$10+'СЕТ СН'!$I$6-'СЕТ СН'!$I$23</f>
        <v>1267.5769144000001</v>
      </c>
      <c r="X146" s="37">
        <f>SUMIFS(СВЦЭМ!$D$34:$D$777,СВЦЭМ!$A$34:$A$777,$A146,СВЦЭМ!$B$34:$B$777,X$119)+'СЕТ СН'!$I$11+СВЦЭМ!$D$10+'СЕТ СН'!$I$6-'СЕТ СН'!$I$23</f>
        <v>1284.3292655299997</v>
      </c>
      <c r="Y146" s="37">
        <f>SUMIFS(СВЦЭМ!$D$34:$D$777,СВЦЭМ!$A$34:$A$777,$A146,СВЦЭМ!$B$34:$B$777,Y$119)+'СЕТ СН'!$I$11+СВЦЭМ!$D$10+'СЕТ СН'!$I$6-'СЕТ СН'!$I$23</f>
        <v>1316.2318108999998</v>
      </c>
    </row>
    <row r="147" spans="1:27" ht="15.75" x14ac:dyDescent="0.2">
      <c r="A147" s="36">
        <f t="shared" si="3"/>
        <v>43218</v>
      </c>
      <c r="B147" s="37">
        <f>SUMIFS(СВЦЭМ!$D$34:$D$777,СВЦЭМ!$A$34:$A$777,$A147,СВЦЭМ!$B$34:$B$777,B$119)+'СЕТ СН'!$I$11+СВЦЭМ!$D$10+'СЕТ СН'!$I$6-'СЕТ СН'!$I$23</f>
        <v>1338.7488229599999</v>
      </c>
      <c r="C147" s="37">
        <f>SUMIFS(СВЦЭМ!$D$34:$D$777,СВЦЭМ!$A$34:$A$777,$A147,СВЦЭМ!$B$34:$B$777,C$119)+'СЕТ СН'!$I$11+СВЦЭМ!$D$10+'СЕТ СН'!$I$6-'СЕТ СН'!$I$23</f>
        <v>1391.1861272900001</v>
      </c>
      <c r="D147" s="37">
        <f>SUMIFS(СВЦЭМ!$D$34:$D$777,СВЦЭМ!$A$34:$A$777,$A147,СВЦЭМ!$B$34:$B$777,D$119)+'СЕТ СН'!$I$11+СВЦЭМ!$D$10+'СЕТ СН'!$I$6-'СЕТ СН'!$I$23</f>
        <v>1477.8973956899999</v>
      </c>
      <c r="E147" s="37">
        <f>SUMIFS(СВЦЭМ!$D$34:$D$777,СВЦЭМ!$A$34:$A$777,$A147,СВЦЭМ!$B$34:$B$777,E$119)+'СЕТ СН'!$I$11+СВЦЭМ!$D$10+'СЕТ СН'!$I$6-'СЕТ СН'!$I$23</f>
        <v>1477.9646409799998</v>
      </c>
      <c r="F147" s="37">
        <f>SUMIFS(СВЦЭМ!$D$34:$D$777,СВЦЭМ!$A$34:$A$777,$A147,СВЦЭМ!$B$34:$B$777,F$119)+'СЕТ СН'!$I$11+СВЦЭМ!$D$10+'СЕТ СН'!$I$6-'СЕТ СН'!$I$23</f>
        <v>1476.3063603099999</v>
      </c>
      <c r="G147" s="37">
        <f>SUMIFS(СВЦЭМ!$D$34:$D$777,СВЦЭМ!$A$34:$A$777,$A147,СВЦЭМ!$B$34:$B$777,G$119)+'СЕТ СН'!$I$11+СВЦЭМ!$D$10+'СЕТ СН'!$I$6-'СЕТ СН'!$I$23</f>
        <v>1446.0547817699999</v>
      </c>
      <c r="H147" s="37">
        <f>SUMIFS(СВЦЭМ!$D$34:$D$777,СВЦЭМ!$A$34:$A$777,$A147,СВЦЭМ!$B$34:$B$777,H$119)+'СЕТ СН'!$I$11+СВЦЭМ!$D$10+'СЕТ СН'!$I$6-'СЕТ СН'!$I$23</f>
        <v>1380.9887663099998</v>
      </c>
      <c r="I147" s="37">
        <f>SUMIFS(СВЦЭМ!$D$34:$D$777,СВЦЭМ!$A$34:$A$777,$A147,СВЦЭМ!$B$34:$B$777,I$119)+'СЕТ СН'!$I$11+СВЦЭМ!$D$10+'СЕТ СН'!$I$6-'СЕТ СН'!$I$23</f>
        <v>1299.0450825499997</v>
      </c>
      <c r="J147" s="37">
        <f>SUMIFS(СВЦЭМ!$D$34:$D$777,СВЦЭМ!$A$34:$A$777,$A147,СВЦЭМ!$B$34:$B$777,J$119)+'СЕТ СН'!$I$11+СВЦЭМ!$D$10+'СЕТ СН'!$I$6-'СЕТ СН'!$I$23</f>
        <v>1285.0965858599998</v>
      </c>
      <c r="K147" s="37">
        <f>SUMIFS(СВЦЭМ!$D$34:$D$777,СВЦЭМ!$A$34:$A$777,$A147,СВЦЭМ!$B$34:$B$777,K$119)+'СЕТ СН'!$I$11+СВЦЭМ!$D$10+'СЕТ СН'!$I$6-'СЕТ СН'!$I$23</f>
        <v>1237.8398393499997</v>
      </c>
      <c r="L147" s="37">
        <f>SUMIFS(СВЦЭМ!$D$34:$D$777,СВЦЭМ!$A$34:$A$777,$A147,СВЦЭМ!$B$34:$B$777,L$119)+'СЕТ СН'!$I$11+СВЦЭМ!$D$10+'СЕТ СН'!$I$6-'СЕТ СН'!$I$23</f>
        <v>1228.3970915199998</v>
      </c>
      <c r="M147" s="37">
        <f>SUMIFS(СВЦЭМ!$D$34:$D$777,СВЦЭМ!$A$34:$A$777,$A147,СВЦЭМ!$B$34:$B$777,M$119)+'СЕТ СН'!$I$11+СВЦЭМ!$D$10+'СЕТ СН'!$I$6-'СЕТ СН'!$I$23</f>
        <v>1231.38029211</v>
      </c>
      <c r="N147" s="37">
        <f>SUMIFS(СВЦЭМ!$D$34:$D$777,СВЦЭМ!$A$34:$A$777,$A147,СВЦЭМ!$B$34:$B$777,N$119)+'СЕТ СН'!$I$11+СВЦЭМ!$D$10+'СЕТ СН'!$I$6-'СЕТ СН'!$I$23</f>
        <v>1231.8265050999998</v>
      </c>
      <c r="O147" s="37">
        <f>SUMIFS(СВЦЭМ!$D$34:$D$777,СВЦЭМ!$A$34:$A$777,$A147,СВЦЭМ!$B$34:$B$777,O$119)+'СЕТ СН'!$I$11+СВЦЭМ!$D$10+'СЕТ СН'!$I$6-'СЕТ СН'!$I$23</f>
        <v>1210.7265908300001</v>
      </c>
      <c r="P147" s="37">
        <f>SUMIFS(СВЦЭМ!$D$34:$D$777,СВЦЭМ!$A$34:$A$777,$A147,СВЦЭМ!$B$34:$B$777,P$119)+'СЕТ СН'!$I$11+СВЦЭМ!$D$10+'СЕТ СН'!$I$6-'СЕТ СН'!$I$23</f>
        <v>1210.9494070799997</v>
      </c>
      <c r="Q147" s="37">
        <f>SUMIFS(СВЦЭМ!$D$34:$D$777,СВЦЭМ!$A$34:$A$777,$A147,СВЦЭМ!$B$34:$B$777,Q$119)+'СЕТ СН'!$I$11+СВЦЭМ!$D$10+'СЕТ СН'!$I$6-'СЕТ СН'!$I$23</f>
        <v>1212.05871832</v>
      </c>
      <c r="R147" s="37">
        <f>SUMIFS(СВЦЭМ!$D$34:$D$777,СВЦЭМ!$A$34:$A$777,$A147,СВЦЭМ!$B$34:$B$777,R$119)+'СЕТ СН'!$I$11+СВЦЭМ!$D$10+'СЕТ СН'!$I$6-'СЕТ СН'!$I$23</f>
        <v>1215.2839589699997</v>
      </c>
      <c r="S147" s="37">
        <f>SUMIFS(СВЦЭМ!$D$34:$D$777,СВЦЭМ!$A$34:$A$777,$A147,СВЦЭМ!$B$34:$B$777,S$119)+'СЕТ СН'!$I$11+СВЦЭМ!$D$10+'СЕТ СН'!$I$6-'СЕТ СН'!$I$23</f>
        <v>1212.6493780799997</v>
      </c>
      <c r="T147" s="37">
        <f>SUMIFS(СВЦЭМ!$D$34:$D$777,СВЦЭМ!$A$34:$A$777,$A147,СВЦЭМ!$B$34:$B$777,T$119)+'СЕТ СН'!$I$11+СВЦЭМ!$D$10+'СЕТ СН'!$I$6-'СЕТ СН'!$I$23</f>
        <v>1224.32348533</v>
      </c>
      <c r="U147" s="37">
        <f>SUMIFS(СВЦЭМ!$D$34:$D$777,СВЦЭМ!$A$34:$A$777,$A147,СВЦЭМ!$B$34:$B$777,U$119)+'СЕТ СН'!$I$11+СВЦЭМ!$D$10+'СЕТ СН'!$I$6-'СЕТ СН'!$I$23</f>
        <v>1227.61231963</v>
      </c>
      <c r="V147" s="37">
        <f>SUMIFS(СВЦЭМ!$D$34:$D$777,СВЦЭМ!$A$34:$A$777,$A147,СВЦЭМ!$B$34:$B$777,V$119)+'СЕТ СН'!$I$11+СВЦЭМ!$D$10+'СЕТ СН'!$I$6-'СЕТ СН'!$I$23</f>
        <v>1240.54630993</v>
      </c>
      <c r="W147" s="37">
        <f>SUMIFS(СВЦЭМ!$D$34:$D$777,СВЦЭМ!$A$34:$A$777,$A147,СВЦЭМ!$B$34:$B$777,W$119)+'СЕТ СН'!$I$11+СВЦЭМ!$D$10+'СЕТ СН'!$I$6-'СЕТ СН'!$I$23</f>
        <v>1251.2756744799999</v>
      </c>
      <c r="X147" s="37">
        <f>SUMIFS(СВЦЭМ!$D$34:$D$777,СВЦЭМ!$A$34:$A$777,$A147,СВЦЭМ!$B$34:$B$777,X$119)+'СЕТ СН'!$I$11+СВЦЭМ!$D$10+'СЕТ СН'!$I$6-'СЕТ СН'!$I$23</f>
        <v>1296.4927345799997</v>
      </c>
      <c r="Y147" s="37">
        <f>SUMIFS(СВЦЭМ!$D$34:$D$777,СВЦЭМ!$A$34:$A$777,$A147,СВЦЭМ!$B$34:$B$777,Y$119)+'СЕТ СН'!$I$11+СВЦЭМ!$D$10+'СЕТ СН'!$I$6-'СЕТ СН'!$I$23</f>
        <v>1288.6942814299996</v>
      </c>
    </row>
    <row r="148" spans="1:27" ht="15.75" x14ac:dyDescent="0.2">
      <c r="A148" s="36">
        <f t="shared" si="3"/>
        <v>43219</v>
      </c>
      <c r="B148" s="37">
        <f>SUMIFS(СВЦЭМ!$D$34:$D$777,СВЦЭМ!$A$34:$A$777,$A148,СВЦЭМ!$B$34:$B$777,B$119)+'СЕТ СН'!$I$11+СВЦЭМ!$D$10+'СЕТ СН'!$I$6-'СЕТ СН'!$I$23</f>
        <v>1337.6422488200001</v>
      </c>
      <c r="C148" s="37">
        <f>SUMIFS(СВЦЭМ!$D$34:$D$777,СВЦЭМ!$A$34:$A$777,$A148,СВЦЭМ!$B$34:$B$777,C$119)+'СЕТ СН'!$I$11+СВЦЭМ!$D$10+'СЕТ СН'!$I$6-'СЕТ СН'!$I$23</f>
        <v>1362.5580950899998</v>
      </c>
      <c r="D148" s="37">
        <f>SUMIFS(СВЦЭМ!$D$34:$D$777,СВЦЭМ!$A$34:$A$777,$A148,СВЦЭМ!$B$34:$B$777,D$119)+'СЕТ СН'!$I$11+СВЦЭМ!$D$10+'СЕТ СН'!$I$6-'СЕТ СН'!$I$23</f>
        <v>1451.3822949</v>
      </c>
      <c r="E148" s="37">
        <f>SUMIFS(СВЦЭМ!$D$34:$D$777,СВЦЭМ!$A$34:$A$777,$A148,СВЦЭМ!$B$34:$B$777,E$119)+'СЕТ СН'!$I$11+СВЦЭМ!$D$10+'СЕТ СН'!$I$6-'СЕТ СН'!$I$23</f>
        <v>1449.4398657299998</v>
      </c>
      <c r="F148" s="37">
        <f>SUMIFS(СВЦЭМ!$D$34:$D$777,СВЦЭМ!$A$34:$A$777,$A148,СВЦЭМ!$B$34:$B$777,F$119)+'СЕТ СН'!$I$11+СВЦЭМ!$D$10+'СЕТ СН'!$I$6-'СЕТ СН'!$I$23</f>
        <v>1449.11822579</v>
      </c>
      <c r="G148" s="37">
        <f>SUMIFS(СВЦЭМ!$D$34:$D$777,СВЦЭМ!$A$34:$A$777,$A148,СВЦЭМ!$B$34:$B$777,G$119)+'СЕТ СН'!$I$11+СВЦЭМ!$D$10+'СЕТ СН'!$I$6-'СЕТ СН'!$I$23</f>
        <v>1458.5499397499998</v>
      </c>
      <c r="H148" s="37">
        <f>SUMIFS(СВЦЭМ!$D$34:$D$777,СВЦЭМ!$A$34:$A$777,$A148,СВЦЭМ!$B$34:$B$777,H$119)+'СЕТ СН'!$I$11+СВЦЭМ!$D$10+'СЕТ СН'!$I$6-'СЕТ СН'!$I$23</f>
        <v>1459.8445452699998</v>
      </c>
      <c r="I148" s="37">
        <f>SUMIFS(СВЦЭМ!$D$34:$D$777,СВЦЭМ!$A$34:$A$777,$A148,СВЦЭМ!$B$34:$B$777,I$119)+'СЕТ СН'!$I$11+СВЦЭМ!$D$10+'СЕТ СН'!$I$6-'СЕТ СН'!$I$23</f>
        <v>1367.2146636900002</v>
      </c>
      <c r="J148" s="37">
        <f>SUMIFS(СВЦЭМ!$D$34:$D$777,СВЦЭМ!$A$34:$A$777,$A148,СВЦЭМ!$B$34:$B$777,J$119)+'СЕТ СН'!$I$11+СВЦЭМ!$D$10+'СЕТ СН'!$I$6-'СЕТ СН'!$I$23</f>
        <v>1299.0155844299998</v>
      </c>
      <c r="K148" s="37">
        <f>SUMIFS(СВЦЭМ!$D$34:$D$777,СВЦЭМ!$A$34:$A$777,$A148,СВЦЭМ!$B$34:$B$777,K$119)+'СЕТ СН'!$I$11+СВЦЭМ!$D$10+'СЕТ СН'!$I$6-'СЕТ СН'!$I$23</f>
        <v>1174.1012005699999</v>
      </c>
      <c r="L148" s="37">
        <f>SUMIFS(СВЦЭМ!$D$34:$D$777,СВЦЭМ!$A$34:$A$777,$A148,СВЦЭМ!$B$34:$B$777,L$119)+'СЕТ СН'!$I$11+СВЦЭМ!$D$10+'СЕТ СН'!$I$6-'СЕТ СН'!$I$23</f>
        <v>1157.0737079299997</v>
      </c>
      <c r="M148" s="37">
        <f>SUMIFS(СВЦЭМ!$D$34:$D$777,СВЦЭМ!$A$34:$A$777,$A148,СВЦЭМ!$B$34:$B$777,M$119)+'СЕТ СН'!$I$11+СВЦЭМ!$D$10+'СЕТ СН'!$I$6-'СЕТ СН'!$I$23</f>
        <v>1178.0606060199998</v>
      </c>
      <c r="N148" s="37">
        <f>SUMIFS(СВЦЭМ!$D$34:$D$777,СВЦЭМ!$A$34:$A$777,$A148,СВЦЭМ!$B$34:$B$777,N$119)+'СЕТ СН'!$I$11+СВЦЭМ!$D$10+'СЕТ СН'!$I$6-'СЕТ СН'!$I$23</f>
        <v>1197.4794970299999</v>
      </c>
      <c r="O148" s="37">
        <f>SUMIFS(СВЦЭМ!$D$34:$D$777,СВЦЭМ!$A$34:$A$777,$A148,СВЦЭМ!$B$34:$B$777,O$119)+'СЕТ СН'!$I$11+СВЦЭМ!$D$10+'СЕТ СН'!$I$6-'СЕТ СН'!$I$23</f>
        <v>1197.1939578899996</v>
      </c>
      <c r="P148" s="37">
        <f>SUMIFS(СВЦЭМ!$D$34:$D$777,СВЦЭМ!$A$34:$A$777,$A148,СВЦЭМ!$B$34:$B$777,P$119)+'СЕТ СН'!$I$11+СВЦЭМ!$D$10+'СЕТ СН'!$I$6-'СЕТ СН'!$I$23</f>
        <v>1179.9290856699999</v>
      </c>
      <c r="Q148" s="37">
        <f>SUMIFS(СВЦЭМ!$D$34:$D$777,СВЦЭМ!$A$34:$A$777,$A148,СВЦЭМ!$B$34:$B$777,Q$119)+'СЕТ СН'!$I$11+СВЦЭМ!$D$10+'СЕТ СН'!$I$6-'СЕТ СН'!$I$23</f>
        <v>1191.1008176999999</v>
      </c>
      <c r="R148" s="37">
        <f>SUMIFS(СВЦЭМ!$D$34:$D$777,СВЦЭМ!$A$34:$A$777,$A148,СВЦЭМ!$B$34:$B$777,R$119)+'СЕТ СН'!$I$11+СВЦЭМ!$D$10+'СЕТ СН'!$I$6-'СЕТ СН'!$I$23</f>
        <v>1174.6941502099999</v>
      </c>
      <c r="S148" s="37">
        <f>SUMIFS(СВЦЭМ!$D$34:$D$777,СВЦЭМ!$A$34:$A$777,$A148,СВЦЭМ!$B$34:$B$777,S$119)+'СЕТ СН'!$I$11+СВЦЭМ!$D$10+'СЕТ СН'!$I$6-'СЕТ СН'!$I$23</f>
        <v>1173.4217225699999</v>
      </c>
      <c r="T148" s="37">
        <f>SUMIFS(СВЦЭМ!$D$34:$D$777,СВЦЭМ!$A$34:$A$777,$A148,СВЦЭМ!$B$34:$B$777,T$119)+'СЕТ СН'!$I$11+СВЦЭМ!$D$10+'СЕТ СН'!$I$6-'СЕТ СН'!$I$23</f>
        <v>1198.1649900699999</v>
      </c>
      <c r="U148" s="37">
        <f>SUMIFS(СВЦЭМ!$D$34:$D$777,СВЦЭМ!$A$34:$A$777,$A148,СВЦЭМ!$B$34:$B$777,U$119)+'СЕТ СН'!$I$11+СВЦЭМ!$D$10+'СЕТ СН'!$I$6-'СЕТ СН'!$I$23</f>
        <v>1199.6765128799998</v>
      </c>
      <c r="V148" s="37">
        <f>SUMIFS(СВЦЭМ!$D$34:$D$777,СВЦЭМ!$A$34:$A$777,$A148,СВЦЭМ!$B$34:$B$777,V$119)+'СЕТ СН'!$I$11+СВЦЭМ!$D$10+'СЕТ СН'!$I$6-'СЕТ СН'!$I$23</f>
        <v>1154.4203088499999</v>
      </c>
      <c r="W148" s="37">
        <f>SUMIFS(СВЦЭМ!$D$34:$D$777,СВЦЭМ!$A$34:$A$777,$A148,СВЦЭМ!$B$34:$B$777,W$119)+'СЕТ СН'!$I$11+СВЦЭМ!$D$10+'СЕТ СН'!$I$6-'СЕТ СН'!$I$23</f>
        <v>1142.3562001699997</v>
      </c>
      <c r="X148" s="37">
        <f>SUMIFS(СВЦЭМ!$D$34:$D$777,СВЦЭМ!$A$34:$A$777,$A148,СВЦЭМ!$B$34:$B$777,X$119)+'СЕТ СН'!$I$11+СВЦЭМ!$D$10+'СЕТ СН'!$I$6-'СЕТ СН'!$I$23</f>
        <v>1180.6387913599997</v>
      </c>
      <c r="Y148" s="37">
        <f>SUMIFS(СВЦЭМ!$D$34:$D$777,СВЦЭМ!$A$34:$A$777,$A148,СВЦЭМ!$B$34:$B$777,Y$119)+'СЕТ СН'!$I$11+СВЦЭМ!$D$10+'СЕТ СН'!$I$6-'СЕТ СН'!$I$23</f>
        <v>1259.7847938800001</v>
      </c>
    </row>
    <row r="149" spans="1:27" ht="15.75" x14ac:dyDescent="0.2">
      <c r="A149" s="36">
        <f t="shared" si="3"/>
        <v>43220</v>
      </c>
      <c r="B149" s="37">
        <f>SUMIFS(СВЦЭМ!$D$34:$D$777,СВЦЭМ!$A$34:$A$777,$A149,СВЦЭМ!$B$34:$B$777,B$119)+'СЕТ СН'!$I$11+СВЦЭМ!$D$10+'СЕТ СН'!$I$6-'СЕТ СН'!$I$23</f>
        <v>1290.9737625099997</v>
      </c>
      <c r="C149" s="37">
        <f>SUMIFS(СВЦЭМ!$D$34:$D$777,СВЦЭМ!$A$34:$A$777,$A149,СВЦЭМ!$B$34:$B$777,C$119)+'СЕТ СН'!$I$11+СВЦЭМ!$D$10+'СЕТ СН'!$I$6-'СЕТ СН'!$I$23</f>
        <v>1316.8326161499999</v>
      </c>
      <c r="D149" s="37">
        <f>SUMIFS(СВЦЭМ!$D$34:$D$777,СВЦЭМ!$A$34:$A$777,$A149,СВЦЭМ!$B$34:$B$777,D$119)+'СЕТ СН'!$I$11+СВЦЭМ!$D$10+'СЕТ СН'!$I$6-'СЕТ СН'!$I$23</f>
        <v>1340.36783461</v>
      </c>
      <c r="E149" s="37">
        <f>SUMIFS(СВЦЭМ!$D$34:$D$777,СВЦЭМ!$A$34:$A$777,$A149,СВЦЭМ!$B$34:$B$777,E$119)+'СЕТ СН'!$I$11+СВЦЭМ!$D$10+'СЕТ СН'!$I$6-'СЕТ СН'!$I$23</f>
        <v>1355.8916937700001</v>
      </c>
      <c r="F149" s="37">
        <f>SUMIFS(СВЦЭМ!$D$34:$D$777,СВЦЭМ!$A$34:$A$777,$A149,СВЦЭМ!$B$34:$B$777,F$119)+'СЕТ СН'!$I$11+СВЦЭМ!$D$10+'СЕТ СН'!$I$6-'СЕТ СН'!$I$23</f>
        <v>1362.5925049699999</v>
      </c>
      <c r="G149" s="37">
        <f>SUMIFS(СВЦЭМ!$D$34:$D$777,СВЦЭМ!$A$34:$A$777,$A149,СВЦЭМ!$B$34:$B$777,G$119)+'СЕТ СН'!$I$11+СВЦЭМ!$D$10+'СЕТ СН'!$I$6-'СЕТ СН'!$I$23</f>
        <v>1346.4944703199999</v>
      </c>
      <c r="H149" s="37">
        <f>SUMIFS(СВЦЭМ!$D$34:$D$777,СВЦЭМ!$A$34:$A$777,$A149,СВЦЭМ!$B$34:$B$777,H$119)+'СЕТ СН'!$I$11+СВЦЭМ!$D$10+'СЕТ СН'!$I$6-'СЕТ СН'!$I$23</f>
        <v>1326.16180085</v>
      </c>
      <c r="I149" s="37">
        <f>SUMIFS(СВЦЭМ!$D$34:$D$777,СВЦЭМ!$A$34:$A$777,$A149,СВЦЭМ!$B$34:$B$777,I$119)+'СЕТ СН'!$I$11+СВЦЭМ!$D$10+'СЕТ СН'!$I$6-'СЕТ СН'!$I$23</f>
        <v>1258.6522577999999</v>
      </c>
      <c r="J149" s="37">
        <f>SUMIFS(СВЦЭМ!$D$34:$D$777,СВЦЭМ!$A$34:$A$777,$A149,СВЦЭМ!$B$34:$B$777,J$119)+'СЕТ СН'!$I$11+СВЦЭМ!$D$10+'СЕТ СН'!$I$6-'СЕТ СН'!$I$23</f>
        <v>1216.8019765499998</v>
      </c>
      <c r="K149" s="37">
        <f>SUMIFS(СВЦЭМ!$D$34:$D$777,СВЦЭМ!$A$34:$A$777,$A149,СВЦЭМ!$B$34:$B$777,K$119)+'СЕТ СН'!$I$11+СВЦЭМ!$D$10+'СЕТ СН'!$I$6-'СЕТ СН'!$I$23</f>
        <v>1113.4112493600001</v>
      </c>
      <c r="L149" s="37">
        <f>SUMIFS(СВЦЭМ!$D$34:$D$777,СВЦЭМ!$A$34:$A$777,$A149,СВЦЭМ!$B$34:$B$777,L$119)+'СЕТ СН'!$I$11+СВЦЭМ!$D$10+'СЕТ СН'!$I$6-'СЕТ СН'!$I$23</f>
        <v>1096.9661651599999</v>
      </c>
      <c r="M149" s="37">
        <f>SUMIFS(СВЦЭМ!$D$34:$D$777,СВЦЭМ!$A$34:$A$777,$A149,СВЦЭМ!$B$34:$B$777,M$119)+'СЕТ СН'!$I$11+СВЦЭМ!$D$10+'СЕТ СН'!$I$6-'СЕТ СН'!$I$23</f>
        <v>1098.9456762599998</v>
      </c>
      <c r="N149" s="37">
        <f>SUMIFS(СВЦЭМ!$D$34:$D$777,СВЦЭМ!$A$34:$A$777,$A149,СВЦЭМ!$B$34:$B$777,N$119)+'СЕТ СН'!$I$11+СВЦЭМ!$D$10+'СЕТ СН'!$I$6-'СЕТ СН'!$I$23</f>
        <v>1090.0898215499997</v>
      </c>
      <c r="O149" s="37">
        <f>SUMIFS(СВЦЭМ!$D$34:$D$777,СВЦЭМ!$A$34:$A$777,$A149,СВЦЭМ!$B$34:$B$777,O$119)+'СЕТ СН'!$I$11+СВЦЭМ!$D$10+'СЕТ СН'!$I$6-'СЕТ СН'!$I$23</f>
        <v>1087.0363025699999</v>
      </c>
      <c r="P149" s="37">
        <f>SUMIFS(СВЦЭМ!$D$34:$D$777,СВЦЭМ!$A$34:$A$777,$A149,СВЦЭМ!$B$34:$B$777,P$119)+'СЕТ СН'!$I$11+СВЦЭМ!$D$10+'СЕТ СН'!$I$6-'СЕТ СН'!$I$23</f>
        <v>1155.3034881899998</v>
      </c>
      <c r="Q149" s="37">
        <f>SUMIFS(СВЦЭМ!$D$34:$D$777,СВЦЭМ!$A$34:$A$777,$A149,СВЦЭМ!$B$34:$B$777,Q$119)+'СЕТ СН'!$I$11+СВЦЭМ!$D$10+'СЕТ СН'!$I$6-'СЕТ СН'!$I$23</f>
        <v>1153.06227502</v>
      </c>
      <c r="R149" s="37">
        <f>SUMIFS(СВЦЭМ!$D$34:$D$777,СВЦЭМ!$A$34:$A$777,$A149,СВЦЭМ!$B$34:$B$777,R$119)+'СЕТ СН'!$I$11+СВЦЭМ!$D$10+'СЕТ СН'!$I$6-'СЕТ СН'!$I$23</f>
        <v>1150.6741899899998</v>
      </c>
      <c r="S149" s="37">
        <f>SUMIFS(СВЦЭМ!$D$34:$D$777,СВЦЭМ!$A$34:$A$777,$A149,СВЦЭМ!$B$34:$B$777,S$119)+'СЕТ СН'!$I$11+СВЦЭМ!$D$10+'СЕТ СН'!$I$6-'СЕТ СН'!$I$23</f>
        <v>1157.7750832199999</v>
      </c>
      <c r="T149" s="37">
        <f>SUMIFS(СВЦЭМ!$D$34:$D$777,СВЦЭМ!$A$34:$A$777,$A149,СВЦЭМ!$B$34:$B$777,T$119)+'СЕТ СН'!$I$11+СВЦЭМ!$D$10+'СЕТ СН'!$I$6-'СЕТ СН'!$I$23</f>
        <v>1097.4087818099997</v>
      </c>
      <c r="U149" s="37">
        <f>SUMIFS(СВЦЭМ!$D$34:$D$777,СВЦЭМ!$A$34:$A$777,$A149,СВЦЭМ!$B$34:$B$777,U$119)+'СЕТ СН'!$I$11+СВЦЭМ!$D$10+'СЕТ СН'!$I$6-'СЕТ СН'!$I$23</f>
        <v>1097.28871166</v>
      </c>
      <c r="V149" s="37">
        <f>SUMIFS(СВЦЭМ!$D$34:$D$777,СВЦЭМ!$A$34:$A$777,$A149,СВЦЭМ!$B$34:$B$777,V$119)+'СЕТ СН'!$I$11+СВЦЭМ!$D$10+'СЕТ СН'!$I$6-'СЕТ СН'!$I$23</f>
        <v>1098.4886186899998</v>
      </c>
      <c r="W149" s="37">
        <f>SUMIFS(СВЦЭМ!$D$34:$D$777,СВЦЭМ!$A$34:$A$777,$A149,СВЦЭМ!$B$34:$B$777,W$119)+'СЕТ СН'!$I$11+СВЦЭМ!$D$10+'СЕТ СН'!$I$6-'СЕТ СН'!$I$23</f>
        <v>1091.0528990899998</v>
      </c>
      <c r="X149" s="37">
        <f>SUMIFS(СВЦЭМ!$D$34:$D$777,СВЦЭМ!$A$34:$A$777,$A149,СВЦЭМ!$B$34:$B$777,X$119)+'СЕТ СН'!$I$11+СВЦЭМ!$D$10+'СЕТ СН'!$I$6-'СЕТ СН'!$I$23</f>
        <v>1144.2873886699999</v>
      </c>
      <c r="Y149" s="37">
        <f>SUMIFS(СВЦЭМ!$D$34:$D$777,СВЦЭМ!$A$34:$A$777,$A149,СВЦЭМ!$B$34:$B$777,Y$119)+'СЕТ СН'!$I$11+СВЦЭМ!$D$10+'СЕТ СН'!$I$6-'СЕТ СН'!$I$23</f>
        <v>1227.0146691099999</v>
      </c>
    </row>
    <row r="150" spans="1:27" ht="15.75" hidden="1" x14ac:dyDescent="0.2">
      <c r="A150" s="36">
        <f t="shared" si="3"/>
        <v>43221</v>
      </c>
      <c r="B150" s="37">
        <f>SUMIFS(СВЦЭМ!$D$34:$D$777,СВЦЭМ!$A$34:$A$777,$A150,СВЦЭМ!$B$34:$B$777,B$119)+'СЕТ СН'!$I$11+СВЦЭМ!$D$10+'СЕТ СН'!$I$6-'СЕТ СН'!$I$23</f>
        <v>446.13207991999991</v>
      </c>
      <c r="C150" s="37">
        <f>SUMIFS(СВЦЭМ!$D$34:$D$777,СВЦЭМ!$A$34:$A$777,$A150,СВЦЭМ!$B$34:$B$777,C$119)+'СЕТ СН'!$I$11+СВЦЭМ!$D$10+'СЕТ СН'!$I$6-'СЕТ СН'!$I$23</f>
        <v>446.13207991999991</v>
      </c>
      <c r="D150" s="37">
        <f>SUMIFS(СВЦЭМ!$D$34:$D$777,СВЦЭМ!$A$34:$A$777,$A150,СВЦЭМ!$B$34:$B$777,D$119)+'СЕТ СН'!$I$11+СВЦЭМ!$D$10+'СЕТ СН'!$I$6-'СЕТ СН'!$I$23</f>
        <v>446.13207991999991</v>
      </c>
      <c r="E150" s="37">
        <f>SUMIFS(СВЦЭМ!$D$34:$D$777,СВЦЭМ!$A$34:$A$777,$A150,СВЦЭМ!$B$34:$B$777,E$119)+'СЕТ СН'!$I$11+СВЦЭМ!$D$10+'СЕТ СН'!$I$6-'СЕТ СН'!$I$23</f>
        <v>446.13207991999991</v>
      </c>
      <c r="F150" s="37">
        <f>SUMIFS(СВЦЭМ!$D$34:$D$777,СВЦЭМ!$A$34:$A$777,$A150,СВЦЭМ!$B$34:$B$777,F$119)+'СЕТ СН'!$I$11+СВЦЭМ!$D$10+'СЕТ СН'!$I$6-'СЕТ СН'!$I$23</f>
        <v>446.13207991999991</v>
      </c>
      <c r="G150" s="37">
        <f>SUMIFS(СВЦЭМ!$D$34:$D$777,СВЦЭМ!$A$34:$A$777,$A150,СВЦЭМ!$B$34:$B$777,G$119)+'СЕТ СН'!$I$11+СВЦЭМ!$D$10+'СЕТ СН'!$I$6-'СЕТ СН'!$I$23</f>
        <v>446.13207991999991</v>
      </c>
      <c r="H150" s="37">
        <f>SUMIFS(СВЦЭМ!$D$34:$D$777,СВЦЭМ!$A$34:$A$777,$A150,СВЦЭМ!$B$34:$B$777,H$119)+'СЕТ СН'!$I$11+СВЦЭМ!$D$10+'СЕТ СН'!$I$6-'СЕТ СН'!$I$23</f>
        <v>446.13207991999991</v>
      </c>
      <c r="I150" s="37">
        <f>SUMIFS(СВЦЭМ!$D$34:$D$777,СВЦЭМ!$A$34:$A$777,$A150,СВЦЭМ!$B$34:$B$777,I$119)+'СЕТ СН'!$I$11+СВЦЭМ!$D$10+'СЕТ СН'!$I$6-'СЕТ СН'!$I$23</f>
        <v>446.13207991999991</v>
      </c>
      <c r="J150" s="37">
        <f>SUMIFS(СВЦЭМ!$D$34:$D$777,СВЦЭМ!$A$34:$A$777,$A150,СВЦЭМ!$B$34:$B$777,J$119)+'СЕТ СН'!$I$11+СВЦЭМ!$D$10+'СЕТ СН'!$I$6-'СЕТ СН'!$I$23</f>
        <v>446.13207991999991</v>
      </c>
      <c r="K150" s="37">
        <f>SUMIFS(СВЦЭМ!$D$34:$D$777,СВЦЭМ!$A$34:$A$777,$A150,СВЦЭМ!$B$34:$B$777,K$119)+'СЕТ СН'!$I$11+СВЦЭМ!$D$10+'СЕТ СН'!$I$6-'СЕТ СН'!$I$23</f>
        <v>446.13207991999991</v>
      </c>
      <c r="L150" s="37">
        <f>SUMIFS(СВЦЭМ!$D$34:$D$777,СВЦЭМ!$A$34:$A$777,$A150,СВЦЭМ!$B$34:$B$777,L$119)+'СЕТ СН'!$I$11+СВЦЭМ!$D$10+'СЕТ СН'!$I$6-'СЕТ СН'!$I$23</f>
        <v>446.13207991999991</v>
      </c>
      <c r="M150" s="37">
        <f>SUMIFS(СВЦЭМ!$D$34:$D$777,СВЦЭМ!$A$34:$A$777,$A150,СВЦЭМ!$B$34:$B$777,M$119)+'СЕТ СН'!$I$11+СВЦЭМ!$D$10+'СЕТ СН'!$I$6-'СЕТ СН'!$I$23</f>
        <v>446.13207991999991</v>
      </c>
      <c r="N150" s="37">
        <f>SUMIFS(СВЦЭМ!$D$34:$D$777,СВЦЭМ!$A$34:$A$777,$A150,СВЦЭМ!$B$34:$B$777,N$119)+'СЕТ СН'!$I$11+СВЦЭМ!$D$10+'СЕТ СН'!$I$6-'СЕТ СН'!$I$23</f>
        <v>446.13207991999991</v>
      </c>
      <c r="O150" s="37">
        <f>SUMIFS(СВЦЭМ!$D$34:$D$777,СВЦЭМ!$A$34:$A$777,$A150,СВЦЭМ!$B$34:$B$777,O$119)+'СЕТ СН'!$I$11+СВЦЭМ!$D$10+'СЕТ СН'!$I$6-'СЕТ СН'!$I$23</f>
        <v>446.13207991999991</v>
      </c>
      <c r="P150" s="37">
        <f>SUMIFS(СВЦЭМ!$D$34:$D$777,СВЦЭМ!$A$34:$A$777,$A150,СВЦЭМ!$B$34:$B$777,P$119)+'СЕТ СН'!$I$11+СВЦЭМ!$D$10+'СЕТ СН'!$I$6-'СЕТ СН'!$I$23</f>
        <v>446.13207991999991</v>
      </c>
      <c r="Q150" s="37">
        <f>SUMIFS(СВЦЭМ!$D$34:$D$777,СВЦЭМ!$A$34:$A$777,$A150,СВЦЭМ!$B$34:$B$777,Q$119)+'СЕТ СН'!$I$11+СВЦЭМ!$D$10+'СЕТ СН'!$I$6-'СЕТ СН'!$I$23</f>
        <v>446.13207991999991</v>
      </c>
      <c r="R150" s="37">
        <f>SUMIFS(СВЦЭМ!$D$34:$D$777,СВЦЭМ!$A$34:$A$777,$A150,СВЦЭМ!$B$34:$B$777,R$119)+'СЕТ СН'!$I$11+СВЦЭМ!$D$10+'СЕТ СН'!$I$6-'СЕТ СН'!$I$23</f>
        <v>446.13207991999991</v>
      </c>
      <c r="S150" s="37">
        <f>SUMIFS(СВЦЭМ!$D$34:$D$777,СВЦЭМ!$A$34:$A$777,$A150,СВЦЭМ!$B$34:$B$777,S$119)+'СЕТ СН'!$I$11+СВЦЭМ!$D$10+'СЕТ СН'!$I$6-'СЕТ СН'!$I$23</f>
        <v>446.13207991999991</v>
      </c>
      <c r="T150" s="37">
        <f>SUMIFS(СВЦЭМ!$D$34:$D$777,СВЦЭМ!$A$34:$A$777,$A150,СВЦЭМ!$B$34:$B$777,T$119)+'СЕТ СН'!$I$11+СВЦЭМ!$D$10+'СЕТ СН'!$I$6-'СЕТ СН'!$I$23</f>
        <v>446.13207991999991</v>
      </c>
      <c r="U150" s="37">
        <f>SUMIFS(СВЦЭМ!$D$34:$D$777,СВЦЭМ!$A$34:$A$777,$A150,СВЦЭМ!$B$34:$B$777,U$119)+'СЕТ СН'!$I$11+СВЦЭМ!$D$10+'СЕТ СН'!$I$6-'СЕТ СН'!$I$23</f>
        <v>446.13207991999991</v>
      </c>
      <c r="V150" s="37">
        <f>SUMIFS(СВЦЭМ!$D$34:$D$777,СВЦЭМ!$A$34:$A$777,$A150,СВЦЭМ!$B$34:$B$777,V$119)+'СЕТ СН'!$I$11+СВЦЭМ!$D$10+'СЕТ СН'!$I$6-'СЕТ СН'!$I$23</f>
        <v>446.13207991999991</v>
      </c>
      <c r="W150" s="37">
        <f>SUMIFS(СВЦЭМ!$D$34:$D$777,СВЦЭМ!$A$34:$A$777,$A150,СВЦЭМ!$B$34:$B$777,W$119)+'СЕТ СН'!$I$11+СВЦЭМ!$D$10+'СЕТ СН'!$I$6-'СЕТ СН'!$I$23</f>
        <v>446.13207991999991</v>
      </c>
      <c r="X150" s="37">
        <f>SUMIFS(СВЦЭМ!$D$34:$D$777,СВЦЭМ!$A$34:$A$777,$A150,СВЦЭМ!$B$34:$B$777,X$119)+'СЕТ СН'!$I$11+СВЦЭМ!$D$10+'СЕТ СН'!$I$6-'СЕТ СН'!$I$23</f>
        <v>446.13207991999991</v>
      </c>
      <c r="Y150" s="37">
        <f>SUMIFS(СВЦЭМ!$D$34:$D$777,СВЦЭМ!$A$34:$A$777,$A150,СВЦЭМ!$B$34:$B$777,Y$119)+'СЕТ СН'!$I$11+СВЦЭМ!$D$10+'СЕТ СН'!$I$6-'СЕТ СН'!$I$23</f>
        <v>446.13207991999991</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01.04.2018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43192</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43193</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43194</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43195</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43196</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43197</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43198</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43199</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43200</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43201</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43202</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43203</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43204</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43205</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43206</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43207</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43208</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43209</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43210</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43211</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43212</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43213</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43214</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43215</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43216</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43217</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43218</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43219</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43220</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hidden="1" x14ac:dyDescent="0.2">
      <c r="A186" s="36">
        <f t="shared" si="4"/>
        <v>43221</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01.04.2018</v>
      </c>
      <c r="B191" s="37">
        <f>SUMIFS(СВЦЭМ!$F$34:$F$777,СВЦЭМ!$A$34:$A$777,$A191,СВЦЭМ!$B$34:$B$777,B$190)+'СЕТ СН'!$F$12</f>
        <v>96.784327820000001</v>
      </c>
      <c r="C191" s="37">
        <f>SUMIFS(СВЦЭМ!$F$34:$F$777,СВЦЭМ!$A$34:$A$777,$A191,СВЦЭМ!$B$34:$B$777,C$190)+'СЕТ СН'!$F$12</f>
        <v>101.51327301000001</v>
      </c>
      <c r="D191" s="37">
        <f>SUMIFS(СВЦЭМ!$F$34:$F$777,СВЦЭМ!$A$34:$A$777,$A191,СВЦЭМ!$B$34:$B$777,D$190)+'СЕТ СН'!$F$12</f>
        <v>105.77119507</v>
      </c>
      <c r="E191" s="37">
        <f>SUMIFS(СВЦЭМ!$F$34:$F$777,СВЦЭМ!$A$34:$A$777,$A191,СВЦЭМ!$B$34:$B$777,E$190)+'СЕТ СН'!$F$12</f>
        <v>106.72160313000001</v>
      </c>
      <c r="F191" s="37">
        <f>SUMIFS(СВЦЭМ!$F$34:$F$777,СВЦЭМ!$A$34:$A$777,$A191,СВЦЭМ!$B$34:$B$777,F$190)+'СЕТ СН'!$F$12</f>
        <v>107.30912296</v>
      </c>
      <c r="G191" s="37">
        <f>SUMIFS(СВЦЭМ!$F$34:$F$777,СВЦЭМ!$A$34:$A$777,$A191,СВЦЭМ!$B$34:$B$777,G$190)+'СЕТ СН'!$F$12</f>
        <v>105.44773249000001</v>
      </c>
      <c r="H191" s="37">
        <f>SUMIFS(СВЦЭМ!$F$34:$F$777,СВЦЭМ!$A$34:$A$777,$A191,СВЦЭМ!$B$34:$B$777,H$190)+'СЕТ СН'!$F$12</f>
        <v>104.03006765000001</v>
      </c>
      <c r="I191" s="37">
        <f>SUMIFS(СВЦЭМ!$F$34:$F$777,СВЦЭМ!$A$34:$A$777,$A191,СВЦЭМ!$B$34:$B$777,I$190)+'СЕТ СН'!$F$12</f>
        <v>98.998140759999998</v>
      </c>
      <c r="J191" s="37">
        <f>SUMIFS(СВЦЭМ!$F$34:$F$777,СВЦЭМ!$A$34:$A$777,$A191,СВЦЭМ!$B$34:$B$777,J$190)+'СЕТ СН'!$F$12</f>
        <v>90.733997650000006</v>
      </c>
      <c r="K191" s="37">
        <f>SUMIFS(СВЦЭМ!$F$34:$F$777,СВЦЭМ!$A$34:$A$777,$A191,СВЦЭМ!$B$34:$B$777,K$190)+'СЕТ СН'!$F$12</f>
        <v>77.794943369999999</v>
      </c>
      <c r="L191" s="37">
        <f>SUMIFS(СВЦЭМ!$F$34:$F$777,СВЦЭМ!$A$34:$A$777,$A191,СВЦЭМ!$B$34:$B$777,L$190)+'СЕТ СН'!$F$12</f>
        <v>73.842176670000001</v>
      </c>
      <c r="M191" s="37">
        <f>SUMIFS(СВЦЭМ!$F$34:$F$777,СВЦЭМ!$A$34:$A$777,$A191,СВЦЭМ!$B$34:$B$777,M$190)+'СЕТ СН'!$F$12</f>
        <v>73.161453330000001</v>
      </c>
      <c r="N191" s="37">
        <f>SUMIFS(СВЦЭМ!$F$34:$F$777,СВЦЭМ!$A$34:$A$777,$A191,СВЦЭМ!$B$34:$B$777,N$190)+'СЕТ СН'!$F$12</f>
        <v>73.711957609999999</v>
      </c>
      <c r="O191" s="37">
        <f>SUMIFS(СВЦЭМ!$F$34:$F$777,СВЦЭМ!$A$34:$A$777,$A191,СВЦЭМ!$B$34:$B$777,O$190)+'СЕТ СН'!$F$12</f>
        <v>73.233309809999994</v>
      </c>
      <c r="P191" s="37">
        <f>SUMIFS(СВЦЭМ!$F$34:$F$777,СВЦЭМ!$A$34:$A$777,$A191,СВЦЭМ!$B$34:$B$777,P$190)+'СЕТ СН'!$F$12</f>
        <v>73.122204879999998</v>
      </c>
      <c r="Q191" s="37">
        <f>SUMIFS(СВЦЭМ!$F$34:$F$777,СВЦЭМ!$A$34:$A$777,$A191,СВЦЭМ!$B$34:$B$777,Q$190)+'СЕТ СН'!$F$12</f>
        <v>73.520272700000007</v>
      </c>
      <c r="R191" s="37">
        <f>SUMIFS(СВЦЭМ!$F$34:$F$777,СВЦЭМ!$A$34:$A$777,$A191,СВЦЭМ!$B$34:$B$777,R$190)+'СЕТ СН'!$F$12</f>
        <v>74.299464380000003</v>
      </c>
      <c r="S191" s="37">
        <f>SUMIFS(СВЦЭМ!$F$34:$F$777,СВЦЭМ!$A$34:$A$777,$A191,СВЦЭМ!$B$34:$B$777,S$190)+'СЕТ СН'!$F$12</f>
        <v>75.416065099999997</v>
      </c>
      <c r="T191" s="37">
        <f>SUMIFS(СВЦЭМ!$F$34:$F$777,СВЦЭМ!$A$34:$A$777,$A191,СВЦЭМ!$B$34:$B$777,T$190)+'СЕТ СН'!$F$12</f>
        <v>77.765312370000004</v>
      </c>
      <c r="U191" s="37">
        <f>SUMIFS(СВЦЭМ!$F$34:$F$777,СВЦЭМ!$A$34:$A$777,$A191,СВЦЭМ!$B$34:$B$777,U$190)+'СЕТ СН'!$F$12</f>
        <v>77.706773080000005</v>
      </c>
      <c r="V191" s="37">
        <f>SUMIFS(СВЦЭМ!$F$34:$F$777,СВЦЭМ!$A$34:$A$777,$A191,СВЦЭМ!$B$34:$B$777,V$190)+'СЕТ СН'!$F$12</f>
        <v>78.375123680000002</v>
      </c>
      <c r="W191" s="37">
        <f>SUMIFS(СВЦЭМ!$F$34:$F$777,СВЦЭМ!$A$34:$A$777,$A191,СВЦЭМ!$B$34:$B$777,W$190)+'СЕТ СН'!$F$12</f>
        <v>81.605001180000002</v>
      </c>
      <c r="X191" s="37">
        <f>SUMIFS(СВЦЭМ!$F$34:$F$777,СВЦЭМ!$A$34:$A$777,$A191,СВЦЭМ!$B$34:$B$777,X$190)+'СЕТ СН'!$F$12</f>
        <v>84.657772379999997</v>
      </c>
      <c r="Y191" s="37">
        <f>SUMIFS(СВЦЭМ!$F$34:$F$777,СВЦЭМ!$A$34:$A$777,$A191,СВЦЭМ!$B$34:$B$777,Y$190)+'СЕТ СН'!$F$12</f>
        <v>92.868116450000002</v>
      </c>
      <c r="AA191" s="46"/>
    </row>
    <row r="192" spans="1:27" ht="15.75" x14ac:dyDescent="0.2">
      <c r="A192" s="36">
        <f>A191+1</f>
        <v>43192</v>
      </c>
      <c r="B192" s="37">
        <f>SUMIFS(СВЦЭМ!$F$34:$F$777,СВЦЭМ!$A$34:$A$777,$A192,СВЦЭМ!$B$34:$B$777,B$190)+'СЕТ СН'!$F$12</f>
        <v>98.349270649999994</v>
      </c>
      <c r="C192" s="37">
        <f>SUMIFS(СВЦЭМ!$F$34:$F$777,СВЦЭМ!$A$34:$A$777,$A192,СВЦЭМ!$B$34:$B$777,C$190)+'СЕТ СН'!$F$12</f>
        <v>102.08545022</v>
      </c>
      <c r="D192" s="37">
        <f>SUMIFS(СВЦЭМ!$F$34:$F$777,СВЦЭМ!$A$34:$A$777,$A192,СВЦЭМ!$B$34:$B$777,D$190)+'СЕТ СН'!$F$12</f>
        <v>106.29194773</v>
      </c>
      <c r="E192" s="37">
        <f>SUMIFS(СВЦЭМ!$F$34:$F$777,СВЦЭМ!$A$34:$A$777,$A192,СВЦЭМ!$B$34:$B$777,E$190)+'СЕТ СН'!$F$12</f>
        <v>107.77270181</v>
      </c>
      <c r="F192" s="37">
        <f>SUMIFS(СВЦЭМ!$F$34:$F$777,СВЦЭМ!$A$34:$A$777,$A192,СВЦЭМ!$B$34:$B$777,F$190)+'СЕТ СН'!$F$12</f>
        <v>106.70745015999999</v>
      </c>
      <c r="G192" s="37">
        <f>SUMIFS(СВЦЭМ!$F$34:$F$777,СВЦЭМ!$A$34:$A$777,$A192,СВЦЭМ!$B$34:$B$777,G$190)+'СЕТ СН'!$F$12</f>
        <v>104.81113504</v>
      </c>
      <c r="H192" s="37">
        <f>SUMIFS(СВЦЭМ!$F$34:$F$777,СВЦЭМ!$A$34:$A$777,$A192,СВЦЭМ!$B$34:$B$777,H$190)+'СЕТ СН'!$F$12</f>
        <v>100.33399169</v>
      </c>
      <c r="I192" s="37">
        <f>SUMIFS(СВЦЭМ!$F$34:$F$777,СВЦЭМ!$A$34:$A$777,$A192,СВЦЭМ!$B$34:$B$777,I$190)+'СЕТ СН'!$F$12</f>
        <v>93.441296769999994</v>
      </c>
      <c r="J192" s="37">
        <f>SUMIFS(СВЦЭМ!$F$34:$F$777,СВЦЭМ!$A$34:$A$777,$A192,СВЦЭМ!$B$34:$B$777,J$190)+'СЕТ СН'!$F$12</f>
        <v>89.867675820000002</v>
      </c>
      <c r="K192" s="37">
        <f>SUMIFS(СВЦЭМ!$F$34:$F$777,СВЦЭМ!$A$34:$A$777,$A192,СВЦЭМ!$B$34:$B$777,K$190)+'СЕТ СН'!$F$12</f>
        <v>79.823363760000007</v>
      </c>
      <c r="L192" s="37">
        <f>SUMIFS(СВЦЭМ!$F$34:$F$777,СВЦЭМ!$A$34:$A$777,$A192,СВЦЭМ!$B$34:$B$777,L$190)+'СЕТ СН'!$F$12</f>
        <v>81.620204610000002</v>
      </c>
      <c r="M192" s="37">
        <f>SUMIFS(СВЦЭМ!$F$34:$F$777,СВЦЭМ!$A$34:$A$777,$A192,СВЦЭМ!$B$34:$B$777,M$190)+'СЕТ СН'!$F$12</f>
        <v>81.875622210000003</v>
      </c>
      <c r="N192" s="37">
        <f>SUMIFS(СВЦЭМ!$F$34:$F$777,СВЦЭМ!$A$34:$A$777,$A192,СВЦЭМ!$B$34:$B$777,N$190)+'СЕТ СН'!$F$12</f>
        <v>75.405518279999995</v>
      </c>
      <c r="O192" s="37">
        <f>SUMIFS(СВЦЭМ!$F$34:$F$777,СВЦЭМ!$A$34:$A$777,$A192,СВЦЭМ!$B$34:$B$777,O$190)+'СЕТ СН'!$F$12</f>
        <v>76.472397639999997</v>
      </c>
      <c r="P192" s="37">
        <f>SUMIFS(СВЦЭМ!$F$34:$F$777,СВЦЭМ!$A$34:$A$777,$A192,СВЦЭМ!$B$34:$B$777,P$190)+'СЕТ СН'!$F$12</f>
        <v>76.350119239999998</v>
      </c>
      <c r="Q192" s="37">
        <f>SUMIFS(СВЦЭМ!$F$34:$F$777,СВЦЭМ!$A$34:$A$777,$A192,СВЦЭМ!$B$34:$B$777,Q$190)+'СЕТ СН'!$F$12</f>
        <v>76.933166999999997</v>
      </c>
      <c r="R192" s="37">
        <f>SUMIFS(СВЦЭМ!$F$34:$F$777,СВЦЭМ!$A$34:$A$777,$A192,СВЦЭМ!$B$34:$B$777,R$190)+'СЕТ СН'!$F$12</f>
        <v>77.295938250000006</v>
      </c>
      <c r="S192" s="37">
        <f>SUMIFS(СВЦЭМ!$F$34:$F$777,СВЦЭМ!$A$34:$A$777,$A192,СВЦЭМ!$B$34:$B$777,S$190)+'СЕТ СН'!$F$12</f>
        <v>76.801095259999997</v>
      </c>
      <c r="T192" s="37">
        <f>SUMIFS(СВЦЭМ!$F$34:$F$777,СВЦЭМ!$A$34:$A$777,$A192,СВЦЭМ!$B$34:$B$777,T$190)+'СЕТ СН'!$F$12</f>
        <v>76.365438019999999</v>
      </c>
      <c r="U192" s="37">
        <f>SUMIFS(СВЦЭМ!$F$34:$F$777,СВЦЭМ!$A$34:$A$777,$A192,СВЦЭМ!$B$34:$B$777,U$190)+'СЕТ СН'!$F$12</f>
        <v>75.960607949999996</v>
      </c>
      <c r="V192" s="37">
        <f>SUMIFS(СВЦЭМ!$F$34:$F$777,СВЦЭМ!$A$34:$A$777,$A192,СВЦЭМ!$B$34:$B$777,V$190)+'СЕТ СН'!$F$12</f>
        <v>76.704616740000006</v>
      </c>
      <c r="W192" s="37">
        <f>SUMIFS(СВЦЭМ!$F$34:$F$777,СВЦЭМ!$A$34:$A$777,$A192,СВЦЭМ!$B$34:$B$777,W$190)+'СЕТ СН'!$F$12</f>
        <v>80.994352640000002</v>
      </c>
      <c r="X192" s="37">
        <f>SUMIFS(СВЦЭМ!$F$34:$F$777,СВЦЭМ!$A$34:$A$777,$A192,СВЦЭМ!$B$34:$B$777,X$190)+'СЕТ СН'!$F$12</f>
        <v>92.682880819999994</v>
      </c>
      <c r="Y192" s="37">
        <f>SUMIFS(СВЦЭМ!$F$34:$F$777,СВЦЭМ!$A$34:$A$777,$A192,СВЦЭМ!$B$34:$B$777,Y$190)+'СЕТ СН'!$F$12</f>
        <v>99.042034700000002</v>
      </c>
    </row>
    <row r="193" spans="1:25" ht="15.75" x14ac:dyDescent="0.2">
      <c r="A193" s="36">
        <f t="shared" ref="A193:A221" si="5">A192+1</f>
        <v>43193</v>
      </c>
      <c r="B193" s="37">
        <f>SUMIFS(СВЦЭМ!$F$34:$F$777,СВЦЭМ!$A$34:$A$777,$A193,СВЦЭМ!$B$34:$B$777,B$190)+'СЕТ СН'!$F$12</f>
        <v>102.29737151</v>
      </c>
      <c r="C193" s="37">
        <f>SUMIFS(СВЦЭМ!$F$34:$F$777,СВЦЭМ!$A$34:$A$777,$A193,СВЦЭМ!$B$34:$B$777,C$190)+'СЕТ СН'!$F$12</f>
        <v>107.10015638</v>
      </c>
      <c r="D193" s="37">
        <f>SUMIFS(СВЦЭМ!$F$34:$F$777,СВЦЭМ!$A$34:$A$777,$A193,СВЦЭМ!$B$34:$B$777,D$190)+'СЕТ СН'!$F$12</f>
        <v>112.88509673999999</v>
      </c>
      <c r="E193" s="37">
        <f>SUMIFS(СВЦЭМ!$F$34:$F$777,СВЦЭМ!$A$34:$A$777,$A193,СВЦЭМ!$B$34:$B$777,E$190)+'СЕТ СН'!$F$12</f>
        <v>113.84640261</v>
      </c>
      <c r="F193" s="37">
        <f>SUMIFS(СВЦЭМ!$F$34:$F$777,СВЦЭМ!$A$34:$A$777,$A193,СВЦЭМ!$B$34:$B$777,F$190)+'СЕТ СН'!$F$12</f>
        <v>113.26663686000001</v>
      </c>
      <c r="G193" s="37">
        <f>SUMIFS(СВЦЭМ!$F$34:$F$777,СВЦЭМ!$A$34:$A$777,$A193,СВЦЭМ!$B$34:$B$777,G$190)+'СЕТ СН'!$F$12</f>
        <v>111.62144103999999</v>
      </c>
      <c r="H193" s="37">
        <f>SUMIFS(СВЦЭМ!$F$34:$F$777,СВЦЭМ!$A$34:$A$777,$A193,СВЦЭМ!$B$34:$B$777,H$190)+'СЕТ СН'!$F$12</f>
        <v>106.59395515</v>
      </c>
      <c r="I193" s="37">
        <f>SUMIFS(СВЦЭМ!$F$34:$F$777,СВЦЭМ!$A$34:$A$777,$A193,СВЦЭМ!$B$34:$B$777,I$190)+'СЕТ СН'!$F$12</f>
        <v>98.285407280000001</v>
      </c>
      <c r="J193" s="37">
        <f>SUMIFS(СВЦЭМ!$F$34:$F$777,СВЦЭМ!$A$34:$A$777,$A193,СВЦЭМ!$B$34:$B$777,J$190)+'СЕТ СН'!$F$12</f>
        <v>92.184398549999997</v>
      </c>
      <c r="K193" s="37">
        <f>SUMIFS(СВЦЭМ!$F$34:$F$777,СВЦЭМ!$A$34:$A$777,$A193,СВЦЭМ!$B$34:$B$777,K$190)+'СЕТ СН'!$F$12</f>
        <v>83.955481019999993</v>
      </c>
      <c r="L193" s="37">
        <f>SUMIFS(СВЦЭМ!$F$34:$F$777,СВЦЭМ!$A$34:$A$777,$A193,СВЦЭМ!$B$34:$B$777,L$190)+'СЕТ СН'!$F$12</f>
        <v>76.101668290000006</v>
      </c>
      <c r="M193" s="37">
        <f>SUMIFS(СВЦЭМ!$F$34:$F$777,СВЦЭМ!$A$34:$A$777,$A193,СВЦЭМ!$B$34:$B$777,M$190)+'СЕТ СН'!$F$12</f>
        <v>74.453014519999996</v>
      </c>
      <c r="N193" s="37">
        <f>SUMIFS(СВЦЭМ!$F$34:$F$777,СВЦЭМ!$A$34:$A$777,$A193,СВЦЭМ!$B$34:$B$777,N$190)+'СЕТ СН'!$F$12</f>
        <v>76.050098489999996</v>
      </c>
      <c r="O193" s="37">
        <f>SUMIFS(СВЦЭМ!$F$34:$F$777,СВЦЭМ!$A$34:$A$777,$A193,СВЦЭМ!$B$34:$B$777,O$190)+'СЕТ СН'!$F$12</f>
        <v>76.83543281</v>
      </c>
      <c r="P193" s="37">
        <f>SUMIFS(СВЦЭМ!$F$34:$F$777,СВЦЭМ!$A$34:$A$777,$A193,СВЦЭМ!$B$34:$B$777,P$190)+'СЕТ СН'!$F$12</f>
        <v>77.517868750000005</v>
      </c>
      <c r="Q193" s="37">
        <f>SUMIFS(СВЦЭМ!$F$34:$F$777,СВЦЭМ!$A$34:$A$777,$A193,СВЦЭМ!$B$34:$B$777,Q$190)+'СЕТ СН'!$F$12</f>
        <v>83.084771669999995</v>
      </c>
      <c r="R193" s="37">
        <f>SUMIFS(СВЦЭМ!$F$34:$F$777,СВЦЭМ!$A$34:$A$777,$A193,СВЦЭМ!$B$34:$B$777,R$190)+'СЕТ СН'!$F$12</f>
        <v>84.046736280000005</v>
      </c>
      <c r="S193" s="37">
        <f>SUMIFS(СВЦЭМ!$F$34:$F$777,СВЦЭМ!$A$34:$A$777,$A193,СВЦЭМ!$B$34:$B$777,S$190)+'СЕТ СН'!$F$12</f>
        <v>83.56459357</v>
      </c>
      <c r="T193" s="37">
        <f>SUMIFS(СВЦЭМ!$F$34:$F$777,СВЦЭМ!$A$34:$A$777,$A193,СВЦЭМ!$B$34:$B$777,T$190)+'СЕТ СН'!$F$12</f>
        <v>80.969960920000005</v>
      </c>
      <c r="U193" s="37">
        <f>SUMIFS(СВЦЭМ!$F$34:$F$777,СВЦЭМ!$A$34:$A$777,$A193,СВЦЭМ!$B$34:$B$777,U$190)+'СЕТ СН'!$F$12</f>
        <v>78.336629070000001</v>
      </c>
      <c r="V193" s="37">
        <f>SUMIFS(СВЦЭМ!$F$34:$F$777,СВЦЭМ!$A$34:$A$777,$A193,СВЦЭМ!$B$34:$B$777,V$190)+'СЕТ СН'!$F$12</f>
        <v>78.06172608</v>
      </c>
      <c r="W193" s="37">
        <f>SUMIFS(СВЦЭМ!$F$34:$F$777,СВЦЭМ!$A$34:$A$777,$A193,СВЦЭМ!$B$34:$B$777,W$190)+'СЕТ СН'!$F$12</f>
        <v>84.920587229999995</v>
      </c>
      <c r="X193" s="37">
        <f>SUMIFS(СВЦЭМ!$F$34:$F$777,СВЦЭМ!$A$34:$A$777,$A193,СВЦЭМ!$B$34:$B$777,X$190)+'СЕТ СН'!$F$12</f>
        <v>93.786690059999998</v>
      </c>
      <c r="Y193" s="37">
        <f>SUMIFS(СВЦЭМ!$F$34:$F$777,СВЦЭМ!$A$34:$A$777,$A193,СВЦЭМ!$B$34:$B$777,Y$190)+'СЕТ СН'!$F$12</f>
        <v>102.47383676</v>
      </c>
    </row>
    <row r="194" spans="1:25" ht="15.75" x14ac:dyDescent="0.2">
      <c r="A194" s="36">
        <f t="shared" si="5"/>
        <v>43194</v>
      </c>
      <c r="B194" s="37">
        <f>SUMIFS(СВЦЭМ!$F$34:$F$777,СВЦЭМ!$A$34:$A$777,$A194,СВЦЭМ!$B$34:$B$777,B$190)+'СЕТ СН'!$F$12</f>
        <v>104.40149354</v>
      </c>
      <c r="C194" s="37">
        <f>SUMIFS(СВЦЭМ!$F$34:$F$777,СВЦЭМ!$A$34:$A$777,$A194,СВЦЭМ!$B$34:$B$777,C$190)+'СЕТ СН'!$F$12</f>
        <v>108.83831185</v>
      </c>
      <c r="D194" s="37">
        <f>SUMIFS(СВЦЭМ!$F$34:$F$777,СВЦЭМ!$A$34:$A$777,$A194,СВЦЭМ!$B$34:$B$777,D$190)+'СЕТ СН'!$F$12</f>
        <v>114.40531744</v>
      </c>
      <c r="E194" s="37">
        <f>SUMIFS(СВЦЭМ!$F$34:$F$777,СВЦЭМ!$A$34:$A$777,$A194,СВЦЭМ!$B$34:$B$777,E$190)+'СЕТ СН'!$F$12</f>
        <v>114.10878447</v>
      </c>
      <c r="F194" s="37">
        <f>SUMIFS(СВЦЭМ!$F$34:$F$777,СВЦЭМ!$A$34:$A$777,$A194,СВЦЭМ!$B$34:$B$777,F$190)+'СЕТ СН'!$F$12</f>
        <v>113.93299371000001</v>
      </c>
      <c r="G194" s="37">
        <f>SUMIFS(СВЦЭМ!$F$34:$F$777,СВЦЭМ!$A$34:$A$777,$A194,СВЦЭМ!$B$34:$B$777,G$190)+'СЕТ СН'!$F$12</f>
        <v>114.33632242</v>
      </c>
      <c r="H194" s="37">
        <f>SUMIFS(СВЦЭМ!$F$34:$F$777,СВЦЭМ!$A$34:$A$777,$A194,СВЦЭМ!$B$34:$B$777,H$190)+'СЕТ СН'!$F$12</f>
        <v>107.91804928000001</v>
      </c>
      <c r="I194" s="37">
        <f>SUMIFS(СВЦЭМ!$F$34:$F$777,СВЦЭМ!$A$34:$A$777,$A194,СВЦЭМ!$B$34:$B$777,I$190)+'СЕТ СН'!$F$12</f>
        <v>97.900513900000007</v>
      </c>
      <c r="J194" s="37">
        <f>SUMIFS(СВЦЭМ!$F$34:$F$777,СВЦЭМ!$A$34:$A$777,$A194,СВЦЭМ!$B$34:$B$777,J$190)+'СЕТ СН'!$F$12</f>
        <v>92.663174429999998</v>
      </c>
      <c r="K194" s="37">
        <f>SUMIFS(СВЦЭМ!$F$34:$F$777,СВЦЭМ!$A$34:$A$777,$A194,СВЦЭМ!$B$34:$B$777,K$190)+'СЕТ СН'!$F$12</f>
        <v>85.491108530000005</v>
      </c>
      <c r="L194" s="37">
        <f>SUMIFS(СВЦЭМ!$F$34:$F$777,СВЦЭМ!$A$34:$A$777,$A194,СВЦЭМ!$B$34:$B$777,L$190)+'СЕТ СН'!$F$12</f>
        <v>82.363938820000001</v>
      </c>
      <c r="M194" s="37">
        <f>SUMIFS(СВЦЭМ!$F$34:$F$777,СВЦЭМ!$A$34:$A$777,$A194,СВЦЭМ!$B$34:$B$777,M$190)+'СЕТ СН'!$F$12</f>
        <v>82.067204320000002</v>
      </c>
      <c r="N194" s="37">
        <f>SUMIFS(СВЦЭМ!$F$34:$F$777,СВЦЭМ!$A$34:$A$777,$A194,СВЦЭМ!$B$34:$B$777,N$190)+'СЕТ СН'!$F$12</f>
        <v>81.904428109999998</v>
      </c>
      <c r="O194" s="37">
        <f>SUMIFS(СВЦЭМ!$F$34:$F$777,СВЦЭМ!$A$34:$A$777,$A194,СВЦЭМ!$B$34:$B$777,O$190)+'СЕТ СН'!$F$12</f>
        <v>81.688267960000005</v>
      </c>
      <c r="P194" s="37">
        <f>SUMIFS(СВЦЭМ!$F$34:$F$777,СВЦЭМ!$A$34:$A$777,$A194,СВЦЭМ!$B$34:$B$777,P$190)+'СЕТ СН'!$F$12</f>
        <v>81.27004445</v>
      </c>
      <c r="Q194" s="37">
        <f>SUMIFS(СВЦЭМ!$F$34:$F$777,СВЦЭМ!$A$34:$A$777,$A194,СВЦЭМ!$B$34:$B$777,Q$190)+'СЕТ СН'!$F$12</f>
        <v>81.499869919999995</v>
      </c>
      <c r="R194" s="37">
        <f>SUMIFS(СВЦЭМ!$F$34:$F$777,СВЦЭМ!$A$34:$A$777,$A194,СВЦЭМ!$B$34:$B$777,R$190)+'СЕТ СН'!$F$12</f>
        <v>80.971770190000001</v>
      </c>
      <c r="S194" s="37">
        <f>SUMIFS(СВЦЭМ!$F$34:$F$777,СВЦЭМ!$A$34:$A$777,$A194,СВЦЭМ!$B$34:$B$777,S$190)+'СЕТ СН'!$F$12</f>
        <v>81.477801170000006</v>
      </c>
      <c r="T194" s="37">
        <f>SUMIFS(СВЦЭМ!$F$34:$F$777,СВЦЭМ!$A$34:$A$777,$A194,СВЦЭМ!$B$34:$B$777,T$190)+'СЕТ СН'!$F$12</f>
        <v>79.982083689999996</v>
      </c>
      <c r="U194" s="37">
        <f>SUMIFS(СВЦЭМ!$F$34:$F$777,СВЦЭМ!$A$34:$A$777,$A194,СВЦЭМ!$B$34:$B$777,U$190)+'СЕТ СН'!$F$12</f>
        <v>75.313901009999995</v>
      </c>
      <c r="V194" s="37">
        <f>SUMIFS(СВЦЭМ!$F$34:$F$777,СВЦЭМ!$A$34:$A$777,$A194,СВЦЭМ!$B$34:$B$777,V$190)+'СЕТ СН'!$F$12</f>
        <v>76.398277519999994</v>
      </c>
      <c r="W194" s="37">
        <f>SUMIFS(СВЦЭМ!$F$34:$F$777,СВЦЭМ!$A$34:$A$777,$A194,СВЦЭМ!$B$34:$B$777,W$190)+'СЕТ СН'!$F$12</f>
        <v>82.39241226</v>
      </c>
      <c r="X194" s="37">
        <f>SUMIFS(СВЦЭМ!$F$34:$F$777,СВЦЭМ!$A$34:$A$777,$A194,СВЦЭМ!$B$34:$B$777,X$190)+'СЕТ СН'!$F$12</f>
        <v>90.387610190000004</v>
      </c>
      <c r="Y194" s="37">
        <f>SUMIFS(СВЦЭМ!$F$34:$F$777,СВЦЭМ!$A$34:$A$777,$A194,СВЦЭМ!$B$34:$B$777,Y$190)+'СЕТ СН'!$F$12</f>
        <v>100.32771369</v>
      </c>
    </row>
    <row r="195" spans="1:25" ht="15.75" x14ac:dyDescent="0.2">
      <c r="A195" s="36">
        <f t="shared" si="5"/>
        <v>43195</v>
      </c>
      <c r="B195" s="37">
        <f>SUMIFS(СВЦЭМ!$F$34:$F$777,СВЦЭМ!$A$34:$A$777,$A195,СВЦЭМ!$B$34:$B$777,B$190)+'СЕТ СН'!$F$12</f>
        <v>110.12539056999999</v>
      </c>
      <c r="C195" s="37">
        <f>SUMIFS(СВЦЭМ!$F$34:$F$777,СВЦЭМ!$A$34:$A$777,$A195,СВЦЭМ!$B$34:$B$777,C$190)+'СЕТ СН'!$F$12</f>
        <v>110.05354847</v>
      </c>
      <c r="D195" s="37">
        <f>SUMIFS(СВЦЭМ!$F$34:$F$777,СВЦЭМ!$A$34:$A$777,$A195,СВЦЭМ!$B$34:$B$777,D$190)+'СЕТ СН'!$F$12</f>
        <v>114.42550154</v>
      </c>
      <c r="E195" s="37">
        <f>SUMIFS(СВЦЭМ!$F$34:$F$777,СВЦЭМ!$A$34:$A$777,$A195,СВЦЭМ!$B$34:$B$777,E$190)+'СЕТ СН'!$F$12</f>
        <v>113.71953631</v>
      </c>
      <c r="F195" s="37">
        <f>SUMIFS(СВЦЭМ!$F$34:$F$777,СВЦЭМ!$A$34:$A$777,$A195,СВЦЭМ!$B$34:$B$777,F$190)+'СЕТ СН'!$F$12</f>
        <v>113.75318426</v>
      </c>
      <c r="G195" s="37">
        <f>SUMIFS(СВЦЭМ!$F$34:$F$777,СВЦЭМ!$A$34:$A$777,$A195,СВЦЭМ!$B$34:$B$777,G$190)+'СЕТ СН'!$F$12</f>
        <v>114.29751081000001</v>
      </c>
      <c r="H195" s="37">
        <f>SUMIFS(СВЦЭМ!$F$34:$F$777,СВЦЭМ!$A$34:$A$777,$A195,СВЦЭМ!$B$34:$B$777,H$190)+'СЕТ СН'!$F$12</f>
        <v>110.90214419</v>
      </c>
      <c r="I195" s="37">
        <f>SUMIFS(СВЦЭМ!$F$34:$F$777,СВЦЭМ!$A$34:$A$777,$A195,СВЦЭМ!$B$34:$B$777,I$190)+'СЕТ СН'!$F$12</f>
        <v>103.72510077</v>
      </c>
      <c r="J195" s="37">
        <f>SUMIFS(СВЦЭМ!$F$34:$F$777,СВЦЭМ!$A$34:$A$777,$A195,СВЦЭМ!$B$34:$B$777,J$190)+'СЕТ СН'!$F$12</f>
        <v>97.250614909999996</v>
      </c>
      <c r="K195" s="37">
        <f>SUMIFS(СВЦЭМ!$F$34:$F$777,СВЦЭМ!$A$34:$A$777,$A195,СВЦЭМ!$B$34:$B$777,K$190)+'СЕТ СН'!$F$12</f>
        <v>88.696639840000003</v>
      </c>
      <c r="L195" s="37">
        <f>SUMIFS(СВЦЭМ!$F$34:$F$777,СВЦЭМ!$A$34:$A$777,$A195,СВЦЭМ!$B$34:$B$777,L$190)+'СЕТ СН'!$F$12</f>
        <v>82.365648140000005</v>
      </c>
      <c r="M195" s="37">
        <f>SUMIFS(СВЦЭМ!$F$34:$F$777,СВЦЭМ!$A$34:$A$777,$A195,СВЦЭМ!$B$34:$B$777,M$190)+'СЕТ СН'!$F$12</f>
        <v>80.99711404</v>
      </c>
      <c r="N195" s="37">
        <f>SUMIFS(СВЦЭМ!$F$34:$F$777,СВЦЭМ!$A$34:$A$777,$A195,СВЦЭМ!$B$34:$B$777,N$190)+'СЕТ СН'!$F$12</f>
        <v>80.848652169999994</v>
      </c>
      <c r="O195" s="37">
        <f>SUMIFS(СВЦЭМ!$F$34:$F$777,СВЦЭМ!$A$34:$A$777,$A195,СВЦЭМ!$B$34:$B$777,O$190)+'СЕТ СН'!$F$12</f>
        <v>81.724137420000005</v>
      </c>
      <c r="P195" s="37">
        <f>SUMIFS(СВЦЭМ!$F$34:$F$777,СВЦЭМ!$A$34:$A$777,$A195,СВЦЭМ!$B$34:$B$777,P$190)+'СЕТ СН'!$F$12</f>
        <v>81.921114149999994</v>
      </c>
      <c r="Q195" s="37">
        <f>SUMIFS(СВЦЭМ!$F$34:$F$777,СВЦЭМ!$A$34:$A$777,$A195,СВЦЭМ!$B$34:$B$777,Q$190)+'СЕТ СН'!$F$12</f>
        <v>82.225592800000001</v>
      </c>
      <c r="R195" s="37">
        <f>SUMIFS(СВЦЭМ!$F$34:$F$777,СВЦЭМ!$A$34:$A$777,$A195,СВЦЭМ!$B$34:$B$777,R$190)+'СЕТ СН'!$F$12</f>
        <v>81.87705047</v>
      </c>
      <c r="S195" s="37">
        <f>SUMIFS(СВЦЭМ!$F$34:$F$777,СВЦЭМ!$A$34:$A$777,$A195,СВЦЭМ!$B$34:$B$777,S$190)+'СЕТ СН'!$F$12</f>
        <v>80.844431779999994</v>
      </c>
      <c r="T195" s="37">
        <f>SUMIFS(СВЦЭМ!$F$34:$F$777,СВЦЭМ!$A$34:$A$777,$A195,СВЦЭМ!$B$34:$B$777,T$190)+'СЕТ СН'!$F$12</f>
        <v>80.61171453</v>
      </c>
      <c r="U195" s="37">
        <f>SUMIFS(СВЦЭМ!$F$34:$F$777,СВЦЭМ!$A$34:$A$777,$A195,СВЦЭМ!$B$34:$B$777,U$190)+'СЕТ СН'!$F$12</f>
        <v>77.700830800000006</v>
      </c>
      <c r="V195" s="37">
        <f>SUMIFS(СВЦЭМ!$F$34:$F$777,СВЦЭМ!$A$34:$A$777,$A195,СВЦЭМ!$B$34:$B$777,V$190)+'СЕТ СН'!$F$12</f>
        <v>77.914554980000005</v>
      </c>
      <c r="W195" s="37">
        <f>SUMIFS(СВЦЭМ!$F$34:$F$777,СВЦЭМ!$A$34:$A$777,$A195,СВЦЭМ!$B$34:$B$777,W$190)+'СЕТ СН'!$F$12</f>
        <v>84.047844920000003</v>
      </c>
      <c r="X195" s="37">
        <f>SUMIFS(СВЦЭМ!$F$34:$F$777,СВЦЭМ!$A$34:$A$777,$A195,СВЦЭМ!$B$34:$B$777,X$190)+'СЕТ СН'!$F$12</f>
        <v>93.418118870000001</v>
      </c>
      <c r="Y195" s="37">
        <f>SUMIFS(СВЦЭМ!$F$34:$F$777,СВЦЭМ!$A$34:$A$777,$A195,СВЦЭМ!$B$34:$B$777,Y$190)+'СЕТ СН'!$F$12</f>
        <v>101.96244597</v>
      </c>
    </row>
    <row r="196" spans="1:25" ht="15.75" x14ac:dyDescent="0.2">
      <c r="A196" s="36">
        <f t="shared" si="5"/>
        <v>43196</v>
      </c>
      <c r="B196" s="37">
        <f>SUMIFS(СВЦЭМ!$F$34:$F$777,СВЦЭМ!$A$34:$A$777,$A196,СВЦЭМ!$B$34:$B$777,B$190)+'СЕТ СН'!$F$12</f>
        <v>100.12549591</v>
      </c>
      <c r="C196" s="37">
        <f>SUMIFS(СВЦЭМ!$F$34:$F$777,СВЦЭМ!$A$34:$A$777,$A196,СВЦЭМ!$B$34:$B$777,C$190)+'СЕТ СН'!$F$12</f>
        <v>105.88503412</v>
      </c>
      <c r="D196" s="37">
        <f>SUMIFS(СВЦЭМ!$F$34:$F$777,СВЦЭМ!$A$34:$A$777,$A196,СВЦЭМ!$B$34:$B$777,D$190)+'СЕТ СН'!$F$12</f>
        <v>113.36162864000001</v>
      </c>
      <c r="E196" s="37">
        <f>SUMIFS(СВЦЭМ!$F$34:$F$777,СВЦЭМ!$A$34:$A$777,$A196,СВЦЭМ!$B$34:$B$777,E$190)+'СЕТ СН'!$F$12</f>
        <v>112.9556978</v>
      </c>
      <c r="F196" s="37">
        <f>SUMIFS(СВЦЭМ!$F$34:$F$777,СВЦЭМ!$A$34:$A$777,$A196,СВЦЭМ!$B$34:$B$777,F$190)+'СЕТ СН'!$F$12</f>
        <v>113.01715780000001</v>
      </c>
      <c r="G196" s="37">
        <f>SUMIFS(СВЦЭМ!$F$34:$F$777,СВЦЭМ!$A$34:$A$777,$A196,СВЦЭМ!$B$34:$B$777,G$190)+'СЕТ СН'!$F$12</f>
        <v>113.68906199</v>
      </c>
      <c r="H196" s="37">
        <f>SUMIFS(СВЦЭМ!$F$34:$F$777,СВЦЭМ!$A$34:$A$777,$A196,СВЦЭМ!$B$34:$B$777,H$190)+'СЕТ СН'!$F$12</f>
        <v>110.41979221</v>
      </c>
      <c r="I196" s="37">
        <f>SUMIFS(СВЦЭМ!$F$34:$F$777,СВЦЭМ!$A$34:$A$777,$A196,СВЦЭМ!$B$34:$B$777,I$190)+'СЕТ СН'!$F$12</f>
        <v>105.13797258</v>
      </c>
      <c r="J196" s="37">
        <f>SUMIFS(СВЦЭМ!$F$34:$F$777,СВЦЭМ!$A$34:$A$777,$A196,СВЦЭМ!$B$34:$B$777,J$190)+'СЕТ СН'!$F$12</f>
        <v>100.26997738999999</v>
      </c>
      <c r="K196" s="37">
        <f>SUMIFS(СВЦЭМ!$F$34:$F$777,СВЦЭМ!$A$34:$A$777,$A196,СВЦЭМ!$B$34:$B$777,K$190)+'СЕТ СН'!$F$12</f>
        <v>91.837715660000001</v>
      </c>
      <c r="L196" s="37">
        <f>SUMIFS(СВЦЭМ!$F$34:$F$777,СВЦЭМ!$A$34:$A$777,$A196,СВЦЭМ!$B$34:$B$777,L$190)+'СЕТ СН'!$F$12</f>
        <v>86.815503800000002</v>
      </c>
      <c r="M196" s="37">
        <f>SUMIFS(СВЦЭМ!$F$34:$F$777,СВЦЭМ!$A$34:$A$777,$A196,СВЦЭМ!$B$34:$B$777,M$190)+'СЕТ СН'!$F$12</f>
        <v>86.08589834</v>
      </c>
      <c r="N196" s="37">
        <f>SUMIFS(СВЦЭМ!$F$34:$F$777,СВЦЭМ!$A$34:$A$777,$A196,СВЦЭМ!$B$34:$B$777,N$190)+'СЕТ СН'!$F$12</f>
        <v>86.677377129999996</v>
      </c>
      <c r="O196" s="37">
        <f>SUMIFS(СВЦЭМ!$F$34:$F$777,СВЦЭМ!$A$34:$A$777,$A196,СВЦЭМ!$B$34:$B$777,O$190)+'СЕТ СН'!$F$12</f>
        <v>87.169233849999998</v>
      </c>
      <c r="P196" s="37">
        <f>SUMIFS(СВЦЭМ!$F$34:$F$777,СВЦЭМ!$A$34:$A$777,$A196,СВЦЭМ!$B$34:$B$777,P$190)+'СЕТ СН'!$F$12</f>
        <v>86.288241080000006</v>
      </c>
      <c r="Q196" s="37">
        <f>SUMIFS(СВЦЭМ!$F$34:$F$777,СВЦЭМ!$A$34:$A$777,$A196,СВЦЭМ!$B$34:$B$777,Q$190)+'СЕТ СН'!$F$12</f>
        <v>86.367370100000002</v>
      </c>
      <c r="R196" s="37">
        <f>SUMIFS(СВЦЭМ!$F$34:$F$777,СВЦЭМ!$A$34:$A$777,$A196,СВЦЭМ!$B$34:$B$777,R$190)+'СЕТ СН'!$F$12</f>
        <v>86.259980639999995</v>
      </c>
      <c r="S196" s="37">
        <f>SUMIFS(СВЦЭМ!$F$34:$F$777,СВЦЭМ!$A$34:$A$777,$A196,СВЦЭМ!$B$34:$B$777,S$190)+'СЕТ СН'!$F$12</f>
        <v>85.999252690000006</v>
      </c>
      <c r="T196" s="37">
        <f>SUMIFS(СВЦЭМ!$F$34:$F$777,СВЦЭМ!$A$34:$A$777,$A196,СВЦЭМ!$B$34:$B$777,T$190)+'СЕТ СН'!$F$12</f>
        <v>86.238717629999996</v>
      </c>
      <c r="U196" s="37">
        <f>SUMIFS(СВЦЭМ!$F$34:$F$777,СВЦЭМ!$A$34:$A$777,$A196,СВЦЭМ!$B$34:$B$777,U$190)+'СЕТ СН'!$F$12</f>
        <v>82.62515775</v>
      </c>
      <c r="V196" s="37">
        <f>SUMIFS(СВЦЭМ!$F$34:$F$777,СВЦЭМ!$A$34:$A$777,$A196,СВЦЭМ!$B$34:$B$777,V$190)+'СЕТ СН'!$F$12</f>
        <v>83.107449900000006</v>
      </c>
      <c r="W196" s="37">
        <f>SUMIFS(СВЦЭМ!$F$34:$F$777,СВЦЭМ!$A$34:$A$777,$A196,СВЦЭМ!$B$34:$B$777,W$190)+'СЕТ СН'!$F$12</f>
        <v>88.962468220000005</v>
      </c>
      <c r="X196" s="37">
        <f>SUMIFS(СВЦЭМ!$F$34:$F$777,СВЦЭМ!$A$34:$A$777,$A196,СВЦЭМ!$B$34:$B$777,X$190)+'СЕТ СН'!$F$12</f>
        <v>95.567467030000003</v>
      </c>
      <c r="Y196" s="37">
        <f>SUMIFS(СВЦЭМ!$F$34:$F$777,СВЦЭМ!$A$34:$A$777,$A196,СВЦЭМ!$B$34:$B$777,Y$190)+'СЕТ СН'!$F$12</f>
        <v>97.650384389999999</v>
      </c>
    </row>
    <row r="197" spans="1:25" ht="15.75" x14ac:dyDescent="0.2">
      <c r="A197" s="36">
        <f t="shared" si="5"/>
        <v>43197</v>
      </c>
      <c r="B197" s="37">
        <f>SUMIFS(СВЦЭМ!$F$34:$F$777,СВЦЭМ!$A$34:$A$777,$A197,СВЦЭМ!$B$34:$B$777,B$190)+'СЕТ СН'!$F$12</f>
        <v>102.24916819000001</v>
      </c>
      <c r="C197" s="37">
        <f>SUMIFS(СВЦЭМ!$F$34:$F$777,СВЦЭМ!$A$34:$A$777,$A197,СВЦЭМ!$B$34:$B$777,C$190)+'СЕТ СН'!$F$12</f>
        <v>104.87799481</v>
      </c>
      <c r="D197" s="37">
        <f>SUMIFS(СВЦЭМ!$F$34:$F$777,СВЦЭМ!$A$34:$A$777,$A197,СВЦЭМ!$B$34:$B$777,D$190)+'СЕТ СН'!$F$12</f>
        <v>111.98330588</v>
      </c>
      <c r="E197" s="37">
        <f>SUMIFS(СВЦЭМ!$F$34:$F$777,СВЦЭМ!$A$34:$A$777,$A197,СВЦЭМ!$B$34:$B$777,E$190)+'СЕТ СН'!$F$12</f>
        <v>113.87754907999999</v>
      </c>
      <c r="F197" s="37">
        <f>SUMIFS(СВЦЭМ!$F$34:$F$777,СВЦЭМ!$A$34:$A$777,$A197,СВЦЭМ!$B$34:$B$777,F$190)+'СЕТ СН'!$F$12</f>
        <v>113.88945851</v>
      </c>
      <c r="G197" s="37">
        <f>SUMIFS(СВЦЭМ!$F$34:$F$777,СВЦЭМ!$A$34:$A$777,$A197,СВЦЭМ!$B$34:$B$777,G$190)+'СЕТ СН'!$F$12</f>
        <v>113.43979937</v>
      </c>
      <c r="H197" s="37">
        <f>SUMIFS(СВЦЭМ!$F$34:$F$777,СВЦЭМ!$A$34:$A$777,$A197,СВЦЭМ!$B$34:$B$777,H$190)+'СЕТ СН'!$F$12</f>
        <v>109.55970613</v>
      </c>
      <c r="I197" s="37">
        <f>SUMIFS(СВЦЭМ!$F$34:$F$777,СВЦЭМ!$A$34:$A$777,$A197,СВЦЭМ!$B$34:$B$777,I$190)+'СЕТ СН'!$F$12</f>
        <v>102.69040362</v>
      </c>
      <c r="J197" s="37">
        <f>SUMIFS(СВЦЭМ!$F$34:$F$777,СВЦЭМ!$A$34:$A$777,$A197,СВЦЭМ!$B$34:$B$777,J$190)+'СЕТ СН'!$F$12</f>
        <v>98.653678929999998</v>
      </c>
      <c r="K197" s="37">
        <f>SUMIFS(СВЦЭМ!$F$34:$F$777,СВЦЭМ!$A$34:$A$777,$A197,СВЦЭМ!$B$34:$B$777,K$190)+'СЕТ СН'!$F$12</f>
        <v>89.665237599999998</v>
      </c>
      <c r="L197" s="37">
        <f>SUMIFS(СВЦЭМ!$F$34:$F$777,СВЦЭМ!$A$34:$A$777,$A197,СВЦЭМ!$B$34:$B$777,L$190)+'СЕТ СН'!$F$12</f>
        <v>84.562328809999997</v>
      </c>
      <c r="M197" s="37">
        <f>SUMIFS(СВЦЭМ!$F$34:$F$777,СВЦЭМ!$A$34:$A$777,$A197,СВЦЭМ!$B$34:$B$777,M$190)+'СЕТ СН'!$F$12</f>
        <v>83.429484630000005</v>
      </c>
      <c r="N197" s="37">
        <f>SUMIFS(СВЦЭМ!$F$34:$F$777,СВЦЭМ!$A$34:$A$777,$A197,СВЦЭМ!$B$34:$B$777,N$190)+'СЕТ СН'!$F$12</f>
        <v>84.459531859999998</v>
      </c>
      <c r="O197" s="37">
        <f>SUMIFS(СВЦЭМ!$F$34:$F$777,СВЦЭМ!$A$34:$A$777,$A197,СВЦЭМ!$B$34:$B$777,O$190)+'СЕТ СН'!$F$12</f>
        <v>84.886370220000003</v>
      </c>
      <c r="P197" s="37">
        <f>SUMIFS(СВЦЭМ!$F$34:$F$777,СВЦЭМ!$A$34:$A$777,$A197,СВЦЭМ!$B$34:$B$777,P$190)+'СЕТ СН'!$F$12</f>
        <v>85.297924399999999</v>
      </c>
      <c r="Q197" s="37">
        <f>SUMIFS(СВЦЭМ!$F$34:$F$777,СВЦЭМ!$A$34:$A$777,$A197,СВЦЭМ!$B$34:$B$777,Q$190)+'СЕТ СН'!$F$12</f>
        <v>85.045686590000003</v>
      </c>
      <c r="R197" s="37">
        <f>SUMIFS(СВЦЭМ!$F$34:$F$777,СВЦЭМ!$A$34:$A$777,$A197,СВЦЭМ!$B$34:$B$777,R$190)+'СЕТ СН'!$F$12</f>
        <v>84.849995930000006</v>
      </c>
      <c r="S197" s="37">
        <f>SUMIFS(СВЦЭМ!$F$34:$F$777,СВЦЭМ!$A$34:$A$777,$A197,СВЦЭМ!$B$34:$B$777,S$190)+'СЕТ СН'!$F$12</f>
        <v>85.349775829999999</v>
      </c>
      <c r="T197" s="37">
        <f>SUMIFS(СВЦЭМ!$F$34:$F$777,СВЦЭМ!$A$34:$A$777,$A197,СВЦЭМ!$B$34:$B$777,T$190)+'СЕТ СН'!$F$12</f>
        <v>84.979721319999996</v>
      </c>
      <c r="U197" s="37">
        <f>SUMIFS(СВЦЭМ!$F$34:$F$777,СВЦЭМ!$A$34:$A$777,$A197,СВЦЭМ!$B$34:$B$777,U$190)+'СЕТ СН'!$F$12</f>
        <v>82.247267379999997</v>
      </c>
      <c r="V197" s="37">
        <f>SUMIFS(СВЦЭМ!$F$34:$F$777,СВЦЭМ!$A$34:$A$777,$A197,СВЦЭМ!$B$34:$B$777,V$190)+'СЕТ СН'!$F$12</f>
        <v>82.914212070000005</v>
      </c>
      <c r="W197" s="37">
        <f>SUMIFS(СВЦЭМ!$F$34:$F$777,СВЦЭМ!$A$34:$A$777,$A197,СВЦЭМ!$B$34:$B$777,W$190)+'СЕТ СН'!$F$12</f>
        <v>89.627496219999998</v>
      </c>
      <c r="X197" s="37">
        <f>SUMIFS(СВЦЭМ!$F$34:$F$777,СВЦЭМ!$A$34:$A$777,$A197,СВЦЭМ!$B$34:$B$777,X$190)+'СЕТ СН'!$F$12</f>
        <v>95.697045669999994</v>
      </c>
      <c r="Y197" s="37">
        <f>SUMIFS(СВЦЭМ!$F$34:$F$777,СВЦЭМ!$A$34:$A$777,$A197,СВЦЭМ!$B$34:$B$777,Y$190)+'СЕТ СН'!$F$12</f>
        <v>100.51210754</v>
      </c>
    </row>
    <row r="198" spans="1:25" ht="15.75" x14ac:dyDescent="0.2">
      <c r="A198" s="36">
        <f t="shared" si="5"/>
        <v>43198</v>
      </c>
      <c r="B198" s="37">
        <f>SUMIFS(СВЦЭМ!$F$34:$F$777,СВЦЭМ!$A$34:$A$777,$A198,СВЦЭМ!$B$34:$B$777,B$190)+'СЕТ СН'!$F$12</f>
        <v>102.68864871</v>
      </c>
      <c r="C198" s="37">
        <f>SUMIFS(СВЦЭМ!$F$34:$F$777,СВЦЭМ!$A$34:$A$777,$A198,СВЦЭМ!$B$34:$B$777,C$190)+'СЕТ СН'!$F$12</f>
        <v>106.88196240000001</v>
      </c>
      <c r="D198" s="37">
        <f>SUMIFS(СВЦЭМ!$F$34:$F$777,СВЦЭМ!$A$34:$A$777,$A198,СВЦЭМ!$B$34:$B$777,D$190)+'СЕТ СН'!$F$12</f>
        <v>112.7867773</v>
      </c>
      <c r="E198" s="37">
        <f>SUMIFS(СВЦЭМ!$F$34:$F$777,СВЦЭМ!$A$34:$A$777,$A198,СВЦЭМ!$B$34:$B$777,E$190)+'СЕТ СН'!$F$12</f>
        <v>115.77657667</v>
      </c>
      <c r="F198" s="37">
        <f>SUMIFS(СВЦЭМ!$F$34:$F$777,СВЦЭМ!$A$34:$A$777,$A198,СВЦЭМ!$B$34:$B$777,F$190)+'СЕТ СН'!$F$12</f>
        <v>115.5322129</v>
      </c>
      <c r="G198" s="37">
        <f>SUMIFS(СВЦЭМ!$F$34:$F$777,СВЦЭМ!$A$34:$A$777,$A198,СВЦЭМ!$B$34:$B$777,G$190)+'СЕТ СН'!$F$12</f>
        <v>115.78710144999999</v>
      </c>
      <c r="H198" s="37">
        <f>SUMIFS(СВЦЭМ!$F$34:$F$777,СВЦЭМ!$A$34:$A$777,$A198,СВЦЭМ!$B$34:$B$777,H$190)+'СЕТ СН'!$F$12</f>
        <v>113.77612537</v>
      </c>
      <c r="I198" s="37">
        <f>SUMIFS(СВЦЭМ!$F$34:$F$777,СВЦЭМ!$A$34:$A$777,$A198,СВЦЭМ!$B$34:$B$777,I$190)+'СЕТ СН'!$F$12</f>
        <v>104.8186704</v>
      </c>
      <c r="J198" s="37">
        <f>SUMIFS(СВЦЭМ!$F$34:$F$777,СВЦЭМ!$A$34:$A$777,$A198,СВЦЭМ!$B$34:$B$777,J$190)+'СЕТ СН'!$F$12</f>
        <v>94.229318320000004</v>
      </c>
      <c r="K198" s="37">
        <f>SUMIFS(СВЦЭМ!$F$34:$F$777,СВЦЭМ!$A$34:$A$777,$A198,СВЦЭМ!$B$34:$B$777,K$190)+'СЕТ СН'!$F$12</f>
        <v>83.208878499999997</v>
      </c>
      <c r="L198" s="37">
        <f>SUMIFS(СВЦЭМ!$F$34:$F$777,СВЦЭМ!$A$34:$A$777,$A198,СВЦЭМ!$B$34:$B$777,L$190)+'СЕТ СН'!$F$12</f>
        <v>77.402520670000001</v>
      </c>
      <c r="M198" s="37">
        <f>SUMIFS(СВЦЭМ!$F$34:$F$777,СВЦЭМ!$A$34:$A$777,$A198,СВЦЭМ!$B$34:$B$777,M$190)+'СЕТ СН'!$F$12</f>
        <v>73.999023960000002</v>
      </c>
      <c r="N198" s="37">
        <f>SUMIFS(СВЦЭМ!$F$34:$F$777,СВЦЭМ!$A$34:$A$777,$A198,СВЦЭМ!$B$34:$B$777,N$190)+'СЕТ СН'!$F$12</f>
        <v>73.178671429999994</v>
      </c>
      <c r="O198" s="37">
        <f>SUMIFS(СВЦЭМ!$F$34:$F$777,СВЦЭМ!$A$34:$A$777,$A198,СВЦЭМ!$B$34:$B$777,O$190)+'СЕТ СН'!$F$12</f>
        <v>73.679763149999999</v>
      </c>
      <c r="P198" s="37">
        <f>SUMIFS(СВЦЭМ!$F$34:$F$777,СВЦЭМ!$A$34:$A$777,$A198,СВЦЭМ!$B$34:$B$777,P$190)+'СЕТ СН'!$F$12</f>
        <v>74.786029249999999</v>
      </c>
      <c r="Q198" s="37">
        <f>SUMIFS(СВЦЭМ!$F$34:$F$777,СВЦЭМ!$A$34:$A$777,$A198,СВЦЭМ!$B$34:$B$777,Q$190)+'СЕТ СН'!$F$12</f>
        <v>75.198189780000007</v>
      </c>
      <c r="R198" s="37">
        <f>SUMIFS(СВЦЭМ!$F$34:$F$777,СВЦЭМ!$A$34:$A$777,$A198,СВЦЭМ!$B$34:$B$777,R$190)+'СЕТ СН'!$F$12</f>
        <v>80.222556830000002</v>
      </c>
      <c r="S198" s="37">
        <f>SUMIFS(СВЦЭМ!$F$34:$F$777,СВЦЭМ!$A$34:$A$777,$A198,СВЦЭМ!$B$34:$B$777,S$190)+'СЕТ СН'!$F$12</f>
        <v>77.339431180000005</v>
      </c>
      <c r="T198" s="37">
        <f>SUMIFS(СВЦЭМ!$F$34:$F$777,СВЦЭМ!$A$34:$A$777,$A198,СВЦЭМ!$B$34:$B$777,T$190)+'СЕТ СН'!$F$12</f>
        <v>73.227692590000004</v>
      </c>
      <c r="U198" s="37">
        <f>SUMIFS(СВЦЭМ!$F$34:$F$777,СВЦЭМ!$A$34:$A$777,$A198,СВЦЭМ!$B$34:$B$777,U$190)+'СЕТ СН'!$F$12</f>
        <v>72.877255559999995</v>
      </c>
      <c r="V198" s="37">
        <f>SUMIFS(СВЦЭМ!$F$34:$F$777,СВЦЭМ!$A$34:$A$777,$A198,СВЦЭМ!$B$34:$B$777,V$190)+'СЕТ СН'!$F$12</f>
        <v>72.934983489999993</v>
      </c>
      <c r="W198" s="37">
        <f>SUMIFS(СВЦЭМ!$F$34:$F$777,СВЦЭМ!$A$34:$A$777,$A198,СВЦЭМ!$B$34:$B$777,W$190)+'СЕТ СН'!$F$12</f>
        <v>77.318922839999999</v>
      </c>
      <c r="X198" s="37">
        <f>SUMIFS(СВЦЭМ!$F$34:$F$777,СВЦЭМ!$A$34:$A$777,$A198,СВЦЭМ!$B$34:$B$777,X$190)+'СЕТ СН'!$F$12</f>
        <v>86.265846530000005</v>
      </c>
      <c r="Y198" s="37">
        <f>SUMIFS(СВЦЭМ!$F$34:$F$777,СВЦЭМ!$A$34:$A$777,$A198,СВЦЭМ!$B$34:$B$777,Y$190)+'СЕТ СН'!$F$12</f>
        <v>95.570847299999997</v>
      </c>
    </row>
    <row r="199" spans="1:25" ht="15.75" x14ac:dyDescent="0.2">
      <c r="A199" s="36">
        <f t="shared" si="5"/>
        <v>43199</v>
      </c>
      <c r="B199" s="37">
        <f>SUMIFS(СВЦЭМ!$F$34:$F$777,СВЦЭМ!$A$34:$A$777,$A199,СВЦЭМ!$B$34:$B$777,B$190)+'СЕТ СН'!$F$12</f>
        <v>104.60948637</v>
      </c>
      <c r="C199" s="37">
        <f>SUMIFS(СВЦЭМ!$F$34:$F$777,СВЦЭМ!$A$34:$A$777,$A199,СВЦЭМ!$B$34:$B$777,C$190)+'СЕТ СН'!$F$12</f>
        <v>105.5659161</v>
      </c>
      <c r="D199" s="37">
        <f>SUMIFS(СВЦЭМ!$F$34:$F$777,СВЦЭМ!$A$34:$A$777,$A199,СВЦЭМ!$B$34:$B$777,D$190)+'СЕТ СН'!$F$12</f>
        <v>113.7322657</v>
      </c>
      <c r="E199" s="37">
        <f>SUMIFS(СВЦЭМ!$F$34:$F$777,СВЦЭМ!$A$34:$A$777,$A199,СВЦЭМ!$B$34:$B$777,E$190)+'СЕТ СН'!$F$12</f>
        <v>114.44422298000001</v>
      </c>
      <c r="F199" s="37">
        <f>SUMIFS(СВЦЭМ!$F$34:$F$777,СВЦЭМ!$A$34:$A$777,$A199,СВЦЭМ!$B$34:$B$777,F$190)+'СЕТ СН'!$F$12</f>
        <v>114.45539244</v>
      </c>
      <c r="G199" s="37">
        <f>SUMIFS(СВЦЭМ!$F$34:$F$777,СВЦЭМ!$A$34:$A$777,$A199,СВЦЭМ!$B$34:$B$777,G$190)+'СЕТ СН'!$F$12</f>
        <v>115.11405556</v>
      </c>
      <c r="H199" s="37">
        <f>SUMIFS(СВЦЭМ!$F$34:$F$777,СВЦЭМ!$A$34:$A$777,$A199,СВЦЭМ!$B$34:$B$777,H$190)+'СЕТ СН'!$F$12</f>
        <v>110.47627423</v>
      </c>
      <c r="I199" s="37">
        <f>SUMIFS(СВЦЭМ!$F$34:$F$777,СВЦЭМ!$A$34:$A$777,$A199,СВЦЭМ!$B$34:$B$777,I$190)+'СЕТ СН'!$F$12</f>
        <v>100.40365918000001</v>
      </c>
      <c r="J199" s="37">
        <f>SUMIFS(СВЦЭМ!$F$34:$F$777,СВЦЭМ!$A$34:$A$777,$A199,СВЦЭМ!$B$34:$B$777,J$190)+'СЕТ СН'!$F$12</f>
        <v>94.640796280000004</v>
      </c>
      <c r="K199" s="37">
        <f>SUMIFS(СВЦЭМ!$F$34:$F$777,СВЦЭМ!$A$34:$A$777,$A199,СВЦЭМ!$B$34:$B$777,K$190)+'СЕТ СН'!$F$12</f>
        <v>85.753319750000003</v>
      </c>
      <c r="L199" s="37">
        <f>SUMIFS(СВЦЭМ!$F$34:$F$777,СВЦЭМ!$A$34:$A$777,$A199,СВЦЭМ!$B$34:$B$777,L$190)+'СЕТ СН'!$F$12</f>
        <v>78.210347209999995</v>
      </c>
      <c r="M199" s="37">
        <f>SUMIFS(СВЦЭМ!$F$34:$F$777,СВЦЭМ!$A$34:$A$777,$A199,СВЦЭМ!$B$34:$B$777,M$190)+'СЕТ СН'!$F$12</f>
        <v>77.232022049999998</v>
      </c>
      <c r="N199" s="37">
        <f>SUMIFS(СВЦЭМ!$F$34:$F$777,СВЦЭМ!$A$34:$A$777,$A199,СВЦЭМ!$B$34:$B$777,N$190)+'СЕТ СН'!$F$12</f>
        <v>76.865826600000005</v>
      </c>
      <c r="O199" s="37">
        <f>SUMIFS(СВЦЭМ!$F$34:$F$777,СВЦЭМ!$A$34:$A$777,$A199,СВЦЭМ!$B$34:$B$777,O$190)+'СЕТ СН'!$F$12</f>
        <v>77.425937110000007</v>
      </c>
      <c r="P199" s="37">
        <f>SUMIFS(СВЦЭМ!$F$34:$F$777,СВЦЭМ!$A$34:$A$777,$A199,СВЦЭМ!$B$34:$B$777,P$190)+'СЕТ СН'!$F$12</f>
        <v>79.328343989999993</v>
      </c>
      <c r="Q199" s="37">
        <f>SUMIFS(СВЦЭМ!$F$34:$F$777,СВЦЭМ!$A$34:$A$777,$A199,СВЦЭМ!$B$34:$B$777,Q$190)+'СЕТ СН'!$F$12</f>
        <v>81.339419359999994</v>
      </c>
      <c r="R199" s="37">
        <f>SUMIFS(СВЦЭМ!$F$34:$F$777,СВЦЭМ!$A$34:$A$777,$A199,СВЦЭМ!$B$34:$B$777,R$190)+'СЕТ СН'!$F$12</f>
        <v>80.828666569999996</v>
      </c>
      <c r="S199" s="37">
        <f>SUMIFS(СВЦЭМ!$F$34:$F$777,СВЦЭМ!$A$34:$A$777,$A199,СВЦЭМ!$B$34:$B$777,S$190)+'СЕТ СН'!$F$12</f>
        <v>80.204742820000007</v>
      </c>
      <c r="T199" s="37">
        <f>SUMIFS(СВЦЭМ!$F$34:$F$777,СВЦЭМ!$A$34:$A$777,$A199,СВЦЭМ!$B$34:$B$777,T$190)+'СЕТ СН'!$F$12</f>
        <v>77.430281840000006</v>
      </c>
      <c r="U199" s="37">
        <f>SUMIFS(СВЦЭМ!$F$34:$F$777,СВЦЭМ!$A$34:$A$777,$A199,СВЦЭМ!$B$34:$B$777,U$190)+'СЕТ СН'!$F$12</f>
        <v>75.660735770000002</v>
      </c>
      <c r="V199" s="37">
        <f>SUMIFS(СВЦЭМ!$F$34:$F$777,СВЦЭМ!$A$34:$A$777,$A199,СВЦЭМ!$B$34:$B$777,V$190)+'СЕТ СН'!$F$12</f>
        <v>76.683452549999998</v>
      </c>
      <c r="W199" s="37">
        <f>SUMIFS(СВЦЭМ!$F$34:$F$777,СВЦЭМ!$A$34:$A$777,$A199,СВЦЭМ!$B$34:$B$777,W$190)+'СЕТ СН'!$F$12</f>
        <v>82.929822000000001</v>
      </c>
      <c r="X199" s="37">
        <f>SUMIFS(СВЦЭМ!$F$34:$F$777,СВЦЭМ!$A$34:$A$777,$A199,СВЦЭМ!$B$34:$B$777,X$190)+'СЕТ СН'!$F$12</f>
        <v>91.822135599999996</v>
      </c>
      <c r="Y199" s="37">
        <f>SUMIFS(СВЦЭМ!$F$34:$F$777,СВЦЭМ!$A$34:$A$777,$A199,СВЦЭМ!$B$34:$B$777,Y$190)+'СЕТ СН'!$F$12</f>
        <v>100.90951534</v>
      </c>
    </row>
    <row r="200" spans="1:25" ht="15.75" x14ac:dyDescent="0.2">
      <c r="A200" s="36">
        <f t="shared" si="5"/>
        <v>43200</v>
      </c>
      <c r="B200" s="37">
        <f>SUMIFS(СВЦЭМ!$F$34:$F$777,СВЦЭМ!$A$34:$A$777,$A200,СВЦЭМ!$B$34:$B$777,B$190)+'СЕТ СН'!$F$12</f>
        <v>104.70120357</v>
      </c>
      <c r="C200" s="37">
        <f>SUMIFS(СВЦЭМ!$F$34:$F$777,СВЦЭМ!$A$34:$A$777,$A200,СВЦЭМ!$B$34:$B$777,C$190)+'СЕТ СН'!$F$12</f>
        <v>109.54956701</v>
      </c>
      <c r="D200" s="37">
        <f>SUMIFS(СВЦЭМ!$F$34:$F$777,СВЦЭМ!$A$34:$A$777,$A200,СВЦЭМ!$B$34:$B$777,D$190)+'СЕТ СН'!$F$12</f>
        <v>112.40892185</v>
      </c>
      <c r="E200" s="37">
        <f>SUMIFS(СВЦЭМ!$F$34:$F$777,СВЦЭМ!$A$34:$A$777,$A200,СВЦЭМ!$B$34:$B$777,E$190)+'СЕТ СН'!$F$12</f>
        <v>112.82068864</v>
      </c>
      <c r="F200" s="37">
        <f>SUMIFS(СВЦЭМ!$F$34:$F$777,СВЦЭМ!$A$34:$A$777,$A200,СВЦЭМ!$B$34:$B$777,F$190)+'СЕТ СН'!$F$12</f>
        <v>112.78532183</v>
      </c>
      <c r="G200" s="37">
        <f>SUMIFS(СВЦЭМ!$F$34:$F$777,СВЦЭМ!$A$34:$A$777,$A200,СВЦЭМ!$B$34:$B$777,G$190)+'СЕТ СН'!$F$12</f>
        <v>113.36678988</v>
      </c>
      <c r="H200" s="37">
        <f>SUMIFS(СВЦЭМ!$F$34:$F$777,СВЦЭМ!$A$34:$A$777,$A200,СВЦЭМ!$B$34:$B$777,H$190)+'СЕТ СН'!$F$12</f>
        <v>109.35993474</v>
      </c>
      <c r="I200" s="37">
        <f>SUMIFS(СВЦЭМ!$F$34:$F$777,СВЦЭМ!$A$34:$A$777,$A200,СВЦЭМ!$B$34:$B$777,I$190)+'СЕТ СН'!$F$12</f>
        <v>99.977305130000005</v>
      </c>
      <c r="J200" s="37">
        <f>SUMIFS(СВЦЭМ!$F$34:$F$777,СВЦЭМ!$A$34:$A$777,$A200,СВЦЭМ!$B$34:$B$777,J$190)+'СЕТ СН'!$F$12</f>
        <v>95.266881659999996</v>
      </c>
      <c r="K200" s="37">
        <f>SUMIFS(СВЦЭМ!$F$34:$F$777,СВЦЭМ!$A$34:$A$777,$A200,СВЦЭМ!$B$34:$B$777,K$190)+'СЕТ СН'!$F$12</f>
        <v>86.06727094</v>
      </c>
      <c r="L200" s="37">
        <f>SUMIFS(СВЦЭМ!$F$34:$F$777,СВЦЭМ!$A$34:$A$777,$A200,СВЦЭМ!$B$34:$B$777,L$190)+'СЕТ СН'!$F$12</f>
        <v>81.524295440000003</v>
      </c>
      <c r="M200" s="37">
        <f>SUMIFS(СВЦЭМ!$F$34:$F$777,СВЦЭМ!$A$34:$A$777,$A200,СВЦЭМ!$B$34:$B$777,M$190)+'СЕТ СН'!$F$12</f>
        <v>81.033547970000001</v>
      </c>
      <c r="N200" s="37">
        <f>SUMIFS(СВЦЭМ!$F$34:$F$777,СВЦЭМ!$A$34:$A$777,$A200,СВЦЭМ!$B$34:$B$777,N$190)+'СЕТ СН'!$F$12</f>
        <v>80.961024949999995</v>
      </c>
      <c r="O200" s="37">
        <f>SUMIFS(СВЦЭМ!$F$34:$F$777,СВЦЭМ!$A$34:$A$777,$A200,СВЦЭМ!$B$34:$B$777,O$190)+'СЕТ СН'!$F$12</f>
        <v>80.987687030000004</v>
      </c>
      <c r="P200" s="37">
        <f>SUMIFS(СВЦЭМ!$F$34:$F$777,СВЦЭМ!$A$34:$A$777,$A200,СВЦЭМ!$B$34:$B$777,P$190)+'СЕТ СН'!$F$12</f>
        <v>80.907141210000006</v>
      </c>
      <c r="Q200" s="37">
        <f>SUMIFS(СВЦЭМ!$F$34:$F$777,СВЦЭМ!$A$34:$A$777,$A200,СВЦЭМ!$B$34:$B$777,Q$190)+'СЕТ СН'!$F$12</f>
        <v>83.156400329999997</v>
      </c>
      <c r="R200" s="37">
        <f>SUMIFS(СВЦЭМ!$F$34:$F$777,СВЦЭМ!$A$34:$A$777,$A200,СВЦЭМ!$B$34:$B$777,R$190)+'СЕТ СН'!$F$12</f>
        <v>82.731262450000003</v>
      </c>
      <c r="S200" s="37">
        <f>SUMIFS(СВЦЭМ!$F$34:$F$777,СВЦЭМ!$A$34:$A$777,$A200,СВЦЭМ!$B$34:$B$777,S$190)+'СЕТ СН'!$F$12</f>
        <v>81.489475229999996</v>
      </c>
      <c r="T200" s="37">
        <f>SUMIFS(СВЦЭМ!$F$34:$F$777,СВЦЭМ!$A$34:$A$777,$A200,СВЦЭМ!$B$34:$B$777,T$190)+'СЕТ СН'!$F$12</f>
        <v>78.117256069999996</v>
      </c>
      <c r="U200" s="37">
        <f>SUMIFS(СВЦЭМ!$F$34:$F$777,СВЦЭМ!$A$34:$A$777,$A200,СВЦЭМ!$B$34:$B$777,U$190)+'СЕТ СН'!$F$12</f>
        <v>75.048622210000005</v>
      </c>
      <c r="V200" s="37">
        <f>SUMIFS(СВЦЭМ!$F$34:$F$777,СВЦЭМ!$A$34:$A$777,$A200,СВЦЭМ!$B$34:$B$777,V$190)+'СЕТ СН'!$F$12</f>
        <v>75.719015369999994</v>
      </c>
      <c r="W200" s="37">
        <f>SUMIFS(СВЦЭМ!$F$34:$F$777,СВЦЭМ!$A$34:$A$777,$A200,СВЦЭМ!$B$34:$B$777,W$190)+'СЕТ СН'!$F$12</f>
        <v>81.344284490000007</v>
      </c>
      <c r="X200" s="37">
        <f>SUMIFS(СВЦЭМ!$F$34:$F$777,СВЦЭМ!$A$34:$A$777,$A200,СВЦЭМ!$B$34:$B$777,X$190)+'СЕТ СН'!$F$12</f>
        <v>90.384829780000004</v>
      </c>
      <c r="Y200" s="37">
        <f>SUMIFS(СВЦЭМ!$F$34:$F$777,СВЦЭМ!$A$34:$A$777,$A200,СВЦЭМ!$B$34:$B$777,Y$190)+'СЕТ СН'!$F$12</f>
        <v>99.808169849999999</v>
      </c>
    </row>
    <row r="201" spans="1:25" ht="15.75" x14ac:dyDescent="0.2">
      <c r="A201" s="36">
        <f t="shared" si="5"/>
        <v>43201</v>
      </c>
      <c r="B201" s="37">
        <f>SUMIFS(СВЦЭМ!$F$34:$F$777,СВЦЭМ!$A$34:$A$777,$A201,СВЦЭМ!$B$34:$B$777,B$190)+'СЕТ СН'!$F$12</f>
        <v>100.65094793999999</v>
      </c>
      <c r="C201" s="37">
        <f>SUMIFS(СВЦЭМ!$F$34:$F$777,СВЦЭМ!$A$34:$A$777,$A201,СВЦЭМ!$B$34:$B$777,C$190)+'СЕТ СН'!$F$12</f>
        <v>103.88127901999999</v>
      </c>
      <c r="D201" s="37">
        <f>SUMIFS(СВЦЭМ!$F$34:$F$777,СВЦЭМ!$A$34:$A$777,$A201,СВЦЭМ!$B$34:$B$777,D$190)+'СЕТ СН'!$F$12</f>
        <v>111.77089041000001</v>
      </c>
      <c r="E201" s="37">
        <f>SUMIFS(СВЦЭМ!$F$34:$F$777,СВЦЭМ!$A$34:$A$777,$A201,СВЦЭМ!$B$34:$B$777,E$190)+'СЕТ СН'!$F$12</f>
        <v>113.28517736000001</v>
      </c>
      <c r="F201" s="37">
        <f>SUMIFS(СВЦЭМ!$F$34:$F$777,СВЦЭМ!$A$34:$A$777,$A201,СВЦЭМ!$B$34:$B$777,F$190)+'СЕТ СН'!$F$12</f>
        <v>113.28004031</v>
      </c>
      <c r="G201" s="37">
        <f>SUMIFS(СВЦЭМ!$F$34:$F$777,СВЦЭМ!$A$34:$A$777,$A201,СВЦЭМ!$B$34:$B$777,G$190)+'СЕТ СН'!$F$12</f>
        <v>113.92416133</v>
      </c>
      <c r="H201" s="37">
        <f>SUMIFS(СВЦЭМ!$F$34:$F$777,СВЦЭМ!$A$34:$A$777,$A201,СВЦЭМ!$B$34:$B$777,H$190)+'СЕТ СН'!$F$12</f>
        <v>111.71647679</v>
      </c>
      <c r="I201" s="37">
        <f>SUMIFS(СВЦЭМ!$F$34:$F$777,СВЦЭМ!$A$34:$A$777,$A201,СВЦЭМ!$B$34:$B$777,I$190)+'СЕТ СН'!$F$12</f>
        <v>99.924021089999997</v>
      </c>
      <c r="J201" s="37">
        <f>SUMIFS(СВЦЭМ!$F$34:$F$777,СВЦЭМ!$A$34:$A$777,$A201,СВЦЭМ!$B$34:$B$777,J$190)+'СЕТ СН'!$F$12</f>
        <v>94.909666819999998</v>
      </c>
      <c r="K201" s="37">
        <f>SUMIFS(СВЦЭМ!$F$34:$F$777,СВЦЭМ!$A$34:$A$777,$A201,СВЦЭМ!$B$34:$B$777,K$190)+'СЕТ СН'!$F$12</f>
        <v>86.399535330000006</v>
      </c>
      <c r="L201" s="37">
        <f>SUMIFS(СВЦЭМ!$F$34:$F$777,СВЦЭМ!$A$34:$A$777,$A201,СВЦЭМ!$B$34:$B$777,L$190)+'СЕТ СН'!$F$12</f>
        <v>80.374094360000001</v>
      </c>
      <c r="M201" s="37">
        <f>SUMIFS(СВЦЭМ!$F$34:$F$777,СВЦЭМ!$A$34:$A$777,$A201,СВЦЭМ!$B$34:$B$777,M$190)+'СЕТ СН'!$F$12</f>
        <v>80.001028750000003</v>
      </c>
      <c r="N201" s="37">
        <f>SUMIFS(СВЦЭМ!$F$34:$F$777,СВЦЭМ!$A$34:$A$777,$A201,СВЦЭМ!$B$34:$B$777,N$190)+'СЕТ СН'!$F$12</f>
        <v>79.237641179999997</v>
      </c>
      <c r="O201" s="37">
        <f>SUMIFS(СВЦЭМ!$F$34:$F$777,СВЦЭМ!$A$34:$A$777,$A201,СВЦЭМ!$B$34:$B$777,O$190)+'СЕТ СН'!$F$12</f>
        <v>78.855691050000004</v>
      </c>
      <c r="P201" s="37">
        <f>SUMIFS(СВЦЭМ!$F$34:$F$777,СВЦЭМ!$A$34:$A$777,$A201,СВЦЭМ!$B$34:$B$777,P$190)+'СЕТ СН'!$F$12</f>
        <v>78.519112050000004</v>
      </c>
      <c r="Q201" s="37">
        <f>SUMIFS(СВЦЭМ!$F$34:$F$777,СВЦЭМ!$A$34:$A$777,$A201,СВЦЭМ!$B$34:$B$777,Q$190)+'СЕТ СН'!$F$12</f>
        <v>78.756807449999997</v>
      </c>
      <c r="R201" s="37">
        <f>SUMIFS(СВЦЭМ!$F$34:$F$777,СВЦЭМ!$A$34:$A$777,$A201,СВЦЭМ!$B$34:$B$777,R$190)+'СЕТ СН'!$F$12</f>
        <v>78.622304450000001</v>
      </c>
      <c r="S201" s="37">
        <f>SUMIFS(СВЦЭМ!$F$34:$F$777,СВЦЭМ!$A$34:$A$777,$A201,СВЦЭМ!$B$34:$B$777,S$190)+'СЕТ СН'!$F$12</f>
        <v>78.567817129999995</v>
      </c>
      <c r="T201" s="37">
        <f>SUMIFS(СВЦЭМ!$F$34:$F$777,СВЦЭМ!$A$34:$A$777,$A201,СВЦЭМ!$B$34:$B$777,T$190)+'СЕТ СН'!$F$12</f>
        <v>76.886725089999999</v>
      </c>
      <c r="U201" s="37">
        <f>SUMIFS(СВЦЭМ!$F$34:$F$777,СВЦЭМ!$A$34:$A$777,$A201,СВЦЭМ!$B$34:$B$777,U$190)+'СЕТ СН'!$F$12</f>
        <v>74.27487687</v>
      </c>
      <c r="V201" s="37">
        <f>SUMIFS(СВЦЭМ!$F$34:$F$777,СВЦЭМ!$A$34:$A$777,$A201,СВЦЭМ!$B$34:$B$777,V$190)+'СЕТ СН'!$F$12</f>
        <v>75.399048089999994</v>
      </c>
      <c r="W201" s="37">
        <f>SUMIFS(СВЦЭМ!$F$34:$F$777,СВЦЭМ!$A$34:$A$777,$A201,СВЦЭМ!$B$34:$B$777,W$190)+'СЕТ СН'!$F$12</f>
        <v>82.461688940000002</v>
      </c>
      <c r="X201" s="37">
        <f>SUMIFS(СВЦЭМ!$F$34:$F$777,СВЦЭМ!$A$34:$A$777,$A201,СВЦЭМ!$B$34:$B$777,X$190)+'СЕТ СН'!$F$12</f>
        <v>91.406200240000004</v>
      </c>
      <c r="Y201" s="37">
        <f>SUMIFS(СВЦЭМ!$F$34:$F$777,СВЦЭМ!$A$34:$A$777,$A201,СВЦЭМ!$B$34:$B$777,Y$190)+'СЕТ СН'!$F$12</f>
        <v>94.501440419999994</v>
      </c>
    </row>
    <row r="202" spans="1:25" ht="15.75" x14ac:dyDescent="0.2">
      <c r="A202" s="36">
        <f t="shared" si="5"/>
        <v>43202</v>
      </c>
      <c r="B202" s="37">
        <f>SUMIFS(СВЦЭМ!$F$34:$F$777,СВЦЭМ!$A$34:$A$777,$A202,СВЦЭМ!$B$34:$B$777,B$190)+'СЕТ СН'!$F$12</f>
        <v>102.90398464</v>
      </c>
      <c r="C202" s="37">
        <f>SUMIFS(СВЦЭМ!$F$34:$F$777,СВЦЭМ!$A$34:$A$777,$A202,СВЦЭМ!$B$34:$B$777,C$190)+'СЕТ СН'!$F$12</f>
        <v>108.01210329</v>
      </c>
      <c r="D202" s="37">
        <f>SUMIFS(СВЦЭМ!$F$34:$F$777,СВЦЭМ!$A$34:$A$777,$A202,СВЦЭМ!$B$34:$B$777,D$190)+'СЕТ СН'!$F$12</f>
        <v>113.79896844</v>
      </c>
      <c r="E202" s="37">
        <f>SUMIFS(СВЦЭМ!$F$34:$F$777,СВЦЭМ!$A$34:$A$777,$A202,СВЦЭМ!$B$34:$B$777,E$190)+'СЕТ СН'!$F$12</f>
        <v>115.06862053</v>
      </c>
      <c r="F202" s="37">
        <f>SUMIFS(СВЦЭМ!$F$34:$F$777,СВЦЭМ!$A$34:$A$777,$A202,СВЦЭМ!$B$34:$B$777,F$190)+'СЕТ СН'!$F$12</f>
        <v>116.1315283</v>
      </c>
      <c r="G202" s="37">
        <f>SUMIFS(СВЦЭМ!$F$34:$F$777,СВЦЭМ!$A$34:$A$777,$A202,СВЦЭМ!$B$34:$B$777,G$190)+'СЕТ СН'!$F$12</f>
        <v>116.84219517</v>
      </c>
      <c r="H202" s="37">
        <f>SUMIFS(СВЦЭМ!$F$34:$F$777,СВЦЭМ!$A$34:$A$777,$A202,СВЦЭМ!$B$34:$B$777,H$190)+'СЕТ СН'!$F$12</f>
        <v>113.76187255000001</v>
      </c>
      <c r="I202" s="37">
        <f>SUMIFS(СВЦЭМ!$F$34:$F$777,СВЦЭМ!$A$34:$A$777,$A202,СВЦЭМ!$B$34:$B$777,I$190)+'СЕТ СН'!$F$12</f>
        <v>103.45327829999999</v>
      </c>
      <c r="J202" s="37">
        <f>SUMIFS(СВЦЭМ!$F$34:$F$777,СВЦЭМ!$A$34:$A$777,$A202,СВЦЭМ!$B$34:$B$777,J$190)+'СЕТ СН'!$F$12</f>
        <v>98.749763580000007</v>
      </c>
      <c r="K202" s="37">
        <f>SUMIFS(СВЦЭМ!$F$34:$F$777,СВЦЭМ!$A$34:$A$777,$A202,СВЦЭМ!$B$34:$B$777,K$190)+'СЕТ СН'!$F$12</f>
        <v>90.422995119999996</v>
      </c>
      <c r="L202" s="37">
        <f>SUMIFS(СВЦЭМ!$F$34:$F$777,СВЦЭМ!$A$34:$A$777,$A202,СВЦЭМ!$B$34:$B$777,L$190)+'СЕТ СН'!$F$12</f>
        <v>83.256407019999997</v>
      </c>
      <c r="M202" s="37">
        <f>SUMIFS(СВЦЭМ!$F$34:$F$777,СВЦЭМ!$A$34:$A$777,$A202,СВЦЭМ!$B$34:$B$777,M$190)+'СЕТ СН'!$F$12</f>
        <v>81.102141689999996</v>
      </c>
      <c r="N202" s="37">
        <f>SUMIFS(СВЦЭМ!$F$34:$F$777,СВЦЭМ!$A$34:$A$777,$A202,СВЦЭМ!$B$34:$B$777,N$190)+'СЕТ СН'!$F$12</f>
        <v>80.755289239999996</v>
      </c>
      <c r="O202" s="37">
        <f>SUMIFS(СВЦЭМ!$F$34:$F$777,СВЦЭМ!$A$34:$A$777,$A202,СВЦЭМ!$B$34:$B$777,O$190)+'СЕТ СН'!$F$12</f>
        <v>81.440167329999994</v>
      </c>
      <c r="P202" s="37">
        <f>SUMIFS(СВЦЭМ!$F$34:$F$777,СВЦЭМ!$A$34:$A$777,$A202,СВЦЭМ!$B$34:$B$777,P$190)+'СЕТ СН'!$F$12</f>
        <v>82.216077749999997</v>
      </c>
      <c r="Q202" s="37">
        <f>SUMIFS(СВЦЭМ!$F$34:$F$777,СВЦЭМ!$A$34:$A$777,$A202,СВЦЭМ!$B$34:$B$777,Q$190)+'СЕТ СН'!$F$12</f>
        <v>83.248688799999996</v>
      </c>
      <c r="R202" s="37">
        <f>SUMIFS(СВЦЭМ!$F$34:$F$777,СВЦЭМ!$A$34:$A$777,$A202,СВЦЭМ!$B$34:$B$777,R$190)+'СЕТ СН'!$F$12</f>
        <v>83.568187530000003</v>
      </c>
      <c r="S202" s="37">
        <f>SUMIFS(СВЦЭМ!$F$34:$F$777,СВЦЭМ!$A$34:$A$777,$A202,СВЦЭМ!$B$34:$B$777,S$190)+'СЕТ СН'!$F$12</f>
        <v>82.862132990000006</v>
      </c>
      <c r="T202" s="37">
        <f>SUMIFS(СВЦЭМ!$F$34:$F$777,СВЦЭМ!$A$34:$A$777,$A202,СВЦЭМ!$B$34:$B$777,T$190)+'СЕТ СН'!$F$12</f>
        <v>81.215062660000001</v>
      </c>
      <c r="U202" s="37">
        <f>SUMIFS(СВЦЭМ!$F$34:$F$777,СВЦЭМ!$A$34:$A$777,$A202,СВЦЭМ!$B$34:$B$777,U$190)+'СЕТ СН'!$F$12</f>
        <v>79.559454009999996</v>
      </c>
      <c r="V202" s="37">
        <f>SUMIFS(СВЦЭМ!$F$34:$F$777,СВЦЭМ!$A$34:$A$777,$A202,СВЦЭМ!$B$34:$B$777,V$190)+'СЕТ СН'!$F$12</f>
        <v>79.982614940000005</v>
      </c>
      <c r="W202" s="37">
        <f>SUMIFS(СВЦЭМ!$F$34:$F$777,СВЦЭМ!$A$34:$A$777,$A202,СВЦЭМ!$B$34:$B$777,W$190)+'СЕТ СН'!$F$12</f>
        <v>86.478706709999997</v>
      </c>
      <c r="X202" s="37">
        <f>SUMIFS(СВЦЭМ!$F$34:$F$777,СВЦЭМ!$A$34:$A$777,$A202,СВЦЭМ!$B$34:$B$777,X$190)+'СЕТ СН'!$F$12</f>
        <v>94.88079698</v>
      </c>
      <c r="Y202" s="37">
        <f>SUMIFS(СВЦЭМ!$F$34:$F$777,СВЦЭМ!$A$34:$A$777,$A202,СВЦЭМ!$B$34:$B$777,Y$190)+'СЕТ СН'!$F$12</f>
        <v>94.889409069999999</v>
      </c>
    </row>
    <row r="203" spans="1:25" ht="15.75" x14ac:dyDescent="0.2">
      <c r="A203" s="36">
        <f t="shared" si="5"/>
        <v>43203</v>
      </c>
      <c r="B203" s="37">
        <f>SUMIFS(СВЦЭМ!$F$34:$F$777,СВЦЭМ!$A$34:$A$777,$A203,СВЦЭМ!$B$34:$B$777,B$190)+'СЕТ СН'!$F$12</f>
        <v>102.14941035</v>
      </c>
      <c r="C203" s="37">
        <f>SUMIFS(СВЦЭМ!$F$34:$F$777,СВЦЭМ!$A$34:$A$777,$A203,СВЦЭМ!$B$34:$B$777,C$190)+'СЕТ СН'!$F$12</f>
        <v>108.34268976</v>
      </c>
      <c r="D203" s="37">
        <f>SUMIFS(СВЦЭМ!$F$34:$F$777,СВЦЭМ!$A$34:$A$777,$A203,СВЦЭМ!$B$34:$B$777,D$190)+'СЕТ СН'!$F$12</f>
        <v>113.94562483</v>
      </c>
      <c r="E203" s="37">
        <f>SUMIFS(СВЦЭМ!$F$34:$F$777,СВЦЭМ!$A$34:$A$777,$A203,СВЦЭМ!$B$34:$B$777,E$190)+'СЕТ СН'!$F$12</f>
        <v>114.95301582</v>
      </c>
      <c r="F203" s="37">
        <f>SUMIFS(СВЦЭМ!$F$34:$F$777,СВЦЭМ!$A$34:$A$777,$A203,СВЦЭМ!$B$34:$B$777,F$190)+'СЕТ СН'!$F$12</f>
        <v>115.24349742</v>
      </c>
      <c r="G203" s="37">
        <f>SUMIFS(СВЦЭМ!$F$34:$F$777,СВЦЭМ!$A$34:$A$777,$A203,СВЦЭМ!$B$34:$B$777,G$190)+'СЕТ СН'!$F$12</f>
        <v>115.8564652</v>
      </c>
      <c r="H203" s="37">
        <f>SUMIFS(СВЦЭМ!$F$34:$F$777,СВЦЭМ!$A$34:$A$777,$A203,СВЦЭМ!$B$34:$B$777,H$190)+'СЕТ СН'!$F$12</f>
        <v>114.02425011</v>
      </c>
      <c r="I203" s="37">
        <f>SUMIFS(СВЦЭМ!$F$34:$F$777,СВЦЭМ!$A$34:$A$777,$A203,СВЦЭМ!$B$34:$B$777,I$190)+'СЕТ СН'!$F$12</f>
        <v>102.74653904</v>
      </c>
      <c r="J203" s="37">
        <f>SUMIFS(СВЦЭМ!$F$34:$F$777,СВЦЭМ!$A$34:$A$777,$A203,СВЦЭМ!$B$34:$B$777,J$190)+'СЕТ СН'!$F$12</f>
        <v>98.490814520000001</v>
      </c>
      <c r="K203" s="37">
        <f>SUMIFS(СВЦЭМ!$F$34:$F$777,СВЦЭМ!$A$34:$A$777,$A203,СВЦЭМ!$B$34:$B$777,K$190)+'СЕТ СН'!$F$12</f>
        <v>88.960794430000007</v>
      </c>
      <c r="L203" s="37">
        <f>SUMIFS(СВЦЭМ!$F$34:$F$777,СВЦЭМ!$A$34:$A$777,$A203,СВЦЭМ!$B$34:$B$777,L$190)+'СЕТ СН'!$F$12</f>
        <v>81.714942719999996</v>
      </c>
      <c r="M203" s="37">
        <f>SUMIFS(СВЦЭМ!$F$34:$F$777,СВЦЭМ!$A$34:$A$777,$A203,СВЦЭМ!$B$34:$B$777,M$190)+'СЕТ СН'!$F$12</f>
        <v>82.276503590000004</v>
      </c>
      <c r="N203" s="37">
        <f>SUMIFS(СВЦЭМ!$F$34:$F$777,СВЦЭМ!$A$34:$A$777,$A203,СВЦЭМ!$B$34:$B$777,N$190)+'СЕТ СН'!$F$12</f>
        <v>80.353478569999993</v>
      </c>
      <c r="O203" s="37">
        <f>SUMIFS(СВЦЭМ!$F$34:$F$777,СВЦЭМ!$A$34:$A$777,$A203,СВЦЭМ!$B$34:$B$777,O$190)+'СЕТ СН'!$F$12</f>
        <v>80.96786007</v>
      </c>
      <c r="P203" s="37">
        <f>SUMIFS(СВЦЭМ!$F$34:$F$777,СВЦЭМ!$A$34:$A$777,$A203,СВЦЭМ!$B$34:$B$777,P$190)+'СЕТ СН'!$F$12</f>
        <v>81.242024610000001</v>
      </c>
      <c r="Q203" s="37">
        <f>SUMIFS(СВЦЭМ!$F$34:$F$777,СВЦЭМ!$A$34:$A$777,$A203,СВЦЭМ!$B$34:$B$777,Q$190)+'СЕТ СН'!$F$12</f>
        <v>81.483944780000002</v>
      </c>
      <c r="R203" s="37">
        <f>SUMIFS(СВЦЭМ!$F$34:$F$777,СВЦЭМ!$A$34:$A$777,$A203,СВЦЭМ!$B$34:$B$777,R$190)+'СЕТ СН'!$F$12</f>
        <v>82.116192560000002</v>
      </c>
      <c r="S203" s="37">
        <f>SUMIFS(СВЦЭМ!$F$34:$F$777,СВЦЭМ!$A$34:$A$777,$A203,СВЦЭМ!$B$34:$B$777,S$190)+'СЕТ СН'!$F$12</f>
        <v>83.034977999999995</v>
      </c>
      <c r="T203" s="37">
        <f>SUMIFS(СВЦЭМ!$F$34:$F$777,СВЦЭМ!$A$34:$A$777,$A203,СВЦЭМ!$B$34:$B$777,T$190)+'СЕТ СН'!$F$12</f>
        <v>81.58022407</v>
      </c>
      <c r="U203" s="37">
        <f>SUMIFS(СВЦЭМ!$F$34:$F$777,СВЦЭМ!$A$34:$A$777,$A203,СВЦЭМ!$B$34:$B$777,U$190)+'СЕТ СН'!$F$12</f>
        <v>81.843160400000002</v>
      </c>
      <c r="V203" s="37">
        <f>SUMIFS(СВЦЭМ!$F$34:$F$777,СВЦЭМ!$A$34:$A$777,$A203,СВЦЭМ!$B$34:$B$777,V$190)+'СЕТ СН'!$F$12</f>
        <v>81.809530839999994</v>
      </c>
      <c r="W203" s="37">
        <f>SUMIFS(СВЦЭМ!$F$34:$F$777,СВЦЭМ!$A$34:$A$777,$A203,СВЦЭМ!$B$34:$B$777,W$190)+'СЕТ СН'!$F$12</f>
        <v>85.936308920000002</v>
      </c>
      <c r="X203" s="37">
        <f>SUMIFS(СВЦЭМ!$F$34:$F$777,СВЦЭМ!$A$34:$A$777,$A203,СВЦЭМ!$B$34:$B$777,X$190)+'СЕТ СН'!$F$12</f>
        <v>95.849566170000003</v>
      </c>
      <c r="Y203" s="37">
        <f>SUMIFS(СВЦЭМ!$F$34:$F$777,СВЦЭМ!$A$34:$A$777,$A203,СВЦЭМ!$B$34:$B$777,Y$190)+'СЕТ СН'!$F$12</f>
        <v>100.53596339000001</v>
      </c>
    </row>
    <row r="204" spans="1:25" ht="15.75" x14ac:dyDescent="0.2">
      <c r="A204" s="36">
        <f t="shared" si="5"/>
        <v>43204</v>
      </c>
      <c r="B204" s="37">
        <f>SUMIFS(СВЦЭМ!$F$34:$F$777,СВЦЭМ!$A$34:$A$777,$A204,СВЦЭМ!$B$34:$B$777,B$190)+'СЕТ СН'!$F$12</f>
        <v>103.47531365</v>
      </c>
      <c r="C204" s="37">
        <f>SUMIFS(СВЦЭМ!$F$34:$F$777,СВЦЭМ!$A$34:$A$777,$A204,СВЦЭМ!$B$34:$B$777,C$190)+'СЕТ СН'!$F$12</f>
        <v>109.41262737</v>
      </c>
      <c r="D204" s="37">
        <f>SUMIFS(СВЦЭМ!$F$34:$F$777,СВЦЭМ!$A$34:$A$777,$A204,СВЦЭМ!$B$34:$B$777,D$190)+'СЕТ СН'!$F$12</f>
        <v>113.9477983</v>
      </c>
      <c r="E204" s="37">
        <f>SUMIFS(СВЦЭМ!$F$34:$F$777,СВЦЭМ!$A$34:$A$777,$A204,СВЦЭМ!$B$34:$B$777,E$190)+'СЕТ СН'!$F$12</f>
        <v>115.05650592000001</v>
      </c>
      <c r="F204" s="37">
        <f>SUMIFS(СВЦЭМ!$F$34:$F$777,СВЦЭМ!$A$34:$A$777,$A204,СВЦЭМ!$B$34:$B$777,F$190)+'СЕТ СН'!$F$12</f>
        <v>114.98815796</v>
      </c>
      <c r="G204" s="37">
        <f>SUMIFS(СВЦЭМ!$F$34:$F$777,СВЦЭМ!$A$34:$A$777,$A204,СВЦЭМ!$B$34:$B$777,G$190)+'СЕТ СН'!$F$12</f>
        <v>115.37637647</v>
      </c>
      <c r="H204" s="37">
        <f>SUMIFS(СВЦЭМ!$F$34:$F$777,СВЦЭМ!$A$34:$A$777,$A204,СВЦЭМ!$B$34:$B$777,H$190)+'СЕТ СН'!$F$12</f>
        <v>112.9267703</v>
      </c>
      <c r="I204" s="37">
        <f>SUMIFS(СВЦЭМ!$F$34:$F$777,СВЦЭМ!$A$34:$A$777,$A204,СВЦЭМ!$B$34:$B$777,I$190)+'СЕТ СН'!$F$12</f>
        <v>106.44968578</v>
      </c>
      <c r="J204" s="37">
        <f>SUMIFS(СВЦЭМ!$F$34:$F$777,СВЦЭМ!$A$34:$A$777,$A204,СВЦЭМ!$B$34:$B$777,J$190)+'СЕТ СН'!$F$12</f>
        <v>95.048605749999993</v>
      </c>
      <c r="K204" s="37">
        <f>SUMIFS(СВЦЭМ!$F$34:$F$777,СВЦЭМ!$A$34:$A$777,$A204,СВЦЭМ!$B$34:$B$777,K$190)+'СЕТ СН'!$F$12</f>
        <v>92.727975729999997</v>
      </c>
      <c r="L204" s="37">
        <f>SUMIFS(СВЦЭМ!$F$34:$F$777,СВЦЭМ!$A$34:$A$777,$A204,СВЦЭМ!$B$34:$B$777,L$190)+'СЕТ СН'!$F$12</f>
        <v>86.888893690000003</v>
      </c>
      <c r="M204" s="37">
        <f>SUMIFS(СВЦЭМ!$F$34:$F$777,СВЦЭМ!$A$34:$A$777,$A204,СВЦЭМ!$B$34:$B$777,M$190)+'СЕТ СН'!$F$12</f>
        <v>85.304538620000002</v>
      </c>
      <c r="N204" s="37">
        <f>SUMIFS(СВЦЭМ!$F$34:$F$777,СВЦЭМ!$A$34:$A$777,$A204,СВЦЭМ!$B$34:$B$777,N$190)+'СЕТ СН'!$F$12</f>
        <v>85.153427199999996</v>
      </c>
      <c r="O204" s="37">
        <f>SUMIFS(СВЦЭМ!$F$34:$F$777,СВЦЭМ!$A$34:$A$777,$A204,СВЦЭМ!$B$34:$B$777,O$190)+'СЕТ СН'!$F$12</f>
        <v>88.18431022</v>
      </c>
      <c r="P204" s="37">
        <f>SUMIFS(СВЦЭМ!$F$34:$F$777,СВЦЭМ!$A$34:$A$777,$A204,СВЦЭМ!$B$34:$B$777,P$190)+'СЕТ СН'!$F$12</f>
        <v>89.9097206</v>
      </c>
      <c r="Q204" s="37">
        <f>SUMIFS(СВЦЭМ!$F$34:$F$777,СВЦЭМ!$A$34:$A$777,$A204,СВЦЭМ!$B$34:$B$777,Q$190)+'СЕТ СН'!$F$12</f>
        <v>89.966768759999994</v>
      </c>
      <c r="R204" s="37">
        <f>SUMIFS(СВЦЭМ!$F$34:$F$777,СВЦЭМ!$A$34:$A$777,$A204,СВЦЭМ!$B$34:$B$777,R$190)+'СЕТ СН'!$F$12</f>
        <v>90.042368379999999</v>
      </c>
      <c r="S204" s="37">
        <f>SUMIFS(СВЦЭМ!$F$34:$F$777,СВЦЭМ!$A$34:$A$777,$A204,СВЦЭМ!$B$34:$B$777,S$190)+'СЕТ СН'!$F$12</f>
        <v>89.28229374</v>
      </c>
      <c r="T204" s="37">
        <f>SUMIFS(СВЦЭМ!$F$34:$F$777,СВЦЭМ!$A$34:$A$777,$A204,СВЦЭМ!$B$34:$B$777,T$190)+'СЕТ СН'!$F$12</f>
        <v>85.555681719999995</v>
      </c>
      <c r="U204" s="37">
        <f>SUMIFS(СВЦЭМ!$F$34:$F$777,СВЦЭМ!$A$34:$A$777,$A204,СВЦЭМ!$B$34:$B$777,U$190)+'СЕТ СН'!$F$12</f>
        <v>84.977402499999997</v>
      </c>
      <c r="V204" s="37">
        <f>SUMIFS(СВЦЭМ!$F$34:$F$777,СВЦЭМ!$A$34:$A$777,$A204,СВЦЭМ!$B$34:$B$777,V$190)+'СЕТ СН'!$F$12</f>
        <v>85.269318580000004</v>
      </c>
      <c r="W204" s="37">
        <f>SUMIFS(СВЦЭМ!$F$34:$F$777,СВЦЭМ!$A$34:$A$777,$A204,СВЦЭМ!$B$34:$B$777,W$190)+'СЕТ СН'!$F$12</f>
        <v>90.739111449999996</v>
      </c>
      <c r="X204" s="37">
        <f>SUMIFS(СВЦЭМ!$F$34:$F$777,СВЦЭМ!$A$34:$A$777,$A204,СВЦЭМ!$B$34:$B$777,X$190)+'СЕТ СН'!$F$12</f>
        <v>91.333410470000004</v>
      </c>
      <c r="Y204" s="37">
        <f>SUMIFS(СВЦЭМ!$F$34:$F$777,СВЦЭМ!$A$34:$A$777,$A204,СВЦЭМ!$B$34:$B$777,Y$190)+'СЕТ СН'!$F$12</f>
        <v>98.930504400000004</v>
      </c>
    </row>
    <row r="205" spans="1:25" ht="15.75" x14ac:dyDescent="0.2">
      <c r="A205" s="36">
        <f t="shared" si="5"/>
        <v>43205</v>
      </c>
      <c r="B205" s="37">
        <f>SUMIFS(СВЦЭМ!$F$34:$F$777,СВЦЭМ!$A$34:$A$777,$A205,СВЦЭМ!$B$34:$B$777,B$190)+'СЕТ СН'!$F$12</f>
        <v>103.37035559</v>
      </c>
      <c r="C205" s="37">
        <f>SUMIFS(СВЦЭМ!$F$34:$F$777,СВЦЭМ!$A$34:$A$777,$A205,СВЦЭМ!$B$34:$B$777,C$190)+'СЕТ СН'!$F$12</f>
        <v>110.05572857999999</v>
      </c>
      <c r="D205" s="37">
        <f>SUMIFS(СВЦЭМ!$F$34:$F$777,СВЦЭМ!$A$34:$A$777,$A205,СВЦЭМ!$B$34:$B$777,D$190)+'СЕТ СН'!$F$12</f>
        <v>113.33333242</v>
      </c>
      <c r="E205" s="37">
        <f>SUMIFS(СВЦЭМ!$F$34:$F$777,СВЦЭМ!$A$34:$A$777,$A205,СВЦЭМ!$B$34:$B$777,E$190)+'СЕТ СН'!$F$12</f>
        <v>114.48631705</v>
      </c>
      <c r="F205" s="37">
        <f>SUMIFS(СВЦЭМ!$F$34:$F$777,СВЦЭМ!$A$34:$A$777,$A205,СВЦЭМ!$B$34:$B$777,F$190)+'СЕТ СН'!$F$12</f>
        <v>114.46266550999999</v>
      </c>
      <c r="G205" s="37">
        <f>SUMIFS(СВЦЭМ!$F$34:$F$777,СВЦЭМ!$A$34:$A$777,$A205,СВЦЭМ!$B$34:$B$777,G$190)+'СЕТ СН'!$F$12</f>
        <v>114.98777747</v>
      </c>
      <c r="H205" s="37">
        <f>SUMIFS(СВЦЭМ!$F$34:$F$777,СВЦЭМ!$A$34:$A$777,$A205,СВЦЭМ!$B$34:$B$777,H$190)+'СЕТ СН'!$F$12</f>
        <v>113.92649797</v>
      </c>
      <c r="I205" s="37">
        <f>SUMIFS(СВЦЭМ!$F$34:$F$777,СВЦЭМ!$A$34:$A$777,$A205,СВЦЭМ!$B$34:$B$777,I$190)+'СЕТ СН'!$F$12</f>
        <v>107.99779119</v>
      </c>
      <c r="J205" s="37">
        <f>SUMIFS(СВЦЭМ!$F$34:$F$777,СВЦЭМ!$A$34:$A$777,$A205,СВЦЭМ!$B$34:$B$777,J$190)+'СЕТ СН'!$F$12</f>
        <v>99.237420589999999</v>
      </c>
      <c r="K205" s="37">
        <f>SUMIFS(СВЦЭМ!$F$34:$F$777,СВЦЭМ!$A$34:$A$777,$A205,СВЦЭМ!$B$34:$B$777,K$190)+'СЕТ СН'!$F$12</f>
        <v>93.700423200000003</v>
      </c>
      <c r="L205" s="37">
        <f>SUMIFS(СВЦЭМ!$F$34:$F$777,СВЦЭМ!$A$34:$A$777,$A205,СВЦЭМ!$B$34:$B$777,L$190)+'СЕТ СН'!$F$12</f>
        <v>89.321439560000002</v>
      </c>
      <c r="M205" s="37">
        <f>SUMIFS(СВЦЭМ!$F$34:$F$777,СВЦЭМ!$A$34:$A$777,$A205,СВЦЭМ!$B$34:$B$777,M$190)+'СЕТ СН'!$F$12</f>
        <v>84.188216710000006</v>
      </c>
      <c r="N205" s="37">
        <f>SUMIFS(СВЦЭМ!$F$34:$F$777,СВЦЭМ!$A$34:$A$777,$A205,СВЦЭМ!$B$34:$B$777,N$190)+'СЕТ СН'!$F$12</f>
        <v>84.044032720000004</v>
      </c>
      <c r="O205" s="37">
        <f>SUMIFS(СВЦЭМ!$F$34:$F$777,СВЦЭМ!$A$34:$A$777,$A205,СВЦЭМ!$B$34:$B$777,O$190)+'СЕТ СН'!$F$12</f>
        <v>84.185547540000002</v>
      </c>
      <c r="P205" s="37">
        <f>SUMIFS(СВЦЭМ!$F$34:$F$777,СВЦЭМ!$A$34:$A$777,$A205,СВЦЭМ!$B$34:$B$777,P$190)+'СЕТ СН'!$F$12</f>
        <v>84.823562989999999</v>
      </c>
      <c r="Q205" s="37">
        <f>SUMIFS(СВЦЭМ!$F$34:$F$777,СВЦЭМ!$A$34:$A$777,$A205,СВЦЭМ!$B$34:$B$777,Q$190)+'СЕТ СН'!$F$12</f>
        <v>84.903787940000001</v>
      </c>
      <c r="R205" s="37">
        <f>SUMIFS(СВЦЭМ!$F$34:$F$777,СВЦЭМ!$A$34:$A$777,$A205,СВЦЭМ!$B$34:$B$777,R$190)+'СЕТ СН'!$F$12</f>
        <v>85.501098760000005</v>
      </c>
      <c r="S205" s="37">
        <f>SUMIFS(СВЦЭМ!$F$34:$F$777,СВЦЭМ!$A$34:$A$777,$A205,СВЦЭМ!$B$34:$B$777,S$190)+'СЕТ СН'!$F$12</f>
        <v>84.509769379999994</v>
      </c>
      <c r="T205" s="37">
        <f>SUMIFS(СВЦЭМ!$F$34:$F$777,СВЦЭМ!$A$34:$A$777,$A205,СВЦЭМ!$B$34:$B$777,T$190)+'СЕТ СН'!$F$12</f>
        <v>84.322019299999994</v>
      </c>
      <c r="U205" s="37">
        <f>SUMIFS(СВЦЭМ!$F$34:$F$777,СВЦЭМ!$A$34:$A$777,$A205,СВЦЭМ!$B$34:$B$777,U$190)+'СЕТ СН'!$F$12</f>
        <v>83.316049169999999</v>
      </c>
      <c r="V205" s="37">
        <f>SUMIFS(СВЦЭМ!$F$34:$F$777,СВЦЭМ!$A$34:$A$777,$A205,СВЦЭМ!$B$34:$B$777,V$190)+'СЕТ СН'!$F$12</f>
        <v>83.922582030000001</v>
      </c>
      <c r="W205" s="37">
        <f>SUMIFS(СВЦЭМ!$F$34:$F$777,СВЦЭМ!$A$34:$A$777,$A205,СВЦЭМ!$B$34:$B$777,W$190)+'СЕТ СН'!$F$12</f>
        <v>90.153711310000006</v>
      </c>
      <c r="X205" s="37">
        <f>SUMIFS(СВЦЭМ!$F$34:$F$777,СВЦЭМ!$A$34:$A$777,$A205,СВЦЭМ!$B$34:$B$777,X$190)+'СЕТ СН'!$F$12</f>
        <v>92.771842849999999</v>
      </c>
      <c r="Y205" s="37">
        <f>SUMIFS(СВЦЭМ!$F$34:$F$777,СВЦЭМ!$A$34:$A$777,$A205,СВЦЭМ!$B$34:$B$777,Y$190)+'СЕТ СН'!$F$12</f>
        <v>99.199148280000003</v>
      </c>
    </row>
    <row r="206" spans="1:25" ht="15.75" x14ac:dyDescent="0.2">
      <c r="A206" s="36">
        <f t="shared" si="5"/>
        <v>43206</v>
      </c>
      <c r="B206" s="37">
        <f>SUMIFS(СВЦЭМ!$F$34:$F$777,СВЦЭМ!$A$34:$A$777,$A206,СВЦЭМ!$B$34:$B$777,B$190)+'СЕТ СН'!$F$12</f>
        <v>105.79817202</v>
      </c>
      <c r="C206" s="37">
        <f>SUMIFS(СВЦЭМ!$F$34:$F$777,СВЦЭМ!$A$34:$A$777,$A206,СВЦЭМ!$B$34:$B$777,C$190)+'СЕТ СН'!$F$12</f>
        <v>111.27367896</v>
      </c>
      <c r="D206" s="37">
        <f>SUMIFS(СВЦЭМ!$F$34:$F$777,СВЦЭМ!$A$34:$A$777,$A206,СВЦЭМ!$B$34:$B$777,D$190)+'СЕТ СН'!$F$12</f>
        <v>119.32766623000001</v>
      </c>
      <c r="E206" s="37">
        <f>SUMIFS(СВЦЭМ!$F$34:$F$777,СВЦЭМ!$A$34:$A$777,$A206,СВЦЭМ!$B$34:$B$777,E$190)+'СЕТ СН'!$F$12</f>
        <v>121.60385019</v>
      </c>
      <c r="F206" s="37">
        <f>SUMIFS(СВЦЭМ!$F$34:$F$777,СВЦЭМ!$A$34:$A$777,$A206,СВЦЭМ!$B$34:$B$777,F$190)+'СЕТ СН'!$F$12</f>
        <v>120.39206497000001</v>
      </c>
      <c r="G206" s="37">
        <f>SUMIFS(СВЦЭМ!$F$34:$F$777,СВЦЭМ!$A$34:$A$777,$A206,СВЦЭМ!$B$34:$B$777,G$190)+'СЕТ СН'!$F$12</f>
        <v>121.39311631</v>
      </c>
      <c r="H206" s="37">
        <f>SUMIFS(СВЦЭМ!$F$34:$F$777,СВЦЭМ!$A$34:$A$777,$A206,СВЦЭМ!$B$34:$B$777,H$190)+'СЕТ СН'!$F$12</f>
        <v>114.37093068999999</v>
      </c>
      <c r="I206" s="37">
        <f>SUMIFS(СВЦЭМ!$F$34:$F$777,СВЦЭМ!$A$34:$A$777,$A206,СВЦЭМ!$B$34:$B$777,I$190)+'СЕТ СН'!$F$12</f>
        <v>103.20994177999999</v>
      </c>
      <c r="J206" s="37">
        <f>SUMIFS(СВЦЭМ!$F$34:$F$777,СВЦЭМ!$A$34:$A$777,$A206,СВЦЭМ!$B$34:$B$777,J$190)+'СЕТ СН'!$F$12</f>
        <v>96.447642169999995</v>
      </c>
      <c r="K206" s="37">
        <f>SUMIFS(СВЦЭМ!$F$34:$F$777,СВЦЭМ!$A$34:$A$777,$A206,СВЦЭМ!$B$34:$B$777,K$190)+'СЕТ СН'!$F$12</f>
        <v>88.174670320000004</v>
      </c>
      <c r="L206" s="37">
        <f>SUMIFS(СВЦЭМ!$F$34:$F$777,СВЦЭМ!$A$34:$A$777,$A206,СВЦЭМ!$B$34:$B$777,L$190)+'СЕТ СН'!$F$12</f>
        <v>83.049615540000005</v>
      </c>
      <c r="M206" s="37">
        <f>SUMIFS(СВЦЭМ!$F$34:$F$777,СВЦЭМ!$A$34:$A$777,$A206,СВЦЭМ!$B$34:$B$777,M$190)+'СЕТ СН'!$F$12</f>
        <v>81.055400289999994</v>
      </c>
      <c r="N206" s="37">
        <f>SUMIFS(СВЦЭМ!$F$34:$F$777,СВЦЭМ!$A$34:$A$777,$A206,СВЦЭМ!$B$34:$B$777,N$190)+'СЕТ СН'!$F$12</f>
        <v>82.236409390000006</v>
      </c>
      <c r="O206" s="37">
        <f>SUMIFS(СВЦЭМ!$F$34:$F$777,СВЦЭМ!$A$34:$A$777,$A206,СВЦЭМ!$B$34:$B$777,O$190)+'СЕТ СН'!$F$12</f>
        <v>82.706405430000004</v>
      </c>
      <c r="P206" s="37">
        <f>SUMIFS(СВЦЭМ!$F$34:$F$777,СВЦЭМ!$A$34:$A$777,$A206,СВЦЭМ!$B$34:$B$777,P$190)+'СЕТ СН'!$F$12</f>
        <v>83.927668269999998</v>
      </c>
      <c r="Q206" s="37">
        <f>SUMIFS(СВЦЭМ!$F$34:$F$777,СВЦЭМ!$A$34:$A$777,$A206,СВЦЭМ!$B$34:$B$777,Q$190)+'СЕТ СН'!$F$12</f>
        <v>84.764150150000006</v>
      </c>
      <c r="R206" s="37">
        <f>SUMIFS(СВЦЭМ!$F$34:$F$777,СВЦЭМ!$A$34:$A$777,$A206,СВЦЭМ!$B$34:$B$777,R$190)+'СЕТ СН'!$F$12</f>
        <v>85.198922530000004</v>
      </c>
      <c r="S206" s="37">
        <f>SUMIFS(СВЦЭМ!$F$34:$F$777,СВЦЭМ!$A$34:$A$777,$A206,СВЦЭМ!$B$34:$B$777,S$190)+'СЕТ СН'!$F$12</f>
        <v>86.243557159999995</v>
      </c>
      <c r="T206" s="37">
        <f>SUMIFS(СВЦЭМ!$F$34:$F$777,СВЦЭМ!$A$34:$A$777,$A206,СВЦЭМ!$B$34:$B$777,T$190)+'СЕТ СН'!$F$12</f>
        <v>85.025812569999999</v>
      </c>
      <c r="U206" s="37">
        <f>SUMIFS(СВЦЭМ!$F$34:$F$777,СВЦЭМ!$A$34:$A$777,$A206,СВЦЭМ!$B$34:$B$777,U$190)+'СЕТ СН'!$F$12</f>
        <v>81.516738500000002</v>
      </c>
      <c r="V206" s="37">
        <f>SUMIFS(СВЦЭМ!$F$34:$F$777,СВЦЭМ!$A$34:$A$777,$A206,СВЦЭМ!$B$34:$B$777,V$190)+'СЕТ СН'!$F$12</f>
        <v>82.37134107</v>
      </c>
      <c r="W206" s="37">
        <f>SUMIFS(СВЦЭМ!$F$34:$F$777,СВЦЭМ!$A$34:$A$777,$A206,СВЦЭМ!$B$34:$B$777,W$190)+'СЕТ СН'!$F$12</f>
        <v>88.645095269999999</v>
      </c>
      <c r="X206" s="37">
        <f>SUMIFS(СВЦЭМ!$F$34:$F$777,СВЦЭМ!$A$34:$A$777,$A206,СВЦЭМ!$B$34:$B$777,X$190)+'СЕТ СН'!$F$12</f>
        <v>97.449974470000001</v>
      </c>
      <c r="Y206" s="37">
        <f>SUMIFS(СВЦЭМ!$F$34:$F$777,СВЦЭМ!$A$34:$A$777,$A206,СВЦЭМ!$B$34:$B$777,Y$190)+'СЕТ СН'!$F$12</f>
        <v>106.17093889</v>
      </c>
    </row>
    <row r="207" spans="1:25" ht="15.75" x14ac:dyDescent="0.2">
      <c r="A207" s="36">
        <f t="shared" si="5"/>
        <v>43207</v>
      </c>
      <c r="B207" s="37">
        <f>SUMIFS(СВЦЭМ!$F$34:$F$777,СВЦЭМ!$A$34:$A$777,$A207,СВЦЭМ!$B$34:$B$777,B$190)+'СЕТ СН'!$F$12</f>
        <v>95.849051680000002</v>
      </c>
      <c r="C207" s="37">
        <f>SUMIFS(СВЦЭМ!$F$34:$F$777,СВЦЭМ!$A$34:$A$777,$A207,СВЦЭМ!$B$34:$B$777,C$190)+'СЕТ СН'!$F$12</f>
        <v>99.796242910000004</v>
      </c>
      <c r="D207" s="37">
        <f>SUMIFS(СВЦЭМ!$F$34:$F$777,СВЦЭМ!$A$34:$A$777,$A207,СВЦЭМ!$B$34:$B$777,D$190)+'СЕТ СН'!$F$12</f>
        <v>107.03305585</v>
      </c>
      <c r="E207" s="37">
        <f>SUMIFS(СВЦЭМ!$F$34:$F$777,СВЦЭМ!$A$34:$A$777,$A207,СВЦЭМ!$B$34:$B$777,E$190)+'СЕТ СН'!$F$12</f>
        <v>108.24911935</v>
      </c>
      <c r="F207" s="37">
        <f>SUMIFS(СВЦЭМ!$F$34:$F$777,СВЦЭМ!$A$34:$A$777,$A207,СВЦЭМ!$B$34:$B$777,F$190)+'СЕТ СН'!$F$12</f>
        <v>108.72795041000001</v>
      </c>
      <c r="G207" s="37">
        <f>SUMIFS(СВЦЭМ!$F$34:$F$777,СВЦЭМ!$A$34:$A$777,$A207,СВЦЭМ!$B$34:$B$777,G$190)+'СЕТ СН'!$F$12</f>
        <v>107.4465344</v>
      </c>
      <c r="H207" s="37">
        <f>SUMIFS(СВЦЭМ!$F$34:$F$777,СВЦЭМ!$A$34:$A$777,$A207,СВЦЭМ!$B$34:$B$777,H$190)+'СЕТ СН'!$F$12</f>
        <v>97.321217340000004</v>
      </c>
      <c r="I207" s="37">
        <f>SUMIFS(СВЦЭМ!$F$34:$F$777,СВЦЭМ!$A$34:$A$777,$A207,СВЦЭМ!$B$34:$B$777,I$190)+'СЕТ СН'!$F$12</f>
        <v>87.030215720000001</v>
      </c>
      <c r="J207" s="37">
        <f>SUMIFS(СВЦЭМ!$F$34:$F$777,СВЦЭМ!$A$34:$A$777,$A207,СВЦЭМ!$B$34:$B$777,J$190)+'СЕТ СН'!$F$12</f>
        <v>86.406161670000003</v>
      </c>
      <c r="K207" s="37">
        <f>SUMIFS(СВЦЭМ!$F$34:$F$777,СВЦЭМ!$A$34:$A$777,$A207,СВЦЭМ!$B$34:$B$777,K$190)+'СЕТ СН'!$F$12</f>
        <v>83.965861910000001</v>
      </c>
      <c r="L207" s="37">
        <f>SUMIFS(СВЦЭМ!$F$34:$F$777,СВЦЭМ!$A$34:$A$777,$A207,СВЦЭМ!$B$34:$B$777,L$190)+'СЕТ СН'!$F$12</f>
        <v>85.419322519999994</v>
      </c>
      <c r="M207" s="37">
        <f>SUMIFS(СВЦЭМ!$F$34:$F$777,СВЦЭМ!$A$34:$A$777,$A207,СВЦЭМ!$B$34:$B$777,M$190)+'СЕТ СН'!$F$12</f>
        <v>84.406048709999993</v>
      </c>
      <c r="N207" s="37">
        <f>SUMIFS(СВЦЭМ!$F$34:$F$777,СВЦЭМ!$A$34:$A$777,$A207,СВЦЭМ!$B$34:$B$777,N$190)+'СЕТ СН'!$F$12</f>
        <v>84.328194479999993</v>
      </c>
      <c r="O207" s="37">
        <f>SUMIFS(СВЦЭМ!$F$34:$F$777,СВЦЭМ!$A$34:$A$777,$A207,СВЦЭМ!$B$34:$B$777,O$190)+'СЕТ СН'!$F$12</f>
        <v>83.842470809999995</v>
      </c>
      <c r="P207" s="37">
        <f>SUMIFS(СВЦЭМ!$F$34:$F$777,СВЦЭМ!$A$34:$A$777,$A207,СВЦЭМ!$B$34:$B$777,P$190)+'СЕТ СН'!$F$12</f>
        <v>83.714389710000006</v>
      </c>
      <c r="Q207" s="37">
        <f>SUMIFS(СВЦЭМ!$F$34:$F$777,СВЦЭМ!$A$34:$A$777,$A207,СВЦЭМ!$B$34:$B$777,Q$190)+'СЕТ СН'!$F$12</f>
        <v>83.088672489999993</v>
      </c>
      <c r="R207" s="37">
        <f>SUMIFS(СВЦЭМ!$F$34:$F$777,СВЦЭМ!$A$34:$A$777,$A207,СВЦЭМ!$B$34:$B$777,R$190)+'СЕТ СН'!$F$12</f>
        <v>83.794163030000007</v>
      </c>
      <c r="S207" s="37">
        <f>SUMIFS(СВЦЭМ!$F$34:$F$777,СВЦЭМ!$A$34:$A$777,$A207,СВЦЭМ!$B$34:$B$777,S$190)+'СЕТ СН'!$F$12</f>
        <v>84.645351020000007</v>
      </c>
      <c r="T207" s="37">
        <f>SUMIFS(СВЦЭМ!$F$34:$F$777,СВЦЭМ!$A$34:$A$777,$A207,СВЦЭМ!$B$34:$B$777,T$190)+'СЕТ СН'!$F$12</f>
        <v>85.207040680000006</v>
      </c>
      <c r="U207" s="37">
        <f>SUMIFS(СВЦЭМ!$F$34:$F$777,СВЦЭМ!$A$34:$A$777,$A207,СВЦЭМ!$B$34:$B$777,U$190)+'СЕТ СН'!$F$12</f>
        <v>85.801046270000001</v>
      </c>
      <c r="V207" s="37">
        <f>SUMIFS(СВЦЭМ!$F$34:$F$777,СВЦЭМ!$A$34:$A$777,$A207,СВЦЭМ!$B$34:$B$777,V$190)+'СЕТ СН'!$F$12</f>
        <v>87.077026040000007</v>
      </c>
      <c r="W207" s="37">
        <f>SUMIFS(СВЦЭМ!$F$34:$F$777,СВЦЭМ!$A$34:$A$777,$A207,СВЦЭМ!$B$34:$B$777,W$190)+'СЕТ СН'!$F$12</f>
        <v>86.556255770000007</v>
      </c>
      <c r="X207" s="37">
        <f>SUMIFS(СВЦЭМ!$F$34:$F$777,СВЦЭМ!$A$34:$A$777,$A207,СВЦЭМ!$B$34:$B$777,X$190)+'СЕТ СН'!$F$12</f>
        <v>86.77641448</v>
      </c>
      <c r="Y207" s="37">
        <f>SUMIFS(СВЦЭМ!$F$34:$F$777,СВЦЭМ!$A$34:$A$777,$A207,СВЦЭМ!$B$34:$B$777,Y$190)+'СЕТ СН'!$F$12</f>
        <v>94.300825759999995</v>
      </c>
    </row>
    <row r="208" spans="1:25" ht="15.75" x14ac:dyDescent="0.2">
      <c r="A208" s="36">
        <f t="shared" si="5"/>
        <v>43208</v>
      </c>
      <c r="B208" s="37">
        <f>SUMIFS(СВЦЭМ!$F$34:$F$777,СВЦЭМ!$A$34:$A$777,$A208,СВЦЭМ!$B$34:$B$777,B$190)+'СЕТ СН'!$F$12</f>
        <v>95.382685159999994</v>
      </c>
      <c r="C208" s="37">
        <f>SUMIFS(СВЦЭМ!$F$34:$F$777,СВЦЭМ!$A$34:$A$777,$A208,СВЦЭМ!$B$34:$B$777,C$190)+'СЕТ СН'!$F$12</f>
        <v>97.56692486</v>
      </c>
      <c r="D208" s="37">
        <f>SUMIFS(СВЦЭМ!$F$34:$F$777,СВЦЭМ!$A$34:$A$777,$A208,СВЦЭМ!$B$34:$B$777,D$190)+'СЕТ СН'!$F$12</f>
        <v>102.58015706</v>
      </c>
      <c r="E208" s="37">
        <f>SUMIFS(СВЦЭМ!$F$34:$F$777,СВЦЭМ!$A$34:$A$777,$A208,СВЦЭМ!$B$34:$B$777,E$190)+'СЕТ СН'!$F$12</f>
        <v>104.0526138</v>
      </c>
      <c r="F208" s="37">
        <f>SUMIFS(СВЦЭМ!$F$34:$F$777,СВЦЭМ!$A$34:$A$777,$A208,СВЦЭМ!$B$34:$B$777,F$190)+'СЕТ СН'!$F$12</f>
        <v>104.05007003</v>
      </c>
      <c r="G208" s="37">
        <f>SUMIFS(СВЦЭМ!$F$34:$F$777,СВЦЭМ!$A$34:$A$777,$A208,СВЦЭМ!$B$34:$B$777,G$190)+'СЕТ СН'!$F$12</f>
        <v>102.16126594000001</v>
      </c>
      <c r="H208" s="37">
        <f>SUMIFS(СВЦЭМ!$F$34:$F$777,СВЦЭМ!$A$34:$A$777,$A208,СВЦЭМ!$B$34:$B$777,H$190)+'СЕТ СН'!$F$12</f>
        <v>95.507587200000003</v>
      </c>
      <c r="I208" s="37">
        <f>SUMIFS(СВЦЭМ!$F$34:$F$777,СВЦЭМ!$A$34:$A$777,$A208,СВЦЭМ!$B$34:$B$777,I$190)+'СЕТ СН'!$F$12</f>
        <v>87.07964527</v>
      </c>
      <c r="J208" s="37">
        <f>SUMIFS(СВЦЭМ!$F$34:$F$777,СВЦЭМ!$A$34:$A$777,$A208,СВЦЭМ!$B$34:$B$777,J$190)+'СЕТ СН'!$F$12</f>
        <v>81.545634210000003</v>
      </c>
      <c r="K208" s="37">
        <f>SUMIFS(СВЦЭМ!$F$34:$F$777,СВЦЭМ!$A$34:$A$777,$A208,СВЦЭМ!$B$34:$B$777,K$190)+'СЕТ СН'!$F$12</f>
        <v>74.848396120000004</v>
      </c>
      <c r="L208" s="37">
        <f>SUMIFS(СВЦЭМ!$F$34:$F$777,СВЦЭМ!$A$34:$A$777,$A208,СВЦЭМ!$B$34:$B$777,L$190)+'СЕТ СН'!$F$12</f>
        <v>75.446141089999998</v>
      </c>
      <c r="M208" s="37">
        <f>SUMIFS(СВЦЭМ!$F$34:$F$777,СВЦЭМ!$A$34:$A$777,$A208,СВЦЭМ!$B$34:$B$777,M$190)+'СЕТ СН'!$F$12</f>
        <v>83.133813119999999</v>
      </c>
      <c r="N208" s="37">
        <f>SUMIFS(СВЦЭМ!$F$34:$F$777,СВЦЭМ!$A$34:$A$777,$A208,СВЦЭМ!$B$34:$B$777,N$190)+'СЕТ СН'!$F$12</f>
        <v>82.140853449999994</v>
      </c>
      <c r="O208" s="37">
        <f>SUMIFS(СВЦЭМ!$F$34:$F$777,СВЦЭМ!$A$34:$A$777,$A208,СВЦЭМ!$B$34:$B$777,O$190)+'СЕТ СН'!$F$12</f>
        <v>83.059187019999996</v>
      </c>
      <c r="P208" s="37">
        <f>SUMIFS(СВЦЭМ!$F$34:$F$777,СВЦЭМ!$A$34:$A$777,$A208,СВЦЭМ!$B$34:$B$777,P$190)+'СЕТ СН'!$F$12</f>
        <v>84.059567610000002</v>
      </c>
      <c r="Q208" s="37">
        <f>SUMIFS(СВЦЭМ!$F$34:$F$777,СВЦЭМ!$A$34:$A$777,$A208,СВЦЭМ!$B$34:$B$777,Q$190)+'СЕТ СН'!$F$12</f>
        <v>83.437032279999997</v>
      </c>
      <c r="R208" s="37">
        <f>SUMIFS(СВЦЭМ!$F$34:$F$777,СВЦЭМ!$A$34:$A$777,$A208,СВЦЭМ!$B$34:$B$777,R$190)+'СЕТ СН'!$F$12</f>
        <v>83.12686368</v>
      </c>
      <c r="S208" s="37">
        <f>SUMIFS(СВЦЭМ!$F$34:$F$777,СВЦЭМ!$A$34:$A$777,$A208,СВЦЭМ!$B$34:$B$777,S$190)+'СЕТ СН'!$F$12</f>
        <v>83.518990110000004</v>
      </c>
      <c r="T208" s="37">
        <f>SUMIFS(СВЦЭМ!$F$34:$F$777,СВЦЭМ!$A$34:$A$777,$A208,СВЦЭМ!$B$34:$B$777,T$190)+'СЕТ СН'!$F$12</f>
        <v>81.035355120000006</v>
      </c>
      <c r="U208" s="37">
        <f>SUMIFS(СВЦЭМ!$F$34:$F$777,СВЦЭМ!$A$34:$A$777,$A208,СВЦЭМ!$B$34:$B$777,U$190)+'СЕТ СН'!$F$12</f>
        <v>81.543213129999998</v>
      </c>
      <c r="V208" s="37">
        <f>SUMIFS(СВЦЭМ!$F$34:$F$777,СВЦЭМ!$A$34:$A$777,$A208,СВЦЭМ!$B$34:$B$777,V$190)+'СЕТ СН'!$F$12</f>
        <v>81.032137550000002</v>
      </c>
      <c r="W208" s="37">
        <f>SUMIFS(СВЦЭМ!$F$34:$F$777,СВЦЭМ!$A$34:$A$777,$A208,СВЦЭМ!$B$34:$B$777,W$190)+'СЕТ СН'!$F$12</f>
        <v>80.124757220000006</v>
      </c>
      <c r="X208" s="37">
        <f>SUMIFS(СВЦЭМ!$F$34:$F$777,СВЦЭМ!$A$34:$A$777,$A208,СВЦЭМ!$B$34:$B$777,X$190)+'СЕТ СН'!$F$12</f>
        <v>84.43198031</v>
      </c>
      <c r="Y208" s="37">
        <f>SUMIFS(СВЦЭМ!$F$34:$F$777,СВЦЭМ!$A$34:$A$777,$A208,СВЦЭМ!$B$34:$B$777,Y$190)+'СЕТ СН'!$F$12</f>
        <v>89.439522539999999</v>
      </c>
    </row>
    <row r="209" spans="1:25" ht="15.75" x14ac:dyDescent="0.2">
      <c r="A209" s="36">
        <f t="shared" si="5"/>
        <v>43209</v>
      </c>
      <c r="B209" s="37">
        <f>SUMIFS(СВЦЭМ!$F$34:$F$777,СВЦЭМ!$A$34:$A$777,$A209,СВЦЭМ!$B$34:$B$777,B$190)+'СЕТ СН'!$F$12</f>
        <v>90.683120180000003</v>
      </c>
      <c r="C209" s="37">
        <f>SUMIFS(СВЦЭМ!$F$34:$F$777,СВЦЭМ!$A$34:$A$777,$A209,СВЦЭМ!$B$34:$B$777,C$190)+'СЕТ СН'!$F$12</f>
        <v>92.509734899999998</v>
      </c>
      <c r="D209" s="37">
        <f>SUMIFS(СВЦЭМ!$F$34:$F$777,СВЦЭМ!$A$34:$A$777,$A209,СВЦЭМ!$B$34:$B$777,D$190)+'СЕТ СН'!$F$12</f>
        <v>98.750355510000006</v>
      </c>
      <c r="E209" s="37">
        <f>SUMIFS(СВЦЭМ!$F$34:$F$777,СВЦЭМ!$A$34:$A$777,$A209,СВЦЭМ!$B$34:$B$777,E$190)+'СЕТ СН'!$F$12</f>
        <v>99.673327380000003</v>
      </c>
      <c r="F209" s="37">
        <f>SUMIFS(СВЦЭМ!$F$34:$F$777,СВЦЭМ!$A$34:$A$777,$A209,СВЦЭМ!$B$34:$B$777,F$190)+'СЕТ СН'!$F$12</f>
        <v>99.748236809999995</v>
      </c>
      <c r="G209" s="37">
        <f>SUMIFS(СВЦЭМ!$F$34:$F$777,СВЦЭМ!$A$34:$A$777,$A209,СВЦЭМ!$B$34:$B$777,G$190)+'СЕТ СН'!$F$12</f>
        <v>98.149791579999999</v>
      </c>
      <c r="H209" s="37">
        <f>SUMIFS(СВЦЭМ!$F$34:$F$777,СВЦЭМ!$A$34:$A$777,$A209,СВЦЭМ!$B$34:$B$777,H$190)+'СЕТ СН'!$F$12</f>
        <v>91.73267826</v>
      </c>
      <c r="I209" s="37">
        <f>SUMIFS(СВЦЭМ!$F$34:$F$777,СВЦЭМ!$A$34:$A$777,$A209,СВЦЭМ!$B$34:$B$777,I$190)+'СЕТ СН'!$F$12</f>
        <v>84.696023940000003</v>
      </c>
      <c r="J209" s="37">
        <f>SUMIFS(СВЦЭМ!$F$34:$F$777,СВЦЭМ!$A$34:$A$777,$A209,СВЦЭМ!$B$34:$B$777,J$190)+'СЕТ СН'!$F$12</f>
        <v>79.270185089999998</v>
      </c>
      <c r="K209" s="37">
        <f>SUMIFS(СВЦЭМ!$F$34:$F$777,СВЦЭМ!$A$34:$A$777,$A209,СВЦЭМ!$B$34:$B$777,K$190)+'СЕТ СН'!$F$12</f>
        <v>82.407079550000006</v>
      </c>
      <c r="L209" s="37">
        <f>SUMIFS(СВЦЭМ!$F$34:$F$777,СВЦЭМ!$A$34:$A$777,$A209,СВЦЭМ!$B$34:$B$777,L$190)+'СЕТ СН'!$F$12</f>
        <v>82.351318570000004</v>
      </c>
      <c r="M209" s="37">
        <f>SUMIFS(СВЦЭМ!$F$34:$F$777,СВЦЭМ!$A$34:$A$777,$A209,СВЦЭМ!$B$34:$B$777,M$190)+'СЕТ СН'!$F$12</f>
        <v>83.987871630000001</v>
      </c>
      <c r="N209" s="37">
        <f>SUMIFS(СВЦЭМ!$F$34:$F$777,СВЦЭМ!$A$34:$A$777,$A209,СВЦЭМ!$B$34:$B$777,N$190)+'СЕТ СН'!$F$12</f>
        <v>86.205274169999996</v>
      </c>
      <c r="O209" s="37">
        <f>SUMIFS(СВЦЭМ!$F$34:$F$777,СВЦЭМ!$A$34:$A$777,$A209,СВЦЭМ!$B$34:$B$777,O$190)+'СЕТ СН'!$F$12</f>
        <v>85.169033670000005</v>
      </c>
      <c r="P209" s="37">
        <f>SUMIFS(СВЦЭМ!$F$34:$F$777,СВЦЭМ!$A$34:$A$777,$A209,СВЦЭМ!$B$34:$B$777,P$190)+'СЕТ СН'!$F$12</f>
        <v>84.396845870000007</v>
      </c>
      <c r="Q209" s="37">
        <f>SUMIFS(СВЦЭМ!$F$34:$F$777,СВЦЭМ!$A$34:$A$777,$A209,СВЦЭМ!$B$34:$B$777,Q$190)+'СЕТ СН'!$F$12</f>
        <v>83.9332548</v>
      </c>
      <c r="R209" s="37">
        <f>SUMIFS(СВЦЭМ!$F$34:$F$777,СВЦЭМ!$A$34:$A$777,$A209,СВЦЭМ!$B$34:$B$777,R$190)+'СЕТ СН'!$F$12</f>
        <v>83.817382789999996</v>
      </c>
      <c r="S209" s="37">
        <f>SUMIFS(СВЦЭМ!$F$34:$F$777,СВЦЭМ!$A$34:$A$777,$A209,СВЦЭМ!$B$34:$B$777,S$190)+'СЕТ СН'!$F$12</f>
        <v>84.744924569999995</v>
      </c>
      <c r="T209" s="37">
        <f>SUMIFS(СВЦЭМ!$F$34:$F$777,СВЦЭМ!$A$34:$A$777,$A209,СВЦЭМ!$B$34:$B$777,T$190)+'СЕТ СН'!$F$12</f>
        <v>85.728744140000003</v>
      </c>
      <c r="U209" s="37">
        <f>SUMIFS(СВЦЭМ!$F$34:$F$777,СВЦЭМ!$A$34:$A$777,$A209,СВЦЭМ!$B$34:$B$777,U$190)+'СЕТ СН'!$F$12</f>
        <v>81.774302210000002</v>
      </c>
      <c r="V209" s="37">
        <f>SUMIFS(СВЦЭМ!$F$34:$F$777,СВЦЭМ!$A$34:$A$777,$A209,СВЦЭМ!$B$34:$B$777,V$190)+'СЕТ СН'!$F$12</f>
        <v>81.358806540000003</v>
      </c>
      <c r="W209" s="37">
        <f>SUMIFS(СВЦЭМ!$F$34:$F$777,СВЦЭМ!$A$34:$A$777,$A209,СВЦЭМ!$B$34:$B$777,W$190)+'СЕТ СН'!$F$12</f>
        <v>80.834781149999998</v>
      </c>
      <c r="X209" s="37">
        <f>SUMIFS(СВЦЭМ!$F$34:$F$777,СВЦЭМ!$A$34:$A$777,$A209,СВЦЭМ!$B$34:$B$777,X$190)+'СЕТ СН'!$F$12</f>
        <v>78.446645759999996</v>
      </c>
      <c r="Y209" s="37">
        <f>SUMIFS(СВЦЭМ!$F$34:$F$777,СВЦЭМ!$A$34:$A$777,$A209,СВЦЭМ!$B$34:$B$777,Y$190)+'СЕТ СН'!$F$12</f>
        <v>82.957412939999998</v>
      </c>
    </row>
    <row r="210" spans="1:25" ht="15.75" x14ac:dyDescent="0.2">
      <c r="A210" s="36">
        <f t="shared" si="5"/>
        <v>43210</v>
      </c>
      <c r="B210" s="37">
        <f>SUMIFS(СВЦЭМ!$F$34:$F$777,СВЦЭМ!$A$34:$A$777,$A210,СВЦЭМ!$B$34:$B$777,B$190)+'СЕТ СН'!$F$12</f>
        <v>99.126091709999997</v>
      </c>
      <c r="C210" s="37">
        <f>SUMIFS(СВЦЭМ!$F$34:$F$777,СВЦЭМ!$A$34:$A$777,$A210,СВЦЭМ!$B$34:$B$777,C$190)+'СЕТ СН'!$F$12</f>
        <v>104.66211765</v>
      </c>
      <c r="D210" s="37">
        <f>SUMIFS(СВЦЭМ!$F$34:$F$777,СВЦЭМ!$A$34:$A$777,$A210,СВЦЭМ!$B$34:$B$777,D$190)+'СЕТ СН'!$F$12</f>
        <v>110.46110656</v>
      </c>
      <c r="E210" s="37">
        <f>SUMIFS(СВЦЭМ!$F$34:$F$777,СВЦЭМ!$A$34:$A$777,$A210,СВЦЭМ!$B$34:$B$777,E$190)+'СЕТ СН'!$F$12</f>
        <v>110.64008742999999</v>
      </c>
      <c r="F210" s="37">
        <f>SUMIFS(СВЦЭМ!$F$34:$F$777,СВЦЭМ!$A$34:$A$777,$A210,СВЦЭМ!$B$34:$B$777,F$190)+'СЕТ СН'!$F$12</f>
        <v>113.16579428</v>
      </c>
      <c r="G210" s="37">
        <f>SUMIFS(СВЦЭМ!$F$34:$F$777,СВЦЭМ!$A$34:$A$777,$A210,СВЦЭМ!$B$34:$B$777,G$190)+'СЕТ СН'!$F$12</f>
        <v>111.25285825</v>
      </c>
      <c r="H210" s="37">
        <f>SUMIFS(СВЦЭМ!$F$34:$F$777,СВЦЭМ!$A$34:$A$777,$A210,СВЦЭМ!$B$34:$B$777,H$190)+'СЕТ СН'!$F$12</f>
        <v>105.16077144</v>
      </c>
      <c r="I210" s="37">
        <f>SUMIFS(СВЦЭМ!$F$34:$F$777,СВЦЭМ!$A$34:$A$777,$A210,СВЦЭМ!$B$34:$B$777,I$190)+'СЕТ СН'!$F$12</f>
        <v>96.963943409999999</v>
      </c>
      <c r="J210" s="37">
        <f>SUMIFS(СВЦЭМ!$F$34:$F$777,СВЦЭМ!$A$34:$A$777,$A210,СВЦЭМ!$B$34:$B$777,J$190)+'СЕТ СН'!$F$12</f>
        <v>89.611505710000003</v>
      </c>
      <c r="K210" s="37">
        <f>SUMIFS(СВЦЭМ!$F$34:$F$777,СВЦЭМ!$A$34:$A$777,$A210,СВЦЭМ!$B$34:$B$777,K$190)+'СЕТ СН'!$F$12</f>
        <v>79.417768839999994</v>
      </c>
      <c r="L210" s="37">
        <f>SUMIFS(СВЦЭМ!$F$34:$F$777,СВЦЭМ!$A$34:$A$777,$A210,СВЦЭМ!$B$34:$B$777,L$190)+'СЕТ СН'!$F$12</f>
        <v>76.714008640000003</v>
      </c>
      <c r="M210" s="37">
        <f>SUMIFS(СВЦЭМ!$F$34:$F$777,СВЦЭМ!$A$34:$A$777,$A210,СВЦЭМ!$B$34:$B$777,M$190)+'СЕТ СН'!$F$12</f>
        <v>77.846162509999999</v>
      </c>
      <c r="N210" s="37">
        <f>SUMIFS(СВЦЭМ!$F$34:$F$777,СВЦЭМ!$A$34:$A$777,$A210,СВЦЭМ!$B$34:$B$777,N$190)+'СЕТ СН'!$F$12</f>
        <v>78.952194489999997</v>
      </c>
      <c r="O210" s="37">
        <f>SUMIFS(СВЦЭМ!$F$34:$F$777,СВЦЭМ!$A$34:$A$777,$A210,СВЦЭМ!$B$34:$B$777,O$190)+'СЕТ СН'!$F$12</f>
        <v>79.300394100000005</v>
      </c>
      <c r="P210" s="37">
        <f>SUMIFS(СВЦЭМ!$F$34:$F$777,СВЦЭМ!$A$34:$A$777,$A210,СВЦЭМ!$B$34:$B$777,P$190)+'СЕТ СН'!$F$12</f>
        <v>80.997337770000001</v>
      </c>
      <c r="Q210" s="37">
        <f>SUMIFS(СВЦЭМ!$F$34:$F$777,СВЦЭМ!$A$34:$A$777,$A210,СВЦЭМ!$B$34:$B$777,Q$190)+'СЕТ СН'!$F$12</f>
        <v>79.777692869999996</v>
      </c>
      <c r="R210" s="37">
        <f>SUMIFS(СВЦЭМ!$F$34:$F$777,СВЦЭМ!$A$34:$A$777,$A210,СВЦЭМ!$B$34:$B$777,R$190)+'СЕТ СН'!$F$12</f>
        <v>83.300515320000002</v>
      </c>
      <c r="S210" s="37">
        <f>SUMIFS(СВЦЭМ!$F$34:$F$777,СВЦЭМ!$A$34:$A$777,$A210,СВЦЭМ!$B$34:$B$777,S$190)+'СЕТ СН'!$F$12</f>
        <v>82.683608370000002</v>
      </c>
      <c r="T210" s="37">
        <f>SUMIFS(СВЦЭМ!$F$34:$F$777,СВЦЭМ!$A$34:$A$777,$A210,СВЦЭМ!$B$34:$B$777,T$190)+'СЕТ СН'!$F$12</f>
        <v>79.555070650000005</v>
      </c>
      <c r="U210" s="37">
        <f>SUMIFS(СВЦЭМ!$F$34:$F$777,СВЦЭМ!$A$34:$A$777,$A210,СВЦЭМ!$B$34:$B$777,U$190)+'СЕТ СН'!$F$12</f>
        <v>78.573299730000002</v>
      </c>
      <c r="V210" s="37">
        <f>SUMIFS(СВЦЭМ!$F$34:$F$777,СВЦЭМ!$A$34:$A$777,$A210,СВЦЭМ!$B$34:$B$777,V$190)+'СЕТ СН'!$F$12</f>
        <v>84.999304240000001</v>
      </c>
      <c r="W210" s="37">
        <f>SUMIFS(СВЦЭМ!$F$34:$F$777,СВЦЭМ!$A$34:$A$777,$A210,СВЦЭМ!$B$34:$B$777,W$190)+'СЕТ СН'!$F$12</f>
        <v>75.700084910000001</v>
      </c>
      <c r="X210" s="37">
        <f>SUMIFS(СВЦЭМ!$F$34:$F$777,СВЦЭМ!$A$34:$A$777,$A210,СВЦЭМ!$B$34:$B$777,X$190)+'СЕТ СН'!$F$12</f>
        <v>84.760584690000002</v>
      </c>
      <c r="Y210" s="37">
        <f>SUMIFS(СВЦЭМ!$F$34:$F$777,СВЦЭМ!$A$34:$A$777,$A210,СВЦЭМ!$B$34:$B$777,Y$190)+'СЕТ СН'!$F$12</f>
        <v>94.663463519999993</v>
      </c>
    </row>
    <row r="211" spans="1:25" ht="15.75" x14ac:dyDescent="0.2">
      <c r="A211" s="36">
        <f t="shared" si="5"/>
        <v>43211</v>
      </c>
      <c r="B211" s="37">
        <f>SUMIFS(СВЦЭМ!$F$34:$F$777,СВЦЭМ!$A$34:$A$777,$A211,СВЦЭМ!$B$34:$B$777,B$190)+'СЕТ СН'!$F$12</f>
        <v>95.609134710000006</v>
      </c>
      <c r="C211" s="37">
        <f>SUMIFS(СВЦЭМ!$F$34:$F$777,СВЦЭМ!$A$34:$A$777,$A211,СВЦЭМ!$B$34:$B$777,C$190)+'СЕТ СН'!$F$12</f>
        <v>100.64641699000001</v>
      </c>
      <c r="D211" s="37">
        <f>SUMIFS(СВЦЭМ!$F$34:$F$777,СВЦЭМ!$A$34:$A$777,$A211,СВЦЭМ!$B$34:$B$777,D$190)+'СЕТ СН'!$F$12</f>
        <v>107.07847863000001</v>
      </c>
      <c r="E211" s="37">
        <f>SUMIFS(СВЦЭМ!$F$34:$F$777,СВЦЭМ!$A$34:$A$777,$A211,СВЦЭМ!$B$34:$B$777,E$190)+'СЕТ СН'!$F$12</f>
        <v>108.22155985000001</v>
      </c>
      <c r="F211" s="37">
        <f>SUMIFS(СВЦЭМ!$F$34:$F$777,СВЦЭМ!$A$34:$A$777,$A211,СВЦЭМ!$B$34:$B$777,F$190)+'СЕТ СН'!$F$12</f>
        <v>109.37377103999999</v>
      </c>
      <c r="G211" s="37">
        <f>SUMIFS(СВЦЭМ!$F$34:$F$777,СВЦЭМ!$A$34:$A$777,$A211,СВЦЭМ!$B$34:$B$777,G$190)+'СЕТ СН'!$F$12</f>
        <v>107.26819707</v>
      </c>
      <c r="H211" s="37">
        <f>SUMIFS(СВЦЭМ!$F$34:$F$777,СВЦЭМ!$A$34:$A$777,$A211,СВЦЭМ!$B$34:$B$777,H$190)+'СЕТ СН'!$F$12</f>
        <v>105.21007216</v>
      </c>
      <c r="I211" s="37">
        <f>SUMIFS(СВЦЭМ!$F$34:$F$777,СВЦЭМ!$A$34:$A$777,$A211,СВЦЭМ!$B$34:$B$777,I$190)+'СЕТ СН'!$F$12</f>
        <v>100.57482663</v>
      </c>
      <c r="J211" s="37">
        <f>SUMIFS(СВЦЭМ!$F$34:$F$777,СВЦЭМ!$A$34:$A$777,$A211,СВЦЭМ!$B$34:$B$777,J$190)+'СЕТ СН'!$F$12</f>
        <v>89.270119510000001</v>
      </c>
      <c r="K211" s="37">
        <f>SUMIFS(СВЦЭМ!$F$34:$F$777,СВЦЭМ!$A$34:$A$777,$A211,СВЦЭМ!$B$34:$B$777,K$190)+'СЕТ СН'!$F$12</f>
        <v>78.658560989999998</v>
      </c>
      <c r="L211" s="37">
        <f>SUMIFS(СВЦЭМ!$F$34:$F$777,СВЦЭМ!$A$34:$A$777,$A211,СВЦЭМ!$B$34:$B$777,L$190)+'СЕТ СН'!$F$12</f>
        <v>77.462024900000003</v>
      </c>
      <c r="M211" s="37">
        <f>SUMIFS(СВЦЭМ!$F$34:$F$777,СВЦЭМ!$A$34:$A$777,$A211,СВЦЭМ!$B$34:$B$777,M$190)+'СЕТ СН'!$F$12</f>
        <v>76.642025059999995</v>
      </c>
      <c r="N211" s="37">
        <f>SUMIFS(СВЦЭМ!$F$34:$F$777,СВЦЭМ!$A$34:$A$777,$A211,СВЦЭМ!$B$34:$B$777,N$190)+'СЕТ СН'!$F$12</f>
        <v>75.929905099999999</v>
      </c>
      <c r="O211" s="37">
        <f>SUMIFS(СВЦЭМ!$F$34:$F$777,СВЦЭМ!$A$34:$A$777,$A211,СВЦЭМ!$B$34:$B$777,O$190)+'СЕТ СН'!$F$12</f>
        <v>76.714548379999997</v>
      </c>
      <c r="P211" s="37">
        <f>SUMIFS(СВЦЭМ!$F$34:$F$777,СВЦЭМ!$A$34:$A$777,$A211,СВЦЭМ!$B$34:$B$777,P$190)+'СЕТ СН'!$F$12</f>
        <v>80.242473180000005</v>
      </c>
      <c r="Q211" s="37">
        <f>SUMIFS(СВЦЭМ!$F$34:$F$777,СВЦЭМ!$A$34:$A$777,$A211,СВЦЭМ!$B$34:$B$777,Q$190)+'СЕТ СН'!$F$12</f>
        <v>81.23969572</v>
      </c>
      <c r="R211" s="37">
        <f>SUMIFS(СВЦЭМ!$F$34:$F$777,СВЦЭМ!$A$34:$A$777,$A211,СВЦЭМ!$B$34:$B$777,R$190)+'СЕТ СН'!$F$12</f>
        <v>81.583222070000005</v>
      </c>
      <c r="S211" s="37">
        <f>SUMIFS(СВЦЭМ!$F$34:$F$777,СВЦЭМ!$A$34:$A$777,$A211,СВЦЭМ!$B$34:$B$777,S$190)+'СЕТ СН'!$F$12</f>
        <v>78.597566040000004</v>
      </c>
      <c r="T211" s="37">
        <f>SUMIFS(СВЦЭМ!$F$34:$F$777,СВЦЭМ!$A$34:$A$777,$A211,СВЦЭМ!$B$34:$B$777,T$190)+'СЕТ СН'!$F$12</f>
        <v>76.131948780000002</v>
      </c>
      <c r="U211" s="37">
        <f>SUMIFS(СВЦЭМ!$F$34:$F$777,СВЦЭМ!$A$34:$A$777,$A211,СВЦЭМ!$B$34:$B$777,U$190)+'СЕТ СН'!$F$12</f>
        <v>76.944257809999996</v>
      </c>
      <c r="V211" s="37">
        <f>SUMIFS(СВЦЭМ!$F$34:$F$777,СВЦЭМ!$A$34:$A$777,$A211,СВЦЭМ!$B$34:$B$777,V$190)+'СЕТ СН'!$F$12</f>
        <v>79.499432510000005</v>
      </c>
      <c r="W211" s="37">
        <f>SUMIFS(СВЦЭМ!$F$34:$F$777,СВЦЭМ!$A$34:$A$777,$A211,СВЦЭМ!$B$34:$B$777,W$190)+'СЕТ СН'!$F$12</f>
        <v>78.531324249999997</v>
      </c>
      <c r="X211" s="37">
        <f>SUMIFS(СВЦЭМ!$F$34:$F$777,СВЦЭМ!$A$34:$A$777,$A211,СВЦЭМ!$B$34:$B$777,X$190)+'СЕТ СН'!$F$12</f>
        <v>83.989870100000005</v>
      </c>
      <c r="Y211" s="37">
        <f>SUMIFS(СВЦЭМ!$F$34:$F$777,СВЦЭМ!$A$34:$A$777,$A211,СВЦЭМ!$B$34:$B$777,Y$190)+'СЕТ СН'!$F$12</f>
        <v>95.313241750000003</v>
      </c>
    </row>
    <row r="212" spans="1:25" ht="15.75" x14ac:dyDescent="0.2">
      <c r="A212" s="36">
        <f t="shared" si="5"/>
        <v>43212</v>
      </c>
      <c r="B212" s="37">
        <f>SUMIFS(СВЦЭМ!$F$34:$F$777,СВЦЭМ!$A$34:$A$777,$A212,СВЦЭМ!$B$34:$B$777,B$190)+'СЕТ СН'!$F$12</f>
        <v>96.165932780000006</v>
      </c>
      <c r="C212" s="37">
        <f>SUMIFS(СВЦЭМ!$F$34:$F$777,СВЦЭМ!$A$34:$A$777,$A212,СВЦЭМ!$B$34:$B$777,C$190)+'СЕТ СН'!$F$12</f>
        <v>100.53013444</v>
      </c>
      <c r="D212" s="37">
        <f>SUMIFS(СВЦЭМ!$F$34:$F$777,СВЦЭМ!$A$34:$A$777,$A212,СВЦЭМ!$B$34:$B$777,D$190)+'СЕТ СН'!$F$12</f>
        <v>105.00844178</v>
      </c>
      <c r="E212" s="37">
        <f>SUMIFS(СВЦЭМ!$F$34:$F$777,СВЦЭМ!$A$34:$A$777,$A212,СВЦЭМ!$B$34:$B$777,E$190)+'СЕТ СН'!$F$12</f>
        <v>106.69877232</v>
      </c>
      <c r="F212" s="37">
        <f>SUMIFS(СВЦЭМ!$F$34:$F$777,СВЦЭМ!$A$34:$A$777,$A212,СВЦЭМ!$B$34:$B$777,F$190)+'СЕТ СН'!$F$12</f>
        <v>107.18532817000001</v>
      </c>
      <c r="G212" s="37">
        <f>SUMIFS(СВЦЭМ!$F$34:$F$777,СВЦЭМ!$A$34:$A$777,$A212,СВЦЭМ!$B$34:$B$777,G$190)+'СЕТ СН'!$F$12</f>
        <v>106.08697922</v>
      </c>
      <c r="H212" s="37">
        <f>SUMIFS(СВЦЭМ!$F$34:$F$777,СВЦЭМ!$A$34:$A$777,$A212,СВЦЭМ!$B$34:$B$777,H$190)+'СЕТ СН'!$F$12</f>
        <v>105.20665395</v>
      </c>
      <c r="I212" s="37">
        <f>SUMIFS(СВЦЭМ!$F$34:$F$777,СВЦЭМ!$A$34:$A$777,$A212,СВЦЭМ!$B$34:$B$777,I$190)+'СЕТ СН'!$F$12</f>
        <v>101.88021867</v>
      </c>
      <c r="J212" s="37">
        <f>SUMIFS(СВЦЭМ!$F$34:$F$777,СВЦЭМ!$A$34:$A$777,$A212,СВЦЭМ!$B$34:$B$777,J$190)+'СЕТ СН'!$F$12</f>
        <v>91.599712280000006</v>
      </c>
      <c r="K212" s="37">
        <f>SUMIFS(СВЦЭМ!$F$34:$F$777,СВЦЭМ!$A$34:$A$777,$A212,СВЦЭМ!$B$34:$B$777,K$190)+'СЕТ СН'!$F$12</f>
        <v>78.488665460000007</v>
      </c>
      <c r="L212" s="37">
        <f>SUMIFS(СВЦЭМ!$F$34:$F$777,СВЦЭМ!$A$34:$A$777,$A212,СВЦЭМ!$B$34:$B$777,L$190)+'СЕТ СН'!$F$12</f>
        <v>77.009702480000001</v>
      </c>
      <c r="M212" s="37">
        <f>SUMIFS(СВЦЭМ!$F$34:$F$777,СВЦЭМ!$A$34:$A$777,$A212,СВЦЭМ!$B$34:$B$777,M$190)+'СЕТ СН'!$F$12</f>
        <v>76.593782349999998</v>
      </c>
      <c r="N212" s="37">
        <f>SUMIFS(СВЦЭМ!$F$34:$F$777,СВЦЭМ!$A$34:$A$777,$A212,СВЦЭМ!$B$34:$B$777,N$190)+'СЕТ СН'!$F$12</f>
        <v>76.356133020000001</v>
      </c>
      <c r="O212" s="37">
        <f>SUMIFS(СВЦЭМ!$F$34:$F$777,СВЦЭМ!$A$34:$A$777,$A212,СВЦЭМ!$B$34:$B$777,O$190)+'СЕТ СН'!$F$12</f>
        <v>77.335337550000006</v>
      </c>
      <c r="P212" s="37">
        <f>SUMIFS(СВЦЭМ!$F$34:$F$777,СВЦЭМ!$A$34:$A$777,$A212,СВЦЭМ!$B$34:$B$777,P$190)+'СЕТ СН'!$F$12</f>
        <v>78.489534550000002</v>
      </c>
      <c r="Q212" s="37">
        <f>SUMIFS(СВЦЭМ!$F$34:$F$777,СВЦЭМ!$A$34:$A$777,$A212,СВЦЭМ!$B$34:$B$777,Q$190)+'СЕТ СН'!$F$12</f>
        <v>78.707665410000004</v>
      </c>
      <c r="R212" s="37">
        <f>SUMIFS(СВЦЭМ!$F$34:$F$777,СВЦЭМ!$A$34:$A$777,$A212,СВЦЭМ!$B$34:$B$777,R$190)+'СЕТ СН'!$F$12</f>
        <v>79.182512860000003</v>
      </c>
      <c r="S212" s="37">
        <f>SUMIFS(СВЦЭМ!$F$34:$F$777,СВЦЭМ!$A$34:$A$777,$A212,СВЦЭМ!$B$34:$B$777,S$190)+'СЕТ СН'!$F$12</f>
        <v>77.397264239999998</v>
      </c>
      <c r="T212" s="37">
        <f>SUMIFS(СВЦЭМ!$F$34:$F$777,СВЦЭМ!$A$34:$A$777,$A212,СВЦЭМ!$B$34:$B$777,T$190)+'СЕТ СН'!$F$12</f>
        <v>76.687783339999996</v>
      </c>
      <c r="U212" s="37">
        <f>SUMIFS(СВЦЭМ!$F$34:$F$777,СВЦЭМ!$A$34:$A$777,$A212,СВЦЭМ!$B$34:$B$777,U$190)+'СЕТ СН'!$F$12</f>
        <v>76.605480170000007</v>
      </c>
      <c r="V212" s="37">
        <f>SUMIFS(СВЦЭМ!$F$34:$F$777,СВЦЭМ!$A$34:$A$777,$A212,СВЦЭМ!$B$34:$B$777,V$190)+'СЕТ СН'!$F$12</f>
        <v>79.575777700000003</v>
      </c>
      <c r="W212" s="37">
        <f>SUMIFS(СВЦЭМ!$F$34:$F$777,СВЦЭМ!$A$34:$A$777,$A212,СВЦЭМ!$B$34:$B$777,W$190)+'СЕТ СН'!$F$12</f>
        <v>78.786401389999995</v>
      </c>
      <c r="X212" s="37">
        <f>SUMIFS(СВЦЭМ!$F$34:$F$777,СВЦЭМ!$A$34:$A$777,$A212,СВЦЭМ!$B$34:$B$777,X$190)+'СЕТ СН'!$F$12</f>
        <v>81.462757839999995</v>
      </c>
      <c r="Y212" s="37">
        <f>SUMIFS(СВЦЭМ!$F$34:$F$777,СВЦЭМ!$A$34:$A$777,$A212,СВЦЭМ!$B$34:$B$777,Y$190)+'СЕТ СН'!$F$12</f>
        <v>92.818338569999995</v>
      </c>
    </row>
    <row r="213" spans="1:25" ht="15.75" x14ac:dyDescent="0.2">
      <c r="A213" s="36">
        <f t="shared" si="5"/>
        <v>43213</v>
      </c>
      <c r="B213" s="37">
        <f>SUMIFS(СВЦЭМ!$F$34:$F$777,СВЦЭМ!$A$34:$A$777,$A213,СВЦЭМ!$B$34:$B$777,B$190)+'СЕТ СН'!$F$12</f>
        <v>91.209187760000006</v>
      </c>
      <c r="C213" s="37">
        <f>SUMIFS(СВЦЭМ!$F$34:$F$777,СВЦЭМ!$A$34:$A$777,$A213,СВЦЭМ!$B$34:$B$777,C$190)+'СЕТ СН'!$F$12</f>
        <v>95.708827409999998</v>
      </c>
      <c r="D213" s="37">
        <f>SUMIFS(СВЦЭМ!$F$34:$F$777,СВЦЭМ!$A$34:$A$777,$A213,СВЦЭМ!$B$34:$B$777,D$190)+'СЕТ СН'!$F$12</f>
        <v>101.48503212</v>
      </c>
      <c r="E213" s="37">
        <f>SUMIFS(СВЦЭМ!$F$34:$F$777,СВЦЭМ!$A$34:$A$777,$A213,СВЦЭМ!$B$34:$B$777,E$190)+'СЕТ СН'!$F$12</f>
        <v>103.1092027</v>
      </c>
      <c r="F213" s="37">
        <f>SUMIFS(СВЦЭМ!$F$34:$F$777,СВЦЭМ!$A$34:$A$777,$A213,СВЦЭМ!$B$34:$B$777,F$190)+'СЕТ СН'!$F$12</f>
        <v>104.37698184</v>
      </c>
      <c r="G213" s="37">
        <f>SUMIFS(СВЦЭМ!$F$34:$F$777,СВЦЭМ!$A$34:$A$777,$A213,СВЦЭМ!$B$34:$B$777,G$190)+'СЕТ СН'!$F$12</f>
        <v>103.123774</v>
      </c>
      <c r="H213" s="37">
        <f>SUMIFS(СВЦЭМ!$F$34:$F$777,СВЦЭМ!$A$34:$A$777,$A213,СВЦЭМ!$B$34:$B$777,H$190)+'СЕТ СН'!$F$12</f>
        <v>97.181193859999993</v>
      </c>
      <c r="I213" s="37">
        <f>SUMIFS(СВЦЭМ!$F$34:$F$777,СВЦЭМ!$A$34:$A$777,$A213,СВЦЭМ!$B$34:$B$777,I$190)+'СЕТ СН'!$F$12</f>
        <v>88.515871140000002</v>
      </c>
      <c r="J213" s="37">
        <f>SUMIFS(СВЦЭМ!$F$34:$F$777,СВЦЭМ!$A$34:$A$777,$A213,СВЦЭМ!$B$34:$B$777,J$190)+'СЕТ СН'!$F$12</f>
        <v>82.827257520000003</v>
      </c>
      <c r="K213" s="37">
        <f>SUMIFS(СВЦЭМ!$F$34:$F$777,СВЦЭМ!$A$34:$A$777,$A213,СВЦЭМ!$B$34:$B$777,K$190)+'СЕТ СН'!$F$12</f>
        <v>73.837877219999996</v>
      </c>
      <c r="L213" s="37">
        <f>SUMIFS(СВЦЭМ!$F$34:$F$777,СВЦЭМ!$A$34:$A$777,$A213,СВЦЭМ!$B$34:$B$777,L$190)+'СЕТ СН'!$F$12</f>
        <v>71.618188470000007</v>
      </c>
      <c r="M213" s="37">
        <f>SUMIFS(СВЦЭМ!$F$34:$F$777,СВЦЭМ!$A$34:$A$777,$A213,СВЦЭМ!$B$34:$B$777,M$190)+'СЕТ СН'!$F$12</f>
        <v>71.796726860000007</v>
      </c>
      <c r="N213" s="37">
        <f>SUMIFS(СВЦЭМ!$F$34:$F$777,СВЦЭМ!$A$34:$A$777,$A213,СВЦЭМ!$B$34:$B$777,N$190)+'СЕТ СН'!$F$12</f>
        <v>71.682764300000002</v>
      </c>
      <c r="O213" s="37">
        <f>SUMIFS(СВЦЭМ!$F$34:$F$777,СВЦЭМ!$A$34:$A$777,$A213,СВЦЭМ!$B$34:$B$777,O$190)+'СЕТ СН'!$F$12</f>
        <v>73.721514139999996</v>
      </c>
      <c r="P213" s="37">
        <f>SUMIFS(СВЦЭМ!$F$34:$F$777,СВЦЭМ!$A$34:$A$777,$A213,СВЦЭМ!$B$34:$B$777,P$190)+'СЕТ СН'!$F$12</f>
        <v>73.796081150000006</v>
      </c>
      <c r="Q213" s="37">
        <f>SUMIFS(СВЦЭМ!$F$34:$F$777,СВЦЭМ!$A$34:$A$777,$A213,СВЦЭМ!$B$34:$B$777,Q$190)+'СЕТ СН'!$F$12</f>
        <v>74.560408890000005</v>
      </c>
      <c r="R213" s="37">
        <f>SUMIFS(СВЦЭМ!$F$34:$F$777,СВЦЭМ!$A$34:$A$777,$A213,СВЦЭМ!$B$34:$B$777,R$190)+'СЕТ СН'!$F$12</f>
        <v>74.237021350000006</v>
      </c>
      <c r="S213" s="37">
        <f>SUMIFS(СВЦЭМ!$F$34:$F$777,СВЦЭМ!$A$34:$A$777,$A213,СВЦЭМ!$B$34:$B$777,S$190)+'СЕТ СН'!$F$12</f>
        <v>75.469052640000001</v>
      </c>
      <c r="T213" s="37">
        <f>SUMIFS(СВЦЭМ!$F$34:$F$777,СВЦЭМ!$A$34:$A$777,$A213,СВЦЭМ!$B$34:$B$777,T$190)+'СЕТ СН'!$F$12</f>
        <v>73.593719629999995</v>
      </c>
      <c r="U213" s="37">
        <f>SUMIFS(СВЦЭМ!$F$34:$F$777,СВЦЭМ!$A$34:$A$777,$A213,СВЦЭМ!$B$34:$B$777,U$190)+'СЕТ СН'!$F$12</f>
        <v>72.746922589999997</v>
      </c>
      <c r="V213" s="37">
        <f>SUMIFS(СВЦЭМ!$F$34:$F$777,СВЦЭМ!$A$34:$A$777,$A213,СВЦЭМ!$B$34:$B$777,V$190)+'СЕТ СН'!$F$12</f>
        <v>73.059267649999995</v>
      </c>
      <c r="W213" s="37">
        <f>SUMIFS(СВЦЭМ!$F$34:$F$777,СВЦЭМ!$A$34:$A$777,$A213,СВЦЭМ!$B$34:$B$777,W$190)+'СЕТ СН'!$F$12</f>
        <v>74.117121049999994</v>
      </c>
      <c r="X213" s="37">
        <f>SUMIFS(СВЦЭМ!$F$34:$F$777,СВЦЭМ!$A$34:$A$777,$A213,СВЦЭМ!$B$34:$B$777,X$190)+'СЕТ СН'!$F$12</f>
        <v>80.402062599999994</v>
      </c>
      <c r="Y213" s="37">
        <f>SUMIFS(СВЦЭМ!$F$34:$F$777,СВЦЭМ!$A$34:$A$777,$A213,СВЦЭМ!$B$34:$B$777,Y$190)+'СЕТ СН'!$F$12</f>
        <v>90.092128270000003</v>
      </c>
    </row>
    <row r="214" spans="1:25" ht="15.75" x14ac:dyDescent="0.2">
      <c r="A214" s="36">
        <f t="shared" si="5"/>
        <v>43214</v>
      </c>
      <c r="B214" s="37">
        <f>SUMIFS(СВЦЭМ!$F$34:$F$777,СВЦЭМ!$A$34:$A$777,$A214,СВЦЭМ!$B$34:$B$777,B$190)+'СЕТ СН'!$F$12</f>
        <v>90.104747739999993</v>
      </c>
      <c r="C214" s="37">
        <f>SUMIFS(СВЦЭМ!$F$34:$F$777,СВЦЭМ!$A$34:$A$777,$A214,СВЦЭМ!$B$34:$B$777,C$190)+'СЕТ СН'!$F$12</f>
        <v>94.795020109999996</v>
      </c>
      <c r="D214" s="37">
        <f>SUMIFS(СВЦЭМ!$F$34:$F$777,СВЦЭМ!$A$34:$A$777,$A214,СВЦЭМ!$B$34:$B$777,D$190)+'СЕТ СН'!$F$12</f>
        <v>100.63172474</v>
      </c>
      <c r="E214" s="37">
        <f>SUMIFS(СВЦЭМ!$F$34:$F$777,СВЦЭМ!$A$34:$A$777,$A214,СВЦЭМ!$B$34:$B$777,E$190)+'СЕТ СН'!$F$12</f>
        <v>101.75423196</v>
      </c>
      <c r="F214" s="37">
        <f>SUMIFS(СВЦЭМ!$F$34:$F$777,СВЦЭМ!$A$34:$A$777,$A214,СВЦЭМ!$B$34:$B$777,F$190)+'СЕТ СН'!$F$12</f>
        <v>102.69384132</v>
      </c>
      <c r="G214" s="37">
        <f>SUMIFS(СВЦЭМ!$F$34:$F$777,СВЦЭМ!$A$34:$A$777,$A214,СВЦЭМ!$B$34:$B$777,G$190)+'СЕТ СН'!$F$12</f>
        <v>99.178993910000003</v>
      </c>
      <c r="H214" s="37">
        <f>SUMIFS(СВЦЭМ!$F$34:$F$777,СВЦЭМ!$A$34:$A$777,$A214,СВЦЭМ!$B$34:$B$777,H$190)+'СЕТ СН'!$F$12</f>
        <v>95.440487289999993</v>
      </c>
      <c r="I214" s="37">
        <f>SUMIFS(СВЦЭМ!$F$34:$F$777,СВЦЭМ!$A$34:$A$777,$A214,СВЦЭМ!$B$34:$B$777,I$190)+'СЕТ СН'!$F$12</f>
        <v>83.256394819999997</v>
      </c>
      <c r="J214" s="37">
        <f>SUMIFS(СВЦЭМ!$F$34:$F$777,СВЦЭМ!$A$34:$A$777,$A214,СВЦЭМ!$B$34:$B$777,J$190)+'СЕТ СН'!$F$12</f>
        <v>75.379136919999993</v>
      </c>
      <c r="K214" s="37">
        <f>SUMIFS(СВЦЭМ!$F$34:$F$777,СВЦЭМ!$A$34:$A$777,$A214,СВЦЭМ!$B$34:$B$777,K$190)+'СЕТ СН'!$F$12</f>
        <v>72.213591769999994</v>
      </c>
      <c r="L214" s="37">
        <f>SUMIFS(СВЦЭМ!$F$34:$F$777,СВЦЭМ!$A$34:$A$777,$A214,СВЦЭМ!$B$34:$B$777,L$190)+'СЕТ СН'!$F$12</f>
        <v>73.225160700000004</v>
      </c>
      <c r="M214" s="37">
        <f>SUMIFS(СВЦЭМ!$F$34:$F$777,СВЦЭМ!$A$34:$A$777,$A214,СВЦЭМ!$B$34:$B$777,M$190)+'СЕТ СН'!$F$12</f>
        <v>71.797710230000007</v>
      </c>
      <c r="N214" s="37">
        <f>SUMIFS(СВЦЭМ!$F$34:$F$777,СВЦЭМ!$A$34:$A$777,$A214,СВЦЭМ!$B$34:$B$777,N$190)+'СЕТ СН'!$F$12</f>
        <v>71.528207699999996</v>
      </c>
      <c r="O214" s="37">
        <f>SUMIFS(СВЦЭМ!$F$34:$F$777,СВЦЭМ!$A$34:$A$777,$A214,СВЦЭМ!$B$34:$B$777,O$190)+'СЕТ СН'!$F$12</f>
        <v>71.782052019999995</v>
      </c>
      <c r="P214" s="37">
        <f>SUMIFS(СВЦЭМ!$F$34:$F$777,СВЦЭМ!$A$34:$A$777,$A214,СВЦЭМ!$B$34:$B$777,P$190)+'СЕТ СН'!$F$12</f>
        <v>73.179270459999998</v>
      </c>
      <c r="Q214" s="37">
        <f>SUMIFS(СВЦЭМ!$F$34:$F$777,СВЦЭМ!$A$34:$A$777,$A214,СВЦЭМ!$B$34:$B$777,Q$190)+'СЕТ СН'!$F$12</f>
        <v>73.607387669999994</v>
      </c>
      <c r="R214" s="37">
        <f>SUMIFS(СВЦЭМ!$F$34:$F$777,СВЦЭМ!$A$34:$A$777,$A214,СВЦЭМ!$B$34:$B$777,R$190)+'СЕТ СН'!$F$12</f>
        <v>72.692451969999993</v>
      </c>
      <c r="S214" s="37">
        <f>SUMIFS(СВЦЭМ!$F$34:$F$777,СВЦЭМ!$A$34:$A$777,$A214,СВЦЭМ!$B$34:$B$777,S$190)+'СЕТ СН'!$F$12</f>
        <v>72.657247010000006</v>
      </c>
      <c r="T214" s="37">
        <f>SUMIFS(СВЦЭМ!$F$34:$F$777,СВЦЭМ!$A$34:$A$777,$A214,СВЦЭМ!$B$34:$B$777,T$190)+'СЕТ СН'!$F$12</f>
        <v>71.10981597</v>
      </c>
      <c r="U214" s="37">
        <f>SUMIFS(СВЦЭМ!$F$34:$F$777,СВЦЭМ!$A$34:$A$777,$A214,СВЦЭМ!$B$34:$B$777,U$190)+'СЕТ СН'!$F$12</f>
        <v>71.778323369999995</v>
      </c>
      <c r="V214" s="37">
        <f>SUMIFS(СВЦЭМ!$F$34:$F$777,СВЦЭМ!$A$34:$A$777,$A214,СВЦЭМ!$B$34:$B$777,V$190)+'СЕТ СН'!$F$12</f>
        <v>74.307508429999999</v>
      </c>
      <c r="W214" s="37">
        <f>SUMIFS(СВЦЭМ!$F$34:$F$777,СВЦЭМ!$A$34:$A$777,$A214,СВЦЭМ!$B$34:$B$777,W$190)+'СЕТ СН'!$F$12</f>
        <v>74.348690230000003</v>
      </c>
      <c r="X214" s="37">
        <f>SUMIFS(СВЦЭМ!$F$34:$F$777,СВЦЭМ!$A$34:$A$777,$A214,СВЦЭМ!$B$34:$B$777,X$190)+'СЕТ СН'!$F$12</f>
        <v>75.972799710000004</v>
      </c>
      <c r="Y214" s="37">
        <f>SUMIFS(СВЦЭМ!$F$34:$F$777,СВЦЭМ!$A$34:$A$777,$A214,СВЦЭМ!$B$34:$B$777,Y$190)+'СЕТ СН'!$F$12</f>
        <v>84.373380460000007</v>
      </c>
    </row>
    <row r="215" spans="1:25" ht="15.75" x14ac:dyDescent="0.2">
      <c r="A215" s="36">
        <f t="shared" si="5"/>
        <v>43215</v>
      </c>
      <c r="B215" s="37">
        <f>SUMIFS(СВЦЭМ!$F$34:$F$777,СВЦЭМ!$A$34:$A$777,$A215,СВЦЭМ!$B$34:$B$777,B$190)+'СЕТ СН'!$F$12</f>
        <v>85.09865542</v>
      </c>
      <c r="C215" s="37">
        <f>SUMIFS(СВЦЭМ!$F$34:$F$777,СВЦЭМ!$A$34:$A$777,$A215,СВЦЭМ!$B$34:$B$777,C$190)+'СЕТ СН'!$F$12</f>
        <v>91.983656760000002</v>
      </c>
      <c r="D215" s="37">
        <f>SUMIFS(СВЦЭМ!$F$34:$F$777,СВЦЭМ!$A$34:$A$777,$A215,СВЦЭМ!$B$34:$B$777,D$190)+'СЕТ СН'!$F$12</f>
        <v>101.40044714</v>
      </c>
      <c r="E215" s="37">
        <f>SUMIFS(СВЦЭМ!$F$34:$F$777,СВЦЭМ!$A$34:$A$777,$A215,СВЦЭМ!$B$34:$B$777,E$190)+'СЕТ СН'!$F$12</f>
        <v>104.87954028999999</v>
      </c>
      <c r="F215" s="37">
        <f>SUMIFS(СВЦЭМ!$F$34:$F$777,СВЦЭМ!$A$34:$A$777,$A215,СВЦЭМ!$B$34:$B$777,F$190)+'СЕТ СН'!$F$12</f>
        <v>104.90903449</v>
      </c>
      <c r="G215" s="37">
        <f>SUMIFS(СВЦЭМ!$F$34:$F$777,СВЦЭМ!$A$34:$A$777,$A215,СВЦЭМ!$B$34:$B$777,G$190)+'СЕТ СН'!$F$12</f>
        <v>102.21046248</v>
      </c>
      <c r="H215" s="37">
        <f>SUMIFS(СВЦЭМ!$F$34:$F$777,СВЦЭМ!$A$34:$A$777,$A215,СВЦЭМ!$B$34:$B$777,H$190)+'СЕТ СН'!$F$12</f>
        <v>94.782199770000005</v>
      </c>
      <c r="I215" s="37">
        <f>SUMIFS(СВЦЭМ!$F$34:$F$777,СВЦЭМ!$A$34:$A$777,$A215,СВЦЭМ!$B$34:$B$777,I$190)+'СЕТ СН'!$F$12</f>
        <v>84.119887489999996</v>
      </c>
      <c r="J215" s="37">
        <f>SUMIFS(СВЦЭМ!$F$34:$F$777,СВЦЭМ!$A$34:$A$777,$A215,СВЦЭМ!$B$34:$B$777,J$190)+'СЕТ СН'!$F$12</f>
        <v>79.076893819999995</v>
      </c>
      <c r="K215" s="37">
        <f>SUMIFS(СВЦЭМ!$F$34:$F$777,СВЦЭМ!$A$34:$A$777,$A215,СВЦЭМ!$B$34:$B$777,K$190)+'СЕТ СН'!$F$12</f>
        <v>80.817858279999996</v>
      </c>
      <c r="L215" s="37">
        <f>SUMIFS(СВЦЭМ!$F$34:$F$777,СВЦЭМ!$A$34:$A$777,$A215,СВЦЭМ!$B$34:$B$777,L$190)+'СЕТ СН'!$F$12</f>
        <v>82.213916400000002</v>
      </c>
      <c r="M215" s="37">
        <f>SUMIFS(СВЦЭМ!$F$34:$F$777,СВЦЭМ!$A$34:$A$777,$A215,СВЦЭМ!$B$34:$B$777,M$190)+'СЕТ СН'!$F$12</f>
        <v>81.385562590000006</v>
      </c>
      <c r="N215" s="37">
        <f>SUMIFS(СВЦЭМ!$F$34:$F$777,СВЦЭМ!$A$34:$A$777,$A215,СВЦЭМ!$B$34:$B$777,N$190)+'СЕТ СН'!$F$12</f>
        <v>81.465002859999998</v>
      </c>
      <c r="O215" s="37">
        <f>SUMIFS(СВЦЭМ!$F$34:$F$777,СВЦЭМ!$A$34:$A$777,$A215,СВЦЭМ!$B$34:$B$777,O$190)+'СЕТ СН'!$F$12</f>
        <v>81.323263179999998</v>
      </c>
      <c r="P215" s="37">
        <f>SUMIFS(СВЦЭМ!$F$34:$F$777,СВЦЭМ!$A$34:$A$777,$A215,СВЦЭМ!$B$34:$B$777,P$190)+'СЕТ СН'!$F$12</f>
        <v>80.668543909999997</v>
      </c>
      <c r="Q215" s="37">
        <f>SUMIFS(СВЦЭМ!$F$34:$F$777,СВЦЭМ!$A$34:$A$777,$A215,СВЦЭМ!$B$34:$B$777,Q$190)+'СЕТ СН'!$F$12</f>
        <v>80.102091400000006</v>
      </c>
      <c r="R215" s="37">
        <f>SUMIFS(СВЦЭМ!$F$34:$F$777,СВЦЭМ!$A$34:$A$777,$A215,СВЦЭМ!$B$34:$B$777,R$190)+'СЕТ СН'!$F$12</f>
        <v>80.613897710000003</v>
      </c>
      <c r="S215" s="37">
        <f>SUMIFS(СВЦЭМ!$F$34:$F$777,СВЦЭМ!$A$34:$A$777,$A215,СВЦЭМ!$B$34:$B$777,S$190)+'СЕТ СН'!$F$12</f>
        <v>79.404179560000003</v>
      </c>
      <c r="T215" s="37">
        <f>SUMIFS(СВЦЭМ!$F$34:$F$777,СВЦЭМ!$A$34:$A$777,$A215,СВЦЭМ!$B$34:$B$777,T$190)+'СЕТ СН'!$F$12</f>
        <v>77.749418860000006</v>
      </c>
      <c r="U215" s="37">
        <f>SUMIFS(СВЦЭМ!$F$34:$F$777,СВЦЭМ!$A$34:$A$777,$A215,СВЦЭМ!$B$34:$B$777,U$190)+'СЕТ СН'!$F$12</f>
        <v>76.649421649999994</v>
      </c>
      <c r="V215" s="37">
        <f>SUMIFS(СВЦЭМ!$F$34:$F$777,СВЦЭМ!$A$34:$A$777,$A215,СВЦЭМ!$B$34:$B$777,V$190)+'СЕТ СН'!$F$12</f>
        <v>79.71169888</v>
      </c>
      <c r="W215" s="37">
        <f>SUMIFS(СВЦЭМ!$F$34:$F$777,СВЦЭМ!$A$34:$A$777,$A215,СВЦЭМ!$B$34:$B$777,W$190)+'СЕТ СН'!$F$12</f>
        <v>79.428701259999997</v>
      </c>
      <c r="X215" s="37">
        <f>SUMIFS(СВЦЭМ!$F$34:$F$777,СВЦЭМ!$A$34:$A$777,$A215,СВЦЭМ!$B$34:$B$777,X$190)+'СЕТ СН'!$F$12</f>
        <v>77.708963870000005</v>
      </c>
      <c r="Y215" s="37">
        <f>SUMIFS(СВЦЭМ!$F$34:$F$777,СВЦЭМ!$A$34:$A$777,$A215,СВЦЭМ!$B$34:$B$777,Y$190)+'СЕТ СН'!$F$12</f>
        <v>83.276672230000003</v>
      </c>
    </row>
    <row r="216" spans="1:25" ht="15.75" x14ac:dyDescent="0.2">
      <c r="A216" s="36">
        <f t="shared" si="5"/>
        <v>43216</v>
      </c>
      <c r="B216" s="37">
        <f>SUMIFS(СВЦЭМ!$F$34:$F$777,СВЦЭМ!$A$34:$A$777,$A216,СВЦЭМ!$B$34:$B$777,B$190)+'СЕТ СН'!$F$12</f>
        <v>100.39909981</v>
      </c>
      <c r="C216" s="37">
        <f>SUMIFS(СВЦЭМ!$F$34:$F$777,СВЦЭМ!$A$34:$A$777,$A216,СВЦЭМ!$B$34:$B$777,C$190)+'СЕТ СН'!$F$12</f>
        <v>104.11433063</v>
      </c>
      <c r="D216" s="37">
        <f>SUMIFS(СВЦЭМ!$F$34:$F$777,СВЦЭМ!$A$34:$A$777,$A216,СВЦЭМ!$B$34:$B$777,D$190)+'СЕТ СН'!$F$12</f>
        <v>109.16399713</v>
      </c>
      <c r="E216" s="37">
        <f>SUMIFS(СВЦЭМ!$F$34:$F$777,СВЦЭМ!$A$34:$A$777,$A216,СВЦЭМ!$B$34:$B$777,E$190)+'СЕТ СН'!$F$12</f>
        <v>109.94268025</v>
      </c>
      <c r="F216" s="37">
        <f>SUMIFS(СВЦЭМ!$F$34:$F$777,СВЦЭМ!$A$34:$A$777,$A216,СВЦЭМ!$B$34:$B$777,F$190)+'СЕТ СН'!$F$12</f>
        <v>109.72021049999999</v>
      </c>
      <c r="G216" s="37">
        <f>SUMIFS(СВЦЭМ!$F$34:$F$777,СВЦЭМ!$A$34:$A$777,$A216,СВЦЭМ!$B$34:$B$777,G$190)+'СЕТ СН'!$F$12</f>
        <v>107.87739523</v>
      </c>
      <c r="H216" s="37">
        <f>SUMIFS(СВЦЭМ!$F$34:$F$777,СВЦЭМ!$A$34:$A$777,$A216,СВЦЭМ!$B$34:$B$777,H$190)+'СЕТ СН'!$F$12</f>
        <v>101.17381845</v>
      </c>
      <c r="I216" s="37">
        <f>SUMIFS(СВЦЭМ!$F$34:$F$777,СВЦЭМ!$A$34:$A$777,$A216,СВЦЭМ!$B$34:$B$777,I$190)+'СЕТ СН'!$F$12</f>
        <v>91.288165530000001</v>
      </c>
      <c r="J216" s="37">
        <f>SUMIFS(СВЦЭМ!$F$34:$F$777,СВЦЭМ!$A$34:$A$777,$A216,СВЦЭМ!$B$34:$B$777,J$190)+'СЕТ СН'!$F$12</f>
        <v>88.955253499999998</v>
      </c>
      <c r="K216" s="37">
        <f>SUMIFS(СВЦЭМ!$F$34:$F$777,СВЦЭМ!$A$34:$A$777,$A216,СВЦЭМ!$B$34:$B$777,K$190)+'СЕТ СН'!$F$12</f>
        <v>85.42540769</v>
      </c>
      <c r="L216" s="37">
        <f>SUMIFS(СВЦЭМ!$F$34:$F$777,СВЦЭМ!$A$34:$A$777,$A216,СВЦЭМ!$B$34:$B$777,L$190)+'СЕТ СН'!$F$12</f>
        <v>82.625500279999997</v>
      </c>
      <c r="M216" s="37">
        <f>SUMIFS(СВЦЭМ!$F$34:$F$777,СВЦЭМ!$A$34:$A$777,$A216,СВЦЭМ!$B$34:$B$777,M$190)+'СЕТ СН'!$F$12</f>
        <v>82.658404570000002</v>
      </c>
      <c r="N216" s="37">
        <f>SUMIFS(СВЦЭМ!$F$34:$F$777,СВЦЭМ!$A$34:$A$777,$A216,СВЦЭМ!$B$34:$B$777,N$190)+'СЕТ СН'!$F$12</f>
        <v>84.439853069999998</v>
      </c>
      <c r="O216" s="37">
        <f>SUMIFS(СВЦЭМ!$F$34:$F$777,СВЦЭМ!$A$34:$A$777,$A216,СВЦЭМ!$B$34:$B$777,O$190)+'СЕТ СН'!$F$12</f>
        <v>85.249298269999997</v>
      </c>
      <c r="P216" s="37">
        <f>SUMIFS(СВЦЭМ!$F$34:$F$777,СВЦЭМ!$A$34:$A$777,$A216,СВЦЭМ!$B$34:$B$777,P$190)+'СЕТ СН'!$F$12</f>
        <v>86.871825520000002</v>
      </c>
      <c r="Q216" s="37">
        <f>SUMIFS(СВЦЭМ!$F$34:$F$777,СВЦЭМ!$A$34:$A$777,$A216,СВЦЭМ!$B$34:$B$777,Q$190)+'СЕТ СН'!$F$12</f>
        <v>88.347729880000003</v>
      </c>
      <c r="R216" s="37">
        <f>SUMIFS(СВЦЭМ!$F$34:$F$777,СВЦЭМ!$A$34:$A$777,$A216,СВЦЭМ!$B$34:$B$777,R$190)+'СЕТ СН'!$F$12</f>
        <v>87.961514519999994</v>
      </c>
      <c r="S216" s="37">
        <f>SUMIFS(СВЦЭМ!$F$34:$F$777,СВЦЭМ!$A$34:$A$777,$A216,СВЦЭМ!$B$34:$B$777,S$190)+'СЕТ СН'!$F$12</f>
        <v>85.283838309999993</v>
      </c>
      <c r="T216" s="37">
        <f>SUMIFS(СВЦЭМ!$F$34:$F$777,СВЦЭМ!$A$34:$A$777,$A216,СВЦЭМ!$B$34:$B$777,T$190)+'СЕТ СН'!$F$12</f>
        <v>83.578425449999997</v>
      </c>
      <c r="U216" s="37">
        <f>SUMIFS(СВЦЭМ!$F$34:$F$777,СВЦЭМ!$A$34:$A$777,$A216,СВЦЭМ!$B$34:$B$777,U$190)+'СЕТ СН'!$F$12</f>
        <v>83.057896110000001</v>
      </c>
      <c r="V216" s="37">
        <f>SUMIFS(СВЦЭМ!$F$34:$F$777,СВЦЭМ!$A$34:$A$777,$A216,СВЦЭМ!$B$34:$B$777,V$190)+'СЕТ СН'!$F$12</f>
        <v>76.915909290000002</v>
      </c>
      <c r="W216" s="37">
        <f>SUMIFS(СВЦЭМ!$F$34:$F$777,СВЦЭМ!$A$34:$A$777,$A216,СВЦЭМ!$B$34:$B$777,W$190)+'СЕТ СН'!$F$12</f>
        <v>77.792718960000002</v>
      </c>
      <c r="X216" s="37">
        <f>SUMIFS(СВЦЭМ!$F$34:$F$777,СВЦЭМ!$A$34:$A$777,$A216,СВЦЭМ!$B$34:$B$777,X$190)+'СЕТ СН'!$F$12</f>
        <v>89.203782599999997</v>
      </c>
      <c r="Y216" s="37">
        <f>SUMIFS(СВЦЭМ!$F$34:$F$777,СВЦЭМ!$A$34:$A$777,$A216,СВЦЭМ!$B$34:$B$777,Y$190)+'СЕТ СН'!$F$12</f>
        <v>92.268009669999998</v>
      </c>
    </row>
    <row r="217" spans="1:25" ht="15.75" x14ac:dyDescent="0.2">
      <c r="A217" s="36">
        <f t="shared" si="5"/>
        <v>43217</v>
      </c>
      <c r="B217" s="37">
        <f>SUMIFS(СВЦЭМ!$F$34:$F$777,СВЦЭМ!$A$34:$A$777,$A217,СВЦЭМ!$B$34:$B$777,B$190)+'СЕТ СН'!$F$12</f>
        <v>93.060951020000005</v>
      </c>
      <c r="C217" s="37">
        <f>SUMIFS(СВЦЭМ!$F$34:$F$777,СВЦЭМ!$A$34:$A$777,$A217,СВЦЭМ!$B$34:$B$777,C$190)+'СЕТ СН'!$F$12</f>
        <v>96.070933080000003</v>
      </c>
      <c r="D217" s="37">
        <f>SUMIFS(СВЦЭМ!$F$34:$F$777,СВЦЭМ!$A$34:$A$777,$A217,СВЦЭМ!$B$34:$B$777,D$190)+'СЕТ СН'!$F$12</f>
        <v>102.83417264000001</v>
      </c>
      <c r="E217" s="37">
        <f>SUMIFS(СВЦЭМ!$F$34:$F$777,СВЦЭМ!$A$34:$A$777,$A217,СВЦЭМ!$B$34:$B$777,E$190)+'СЕТ СН'!$F$12</f>
        <v>103.37133905</v>
      </c>
      <c r="F217" s="37">
        <f>SUMIFS(СВЦЭМ!$F$34:$F$777,СВЦЭМ!$A$34:$A$777,$A217,СВЦЭМ!$B$34:$B$777,F$190)+'СЕТ СН'!$F$12</f>
        <v>102.74827621</v>
      </c>
      <c r="G217" s="37">
        <f>SUMIFS(СВЦЭМ!$F$34:$F$777,СВЦЭМ!$A$34:$A$777,$A217,СВЦЭМ!$B$34:$B$777,G$190)+'СЕТ СН'!$F$12</f>
        <v>101.99830894999999</v>
      </c>
      <c r="H217" s="37">
        <f>SUMIFS(СВЦЭМ!$F$34:$F$777,СВЦЭМ!$A$34:$A$777,$A217,СВЦЭМ!$B$34:$B$777,H$190)+'СЕТ СН'!$F$12</f>
        <v>97.818460560000005</v>
      </c>
      <c r="I217" s="37">
        <f>SUMIFS(СВЦЭМ!$F$34:$F$777,СВЦЭМ!$A$34:$A$777,$A217,СВЦЭМ!$B$34:$B$777,I$190)+'СЕТ СН'!$F$12</f>
        <v>89.749171489999995</v>
      </c>
      <c r="J217" s="37">
        <f>SUMIFS(СВЦЭМ!$F$34:$F$777,СВЦЭМ!$A$34:$A$777,$A217,СВЦЭМ!$B$34:$B$777,J$190)+'СЕТ СН'!$F$12</f>
        <v>86.652074380000002</v>
      </c>
      <c r="K217" s="37">
        <f>SUMIFS(СВЦЭМ!$F$34:$F$777,СВЦЭМ!$A$34:$A$777,$A217,СВЦЭМ!$B$34:$B$777,K$190)+'СЕТ СН'!$F$12</f>
        <v>83.253005540000004</v>
      </c>
      <c r="L217" s="37">
        <f>SUMIFS(СВЦЭМ!$F$34:$F$777,СВЦЭМ!$A$34:$A$777,$A217,СВЦЭМ!$B$34:$B$777,L$190)+'СЕТ СН'!$F$12</f>
        <v>80.121605009999996</v>
      </c>
      <c r="M217" s="37">
        <f>SUMIFS(СВЦЭМ!$F$34:$F$777,СВЦЭМ!$A$34:$A$777,$A217,СВЦЭМ!$B$34:$B$777,M$190)+'СЕТ СН'!$F$12</f>
        <v>80.233856650000007</v>
      </c>
      <c r="N217" s="37">
        <f>SUMIFS(СВЦЭМ!$F$34:$F$777,СВЦЭМ!$A$34:$A$777,$A217,СВЦЭМ!$B$34:$B$777,N$190)+'СЕТ СН'!$F$12</f>
        <v>81.078556660000004</v>
      </c>
      <c r="O217" s="37">
        <f>SUMIFS(СВЦЭМ!$F$34:$F$777,СВЦЭМ!$A$34:$A$777,$A217,СВЦЭМ!$B$34:$B$777,O$190)+'СЕТ СН'!$F$12</f>
        <v>80.599215920000006</v>
      </c>
      <c r="P217" s="37">
        <f>SUMIFS(СВЦЭМ!$F$34:$F$777,СВЦЭМ!$A$34:$A$777,$A217,СВЦЭМ!$B$34:$B$777,P$190)+'СЕТ СН'!$F$12</f>
        <v>81.792173109999993</v>
      </c>
      <c r="Q217" s="37">
        <f>SUMIFS(СВЦЭМ!$F$34:$F$777,СВЦЭМ!$A$34:$A$777,$A217,СВЦЭМ!$B$34:$B$777,Q$190)+'СЕТ СН'!$F$12</f>
        <v>82.201654250000004</v>
      </c>
      <c r="R217" s="37">
        <f>SUMIFS(СВЦЭМ!$F$34:$F$777,СВЦЭМ!$A$34:$A$777,$A217,СВЦЭМ!$B$34:$B$777,R$190)+'СЕТ СН'!$F$12</f>
        <v>81.775682900000007</v>
      </c>
      <c r="S217" s="37">
        <f>SUMIFS(СВЦЭМ!$F$34:$F$777,СВЦЭМ!$A$34:$A$777,$A217,СВЦЭМ!$B$34:$B$777,S$190)+'СЕТ СН'!$F$12</f>
        <v>80.952812480000006</v>
      </c>
      <c r="T217" s="37">
        <f>SUMIFS(СВЦЭМ!$F$34:$F$777,СВЦЭМ!$A$34:$A$777,$A217,СВЦЭМ!$B$34:$B$777,T$190)+'СЕТ СН'!$F$12</f>
        <v>78.689141419999999</v>
      </c>
      <c r="U217" s="37">
        <f>SUMIFS(СВЦЭМ!$F$34:$F$777,СВЦЭМ!$A$34:$A$777,$A217,СВЦЭМ!$B$34:$B$777,U$190)+'СЕТ СН'!$F$12</f>
        <v>76.210454060000004</v>
      </c>
      <c r="V217" s="37">
        <f>SUMIFS(СВЦЭМ!$F$34:$F$777,СВЦЭМ!$A$34:$A$777,$A217,СВЦЭМ!$B$34:$B$777,V$190)+'СЕТ СН'!$F$12</f>
        <v>76.440125679999994</v>
      </c>
      <c r="W217" s="37">
        <f>SUMIFS(СВЦЭМ!$F$34:$F$777,СВЦЭМ!$A$34:$A$777,$A217,СВЦЭМ!$B$34:$B$777,W$190)+'СЕТ СН'!$F$12</f>
        <v>82.144483449999996</v>
      </c>
      <c r="X217" s="37">
        <f>SUMIFS(СВЦЭМ!$F$34:$F$777,СВЦЭМ!$A$34:$A$777,$A217,СВЦЭМ!$B$34:$B$777,X$190)+'СЕТ СН'!$F$12</f>
        <v>83.819718559999998</v>
      </c>
      <c r="Y217" s="37">
        <f>SUMIFS(СВЦЭМ!$F$34:$F$777,СВЦЭМ!$A$34:$A$777,$A217,СВЦЭМ!$B$34:$B$777,Y$190)+'СЕТ СН'!$F$12</f>
        <v>87.009973099999996</v>
      </c>
    </row>
    <row r="218" spans="1:25" ht="15.75" x14ac:dyDescent="0.2">
      <c r="A218" s="36">
        <f t="shared" si="5"/>
        <v>43218</v>
      </c>
      <c r="B218" s="37">
        <f>SUMIFS(СВЦЭМ!$F$34:$F$777,СВЦЭМ!$A$34:$A$777,$A218,СВЦЭМ!$B$34:$B$777,B$190)+'СЕТ СН'!$F$12</f>
        <v>89.261674299999996</v>
      </c>
      <c r="C218" s="37">
        <f>SUMIFS(СВЦЭМ!$F$34:$F$777,СВЦЭМ!$A$34:$A$777,$A218,СВЦЭМ!$B$34:$B$777,C$190)+'СЕТ СН'!$F$12</f>
        <v>94.505404740000003</v>
      </c>
      <c r="D218" s="37">
        <f>SUMIFS(СВЦЭМ!$F$34:$F$777,СВЦЭМ!$A$34:$A$777,$A218,СВЦЭМ!$B$34:$B$777,D$190)+'СЕТ СН'!$F$12</f>
        <v>103.17653158</v>
      </c>
      <c r="E218" s="37">
        <f>SUMIFS(СВЦЭМ!$F$34:$F$777,СВЦЭМ!$A$34:$A$777,$A218,СВЦЭМ!$B$34:$B$777,E$190)+'СЕТ СН'!$F$12</f>
        <v>103.18325611</v>
      </c>
      <c r="F218" s="37">
        <f>SUMIFS(СВЦЭМ!$F$34:$F$777,СВЦЭМ!$A$34:$A$777,$A218,СВЦЭМ!$B$34:$B$777,F$190)+'СЕТ СН'!$F$12</f>
        <v>103.01742804</v>
      </c>
      <c r="G218" s="37">
        <f>SUMIFS(СВЦЭМ!$F$34:$F$777,СВЦЭМ!$A$34:$A$777,$A218,СВЦЭМ!$B$34:$B$777,G$190)+'СЕТ СН'!$F$12</f>
        <v>99.992270189999999</v>
      </c>
      <c r="H218" s="37">
        <f>SUMIFS(СВЦЭМ!$F$34:$F$777,СВЦЭМ!$A$34:$A$777,$A218,СВЦЭМ!$B$34:$B$777,H$190)+'СЕТ СН'!$F$12</f>
        <v>93.48566864</v>
      </c>
      <c r="I218" s="37">
        <f>SUMIFS(СВЦЭМ!$F$34:$F$777,СВЦЭМ!$A$34:$A$777,$A218,СВЦЭМ!$B$34:$B$777,I$190)+'СЕТ СН'!$F$12</f>
        <v>85.29130026</v>
      </c>
      <c r="J218" s="37">
        <f>SUMIFS(СВЦЭМ!$F$34:$F$777,СВЦЭМ!$A$34:$A$777,$A218,СВЦЭМ!$B$34:$B$777,J$190)+'СЕТ СН'!$F$12</f>
        <v>83.896450590000001</v>
      </c>
      <c r="K218" s="37">
        <f>SUMIFS(СВЦЭМ!$F$34:$F$777,СВЦЭМ!$A$34:$A$777,$A218,СВЦЭМ!$B$34:$B$777,K$190)+'СЕТ СН'!$F$12</f>
        <v>79.170775939999999</v>
      </c>
      <c r="L218" s="37">
        <f>SUMIFS(СВЦЭМ!$F$34:$F$777,СВЦЭМ!$A$34:$A$777,$A218,СВЦЭМ!$B$34:$B$777,L$190)+'СЕТ СН'!$F$12</f>
        <v>78.226501159999998</v>
      </c>
      <c r="M218" s="37">
        <f>SUMIFS(СВЦЭМ!$F$34:$F$777,СВЦЭМ!$A$34:$A$777,$A218,СВЦЭМ!$B$34:$B$777,M$190)+'СЕТ СН'!$F$12</f>
        <v>78.524821220000007</v>
      </c>
      <c r="N218" s="37">
        <f>SUMIFS(СВЦЭМ!$F$34:$F$777,СВЦЭМ!$A$34:$A$777,$A218,СВЦЭМ!$B$34:$B$777,N$190)+'СЕТ СН'!$F$12</f>
        <v>78.569442519999996</v>
      </c>
      <c r="O218" s="37">
        <f>SUMIFS(СВЦЭМ!$F$34:$F$777,СВЦЭМ!$A$34:$A$777,$A218,СВЦЭМ!$B$34:$B$777,O$190)+'СЕТ СН'!$F$12</f>
        <v>76.459451090000002</v>
      </c>
      <c r="P218" s="37">
        <f>SUMIFS(СВЦЭМ!$F$34:$F$777,СВЦЭМ!$A$34:$A$777,$A218,СВЦЭМ!$B$34:$B$777,P$190)+'СЕТ СН'!$F$12</f>
        <v>76.481732719999997</v>
      </c>
      <c r="Q218" s="37">
        <f>SUMIFS(СВЦЭМ!$F$34:$F$777,СВЦЭМ!$A$34:$A$777,$A218,СВЦЭМ!$B$34:$B$777,Q$190)+'СЕТ СН'!$F$12</f>
        <v>76.59266384</v>
      </c>
      <c r="R218" s="37">
        <f>SUMIFS(СВЦЭМ!$F$34:$F$777,СВЦЭМ!$A$34:$A$777,$A218,СВЦЭМ!$B$34:$B$777,R$190)+'СЕТ СН'!$F$12</f>
        <v>76.91518791</v>
      </c>
      <c r="S218" s="37">
        <f>SUMIFS(СВЦЭМ!$F$34:$F$777,СВЦЭМ!$A$34:$A$777,$A218,СВЦЭМ!$B$34:$B$777,S$190)+'СЕТ СН'!$F$12</f>
        <v>76.65172982</v>
      </c>
      <c r="T218" s="37">
        <f>SUMIFS(СВЦЭМ!$F$34:$F$777,СВЦЭМ!$A$34:$A$777,$A218,СВЦЭМ!$B$34:$B$777,T$190)+'СЕТ СН'!$F$12</f>
        <v>77.819140540000006</v>
      </c>
      <c r="U218" s="37">
        <f>SUMIFS(СВЦЭМ!$F$34:$F$777,СВЦЭМ!$A$34:$A$777,$A218,СВЦЭМ!$B$34:$B$777,U$190)+'СЕТ СН'!$F$12</f>
        <v>78.148023969999997</v>
      </c>
      <c r="V218" s="37">
        <f>SUMIFS(СВЦЭМ!$F$34:$F$777,СВЦЭМ!$A$34:$A$777,$A218,СВЦЭМ!$B$34:$B$777,V$190)+'СЕТ СН'!$F$12</f>
        <v>79.441423</v>
      </c>
      <c r="W218" s="37">
        <f>SUMIFS(СВЦЭМ!$F$34:$F$777,СВЦЭМ!$A$34:$A$777,$A218,СВЦЭМ!$B$34:$B$777,W$190)+'СЕТ СН'!$F$12</f>
        <v>80.514359459999994</v>
      </c>
      <c r="X218" s="37">
        <f>SUMIFS(СВЦЭМ!$F$34:$F$777,СВЦЭМ!$A$34:$A$777,$A218,СВЦЭМ!$B$34:$B$777,X$190)+'СЕТ СН'!$F$12</f>
        <v>85.036065469999997</v>
      </c>
      <c r="Y218" s="37">
        <f>SUMIFS(СВЦЭМ!$F$34:$F$777,СВЦЭМ!$A$34:$A$777,$A218,СВЦЭМ!$B$34:$B$777,Y$190)+'СЕТ СН'!$F$12</f>
        <v>84.256220150000004</v>
      </c>
    </row>
    <row r="219" spans="1:25" ht="15.75" x14ac:dyDescent="0.2">
      <c r="A219" s="36">
        <f t="shared" si="5"/>
        <v>43219</v>
      </c>
      <c r="B219" s="37">
        <f>SUMIFS(СВЦЭМ!$F$34:$F$777,СВЦЭМ!$A$34:$A$777,$A219,СВЦЭМ!$B$34:$B$777,B$190)+'СЕТ СН'!$F$12</f>
        <v>89.151016889999994</v>
      </c>
      <c r="C219" s="37">
        <f>SUMIFS(СВЦЭМ!$F$34:$F$777,СВЦЭМ!$A$34:$A$777,$A219,СВЦЭМ!$B$34:$B$777,C$190)+'СЕТ СН'!$F$12</f>
        <v>91.642601519999999</v>
      </c>
      <c r="D219" s="37">
        <f>SUMIFS(СВЦЭМ!$F$34:$F$777,СВЦЭМ!$A$34:$A$777,$A219,СВЦЭМ!$B$34:$B$777,D$190)+'СЕТ СН'!$F$12</f>
        <v>100.52502149999999</v>
      </c>
      <c r="E219" s="37">
        <f>SUMIFS(СВЦЭМ!$F$34:$F$777,СВЦЭМ!$A$34:$A$777,$A219,СВЦЭМ!$B$34:$B$777,E$190)+'СЕТ СН'!$F$12</f>
        <v>100.33077858</v>
      </c>
      <c r="F219" s="37">
        <f>SUMIFS(СВЦЭМ!$F$34:$F$777,СВЦЭМ!$A$34:$A$777,$A219,СВЦЭМ!$B$34:$B$777,F$190)+'СЕТ СН'!$F$12</f>
        <v>100.29861459</v>
      </c>
      <c r="G219" s="37">
        <f>SUMIFS(СВЦЭМ!$F$34:$F$777,СВЦЭМ!$A$34:$A$777,$A219,СВЦЭМ!$B$34:$B$777,G$190)+'СЕТ СН'!$F$12</f>
        <v>101.24178598</v>
      </c>
      <c r="H219" s="37">
        <f>SUMIFS(СВЦЭМ!$F$34:$F$777,СВЦЭМ!$A$34:$A$777,$A219,СВЦЭМ!$B$34:$B$777,H$190)+'СЕТ СН'!$F$12</f>
        <v>101.37124654</v>
      </c>
      <c r="I219" s="37">
        <f>SUMIFS(СВЦЭМ!$F$34:$F$777,СВЦЭМ!$A$34:$A$777,$A219,СВЦЭМ!$B$34:$B$777,I$190)+'СЕТ СН'!$F$12</f>
        <v>92.108258379999995</v>
      </c>
      <c r="J219" s="37">
        <f>SUMIFS(СВЦЭМ!$F$34:$F$777,СВЦЭМ!$A$34:$A$777,$A219,СВЦЭМ!$B$34:$B$777,J$190)+'СЕТ СН'!$F$12</f>
        <v>85.288350449999996</v>
      </c>
      <c r="K219" s="37">
        <f>SUMIFS(СВЦЭМ!$F$34:$F$777,СВЦЭМ!$A$34:$A$777,$A219,СВЦЭМ!$B$34:$B$777,K$190)+'СЕТ СН'!$F$12</f>
        <v>72.796912070000005</v>
      </c>
      <c r="L219" s="37">
        <f>SUMIFS(СВЦЭМ!$F$34:$F$777,СВЦЭМ!$A$34:$A$777,$A219,СВЦЭМ!$B$34:$B$777,L$190)+'СЕТ СН'!$F$12</f>
        <v>71.094162800000007</v>
      </c>
      <c r="M219" s="37">
        <f>SUMIFS(СВЦЭМ!$F$34:$F$777,СВЦЭМ!$A$34:$A$777,$A219,СВЦЭМ!$B$34:$B$777,M$190)+'СЕТ СН'!$F$12</f>
        <v>73.192852610000003</v>
      </c>
      <c r="N219" s="37">
        <f>SUMIFS(СВЦЭМ!$F$34:$F$777,СВЦЭМ!$A$34:$A$777,$A219,СВЦЭМ!$B$34:$B$777,N$190)+'СЕТ СН'!$F$12</f>
        <v>75.13474171</v>
      </c>
      <c r="O219" s="37">
        <f>SUMIFS(СВЦЭМ!$F$34:$F$777,СВЦЭМ!$A$34:$A$777,$A219,СВЦЭМ!$B$34:$B$777,O$190)+'СЕТ СН'!$F$12</f>
        <v>75.106187800000001</v>
      </c>
      <c r="P219" s="37">
        <f>SUMIFS(СВЦЭМ!$F$34:$F$777,СВЦЭМ!$A$34:$A$777,$A219,СВЦЭМ!$B$34:$B$777,P$190)+'СЕТ СН'!$F$12</f>
        <v>73.379700580000005</v>
      </c>
      <c r="Q219" s="37">
        <f>SUMIFS(СВЦЭМ!$F$34:$F$777,СВЦЭМ!$A$34:$A$777,$A219,СВЦЭМ!$B$34:$B$777,Q$190)+'СЕТ СН'!$F$12</f>
        <v>74.496873780000001</v>
      </c>
      <c r="R219" s="37">
        <f>SUMIFS(СВЦЭМ!$F$34:$F$777,СВЦЭМ!$A$34:$A$777,$A219,СВЦЭМ!$B$34:$B$777,R$190)+'СЕТ СН'!$F$12</f>
        <v>72.856207029999993</v>
      </c>
      <c r="S219" s="37">
        <f>SUMIFS(СВЦЭМ!$F$34:$F$777,СВЦЭМ!$A$34:$A$777,$A219,СВЦЭМ!$B$34:$B$777,S$190)+'СЕТ СН'!$F$12</f>
        <v>72.728964270000006</v>
      </c>
      <c r="T219" s="37">
        <f>SUMIFS(СВЦЭМ!$F$34:$F$777,СВЦЭМ!$A$34:$A$777,$A219,СВЦЭМ!$B$34:$B$777,T$190)+'СЕТ СН'!$F$12</f>
        <v>75.203291019999995</v>
      </c>
      <c r="U219" s="37">
        <f>SUMIFS(СВЦЭМ!$F$34:$F$777,СВЦЭМ!$A$34:$A$777,$A219,СВЦЭМ!$B$34:$B$777,U$190)+'СЕТ СН'!$F$12</f>
        <v>75.3544433</v>
      </c>
      <c r="V219" s="37">
        <f>SUMIFS(СВЦЭМ!$F$34:$F$777,СВЦЭМ!$A$34:$A$777,$A219,СВЦЭМ!$B$34:$B$777,V$190)+'СЕТ СН'!$F$12</f>
        <v>70.828822889999998</v>
      </c>
      <c r="W219" s="37">
        <f>SUMIFS(СВЦЭМ!$F$34:$F$777,СВЦЭМ!$A$34:$A$777,$A219,СВЦЭМ!$B$34:$B$777,W$190)+'СЕТ СН'!$F$12</f>
        <v>69.622412030000007</v>
      </c>
      <c r="X219" s="37">
        <f>SUMIFS(СВЦЭМ!$F$34:$F$777,СВЦЭМ!$A$34:$A$777,$A219,СВЦЭМ!$B$34:$B$777,X$190)+'СЕТ СН'!$F$12</f>
        <v>73.450671139999997</v>
      </c>
      <c r="Y219" s="37">
        <f>SUMIFS(СВЦЭМ!$F$34:$F$777,СВЦЭМ!$A$34:$A$777,$A219,СВЦЭМ!$B$34:$B$777,Y$190)+'СЕТ СН'!$F$12</f>
        <v>81.365271399999997</v>
      </c>
    </row>
    <row r="220" spans="1:25" ht="15.75" x14ac:dyDescent="0.2">
      <c r="A220" s="36">
        <f t="shared" si="5"/>
        <v>43220</v>
      </c>
      <c r="B220" s="37">
        <f>SUMIFS(СВЦЭМ!$F$34:$F$777,СВЦЭМ!$A$34:$A$777,$A220,СВЦЭМ!$B$34:$B$777,B$190)+'СЕТ СН'!$F$12</f>
        <v>84.484168260000004</v>
      </c>
      <c r="C220" s="37">
        <f>SUMIFS(СВЦЭМ!$F$34:$F$777,СВЦЭМ!$A$34:$A$777,$A220,СВЦЭМ!$B$34:$B$777,C$190)+'СЕТ СН'!$F$12</f>
        <v>87.070053619999996</v>
      </c>
      <c r="D220" s="37">
        <f>SUMIFS(СВЦЭМ!$F$34:$F$777,СВЦЭМ!$A$34:$A$777,$A220,СВЦЭМ!$B$34:$B$777,D$190)+'СЕТ СН'!$F$12</f>
        <v>89.423575470000003</v>
      </c>
      <c r="E220" s="37">
        <f>SUMIFS(СВЦЭМ!$F$34:$F$777,СВЦЭМ!$A$34:$A$777,$A220,СВЦЭМ!$B$34:$B$777,E$190)+'СЕТ СН'!$F$12</f>
        <v>90.975961389999995</v>
      </c>
      <c r="F220" s="37">
        <f>SUMIFS(СВЦЭМ!$F$34:$F$777,СВЦЭМ!$A$34:$A$777,$A220,СВЦЭМ!$B$34:$B$777,F$190)+'СЕТ СН'!$F$12</f>
        <v>91.646042510000001</v>
      </c>
      <c r="G220" s="37">
        <f>SUMIFS(СВЦЭМ!$F$34:$F$777,СВЦЭМ!$A$34:$A$777,$A220,СВЦЭМ!$B$34:$B$777,G$190)+'СЕТ СН'!$F$12</f>
        <v>90.036239039999998</v>
      </c>
      <c r="H220" s="37">
        <f>SUMIFS(СВЦЭМ!$F$34:$F$777,СВЦЭМ!$A$34:$A$777,$A220,СВЦЭМ!$B$34:$B$777,H$190)+'СЕТ СН'!$F$12</f>
        <v>88.00297209</v>
      </c>
      <c r="I220" s="37">
        <f>SUMIFS(СВЦЭМ!$F$34:$F$777,СВЦЭМ!$A$34:$A$777,$A220,СВЦЭМ!$B$34:$B$777,I$190)+'СЕТ СН'!$F$12</f>
        <v>81.252017789999996</v>
      </c>
      <c r="J220" s="37">
        <f>SUMIFS(СВЦЭМ!$F$34:$F$777,СВЦЭМ!$A$34:$A$777,$A220,СВЦЭМ!$B$34:$B$777,J$190)+'СЕТ СН'!$F$12</f>
        <v>77.066989660000004</v>
      </c>
      <c r="K220" s="37">
        <f>SUMIFS(СВЦЭМ!$F$34:$F$777,СВЦЭМ!$A$34:$A$777,$A220,СВЦЭМ!$B$34:$B$777,K$190)+'СЕТ СН'!$F$12</f>
        <v>66.72791694</v>
      </c>
      <c r="L220" s="37">
        <f>SUMIFS(СВЦЭМ!$F$34:$F$777,СВЦЭМ!$A$34:$A$777,$A220,СВЦЭМ!$B$34:$B$777,L$190)+'СЕТ СН'!$F$12</f>
        <v>65.083408520000006</v>
      </c>
      <c r="M220" s="37">
        <f>SUMIFS(СВЦЭМ!$F$34:$F$777,СВЦЭМ!$A$34:$A$777,$A220,СВЦЭМ!$B$34:$B$777,M$190)+'СЕТ СН'!$F$12</f>
        <v>65.281359629999997</v>
      </c>
      <c r="N220" s="37">
        <f>SUMIFS(СВЦЭМ!$F$34:$F$777,СВЦЭМ!$A$34:$A$777,$A220,СВЦЭМ!$B$34:$B$777,N$190)+'СЕТ СН'!$F$12</f>
        <v>64.395774160000002</v>
      </c>
      <c r="O220" s="37">
        <f>SUMIFS(СВЦЭМ!$F$34:$F$777,СВЦЭМ!$A$34:$A$777,$A220,СВЦЭМ!$B$34:$B$777,O$190)+'СЕТ СН'!$F$12</f>
        <v>64.090422270000005</v>
      </c>
      <c r="P220" s="37">
        <f>SUMIFS(СВЦЭМ!$F$34:$F$777,СВЦЭМ!$A$34:$A$777,$A220,СВЦЭМ!$B$34:$B$777,P$190)+'СЕТ СН'!$F$12</f>
        <v>70.917140829999994</v>
      </c>
      <c r="Q220" s="37">
        <f>SUMIFS(СВЦЭМ!$F$34:$F$777,СВЦЭМ!$A$34:$A$777,$A220,СВЦЭМ!$B$34:$B$777,Q$190)+'СЕТ СН'!$F$12</f>
        <v>70.693019509999999</v>
      </c>
      <c r="R220" s="37">
        <f>SUMIFS(СВЦЭМ!$F$34:$F$777,СВЦЭМ!$A$34:$A$777,$A220,СВЦЭМ!$B$34:$B$777,R$190)+'СЕТ СН'!$F$12</f>
        <v>70.454211009999995</v>
      </c>
      <c r="S220" s="37">
        <f>SUMIFS(СВЦЭМ!$F$34:$F$777,СВЦЭМ!$A$34:$A$777,$A220,СВЦЭМ!$B$34:$B$777,S$190)+'СЕТ СН'!$F$12</f>
        <v>71.164300330000003</v>
      </c>
      <c r="T220" s="37">
        <f>SUMIFS(СВЦЭМ!$F$34:$F$777,СВЦЭМ!$A$34:$A$777,$A220,СВЦЭМ!$B$34:$B$777,T$190)+'СЕТ СН'!$F$12</f>
        <v>65.127670190000003</v>
      </c>
      <c r="U220" s="37">
        <f>SUMIFS(СВЦЭМ!$F$34:$F$777,СВЦЭМ!$A$34:$A$777,$A220,СВЦЭМ!$B$34:$B$777,U$190)+'СЕТ СН'!$F$12</f>
        <v>65.115663170000005</v>
      </c>
      <c r="V220" s="37">
        <f>SUMIFS(СВЦЭМ!$F$34:$F$777,СВЦЭМ!$A$34:$A$777,$A220,СВЦЭМ!$B$34:$B$777,V$190)+'СЕТ СН'!$F$12</f>
        <v>65.235653880000001</v>
      </c>
      <c r="W220" s="37">
        <f>SUMIFS(СВЦЭМ!$F$34:$F$777,СВЦЭМ!$A$34:$A$777,$A220,СВЦЭМ!$B$34:$B$777,W$190)+'СЕТ СН'!$F$12</f>
        <v>64.492081920000004</v>
      </c>
      <c r="X220" s="37">
        <f>SUMIFS(СВЦЭМ!$F$34:$F$777,СВЦЭМ!$A$34:$A$777,$A220,СВЦЭМ!$B$34:$B$777,X$190)+'СЕТ СН'!$F$12</f>
        <v>69.815530879999997</v>
      </c>
      <c r="Y220" s="37">
        <f>SUMIFS(СВЦЭМ!$F$34:$F$777,СВЦЭМ!$A$34:$A$777,$A220,СВЦЭМ!$B$34:$B$777,Y$190)+'СЕТ СН'!$F$12</f>
        <v>78.088258920000001</v>
      </c>
    </row>
    <row r="221" spans="1:25" ht="15.75" hidden="1" x14ac:dyDescent="0.2">
      <c r="A221" s="36">
        <f t="shared" si="5"/>
        <v>43221</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01.04.2018</v>
      </c>
      <c r="B226" s="37">
        <f>SUMIFS(СВЦЭМ!$G$34:$G$777,СВЦЭМ!$A$34:$A$777,$A226,СВЦЭМ!$B$34:$B$777,B$225)+'СЕТ СН'!$F$12</f>
        <v>241.96081956</v>
      </c>
      <c r="C226" s="37">
        <f>SUMIFS(СВЦЭМ!$G$34:$G$777,СВЦЭМ!$A$34:$A$777,$A226,СВЦЭМ!$B$34:$B$777,C$225)+'СЕТ СН'!$F$12</f>
        <v>253.78318254000001</v>
      </c>
      <c r="D226" s="37">
        <f>SUMIFS(СВЦЭМ!$G$34:$G$777,СВЦЭМ!$A$34:$A$777,$A226,СВЦЭМ!$B$34:$B$777,D$225)+'СЕТ СН'!$F$12</f>
        <v>264.42798768</v>
      </c>
      <c r="E226" s="37">
        <f>SUMIFS(СВЦЭМ!$G$34:$G$777,СВЦЭМ!$A$34:$A$777,$A226,СВЦЭМ!$B$34:$B$777,E$225)+'СЕТ СН'!$F$12</f>
        <v>266.80400781999998</v>
      </c>
      <c r="F226" s="37">
        <f>SUMIFS(СВЦЭМ!$G$34:$G$777,СВЦЭМ!$A$34:$A$777,$A226,СВЦЭМ!$B$34:$B$777,F$225)+'СЕТ СН'!$F$12</f>
        <v>268.27280739000003</v>
      </c>
      <c r="G226" s="37">
        <f>SUMIFS(СВЦЭМ!$G$34:$G$777,СВЦЭМ!$A$34:$A$777,$A226,СВЦЭМ!$B$34:$B$777,G$225)+'СЕТ СН'!$F$12</f>
        <v>263.61933123</v>
      </c>
      <c r="H226" s="37">
        <f>SUMIFS(СВЦЭМ!$G$34:$G$777,СВЦЭМ!$A$34:$A$777,$A226,СВЦЭМ!$B$34:$B$777,H$225)+'СЕТ СН'!$F$12</f>
        <v>260.07516914000001</v>
      </c>
      <c r="I226" s="37">
        <f>SUMIFS(СВЦЭМ!$G$34:$G$777,СВЦЭМ!$A$34:$A$777,$A226,СВЦЭМ!$B$34:$B$777,I$225)+'СЕТ СН'!$F$12</f>
        <v>247.4953519</v>
      </c>
      <c r="J226" s="37">
        <f>SUMIFS(СВЦЭМ!$G$34:$G$777,СВЦЭМ!$A$34:$A$777,$A226,СВЦЭМ!$B$34:$B$777,J$225)+'СЕТ СН'!$F$12</f>
        <v>226.83499413000001</v>
      </c>
      <c r="K226" s="37">
        <f>SUMIFS(СВЦЭМ!$G$34:$G$777,СВЦЭМ!$A$34:$A$777,$A226,СВЦЭМ!$B$34:$B$777,K$225)+'СЕТ СН'!$F$12</f>
        <v>194.48735843</v>
      </c>
      <c r="L226" s="37">
        <f>SUMIFS(СВЦЭМ!$G$34:$G$777,СВЦЭМ!$A$34:$A$777,$A226,СВЦЭМ!$B$34:$B$777,L$225)+'СЕТ СН'!$F$12</f>
        <v>184.60544167</v>
      </c>
      <c r="M226" s="37">
        <f>SUMIFS(СВЦЭМ!$G$34:$G$777,СВЦЭМ!$A$34:$A$777,$A226,СВЦЭМ!$B$34:$B$777,M$225)+'СЕТ СН'!$F$12</f>
        <v>182.90363334</v>
      </c>
      <c r="N226" s="37">
        <f>SUMIFS(СВЦЭМ!$G$34:$G$777,СВЦЭМ!$A$34:$A$777,$A226,СВЦЭМ!$B$34:$B$777,N$225)+'СЕТ СН'!$F$12</f>
        <v>184.27989400999999</v>
      </c>
      <c r="O226" s="37">
        <f>SUMIFS(СВЦЭМ!$G$34:$G$777,СВЦЭМ!$A$34:$A$777,$A226,СВЦЭМ!$B$34:$B$777,O$225)+'СЕТ СН'!$F$12</f>
        <v>183.08327453000001</v>
      </c>
      <c r="P226" s="37">
        <f>SUMIFS(СВЦЭМ!$G$34:$G$777,СВЦЭМ!$A$34:$A$777,$A226,СВЦЭМ!$B$34:$B$777,P$225)+'СЕТ СН'!$F$12</f>
        <v>182.80551219</v>
      </c>
      <c r="Q226" s="37">
        <f>SUMIFS(СВЦЭМ!$G$34:$G$777,СВЦЭМ!$A$34:$A$777,$A226,СВЦЭМ!$B$34:$B$777,Q$225)+'СЕТ СН'!$F$12</f>
        <v>183.80068175</v>
      </c>
      <c r="R226" s="37">
        <f>SUMIFS(СВЦЭМ!$G$34:$G$777,СВЦЭМ!$A$34:$A$777,$A226,СВЦЭМ!$B$34:$B$777,R$225)+'СЕТ СН'!$F$12</f>
        <v>185.74866096</v>
      </c>
      <c r="S226" s="37">
        <f>SUMIFS(СВЦЭМ!$G$34:$G$777,СВЦЭМ!$A$34:$A$777,$A226,СВЦЭМ!$B$34:$B$777,S$225)+'СЕТ СН'!$F$12</f>
        <v>188.54016275000001</v>
      </c>
      <c r="T226" s="37">
        <f>SUMIFS(СВЦЭМ!$G$34:$G$777,СВЦЭМ!$A$34:$A$777,$A226,СВЦЭМ!$B$34:$B$777,T$225)+'СЕТ СН'!$F$12</f>
        <v>194.41328091</v>
      </c>
      <c r="U226" s="37">
        <f>SUMIFS(СВЦЭМ!$G$34:$G$777,СВЦЭМ!$A$34:$A$777,$A226,СВЦЭМ!$B$34:$B$777,U$225)+'СЕТ СН'!$F$12</f>
        <v>194.26693270999999</v>
      </c>
      <c r="V226" s="37">
        <f>SUMIFS(СВЦЭМ!$G$34:$G$777,СВЦЭМ!$A$34:$A$777,$A226,СВЦЭМ!$B$34:$B$777,V$225)+'СЕТ СН'!$F$12</f>
        <v>195.93780921000001</v>
      </c>
      <c r="W226" s="37">
        <f>SUMIFS(СВЦЭМ!$G$34:$G$777,СВЦЭМ!$A$34:$A$777,$A226,СВЦЭМ!$B$34:$B$777,W$225)+'СЕТ СН'!$F$12</f>
        <v>204.01250296000001</v>
      </c>
      <c r="X226" s="37">
        <f>SUMIFS(СВЦЭМ!$G$34:$G$777,СВЦЭМ!$A$34:$A$777,$A226,СВЦЭМ!$B$34:$B$777,X$225)+'СЕТ СН'!$F$12</f>
        <v>211.64443094000001</v>
      </c>
      <c r="Y226" s="37">
        <f>SUMIFS(СВЦЭМ!$G$34:$G$777,СВЦЭМ!$A$34:$A$777,$A226,СВЦЭМ!$B$34:$B$777,Y$225)+'СЕТ СН'!$F$12</f>
        <v>232.17029113999999</v>
      </c>
      <c r="AA226" s="46"/>
    </row>
    <row r="227" spans="1:27" ht="15.75" x14ac:dyDescent="0.2">
      <c r="A227" s="36">
        <f>A226+1</f>
        <v>43192</v>
      </c>
      <c r="B227" s="37">
        <f>SUMIFS(СВЦЭМ!$G$34:$G$777,СВЦЭМ!$A$34:$A$777,$A227,СВЦЭМ!$B$34:$B$777,B$225)+'СЕТ СН'!$F$12</f>
        <v>245.87317662999999</v>
      </c>
      <c r="C227" s="37">
        <f>SUMIFS(СВЦЭМ!$G$34:$G$777,СВЦЭМ!$A$34:$A$777,$A227,СВЦЭМ!$B$34:$B$777,C$225)+'СЕТ СН'!$F$12</f>
        <v>255.21362554999999</v>
      </c>
      <c r="D227" s="37">
        <f>SUMIFS(СВЦЭМ!$G$34:$G$777,СВЦЭМ!$A$34:$A$777,$A227,СВЦЭМ!$B$34:$B$777,D$225)+'СЕТ СН'!$F$12</f>
        <v>265.72986932999999</v>
      </c>
      <c r="E227" s="37">
        <f>SUMIFS(СВЦЭМ!$G$34:$G$777,СВЦЭМ!$A$34:$A$777,$A227,СВЦЭМ!$B$34:$B$777,E$225)+'СЕТ СН'!$F$12</f>
        <v>269.43175453999999</v>
      </c>
      <c r="F227" s="37">
        <f>SUMIFS(СВЦЭМ!$G$34:$G$777,СВЦЭМ!$A$34:$A$777,$A227,СВЦЭМ!$B$34:$B$777,F$225)+'СЕТ СН'!$F$12</f>
        <v>266.76862540000002</v>
      </c>
      <c r="G227" s="37">
        <f>SUMIFS(СВЦЭМ!$G$34:$G$777,СВЦЭМ!$A$34:$A$777,$A227,СВЦЭМ!$B$34:$B$777,G$225)+'СЕТ СН'!$F$12</f>
        <v>262.02783758999999</v>
      </c>
      <c r="H227" s="37">
        <f>SUMIFS(СВЦЭМ!$G$34:$G$777,СВЦЭМ!$A$34:$A$777,$A227,СВЦЭМ!$B$34:$B$777,H$225)+'СЕТ СН'!$F$12</f>
        <v>250.83497922999999</v>
      </c>
      <c r="I227" s="37">
        <f>SUMIFS(СВЦЭМ!$G$34:$G$777,СВЦЭМ!$A$34:$A$777,$A227,СВЦЭМ!$B$34:$B$777,I$225)+'СЕТ СН'!$F$12</f>
        <v>233.60324193</v>
      </c>
      <c r="J227" s="37">
        <f>SUMIFS(СВЦЭМ!$G$34:$G$777,СВЦЭМ!$A$34:$A$777,$A227,СВЦЭМ!$B$34:$B$777,J$225)+'СЕТ СН'!$F$12</f>
        <v>224.66918953999999</v>
      </c>
      <c r="K227" s="37">
        <f>SUMIFS(СВЦЭМ!$G$34:$G$777,СВЦЭМ!$A$34:$A$777,$A227,СВЦЭМ!$B$34:$B$777,K$225)+'СЕТ СН'!$F$12</f>
        <v>199.55840939000001</v>
      </c>
      <c r="L227" s="37">
        <f>SUMIFS(СВЦЭМ!$G$34:$G$777,СВЦЭМ!$A$34:$A$777,$A227,СВЦЭМ!$B$34:$B$777,L$225)+'СЕТ СН'!$F$12</f>
        <v>204.05051151999999</v>
      </c>
      <c r="M227" s="37">
        <f>SUMIFS(СВЦЭМ!$G$34:$G$777,СВЦЭМ!$A$34:$A$777,$A227,СВЦЭМ!$B$34:$B$777,M$225)+'СЕТ СН'!$F$12</f>
        <v>204.68905552999999</v>
      </c>
      <c r="N227" s="37">
        <f>SUMIFS(СВЦЭМ!$G$34:$G$777,СВЦЭМ!$A$34:$A$777,$A227,СВЦЭМ!$B$34:$B$777,N$225)+'СЕТ СН'!$F$12</f>
        <v>188.51379571000001</v>
      </c>
      <c r="O227" s="37">
        <f>SUMIFS(СВЦЭМ!$G$34:$G$777,СВЦЭМ!$A$34:$A$777,$A227,СВЦЭМ!$B$34:$B$777,O$225)+'СЕТ СН'!$F$12</f>
        <v>191.18099409000001</v>
      </c>
      <c r="P227" s="37">
        <f>SUMIFS(СВЦЭМ!$G$34:$G$777,СВЦЭМ!$A$34:$A$777,$A227,СВЦЭМ!$B$34:$B$777,P$225)+'СЕТ СН'!$F$12</f>
        <v>190.87529809</v>
      </c>
      <c r="Q227" s="37">
        <f>SUMIFS(СВЦЭМ!$G$34:$G$777,СВЦЭМ!$A$34:$A$777,$A227,СВЦЭМ!$B$34:$B$777,Q$225)+'СЕТ СН'!$F$12</f>
        <v>192.33291750999999</v>
      </c>
      <c r="R227" s="37">
        <f>SUMIFS(СВЦЭМ!$G$34:$G$777,СВЦЭМ!$A$34:$A$777,$A227,СВЦЭМ!$B$34:$B$777,R$225)+'СЕТ СН'!$F$12</f>
        <v>193.23984562000001</v>
      </c>
      <c r="S227" s="37">
        <f>SUMIFS(СВЦЭМ!$G$34:$G$777,СВЦЭМ!$A$34:$A$777,$A227,СВЦЭМ!$B$34:$B$777,S$225)+'СЕТ СН'!$F$12</f>
        <v>192.00273816000001</v>
      </c>
      <c r="T227" s="37">
        <f>SUMIFS(СВЦЭМ!$G$34:$G$777,СВЦЭМ!$A$34:$A$777,$A227,СВЦЭМ!$B$34:$B$777,T$225)+'СЕТ СН'!$F$12</f>
        <v>190.91359503999999</v>
      </c>
      <c r="U227" s="37">
        <f>SUMIFS(СВЦЭМ!$G$34:$G$777,СВЦЭМ!$A$34:$A$777,$A227,СВЦЭМ!$B$34:$B$777,U$225)+'СЕТ СН'!$F$12</f>
        <v>189.90151988</v>
      </c>
      <c r="V227" s="37">
        <f>SUMIFS(СВЦЭМ!$G$34:$G$777,СВЦЭМ!$A$34:$A$777,$A227,СВЦЭМ!$B$34:$B$777,V$225)+'СЕТ СН'!$F$12</f>
        <v>191.76154185999999</v>
      </c>
      <c r="W227" s="37">
        <f>SUMIFS(СВЦЭМ!$G$34:$G$777,СВЦЭМ!$A$34:$A$777,$A227,СВЦЭМ!$B$34:$B$777,W$225)+'СЕТ СН'!$F$12</f>
        <v>202.4858816</v>
      </c>
      <c r="X227" s="37">
        <f>SUMIFS(СВЦЭМ!$G$34:$G$777,СВЦЭМ!$A$34:$A$777,$A227,СВЦЭМ!$B$34:$B$777,X$225)+'СЕТ СН'!$F$12</f>
        <v>231.70720205000001</v>
      </c>
      <c r="Y227" s="37">
        <f>SUMIFS(СВЦЭМ!$G$34:$G$777,СВЦЭМ!$A$34:$A$777,$A227,СВЦЭМ!$B$34:$B$777,Y$225)+'СЕТ СН'!$F$12</f>
        <v>247.60508675</v>
      </c>
    </row>
    <row r="228" spans="1:27" ht="15.75" x14ac:dyDescent="0.2">
      <c r="A228" s="36">
        <f t="shared" ref="A228:A256" si="6">A227+1</f>
        <v>43193</v>
      </c>
      <c r="B228" s="37">
        <f>SUMIFS(СВЦЭМ!$G$34:$G$777,СВЦЭМ!$A$34:$A$777,$A228,СВЦЭМ!$B$34:$B$777,B$225)+'СЕТ СН'!$F$12</f>
        <v>255.74342877000001</v>
      </c>
      <c r="C228" s="37">
        <f>SUMIFS(СВЦЭМ!$G$34:$G$777,СВЦЭМ!$A$34:$A$777,$A228,СВЦЭМ!$B$34:$B$777,C$225)+'СЕТ СН'!$F$12</f>
        <v>267.75039093999999</v>
      </c>
      <c r="D228" s="37">
        <f>SUMIFS(СВЦЭМ!$G$34:$G$777,СВЦЭМ!$A$34:$A$777,$A228,СВЦЭМ!$B$34:$B$777,D$225)+'СЕТ СН'!$F$12</f>
        <v>282.21274185999999</v>
      </c>
      <c r="E228" s="37">
        <f>SUMIFS(СВЦЭМ!$G$34:$G$777,СВЦЭМ!$A$34:$A$777,$A228,СВЦЭМ!$B$34:$B$777,E$225)+'СЕТ СН'!$F$12</f>
        <v>284.61600654</v>
      </c>
      <c r="F228" s="37">
        <f>SUMIFS(СВЦЭМ!$G$34:$G$777,СВЦЭМ!$A$34:$A$777,$A228,СВЦЭМ!$B$34:$B$777,F$225)+'СЕТ СН'!$F$12</f>
        <v>283.16659214999999</v>
      </c>
      <c r="G228" s="37">
        <f>SUMIFS(СВЦЭМ!$G$34:$G$777,СВЦЭМ!$A$34:$A$777,$A228,СВЦЭМ!$B$34:$B$777,G$225)+'СЕТ СН'!$F$12</f>
        <v>279.05360259999998</v>
      </c>
      <c r="H228" s="37">
        <f>SUMIFS(СВЦЭМ!$G$34:$G$777,СВЦЭМ!$A$34:$A$777,$A228,СВЦЭМ!$B$34:$B$777,H$225)+'СЕТ СН'!$F$12</f>
        <v>266.48488787000002</v>
      </c>
      <c r="I228" s="37">
        <f>SUMIFS(СВЦЭМ!$G$34:$G$777,СВЦЭМ!$A$34:$A$777,$A228,СВЦЭМ!$B$34:$B$777,I$225)+'СЕТ СН'!$F$12</f>
        <v>245.71351819</v>
      </c>
      <c r="J228" s="37">
        <f>SUMIFS(СВЦЭМ!$G$34:$G$777,СВЦЭМ!$A$34:$A$777,$A228,СВЦЭМ!$B$34:$B$777,J$225)+'СЕТ СН'!$F$12</f>
        <v>230.46099638000001</v>
      </c>
      <c r="K228" s="37">
        <f>SUMIFS(СВЦЭМ!$G$34:$G$777,СВЦЭМ!$A$34:$A$777,$A228,СВЦЭМ!$B$34:$B$777,K$225)+'СЕТ СН'!$F$12</f>
        <v>209.88870254</v>
      </c>
      <c r="L228" s="37">
        <f>SUMIFS(СВЦЭМ!$G$34:$G$777,СВЦЭМ!$A$34:$A$777,$A228,СВЦЭМ!$B$34:$B$777,L$225)+'СЕТ СН'!$F$12</f>
        <v>190.25417071999999</v>
      </c>
      <c r="M228" s="37">
        <f>SUMIFS(СВЦЭМ!$G$34:$G$777,СВЦЭМ!$A$34:$A$777,$A228,СВЦЭМ!$B$34:$B$777,M$225)+'СЕТ СН'!$F$12</f>
        <v>186.13253628999999</v>
      </c>
      <c r="N228" s="37">
        <f>SUMIFS(СВЦЭМ!$G$34:$G$777,СВЦЭМ!$A$34:$A$777,$A228,СВЦЭМ!$B$34:$B$777,N$225)+'СЕТ СН'!$F$12</f>
        <v>190.12524622000001</v>
      </c>
      <c r="O228" s="37">
        <f>SUMIFS(СВЦЭМ!$G$34:$G$777,СВЦЭМ!$A$34:$A$777,$A228,СВЦЭМ!$B$34:$B$777,O$225)+'СЕТ СН'!$F$12</f>
        <v>192.08858201999999</v>
      </c>
      <c r="P228" s="37">
        <f>SUMIFS(СВЦЭМ!$G$34:$G$777,СВЦЭМ!$A$34:$A$777,$A228,СВЦЭМ!$B$34:$B$777,P$225)+'СЕТ СН'!$F$12</f>
        <v>193.79467188000001</v>
      </c>
      <c r="Q228" s="37">
        <f>SUMIFS(СВЦЭМ!$G$34:$G$777,СВЦЭМ!$A$34:$A$777,$A228,СВЦЭМ!$B$34:$B$777,Q$225)+'СЕТ СН'!$F$12</f>
        <v>207.71192918</v>
      </c>
      <c r="R228" s="37">
        <f>SUMIFS(СВЦЭМ!$G$34:$G$777,СВЦЭМ!$A$34:$A$777,$A228,СВЦЭМ!$B$34:$B$777,R$225)+'СЕТ СН'!$F$12</f>
        <v>210.11684070999999</v>
      </c>
      <c r="S228" s="37">
        <f>SUMIFS(СВЦЭМ!$G$34:$G$777,СВЦЭМ!$A$34:$A$777,$A228,СВЦЭМ!$B$34:$B$777,S$225)+'СЕТ СН'!$F$12</f>
        <v>208.91148391999999</v>
      </c>
      <c r="T228" s="37">
        <f>SUMIFS(СВЦЭМ!$G$34:$G$777,СВЦЭМ!$A$34:$A$777,$A228,СВЦЭМ!$B$34:$B$777,T$225)+'СЕТ СН'!$F$12</f>
        <v>202.42490230000001</v>
      </c>
      <c r="U228" s="37">
        <f>SUMIFS(СВЦЭМ!$G$34:$G$777,СВЦЭМ!$A$34:$A$777,$A228,СВЦЭМ!$B$34:$B$777,U$225)+'СЕТ СН'!$F$12</f>
        <v>195.84157268000001</v>
      </c>
      <c r="V228" s="37">
        <f>SUMIFS(СВЦЭМ!$G$34:$G$777,СВЦЭМ!$A$34:$A$777,$A228,СВЦЭМ!$B$34:$B$777,V$225)+'СЕТ СН'!$F$12</f>
        <v>195.15431520999999</v>
      </c>
      <c r="W228" s="37">
        <f>SUMIFS(СВЦЭМ!$G$34:$G$777,СВЦЭМ!$A$34:$A$777,$A228,СВЦЭМ!$B$34:$B$777,W$225)+'СЕТ СН'!$F$12</f>
        <v>212.30146808000001</v>
      </c>
      <c r="X228" s="37">
        <f>SUMIFS(СВЦЭМ!$G$34:$G$777,СВЦЭМ!$A$34:$A$777,$A228,СВЦЭМ!$B$34:$B$777,X$225)+'СЕТ СН'!$F$12</f>
        <v>234.46672515</v>
      </c>
      <c r="Y228" s="37">
        <f>SUMIFS(СВЦЭМ!$G$34:$G$777,СВЦЭМ!$A$34:$A$777,$A228,СВЦЭМ!$B$34:$B$777,Y$225)+'СЕТ СН'!$F$12</f>
        <v>256.18459190999999</v>
      </c>
    </row>
    <row r="229" spans="1:27" ht="15.75" x14ac:dyDescent="0.2">
      <c r="A229" s="36">
        <f t="shared" si="6"/>
        <v>43194</v>
      </c>
      <c r="B229" s="37">
        <f>SUMIFS(СВЦЭМ!$G$34:$G$777,СВЦЭМ!$A$34:$A$777,$A229,СВЦЭМ!$B$34:$B$777,B$225)+'СЕТ СН'!$F$12</f>
        <v>261.00373384</v>
      </c>
      <c r="C229" s="37">
        <f>SUMIFS(СВЦЭМ!$G$34:$G$777,СВЦЭМ!$A$34:$A$777,$A229,СВЦЭМ!$B$34:$B$777,C$225)+'СЕТ СН'!$F$12</f>
        <v>272.09577961999997</v>
      </c>
      <c r="D229" s="37">
        <f>SUMIFS(СВЦЭМ!$G$34:$G$777,СВЦЭМ!$A$34:$A$777,$A229,СВЦЭМ!$B$34:$B$777,D$225)+'СЕТ СН'!$F$12</f>
        <v>286.01329358999999</v>
      </c>
      <c r="E229" s="37">
        <f>SUMIFS(СВЦЭМ!$G$34:$G$777,СВЦЭМ!$A$34:$A$777,$A229,СВЦЭМ!$B$34:$B$777,E$225)+'СЕТ СН'!$F$12</f>
        <v>285.27196118000001</v>
      </c>
      <c r="F229" s="37">
        <f>SUMIFS(СВЦЭМ!$G$34:$G$777,СВЦЭМ!$A$34:$A$777,$A229,СВЦЭМ!$B$34:$B$777,F$225)+'СЕТ СН'!$F$12</f>
        <v>284.83248426</v>
      </c>
      <c r="G229" s="37">
        <f>SUMIFS(СВЦЭМ!$G$34:$G$777,СВЦЭМ!$A$34:$A$777,$A229,СВЦЭМ!$B$34:$B$777,G$225)+'СЕТ СН'!$F$12</f>
        <v>285.84080604000002</v>
      </c>
      <c r="H229" s="37">
        <f>SUMIFS(СВЦЭМ!$G$34:$G$777,СВЦЭМ!$A$34:$A$777,$A229,СВЦЭМ!$B$34:$B$777,H$225)+'СЕТ СН'!$F$12</f>
        <v>269.79512319000003</v>
      </c>
      <c r="I229" s="37">
        <f>SUMIFS(СВЦЭМ!$G$34:$G$777,СВЦЭМ!$A$34:$A$777,$A229,СВЦЭМ!$B$34:$B$777,I$225)+'СЕТ СН'!$F$12</f>
        <v>244.75128476</v>
      </c>
      <c r="J229" s="37">
        <f>SUMIFS(СВЦЭМ!$G$34:$G$777,СВЦЭМ!$A$34:$A$777,$A229,СВЦЭМ!$B$34:$B$777,J$225)+'СЕТ СН'!$F$12</f>
        <v>231.65793607000001</v>
      </c>
      <c r="K229" s="37">
        <f>SUMIFS(СВЦЭМ!$G$34:$G$777,СВЦЭМ!$A$34:$A$777,$A229,СВЦЭМ!$B$34:$B$777,K$225)+'СЕТ СН'!$F$12</f>
        <v>213.72777131999999</v>
      </c>
      <c r="L229" s="37">
        <f>SUMIFS(СВЦЭМ!$G$34:$G$777,СВЦЭМ!$A$34:$A$777,$A229,СВЦЭМ!$B$34:$B$777,L$225)+'СЕТ СН'!$F$12</f>
        <v>205.90984705</v>
      </c>
      <c r="M229" s="37">
        <f>SUMIFS(СВЦЭМ!$G$34:$G$777,СВЦЭМ!$A$34:$A$777,$A229,СВЦЭМ!$B$34:$B$777,M$225)+'СЕТ СН'!$F$12</f>
        <v>205.16801079000001</v>
      </c>
      <c r="N229" s="37">
        <f>SUMIFS(СВЦЭМ!$G$34:$G$777,СВЦЭМ!$A$34:$A$777,$A229,СВЦЭМ!$B$34:$B$777,N$225)+'СЕТ СН'!$F$12</f>
        <v>204.76107028000001</v>
      </c>
      <c r="O229" s="37">
        <f>SUMIFS(СВЦЭМ!$G$34:$G$777,СВЦЭМ!$A$34:$A$777,$A229,СВЦЭМ!$B$34:$B$777,O$225)+'СЕТ СН'!$F$12</f>
        <v>204.22066991</v>
      </c>
      <c r="P229" s="37">
        <f>SUMIFS(СВЦЭМ!$G$34:$G$777,СВЦЭМ!$A$34:$A$777,$A229,СВЦЭМ!$B$34:$B$777,P$225)+'СЕТ СН'!$F$12</f>
        <v>203.17511113</v>
      </c>
      <c r="Q229" s="37">
        <f>SUMIFS(СВЦЭМ!$G$34:$G$777,СВЦЭМ!$A$34:$A$777,$A229,СВЦЭМ!$B$34:$B$777,Q$225)+'СЕТ СН'!$F$12</f>
        <v>203.74967480999999</v>
      </c>
      <c r="R229" s="37">
        <f>SUMIFS(СВЦЭМ!$G$34:$G$777,СВЦЭМ!$A$34:$A$777,$A229,СВЦЭМ!$B$34:$B$777,R$225)+'СЕТ СН'!$F$12</f>
        <v>202.42942547000001</v>
      </c>
      <c r="S229" s="37">
        <f>SUMIFS(СВЦЭМ!$G$34:$G$777,СВЦЭМ!$A$34:$A$777,$A229,СВЦЭМ!$B$34:$B$777,S$225)+'СЕТ СН'!$F$12</f>
        <v>203.69450291999999</v>
      </c>
      <c r="T229" s="37">
        <f>SUMIFS(СВЦЭМ!$G$34:$G$777,СВЦЭМ!$A$34:$A$777,$A229,СВЦЭМ!$B$34:$B$777,T$225)+'СЕТ СН'!$F$12</f>
        <v>199.95520922</v>
      </c>
      <c r="U229" s="37">
        <f>SUMIFS(СВЦЭМ!$G$34:$G$777,СВЦЭМ!$A$34:$A$777,$A229,СВЦЭМ!$B$34:$B$777,U$225)+'СЕТ СН'!$F$12</f>
        <v>188.28475251</v>
      </c>
      <c r="V229" s="37">
        <f>SUMIFS(СВЦЭМ!$G$34:$G$777,СВЦЭМ!$A$34:$A$777,$A229,СВЦЭМ!$B$34:$B$777,V$225)+'СЕТ СН'!$F$12</f>
        <v>190.99569381000001</v>
      </c>
      <c r="W229" s="37">
        <f>SUMIFS(СВЦЭМ!$G$34:$G$777,СВЦЭМ!$A$34:$A$777,$A229,СВЦЭМ!$B$34:$B$777,W$225)+'СЕТ СН'!$F$12</f>
        <v>205.98103065000001</v>
      </c>
      <c r="X229" s="37">
        <f>SUMIFS(СВЦЭМ!$G$34:$G$777,СВЦЭМ!$A$34:$A$777,$A229,СВЦЭМ!$B$34:$B$777,X$225)+'СЕТ СН'!$F$12</f>
        <v>225.96902549000001</v>
      </c>
      <c r="Y229" s="37">
        <f>SUMIFS(СВЦЭМ!$G$34:$G$777,СВЦЭМ!$A$34:$A$777,$A229,СВЦЭМ!$B$34:$B$777,Y$225)+'СЕТ СН'!$F$12</f>
        <v>250.81928424</v>
      </c>
    </row>
    <row r="230" spans="1:27" ht="15.75" x14ac:dyDescent="0.2">
      <c r="A230" s="36">
        <f t="shared" si="6"/>
        <v>43195</v>
      </c>
      <c r="B230" s="37">
        <f>SUMIFS(СВЦЭМ!$G$34:$G$777,СВЦЭМ!$A$34:$A$777,$A230,СВЦЭМ!$B$34:$B$777,B$225)+'СЕТ СН'!$F$12</f>
        <v>275.31347641000002</v>
      </c>
      <c r="C230" s="37">
        <f>SUMIFS(СВЦЭМ!$G$34:$G$777,СВЦЭМ!$A$34:$A$777,$A230,СВЦЭМ!$B$34:$B$777,C$225)+'СЕТ СН'!$F$12</f>
        <v>275.13387117000002</v>
      </c>
      <c r="D230" s="37">
        <f>SUMIFS(СВЦЭМ!$G$34:$G$777,СВЦЭМ!$A$34:$A$777,$A230,СВЦЭМ!$B$34:$B$777,D$225)+'СЕТ СН'!$F$12</f>
        <v>286.06375384</v>
      </c>
      <c r="E230" s="37">
        <f>SUMIFS(СВЦЭМ!$G$34:$G$777,СВЦЭМ!$A$34:$A$777,$A230,СВЦЭМ!$B$34:$B$777,E$225)+'СЕТ СН'!$F$12</f>
        <v>284.29884077999998</v>
      </c>
      <c r="F230" s="37">
        <f>SUMIFS(СВЦЭМ!$G$34:$G$777,СВЦЭМ!$A$34:$A$777,$A230,СВЦЭМ!$B$34:$B$777,F$225)+'СЕТ СН'!$F$12</f>
        <v>284.38296064000002</v>
      </c>
      <c r="G230" s="37">
        <f>SUMIFS(СВЦЭМ!$G$34:$G$777,СВЦЭМ!$A$34:$A$777,$A230,СВЦЭМ!$B$34:$B$777,G$225)+'СЕТ СН'!$F$12</f>
        <v>285.74377701999998</v>
      </c>
      <c r="H230" s="37">
        <f>SUMIFS(СВЦЭМ!$G$34:$G$777,СВЦЭМ!$A$34:$A$777,$A230,СВЦЭМ!$B$34:$B$777,H$225)+'СЕТ СН'!$F$12</f>
        <v>277.25536047000003</v>
      </c>
      <c r="I230" s="37">
        <f>SUMIFS(СВЦЭМ!$G$34:$G$777,СВЦЭМ!$A$34:$A$777,$A230,СВЦЭМ!$B$34:$B$777,I$225)+'СЕТ СН'!$F$12</f>
        <v>259.31275192999999</v>
      </c>
      <c r="J230" s="37">
        <f>SUMIFS(СВЦЭМ!$G$34:$G$777,СВЦЭМ!$A$34:$A$777,$A230,СВЦЭМ!$B$34:$B$777,J$225)+'СЕТ СН'!$F$12</f>
        <v>243.12653728000001</v>
      </c>
      <c r="K230" s="37">
        <f>SUMIFS(СВЦЭМ!$G$34:$G$777,СВЦЭМ!$A$34:$A$777,$A230,СВЦЭМ!$B$34:$B$777,K$225)+'СЕТ СН'!$F$12</f>
        <v>221.74159961000001</v>
      </c>
      <c r="L230" s="37">
        <f>SUMIFS(СВЦЭМ!$G$34:$G$777,СВЦЭМ!$A$34:$A$777,$A230,СВЦЭМ!$B$34:$B$777,L$225)+'СЕТ СН'!$F$12</f>
        <v>205.91412036</v>
      </c>
      <c r="M230" s="37">
        <f>SUMIFS(СВЦЭМ!$G$34:$G$777,СВЦЭМ!$A$34:$A$777,$A230,СВЦЭМ!$B$34:$B$777,M$225)+'СЕТ СН'!$F$12</f>
        <v>202.49278511</v>
      </c>
      <c r="N230" s="37">
        <f>SUMIFS(СВЦЭМ!$G$34:$G$777,СВЦЭМ!$A$34:$A$777,$A230,СВЦЭМ!$B$34:$B$777,N$225)+'СЕТ СН'!$F$12</f>
        <v>202.12163043999999</v>
      </c>
      <c r="O230" s="37">
        <f>SUMIFS(СВЦЭМ!$G$34:$G$777,СВЦЭМ!$A$34:$A$777,$A230,СВЦЭМ!$B$34:$B$777,O$225)+'СЕТ СН'!$F$12</f>
        <v>204.31034356000001</v>
      </c>
      <c r="P230" s="37">
        <f>SUMIFS(СВЦЭМ!$G$34:$G$777,СВЦЭМ!$A$34:$A$777,$A230,СВЦЭМ!$B$34:$B$777,P$225)+'СЕТ СН'!$F$12</f>
        <v>204.80278537000001</v>
      </c>
      <c r="Q230" s="37">
        <f>SUMIFS(СВЦЭМ!$G$34:$G$777,СВЦЭМ!$A$34:$A$777,$A230,СВЦЭМ!$B$34:$B$777,Q$225)+'СЕТ СН'!$F$12</f>
        <v>205.56398200999999</v>
      </c>
      <c r="R230" s="37">
        <f>SUMIFS(СВЦЭМ!$G$34:$G$777,СВЦЭМ!$A$34:$A$777,$A230,СВЦЭМ!$B$34:$B$777,R$225)+'СЕТ СН'!$F$12</f>
        <v>204.69262617000001</v>
      </c>
      <c r="S230" s="37">
        <f>SUMIFS(СВЦЭМ!$G$34:$G$777,СВЦЭМ!$A$34:$A$777,$A230,СВЦЭМ!$B$34:$B$777,S$225)+'СЕТ СН'!$F$12</f>
        <v>202.11107945000001</v>
      </c>
      <c r="T230" s="37">
        <f>SUMIFS(СВЦЭМ!$G$34:$G$777,СВЦЭМ!$A$34:$A$777,$A230,СВЦЭМ!$B$34:$B$777,T$225)+'СЕТ СН'!$F$12</f>
        <v>201.52928632000001</v>
      </c>
      <c r="U230" s="37">
        <f>SUMIFS(СВЦЭМ!$G$34:$G$777,СВЦЭМ!$A$34:$A$777,$A230,СВЦЭМ!$B$34:$B$777,U$225)+'СЕТ СН'!$F$12</f>
        <v>194.25207700000001</v>
      </c>
      <c r="V230" s="37">
        <f>SUMIFS(СВЦЭМ!$G$34:$G$777,СВЦЭМ!$A$34:$A$777,$A230,СВЦЭМ!$B$34:$B$777,V$225)+'СЕТ СН'!$F$12</f>
        <v>194.78638745999999</v>
      </c>
      <c r="W230" s="37">
        <f>SUMIFS(СВЦЭМ!$G$34:$G$777,СВЦЭМ!$A$34:$A$777,$A230,СВЦЭМ!$B$34:$B$777,W$225)+'СЕТ СН'!$F$12</f>
        <v>210.1196123</v>
      </c>
      <c r="X230" s="37">
        <f>SUMIFS(СВЦЭМ!$G$34:$G$777,СВЦЭМ!$A$34:$A$777,$A230,СВЦЭМ!$B$34:$B$777,X$225)+'СЕТ СН'!$F$12</f>
        <v>233.54529715999999</v>
      </c>
      <c r="Y230" s="37">
        <f>SUMIFS(СВЦЭМ!$G$34:$G$777,СВЦЭМ!$A$34:$A$777,$A230,СВЦЭМ!$B$34:$B$777,Y$225)+'СЕТ СН'!$F$12</f>
        <v>254.90611491999999</v>
      </c>
    </row>
    <row r="231" spans="1:27" ht="15.75" x14ac:dyDescent="0.2">
      <c r="A231" s="36">
        <f t="shared" si="6"/>
        <v>43196</v>
      </c>
      <c r="B231" s="37">
        <f>SUMIFS(СВЦЭМ!$G$34:$G$777,СВЦЭМ!$A$34:$A$777,$A231,СВЦЭМ!$B$34:$B$777,B$225)+'СЕТ СН'!$F$12</f>
        <v>250.31373977999999</v>
      </c>
      <c r="C231" s="37">
        <f>SUMIFS(СВЦЭМ!$G$34:$G$777,СВЦЭМ!$A$34:$A$777,$A231,СВЦЭМ!$B$34:$B$777,C$225)+'СЕТ СН'!$F$12</f>
        <v>264.7125853</v>
      </c>
      <c r="D231" s="37">
        <f>SUMIFS(СВЦЭМ!$G$34:$G$777,СВЦЭМ!$A$34:$A$777,$A231,СВЦЭМ!$B$34:$B$777,D$225)+'СЕТ СН'!$F$12</f>
        <v>283.40407159</v>
      </c>
      <c r="E231" s="37">
        <f>SUMIFS(СВЦЭМ!$G$34:$G$777,СВЦЭМ!$A$34:$A$777,$A231,СВЦЭМ!$B$34:$B$777,E$225)+'СЕТ СН'!$F$12</f>
        <v>282.38924449000001</v>
      </c>
      <c r="F231" s="37">
        <f>SUMIFS(СВЦЭМ!$G$34:$G$777,СВЦЭМ!$A$34:$A$777,$A231,СВЦЭМ!$B$34:$B$777,F$225)+'СЕТ СН'!$F$12</f>
        <v>282.54289449999999</v>
      </c>
      <c r="G231" s="37">
        <f>SUMIFS(СВЦЭМ!$G$34:$G$777,СВЦЭМ!$A$34:$A$777,$A231,СВЦЭМ!$B$34:$B$777,G$225)+'СЕТ СН'!$F$12</f>
        <v>284.22265499000002</v>
      </c>
      <c r="H231" s="37">
        <f>SUMIFS(СВЦЭМ!$G$34:$G$777,СВЦЭМ!$A$34:$A$777,$A231,СВЦЭМ!$B$34:$B$777,H$225)+'СЕТ СН'!$F$12</f>
        <v>276.04948051999997</v>
      </c>
      <c r="I231" s="37">
        <f>SUMIFS(СВЦЭМ!$G$34:$G$777,СВЦЭМ!$A$34:$A$777,$A231,СВЦЭМ!$B$34:$B$777,I$225)+'СЕТ СН'!$F$12</f>
        <v>262.84493146</v>
      </c>
      <c r="J231" s="37">
        <f>SUMIFS(СВЦЭМ!$G$34:$G$777,СВЦЭМ!$A$34:$A$777,$A231,СВЦЭМ!$B$34:$B$777,J$225)+'СЕТ СН'!$F$12</f>
        <v>250.67494348</v>
      </c>
      <c r="K231" s="37">
        <f>SUMIFS(СВЦЭМ!$G$34:$G$777,СВЦЭМ!$A$34:$A$777,$A231,СВЦЭМ!$B$34:$B$777,K$225)+'СЕТ СН'!$F$12</f>
        <v>229.59428914</v>
      </c>
      <c r="L231" s="37">
        <f>SUMIFS(СВЦЭМ!$G$34:$G$777,СВЦЭМ!$A$34:$A$777,$A231,СВЦЭМ!$B$34:$B$777,L$225)+'СЕТ СН'!$F$12</f>
        <v>217.03875951000001</v>
      </c>
      <c r="M231" s="37">
        <f>SUMIFS(СВЦЭМ!$G$34:$G$777,СВЦЭМ!$A$34:$A$777,$A231,СВЦЭМ!$B$34:$B$777,M$225)+'СЕТ СН'!$F$12</f>
        <v>215.21474585000001</v>
      </c>
      <c r="N231" s="37">
        <f>SUMIFS(СВЦЭМ!$G$34:$G$777,СВЦЭМ!$A$34:$A$777,$A231,СВЦЭМ!$B$34:$B$777,N$225)+'СЕТ СН'!$F$12</f>
        <v>216.69344283999999</v>
      </c>
      <c r="O231" s="37">
        <f>SUMIFS(СВЦЭМ!$G$34:$G$777,СВЦЭМ!$A$34:$A$777,$A231,СВЦЭМ!$B$34:$B$777,O$225)+'СЕТ СН'!$F$12</f>
        <v>217.92308464000001</v>
      </c>
      <c r="P231" s="37">
        <f>SUMIFS(СВЦЭМ!$G$34:$G$777,СВЦЭМ!$A$34:$A$777,$A231,СВЦЭМ!$B$34:$B$777,P$225)+'СЕТ СН'!$F$12</f>
        <v>215.72060271000001</v>
      </c>
      <c r="Q231" s="37">
        <f>SUMIFS(СВЦЭМ!$G$34:$G$777,СВЦЭМ!$A$34:$A$777,$A231,СВЦЭМ!$B$34:$B$777,Q$225)+'СЕТ СН'!$F$12</f>
        <v>215.91842525000001</v>
      </c>
      <c r="R231" s="37">
        <f>SUMIFS(СВЦЭМ!$G$34:$G$777,СВЦЭМ!$A$34:$A$777,$A231,СВЦЭМ!$B$34:$B$777,R$225)+'СЕТ СН'!$F$12</f>
        <v>215.64995160000001</v>
      </c>
      <c r="S231" s="37">
        <f>SUMIFS(СВЦЭМ!$G$34:$G$777,СВЦЭМ!$A$34:$A$777,$A231,СВЦЭМ!$B$34:$B$777,S$225)+'СЕТ СН'!$F$12</f>
        <v>214.99813171</v>
      </c>
      <c r="T231" s="37">
        <f>SUMIFS(СВЦЭМ!$G$34:$G$777,СВЦЭМ!$A$34:$A$777,$A231,СВЦЭМ!$B$34:$B$777,T$225)+'СЕТ СН'!$F$12</f>
        <v>215.59679406000001</v>
      </c>
      <c r="U231" s="37">
        <f>SUMIFS(СВЦЭМ!$G$34:$G$777,СВЦЭМ!$A$34:$A$777,$A231,СВЦЭМ!$B$34:$B$777,U$225)+'СЕТ СН'!$F$12</f>
        <v>206.56289436</v>
      </c>
      <c r="V231" s="37">
        <f>SUMIFS(СВЦЭМ!$G$34:$G$777,СВЦЭМ!$A$34:$A$777,$A231,СВЦЭМ!$B$34:$B$777,V$225)+'СЕТ СН'!$F$12</f>
        <v>207.76862474000001</v>
      </c>
      <c r="W231" s="37">
        <f>SUMIFS(СВЦЭМ!$G$34:$G$777,СВЦЭМ!$A$34:$A$777,$A231,СВЦЭМ!$B$34:$B$777,W$225)+'СЕТ СН'!$F$12</f>
        <v>222.40617055000001</v>
      </c>
      <c r="X231" s="37">
        <f>SUMIFS(СВЦЭМ!$G$34:$G$777,СВЦЭМ!$A$34:$A$777,$A231,СВЦЭМ!$B$34:$B$777,X$225)+'СЕТ СН'!$F$12</f>
        <v>238.91866758</v>
      </c>
      <c r="Y231" s="37">
        <f>SUMIFS(СВЦЭМ!$G$34:$G$777,СВЦЭМ!$A$34:$A$777,$A231,СВЦЭМ!$B$34:$B$777,Y$225)+'СЕТ СН'!$F$12</f>
        <v>244.12596095999999</v>
      </c>
    </row>
    <row r="232" spans="1:27" ht="15.75" x14ac:dyDescent="0.2">
      <c r="A232" s="36">
        <f t="shared" si="6"/>
        <v>43197</v>
      </c>
      <c r="B232" s="37">
        <f>SUMIFS(СВЦЭМ!$G$34:$G$777,СВЦЭМ!$A$34:$A$777,$A232,СВЦЭМ!$B$34:$B$777,B$225)+'СЕТ СН'!$F$12</f>
        <v>255.62292048</v>
      </c>
      <c r="C232" s="37">
        <f>SUMIFS(СВЦЭМ!$G$34:$G$777,СВЦЭМ!$A$34:$A$777,$A232,СВЦЭМ!$B$34:$B$777,C$225)+'СЕТ СН'!$F$12</f>
        <v>262.19498701999999</v>
      </c>
      <c r="D232" s="37">
        <f>SUMIFS(СВЦЭМ!$G$34:$G$777,СВЦЭМ!$A$34:$A$777,$A232,СВЦЭМ!$B$34:$B$777,D$225)+'СЕТ СН'!$F$12</f>
        <v>279.95826470999998</v>
      </c>
      <c r="E232" s="37">
        <f>SUMIFS(СВЦЭМ!$G$34:$G$777,СВЦЭМ!$A$34:$A$777,$A232,СВЦЭМ!$B$34:$B$777,E$225)+'СЕТ СН'!$F$12</f>
        <v>284.69387269999999</v>
      </c>
      <c r="F232" s="37">
        <f>SUMIFS(СВЦЭМ!$G$34:$G$777,СВЦЭМ!$A$34:$A$777,$A232,СВЦЭМ!$B$34:$B$777,F$225)+'СЕТ СН'!$F$12</f>
        <v>284.72364627000002</v>
      </c>
      <c r="G232" s="37">
        <f>SUMIFS(СВЦЭМ!$G$34:$G$777,СВЦЭМ!$A$34:$A$777,$A232,СВЦЭМ!$B$34:$B$777,G$225)+'СЕТ СН'!$F$12</f>
        <v>283.59949842999998</v>
      </c>
      <c r="H232" s="37">
        <f>SUMIFS(СВЦЭМ!$G$34:$G$777,СВЦЭМ!$A$34:$A$777,$A232,СВЦЭМ!$B$34:$B$777,H$225)+'СЕТ СН'!$F$12</f>
        <v>273.89926531999998</v>
      </c>
      <c r="I232" s="37">
        <f>SUMIFS(СВЦЭМ!$G$34:$G$777,СВЦЭМ!$A$34:$A$777,$A232,СВЦЭМ!$B$34:$B$777,I$225)+'СЕТ СН'!$F$12</f>
        <v>256.72600904000001</v>
      </c>
      <c r="J232" s="37">
        <f>SUMIFS(СВЦЭМ!$G$34:$G$777,СВЦЭМ!$A$34:$A$777,$A232,СВЦЭМ!$B$34:$B$777,J$225)+'СЕТ СН'!$F$12</f>
        <v>246.63419732</v>
      </c>
      <c r="K232" s="37">
        <f>SUMIFS(СВЦЭМ!$G$34:$G$777,СВЦЭМ!$A$34:$A$777,$A232,СВЦЭМ!$B$34:$B$777,K$225)+'СЕТ СН'!$F$12</f>
        <v>224.16309401000001</v>
      </c>
      <c r="L232" s="37">
        <f>SUMIFS(СВЦЭМ!$G$34:$G$777,СВЦЭМ!$A$34:$A$777,$A232,СВЦЭМ!$B$34:$B$777,L$225)+'СЕТ СН'!$F$12</f>
        <v>211.40582201999999</v>
      </c>
      <c r="M232" s="37">
        <f>SUMIFS(СВЦЭМ!$G$34:$G$777,СВЦЭМ!$A$34:$A$777,$A232,СВЦЭМ!$B$34:$B$777,M$225)+'СЕТ СН'!$F$12</f>
        <v>208.57371158000001</v>
      </c>
      <c r="N232" s="37">
        <f>SUMIFS(СВЦЭМ!$G$34:$G$777,СВЦЭМ!$A$34:$A$777,$A232,СВЦЭМ!$B$34:$B$777,N$225)+'СЕТ СН'!$F$12</f>
        <v>211.14882964</v>
      </c>
      <c r="O232" s="37">
        <f>SUMIFS(СВЦЭМ!$G$34:$G$777,СВЦЭМ!$A$34:$A$777,$A232,СВЦЭМ!$B$34:$B$777,O$225)+'СЕТ СН'!$F$12</f>
        <v>212.21592555000001</v>
      </c>
      <c r="P232" s="37">
        <f>SUMIFS(СВЦЭМ!$G$34:$G$777,СВЦЭМ!$A$34:$A$777,$A232,СВЦЭМ!$B$34:$B$777,P$225)+'СЕТ СН'!$F$12</f>
        <v>213.244811</v>
      </c>
      <c r="Q232" s="37">
        <f>SUMIFS(СВЦЭМ!$G$34:$G$777,СВЦЭМ!$A$34:$A$777,$A232,СВЦЭМ!$B$34:$B$777,Q$225)+'СЕТ СН'!$F$12</f>
        <v>212.61421647</v>
      </c>
      <c r="R232" s="37">
        <f>SUMIFS(СВЦЭМ!$G$34:$G$777,СВЦЭМ!$A$34:$A$777,$A232,СВЦЭМ!$B$34:$B$777,R$225)+'СЕТ СН'!$F$12</f>
        <v>212.12498983</v>
      </c>
      <c r="S232" s="37">
        <f>SUMIFS(СВЦЭМ!$G$34:$G$777,СВЦЭМ!$A$34:$A$777,$A232,СВЦЭМ!$B$34:$B$777,S$225)+'СЕТ СН'!$F$12</f>
        <v>213.37443958</v>
      </c>
      <c r="T232" s="37">
        <f>SUMIFS(СВЦЭМ!$G$34:$G$777,СВЦЭМ!$A$34:$A$777,$A232,СВЦЭМ!$B$34:$B$777,T$225)+'СЕТ СН'!$F$12</f>
        <v>212.4493033</v>
      </c>
      <c r="U232" s="37">
        <f>SUMIFS(СВЦЭМ!$G$34:$G$777,СВЦЭМ!$A$34:$A$777,$A232,СВЦЭМ!$B$34:$B$777,U$225)+'СЕТ СН'!$F$12</f>
        <v>205.61816845999999</v>
      </c>
      <c r="V232" s="37">
        <f>SUMIFS(СВЦЭМ!$G$34:$G$777,СВЦЭМ!$A$34:$A$777,$A232,СВЦЭМ!$B$34:$B$777,V$225)+'СЕТ СН'!$F$12</f>
        <v>207.28553017999999</v>
      </c>
      <c r="W232" s="37">
        <f>SUMIFS(СВЦЭМ!$G$34:$G$777,СВЦЭМ!$A$34:$A$777,$A232,СВЦЭМ!$B$34:$B$777,W$225)+'СЕТ СН'!$F$12</f>
        <v>224.06874055</v>
      </c>
      <c r="X232" s="37">
        <f>SUMIFS(СВЦЭМ!$G$34:$G$777,СВЦЭМ!$A$34:$A$777,$A232,СВЦЭМ!$B$34:$B$777,X$225)+'СЕТ СН'!$F$12</f>
        <v>239.24261418</v>
      </c>
      <c r="Y232" s="37">
        <f>SUMIFS(СВЦЭМ!$G$34:$G$777,СВЦЭМ!$A$34:$A$777,$A232,СВЦЭМ!$B$34:$B$777,Y$225)+'СЕТ СН'!$F$12</f>
        <v>251.28026883999999</v>
      </c>
    </row>
    <row r="233" spans="1:27" ht="15.75" x14ac:dyDescent="0.2">
      <c r="A233" s="36">
        <f t="shared" si="6"/>
        <v>43198</v>
      </c>
      <c r="B233" s="37">
        <f>SUMIFS(СВЦЭМ!$G$34:$G$777,СВЦЭМ!$A$34:$A$777,$A233,СВЦЭМ!$B$34:$B$777,B$225)+'СЕТ СН'!$F$12</f>
        <v>256.72162177000001</v>
      </c>
      <c r="C233" s="37">
        <f>SUMIFS(СВЦЭМ!$G$34:$G$777,СВЦЭМ!$A$34:$A$777,$A233,СВЦЭМ!$B$34:$B$777,C$225)+'СЕТ СН'!$F$12</f>
        <v>267.20490599999999</v>
      </c>
      <c r="D233" s="37">
        <f>SUMIFS(СВЦЭМ!$G$34:$G$777,СВЦЭМ!$A$34:$A$777,$A233,СВЦЭМ!$B$34:$B$777,D$225)+'СЕТ СН'!$F$12</f>
        <v>281.96694325999999</v>
      </c>
      <c r="E233" s="37">
        <f>SUMIFS(СВЦЭМ!$G$34:$G$777,СВЦЭМ!$A$34:$A$777,$A233,СВЦЭМ!$B$34:$B$777,E$225)+'СЕТ СН'!$F$12</f>
        <v>289.44144168999998</v>
      </c>
      <c r="F233" s="37">
        <f>SUMIFS(СВЦЭМ!$G$34:$G$777,СВЦЭМ!$A$34:$A$777,$A233,СВЦЭМ!$B$34:$B$777,F$225)+'СЕТ СН'!$F$12</f>
        <v>288.83053224999998</v>
      </c>
      <c r="G233" s="37">
        <f>SUMIFS(СВЦЭМ!$G$34:$G$777,СВЦЭМ!$A$34:$A$777,$A233,СВЦЭМ!$B$34:$B$777,G$225)+'СЕТ СН'!$F$12</f>
        <v>289.46775362</v>
      </c>
      <c r="H233" s="37">
        <f>SUMIFS(СВЦЭМ!$G$34:$G$777,СВЦЭМ!$A$34:$A$777,$A233,СВЦЭМ!$B$34:$B$777,H$225)+'СЕТ СН'!$F$12</f>
        <v>284.44031340999999</v>
      </c>
      <c r="I233" s="37">
        <f>SUMIFS(СВЦЭМ!$G$34:$G$777,СВЦЭМ!$A$34:$A$777,$A233,СВЦЭМ!$B$34:$B$777,I$225)+'СЕТ СН'!$F$12</f>
        <v>262.04667599999999</v>
      </c>
      <c r="J233" s="37">
        <f>SUMIFS(СВЦЭМ!$G$34:$G$777,СВЦЭМ!$A$34:$A$777,$A233,СВЦЭМ!$B$34:$B$777,J$225)+'СЕТ СН'!$F$12</f>
        <v>235.57329579</v>
      </c>
      <c r="K233" s="37">
        <f>SUMIFS(СВЦЭМ!$G$34:$G$777,СВЦЭМ!$A$34:$A$777,$A233,СВЦЭМ!$B$34:$B$777,K$225)+'СЕТ СН'!$F$12</f>
        <v>208.02219625000001</v>
      </c>
      <c r="L233" s="37">
        <f>SUMIFS(СВЦЭМ!$G$34:$G$777,СВЦЭМ!$A$34:$A$777,$A233,СВЦЭМ!$B$34:$B$777,L$225)+'СЕТ СН'!$F$12</f>
        <v>193.50630168000001</v>
      </c>
      <c r="M233" s="37">
        <f>SUMIFS(СВЦЭМ!$G$34:$G$777,СВЦЭМ!$A$34:$A$777,$A233,СВЦЭМ!$B$34:$B$777,M$225)+'СЕТ СН'!$F$12</f>
        <v>184.99755991000001</v>
      </c>
      <c r="N233" s="37">
        <f>SUMIFS(СВЦЭМ!$G$34:$G$777,СВЦЭМ!$A$34:$A$777,$A233,СВЦЭМ!$B$34:$B$777,N$225)+'СЕТ СН'!$F$12</f>
        <v>182.94667858</v>
      </c>
      <c r="O233" s="37">
        <f>SUMIFS(СВЦЭМ!$G$34:$G$777,СВЦЭМ!$A$34:$A$777,$A233,СВЦЭМ!$B$34:$B$777,O$225)+'СЕТ СН'!$F$12</f>
        <v>184.19940788</v>
      </c>
      <c r="P233" s="37">
        <f>SUMIFS(СВЦЭМ!$G$34:$G$777,СВЦЭМ!$A$34:$A$777,$A233,СВЦЭМ!$B$34:$B$777,P$225)+'СЕТ СН'!$F$12</f>
        <v>186.96507310999999</v>
      </c>
      <c r="Q233" s="37">
        <f>SUMIFS(СВЦЭМ!$G$34:$G$777,СВЦЭМ!$A$34:$A$777,$A233,СВЦЭМ!$B$34:$B$777,Q$225)+'СЕТ СН'!$F$12</f>
        <v>187.99547444999999</v>
      </c>
      <c r="R233" s="37">
        <f>SUMIFS(СВЦЭМ!$G$34:$G$777,СВЦЭМ!$A$34:$A$777,$A233,СВЦЭМ!$B$34:$B$777,R$225)+'СЕТ СН'!$F$12</f>
        <v>200.55639206999999</v>
      </c>
      <c r="S233" s="37">
        <f>SUMIFS(СВЦЭМ!$G$34:$G$777,СВЦЭМ!$A$34:$A$777,$A233,СВЦЭМ!$B$34:$B$777,S$225)+'СЕТ СН'!$F$12</f>
        <v>193.34857794999999</v>
      </c>
      <c r="T233" s="37">
        <f>SUMIFS(СВЦЭМ!$G$34:$G$777,СВЦЭМ!$A$34:$A$777,$A233,СВЦЭМ!$B$34:$B$777,T$225)+'СЕТ СН'!$F$12</f>
        <v>183.06923148999999</v>
      </c>
      <c r="U233" s="37">
        <f>SUMIFS(СВЦЭМ!$G$34:$G$777,СВЦЭМ!$A$34:$A$777,$A233,СВЦЭМ!$B$34:$B$777,U$225)+'СЕТ СН'!$F$12</f>
        <v>182.19313890000001</v>
      </c>
      <c r="V233" s="37">
        <f>SUMIFS(СВЦЭМ!$G$34:$G$777,СВЦЭМ!$A$34:$A$777,$A233,СВЦЭМ!$B$34:$B$777,V$225)+'СЕТ СН'!$F$12</f>
        <v>182.33745873000001</v>
      </c>
      <c r="W233" s="37">
        <f>SUMIFS(СВЦЭМ!$G$34:$G$777,СВЦЭМ!$A$34:$A$777,$A233,СВЦЭМ!$B$34:$B$777,W$225)+'СЕТ СН'!$F$12</f>
        <v>193.29730709</v>
      </c>
      <c r="X233" s="37">
        <f>SUMIFS(СВЦЭМ!$G$34:$G$777,СВЦЭМ!$A$34:$A$777,$A233,СВЦЭМ!$B$34:$B$777,X$225)+'СЕТ СН'!$F$12</f>
        <v>215.66461634000001</v>
      </c>
      <c r="Y233" s="37">
        <f>SUMIFS(СВЦЭМ!$G$34:$G$777,СВЦЭМ!$A$34:$A$777,$A233,СВЦЭМ!$B$34:$B$777,Y$225)+'СЕТ СН'!$F$12</f>
        <v>238.92711825000001</v>
      </c>
    </row>
    <row r="234" spans="1:27" ht="15.75" x14ac:dyDescent="0.2">
      <c r="A234" s="36">
        <f t="shared" si="6"/>
        <v>43199</v>
      </c>
      <c r="B234" s="37">
        <f>SUMIFS(СВЦЭМ!$G$34:$G$777,СВЦЭМ!$A$34:$A$777,$A234,СВЦЭМ!$B$34:$B$777,B$225)+'СЕТ СН'!$F$12</f>
        <v>261.52371591999997</v>
      </c>
      <c r="C234" s="37">
        <f>SUMIFS(СВЦЭМ!$G$34:$G$777,СВЦЭМ!$A$34:$A$777,$A234,СВЦЭМ!$B$34:$B$777,C$225)+'СЕТ СН'!$F$12</f>
        <v>263.91479024</v>
      </c>
      <c r="D234" s="37">
        <f>SUMIFS(СВЦЭМ!$G$34:$G$777,СВЦЭМ!$A$34:$A$777,$A234,СВЦЭМ!$B$34:$B$777,D$225)+'СЕТ СН'!$F$12</f>
        <v>284.33066425999999</v>
      </c>
      <c r="E234" s="37">
        <f>SUMIFS(СВЦЭМ!$G$34:$G$777,СВЦЭМ!$A$34:$A$777,$A234,СВЦЭМ!$B$34:$B$777,E$225)+'СЕТ СН'!$F$12</f>
        <v>286.11055743999998</v>
      </c>
      <c r="F234" s="37">
        <f>SUMIFS(СВЦЭМ!$G$34:$G$777,СВЦЭМ!$A$34:$A$777,$A234,СВЦЭМ!$B$34:$B$777,F$225)+'СЕТ СН'!$F$12</f>
        <v>286.13848110999999</v>
      </c>
      <c r="G234" s="37">
        <f>SUMIFS(СВЦЭМ!$G$34:$G$777,СВЦЭМ!$A$34:$A$777,$A234,СВЦЭМ!$B$34:$B$777,G$225)+'СЕТ СН'!$F$12</f>
        <v>287.78513891</v>
      </c>
      <c r="H234" s="37">
        <f>SUMIFS(СВЦЭМ!$G$34:$G$777,СВЦЭМ!$A$34:$A$777,$A234,СВЦЭМ!$B$34:$B$777,H$225)+'СЕТ СН'!$F$12</f>
        <v>276.19068557000003</v>
      </c>
      <c r="I234" s="37">
        <f>SUMIFS(СВЦЭМ!$G$34:$G$777,СВЦЭМ!$A$34:$A$777,$A234,СВЦЭМ!$B$34:$B$777,I$225)+'СЕТ СН'!$F$12</f>
        <v>251.00914796000001</v>
      </c>
      <c r="J234" s="37">
        <f>SUMIFS(СВЦЭМ!$G$34:$G$777,СВЦЭМ!$A$34:$A$777,$A234,СВЦЭМ!$B$34:$B$777,J$225)+'СЕТ СН'!$F$12</f>
        <v>236.60199069999999</v>
      </c>
      <c r="K234" s="37">
        <f>SUMIFS(СВЦЭМ!$G$34:$G$777,СВЦЭМ!$A$34:$A$777,$A234,СВЦЭМ!$B$34:$B$777,K$225)+'СЕТ СН'!$F$12</f>
        <v>214.38329938000001</v>
      </c>
      <c r="L234" s="37">
        <f>SUMIFS(СВЦЭМ!$G$34:$G$777,СВЦЭМ!$A$34:$A$777,$A234,СВЦЭМ!$B$34:$B$777,L$225)+'СЕТ СН'!$F$12</f>
        <v>195.52586803</v>
      </c>
      <c r="M234" s="37">
        <f>SUMIFS(СВЦЭМ!$G$34:$G$777,СВЦЭМ!$A$34:$A$777,$A234,СВЦЭМ!$B$34:$B$777,M$225)+'СЕТ СН'!$F$12</f>
        <v>193.08005512</v>
      </c>
      <c r="N234" s="37">
        <f>SUMIFS(СВЦЭМ!$G$34:$G$777,СВЦЭМ!$A$34:$A$777,$A234,СВЦЭМ!$B$34:$B$777,N$225)+'СЕТ СН'!$F$12</f>
        <v>192.16456649</v>
      </c>
      <c r="O234" s="37">
        <f>SUMIFS(СВЦЭМ!$G$34:$G$777,СВЦЭМ!$A$34:$A$777,$A234,СВЦЭМ!$B$34:$B$777,O$225)+'СЕТ СН'!$F$12</f>
        <v>193.56484277000001</v>
      </c>
      <c r="P234" s="37">
        <f>SUMIFS(СВЦЭМ!$G$34:$G$777,СВЦЭМ!$A$34:$A$777,$A234,СВЦЭМ!$B$34:$B$777,P$225)+'СЕТ СН'!$F$12</f>
        <v>198.32085999</v>
      </c>
      <c r="Q234" s="37">
        <f>SUMIFS(СВЦЭМ!$G$34:$G$777,СВЦЭМ!$A$34:$A$777,$A234,СВЦЭМ!$B$34:$B$777,Q$225)+'СЕТ СН'!$F$12</f>
        <v>203.3485484</v>
      </c>
      <c r="R234" s="37">
        <f>SUMIFS(СВЦЭМ!$G$34:$G$777,СВЦЭМ!$A$34:$A$777,$A234,СВЦЭМ!$B$34:$B$777,R$225)+'СЕТ СН'!$F$12</f>
        <v>202.07166642999999</v>
      </c>
      <c r="S234" s="37">
        <f>SUMIFS(СВЦЭМ!$G$34:$G$777,СВЦЭМ!$A$34:$A$777,$A234,СВЦЭМ!$B$34:$B$777,S$225)+'СЕТ СН'!$F$12</f>
        <v>200.51185704</v>
      </c>
      <c r="T234" s="37">
        <f>SUMIFS(СВЦЭМ!$G$34:$G$777,СВЦЭМ!$A$34:$A$777,$A234,СВЦЭМ!$B$34:$B$777,T$225)+'СЕТ СН'!$F$12</f>
        <v>193.57570458999999</v>
      </c>
      <c r="U234" s="37">
        <f>SUMIFS(СВЦЭМ!$G$34:$G$777,СВЦЭМ!$A$34:$A$777,$A234,СВЦЭМ!$B$34:$B$777,U$225)+'СЕТ СН'!$F$12</f>
        <v>189.15183943</v>
      </c>
      <c r="V234" s="37">
        <f>SUMIFS(СВЦЭМ!$G$34:$G$777,СВЦЭМ!$A$34:$A$777,$A234,СВЦЭМ!$B$34:$B$777,V$225)+'СЕТ СН'!$F$12</f>
        <v>191.70863137000001</v>
      </c>
      <c r="W234" s="37">
        <f>SUMIFS(СВЦЭМ!$G$34:$G$777,СВЦЭМ!$A$34:$A$777,$A234,СВЦЭМ!$B$34:$B$777,W$225)+'СЕТ СН'!$F$12</f>
        <v>207.324555</v>
      </c>
      <c r="X234" s="37">
        <f>SUMIFS(СВЦЭМ!$G$34:$G$777,СВЦЭМ!$A$34:$A$777,$A234,СВЦЭМ!$B$34:$B$777,X$225)+'СЕТ СН'!$F$12</f>
        <v>229.55533901000001</v>
      </c>
      <c r="Y234" s="37">
        <f>SUMIFS(СВЦЭМ!$G$34:$G$777,СВЦЭМ!$A$34:$A$777,$A234,СВЦЭМ!$B$34:$B$777,Y$225)+'СЕТ СН'!$F$12</f>
        <v>252.27378836</v>
      </c>
    </row>
    <row r="235" spans="1:27" ht="15.75" x14ac:dyDescent="0.2">
      <c r="A235" s="36">
        <f t="shared" si="6"/>
        <v>43200</v>
      </c>
      <c r="B235" s="37">
        <f>SUMIFS(СВЦЭМ!$G$34:$G$777,СВЦЭМ!$A$34:$A$777,$A235,СВЦЭМ!$B$34:$B$777,B$225)+'СЕТ СН'!$F$12</f>
        <v>261.75300892000001</v>
      </c>
      <c r="C235" s="37">
        <f>SUMIFS(СВЦЭМ!$G$34:$G$777,СВЦЭМ!$A$34:$A$777,$A235,СВЦЭМ!$B$34:$B$777,C$225)+'СЕТ СН'!$F$12</f>
        <v>273.87391753999998</v>
      </c>
      <c r="D235" s="37">
        <f>SUMIFS(СВЦЭМ!$G$34:$G$777,СВЦЭМ!$A$34:$A$777,$A235,СВЦЭМ!$B$34:$B$777,D$225)+'СЕТ СН'!$F$12</f>
        <v>281.02230462</v>
      </c>
      <c r="E235" s="37">
        <f>SUMIFS(СВЦЭМ!$G$34:$G$777,СВЦЭМ!$A$34:$A$777,$A235,СВЦЭМ!$B$34:$B$777,E$225)+'СЕТ СН'!$F$12</f>
        <v>282.05172160000001</v>
      </c>
      <c r="F235" s="37">
        <f>SUMIFS(СВЦЭМ!$G$34:$G$777,СВЦЭМ!$A$34:$A$777,$A235,СВЦЭМ!$B$34:$B$777,F$225)+'СЕТ СН'!$F$12</f>
        <v>281.96330458</v>
      </c>
      <c r="G235" s="37">
        <f>SUMIFS(СВЦЭМ!$G$34:$G$777,СВЦЭМ!$A$34:$A$777,$A235,СВЦЭМ!$B$34:$B$777,G$225)+'СЕТ СН'!$F$12</f>
        <v>283.41697470000003</v>
      </c>
      <c r="H235" s="37">
        <f>SUMIFS(СВЦЭМ!$G$34:$G$777,СВЦЭМ!$A$34:$A$777,$A235,СВЦЭМ!$B$34:$B$777,H$225)+'СЕТ СН'!$F$12</f>
        <v>273.39983684999999</v>
      </c>
      <c r="I235" s="37">
        <f>SUMIFS(СВЦЭМ!$G$34:$G$777,СВЦЭМ!$A$34:$A$777,$A235,СВЦЭМ!$B$34:$B$777,I$225)+'СЕТ СН'!$F$12</f>
        <v>249.94326282</v>
      </c>
      <c r="J235" s="37">
        <f>SUMIFS(СВЦЭМ!$G$34:$G$777,СВЦЭМ!$A$34:$A$777,$A235,СВЦЭМ!$B$34:$B$777,J$225)+'СЕТ СН'!$F$12</f>
        <v>238.16720414</v>
      </c>
      <c r="K235" s="37">
        <f>SUMIFS(СВЦЭМ!$G$34:$G$777,СВЦЭМ!$A$34:$A$777,$A235,СВЦЭМ!$B$34:$B$777,K$225)+'СЕТ СН'!$F$12</f>
        <v>215.16817735999999</v>
      </c>
      <c r="L235" s="37">
        <f>SUMIFS(СВЦЭМ!$G$34:$G$777,СВЦЭМ!$A$34:$A$777,$A235,СВЦЭМ!$B$34:$B$777,L$225)+'СЕТ СН'!$F$12</f>
        <v>203.81073859</v>
      </c>
      <c r="M235" s="37">
        <f>SUMIFS(СВЦЭМ!$G$34:$G$777,СВЦЭМ!$A$34:$A$777,$A235,СВЦЭМ!$B$34:$B$777,M$225)+'СЕТ СН'!$F$12</f>
        <v>202.58386992000001</v>
      </c>
      <c r="N235" s="37">
        <f>SUMIFS(СВЦЭМ!$G$34:$G$777,СВЦЭМ!$A$34:$A$777,$A235,СВЦЭМ!$B$34:$B$777,N$225)+'СЕТ СН'!$F$12</f>
        <v>202.40256238000001</v>
      </c>
      <c r="O235" s="37">
        <f>SUMIFS(СВЦЭМ!$G$34:$G$777,СВЦЭМ!$A$34:$A$777,$A235,СВЦЭМ!$B$34:$B$777,O$225)+'СЕТ СН'!$F$12</f>
        <v>202.46921757000001</v>
      </c>
      <c r="P235" s="37">
        <f>SUMIFS(СВЦЭМ!$G$34:$G$777,СВЦЭМ!$A$34:$A$777,$A235,СВЦЭМ!$B$34:$B$777,P$225)+'СЕТ СН'!$F$12</f>
        <v>202.26785301999999</v>
      </c>
      <c r="Q235" s="37">
        <f>SUMIFS(СВЦЭМ!$G$34:$G$777,СВЦЭМ!$A$34:$A$777,$A235,СВЦЭМ!$B$34:$B$777,Q$225)+'СЕТ СН'!$F$12</f>
        <v>207.89100081999999</v>
      </c>
      <c r="R235" s="37">
        <f>SUMIFS(СВЦЭМ!$G$34:$G$777,СВЦЭМ!$A$34:$A$777,$A235,СВЦЭМ!$B$34:$B$777,R$225)+'СЕТ СН'!$F$12</f>
        <v>206.82815611000001</v>
      </c>
      <c r="S235" s="37">
        <f>SUMIFS(СВЦЭМ!$G$34:$G$777,СВЦЭМ!$A$34:$A$777,$A235,СВЦЭМ!$B$34:$B$777,S$225)+'СЕТ СН'!$F$12</f>
        <v>203.72368807000001</v>
      </c>
      <c r="T235" s="37">
        <f>SUMIFS(СВЦЭМ!$G$34:$G$777,СВЦЭМ!$A$34:$A$777,$A235,СВЦЭМ!$B$34:$B$777,T$225)+'СЕТ СН'!$F$12</f>
        <v>195.29314016999999</v>
      </c>
      <c r="U235" s="37">
        <f>SUMIFS(СВЦЭМ!$G$34:$G$777,СВЦЭМ!$A$34:$A$777,$A235,СВЦЭМ!$B$34:$B$777,U$225)+'СЕТ СН'!$F$12</f>
        <v>187.62155552999999</v>
      </c>
      <c r="V235" s="37">
        <f>SUMIFS(СВЦЭМ!$G$34:$G$777,СВЦЭМ!$A$34:$A$777,$A235,СВЦЭМ!$B$34:$B$777,V$225)+'СЕТ СН'!$F$12</f>
        <v>189.29753842</v>
      </c>
      <c r="W235" s="37">
        <f>SUMIFS(СВЦЭМ!$G$34:$G$777,СВЦЭМ!$A$34:$A$777,$A235,СВЦЭМ!$B$34:$B$777,W$225)+'СЕТ СН'!$F$12</f>
        <v>203.36071122999999</v>
      </c>
      <c r="X235" s="37">
        <f>SUMIFS(СВЦЭМ!$G$34:$G$777,СВЦЭМ!$A$34:$A$777,$A235,СВЦЭМ!$B$34:$B$777,X$225)+'СЕТ СН'!$F$12</f>
        <v>225.96207444000001</v>
      </c>
      <c r="Y235" s="37">
        <f>SUMIFS(СВЦЭМ!$G$34:$G$777,СВЦЭМ!$A$34:$A$777,$A235,СВЦЭМ!$B$34:$B$777,Y$225)+'СЕТ СН'!$F$12</f>
        <v>249.52042462</v>
      </c>
    </row>
    <row r="236" spans="1:27" ht="15.75" x14ac:dyDescent="0.2">
      <c r="A236" s="36">
        <f t="shared" si="6"/>
        <v>43201</v>
      </c>
      <c r="B236" s="37">
        <f>SUMIFS(СВЦЭМ!$G$34:$G$777,СВЦЭМ!$A$34:$A$777,$A236,СВЦЭМ!$B$34:$B$777,B$225)+'СЕТ СН'!$F$12</f>
        <v>251.62736984</v>
      </c>
      <c r="C236" s="37">
        <f>SUMIFS(СВЦЭМ!$G$34:$G$777,СВЦЭМ!$A$34:$A$777,$A236,СВЦЭМ!$B$34:$B$777,C$225)+'СЕТ СН'!$F$12</f>
        <v>259.70319755999998</v>
      </c>
      <c r="D236" s="37">
        <f>SUMIFS(СВЦЭМ!$G$34:$G$777,СВЦЭМ!$A$34:$A$777,$A236,СВЦЭМ!$B$34:$B$777,D$225)+'СЕТ СН'!$F$12</f>
        <v>279.42722601000003</v>
      </c>
      <c r="E236" s="37">
        <f>SUMIFS(СВЦЭМ!$G$34:$G$777,СВЦЭМ!$A$34:$A$777,$A236,СВЦЭМ!$B$34:$B$777,E$225)+'СЕТ СН'!$F$12</f>
        <v>283.21294339000002</v>
      </c>
      <c r="F236" s="37">
        <f>SUMIFS(СВЦЭМ!$G$34:$G$777,СВЦЭМ!$A$34:$A$777,$A236,СВЦЭМ!$B$34:$B$777,F$225)+'СЕТ СН'!$F$12</f>
        <v>283.20010077000001</v>
      </c>
      <c r="G236" s="37">
        <f>SUMIFS(СВЦЭМ!$G$34:$G$777,СВЦЭМ!$A$34:$A$777,$A236,СВЦЭМ!$B$34:$B$777,G$225)+'СЕТ СН'!$F$12</f>
        <v>284.81040332999999</v>
      </c>
      <c r="H236" s="37">
        <f>SUMIFS(СВЦЭМ!$G$34:$G$777,СВЦЭМ!$A$34:$A$777,$A236,СВЦЭМ!$B$34:$B$777,H$225)+'СЕТ СН'!$F$12</f>
        <v>279.29119197</v>
      </c>
      <c r="I236" s="37">
        <f>SUMIFS(СВЦЭМ!$G$34:$G$777,СВЦЭМ!$A$34:$A$777,$A236,СВЦЭМ!$B$34:$B$777,I$225)+'СЕТ СН'!$F$12</f>
        <v>249.81005273</v>
      </c>
      <c r="J236" s="37">
        <f>SUMIFS(СВЦЭМ!$G$34:$G$777,СВЦЭМ!$A$34:$A$777,$A236,СВЦЭМ!$B$34:$B$777,J$225)+'СЕТ СН'!$F$12</f>
        <v>237.27416704999999</v>
      </c>
      <c r="K236" s="37">
        <f>SUMIFS(СВЦЭМ!$G$34:$G$777,СВЦЭМ!$A$34:$A$777,$A236,СВЦЭМ!$B$34:$B$777,K$225)+'СЕТ СН'!$F$12</f>
        <v>215.99883833000001</v>
      </c>
      <c r="L236" s="37">
        <f>SUMIFS(СВЦЭМ!$G$34:$G$777,СВЦЭМ!$A$34:$A$777,$A236,СВЦЭМ!$B$34:$B$777,L$225)+'СЕТ СН'!$F$12</f>
        <v>200.93523590000001</v>
      </c>
      <c r="M236" s="37">
        <f>SUMIFS(СВЦЭМ!$G$34:$G$777,СВЦЭМ!$A$34:$A$777,$A236,СВЦЭМ!$B$34:$B$777,M$225)+'СЕТ СН'!$F$12</f>
        <v>200.00257188</v>
      </c>
      <c r="N236" s="37">
        <f>SUMIFS(СВЦЭМ!$G$34:$G$777,СВЦЭМ!$A$34:$A$777,$A236,СВЦЭМ!$B$34:$B$777,N$225)+'СЕТ СН'!$F$12</f>
        <v>198.09410294</v>
      </c>
      <c r="O236" s="37">
        <f>SUMIFS(СВЦЭМ!$G$34:$G$777,СВЦЭМ!$A$34:$A$777,$A236,СВЦЭМ!$B$34:$B$777,O$225)+'СЕТ СН'!$F$12</f>
        <v>197.13922762999999</v>
      </c>
      <c r="P236" s="37">
        <f>SUMIFS(СВЦЭМ!$G$34:$G$777,СВЦЭМ!$A$34:$A$777,$A236,СВЦЭМ!$B$34:$B$777,P$225)+'СЕТ СН'!$F$12</f>
        <v>196.29778013000001</v>
      </c>
      <c r="Q236" s="37">
        <f>SUMIFS(СВЦЭМ!$G$34:$G$777,СВЦЭМ!$A$34:$A$777,$A236,СВЦЭМ!$B$34:$B$777,Q$225)+'СЕТ СН'!$F$12</f>
        <v>196.89201861999999</v>
      </c>
      <c r="R236" s="37">
        <f>SUMIFS(СВЦЭМ!$G$34:$G$777,СВЦЭМ!$A$34:$A$777,$A236,СВЦЭМ!$B$34:$B$777,R$225)+'СЕТ СН'!$F$12</f>
        <v>196.55576110999999</v>
      </c>
      <c r="S236" s="37">
        <f>SUMIFS(СВЦЭМ!$G$34:$G$777,СВЦЭМ!$A$34:$A$777,$A236,СВЦЭМ!$B$34:$B$777,S$225)+'СЕТ СН'!$F$12</f>
        <v>196.41954281</v>
      </c>
      <c r="T236" s="37">
        <f>SUMIFS(СВЦЭМ!$G$34:$G$777,СВЦЭМ!$A$34:$A$777,$A236,СВЦЭМ!$B$34:$B$777,T$225)+'СЕТ СН'!$F$12</f>
        <v>192.21681272000001</v>
      </c>
      <c r="U236" s="37">
        <f>SUMIFS(СВЦЭМ!$G$34:$G$777,СВЦЭМ!$A$34:$A$777,$A236,СВЦЭМ!$B$34:$B$777,U$225)+'СЕТ СН'!$F$12</f>
        <v>185.68719217</v>
      </c>
      <c r="V236" s="37">
        <f>SUMIFS(СВЦЭМ!$G$34:$G$777,СВЦЭМ!$A$34:$A$777,$A236,СВЦЭМ!$B$34:$B$777,V$225)+'СЕТ СН'!$F$12</f>
        <v>188.49762024</v>
      </c>
      <c r="W236" s="37">
        <f>SUMIFS(СВЦЭМ!$G$34:$G$777,СВЦЭМ!$A$34:$A$777,$A236,СВЦЭМ!$B$34:$B$777,W$225)+'СЕТ СН'!$F$12</f>
        <v>206.15422236000001</v>
      </c>
      <c r="X236" s="37">
        <f>SUMIFS(СВЦЭМ!$G$34:$G$777,СВЦЭМ!$A$34:$A$777,$A236,СВЦЭМ!$B$34:$B$777,X$225)+'СЕТ СН'!$F$12</f>
        <v>228.5155006</v>
      </c>
      <c r="Y236" s="37">
        <f>SUMIFS(СВЦЭМ!$G$34:$G$777,СВЦЭМ!$A$34:$A$777,$A236,СВЦЭМ!$B$34:$B$777,Y$225)+'СЕТ СН'!$F$12</f>
        <v>236.25360104999999</v>
      </c>
    </row>
    <row r="237" spans="1:27" ht="15.75" x14ac:dyDescent="0.2">
      <c r="A237" s="36">
        <f t="shared" si="6"/>
        <v>43202</v>
      </c>
      <c r="B237" s="37">
        <f>SUMIFS(СВЦЭМ!$G$34:$G$777,СВЦЭМ!$A$34:$A$777,$A237,СВЦЭМ!$B$34:$B$777,B$225)+'СЕТ СН'!$F$12</f>
        <v>257.2599616</v>
      </c>
      <c r="C237" s="37">
        <f>SUMIFS(СВЦЭМ!$G$34:$G$777,СВЦЭМ!$A$34:$A$777,$A237,СВЦЭМ!$B$34:$B$777,C$225)+'СЕТ СН'!$F$12</f>
        <v>270.03025821</v>
      </c>
      <c r="D237" s="37">
        <f>SUMIFS(СВЦЭМ!$G$34:$G$777,СВЦЭМ!$A$34:$A$777,$A237,СВЦЭМ!$B$34:$B$777,D$225)+'СЕТ СН'!$F$12</f>
        <v>284.49742111</v>
      </c>
      <c r="E237" s="37">
        <f>SUMIFS(СВЦЭМ!$G$34:$G$777,СВЦЭМ!$A$34:$A$777,$A237,СВЦЭМ!$B$34:$B$777,E$225)+'СЕТ СН'!$F$12</f>
        <v>287.67155133</v>
      </c>
      <c r="F237" s="37">
        <f>SUMIFS(СВЦЭМ!$G$34:$G$777,СВЦЭМ!$A$34:$A$777,$A237,СВЦЭМ!$B$34:$B$777,F$225)+'СЕТ СН'!$F$12</f>
        <v>290.32882075999999</v>
      </c>
      <c r="G237" s="37">
        <f>SUMIFS(СВЦЭМ!$G$34:$G$777,СВЦЭМ!$A$34:$A$777,$A237,СВЦЭМ!$B$34:$B$777,G$225)+'СЕТ СН'!$F$12</f>
        <v>292.10548792999998</v>
      </c>
      <c r="H237" s="37">
        <f>SUMIFS(СВЦЭМ!$G$34:$G$777,СВЦЭМ!$A$34:$A$777,$A237,СВЦЭМ!$B$34:$B$777,H$225)+'СЕТ СН'!$F$12</f>
        <v>284.40468138</v>
      </c>
      <c r="I237" s="37">
        <f>SUMIFS(СВЦЭМ!$G$34:$G$777,СВЦЭМ!$A$34:$A$777,$A237,СВЦЭМ!$B$34:$B$777,I$225)+'СЕТ СН'!$F$12</f>
        <v>258.63319575999998</v>
      </c>
      <c r="J237" s="37">
        <f>SUMIFS(СВЦЭМ!$G$34:$G$777,СВЦЭМ!$A$34:$A$777,$A237,СВЦЭМ!$B$34:$B$777,J$225)+'СЕТ СН'!$F$12</f>
        <v>246.87440895</v>
      </c>
      <c r="K237" s="37">
        <f>SUMIFS(СВЦЭМ!$G$34:$G$777,СВЦЭМ!$A$34:$A$777,$A237,СВЦЭМ!$B$34:$B$777,K$225)+'СЕТ СН'!$F$12</f>
        <v>226.05748781</v>
      </c>
      <c r="L237" s="37">
        <f>SUMIFS(СВЦЭМ!$G$34:$G$777,СВЦЭМ!$A$34:$A$777,$A237,СВЦЭМ!$B$34:$B$777,L$225)+'СЕТ СН'!$F$12</f>
        <v>208.14101755999999</v>
      </c>
      <c r="M237" s="37">
        <f>SUMIFS(СВЦЭМ!$G$34:$G$777,СВЦЭМ!$A$34:$A$777,$A237,СВЦЭМ!$B$34:$B$777,M$225)+'СЕТ СН'!$F$12</f>
        <v>202.75535422999999</v>
      </c>
      <c r="N237" s="37">
        <f>SUMIFS(СВЦЭМ!$G$34:$G$777,СВЦЭМ!$A$34:$A$777,$A237,СВЦЭМ!$B$34:$B$777,N$225)+'СЕТ СН'!$F$12</f>
        <v>201.8882231</v>
      </c>
      <c r="O237" s="37">
        <f>SUMIFS(СВЦЭМ!$G$34:$G$777,СВЦЭМ!$A$34:$A$777,$A237,СВЦЭМ!$B$34:$B$777,O$225)+'СЕТ СН'!$F$12</f>
        <v>203.60041834</v>
      </c>
      <c r="P237" s="37">
        <f>SUMIFS(СВЦЭМ!$G$34:$G$777,СВЦЭМ!$A$34:$A$777,$A237,СВЦЭМ!$B$34:$B$777,P$225)+'СЕТ СН'!$F$12</f>
        <v>205.54019436999999</v>
      </c>
      <c r="Q237" s="37">
        <f>SUMIFS(СВЦЭМ!$G$34:$G$777,СВЦЭМ!$A$34:$A$777,$A237,СВЦЭМ!$B$34:$B$777,Q$225)+'СЕТ СН'!$F$12</f>
        <v>208.12172200000001</v>
      </c>
      <c r="R237" s="37">
        <f>SUMIFS(СВЦЭМ!$G$34:$G$777,СВЦЭМ!$A$34:$A$777,$A237,СВЦЭМ!$B$34:$B$777,R$225)+'СЕТ СН'!$F$12</f>
        <v>208.92046883</v>
      </c>
      <c r="S237" s="37">
        <f>SUMIFS(СВЦЭМ!$G$34:$G$777,СВЦЭМ!$A$34:$A$777,$A237,СВЦЭМ!$B$34:$B$777,S$225)+'СЕТ СН'!$F$12</f>
        <v>207.15533246999999</v>
      </c>
      <c r="T237" s="37">
        <f>SUMIFS(СВЦЭМ!$G$34:$G$777,СВЦЭМ!$A$34:$A$777,$A237,СВЦЭМ!$B$34:$B$777,T$225)+'СЕТ СН'!$F$12</f>
        <v>203.03765666000001</v>
      </c>
      <c r="U237" s="37">
        <f>SUMIFS(СВЦЭМ!$G$34:$G$777,СВЦЭМ!$A$34:$A$777,$A237,СВЦЭМ!$B$34:$B$777,U$225)+'СЕТ СН'!$F$12</f>
        <v>198.89863503000001</v>
      </c>
      <c r="V237" s="37">
        <f>SUMIFS(СВЦЭМ!$G$34:$G$777,СВЦЭМ!$A$34:$A$777,$A237,СВЦЭМ!$B$34:$B$777,V$225)+'СЕТ СН'!$F$12</f>
        <v>199.95653734000001</v>
      </c>
      <c r="W237" s="37">
        <f>SUMIFS(СВЦЭМ!$G$34:$G$777,СВЦЭМ!$A$34:$A$777,$A237,СВЦЭМ!$B$34:$B$777,W$225)+'СЕТ СН'!$F$12</f>
        <v>216.19676677000001</v>
      </c>
      <c r="X237" s="37">
        <f>SUMIFS(СВЦЭМ!$G$34:$G$777,СВЦЭМ!$A$34:$A$777,$A237,СВЦЭМ!$B$34:$B$777,X$225)+'СЕТ СН'!$F$12</f>
        <v>237.20199245000001</v>
      </c>
      <c r="Y237" s="37">
        <f>SUMIFS(СВЦЭМ!$G$34:$G$777,СВЦЭМ!$A$34:$A$777,$A237,СВЦЭМ!$B$34:$B$777,Y$225)+'СЕТ СН'!$F$12</f>
        <v>237.22352268</v>
      </c>
    </row>
    <row r="238" spans="1:27" ht="15.75" x14ac:dyDescent="0.2">
      <c r="A238" s="36">
        <f t="shared" si="6"/>
        <v>43203</v>
      </c>
      <c r="B238" s="37">
        <f>SUMIFS(СВЦЭМ!$G$34:$G$777,СВЦЭМ!$A$34:$A$777,$A238,СВЦЭМ!$B$34:$B$777,B$225)+'СЕТ СН'!$F$12</f>
        <v>255.37352587000001</v>
      </c>
      <c r="C238" s="37">
        <f>SUMIFS(СВЦЭМ!$G$34:$G$777,СВЦЭМ!$A$34:$A$777,$A238,СВЦЭМ!$B$34:$B$777,C$225)+'СЕТ СН'!$F$12</f>
        <v>270.85672440000002</v>
      </c>
      <c r="D238" s="37">
        <f>SUMIFS(СВЦЭМ!$G$34:$G$777,СВЦЭМ!$A$34:$A$777,$A238,СВЦЭМ!$B$34:$B$777,D$225)+'СЕТ СН'!$F$12</f>
        <v>284.86406205999998</v>
      </c>
      <c r="E238" s="37">
        <f>SUMIFS(СВЦЭМ!$G$34:$G$777,СВЦЭМ!$A$34:$A$777,$A238,СВЦЭМ!$B$34:$B$777,E$225)+'СЕТ СН'!$F$12</f>
        <v>287.38253953999998</v>
      </c>
      <c r="F238" s="37">
        <f>SUMIFS(СВЦЭМ!$G$34:$G$777,СВЦЭМ!$A$34:$A$777,$A238,СВЦЭМ!$B$34:$B$777,F$225)+'СЕТ СН'!$F$12</f>
        <v>288.10874354999999</v>
      </c>
      <c r="G238" s="37">
        <f>SUMIFS(СВЦЭМ!$G$34:$G$777,СВЦЭМ!$A$34:$A$777,$A238,СВЦЭМ!$B$34:$B$777,G$225)+'СЕТ СН'!$F$12</f>
        <v>289.64116300000001</v>
      </c>
      <c r="H238" s="37">
        <f>SUMIFS(СВЦЭМ!$G$34:$G$777,СВЦЭМ!$A$34:$A$777,$A238,СВЦЭМ!$B$34:$B$777,H$225)+'СЕТ СН'!$F$12</f>
        <v>285.06062528000001</v>
      </c>
      <c r="I238" s="37">
        <f>SUMIFS(СВЦЭМ!$G$34:$G$777,СВЦЭМ!$A$34:$A$777,$A238,СВЦЭМ!$B$34:$B$777,I$225)+'СЕТ СН'!$F$12</f>
        <v>256.86634758999998</v>
      </c>
      <c r="J238" s="37">
        <f>SUMIFS(СВЦЭМ!$G$34:$G$777,СВЦЭМ!$A$34:$A$777,$A238,СВЦЭМ!$B$34:$B$777,J$225)+'СЕТ СН'!$F$12</f>
        <v>246.22703630999999</v>
      </c>
      <c r="K238" s="37">
        <f>SUMIFS(СВЦЭМ!$G$34:$G$777,СВЦЭМ!$A$34:$A$777,$A238,СВЦЭМ!$B$34:$B$777,K$225)+'СЕТ СН'!$F$12</f>
        <v>222.40198606999999</v>
      </c>
      <c r="L238" s="37">
        <f>SUMIFS(СВЦЭМ!$G$34:$G$777,СВЦЭМ!$A$34:$A$777,$A238,СВЦЭМ!$B$34:$B$777,L$225)+'СЕТ СН'!$F$12</f>
        <v>204.2873568</v>
      </c>
      <c r="M238" s="37">
        <f>SUMIFS(СВЦЭМ!$G$34:$G$777,СВЦЭМ!$A$34:$A$777,$A238,СВЦЭМ!$B$34:$B$777,M$225)+'СЕТ СН'!$F$12</f>
        <v>205.69125897999999</v>
      </c>
      <c r="N238" s="37">
        <f>SUMIFS(СВЦЭМ!$G$34:$G$777,СВЦЭМ!$A$34:$A$777,$A238,СВЦЭМ!$B$34:$B$777,N$225)+'СЕТ СН'!$F$12</f>
        <v>200.88369642999999</v>
      </c>
      <c r="O238" s="37">
        <f>SUMIFS(СВЦЭМ!$G$34:$G$777,СВЦЭМ!$A$34:$A$777,$A238,СВЦЭМ!$B$34:$B$777,O$225)+'СЕТ СН'!$F$12</f>
        <v>202.41965016</v>
      </c>
      <c r="P238" s="37">
        <f>SUMIFS(СВЦЭМ!$G$34:$G$777,СВЦЭМ!$A$34:$A$777,$A238,СВЦЭМ!$B$34:$B$777,P$225)+'СЕТ СН'!$F$12</f>
        <v>203.10506153</v>
      </c>
      <c r="Q238" s="37">
        <f>SUMIFS(СВЦЭМ!$G$34:$G$777,СВЦЭМ!$A$34:$A$777,$A238,СВЦЭМ!$B$34:$B$777,Q$225)+'СЕТ СН'!$F$12</f>
        <v>203.70986195</v>
      </c>
      <c r="R238" s="37">
        <f>SUMIFS(СВЦЭМ!$G$34:$G$777,СВЦЭМ!$A$34:$A$777,$A238,СВЦЭМ!$B$34:$B$777,R$225)+'СЕТ СН'!$F$12</f>
        <v>205.2904814</v>
      </c>
      <c r="S238" s="37">
        <f>SUMIFS(СВЦЭМ!$G$34:$G$777,СВЦЭМ!$A$34:$A$777,$A238,СВЦЭМ!$B$34:$B$777,S$225)+'СЕТ СН'!$F$12</f>
        <v>207.58744498999999</v>
      </c>
      <c r="T238" s="37">
        <f>SUMIFS(СВЦЭМ!$G$34:$G$777,СВЦЭМ!$A$34:$A$777,$A238,СВЦЭМ!$B$34:$B$777,T$225)+'СЕТ СН'!$F$12</f>
        <v>203.95056018</v>
      </c>
      <c r="U238" s="37">
        <f>SUMIFS(СВЦЭМ!$G$34:$G$777,СВЦЭМ!$A$34:$A$777,$A238,СВЦЭМ!$B$34:$B$777,U$225)+'СЕТ СН'!$F$12</f>
        <v>204.60790101000001</v>
      </c>
      <c r="V238" s="37">
        <f>SUMIFS(СВЦЭМ!$G$34:$G$777,СВЦЭМ!$A$34:$A$777,$A238,СВЦЭМ!$B$34:$B$777,V$225)+'СЕТ СН'!$F$12</f>
        <v>204.52382710000001</v>
      </c>
      <c r="W238" s="37">
        <f>SUMIFS(СВЦЭМ!$G$34:$G$777,СВЦЭМ!$A$34:$A$777,$A238,СВЦЭМ!$B$34:$B$777,W$225)+'СЕТ СН'!$F$12</f>
        <v>214.8407723</v>
      </c>
      <c r="X238" s="37">
        <f>SUMIFS(СВЦЭМ!$G$34:$G$777,СВЦЭМ!$A$34:$A$777,$A238,СВЦЭМ!$B$34:$B$777,X$225)+'СЕТ СН'!$F$12</f>
        <v>239.62391542</v>
      </c>
      <c r="Y238" s="37">
        <f>SUMIFS(СВЦЭМ!$G$34:$G$777,СВЦЭМ!$A$34:$A$777,$A238,СВЦЭМ!$B$34:$B$777,Y$225)+'СЕТ СН'!$F$12</f>
        <v>251.33990847999999</v>
      </c>
    </row>
    <row r="239" spans="1:27" ht="15.75" x14ac:dyDescent="0.2">
      <c r="A239" s="36">
        <f t="shared" si="6"/>
        <v>43204</v>
      </c>
      <c r="B239" s="37">
        <f>SUMIFS(СВЦЭМ!$G$34:$G$777,СВЦЭМ!$A$34:$A$777,$A239,СВЦЭМ!$B$34:$B$777,B$225)+'СЕТ СН'!$F$12</f>
        <v>258.68828413</v>
      </c>
      <c r="C239" s="37">
        <f>SUMIFS(СВЦЭМ!$G$34:$G$777,СВЦЭМ!$A$34:$A$777,$A239,СВЦЭМ!$B$34:$B$777,C$225)+'СЕТ СН'!$F$12</f>
        <v>273.53156842999999</v>
      </c>
      <c r="D239" s="37">
        <f>SUMIFS(СВЦЭМ!$G$34:$G$777,СВЦЭМ!$A$34:$A$777,$A239,СВЦЭМ!$B$34:$B$777,D$225)+'СЕТ СН'!$F$12</f>
        <v>284.86949573999999</v>
      </c>
      <c r="E239" s="37">
        <f>SUMIFS(СВЦЭМ!$G$34:$G$777,СВЦЭМ!$A$34:$A$777,$A239,СВЦЭМ!$B$34:$B$777,E$225)+'СЕТ СН'!$F$12</f>
        <v>287.64126478999998</v>
      </c>
      <c r="F239" s="37">
        <f>SUMIFS(СВЦЭМ!$G$34:$G$777,СВЦЭМ!$A$34:$A$777,$A239,СВЦЭМ!$B$34:$B$777,F$225)+'СЕТ СН'!$F$12</f>
        <v>287.47039489999997</v>
      </c>
      <c r="G239" s="37">
        <f>SUMIFS(СВЦЭМ!$G$34:$G$777,СВЦЭМ!$A$34:$A$777,$A239,СВЦЭМ!$B$34:$B$777,G$225)+'СЕТ СН'!$F$12</f>
        <v>288.44094116999997</v>
      </c>
      <c r="H239" s="37">
        <f>SUMIFS(СВЦЭМ!$G$34:$G$777,СВЦЭМ!$A$34:$A$777,$A239,СВЦЭМ!$B$34:$B$777,H$225)+'СЕТ СН'!$F$12</f>
        <v>282.31692573999999</v>
      </c>
      <c r="I239" s="37">
        <f>SUMIFS(СВЦЭМ!$G$34:$G$777,СВЦЭМ!$A$34:$A$777,$A239,СВЦЭМ!$B$34:$B$777,I$225)+'СЕТ СН'!$F$12</f>
        <v>266.12421445000001</v>
      </c>
      <c r="J239" s="37">
        <f>SUMIFS(СВЦЭМ!$G$34:$G$777,СВЦЭМ!$A$34:$A$777,$A239,СВЦЭМ!$B$34:$B$777,J$225)+'СЕТ СН'!$F$12</f>
        <v>237.62151437</v>
      </c>
      <c r="K239" s="37">
        <f>SUMIFS(СВЦЭМ!$G$34:$G$777,СВЦЭМ!$A$34:$A$777,$A239,СВЦЭМ!$B$34:$B$777,K$225)+'СЕТ СН'!$F$12</f>
        <v>231.81993933000001</v>
      </c>
      <c r="L239" s="37">
        <f>SUMIFS(СВЦЭМ!$G$34:$G$777,СВЦЭМ!$A$34:$A$777,$A239,СВЦЭМ!$B$34:$B$777,L$225)+'СЕТ СН'!$F$12</f>
        <v>217.22223424000001</v>
      </c>
      <c r="M239" s="37">
        <f>SUMIFS(СВЦЭМ!$G$34:$G$777,СВЦЭМ!$A$34:$A$777,$A239,СВЦЭМ!$B$34:$B$777,M$225)+'СЕТ СН'!$F$12</f>
        <v>213.26134654000001</v>
      </c>
      <c r="N239" s="37">
        <f>SUMIFS(СВЦЭМ!$G$34:$G$777,СВЦЭМ!$A$34:$A$777,$A239,СВЦЭМ!$B$34:$B$777,N$225)+'СЕТ СН'!$F$12</f>
        <v>212.88356798999999</v>
      </c>
      <c r="O239" s="37">
        <f>SUMIFS(СВЦЭМ!$G$34:$G$777,СВЦЭМ!$A$34:$A$777,$A239,СВЦЭМ!$B$34:$B$777,O$225)+'СЕТ СН'!$F$12</f>
        <v>220.46077554999999</v>
      </c>
      <c r="P239" s="37">
        <f>SUMIFS(СВЦЭМ!$G$34:$G$777,СВЦЭМ!$A$34:$A$777,$A239,СВЦЭМ!$B$34:$B$777,P$225)+'СЕТ СН'!$F$12</f>
        <v>224.77430149</v>
      </c>
      <c r="Q239" s="37">
        <f>SUMIFS(СВЦЭМ!$G$34:$G$777,СВЦЭМ!$A$34:$A$777,$A239,СВЦЭМ!$B$34:$B$777,Q$225)+'СЕТ СН'!$F$12</f>
        <v>224.91692191000001</v>
      </c>
      <c r="R239" s="37">
        <f>SUMIFS(СВЦЭМ!$G$34:$G$777,СВЦЭМ!$A$34:$A$777,$A239,СВЦЭМ!$B$34:$B$777,R$225)+'СЕТ СН'!$F$12</f>
        <v>225.10592095000001</v>
      </c>
      <c r="S239" s="37">
        <f>SUMIFS(СВЦЭМ!$G$34:$G$777,СВЦЭМ!$A$34:$A$777,$A239,СВЦЭМ!$B$34:$B$777,S$225)+'СЕТ СН'!$F$12</f>
        <v>223.20573436000001</v>
      </c>
      <c r="T239" s="37">
        <f>SUMIFS(СВЦЭМ!$G$34:$G$777,СВЦЭМ!$A$34:$A$777,$A239,СВЦЭМ!$B$34:$B$777,T$225)+'СЕТ СН'!$F$12</f>
        <v>213.88920431</v>
      </c>
      <c r="U239" s="37">
        <f>SUMIFS(СВЦЭМ!$G$34:$G$777,СВЦЭМ!$A$34:$A$777,$A239,СВЦЭМ!$B$34:$B$777,U$225)+'СЕТ СН'!$F$12</f>
        <v>212.44350625000001</v>
      </c>
      <c r="V239" s="37">
        <f>SUMIFS(СВЦЭМ!$G$34:$G$777,СВЦЭМ!$A$34:$A$777,$A239,СВЦЭМ!$B$34:$B$777,V$225)+'СЕТ СН'!$F$12</f>
        <v>213.17329644</v>
      </c>
      <c r="W239" s="37">
        <f>SUMIFS(СВЦЭМ!$G$34:$G$777,СВЦЭМ!$A$34:$A$777,$A239,СВЦЭМ!$B$34:$B$777,W$225)+'СЕТ СН'!$F$12</f>
        <v>226.84777862000001</v>
      </c>
      <c r="X239" s="37">
        <f>SUMIFS(СВЦЭМ!$G$34:$G$777,СВЦЭМ!$A$34:$A$777,$A239,СВЦЭМ!$B$34:$B$777,X$225)+'СЕТ СН'!$F$12</f>
        <v>228.33352618000001</v>
      </c>
      <c r="Y239" s="37">
        <f>SUMIFS(СВЦЭМ!$G$34:$G$777,СВЦЭМ!$A$34:$A$777,$A239,СВЦЭМ!$B$34:$B$777,Y$225)+'СЕТ СН'!$F$12</f>
        <v>247.32626099999999</v>
      </c>
    </row>
    <row r="240" spans="1:27" ht="15.75" x14ac:dyDescent="0.2">
      <c r="A240" s="36">
        <f t="shared" si="6"/>
        <v>43205</v>
      </c>
      <c r="B240" s="37">
        <f>SUMIFS(СВЦЭМ!$G$34:$G$777,СВЦЭМ!$A$34:$A$777,$A240,СВЦЭМ!$B$34:$B$777,B$225)+'СЕТ СН'!$F$12</f>
        <v>258.42588897000002</v>
      </c>
      <c r="C240" s="37">
        <f>SUMIFS(СВЦЭМ!$G$34:$G$777,СВЦЭМ!$A$34:$A$777,$A240,СВЦЭМ!$B$34:$B$777,C$225)+'СЕТ СН'!$F$12</f>
        <v>275.13932144</v>
      </c>
      <c r="D240" s="37">
        <f>SUMIFS(СВЦЭМ!$G$34:$G$777,СВЦЭМ!$A$34:$A$777,$A240,СВЦЭМ!$B$34:$B$777,D$225)+'СЕТ СН'!$F$12</f>
        <v>283.33333105000003</v>
      </c>
      <c r="E240" s="37">
        <f>SUMIFS(СВЦЭМ!$G$34:$G$777,СВЦЭМ!$A$34:$A$777,$A240,СВЦЭМ!$B$34:$B$777,E$225)+'СЕТ СН'!$F$12</f>
        <v>286.21579263000001</v>
      </c>
      <c r="F240" s="37">
        <f>SUMIFS(СВЦЭМ!$G$34:$G$777,СВЦЭМ!$A$34:$A$777,$A240,СВЦЭМ!$B$34:$B$777,F$225)+'СЕТ СН'!$F$12</f>
        <v>286.15666376000001</v>
      </c>
      <c r="G240" s="37">
        <f>SUMIFS(СВЦЭМ!$G$34:$G$777,СВЦЭМ!$A$34:$A$777,$A240,СВЦЭМ!$B$34:$B$777,G$225)+'СЕТ СН'!$F$12</f>
        <v>287.46944366999998</v>
      </c>
      <c r="H240" s="37">
        <f>SUMIFS(СВЦЭМ!$G$34:$G$777,СВЦЭМ!$A$34:$A$777,$A240,СВЦЭМ!$B$34:$B$777,H$225)+'СЕТ СН'!$F$12</f>
        <v>284.81624492999998</v>
      </c>
      <c r="I240" s="37">
        <f>SUMIFS(СВЦЭМ!$G$34:$G$777,СВЦЭМ!$A$34:$A$777,$A240,СВЦЭМ!$B$34:$B$777,I$225)+'СЕТ СН'!$F$12</f>
        <v>269.99447798</v>
      </c>
      <c r="J240" s="37">
        <f>SUMIFS(СВЦЭМ!$G$34:$G$777,СВЦЭМ!$A$34:$A$777,$A240,СВЦЭМ!$B$34:$B$777,J$225)+'СЕТ СН'!$F$12</f>
        <v>248.09355146999999</v>
      </c>
      <c r="K240" s="37">
        <f>SUMIFS(СВЦЭМ!$G$34:$G$777,СВЦЭМ!$A$34:$A$777,$A240,СВЦЭМ!$B$34:$B$777,K$225)+'СЕТ СН'!$F$12</f>
        <v>234.25105798999999</v>
      </c>
      <c r="L240" s="37">
        <f>SUMIFS(СВЦЭМ!$G$34:$G$777,СВЦЭМ!$A$34:$A$777,$A240,СВЦЭМ!$B$34:$B$777,L$225)+'СЕТ СН'!$F$12</f>
        <v>223.30359891000001</v>
      </c>
      <c r="M240" s="37">
        <f>SUMIFS(СВЦЭМ!$G$34:$G$777,СВЦЭМ!$A$34:$A$777,$A240,СВЦЭМ!$B$34:$B$777,M$225)+'СЕТ СН'!$F$12</f>
        <v>210.47054179</v>
      </c>
      <c r="N240" s="37">
        <f>SUMIFS(СВЦЭМ!$G$34:$G$777,СВЦЭМ!$A$34:$A$777,$A240,СВЦЭМ!$B$34:$B$777,N$225)+'СЕТ СН'!$F$12</f>
        <v>210.11008179000001</v>
      </c>
      <c r="O240" s="37">
        <f>SUMIFS(СВЦЭМ!$G$34:$G$777,СВЦЭМ!$A$34:$A$777,$A240,СВЦЭМ!$B$34:$B$777,O$225)+'СЕТ СН'!$F$12</f>
        <v>210.46386885999999</v>
      </c>
      <c r="P240" s="37">
        <f>SUMIFS(СВЦЭМ!$G$34:$G$777,СВЦЭМ!$A$34:$A$777,$A240,СВЦЭМ!$B$34:$B$777,P$225)+'СЕТ СН'!$F$12</f>
        <v>212.05890747999999</v>
      </c>
      <c r="Q240" s="37">
        <f>SUMIFS(СВЦЭМ!$G$34:$G$777,СВЦЭМ!$A$34:$A$777,$A240,СВЦЭМ!$B$34:$B$777,Q$225)+'СЕТ СН'!$F$12</f>
        <v>212.25946984999999</v>
      </c>
      <c r="R240" s="37">
        <f>SUMIFS(СВЦЭМ!$G$34:$G$777,СВЦЭМ!$A$34:$A$777,$A240,СВЦЭМ!$B$34:$B$777,R$225)+'СЕТ СН'!$F$12</f>
        <v>213.75274690000001</v>
      </c>
      <c r="S240" s="37">
        <f>SUMIFS(СВЦЭМ!$G$34:$G$777,СВЦЭМ!$A$34:$A$777,$A240,СВЦЭМ!$B$34:$B$777,S$225)+'СЕТ СН'!$F$12</f>
        <v>211.27442343999999</v>
      </c>
      <c r="T240" s="37">
        <f>SUMIFS(СВЦЭМ!$G$34:$G$777,СВЦЭМ!$A$34:$A$777,$A240,СВЦЭМ!$B$34:$B$777,T$225)+'СЕТ СН'!$F$12</f>
        <v>210.80504826000001</v>
      </c>
      <c r="U240" s="37">
        <f>SUMIFS(СВЦЭМ!$G$34:$G$777,СВЦЭМ!$A$34:$A$777,$A240,СВЦЭМ!$B$34:$B$777,U$225)+'СЕТ СН'!$F$12</f>
        <v>208.29012293</v>
      </c>
      <c r="V240" s="37">
        <f>SUMIFS(СВЦЭМ!$G$34:$G$777,СВЦЭМ!$A$34:$A$777,$A240,СВЦЭМ!$B$34:$B$777,V$225)+'СЕТ СН'!$F$12</f>
        <v>209.80645508000001</v>
      </c>
      <c r="W240" s="37">
        <f>SUMIFS(СВЦЭМ!$G$34:$G$777,СВЦЭМ!$A$34:$A$777,$A240,СВЦЭМ!$B$34:$B$777,W$225)+'СЕТ СН'!$F$12</f>
        <v>225.38427827000001</v>
      </c>
      <c r="X240" s="37">
        <f>SUMIFS(СВЦЭМ!$G$34:$G$777,СВЦЭМ!$A$34:$A$777,$A240,СВЦЭМ!$B$34:$B$777,X$225)+'СЕТ СН'!$F$12</f>
        <v>231.92960712999999</v>
      </c>
      <c r="Y240" s="37">
        <f>SUMIFS(СВЦЭМ!$G$34:$G$777,СВЦЭМ!$A$34:$A$777,$A240,СВЦЭМ!$B$34:$B$777,Y$225)+'СЕТ СН'!$F$12</f>
        <v>247.99787069000001</v>
      </c>
    </row>
    <row r="241" spans="1:25" ht="15.75" x14ac:dyDescent="0.2">
      <c r="A241" s="36">
        <f t="shared" si="6"/>
        <v>43206</v>
      </c>
      <c r="B241" s="37">
        <f>SUMIFS(СВЦЭМ!$G$34:$G$777,СВЦЭМ!$A$34:$A$777,$A241,СВЦЭМ!$B$34:$B$777,B$225)+'СЕТ СН'!$F$12</f>
        <v>264.49543003999997</v>
      </c>
      <c r="C241" s="37">
        <f>SUMIFS(СВЦЭМ!$G$34:$G$777,СВЦЭМ!$A$34:$A$777,$A241,СВЦЭМ!$B$34:$B$777,C$225)+'СЕТ СН'!$F$12</f>
        <v>278.18419741000002</v>
      </c>
      <c r="D241" s="37">
        <f>SUMIFS(СВЦЭМ!$G$34:$G$777,СВЦЭМ!$A$34:$A$777,$A241,СВЦЭМ!$B$34:$B$777,D$225)+'СЕТ СН'!$F$12</f>
        <v>298.31916555999999</v>
      </c>
      <c r="E241" s="37">
        <f>SUMIFS(СВЦЭМ!$G$34:$G$777,СВЦЭМ!$A$34:$A$777,$A241,СВЦЭМ!$B$34:$B$777,E$225)+'СЕТ СН'!$F$12</f>
        <v>304.00962547</v>
      </c>
      <c r="F241" s="37">
        <f>SUMIFS(СВЦЭМ!$G$34:$G$777,СВЦЭМ!$A$34:$A$777,$A241,СВЦЭМ!$B$34:$B$777,F$225)+'СЕТ СН'!$F$12</f>
        <v>300.98016242</v>
      </c>
      <c r="G241" s="37">
        <f>SUMIFS(СВЦЭМ!$G$34:$G$777,СВЦЭМ!$A$34:$A$777,$A241,СВЦЭМ!$B$34:$B$777,G$225)+'СЕТ СН'!$F$12</f>
        <v>303.48279079000002</v>
      </c>
      <c r="H241" s="37">
        <f>SUMIFS(СВЦЭМ!$G$34:$G$777,СВЦЭМ!$A$34:$A$777,$A241,СВЦЭМ!$B$34:$B$777,H$225)+'СЕТ СН'!$F$12</f>
        <v>285.92732670999999</v>
      </c>
      <c r="I241" s="37">
        <f>SUMIFS(СВЦЭМ!$G$34:$G$777,СВЦЭМ!$A$34:$A$777,$A241,СВЦЭМ!$B$34:$B$777,I$225)+'СЕТ СН'!$F$12</f>
        <v>258.02485445000002</v>
      </c>
      <c r="J241" s="37">
        <f>SUMIFS(СВЦЭМ!$G$34:$G$777,СВЦЭМ!$A$34:$A$777,$A241,СВЦЭМ!$B$34:$B$777,J$225)+'СЕТ СН'!$F$12</f>
        <v>241.11910542999999</v>
      </c>
      <c r="K241" s="37">
        <f>SUMIFS(СВЦЭМ!$G$34:$G$777,СВЦЭМ!$A$34:$A$777,$A241,СВЦЭМ!$B$34:$B$777,K$225)+'СЕТ СН'!$F$12</f>
        <v>220.43667579999999</v>
      </c>
      <c r="L241" s="37">
        <f>SUMIFS(СВЦЭМ!$G$34:$G$777,СВЦЭМ!$A$34:$A$777,$A241,СВЦЭМ!$B$34:$B$777,L$225)+'СЕТ СН'!$F$12</f>
        <v>207.62403884</v>
      </c>
      <c r="M241" s="37">
        <f>SUMIFS(СВЦЭМ!$G$34:$G$777,СВЦЭМ!$A$34:$A$777,$A241,СВЦЭМ!$B$34:$B$777,M$225)+'СЕТ СН'!$F$12</f>
        <v>202.63850073</v>
      </c>
      <c r="N241" s="37">
        <f>SUMIFS(СВЦЭМ!$G$34:$G$777,СВЦЭМ!$A$34:$A$777,$A241,СВЦЭМ!$B$34:$B$777,N$225)+'СЕТ СН'!$F$12</f>
        <v>205.59102347000001</v>
      </c>
      <c r="O241" s="37">
        <f>SUMIFS(СВЦЭМ!$G$34:$G$777,СВЦЭМ!$A$34:$A$777,$A241,СВЦЭМ!$B$34:$B$777,O$225)+'СЕТ СН'!$F$12</f>
        <v>206.76601357999999</v>
      </c>
      <c r="P241" s="37">
        <f>SUMIFS(СВЦЭМ!$G$34:$G$777,СВЦЭМ!$A$34:$A$777,$A241,СВЦЭМ!$B$34:$B$777,P$225)+'СЕТ СН'!$F$12</f>
        <v>209.81917068000001</v>
      </c>
      <c r="Q241" s="37">
        <f>SUMIFS(СВЦЭМ!$G$34:$G$777,СВЦЭМ!$A$34:$A$777,$A241,СВЦЭМ!$B$34:$B$777,Q$225)+'СЕТ СН'!$F$12</f>
        <v>211.91037538</v>
      </c>
      <c r="R241" s="37">
        <f>SUMIFS(СВЦЭМ!$G$34:$G$777,СВЦЭМ!$A$34:$A$777,$A241,СВЦЭМ!$B$34:$B$777,R$225)+'СЕТ СН'!$F$12</f>
        <v>212.99730632999999</v>
      </c>
      <c r="S241" s="37">
        <f>SUMIFS(СВЦЭМ!$G$34:$G$777,СВЦЭМ!$A$34:$A$777,$A241,СВЦЭМ!$B$34:$B$777,S$225)+'СЕТ СН'!$F$12</f>
        <v>215.60889288999999</v>
      </c>
      <c r="T241" s="37">
        <f>SUMIFS(СВЦЭМ!$G$34:$G$777,СВЦЭМ!$A$34:$A$777,$A241,СВЦЭМ!$B$34:$B$777,T$225)+'СЕТ СН'!$F$12</f>
        <v>212.56453142000001</v>
      </c>
      <c r="U241" s="37">
        <f>SUMIFS(СВЦЭМ!$G$34:$G$777,СВЦЭМ!$A$34:$A$777,$A241,СВЦЭМ!$B$34:$B$777,U$225)+'СЕТ СН'!$F$12</f>
        <v>203.79184626</v>
      </c>
      <c r="V241" s="37">
        <f>SUMIFS(СВЦЭМ!$G$34:$G$777,СВЦЭМ!$A$34:$A$777,$A241,СВЦЭМ!$B$34:$B$777,V$225)+'СЕТ СН'!$F$12</f>
        <v>205.92835267999999</v>
      </c>
      <c r="W241" s="37">
        <f>SUMIFS(СВЦЭМ!$G$34:$G$777,СВЦЭМ!$A$34:$A$777,$A241,СВЦЭМ!$B$34:$B$777,W$225)+'СЕТ СН'!$F$12</f>
        <v>221.61273818000001</v>
      </c>
      <c r="X241" s="37">
        <f>SUMIFS(СВЦЭМ!$G$34:$G$777,СВЦЭМ!$A$34:$A$777,$A241,СВЦЭМ!$B$34:$B$777,X$225)+'СЕТ СН'!$F$12</f>
        <v>243.62493617999999</v>
      </c>
      <c r="Y241" s="37">
        <f>SUMIFS(СВЦЭМ!$G$34:$G$777,СВЦЭМ!$A$34:$A$777,$A241,СВЦЭМ!$B$34:$B$777,Y$225)+'СЕТ СН'!$F$12</f>
        <v>265.42734723000001</v>
      </c>
    </row>
    <row r="242" spans="1:25" ht="15.75" x14ac:dyDescent="0.2">
      <c r="A242" s="36">
        <f t="shared" si="6"/>
        <v>43207</v>
      </c>
      <c r="B242" s="37">
        <f>SUMIFS(СВЦЭМ!$G$34:$G$777,СВЦЭМ!$A$34:$A$777,$A242,СВЦЭМ!$B$34:$B$777,B$225)+'СЕТ СН'!$F$12</f>
        <v>239.62262920000001</v>
      </c>
      <c r="C242" s="37">
        <f>SUMIFS(СВЦЭМ!$G$34:$G$777,СВЦЭМ!$A$34:$A$777,$A242,СВЦЭМ!$B$34:$B$777,C$225)+'СЕТ СН'!$F$12</f>
        <v>249.49060728000001</v>
      </c>
      <c r="D242" s="37">
        <f>SUMIFS(СВЦЭМ!$G$34:$G$777,СВЦЭМ!$A$34:$A$777,$A242,СВЦЭМ!$B$34:$B$777,D$225)+'СЕТ СН'!$F$12</f>
        <v>267.58263963000002</v>
      </c>
      <c r="E242" s="37">
        <f>SUMIFS(СВЦЭМ!$G$34:$G$777,СВЦЭМ!$A$34:$A$777,$A242,СВЦЭМ!$B$34:$B$777,E$225)+'СЕТ СН'!$F$12</f>
        <v>270.62279837</v>
      </c>
      <c r="F242" s="37">
        <f>SUMIFS(СВЦЭМ!$G$34:$G$777,СВЦЭМ!$A$34:$A$777,$A242,СВЦЭМ!$B$34:$B$777,F$225)+'СЕТ СН'!$F$12</f>
        <v>271.81987602999999</v>
      </c>
      <c r="G242" s="37">
        <f>SUMIFS(СВЦЭМ!$G$34:$G$777,СВЦЭМ!$A$34:$A$777,$A242,СВЦЭМ!$B$34:$B$777,G$225)+'СЕТ СН'!$F$12</f>
        <v>268.61633601</v>
      </c>
      <c r="H242" s="37">
        <f>SUMIFS(СВЦЭМ!$G$34:$G$777,СВЦЭМ!$A$34:$A$777,$A242,СВЦЭМ!$B$34:$B$777,H$225)+'СЕТ СН'!$F$12</f>
        <v>243.30304335</v>
      </c>
      <c r="I242" s="37">
        <f>SUMIFS(СВЦЭМ!$G$34:$G$777,СВЦЭМ!$A$34:$A$777,$A242,СВЦЭМ!$B$34:$B$777,I$225)+'СЕТ СН'!$F$12</f>
        <v>217.57553928999999</v>
      </c>
      <c r="J242" s="37">
        <f>SUMIFS(СВЦЭМ!$G$34:$G$777,СВЦЭМ!$A$34:$A$777,$A242,СВЦЭМ!$B$34:$B$777,J$225)+'СЕТ СН'!$F$12</f>
        <v>216.01540417999999</v>
      </c>
      <c r="K242" s="37">
        <f>SUMIFS(СВЦЭМ!$G$34:$G$777,СВЦЭМ!$A$34:$A$777,$A242,СВЦЭМ!$B$34:$B$777,K$225)+'СЕТ СН'!$F$12</f>
        <v>209.91465477</v>
      </c>
      <c r="L242" s="37">
        <f>SUMIFS(СВЦЭМ!$G$34:$G$777,СВЦЭМ!$A$34:$A$777,$A242,СВЦЭМ!$B$34:$B$777,L$225)+'СЕТ СН'!$F$12</f>
        <v>213.54830630000001</v>
      </c>
      <c r="M242" s="37">
        <f>SUMIFS(СВЦЭМ!$G$34:$G$777,СВЦЭМ!$A$34:$A$777,$A242,СВЦЭМ!$B$34:$B$777,M$225)+'СЕТ СН'!$F$12</f>
        <v>211.01512178999999</v>
      </c>
      <c r="N242" s="37">
        <f>SUMIFS(СВЦЭМ!$G$34:$G$777,СВЦЭМ!$A$34:$A$777,$A242,СВЦЭМ!$B$34:$B$777,N$225)+'СЕТ СН'!$F$12</f>
        <v>210.82048621000001</v>
      </c>
      <c r="O242" s="37">
        <f>SUMIFS(СВЦЭМ!$G$34:$G$777,СВЦЭМ!$A$34:$A$777,$A242,СВЦЭМ!$B$34:$B$777,O$225)+'СЕТ СН'!$F$12</f>
        <v>209.60617704000001</v>
      </c>
      <c r="P242" s="37">
        <f>SUMIFS(СВЦЭМ!$G$34:$G$777,СВЦЭМ!$A$34:$A$777,$A242,СВЦЭМ!$B$34:$B$777,P$225)+'СЕТ СН'!$F$12</f>
        <v>209.28597428</v>
      </c>
      <c r="Q242" s="37">
        <f>SUMIFS(СВЦЭМ!$G$34:$G$777,СВЦЭМ!$A$34:$A$777,$A242,СВЦЭМ!$B$34:$B$777,Q$225)+'СЕТ СН'!$F$12</f>
        <v>207.72168123</v>
      </c>
      <c r="R242" s="37">
        <f>SUMIFS(СВЦЭМ!$G$34:$G$777,СВЦЭМ!$A$34:$A$777,$A242,СВЦЭМ!$B$34:$B$777,R$225)+'СЕТ СН'!$F$12</f>
        <v>209.48540757999999</v>
      </c>
      <c r="S242" s="37">
        <f>SUMIFS(СВЦЭМ!$G$34:$G$777,СВЦЭМ!$A$34:$A$777,$A242,СВЦЭМ!$B$34:$B$777,S$225)+'СЕТ СН'!$F$12</f>
        <v>211.61337753999999</v>
      </c>
      <c r="T242" s="37">
        <f>SUMIFS(СВЦЭМ!$G$34:$G$777,СВЦЭМ!$A$34:$A$777,$A242,СВЦЭМ!$B$34:$B$777,T$225)+'СЕТ СН'!$F$12</f>
        <v>213.01760168999999</v>
      </c>
      <c r="U242" s="37">
        <f>SUMIFS(СВЦЭМ!$G$34:$G$777,СВЦЭМ!$A$34:$A$777,$A242,СВЦЭМ!$B$34:$B$777,U$225)+'СЕТ СН'!$F$12</f>
        <v>214.50261567000001</v>
      </c>
      <c r="V242" s="37">
        <f>SUMIFS(СВЦЭМ!$G$34:$G$777,СВЦЭМ!$A$34:$A$777,$A242,СВЦЭМ!$B$34:$B$777,V$225)+'СЕТ СН'!$F$12</f>
        <v>217.6925651</v>
      </c>
      <c r="W242" s="37">
        <f>SUMIFS(СВЦЭМ!$G$34:$G$777,СВЦЭМ!$A$34:$A$777,$A242,СВЦЭМ!$B$34:$B$777,W$225)+'СЕТ СН'!$F$12</f>
        <v>216.39063942999999</v>
      </c>
      <c r="X242" s="37">
        <f>SUMIFS(СВЦЭМ!$G$34:$G$777,СВЦЭМ!$A$34:$A$777,$A242,СВЦЭМ!$B$34:$B$777,X$225)+'СЕТ СН'!$F$12</f>
        <v>216.94103620000001</v>
      </c>
      <c r="Y242" s="37">
        <f>SUMIFS(СВЦЭМ!$G$34:$G$777,СВЦЭМ!$A$34:$A$777,$A242,СВЦЭМ!$B$34:$B$777,Y$225)+'СЕТ СН'!$F$12</f>
        <v>235.75206441</v>
      </c>
    </row>
    <row r="243" spans="1:25" ht="15.75" x14ac:dyDescent="0.2">
      <c r="A243" s="36">
        <f t="shared" si="6"/>
        <v>43208</v>
      </c>
      <c r="B243" s="37">
        <f>SUMIFS(СВЦЭМ!$G$34:$G$777,СВЦЭМ!$A$34:$A$777,$A243,СВЦЭМ!$B$34:$B$777,B$225)+'СЕТ СН'!$F$12</f>
        <v>238.45671290999999</v>
      </c>
      <c r="C243" s="37">
        <f>SUMIFS(СВЦЭМ!$G$34:$G$777,СВЦЭМ!$A$34:$A$777,$A243,СВЦЭМ!$B$34:$B$777,C$225)+'СЕТ СН'!$F$12</f>
        <v>243.91731214999999</v>
      </c>
      <c r="D243" s="37">
        <f>SUMIFS(СВЦЭМ!$G$34:$G$777,СВЦЭМ!$A$34:$A$777,$A243,СВЦЭМ!$B$34:$B$777,D$225)+'СЕТ СН'!$F$12</f>
        <v>256.45039265000003</v>
      </c>
      <c r="E243" s="37">
        <f>SUMIFS(СВЦЭМ!$G$34:$G$777,СВЦЭМ!$A$34:$A$777,$A243,СВЦЭМ!$B$34:$B$777,E$225)+'СЕТ СН'!$F$12</f>
        <v>260.13153450999999</v>
      </c>
      <c r="F243" s="37">
        <f>SUMIFS(СВЦЭМ!$G$34:$G$777,СВЦЭМ!$A$34:$A$777,$A243,СВЦЭМ!$B$34:$B$777,F$225)+'СЕТ СН'!$F$12</f>
        <v>260.12517508000002</v>
      </c>
      <c r="G243" s="37">
        <f>SUMIFS(СВЦЭМ!$G$34:$G$777,СВЦЭМ!$A$34:$A$777,$A243,СВЦЭМ!$B$34:$B$777,G$225)+'СЕТ СН'!$F$12</f>
        <v>255.40316483999999</v>
      </c>
      <c r="H243" s="37">
        <f>SUMIFS(СВЦЭМ!$G$34:$G$777,СВЦЭМ!$A$34:$A$777,$A243,СВЦЭМ!$B$34:$B$777,H$225)+'СЕТ СН'!$F$12</f>
        <v>238.76896801000001</v>
      </c>
      <c r="I243" s="37">
        <f>SUMIFS(СВЦЭМ!$G$34:$G$777,СВЦЭМ!$A$34:$A$777,$A243,СВЦЭМ!$B$34:$B$777,I$225)+'СЕТ СН'!$F$12</f>
        <v>217.69911317</v>
      </c>
      <c r="J243" s="37">
        <f>SUMIFS(СВЦЭМ!$G$34:$G$777,СВЦЭМ!$A$34:$A$777,$A243,СВЦЭМ!$B$34:$B$777,J$225)+'СЕТ СН'!$F$12</f>
        <v>203.86408552</v>
      </c>
      <c r="K243" s="37">
        <f>SUMIFS(СВЦЭМ!$G$34:$G$777,СВЦЭМ!$A$34:$A$777,$A243,СВЦЭМ!$B$34:$B$777,K$225)+'СЕТ СН'!$F$12</f>
        <v>187.12099029000001</v>
      </c>
      <c r="L243" s="37">
        <f>SUMIFS(СВЦЭМ!$G$34:$G$777,СВЦЭМ!$A$34:$A$777,$A243,СВЦЭМ!$B$34:$B$777,L$225)+'СЕТ СН'!$F$12</f>
        <v>188.61535272</v>
      </c>
      <c r="M243" s="37">
        <f>SUMIFS(СВЦЭМ!$G$34:$G$777,СВЦЭМ!$A$34:$A$777,$A243,СВЦЭМ!$B$34:$B$777,M$225)+'СЕТ СН'!$F$12</f>
        <v>207.83453281000001</v>
      </c>
      <c r="N243" s="37">
        <f>SUMIFS(СВЦЭМ!$G$34:$G$777,СВЦЭМ!$A$34:$A$777,$A243,СВЦЭМ!$B$34:$B$777,N$225)+'СЕТ СН'!$F$12</f>
        <v>205.35213361999999</v>
      </c>
      <c r="O243" s="37">
        <f>SUMIFS(СВЦЭМ!$G$34:$G$777,СВЦЭМ!$A$34:$A$777,$A243,СВЦЭМ!$B$34:$B$777,O$225)+'СЕТ СН'!$F$12</f>
        <v>207.64796755</v>
      </c>
      <c r="P243" s="37">
        <f>SUMIFS(СВЦЭМ!$G$34:$G$777,СВЦЭМ!$A$34:$A$777,$A243,СВЦЭМ!$B$34:$B$777,P$225)+'СЕТ СН'!$F$12</f>
        <v>210.14891901999999</v>
      </c>
      <c r="Q243" s="37">
        <f>SUMIFS(СВЦЭМ!$G$34:$G$777,СВЦЭМ!$A$34:$A$777,$A243,СВЦЭМ!$B$34:$B$777,Q$225)+'СЕТ СН'!$F$12</f>
        <v>208.59258070000001</v>
      </c>
      <c r="R243" s="37">
        <f>SUMIFS(СВЦЭМ!$G$34:$G$777,СВЦЭМ!$A$34:$A$777,$A243,СВЦЭМ!$B$34:$B$777,R$225)+'СЕТ СН'!$F$12</f>
        <v>207.81715919000001</v>
      </c>
      <c r="S243" s="37">
        <f>SUMIFS(СВЦЭМ!$G$34:$G$777,СВЦЭМ!$A$34:$A$777,$A243,СВЦЭМ!$B$34:$B$777,S$225)+'СЕТ СН'!$F$12</f>
        <v>208.79747527000001</v>
      </c>
      <c r="T243" s="37">
        <f>SUMIFS(СВЦЭМ!$G$34:$G$777,СВЦЭМ!$A$34:$A$777,$A243,СВЦЭМ!$B$34:$B$777,T$225)+'СЕТ СН'!$F$12</f>
        <v>202.58838779999999</v>
      </c>
      <c r="U243" s="37">
        <f>SUMIFS(СВЦЭМ!$G$34:$G$777,СВЦЭМ!$A$34:$A$777,$A243,СВЦЭМ!$B$34:$B$777,U$225)+'СЕТ СН'!$F$12</f>
        <v>203.85803283000001</v>
      </c>
      <c r="V243" s="37">
        <f>SUMIFS(СВЦЭМ!$G$34:$G$777,СВЦЭМ!$A$34:$A$777,$A243,СВЦЭМ!$B$34:$B$777,V$225)+'СЕТ СН'!$F$12</f>
        <v>202.58034387999999</v>
      </c>
      <c r="W243" s="37">
        <f>SUMIFS(СВЦЭМ!$G$34:$G$777,СВЦЭМ!$A$34:$A$777,$A243,СВЦЭМ!$B$34:$B$777,W$225)+'СЕТ СН'!$F$12</f>
        <v>200.31189304</v>
      </c>
      <c r="X243" s="37">
        <f>SUMIFS(СВЦЭМ!$G$34:$G$777,СВЦЭМ!$A$34:$A$777,$A243,СВЦЭМ!$B$34:$B$777,X$225)+'СЕТ СН'!$F$12</f>
        <v>211.07995077000001</v>
      </c>
      <c r="Y243" s="37">
        <f>SUMIFS(СВЦЭМ!$G$34:$G$777,СВЦЭМ!$A$34:$A$777,$A243,СВЦЭМ!$B$34:$B$777,Y$225)+'СЕТ СН'!$F$12</f>
        <v>223.59880636</v>
      </c>
    </row>
    <row r="244" spans="1:25" ht="15.75" x14ac:dyDescent="0.2">
      <c r="A244" s="36">
        <f t="shared" si="6"/>
        <v>43209</v>
      </c>
      <c r="B244" s="37">
        <f>SUMIFS(СВЦЭМ!$G$34:$G$777,СВЦЭМ!$A$34:$A$777,$A244,СВЦЭМ!$B$34:$B$777,B$225)+'СЕТ СН'!$F$12</f>
        <v>226.70780044</v>
      </c>
      <c r="C244" s="37">
        <f>SUMIFS(СВЦЭМ!$G$34:$G$777,СВЦЭМ!$A$34:$A$777,$A244,СВЦЭМ!$B$34:$B$777,C$225)+'СЕТ СН'!$F$12</f>
        <v>231.27433723999999</v>
      </c>
      <c r="D244" s="37">
        <f>SUMIFS(СВЦЭМ!$G$34:$G$777,СВЦЭМ!$A$34:$A$777,$A244,СВЦЭМ!$B$34:$B$777,D$225)+'СЕТ СН'!$F$12</f>
        <v>246.87588878</v>
      </c>
      <c r="E244" s="37">
        <f>SUMIFS(СВЦЭМ!$G$34:$G$777,СВЦЭМ!$A$34:$A$777,$A244,СВЦЭМ!$B$34:$B$777,E$225)+'СЕТ СН'!$F$12</f>
        <v>249.18331843999999</v>
      </c>
      <c r="F244" s="37">
        <f>SUMIFS(СВЦЭМ!$G$34:$G$777,СВЦЭМ!$A$34:$A$777,$A244,СВЦЭМ!$B$34:$B$777,F$225)+'СЕТ СН'!$F$12</f>
        <v>249.37059203000001</v>
      </c>
      <c r="G244" s="37">
        <f>SUMIFS(СВЦЭМ!$G$34:$G$777,СВЦЭМ!$A$34:$A$777,$A244,СВЦЭМ!$B$34:$B$777,G$225)+'СЕТ СН'!$F$12</f>
        <v>245.37447896</v>
      </c>
      <c r="H244" s="37">
        <f>SUMIFS(СВЦЭМ!$G$34:$G$777,СВЦЭМ!$A$34:$A$777,$A244,СВЦЭМ!$B$34:$B$777,H$225)+'СЕТ СН'!$F$12</f>
        <v>229.33169563999999</v>
      </c>
      <c r="I244" s="37">
        <f>SUMIFS(СВЦЭМ!$G$34:$G$777,СВЦЭМ!$A$34:$A$777,$A244,СВЦЭМ!$B$34:$B$777,I$225)+'СЕТ СН'!$F$12</f>
        <v>211.74005984999999</v>
      </c>
      <c r="J244" s="37">
        <f>SUMIFS(СВЦЭМ!$G$34:$G$777,СВЦЭМ!$A$34:$A$777,$A244,СВЦЭМ!$B$34:$B$777,J$225)+'СЕТ СН'!$F$12</f>
        <v>198.17546272000001</v>
      </c>
      <c r="K244" s="37">
        <f>SUMIFS(СВЦЭМ!$G$34:$G$777,СВЦЭМ!$A$34:$A$777,$A244,СВЦЭМ!$B$34:$B$777,K$225)+'СЕТ СН'!$F$12</f>
        <v>206.01769887</v>
      </c>
      <c r="L244" s="37">
        <f>SUMIFS(СВЦЭМ!$G$34:$G$777,СВЦЭМ!$A$34:$A$777,$A244,СВЦЭМ!$B$34:$B$777,L$225)+'СЕТ СН'!$F$12</f>
        <v>205.87829640999999</v>
      </c>
      <c r="M244" s="37">
        <f>SUMIFS(СВЦЭМ!$G$34:$G$777,СВЦЭМ!$A$34:$A$777,$A244,СВЦЭМ!$B$34:$B$777,M$225)+'СЕТ СН'!$F$12</f>
        <v>209.96967907000001</v>
      </c>
      <c r="N244" s="37">
        <f>SUMIFS(СВЦЭМ!$G$34:$G$777,СВЦЭМ!$A$34:$A$777,$A244,СВЦЭМ!$B$34:$B$777,N$225)+'СЕТ СН'!$F$12</f>
        <v>215.51318542000001</v>
      </c>
      <c r="O244" s="37">
        <f>SUMIFS(СВЦЭМ!$G$34:$G$777,СВЦЭМ!$A$34:$A$777,$A244,СВЦЭМ!$B$34:$B$777,O$225)+'СЕТ СН'!$F$12</f>
        <v>212.92258416999999</v>
      </c>
      <c r="P244" s="37">
        <f>SUMIFS(СВЦЭМ!$G$34:$G$777,СВЦЭМ!$A$34:$A$777,$A244,СВЦЭМ!$B$34:$B$777,P$225)+'СЕТ СН'!$F$12</f>
        <v>210.99211467999999</v>
      </c>
      <c r="Q244" s="37">
        <f>SUMIFS(СВЦЭМ!$G$34:$G$777,СВЦЭМ!$A$34:$A$777,$A244,СВЦЭМ!$B$34:$B$777,Q$225)+'СЕТ СН'!$F$12</f>
        <v>209.83313699999999</v>
      </c>
      <c r="R244" s="37">
        <f>SUMIFS(СВЦЭМ!$G$34:$G$777,СВЦЭМ!$A$34:$A$777,$A244,СВЦЭМ!$B$34:$B$777,R$225)+'СЕТ СН'!$F$12</f>
        <v>209.54345698</v>
      </c>
      <c r="S244" s="37">
        <f>SUMIFS(СВЦЭМ!$G$34:$G$777,СВЦЭМ!$A$34:$A$777,$A244,СВЦЭМ!$B$34:$B$777,S$225)+'СЕТ СН'!$F$12</f>
        <v>211.86231143000001</v>
      </c>
      <c r="T244" s="37">
        <f>SUMIFS(СВЦЭМ!$G$34:$G$777,СВЦЭМ!$A$34:$A$777,$A244,СВЦЭМ!$B$34:$B$777,T$225)+'СЕТ СН'!$F$12</f>
        <v>214.32186034</v>
      </c>
      <c r="U244" s="37">
        <f>SUMIFS(СВЦЭМ!$G$34:$G$777,СВЦЭМ!$A$34:$A$777,$A244,СВЦЭМ!$B$34:$B$777,U$225)+'СЕТ СН'!$F$12</f>
        <v>204.43575552999999</v>
      </c>
      <c r="V244" s="37">
        <f>SUMIFS(СВЦЭМ!$G$34:$G$777,СВЦЭМ!$A$34:$A$777,$A244,СВЦЭМ!$B$34:$B$777,V$225)+'СЕТ СН'!$F$12</f>
        <v>203.39701635</v>
      </c>
      <c r="W244" s="37">
        <f>SUMIFS(СВЦЭМ!$G$34:$G$777,СВЦЭМ!$A$34:$A$777,$A244,СВЦЭМ!$B$34:$B$777,W$225)+'СЕТ СН'!$F$12</f>
        <v>202.08695287</v>
      </c>
      <c r="X244" s="37">
        <f>SUMIFS(СВЦЭМ!$G$34:$G$777,СВЦЭМ!$A$34:$A$777,$A244,СВЦЭМ!$B$34:$B$777,X$225)+'СЕТ СН'!$F$12</f>
        <v>196.1166144</v>
      </c>
      <c r="Y244" s="37">
        <f>SUMIFS(СВЦЭМ!$G$34:$G$777,СВЦЭМ!$A$34:$A$777,$A244,СВЦЭМ!$B$34:$B$777,Y$225)+'СЕТ СН'!$F$12</f>
        <v>207.39353235999999</v>
      </c>
    </row>
    <row r="245" spans="1:25" ht="15.75" x14ac:dyDescent="0.2">
      <c r="A245" s="36">
        <f t="shared" si="6"/>
        <v>43210</v>
      </c>
      <c r="B245" s="37">
        <f>SUMIFS(СВЦЭМ!$G$34:$G$777,СВЦЭМ!$A$34:$A$777,$A245,СВЦЭМ!$B$34:$B$777,B$225)+'СЕТ СН'!$F$12</f>
        <v>247.81522928000001</v>
      </c>
      <c r="C245" s="37">
        <f>SUMIFS(СВЦЭМ!$G$34:$G$777,СВЦЭМ!$A$34:$A$777,$A245,СВЦЭМ!$B$34:$B$777,C$225)+'СЕТ СН'!$F$12</f>
        <v>261.65529412000001</v>
      </c>
      <c r="D245" s="37">
        <f>SUMIFS(СВЦЭМ!$G$34:$G$777,СВЦЭМ!$A$34:$A$777,$A245,СВЦЭМ!$B$34:$B$777,D$225)+'СЕТ СН'!$F$12</f>
        <v>276.15276639000001</v>
      </c>
      <c r="E245" s="37">
        <f>SUMIFS(СВЦЭМ!$G$34:$G$777,СВЦЭМ!$A$34:$A$777,$A245,СВЦЭМ!$B$34:$B$777,E$225)+'СЕТ СН'!$F$12</f>
        <v>276.60021859</v>
      </c>
      <c r="F245" s="37">
        <f>SUMIFS(СВЦЭМ!$G$34:$G$777,СВЦЭМ!$A$34:$A$777,$A245,СВЦЭМ!$B$34:$B$777,F$225)+'СЕТ СН'!$F$12</f>
        <v>282.91448571000001</v>
      </c>
      <c r="G245" s="37">
        <f>SUMIFS(СВЦЭМ!$G$34:$G$777,СВЦЭМ!$A$34:$A$777,$A245,СВЦЭМ!$B$34:$B$777,G$225)+'СЕТ СН'!$F$12</f>
        <v>278.13214562000002</v>
      </c>
      <c r="H245" s="37">
        <f>SUMIFS(СВЦЭМ!$G$34:$G$777,СВЦЭМ!$A$34:$A$777,$A245,СВЦЭМ!$B$34:$B$777,H$225)+'СЕТ СН'!$F$12</f>
        <v>262.90192859000001</v>
      </c>
      <c r="I245" s="37">
        <f>SUMIFS(СВЦЭМ!$G$34:$G$777,СВЦЭМ!$A$34:$A$777,$A245,СВЦЭМ!$B$34:$B$777,I$225)+'СЕТ СН'!$F$12</f>
        <v>242.40985853999999</v>
      </c>
      <c r="J245" s="37">
        <f>SUMIFS(СВЦЭМ!$G$34:$G$777,СВЦЭМ!$A$34:$A$777,$A245,СВЦЭМ!$B$34:$B$777,J$225)+'СЕТ СН'!$F$12</f>
        <v>224.02876429</v>
      </c>
      <c r="K245" s="37">
        <f>SUMIFS(СВЦЭМ!$G$34:$G$777,СВЦЭМ!$A$34:$A$777,$A245,СВЦЭМ!$B$34:$B$777,K$225)+'СЕТ СН'!$F$12</f>
        <v>198.54442211</v>
      </c>
      <c r="L245" s="37">
        <f>SUMIFS(СВЦЭМ!$G$34:$G$777,СВЦЭМ!$A$34:$A$777,$A245,СВЦЭМ!$B$34:$B$777,L$225)+'СЕТ СН'!$F$12</f>
        <v>191.78502159000001</v>
      </c>
      <c r="M245" s="37">
        <f>SUMIFS(СВЦЭМ!$G$34:$G$777,СВЦЭМ!$A$34:$A$777,$A245,СВЦЭМ!$B$34:$B$777,M$225)+'СЕТ СН'!$F$12</f>
        <v>194.61540626999999</v>
      </c>
      <c r="N245" s="37">
        <f>SUMIFS(СВЦЭМ!$G$34:$G$777,СВЦЭМ!$A$34:$A$777,$A245,СВЦЭМ!$B$34:$B$777,N$225)+'СЕТ СН'!$F$12</f>
        <v>197.38048621999999</v>
      </c>
      <c r="O245" s="37">
        <f>SUMIFS(СВЦЭМ!$G$34:$G$777,СВЦЭМ!$A$34:$A$777,$A245,СВЦЭМ!$B$34:$B$777,O$225)+'СЕТ СН'!$F$12</f>
        <v>198.25098525000001</v>
      </c>
      <c r="P245" s="37">
        <f>SUMIFS(СВЦЭМ!$G$34:$G$777,СВЦЭМ!$A$34:$A$777,$A245,СВЦЭМ!$B$34:$B$777,P$225)+'СЕТ СН'!$F$12</f>
        <v>202.49334443000001</v>
      </c>
      <c r="Q245" s="37">
        <f>SUMIFS(СВЦЭМ!$G$34:$G$777,СВЦЭМ!$A$34:$A$777,$A245,СВЦЭМ!$B$34:$B$777,Q$225)+'СЕТ СН'!$F$12</f>
        <v>199.44423218</v>
      </c>
      <c r="R245" s="37">
        <f>SUMIFS(СВЦЭМ!$G$34:$G$777,СВЦЭМ!$A$34:$A$777,$A245,СВЦЭМ!$B$34:$B$777,R$225)+'СЕТ СН'!$F$12</f>
        <v>208.25128831000001</v>
      </c>
      <c r="S245" s="37">
        <f>SUMIFS(СВЦЭМ!$G$34:$G$777,СВЦЭМ!$A$34:$A$777,$A245,СВЦЭМ!$B$34:$B$777,S$225)+'СЕТ СН'!$F$12</f>
        <v>206.70902093000001</v>
      </c>
      <c r="T245" s="37">
        <f>SUMIFS(СВЦЭМ!$G$34:$G$777,СВЦЭМ!$A$34:$A$777,$A245,СВЦЭМ!$B$34:$B$777,T$225)+'СЕТ СН'!$F$12</f>
        <v>198.88767662999999</v>
      </c>
      <c r="U245" s="37">
        <f>SUMIFS(СВЦЭМ!$G$34:$G$777,СВЦЭМ!$A$34:$A$777,$A245,СВЦЭМ!$B$34:$B$777,U$225)+'СЕТ СН'!$F$12</f>
        <v>196.43324931999999</v>
      </c>
      <c r="V245" s="37">
        <f>SUMIFS(СВЦЭМ!$G$34:$G$777,СВЦЭМ!$A$34:$A$777,$A245,СВЦЭМ!$B$34:$B$777,V$225)+'СЕТ СН'!$F$12</f>
        <v>212.49826059</v>
      </c>
      <c r="W245" s="37">
        <f>SUMIFS(СВЦЭМ!$G$34:$G$777,СВЦЭМ!$A$34:$A$777,$A245,СВЦЭМ!$B$34:$B$777,W$225)+'СЕТ СН'!$F$12</f>
        <v>189.25021228</v>
      </c>
      <c r="X245" s="37">
        <f>SUMIFS(СВЦЭМ!$G$34:$G$777,СВЦЭМ!$A$34:$A$777,$A245,СВЦЭМ!$B$34:$B$777,X$225)+'СЕТ СН'!$F$12</f>
        <v>211.90146171999999</v>
      </c>
      <c r="Y245" s="37">
        <f>SUMIFS(СВЦЭМ!$G$34:$G$777,СВЦЭМ!$A$34:$A$777,$A245,СВЦЭМ!$B$34:$B$777,Y$225)+'СЕТ СН'!$F$12</f>
        <v>236.65865879</v>
      </c>
    </row>
    <row r="246" spans="1:25" ht="15.75" x14ac:dyDescent="0.2">
      <c r="A246" s="36">
        <f t="shared" si="6"/>
        <v>43211</v>
      </c>
      <c r="B246" s="37">
        <f>SUMIFS(СВЦЭМ!$G$34:$G$777,СВЦЭМ!$A$34:$A$777,$A246,СВЦЭМ!$B$34:$B$777,B$225)+'СЕТ СН'!$F$12</f>
        <v>239.02283678000001</v>
      </c>
      <c r="C246" s="37">
        <f>SUMIFS(СВЦЭМ!$G$34:$G$777,СВЦЭМ!$A$34:$A$777,$A246,СВЦЭМ!$B$34:$B$777,C$225)+'СЕТ СН'!$F$12</f>
        <v>251.61604248</v>
      </c>
      <c r="D246" s="37">
        <f>SUMIFS(СВЦЭМ!$G$34:$G$777,СВЦЭМ!$A$34:$A$777,$A246,СВЦЭМ!$B$34:$B$777,D$225)+'СЕТ СН'!$F$12</f>
        <v>267.69619657999999</v>
      </c>
      <c r="E246" s="37">
        <f>SUMIFS(СВЦЭМ!$G$34:$G$777,СВЦЭМ!$A$34:$A$777,$A246,СВЦЭМ!$B$34:$B$777,E$225)+'СЕТ СН'!$F$12</f>
        <v>270.55389960999997</v>
      </c>
      <c r="F246" s="37">
        <f>SUMIFS(СВЦЭМ!$G$34:$G$777,СВЦЭМ!$A$34:$A$777,$A246,СВЦЭМ!$B$34:$B$777,F$225)+'СЕТ СН'!$F$12</f>
        <v>273.43442758999998</v>
      </c>
      <c r="G246" s="37">
        <f>SUMIFS(СВЦЭМ!$G$34:$G$777,СВЦЭМ!$A$34:$A$777,$A246,СВЦЭМ!$B$34:$B$777,G$225)+'СЕТ СН'!$F$12</f>
        <v>268.17049268</v>
      </c>
      <c r="H246" s="37">
        <f>SUMIFS(СВЦЭМ!$G$34:$G$777,СВЦЭМ!$A$34:$A$777,$A246,СВЦЭМ!$B$34:$B$777,H$225)+'СЕТ СН'!$F$12</f>
        <v>263.02518041000002</v>
      </c>
      <c r="I246" s="37">
        <f>SUMIFS(СВЦЭМ!$G$34:$G$777,СВЦЭМ!$A$34:$A$777,$A246,СВЦЭМ!$B$34:$B$777,I$225)+'СЕТ СН'!$F$12</f>
        <v>251.43706657999999</v>
      </c>
      <c r="J246" s="37">
        <f>SUMIFS(СВЦЭМ!$G$34:$G$777,СВЦЭМ!$A$34:$A$777,$A246,СВЦЭМ!$B$34:$B$777,J$225)+'СЕТ СН'!$F$12</f>
        <v>223.17529877999999</v>
      </c>
      <c r="K246" s="37">
        <f>SUMIFS(СВЦЭМ!$G$34:$G$777,СВЦЭМ!$A$34:$A$777,$A246,СВЦЭМ!$B$34:$B$777,K$225)+'СЕТ СН'!$F$12</f>
        <v>196.64640248000001</v>
      </c>
      <c r="L246" s="37">
        <f>SUMIFS(СВЦЭМ!$G$34:$G$777,СВЦЭМ!$A$34:$A$777,$A246,СВЦЭМ!$B$34:$B$777,L$225)+'СЕТ СН'!$F$12</f>
        <v>193.65506224999999</v>
      </c>
      <c r="M246" s="37">
        <f>SUMIFS(СВЦЭМ!$G$34:$G$777,СВЦЭМ!$A$34:$A$777,$A246,СВЦЭМ!$B$34:$B$777,M$225)+'СЕТ СН'!$F$12</f>
        <v>191.60506264</v>
      </c>
      <c r="N246" s="37">
        <f>SUMIFS(СВЦЭМ!$G$34:$G$777,СВЦЭМ!$A$34:$A$777,$A246,СВЦЭМ!$B$34:$B$777,N$225)+'СЕТ СН'!$F$12</f>
        <v>189.82476276</v>
      </c>
      <c r="O246" s="37">
        <f>SUMIFS(СВЦЭМ!$G$34:$G$777,СВЦЭМ!$A$34:$A$777,$A246,СВЦЭМ!$B$34:$B$777,O$225)+'СЕТ СН'!$F$12</f>
        <v>191.78637096</v>
      </c>
      <c r="P246" s="37">
        <f>SUMIFS(СВЦЭМ!$G$34:$G$777,СВЦЭМ!$A$34:$A$777,$A246,СВЦЭМ!$B$34:$B$777,P$225)+'СЕТ СН'!$F$12</f>
        <v>200.60618296000001</v>
      </c>
      <c r="Q246" s="37">
        <f>SUMIFS(СВЦЭМ!$G$34:$G$777,СВЦЭМ!$A$34:$A$777,$A246,СВЦЭМ!$B$34:$B$777,Q$225)+'СЕТ СН'!$F$12</f>
        <v>203.09923929999999</v>
      </c>
      <c r="R246" s="37">
        <f>SUMIFS(СВЦЭМ!$G$34:$G$777,СВЦЭМ!$A$34:$A$777,$A246,СВЦЭМ!$B$34:$B$777,R$225)+'СЕТ СН'!$F$12</f>
        <v>203.95805518</v>
      </c>
      <c r="S246" s="37">
        <f>SUMIFS(СВЦЭМ!$G$34:$G$777,СВЦЭМ!$A$34:$A$777,$A246,СВЦЭМ!$B$34:$B$777,S$225)+'СЕТ СН'!$F$12</f>
        <v>196.49391510999999</v>
      </c>
      <c r="T246" s="37">
        <f>SUMIFS(СВЦЭМ!$G$34:$G$777,СВЦЭМ!$A$34:$A$777,$A246,СВЦЭМ!$B$34:$B$777,T$225)+'СЕТ СН'!$F$12</f>
        <v>190.32987195999999</v>
      </c>
      <c r="U246" s="37">
        <f>SUMIFS(СВЦЭМ!$G$34:$G$777,СВЦЭМ!$A$34:$A$777,$A246,СВЦЭМ!$B$34:$B$777,U$225)+'СЕТ СН'!$F$12</f>
        <v>192.36064453</v>
      </c>
      <c r="V246" s="37">
        <f>SUMIFS(СВЦЭМ!$G$34:$G$777,СВЦЭМ!$A$34:$A$777,$A246,СВЦЭМ!$B$34:$B$777,V$225)+'СЕТ СН'!$F$12</f>
        <v>198.74858129</v>
      </c>
      <c r="W246" s="37">
        <f>SUMIFS(СВЦЭМ!$G$34:$G$777,СВЦЭМ!$A$34:$A$777,$A246,СВЦЭМ!$B$34:$B$777,W$225)+'СЕТ СН'!$F$12</f>
        <v>196.32831060999999</v>
      </c>
      <c r="X246" s="37">
        <f>SUMIFS(СВЦЭМ!$G$34:$G$777,СВЦЭМ!$A$34:$A$777,$A246,СВЦЭМ!$B$34:$B$777,X$225)+'СЕТ СН'!$F$12</f>
        <v>209.97467524999999</v>
      </c>
      <c r="Y246" s="37">
        <f>SUMIFS(СВЦЭМ!$G$34:$G$777,СВЦЭМ!$A$34:$A$777,$A246,СВЦЭМ!$B$34:$B$777,Y$225)+'СЕТ СН'!$F$12</f>
        <v>238.28310436000001</v>
      </c>
    </row>
    <row r="247" spans="1:25" ht="15.75" x14ac:dyDescent="0.2">
      <c r="A247" s="36">
        <f t="shared" si="6"/>
        <v>43212</v>
      </c>
      <c r="B247" s="37">
        <f>SUMIFS(СВЦЭМ!$G$34:$G$777,СВЦЭМ!$A$34:$A$777,$A247,СВЦЭМ!$B$34:$B$777,B$225)+'СЕТ СН'!$F$12</f>
        <v>240.41483195000001</v>
      </c>
      <c r="C247" s="37">
        <f>SUMIFS(СВЦЭМ!$G$34:$G$777,СВЦЭМ!$A$34:$A$777,$A247,СВЦЭМ!$B$34:$B$777,C$225)+'СЕТ СН'!$F$12</f>
        <v>251.32533609999999</v>
      </c>
      <c r="D247" s="37">
        <f>SUMIFS(СВЦЭМ!$G$34:$G$777,СВЦЭМ!$A$34:$A$777,$A247,СВЦЭМ!$B$34:$B$777,D$225)+'СЕТ СН'!$F$12</f>
        <v>262.52110445</v>
      </c>
      <c r="E247" s="37">
        <f>SUMIFS(СВЦЭМ!$G$34:$G$777,СВЦЭМ!$A$34:$A$777,$A247,СВЦЭМ!$B$34:$B$777,E$225)+'СЕТ СН'!$F$12</f>
        <v>266.74693079999997</v>
      </c>
      <c r="F247" s="37">
        <f>SUMIFS(СВЦЭМ!$G$34:$G$777,СВЦЭМ!$A$34:$A$777,$A247,СВЦЭМ!$B$34:$B$777,F$225)+'СЕТ СН'!$F$12</f>
        <v>267.96332042</v>
      </c>
      <c r="G247" s="37">
        <f>SUMIFS(СВЦЭМ!$G$34:$G$777,СВЦЭМ!$A$34:$A$777,$A247,СВЦЭМ!$B$34:$B$777,G$225)+'СЕТ СН'!$F$12</f>
        <v>265.21744804999997</v>
      </c>
      <c r="H247" s="37">
        <f>SUMIFS(СВЦЭМ!$G$34:$G$777,СВЦЭМ!$A$34:$A$777,$A247,СВЦЭМ!$B$34:$B$777,H$225)+'СЕТ СН'!$F$12</f>
        <v>263.01663488000003</v>
      </c>
      <c r="I247" s="37">
        <f>SUMIFS(СВЦЭМ!$G$34:$G$777,СВЦЭМ!$A$34:$A$777,$A247,СВЦЭМ!$B$34:$B$777,I$225)+'СЕТ СН'!$F$12</f>
        <v>254.70054669000001</v>
      </c>
      <c r="J247" s="37">
        <f>SUMIFS(СВЦЭМ!$G$34:$G$777,СВЦЭМ!$A$34:$A$777,$A247,СВЦЭМ!$B$34:$B$777,J$225)+'СЕТ СН'!$F$12</f>
        <v>228.99928070000001</v>
      </c>
      <c r="K247" s="37">
        <f>SUMIFS(СВЦЭМ!$G$34:$G$777,СВЦЭМ!$A$34:$A$777,$A247,СВЦЭМ!$B$34:$B$777,K$225)+'СЕТ СН'!$F$12</f>
        <v>196.22166365999999</v>
      </c>
      <c r="L247" s="37">
        <f>SUMIFS(СВЦЭМ!$G$34:$G$777,СВЦЭМ!$A$34:$A$777,$A247,СВЦЭМ!$B$34:$B$777,L$225)+'СЕТ СН'!$F$12</f>
        <v>192.5242562</v>
      </c>
      <c r="M247" s="37">
        <f>SUMIFS(СВЦЭМ!$G$34:$G$777,СВЦЭМ!$A$34:$A$777,$A247,СВЦЭМ!$B$34:$B$777,M$225)+'СЕТ СН'!$F$12</f>
        <v>191.48445586</v>
      </c>
      <c r="N247" s="37">
        <f>SUMIFS(СВЦЭМ!$G$34:$G$777,СВЦЭМ!$A$34:$A$777,$A247,СВЦЭМ!$B$34:$B$777,N$225)+'СЕТ СН'!$F$12</f>
        <v>190.89033255000001</v>
      </c>
      <c r="O247" s="37">
        <f>SUMIFS(СВЦЭМ!$G$34:$G$777,СВЦЭМ!$A$34:$A$777,$A247,СВЦЭМ!$B$34:$B$777,O$225)+'СЕТ СН'!$F$12</f>
        <v>193.33834388</v>
      </c>
      <c r="P247" s="37">
        <f>SUMIFS(СВЦЭМ!$G$34:$G$777,СВЦЭМ!$A$34:$A$777,$A247,СВЦЭМ!$B$34:$B$777,P$225)+'СЕТ СН'!$F$12</f>
        <v>196.22383636999999</v>
      </c>
      <c r="Q247" s="37">
        <f>SUMIFS(СВЦЭМ!$G$34:$G$777,СВЦЭМ!$A$34:$A$777,$A247,СВЦЭМ!$B$34:$B$777,Q$225)+'СЕТ СН'!$F$12</f>
        <v>196.76916352999999</v>
      </c>
      <c r="R247" s="37">
        <f>SUMIFS(СВЦЭМ!$G$34:$G$777,СВЦЭМ!$A$34:$A$777,$A247,СВЦЭМ!$B$34:$B$777,R$225)+'СЕТ СН'!$F$12</f>
        <v>197.95628214999999</v>
      </c>
      <c r="S247" s="37">
        <f>SUMIFS(СВЦЭМ!$G$34:$G$777,СВЦЭМ!$A$34:$A$777,$A247,СВЦЭМ!$B$34:$B$777,S$225)+'СЕТ СН'!$F$12</f>
        <v>193.49316059</v>
      </c>
      <c r="T247" s="37">
        <f>SUMIFS(СВЦЭМ!$G$34:$G$777,СВЦЭМ!$A$34:$A$777,$A247,СВЦЭМ!$B$34:$B$777,T$225)+'СЕТ СН'!$F$12</f>
        <v>191.71945833999999</v>
      </c>
      <c r="U247" s="37">
        <f>SUMIFS(СВЦЭМ!$G$34:$G$777,СВЦЭМ!$A$34:$A$777,$A247,СВЦЭМ!$B$34:$B$777,U$225)+'СЕТ СН'!$F$12</f>
        <v>191.51370041999999</v>
      </c>
      <c r="V247" s="37">
        <f>SUMIFS(СВЦЭМ!$G$34:$G$777,СВЦЭМ!$A$34:$A$777,$A247,СВЦЭМ!$B$34:$B$777,V$225)+'СЕТ СН'!$F$12</f>
        <v>198.93944425999999</v>
      </c>
      <c r="W247" s="37">
        <f>SUMIFS(СВЦЭМ!$G$34:$G$777,СВЦЭМ!$A$34:$A$777,$A247,СВЦЭМ!$B$34:$B$777,W$225)+'СЕТ СН'!$F$12</f>
        <v>196.96600347</v>
      </c>
      <c r="X247" s="37">
        <f>SUMIFS(СВЦЭМ!$G$34:$G$777,СВЦЭМ!$A$34:$A$777,$A247,СВЦЭМ!$B$34:$B$777,X$225)+'СЕТ СН'!$F$12</f>
        <v>203.65689459000001</v>
      </c>
      <c r="Y247" s="37">
        <f>SUMIFS(СВЦЭМ!$G$34:$G$777,СВЦЭМ!$A$34:$A$777,$A247,СВЦЭМ!$B$34:$B$777,Y$225)+'СЕТ СН'!$F$12</f>
        <v>232.04584643000001</v>
      </c>
    </row>
    <row r="248" spans="1:25" ht="15.75" x14ac:dyDescent="0.2">
      <c r="A248" s="36">
        <f t="shared" si="6"/>
        <v>43213</v>
      </c>
      <c r="B248" s="37">
        <f>SUMIFS(СВЦЭМ!$G$34:$G$777,СВЦЭМ!$A$34:$A$777,$A248,СВЦЭМ!$B$34:$B$777,B$225)+'СЕТ СН'!$F$12</f>
        <v>228.02296938999999</v>
      </c>
      <c r="C248" s="37">
        <f>SUMIFS(СВЦЭМ!$G$34:$G$777,СВЦЭМ!$A$34:$A$777,$A248,СВЦЭМ!$B$34:$B$777,C$225)+'СЕТ СН'!$F$12</f>
        <v>239.27206853000001</v>
      </c>
      <c r="D248" s="37">
        <f>SUMIFS(СВЦЭМ!$G$34:$G$777,СВЦЭМ!$A$34:$A$777,$A248,СВЦЭМ!$B$34:$B$777,D$225)+'СЕТ СН'!$F$12</f>
        <v>253.71258030999999</v>
      </c>
      <c r="E248" s="37">
        <f>SUMIFS(СВЦЭМ!$G$34:$G$777,СВЦЭМ!$A$34:$A$777,$A248,СВЦЭМ!$B$34:$B$777,E$225)+'СЕТ СН'!$F$12</f>
        <v>257.77300675999999</v>
      </c>
      <c r="F248" s="37">
        <f>SUMIFS(СВЦЭМ!$G$34:$G$777,СВЦЭМ!$A$34:$A$777,$A248,СВЦЭМ!$B$34:$B$777,F$225)+'СЕТ СН'!$F$12</f>
        <v>260.94245459000001</v>
      </c>
      <c r="G248" s="37">
        <f>SUMIFS(СВЦЭМ!$G$34:$G$777,СВЦЭМ!$A$34:$A$777,$A248,СВЦЭМ!$B$34:$B$777,G$225)+'СЕТ СН'!$F$12</f>
        <v>257.80943500000001</v>
      </c>
      <c r="H248" s="37">
        <f>SUMIFS(СВЦЭМ!$G$34:$G$777,СВЦЭМ!$A$34:$A$777,$A248,СВЦЭМ!$B$34:$B$777,H$225)+'СЕТ СН'!$F$12</f>
        <v>242.95298466</v>
      </c>
      <c r="I248" s="37">
        <f>SUMIFS(СВЦЭМ!$G$34:$G$777,СВЦЭМ!$A$34:$A$777,$A248,СВЦЭМ!$B$34:$B$777,I$225)+'СЕТ СН'!$F$12</f>
        <v>221.28967786000001</v>
      </c>
      <c r="J248" s="37">
        <f>SUMIFS(СВЦЭМ!$G$34:$G$777,СВЦЭМ!$A$34:$A$777,$A248,СВЦЭМ!$B$34:$B$777,J$225)+'СЕТ СН'!$F$12</f>
        <v>207.06814378999999</v>
      </c>
      <c r="K248" s="37">
        <f>SUMIFS(СВЦЭМ!$G$34:$G$777,СВЦЭМ!$A$34:$A$777,$A248,СВЦЭМ!$B$34:$B$777,K$225)+'СЕТ СН'!$F$12</f>
        <v>184.59469304000001</v>
      </c>
      <c r="L248" s="37">
        <f>SUMIFS(СВЦЭМ!$G$34:$G$777,СВЦЭМ!$A$34:$A$777,$A248,СВЦЭМ!$B$34:$B$777,L$225)+'СЕТ СН'!$F$12</f>
        <v>179.04547116000001</v>
      </c>
      <c r="M248" s="37">
        <f>SUMIFS(СВЦЭМ!$G$34:$G$777,СВЦЭМ!$A$34:$A$777,$A248,СВЦЭМ!$B$34:$B$777,M$225)+'СЕТ СН'!$F$12</f>
        <v>179.49181713999999</v>
      </c>
      <c r="N248" s="37">
        <f>SUMIFS(СВЦЭМ!$G$34:$G$777,СВЦЭМ!$A$34:$A$777,$A248,СВЦЭМ!$B$34:$B$777,N$225)+'СЕТ СН'!$F$12</f>
        <v>179.20691076</v>
      </c>
      <c r="O248" s="37">
        <f>SUMIFS(СВЦЭМ!$G$34:$G$777,СВЦЭМ!$A$34:$A$777,$A248,СВЦЭМ!$B$34:$B$777,O$225)+'СЕТ СН'!$F$12</f>
        <v>184.30378533999999</v>
      </c>
      <c r="P248" s="37">
        <f>SUMIFS(СВЦЭМ!$G$34:$G$777,СВЦЭМ!$A$34:$A$777,$A248,СВЦЭМ!$B$34:$B$777,P$225)+'СЕТ СН'!$F$12</f>
        <v>184.49020286000001</v>
      </c>
      <c r="Q248" s="37">
        <f>SUMIFS(СВЦЭМ!$G$34:$G$777,СВЦЭМ!$A$34:$A$777,$A248,СВЦЭМ!$B$34:$B$777,Q$225)+'СЕТ СН'!$F$12</f>
        <v>186.40102224</v>
      </c>
      <c r="R248" s="37">
        <f>SUMIFS(СВЦЭМ!$G$34:$G$777,СВЦЭМ!$A$34:$A$777,$A248,СВЦЭМ!$B$34:$B$777,R$225)+'СЕТ СН'!$F$12</f>
        <v>185.59255338</v>
      </c>
      <c r="S248" s="37">
        <f>SUMIFS(СВЦЭМ!$G$34:$G$777,СВЦЭМ!$A$34:$A$777,$A248,СВЦЭМ!$B$34:$B$777,S$225)+'СЕТ СН'!$F$12</f>
        <v>188.67263159999999</v>
      </c>
      <c r="T248" s="37">
        <f>SUMIFS(СВЦЭМ!$G$34:$G$777,СВЦЭМ!$A$34:$A$777,$A248,СВЦЭМ!$B$34:$B$777,T$225)+'СЕТ СН'!$F$12</f>
        <v>183.98429906999999</v>
      </c>
      <c r="U248" s="37">
        <f>SUMIFS(СВЦЭМ!$G$34:$G$777,СВЦЭМ!$A$34:$A$777,$A248,СВЦЭМ!$B$34:$B$777,U$225)+'СЕТ СН'!$F$12</f>
        <v>181.86730646999999</v>
      </c>
      <c r="V248" s="37">
        <f>SUMIFS(СВЦЭМ!$G$34:$G$777,СВЦЭМ!$A$34:$A$777,$A248,СВЦЭМ!$B$34:$B$777,V$225)+'СЕТ СН'!$F$12</f>
        <v>182.64816913000001</v>
      </c>
      <c r="W248" s="37">
        <f>SUMIFS(СВЦЭМ!$G$34:$G$777,СВЦЭМ!$A$34:$A$777,$A248,СВЦЭМ!$B$34:$B$777,W$225)+'СЕТ СН'!$F$12</f>
        <v>185.29280262</v>
      </c>
      <c r="X248" s="37">
        <f>SUMIFS(СВЦЭМ!$G$34:$G$777,СВЦЭМ!$A$34:$A$777,$A248,СВЦЭМ!$B$34:$B$777,X$225)+'СЕТ СН'!$F$12</f>
        <v>201.0051565</v>
      </c>
      <c r="Y248" s="37">
        <f>SUMIFS(СВЦЭМ!$G$34:$G$777,СВЦЭМ!$A$34:$A$777,$A248,СВЦЭМ!$B$34:$B$777,Y$225)+'СЕТ СН'!$F$12</f>
        <v>225.23032068000001</v>
      </c>
    </row>
    <row r="249" spans="1:25" ht="15.75" x14ac:dyDescent="0.2">
      <c r="A249" s="36">
        <f t="shared" si="6"/>
        <v>43214</v>
      </c>
      <c r="B249" s="37">
        <f>SUMIFS(СВЦЭМ!$G$34:$G$777,СВЦЭМ!$A$34:$A$777,$A249,СВЦЭМ!$B$34:$B$777,B$225)+'СЕТ СН'!$F$12</f>
        <v>225.26186935999999</v>
      </c>
      <c r="C249" s="37">
        <f>SUMIFS(СВЦЭМ!$G$34:$G$777,СВЦЭМ!$A$34:$A$777,$A249,СВЦЭМ!$B$34:$B$777,C$225)+'СЕТ СН'!$F$12</f>
        <v>236.98755027000001</v>
      </c>
      <c r="D249" s="37">
        <f>SUMIFS(СВЦЭМ!$G$34:$G$777,СВЦЭМ!$A$34:$A$777,$A249,СВЦЭМ!$B$34:$B$777,D$225)+'СЕТ СН'!$F$12</f>
        <v>251.57931185000001</v>
      </c>
      <c r="E249" s="37">
        <f>SUMIFS(СВЦЭМ!$G$34:$G$777,СВЦЭМ!$A$34:$A$777,$A249,СВЦЭМ!$B$34:$B$777,E$225)+'СЕТ СН'!$F$12</f>
        <v>254.38557989</v>
      </c>
      <c r="F249" s="37">
        <f>SUMIFS(СВЦЭМ!$G$34:$G$777,СВЦЭМ!$A$34:$A$777,$A249,СВЦЭМ!$B$34:$B$777,F$225)+'СЕТ СН'!$F$12</f>
        <v>256.7346033</v>
      </c>
      <c r="G249" s="37">
        <f>SUMIFS(СВЦЭМ!$G$34:$G$777,СВЦЭМ!$A$34:$A$777,$A249,СВЦЭМ!$B$34:$B$777,G$225)+'СЕТ СН'!$F$12</f>
        <v>247.94748478</v>
      </c>
      <c r="H249" s="37">
        <f>SUMIFS(СВЦЭМ!$G$34:$G$777,СВЦЭМ!$A$34:$A$777,$A249,СВЦЭМ!$B$34:$B$777,H$225)+'СЕТ СН'!$F$12</f>
        <v>238.60121823</v>
      </c>
      <c r="I249" s="37">
        <f>SUMIFS(СВЦЭМ!$G$34:$G$777,СВЦЭМ!$A$34:$A$777,$A249,СВЦЭМ!$B$34:$B$777,I$225)+'СЕТ СН'!$F$12</f>
        <v>208.14098705999999</v>
      </c>
      <c r="J249" s="37">
        <f>SUMIFS(СВЦЭМ!$G$34:$G$777,СВЦЭМ!$A$34:$A$777,$A249,СВЦЭМ!$B$34:$B$777,J$225)+'СЕТ СН'!$F$12</f>
        <v>188.44784229000001</v>
      </c>
      <c r="K249" s="37">
        <f>SUMIFS(СВЦЭМ!$G$34:$G$777,СВЦЭМ!$A$34:$A$777,$A249,СВЦЭМ!$B$34:$B$777,K$225)+'СЕТ СН'!$F$12</f>
        <v>180.53397942000001</v>
      </c>
      <c r="L249" s="37">
        <f>SUMIFS(СВЦЭМ!$G$34:$G$777,СВЦЭМ!$A$34:$A$777,$A249,СВЦЭМ!$B$34:$B$777,L$225)+'СЕТ СН'!$F$12</f>
        <v>183.06290175999999</v>
      </c>
      <c r="M249" s="37">
        <f>SUMIFS(СВЦЭМ!$G$34:$G$777,СВЦЭМ!$A$34:$A$777,$A249,СВЦЭМ!$B$34:$B$777,M$225)+'СЕТ СН'!$F$12</f>
        <v>179.49427557000001</v>
      </c>
      <c r="N249" s="37">
        <f>SUMIFS(СВЦЭМ!$G$34:$G$777,СВЦЭМ!$A$34:$A$777,$A249,СВЦЭМ!$B$34:$B$777,N$225)+'СЕТ СН'!$F$12</f>
        <v>178.82051924999999</v>
      </c>
      <c r="O249" s="37">
        <f>SUMIFS(СВЦЭМ!$G$34:$G$777,СВЦЭМ!$A$34:$A$777,$A249,СВЦЭМ!$B$34:$B$777,O$225)+'СЕТ СН'!$F$12</f>
        <v>179.45513005999999</v>
      </c>
      <c r="P249" s="37">
        <f>SUMIFS(СВЦЭМ!$G$34:$G$777,СВЦЭМ!$A$34:$A$777,$A249,СВЦЭМ!$B$34:$B$777,P$225)+'СЕТ СН'!$F$12</f>
        <v>182.94817616</v>
      </c>
      <c r="Q249" s="37">
        <f>SUMIFS(СВЦЭМ!$G$34:$G$777,СВЦЭМ!$A$34:$A$777,$A249,СВЦЭМ!$B$34:$B$777,Q$225)+'СЕТ СН'!$F$12</f>
        <v>184.01846918000001</v>
      </c>
      <c r="R249" s="37">
        <f>SUMIFS(СВЦЭМ!$G$34:$G$777,СВЦЭМ!$A$34:$A$777,$A249,СВЦЭМ!$B$34:$B$777,R$225)+'СЕТ СН'!$F$12</f>
        <v>181.73112993000001</v>
      </c>
      <c r="S249" s="37">
        <f>SUMIFS(СВЦЭМ!$G$34:$G$777,СВЦЭМ!$A$34:$A$777,$A249,СВЦЭМ!$B$34:$B$777,S$225)+'СЕТ СН'!$F$12</f>
        <v>181.64311753999999</v>
      </c>
      <c r="T249" s="37">
        <f>SUMIFS(СВЦЭМ!$G$34:$G$777,СВЦЭМ!$A$34:$A$777,$A249,СВЦЭМ!$B$34:$B$777,T$225)+'СЕТ СН'!$F$12</f>
        <v>177.77453992</v>
      </c>
      <c r="U249" s="37">
        <f>SUMIFS(СВЦЭМ!$G$34:$G$777,СВЦЭМ!$A$34:$A$777,$A249,СВЦЭМ!$B$34:$B$777,U$225)+'СЕТ СН'!$F$12</f>
        <v>179.44580843</v>
      </c>
      <c r="V249" s="37">
        <f>SUMIFS(СВЦЭМ!$G$34:$G$777,СВЦЭМ!$A$34:$A$777,$A249,СВЦЭМ!$B$34:$B$777,V$225)+'СЕТ СН'!$F$12</f>
        <v>185.76877107000001</v>
      </c>
      <c r="W249" s="37">
        <f>SUMIFS(СВЦЭМ!$G$34:$G$777,СВЦЭМ!$A$34:$A$777,$A249,СВЦЭМ!$B$34:$B$777,W$225)+'СЕТ СН'!$F$12</f>
        <v>185.87172557</v>
      </c>
      <c r="X249" s="37">
        <f>SUMIFS(СВЦЭМ!$G$34:$G$777,СВЦЭМ!$A$34:$A$777,$A249,СВЦЭМ!$B$34:$B$777,X$225)+'СЕТ СН'!$F$12</f>
        <v>189.93199927000001</v>
      </c>
      <c r="Y249" s="37">
        <f>SUMIFS(СВЦЭМ!$G$34:$G$777,СВЦЭМ!$A$34:$A$777,$A249,СВЦЭМ!$B$34:$B$777,Y$225)+'СЕТ СН'!$F$12</f>
        <v>210.93345116</v>
      </c>
    </row>
    <row r="250" spans="1:25" ht="15.75" x14ac:dyDescent="0.2">
      <c r="A250" s="36">
        <f t="shared" si="6"/>
        <v>43215</v>
      </c>
      <c r="B250" s="37">
        <f>SUMIFS(СВЦЭМ!$G$34:$G$777,СВЦЭМ!$A$34:$A$777,$A250,СВЦЭМ!$B$34:$B$777,B$225)+'СЕТ СН'!$F$12</f>
        <v>212.74663853999999</v>
      </c>
      <c r="C250" s="37">
        <f>SUMIFS(СВЦЭМ!$G$34:$G$777,СВЦЭМ!$A$34:$A$777,$A250,СВЦЭМ!$B$34:$B$777,C$225)+'СЕТ СН'!$F$12</f>
        <v>229.95914189999999</v>
      </c>
      <c r="D250" s="37">
        <f>SUMIFS(СВЦЭМ!$G$34:$G$777,СВЦЭМ!$A$34:$A$777,$A250,СВЦЭМ!$B$34:$B$777,D$225)+'СЕТ СН'!$F$12</f>
        <v>253.50111785999999</v>
      </c>
      <c r="E250" s="37">
        <f>SUMIFS(СВЦЭМ!$G$34:$G$777,СВЦЭМ!$A$34:$A$777,$A250,СВЦЭМ!$B$34:$B$777,E$225)+'СЕТ СН'!$F$12</f>
        <v>262.19885073</v>
      </c>
      <c r="F250" s="37">
        <f>SUMIFS(СВЦЭМ!$G$34:$G$777,СВЦЭМ!$A$34:$A$777,$A250,СВЦЭМ!$B$34:$B$777,F$225)+'СЕТ СН'!$F$12</f>
        <v>262.27258621999999</v>
      </c>
      <c r="G250" s="37">
        <f>SUMIFS(СВЦЭМ!$G$34:$G$777,СВЦЭМ!$A$34:$A$777,$A250,СВЦЭМ!$B$34:$B$777,G$225)+'СЕТ СН'!$F$12</f>
        <v>255.5261562</v>
      </c>
      <c r="H250" s="37">
        <f>SUMIFS(СВЦЭМ!$G$34:$G$777,СВЦЭМ!$A$34:$A$777,$A250,СВЦЭМ!$B$34:$B$777,H$225)+'СЕТ СН'!$F$12</f>
        <v>236.95549943</v>
      </c>
      <c r="I250" s="37">
        <f>SUMIFS(СВЦЭМ!$G$34:$G$777,СВЦЭМ!$A$34:$A$777,$A250,СВЦЭМ!$B$34:$B$777,I$225)+'СЕТ СН'!$F$12</f>
        <v>210.29971871999999</v>
      </c>
      <c r="J250" s="37">
        <f>SUMIFS(СВЦЭМ!$G$34:$G$777,СВЦЭМ!$A$34:$A$777,$A250,СВЦЭМ!$B$34:$B$777,J$225)+'СЕТ СН'!$F$12</f>
        <v>197.69223453999999</v>
      </c>
      <c r="K250" s="37">
        <f>SUMIFS(СВЦЭМ!$G$34:$G$777,СВЦЭМ!$A$34:$A$777,$A250,СВЦЭМ!$B$34:$B$777,K$225)+'СЕТ СН'!$F$12</f>
        <v>202.04464569999999</v>
      </c>
      <c r="L250" s="37">
        <f>SUMIFS(СВЦЭМ!$G$34:$G$777,СВЦЭМ!$A$34:$A$777,$A250,СВЦЭМ!$B$34:$B$777,L$225)+'СЕТ СН'!$F$12</f>
        <v>205.53479099</v>
      </c>
      <c r="M250" s="37">
        <f>SUMIFS(СВЦЭМ!$G$34:$G$777,СВЦЭМ!$A$34:$A$777,$A250,СВЦЭМ!$B$34:$B$777,M$225)+'СЕТ СН'!$F$12</f>
        <v>203.46390647999999</v>
      </c>
      <c r="N250" s="37">
        <f>SUMIFS(СВЦЭМ!$G$34:$G$777,СВЦЭМ!$A$34:$A$777,$A250,СВЦЭМ!$B$34:$B$777,N$225)+'СЕТ СН'!$F$12</f>
        <v>203.66250714</v>
      </c>
      <c r="O250" s="37">
        <f>SUMIFS(СВЦЭМ!$G$34:$G$777,СВЦЭМ!$A$34:$A$777,$A250,СВЦЭМ!$B$34:$B$777,O$225)+'СЕТ СН'!$F$12</f>
        <v>203.30815795999999</v>
      </c>
      <c r="P250" s="37">
        <f>SUMIFS(СВЦЭМ!$G$34:$G$777,СВЦЭМ!$A$34:$A$777,$A250,СВЦЭМ!$B$34:$B$777,P$225)+'СЕТ СН'!$F$12</f>
        <v>201.67135979</v>
      </c>
      <c r="Q250" s="37">
        <f>SUMIFS(СВЦЭМ!$G$34:$G$777,СВЦЭМ!$A$34:$A$777,$A250,СВЦЭМ!$B$34:$B$777,Q$225)+'СЕТ СН'!$F$12</f>
        <v>200.25522850999999</v>
      </c>
      <c r="R250" s="37">
        <f>SUMIFS(СВЦЭМ!$G$34:$G$777,СВЦЭМ!$A$34:$A$777,$A250,СВЦЭМ!$B$34:$B$777,R$225)+'СЕТ СН'!$F$12</f>
        <v>201.53474428000001</v>
      </c>
      <c r="S250" s="37">
        <f>SUMIFS(СВЦЭМ!$G$34:$G$777,СВЦЭМ!$A$34:$A$777,$A250,СВЦЭМ!$B$34:$B$777,S$225)+'СЕТ СН'!$F$12</f>
        <v>198.51044888999999</v>
      </c>
      <c r="T250" s="37">
        <f>SUMIFS(СВЦЭМ!$G$34:$G$777,СВЦЭМ!$A$34:$A$777,$A250,СВЦЭМ!$B$34:$B$777,T$225)+'СЕТ СН'!$F$12</f>
        <v>194.37354714</v>
      </c>
      <c r="U250" s="37">
        <f>SUMIFS(СВЦЭМ!$G$34:$G$777,СВЦЭМ!$A$34:$A$777,$A250,СВЦЭМ!$B$34:$B$777,U$225)+'СЕТ СН'!$F$12</f>
        <v>191.62355413</v>
      </c>
      <c r="V250" s="37">
        <f>SUMIFS(СВЦЭМ!$G$34:$G$777,СВЦЭМ!$A$34:$A$777,$A250,СВЦЭМ!$B$34:$B$777,V$225)+'СЕТ СН'!$F$12</f>
        <v>199.27924719000001</v>
      </c>
      <c r="W250" s="37">
        <f>SUMIFS(СВЦЭМ!$G$34:$G$777,СВЦЭМ!$A$34:$A$777,$A250,СВЦЭМ!$B$34:$B$777,W$225)+'СЕТ СН'!$F$12</f>
        <v>198.57175315999999</v>
      </c>
      <c r="X250" s="37">
        <f>SUMIFS(СВЦЭМ!$G$34:$G$777,СВЦЭМ!$A$34:$A$777,$A250,СВЦЭМ!$B$34:$B$777,X$225)+'СЕТ СН'!$F$12</f>
        <v>194.27240967</v>
      </c>
      <c r="Y250" s="37">
        <f>SUMIFS(СВЦЭМ!$G$34:$G$777,СВЦЭМ!$A$34:$A$777,$A250,СВЦЭМ!$B$34:$B$777,Y$225)+'СЕТ СН'!$F$12</f>
        <v>208.19168059</v>
      </c>
    </row>
    <row r="251" spans="1:25" ht="15.75" x14ac:dyDescent="0.2">
      <c r="A251" s="36">
        <f t="shared" si="6"/>
        <v>43216</v>
      </c>
      <c r="B251" s="37">
        <f>SUMIFS(СВЦЭМ!$G$34:$G$777,СВЦЭМ!$A$34:$A$777,$A251,СВЦЭМ!$B$34:$B$777,B$225)+'СЕТ СН'!$F$12</f>
        <v>250.99774952999999</v>
      </c>
      <c r="C251" s="37">
        <f>SUMIFS(СВЦЭМ!$G$34:$G$777,СВЦЭМ!$A$34:$A$777,$A251,СВЦЭМ!$B$34:$B$777,C$225)+'СЕТ СН'!$F$12</f>
        <v>260.28582657999999</v>
      </c>
      <c r="D251" s="37">
        <f>SUMIFS(СВЦЭМ!$G$34:$G$777,СВЦЭМ!$A$34:$A$777,$A251,СВЦЭМ!$B$34:$B$777,D$225)+'СЕТ СН'!$F$12</f>
        <v>272.90999283000002</v>
      </c>
      <c r="E251" s="37">
        <f>SUMIFS(СВЦЭМ!$G$34:$G$777,СВЦЭМ!$A$34:$A$777,$A251,СВЦЭМ!$B$34:$B$777,E$225)+'СЕТ СН'!$F$12</f>
        <v>274.85670063999999</v>
      </c>
      <c r="F251" s="37">
        <f>SUMIFS(СВЦЭМ!$G$34:$G$777,СВЦЭМ!$A$34:$A$777,$A251,СВЦЭМ!$B$34:$B$777,F$225)+'СЕТ СН'!$F$12</f>
        <v>274.30052625000002</v>
      </c>
      <c r="G251" s="37">
        <f>SUMIFS(СВЦЭМ!$G$34:$G$777,СВЦЭМ!$A$34:$A$777,$A251,СВЦЭМ!$B$34:$B$777,G$225)+'СЕТ СН'!$F$12</f>
        <v>269.69348808000001</v>
      </c>
      <c r="H251" s="37">
        <f>SUMIFS(СВЦЭМ!$G$34:$G$777,СВЦЭМ!$A$34:$A$777,$A251,СВЦЭМ!$B$34:$B$777,H$225)+'СЕТ СН'!$F$12</f>
        <v>252.93454611999999</v>
      </c>
      <c r="I251" s="37">
        <f>SUMIFS(СВЦЭМ!$G$34:$G$777,СВЦЭМ!$A$34:$A$777,$A251,СВЦЭМ!$B$34:$B$777,I$225)+'СЕТ СН'!$F$12</f>
        <v>228.22041383000001</v>
      </c>
      <c r="J251" s="37">
        <f>SUMIFS(СВЦЭМ!$G$34:$G$777,СВЦЭМ!$A$34:$A$777,$A251,СВЦЭМ!$B$34:$B$777,J$225)+'СЕТ СН'!$F$12</f>
        <v>222.38813375000001</v>
      </c>
      <c r="K251" s="37">
        <f>SUMIFS(СВЦЭМ!$G$34:$G$777,СВЦЭМ!$A$34:$A$777,$A251,СВЦЭМ!$B$34:$B$777,K$225)+'СЕТ СН'!$F$12</f>
        <v>213.56351923</v>
      </c>
      <c r="L251" s="37">
        <f>SUMIFS(СВЦЭМ!$G$34:$G$777,СВЦЭМ!$A$34:$A$777,$A251,СВЦЭМ!$B$34:$B$777,L$225)+'СЕТ СН'!$F$12</f>
        <v>206.56375070000001</v>
      </c>
      <c r="M251" s="37">
        <f>SUMIFS(СВЦЭМ!$G$34:$G$777,СВЦЭМ!$A$34:$A$777,$A251,СВЦЭМ!$B$34:$B$777,M$225)+'СЕТ СН'!$F$12</f>
        <v>206.64601142000001</v>
      </c>
      <c r="N251" s="37">
        <f>SUMIFS(СВЦЭМ!$G$34:$G$777,СВЦЭМ!$A$34:$A$777,$A251,СВЦЭМ!$B$34:$B$777,N$225)+'СЕТ СН'!$F$12</f>
        <v>211.09963267000001</v>
      </c>
      <c r="O251" s="37">
        <f>SUMIFS(СВЦЭМ!$G$34:$G$777,СВЦЭМ!$A$34:$A$777,$A251,СВЦЭМ!$B$34:$B$777,O$225)+'СЕТ СН'!$F$12</f>
        <v>213.12324566999999</v>
      </c>
      <c r="P251" s="37">
        <f>SUMIFS(СВЦЭМ!$G$34:$G$777,СВЦЭМ!$A$34:$A$777,$A251,СВЦЭМ!$B$34:$B$777,P$225)+'СЕТ СН'!$F$12</f>
        <v>217.17956380000001</v>
      </c>
      <c r="Q251" s="37">
        <f>SUMIFS(СВЦЭМ!$G$34:$G$777,СВЦЭМ!$A$34:$A$777,$A251,СВЦЭМ!$B$34:$B$777,Q$225)+'СЕТ СН'!$F$12</f>
        <v>220.86932469000001</v>
      </c>
      <c r="R251" s="37">
        <f>SUMIFS(СВЦЭМ!$G$34:$G$777,СВЦЭМ!$A$34:$A$777,$A251,СВЦЭМ!$B$34:$B$777,R$225)+'СЕТ СН'!$F$12</f>
        <v>219.90378630000001</v>
      </c>
      <c r="S251" s="37">
        <f>SUMIFS(СВЦЭМ!$G$34:$G$777,СВЦЭМ!$A$34:$A$777,$A251,СВЦЭМ!$B$34:$B$777,S$225)+'СЕТ СН'!$F$12</f>
        <v>213.20959578</v>
      </c>
      <c r="T251" s="37">
        <f>SUMIFS(СВЦЭМ!$G$34:$G$777,СВЦЭМ!$A$34:$A$777,$A251,СВЦЭМ!$B$34:$B$777,T$225)+'СЕТ СН'!$F$12</f>
        <v>208.94606363</v>
      </c>
      <c r="U251" s="37">
        <f>SUMIFS(СВЦЭМ!$G$34:$G$777,СВЦЭМ!$A$34:$A$777,$A251,СВЦЭМ!$B$34:$B$777,U$225)+'СЕТ СН'!$F$12</f>
        <v>207.64474027</v>
      </c>
      <c r="V251" s="37">
        <f>SUMIFS(СВЦЭМ!$G$34:$G$777,СВЦЭМ!$A$34:$A$777,$A251,СВЦЭМ!$B$34:$B$777,V$225)+'СЕТ СН'!$F$12</f>
        <v>192.28977323000001</v>
      </c>
      <c r="W251" s="37">
        <f>SUMIFS(СВЦЭМ!$G$34:$G$777,СВЦЭМ!$A$34:$A$777,$A251,СВЦЭМ!$B$34:$B$777,W$225)+'СЕТ СН'!$F$12</f>
        <v>194.4817974</v>
      </c>
      <c r="X251" s="37">
        <f>SUMIFS(СВЦЭМ!$G$34:$G$777,СВЦЭМ!$A$34:$A$777,$A251,СВЦЭМ!$B$34:$B$777,X$225)+'СЕТ СН'!$F$12</f>
        <v>223.0094565</v>
      </c>
      <c r="Y251" s="37">
        <f>SUMIFS(СВЦЭМ!$G$34:$G$777,СВЦЭМ!$A$34:$A$777,$A251,СВЦЭМ!$B$34:$B$777,Y$225)+'СЕТ СН'!$F$12</f>
        <v>230.67002417</v>
      </c>
    </row>
    <row r="252" spans="1:25" ht="15.75" x14ac:dyDescent="0.2">
      <c r="A252" s="36">
        <f t="shared" si="6"/>
        <v>43217</v>
      </c>
      <c r="B252" s="37">
        <f>SUMIFS(СВЦЭМ!$G$34:$G$777,СВЦЭМ!$A$34:$A$777,$A252,СВЦЭМ!$B$34:$B$777,B$225)+'СЕТ СН'!$F$12</f>
        <v>232.65237755000001</v>
      </c>
      <c r="C252" s="37">
        <f>SUMIFS(СВЦЭМ!$G$34:$G$777,СВЦЭМ!$A$34:$A$777,$A252,СВЦЭМ!$B$34:$B$777,C$225)+'СЕТ СН'!$F$12</f>
        <v>240.17733268999999</v>
      </c>
      <c r="D252" s="37">
        <f>SUMIFS(СВЦЭМ!$G$34:$G$777,СВЦЭМ!$A$34:$A$777,$A252,СВЦЭМ!$B$34:$B$777,D$225)+'СЕТ СН'!$F$12</f>
        <v>257.08543158999998</v>
      </c>
      <c r="E252" s="37">
        <f>SUMIFS(СВЦЭМ!$G$34:$G$777,СВЦЭМ!$A$34:$A$777,$A252,СВЦЭМ!$B$34:$B$777,E$225)+'СЕТ СН'!$F$12</f>
        <v>258.42834761</v>
      </c>
      <c r="F252" s="37">
        <f>SUMIFS(СВЦЭМ!$G$34:$G$777,СВЦЭМ!$A$34:$A$777,$A252,СВЦЭМ!$B$34:$B$777,F$225)+'СЕТ СН'!$F$12</f>
        <v>256.87069051999998</v>
      </c>
      <c r="G252" s="37">
        <f>SUMIFS(СВЦЭМ!$G$34:$G$777,СВЦЭМ!$A$34:$A$777,$A252,СВЦЭМ!$B$34:$B$777,G$225)+'СЕТ СН'!$F$12</f>
        <v>254.99577237</v>
      </c>
      <c r="H252" s="37">
        <f>SUMIFS(СВЦЭМ!$G$34:$G$777,СВЦЭМ!$A$34:$A$777,$A252,СВЦЭМ!$B$34:$B$777,H$225)+'СЕТ СН'!$F$12</f>
        <v>244.54615140000001</v>
      </c>
      <c r="I252" s="37">
        <f>SUMIFS(СВЦЭМ!$G$34:$G$777,СВЦЭМ!$A$34:$A$777,$A252,СВЦЭМ!$B$34:$B$777,I$225)+'СЕТ СН'!$F$12</f>
        <v>224.37292872</v>
      </c>
      <c r="J252" s="37">
        <f>SUMIFS(СВЦЭМ!$G$34:$G$777,СВЦЭМ!$A$34:$A$777,$A252,СВЦЭМ!$B$34:$B$777,J$225)+'СЕТ СН'!$F$12</f>
        <v>216.63018596000001</v>
      </c>
      <c r="K252" s="37">
        <f>SUMIFS(СВЦЭМ!$G$34:$G$777,СВЦЭМ!$A$34:$A$777,$A252,СВЦЭМ!$B$34:$B$777,K$225)+'СЕТ СН'!$F$12</f>
        <v>208.13251385999999</v>
      </c>
      <c r="L252" s="37">
        <f>SUMIFS(СВЦЭМ!$G$34:$G$777,СВЦЭМ!$A$34:$A$777,$A252,СВЦЭМ!$B$34:$B$777,L$225)+'СЕТ СН'!$F$12</f>
        <v>200.30401251999999</v>
      </c>
      <c r="M252" s="37">
        <f>SUMIFS(СВЦЭМ!$G$34:$G$777,СВЦЭМ!$A$34:$A$777,$A252,СВЦЭМ!$B$34:$B$777,M$225)+'СЕТ СН'!$F$12</f>
        <v>200.58464162999999</v>
      </c>
      <c r="N252" s="37">
        <f>SUMIFS(СВЦЭМ!$G$34:$G$777,СВЦЭМ!$A$34:$A$777,$A252,СВЦЭМ!$B$34:$B$777,N$225)+'СЕТ СН'!$F$12</f>
        <v>202.69639165999999</v>
      </c>
      <c r="O252" s="37">
        <f>SUMIFS(СВЦЭМ!$G$34:$G$777,СВЦЭМ!$A$34:$A$777,$A252,СВЦЭМ!$B$34:$B$777,O$225)+'СЕТ СН'!$F$12</f>
        <v>201.49803980999999</v>
      </c>
      <c r="P252" s="37">
        <f>SUMIFS(СВЦЭМ!$G$34:$G$777,СВЦЭМ!$A$34:$A$777,$A252,СВЦЭМ!$B$34:$B$777,P$225)+'СЕТ СН'!$F$12</f>
        <v>204.48043276999999</v>
      </c>
      <c r="Q252" s="37">
        <f>SUMIFS(СВЦЭМ!$G$34:$G$777,СВЦЭМ!$A$34:$A$777,$A252,СВЦЭМ!$B$34:$B$777,Q$225)+'СЕТ СН'!$F$12</f>
        <v>205.50413562</v>
      </c>
      <c r="R252" s="37">
        <f>SUMIFS(СВЦЭМ!$G$34:$G$777,СВЦЭМ!$A$34:$A$777,$A252,СВЦЭМ!$B$34:$B$777,R$225)+'СЕТ СН'!$F$12</f>
        <v>204.43920725000001</v>
      </c>
      <c r="S252" s="37">
        <f>SUMIFS(СВЦЭМ!$G$34:$G$777,СВЦЭМ!$A$34:$A$777,$A252,СВЦЭМ!$B$34:$B$777,S$225)+'СЕТ СН'!$F$12</f>
        <v>202.38203121000001</v>
      </c>
      <c r="T252" s="37">
        <f>SUMIFS(СВЦЭМ!$G$34:$G$777,СВЦЭМ!$A$34:$A$777,$A252,СВЦЭМ!$B$34:$B$777,T$225)+'СЕТ СН'!$F$12</f>
        <v>196.72285355</v>
      </c>
      <c r="U252" s="37">
        <f>SUMIFS(СВЦЭМ!$G$34:$G$777,СВЦЭМ!$A$34:$A$777,$A252,СВЦЭМ!$B$34:$B$777,U$225)+'СЕТ СН'!$F$12</f>
        <v>190.52613516</v>
      </c>
      <c r="V252" s="37">
        <f>SUMIFS(СВЦЭМ!$G$34:$G$777,СВЦЭМ!$A$34:$A$777,$A252,СВЦЭМ!$B$34:$B$777,V$225)+'СЕТ СН'!$F$12</f>
        <v>191.10031420000001</v>
      </c>
      <c r="W252" s="37">
        <f>SUMIFS(СВЦЭМ!$G$34:$G$777,СВЦЭМ!$A$34:$A$777,$A252,СВЦЭМ!$B$34:$B$777,W$225)+'СЕТ СН'!$F$12</f>
        <v>205.36120862000001</v>
      </c>
      <c r="X252" s="37">
        <f>SUMIFS(СВЦЭМ!$G$34:$G$777,СВЦЭМ!$A$34:$A$777,$A252,СВЦЭМ!$B$34:$B$777,X$225)+'СЕТ СН'!$F$12</f>
        <v>209.5492964</v>
      </c>
      <c r="Y252" s="37">
        <f>SUMIFS(СВЦЭМ!$G$34:$G$777,СВЦЭМ!$A$34:$A$777,$A252,СВЦЭМ!$B$34:$B$777,Y$225)+'СЕТ СН'!$F$12</f>
        <v>217.52493275</v>
      </c>
    </row>
    <row r="253" spans="1:25" ht="15.75" x14ac:dyDescent="0.2">
      <c r="A253" s="36">
        <f t="shared" si="6"/>
        <v>43218</v>
      </c>
      <c r="B253" s="37">
        <f>SUMIFS(СВЦЭМ!$G$34:$G$777,СВЦЭМ!$A$34:$A$777,$A253,СВЦЭМ!$B$34:$B$777,B$225)+'СЕТ СН'!$F$12</f>
        <v>223.15418575999999</v>
      </c>
      <c r="C253" s="37">
        <f>SUMIFS(СВЦЭМ!$G$34:$G$777,СВЦЭМ!$A$34:$A$777,$A253,СВЦЭМ!$B$34:$B$777,C$225)+'СЕТ СН'!$F$12</f>
        <v>236.26351184000001</v>
      </c>
      <c r="D253" s="37">
        <f>SUMIFS(СВЦЭМ!$G$34:$G$777,СВЦЭМ!$A$34:$A$777,$A253,СВЦЭМ!$B$34:$B$777,D$225)+'СЕТ СН'!$F$12</f>
        <v>257.94132894000001</v>
      </c>
      <c r="E253" s="37">
        <f>SUMIFS(СВЦЭМ!$G$34:$G$777,СВЦЭМ!$A$34:$A$777,$A253,СВЦЭМ!$B$34:$B$777,E$225)+'СЕТ СН'!$F$12</f>
        <v>257.95814027</v>
      </c>
      <c r="F253" s="37">
        <f>SUMIFS(СВЦЭМ!$G$34:$G$777,СВЦЭМ!$A$34:$A$777,$A253,СВЦЭМ!$B$34:$B$777,F$225)+'СЕТ СН'!$F$12</f>
        <v>257.54357010000001</v>
      </c>
      <c r="G253" s="37">
        <f>SUMIFS(СВЦЭМ!$G$34:$G$777,СВЦЭМ!$A$34:$A$777,$A253,СВЦЭМ!$B$34:$B$777,G$225)+'СЕТ СН'!$F$12</f>
        <v>249.98067545999999</v>
      </c>
      <c r="H253" s="37">
        <f>SUMIFS(СВЦЭМ!$G$34:$G$777,СВЦЭМ!$A$34:$A$777,$A253,СВЦЭМ!$B$34:$B$777,H$225)+'СЕТ СН'!$F$12</f>
        <v>233.71417159999999</v>
      </c>
      <c r="I253" s="37">
        <f>SUMIFS(СВЦЭМ!$G$34:$G$777,СВЦЭМ!$A$34:$A$777,$A253,СВЦЭМ!$B$34:$B$777,I$225)+'СЕТ СН'!$F$12</f>
        <v>213.22825065999999</v>
      </c>
      <c r="J253" s="37">
        <f>SUMIFS(СВЦЭМ!$G$34:$G$777,СВЦЭМ!$A$34:$A$777,$A253,СВЦЭМ!$B$34:$B$777,J$225)+'СЕТ СН'!$F$12</f>
        <v>209.74112649</v>
      </c>
      <c r="K253" s="37">
        <f>SUMIFS(СВЦЭМ!$G$34:$G$777,СВЦЭМ!$A$34:$A$777,$A253,СВЦЭМ!$B$34:$B$777,K$225)+'СЕТ СН'!$F$12</f>
        <v>197.92693986</v>
      </c>
      <c r="L253" s="37">
        <f>SUMIFS(СВЦЭМ!$G$34:$G$777,СВЦЭМ!$A$34:$A$777,$A253,СВЦЭМ!$B$34:$B$777,L$225)+'СЕТ СН'!$F$12</f>
        <v>195.56625289999999</v>
      </c>
      <c r="M253" s="37">
        <f>SUMIFS(СВЦЭМ!$G$34:$G$777,СВЦЭМ!$A$34:$A$777,$A253,СВЦЭМ!$B$34:$B$777,M$225)+'СЕТ СН'!$F$12</f>
        <v>196.31205305</v>
      </c>
      <c r="N253" s="37">
        <f>SUMIFS(СВЦЭМ!$G$34:$G$777,СВЦЭМ!$A$34:$A$777,$A253,СВЦЭМ!$B$34:$B$777,N$225)+'СЕТ СН'!$F$12</f>
        <v>196.42360629999999</v>
      </c>
      <c r="O253" s="37">
        <f>SUMIFS(СВЦЭМ!$G$34:$G$777,СВЦЭМ!$A$34:$A$777,$A253,СВЦЭМ!$B$34:$B$777,O$225)+'СЕТ СН'!$F$12</f>
        <v>191.14862772999999</v>
      </c>
      <c r="P253" s="37">
        <f>SUMIFS(СВЦЭМ!$G$34:$G$777,СВЦЭМ!$A$34:$A$777,$A253,СВЦЭМ!$B$34:$B$777,P$225)+'СЕТ СН'!$F$12</f>
        <v>191.20433179</v>
      </c>
      <c r="Q253" s="37">
        <f>SUMIFS(СВЦЭМ!$G$34:$G$777,СВЦЭМ!$A$34:$A$777,$A253,СВЦЭМ!$B$34:$B$777,Q$225)+'СЕТ СН'!$F$12</f>
        <v>191.4816596</v>
      </c>
      <c r="R253" s="37">
        <f>SUMIFS(СВЦЭМ!$G$34:$G$777,СВЦЭМ!$A$34:$A$777,$A253,СВЦЭМ!$B$34:$B$777,R$225)+'СЕТ СН'!$F$12</f>
        <v>192.28796976000001</v>
      </c>
      <c r="S253" s="37">
        <f>SUMIFS(СВЦЭМ!$G$34:$G$777,СВЦЭМ!$A$34:$A$777,$A253,СВЦЭМ!$B$34:$B$777,S$225)+'СЕТ СН'!$F$12</f>
        <v>191.62932454</v>
      </c>
      <c r="T253" s="37">
        <f>SUMIFS(СВЦЭМ!$G$34:$G$777,СВЦЭМ!$A$34:$A$777,$A253,СВЦЭМ!$B$34:$B$777,T$225)+'СЕТ СН'!$F$12</f>
        <v>194.54785135</v>
      </c>
      <c r="U253" s="37">
        <f>SUMIFS(СВЦЭМ!$G$34:$G$777,СВЦЭМ!$A$34:$A$777,$A253,СВЦЭМ!$B$34:$B$777,U$225)+'СЕТ СН'!$F$12</f>
        <v>195.37005993</v>
      </c>
      <c r="V253" s="37">
        <f>SUMIFS(СВЦЭМ!$G$34:$G$777,СВЦЭМ!$A$34:$A$777,$A253,СВЦЭМ!$B$34:$B$777,V$225)+'СЕТ СН'!$F$12</f>
        <v>198.60355749999999</v>
      </c>
      <c r="W253" s="37">
        <f>SUMIFS(СВЦЭМ!$G$34:$G$777,СВЦЭМ!$A$34:$A$777,$A253,СВЦЭМ!$B$34:$B$777,W$225)+'СЕТ СН'!$F$12</f>
        <v>201.28589864</v>
      </c>
      <c r="X253" s="37">
        <f>SUMIFS(СВЦЭМ!$G$34:$G$777,СВЦЭМ!$A$34:$A$777,$A253,СВЦЭМ!$B$34:$B$777,X$225)+'СЕТ СН'!$F$12</f>
        <v>212.59016367000001</v>
      </c>
      <c r="Y253" s="37">
        <f>SUMIFS(СВЦЭМ!$G$34:$G$777,СВЦЭМ!$A$34:$A$777,$A253,СВЦЭМ!$B$34:$B$777,Y$225)+'СЕТ СН'!$F$12</f>
        <v>210.64055038000001</v>
      </c>
    </row>
    <row r="254" spans="1:25" ht="15.75" x14ac:dyDescent="0.2">
      <c r="A254" s="36">
        <f t="shared" si="6"/>
        <v>43219</v>
      </c>
      <c r="B254" s="37">
        <f>SUMIFS(СВЦЭМ!$G$34:$G$777,СВЦЭМ!$A$34:$A$777,$A254,СВЦЭМ!$B$34:$B$777,B$225)+'СЕТ СН'!$F$12</f>
        <v>222.87754222999999</v>
      </c>
      <c r="C254" s="37">
        <f>SUMIFS(СВЦЭМ!$G$34:$G$777,СВЦЭМ!$A$34:$A$777,$A254,СВЦЭМ!$B$34:$B$777,C$225)+'СЕТ СН'!$F$12</f>
        <v>229.10650379</v>
      </c>
      <c r="D254" s="37">
        <f>SUMIFS(СВЦЭМ!$G$34:$G$777,СВЦЭМ!$A$34:$A$777,$A254,СВЦЭМ!$B$34:$B$777,D$225)+'СЕТ СН'!$F$12</f>
        <v>251.31255375000001</v>
      </c>
      <c r="E254" s="37">
        <f>SUMIFS(СВЦЭМ!$G$34:$G$777,СВЦЭМ!$A$34:$A$777,$A254,СВЦЭМ!$B$34:$B$777,E$225)+'СЕТ СН'!$F$12</f>
        <v>250.82694645000001</v>
      </c>
      <c r="F254" s="37">
        <f>SUMIFS(СВЦЭМ!$G$34:$G$777,СВЦЭМ!$A$34:$A$777,$A254,СВЦЭМ!$B$34:$B$777,F$225)+'СЕТ СН'!$F$12</f>
        <v>250.74653647</v>
      </c>
      <c r="G254" s="37">
        <f>SUMIFS(СВЦЭМ!$G$34:$G$777,СВЦЭМ!$A$34:$A$777,$A254,СВЦЭМ!$B$34:$B$777,G$225)+'СЕТ СН'!$F$12</f>
        <v>253.10446496</v>
      </c>
      <c r="H254" s="37">
        <f>SUMIFS(СВЦЭМ!$G$34:$G$777,СВЦЭМ!$A$34:$A$777,$A254,СВЦЭМ!$B$34:$B$777,H$225)+'СЕТ СН'!$F$12</f>
        <v>253.42811634</v>
      </c>
      <c r="I254" s="37">
        <f>SUMIFS(СВЦЭМ!$G$34:$G$777,СВЦЭМ!$A$34:$A$777,$A254,СВЦЭМ!$B$34:$B$777,I$225)+'СЕТ СН'!$F$12</f>
        <v>230.27064594000001</v>
      </c>
      <c r="J254" s="37">
        <f>SUMIFS(СВЦЭМ!$G$34:$G$777,СВЦЭМ!$A$34:$A$777,$A254,СВЦЭМ!$B$34:$B$777,J$225)+'СЕТ СН'!$F$12</f>
        <v>213.22087612999999</v>
      </c>
      <c r="K254" s="37">
        <f>SUMIFS(СВЦЭМ!$G$34:$G$777,СВЦЭМ!$A$34:$A$777,$A254,СВЦЭМ!$B$34:$B$777,K$225)+'СЕТ СН'!$F$12</f>
        <v>181.99228016000001</v>
      </c>
      <c r="L254" s="37">
        <f>SUMIFS(СВЦЭМ!$G$34:$G$777,СВЦЭМ!$A$34:$A$777,$A254,СВЦЭМ!$B$34:$B$777,L$225)+'СЕТ СН'!$F$12</f>
        <v>177.73540700000001</v>
      </c>
      <c r="M254" s="37">
        <f>SUMIFS(СВЦЭМ!$G$34:$G$777,СВЦЭМ!$A$34:$A$777,$A254,СВЦЭМ!$B$34:$B$777,M$225)+'СЕТ СН'!$F$12</f>
        <v>182.98213153</v>
      </c>
      <c r="N254" s="37">
        <f>SUMIFS(СВЦЭМ!$G$34:$G$777,СВЦЭМ!$A$34:$A$777,$A254,СВЦЭМ!$B$34:$B$777,N$225)+'СЕТ СН'!$F$12</f>
        <v>187.83685428000001</v>
      </c>
      <c r="O254" s="37">
        <f>SUMIFS(СВЦЭМ!$G$34:$G$777,СВЦЭМ!$A$34:$A$777,$A254,СВЦЭМ!$B$34:$B$777,O$225)+'СЕТ СН'!$F$12</f>
        <v>187.76546948999999</v>
      </c>
      <c r="P254" s="37">
        <f>SUMIFS(СВЦЭМ!$G$34:$G$777,СВЦЭМ!$A$34:$A$777,$A254,СВЦЭМ!$B$34:$B$777,P$225)+'СЕТ СН'!$F$12</f>
        <v>183.44925144000001</v>
      </c>
      <c r="Q254" s="37">
        <f>SUMIFS(СВЦЭМ!$G$34:$G$777,СВЦЭМ!$A$34:$A$777,$A254,СВЦЭМ!$B$34:$B$777,Q$225)+'СЕТ СН'!$F$12</f>
        <v>186.24218445</v>
      </c>
      <c r="R254" s="37">
        <f>SUMIFS(СВЦЭМ!$G$34:$G$777,СВЦЭМ!$A$34:$A$777,$A254,СВЦЭМ!$B$34:$B$777,R$225)+'СЕТ СН'!$F$12</f>
        <v>182.14051756999999</v>
      </c>
      <c r="S254" s="37">
        <f>SUMIFS(СВЦЭМ!$G$34:$G$777,СВЦЭМ!$A$34:$A$777,$A254,СВЦЭМ!$B$34:$B$777,S$225)+'СЕТ СН'!$F$12</f>
        <v>181.82241066</v>
      </c>
      <c r="T254" s="37">
        <f>SUMIFS(СВЦЭМ!$G$34:$G$777,СВЦЭМ!$A$34:$A$777,$A254,СВЦЭМ!$B$34:$B$777,T$225)+'СЕТ СН'!$F$12</f>
        <v>188.00822754000001</v>
      </c>
      <c r="U254" s="37">
        <f>SUMIFS(СВЦЭМ!$G$34:$G$777,СВЦЭМ!$A$34:$A$777,$A254,СВЦЭМ!$B$34:$B$777,U$225)+'СЕТ СН'!$F$12</f>
        <v>188.38610824</v>
      </c>
      <c r="V254" s="37">
        <f>SUMIFS(СВЦЭМ!$G$34:$G$777,СВЦЭМ!$A$34:$A$777,$A254,СВЦЭМ!$B$34:$B$777,V$225)+'СЕТ СН'!$F$12</f>
        <v>177.07205723000001</v>
      </c>
      <c r="W254" s="37">
        <f>SUMIFS(СВЦЭМ!$G$34:$G$777,СВЦЭМ!$A$34:$A$777,$A254,СВЦЭМ!$B$34:$B$777,W$225)+'СЕТ СН'!$F$12</f>
        <v>174.05603006000001</v>
      </c>
      <c r="X254" s="37">
        <f>SUMIFS(СВЦЭМ!$G$34:$G$777,СВЦЭМ!$A$34:$A$777,$A254,СВЦЭМ!$B$34:$B$777,X$225)+'СЕТ СН'!$F$12</f>
        <v>183.62667786</v>
      </c>
      <c r="Y254" s="37">
        <f>SUMIFS(СВЦЭМ!$G$34:$G$777,СВЦЭМ!$A$34:$A$777,$A254,СВЦЭМ!$B$34:$B$777,Y$225)+'СЕТ СН'!$F$12</f>
        <v>203.41317849000001</v>
      </c>
    </row>
    <row r="255" spans="1:25" ht="15.75" x14ac:dyDescent="0.2">
      <c r="A255" s="36">
        <f t="shared" si="6"/>
        <v>43220</v>
      </c>
      <c r="B255" s="37">
        <f>SUMIFS(СВЦЭМ!$G$34:$G$777,СВЦЭМ!$A$34:$A$777,$A255,СВЦЭМ!$B$34:$B$777,B$225)+'СЕТ СН'!$F$12</f>
        <v>211.21042065</v>
      </c>
      <c r="C255" s="37">
        <f>SUMIFS(СВЦЭМ!$G$34:$G$777,СВЦЭМ!$A$34:$A$777,$A255,СВЦЭМ!$B$34:$B$777,C$225)+'СЕТ СН'!$F$12</f>
        <v>217.67513406</v>
      </c>
      <c r="D255" s="37">
        <f>SUMIFS(СВЦЭМ!$G$34:$G$777,СВЦЭМ!$A$34:$A$777,$A255,СВЦЭМ!$B$34:$B$777,D$225)+'СЕТ СН'!$F$12</f>
        <v>223.55893867</v>
      </c>
      <c r="E255" s="37">
        <f>SUMIFS(СВЦЭМ!$G$34:$G$777,СВЦЭМ!$A$34:$A$777,$A255,СВЦЭМ!$B$34:$B$777,E$225)+'СЕТ СН'!$F$12</f>
        <v>227.43990346000001</v>
      </c>
      <c r="F255" s="37">
        <f>SUMIFS(СВЦЭМ!$G$34:$G$777,СВЦЭМ!$A$34:$A$777,$A255,СВЦЭМ!$B$34:$B$777,F$225)+'СЕТ СН'!$F$12</f>
        <v>229.11510626</v>
      </c>
      <c r="G255" s="37">
        <f>SUMIFS(СВЦЭМ!$G$34:$G$777,СВЦЭМ!$A$34:$A$777,$A255,СВЦЭМ!$B$34:$B$777,G$225)+'СЕТ СН'!$F$12</f>
        <v>225.0905976</v>
      </c>
      <c r="H255" s="37">
        <f>SUMIFS(СВЦЭМ!$G$34:$G$777,СВЦЭМ!$A$34:$A$777,$A255,СВЦЭМ!$B$34:$B$777,H$225)+'СЕТ СН'!$F$12</f>
        <v>220.00743023000001</v>
      </c>
      <c r="I255" s="37">
        <f>SUMIFS(СВЦЭМ!$G$34:$G$777,СВЦЭМ!$A$34:$A$777,$A255,СВЦЭМ!$B$34:$B$777,I$225)+'СЕТ СН'!$F$12</f>
        <v>203.13004447</v>
      </c>
      <c r="J255" s="37">
        <f>SUMIFS(СВЦЭМ!$G$34:$G$777,СВЦЭМ!$A$34:$A$777,$A255,СВЦЭМ!$B$34:$B$777,J$225)+'СЕТ СН'!$F$12</f>
        <v>192.66747416000001</v>
      </c>
      <c r="K255" s="37">
        <f>SUMIFS(СВЦЭМ!$G$34:$G$777,СВЦЭМ!$A$34:$A$777,$A255,СВЦЭМ!$B$34:$B$777,K$225)+'СЕТ СН'!$F$12</f>
        <v>166.81979236000001</v>
      </c>
      <c r="L255" s="37">
        <f>SUMIFS(СВЦЭМ!$G$34:$G$777,СВЦЭМ!$A$34:$A$777,$A255,СВЦЭМ!$B$34:$B$777,L$225)+'СЕТ СН'!$F$12</f>
        <v>162.70852131000001</v>
      </c>
      <c r="M255" s="37">
        <f>SUMIFS(СВЦЭМ!$G$34:$G$777,СВЦЭМ!$A$34:$A$777,$A255,СВЦЭМ!$B$34:$B$777,M$225)+'СЕТ СН'!$F$12</f>
        <v>163.20339909</v>
      </c>
      <c r="N255" s="37">
        <f>SUMIFS(СВЦЭМ!$G$34:$G$777,СВЦЭМ!$A$34:$A$777,$A255,СВЦЭМ!$B$34:$B$777,N$225)+'СЕТ СН'!$F$12</f>
        <v>160.98943541</v>
      </c>
      <c r="O255" s="37">
        <f>SUMIFS(СВЦЭМ!$G$34:$G$777,СВЦЭМ!$A$34:$A$777,$A255,СВЦЭМ!$B$34:$B$777,O$225)+'СЕТ СН'!$F$12</f>
        <v>160.22605565999999</v>
      </c>
      <c r="P255" s="37">
        <f>SUMIFS(СВЦЭМ!$G$34:$G$777,СВЦЭМ!$A$34:$A$777,$A255,СВЦЭМ!$B$34:$B$777,P$225)+'СЕТ СН'!$F$12</f>
        <v>177.29285207000001</v>
      </c>
      <c r="Q255" s="37">
        <f>SUMIFS(СВЦЭМ!$G$34:$G$777,СВЦЭМ!$A$34:$A$777,$A255,СВЦЭМ!$B$34:$B$777,Q$225)+'СЕТ СН'!$F$12</f>
        <v>176.73254878</v>
      </c>
      <c r="R255" s="37">
        <f>SUMIFS(СВЦЭМ!$G$34:$G$777,СВЦЭМ!$A$34:$A$777,$A255,СВЦЭМ!$B$34:$B$777,R$225)+'СЕТ СН'!$F$12</f>
        <v>176.13552752000001</v>
      </c>
      <c r="S255" s="37">
        <f>SUMIFS(СВЦЭМ!$G$34:$G$777,СВЦЭМ!$A$34:$A$777,$A255,СВЦЭМ!$B$34:$B$777,S$225)+'СЕТ СН'!$F$12</f>
        <v>177.91075083000001</v>
      </c>
      <c r="T255" s="37">
        <f>SUMIFS(СВЦЭМ!$G$34:$G$777,СВЦЭМ!$A$34:$A$777,$A255,СВЦЭМ!$B$34:$B$777,T$225)+'СЕТ СН'!$F$12</f>
        <v>162.81917547</v>
      </c>
      <c r="U255" s="37">
        <f>SUMIFS(СВЦЭМ!$G$34:$G$777,СВЦЭМ!$A$34:$A$777,$A255,СВЦЭМ!$B$34:$B$777,U$225)+'СЕТ СН'!$F$12</f>
        <v>162.78915794</v>
      </c>
      <c r="V255" s="37">
        <f>SUMIFS(СВЦЭМ!$G$34:$G$777,СВЦЭМ!$A$34:$A$777,$A255,СВЦЭМ!$B$34:$B$777,V$225)+'СЕТ СН'!$F$12</f>
        <v>163.08913469000001</v>
      </c>
      <c r="W255" s="37">
        <f>SUMIFS(СВЦЭМ!$G$34:$G$777,СВЦЭМ!$A$34:$A$777,$A255,СВЦЭМ!$B$34:$B$777,W$225)+'СЕТ СН'!$F$12</f>
        <v>161.23020478999999</v>
      </c>
      <c r="X255" s="37">
        <f>SUMIFS(СВЦЭМ!$G$34:$G$777,СВЦЭМ!$A$34:$A$777,$A255,СВЦЭМ!$B$34:$B$777,X$225)+'СЕТ СН'!$F$12</f>
        <v>174.53882719000001</v>
      </c>
      <c r="Y255" s="37">
        <f>SUMIFS(СВЦЭМ!$G$34:$G$777,СВЦЭМ!$A$34:$A$777,$A255,СВЦЭМ!$B$34:$B$777,Y$225)+'СЕТ СН'!$F$12</f>
        <v>195.2206473</v>
      </c>
    </row>
    <row r="256" spans="1:25" ht="15.75" hidden="1" x14ac:dyDescent="0.2">
      <c r="A256" s="36">
        <f t="shared" si="6"/>
        <v>43221</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01.04.2018</v>
      </c>
      <c r="B261" s="37">
        <f>SUMIFS(СВЦЭМ!$H$34:$H$777,СВЦЭМ!$A$34:$A$777,$A261,СВЦЭМ!$B$34:$B$777,B$260)+'СЕТ СН'!$F$12</f>
        <v>483.92163912000001</v>
      </c>
      <c r="C261" s="37">
        <f>SUMIFS(СВЦЭМ!$H$34:$H$777,СВЦЭМ!$A$34:$A$777,$A261,СВЦЭМ!$B$34:$B$777,C$260)+'СЕТ СН'!$F$12</f>
        <v>507.56636507000002</v>
      </c>
      <c r="D261" s="37">
        <f>SUMIFS(СВЦЭМ!$H$34:$H$777,СВЦЭМ!$A$34:$A$777,$A261,СВЦЭМ!$B$34:$B$777,D$260)+'СЕТ СН'!$F$12</f>
        <v>528.85597537000001</v>
      </c>
      <c r="E261" s="37">
        <f>SUMIFS(СВЦЭМ!$H$34:$H$777,СВЦЭМ!$A$34:$A$777,$A261,СВЦЭМ!$B$34:$B$777,E$260)+'СЕТ СН'!$F$12</f>
        <v>533.60801563999996</v>
      </c>
      <c r="F261" s="37">
        <f>SUMIFS(СВЦЭМ!$H$34:$H$777,СВЦЭМ!$A$34:$A$777,$A261,СВЦЭМ!$B$34:$B$777,F$260)+'СЕТ СН'!$F$12</f>
        <v>536.54561478999995</v>
      </c>
      <c r="G261" s="37">
        <f>SUMIFS(СВЦЭМ!$H$34:$H$777,СВЦЭМ!$A$34:$A$777,$A261,СВЦЭМ!$B$34:$B$777,G$260)+'СЕТ СН'!$F$12</f>
        <v>527.23866244999999</v>
      </c>
      <c r="H261" s="37">
        <f>SUMIFS(СВЦЭМ!$H$34:$H$777,СВЦЭМ!$A$34:$A$777,$A261,СВЦЭМ!$B$34:$B$777,H$260)+'СЕТ СН'!$F$12</f>
        <v>520.15033827000002</v>
      </c>
      <c r="I261" s="37">
        <f>SUMIFS(СВЦЭМ!$H$34:$H$777,СВЦЭМ!$A$34:$A$777,$A261,СВЦЭМ!$B$34:$B$777,I$260)+'СЕТ СН'!$F$12</f>
        <v>494.99070379</v>
      </c>
      <c r="J261" s="37">
        <f>SUMIFS(СВЦЭМ!$H$34:$H$777,СВЦЭМ!$A$34:$A$777,$A261,СВЦЭМ!$B$34:$B$777,J$260)+'СЕТ СН'!$F$12</f>
        <v>453.66998826000003</v>
      </c>
      <c r="K261" s="37">
        <f>SUMIFS(СВЦЭМ!$H$34:$H$777,СВЦЭМ!$A$34:$A$777,$A261,СВЦЭМ!$B$34:$B$777,K$260)+'СЕТ СН'!$F$12</f>
        <v>388.97471686</v>
      </c>
      <c r="L261" s="37">
        <f>SUMIFS(СВЦЭМ!$H$34:$H$777,СВЦЭМ!$A$34:$A$777,$A261,СВЦЭМ!$B$34:$B$777,L$260)+'СЕТ СН'!$F$12</f>
        <v>369.21088334000001</v>
      </c>
      <c r="M261" s="37">
        <f>SUMIFS(СВЦЭМ!$H$34:$H$777,СВЦЭМ!$A$34:$A$777,$A261,СВЦЭМ!$B$34:$B$777,M$260)+'СЕТ СН'!$F$12</f>
        <v>365.80726666999999</v>
      </c>
      <c r="N261" s="37">
        <f>SUMIFS(СВЦЭМ!$H$34:$H$777,СВЦЭМ!$A$34:$A$777,$A261,СВЦЭМ!$B$34:$B$777,N$260)+'СЕТ СН'!$F$12</f>
        <v>368.55978802999999</v>
      </c>
      <c r="O261" s="37">
        <f>SUMIFS(СВЦЭМ!$H$34:$H$777,СВЦЭМ!$A$34:$A$777,$A261,СВЦЭМ!$B$34:$B$777,O$260)+'СЕТ СН'!$F$12</f>
        <v>366.16654905000001</v>
      </c>
      <c r="P261" s="37">
        <f>SUMIFS(СВЦЭМ!$H$34:$H$777,СВЦЭМ!$A$34:$A$777,$A261,СВЦЭМ!$B$34:$B$777,P$260)+'СЕТ СН'!$F$12</f>
        <v>365.61102439000001</v>
      </c>
      <c r="Q261" s="37">
        <f>SUMIFS(СВЦЭМ!$H$34:$H$777,СВЦЭМ!$A$34:$A$777,$A261,СВЦЭМ!$B$34:$B$777,Q$260)+'СЕТ СН'!$F$12</f>
        <v>367.60136349999999</v>
      </c>
      <c r="R261" s="37">
        <f>SUMIFS(СВЦЭМ!$H$34:$H$777,СВЦЭМ!$A$34:$A$777,$A261,СВЦЭМ!$B$34:$B$777,R$260)+'СЕТ СН'!$F$12</f>
        <v>371.49732191999999</v>
      </c>
      <c r="S261" s="37">
        <f>SUMIFS(СВЦЭМ!$H$34:$H$777,СВЦЭМ!$A$34:$A$777,$A261,СВЦЭМ!$B$34:$B$777,S$260)+'СЕТ СН'!$F$12</f>
        <v>377.08032550000001</v>
      </c>
      <c r="T261" s="37">
        <f>SUMIFS(СВЦЭМ!$H$34:$H$777,СВЦЭМ!$A$34:$A$777,$A261,СВЦЭМ!$B$34:$B$777,T$260)+'СЕТ СН'!$F$12</f>
        <v>388.82656183</v>
      </c>
      <c r="U261" s="37">
        <f>SUMIFS(СВЦЭМ!$H$34:$H$777,СВЦЭМ!$A$34:$A$777,$A261,СВЦЭМ!$B$34:$B$777,U$260)+'СЕТ СН'!$F$12</f>
        <v>388.53386540999998</v>
      </c>
      <c r="V261" s="37">
        <f>SUMIFS(СВЦЭМ!$H$34:$H$777,СВЦЭМ!$A$34:$A$777,$A261,СВЦЭМ!$B$34:$B$777,V$260)+'СЕТ СН'!$F$12</f>
        <v>391.87561842000002</v>
      </c>
      <c r="W261" s="37">
        <f>SUMIFS(СВЦЭМ!$H$34:$H$777,СВЦЭМ!$A$34:$A$777,$A261,СВЦЭМ!$B$34:$B$777,W$260)+'СЕТ СН'!$F$12</f>
        <v>408.02500592000001</v>
      </c>
      <c r="X261" s="37">
        <f>SUMIFS(СВЦЭМ!$H$34:$H$777,СВЦЭМ!$A$34:$A$777,$A261,СВЦЭМ!$B$34:$B$777,X$260)+'СЕТ СН'!$F$12</f>
        <v>423.28886188000001</v>
      </c>
      <c r="Y261" s="37">
        <f>SUMIFS(СВЦЭМ!$H$34:$H$777,СВЦЭМ!$A$34:$A$777,$A261,СВЦЭМ!$B$34:$B$777,Y$260)+'СЕТ СН'!$F$12</f>
        <v>464.34058227000003</v>
      </c>
      <c r="AA261" s="46"/>
    </row>
    <row r="262" spans="1:27" ht="15.75" x14ac:dyDescent="0.2">
      <c r="A262" s="36">
        <f>A261+1</f>
        <v>43192</v>
      </c>
      <c r="B262" s="37">
        <f>SUMIFS(СВЦЭМ!$H$34:$H$777,СВЦЭМ!$A$34:$A$777,$A262,СВЦЭМ!$B$34:$B$777,B$260)+'СЕТ СН'!$F$12</f>
        <v>491.74635326999999</v>
      </c>
      <c r="C262" s="37">
        <f>SUMIFS(СВЦЭМ!$H$34:$H$777,СВЦЭМ!$A$34:$A$777,$A262,СВЦЭМ!$B$34:$B$777,C$260)+'СЕТ СН'!$F$12</f>
        <v>510.42725109000003</v>
      </c>
      <c r="D262" s="37">
        <f>SUMIFS(СВЦЭМ!$H$34:$H$777,СВЦЭМ!$A$34:$A$777,$A262,СВЦЭМ!$B$34:$B$777,D$260)+'СЕТ СН'!$F$12</f>
        <v>531.45973865999997</v>
      </c>
      <c r="E262" s="37">
        <f>SUMIFS(СВЦЭМ!$H$34:$H$777,СВЦЭМ!$A$34:$A$777,$A262,СВЦЭМ!$B$34:$B$777,E$260)+'СЕТ СН'!$F$12</f>
        <v>538.86350906999996</v>
      </c>
      <c r="F262" s="37">
        <f>SUMIFS(СВЦЭМ!$H$34:$H$777,СВЦЭМ!$A$34:$A$777,$A262,СВЦЭМ!$B$34:$B$777,F$260)+'СЕТ СН'!$F$12</f>
        <v>533.53725079000003</v>
      </c>
      <c r="G262" s="37">
        <f>SUMIFS(СВЦЭМ!$H$34:$H$777,СВЦЭМ!$A$34:$A$777,$A262,СВЦЭМ!$B$34:$B$777,G$260)+'СЕТ СН'!$F$12</f>
        <v>524.05567517999998</v>
      </c>
      <c r="H262" s="37">
        <f>SUMIFS(СВЦЭМ!$H$34:$H$777,СВЦЭМ!$A$34:$A$777,$A262,СВЦЭМ!$B$34:$B$777,H$260)+'СЕТ СН'!$F$12</f>
        <v>501.66995845000002</v>
      </c>
      <c r="I262" s="37">
        <f>SUMIFS(СВЦЭМ!$H$34:$H$777,СВЦЭМ!$A$34:$A$777,$A262,СВЦЭМ!$B$34:$B$777,I$260)+'СЕТ СН'!$F$12</f>
        <v>467.20648385999999</v>
      </c>
      <c r="J262" s="37">
        <f>SUMIFS(СВЦЭМ!$H$34:$H$777,СВЦЭМ!$A$34:$A$777,$A262,СВЦЭМ!$B$34:$B$777,J$260)+'СЕТ СН'!$F$12</f>
        <v>449.33837907999998</v>
      </c>
      <c r="K262" s="37">
        <f>SUMIFS(СВЦЭМ!$H$34:$H$777,СВЦЭМ!$A$34:$A$777,$A262,СВЦЭМ!$B$34:$B$777,K$260)+'СЕТ СН'!$F$12</f>
        <v>399.11681879000002</v>
      </c>
      <c r="L262" s="37">
        <f>SUMIFS(СВЦЭМ!$H$34:$H$777,СВЦЭМ!$A$34:$A$777,$A262,СВЦЭМ!$B$34:$B$777,L$260)+'СЕТ СН'!$F$12</f>
        <v>408.10102303000002</v>
      </c>
      <c r="M262" s="37">
        <f>SUMIFS(СВЦЭМ!$H$34:$H$777,СВЦЭМ!$A$34:$A$777,$A262,СВЦЭМ!$B$34:$B$777,M$260)+'СЕТ СН'!$F$12</f>
        <v>409.37811104999997</v>
      </c>
      <c r="N262" s="37">
        <f>SUMIFS(СВЦЭМ!$H$34:$H$777,СВЦЭМ!$A$34:$A$777,$A262,СВЦЭМ!$B$34:$B$777,N$260)+'СЕТ СН'!$F$12</f>
        <v>377.02759141000001</v>
      </c>
      <c r="O262" s="37">
        <f>SUMIFS(СВЦЭМ!$H$34:$H$777,СВЦЭМ!$A$34:$A$777,$A262,СВЦЭМ!$B$34:$B$777,O$260)+'СЕТ СН'!$F$12</f>
        <v>382.36198818000003</v>
      </c>
      <c r="P262" s="37">
        <f>SUMIFS(СВЦЭМ!$H$34:$H$777,СВЦЭМ!$A$34:$A$777,$A262,СВЦЭМ!$B$34:$B$777,P$260)+'СЕТ СН'!$F$12</f>
        <v>381.75059618</v>
      </c>
      <c r="Q262" s="37">
        <f>SUMIFS(СВЦЭМ!$H$34:$H$777,СВЦЭМ!$A$34:$A$777,$A262,СВЦЭМ!$B$34:$B$777,Q$260)+'СЕТ СН'!$F$12</f>
        <v>384.66583501999997</v>
      </c>
      <c r="R262" s="37">
        <f>SUMIFS(СВЦЭМ!$H$34:$H$777,СВЦЭМ!$A$34:$A$777,$A262,СВЦЭМ!$B$34:$B$777,R$260)+'СЕТ СН'!$F$12</f>
        <v>386.47969124000002</v>
      </c>
      <c r="S262" s="37">
        <f>SUMIFS(СВЦЭМ!$H$34:$H$777,СВЦЭМ!$A$34:$A$777,$A262,СВЦЭМ!$B$34:$B$777,S$260)+'СЕТ СН'!$F$12</f>
        <v>384.00547632000001</v>
      </c>
      <c r="T262" s="37">
        <f>SUMIFS(СВЦЭМ!$H$34:$H$777,СВЦЭМ!$A$34:$A$777,$A262,СВЦЭМ!$B$34:$B$777,T$260)+'СЕТ СН'!$F$12</f>
        <v>381.82719007999998</v>
      </c>
      <c r="U262" s="37">
        <f>SUMIFS(СВЦЭМ!$H$34:$H$777,СВЦЭМ!$A$34:$A$777,$A262,СВЦЭМ!$B$34:$B$777,U$260)+'СЕТ СН'!$F$12</f>
        <v>379.80303974999998</v>
      </c>
      <c r="V262" s="37">
        <f>SUMIFS(СВЦЭМ!$H$34:$H$777,СВЦЭМ!$A$34:$A$777,$A262,СВЦЭМ!$B$34:$B$777,V$260)+'СЕТ СН'!$F$12</f>
        <v>383.52308371999999</v>
      </c>
      <c r="W262" s="37">
        <f>SUMIFS(СВЦЭМ!$H$34:$H$777,СВЦЭМ!$A$34:$A$777,$A262,СВЦЭМ!$B$34:$B$777,W$260)+'СЕТ СН'!$F$12</f>
        <v>404.9717632</v>
      </c>
      <c r="X262" s="37">
        <f>SUMIFS(СВЦЭМ!$H$34:$H$777,СВЦЭМ!$A$34:$A$777,$A262,СВЦЭМ!$B$34:$B$777,X$260)+'СЕТ СН'!$F$12</f>
        <v>463.41440409</v>
      </c>
      <c r="Y262" s="37">
        <f>SUMIFS(СВЦЭМ!$H$34:$H$777,СВЦЭМ!$A$34:$A$777,$A262,СВЦЭМ!$B$34:$B$777,Y$260)+'СЕТ СН'!$F$12</f>
        <v>495.2101735</v>
      </c>
    </row>
    <row r="263" spans="1:27" ht="15.75" x14ac:dyDescent="0.2">
      <c r="A263" s="36">
        <f t="shared" ref="A263:A291" si="7">A262+1</f>
        <v>43193</v>
      </c>
      <c r="B263" s="37">
        <f>SUMIFS(СВЦЭМ!$H$34:$H$777,СВЦЭМ!$A$34:$A$777,$A263,СВЦЭМ!$B$34:$B$777,B$260)+'СЕТ СН'!$F$12</f>
        <v>511.48685753000001</v>
      </c>
      <c r="C263" s="37">
        <f>SUMIFS(СВЦЭМ!$H$34:$H$777,СВЦЭМ!$A$34:$A$777,$A263,СВЦЭМ!$B$34:$B$777,C$260)+'СЕТ СН'!$F$12</f>
        <v>535.50078187999998</v>
      </c>
      <c r="D263" s="37">
        <f>SUMIFS(СВЦЭМ!$H$34:$H$777,СВЦЭМ!$A$34:$A$777,$A263,СВЦЭМ!$B$34:$B$777,D$260)+'СЕТ СН'!$F$12</f>
        <v>564.42548370999998</v>
      </c>
      <c r="E263" s="37">
        <f>SUMIFS(СВЦЭМ!$H$34:$H$777,СВЦЭМ!$A$34:$A$777,$A263,СВЦЭМ!$B$34:$B$777,E$260)+'СЕТ СН'!$F$12</f>
        <v>569.23201306999999</v>
      </c>
      <c r="F263" s="37">
        <f>SUMIFS(СВЦЭМ!$H$34:$H$777,СВЦЭМ!$A$34:$A$777,$A263,СВЦЭМ!$B$34:$B$777,F$260)+'СЕТ СН'!$F$12</f>
        <v>566.33318428999996</v>
      </c>
      <c r="G263" s="37">
        <f>SUMIFS(СВЦЭМ!$H$34:$H$777,СВЦЭМ!$A$34:$A$777,$A263,СВЦЭМ!$B$34:$B$777,G$260)+'СЕТ СН'!$F$12</f>
        <v>558.10720518999995</v>
      </c>
      <c r="H263" s="37">
        <f>SUMIFS(СВЦЭМ!$H$34:$H$777,СВЦЭМ!$A$34:$A$777,$A263,СВЦЭМ!$B$34:$B$777,H$260)+'СЕТ СН'!$F$12</f>
        <v>532.96977575000005</v>
      </c>
      <c r="I263" s="37">
        <f>SUMIFS(СВЦЭМ!$H$34:$H$777,СВЦЭМ!$A$34:$A$777,$A263,СВЦЭМ!$B$34:$B$777,I$260)+'СЕТ СН'!$F$12</f>
        <v>491.42703638</v>
      </c>
      <c r="J263" s="37">
        <f>SUMIFS(СВЦЭМ!$H$34:$H$777,СВЦЭМ!$A$34:$A$777,$A263,СВЦЭМ!$B$34:$B$777,J$260)+'СЕТ СН'!$F$12</f>
        <v>460.92199276000002</v>
      </c>
      <c r="K263" s="37">
        <f>SUMIFS(СВЦЭМ!$H$34:$H$777,СВЦЭМ!$A$34:$A$777,$A263,СВЦЭМ!$B$34:$B$777,K$260)+'СЕТ СН'!$F$12</f>
        <v>419.77740509</v>
      </c>
      <c r="L263" s="37">
        <f>SUMIFS(СВЦЭМ!$H$34:$H$777,СВЦЭМ!$A$34:$A$777,$A263,СВЦЭМ!$B$34:$B$777,L$260)+'СЕТ СН'!$F$12</f>
        <v>380.50834143999998</v>
      </c>
      <c r="M263" s="37">
        <f>SUMIFS(СВЦЭМ!$H$34:$H$777,СВЦЭМ!$A$34:$A$777,$A263,СВЦЭМ!$B$34:$B$777,M$260)+'СЕТ СН'!$F$12</f>
        <v>372.26507257999998</v>
      </c>
      <c r="N263" s="37">
        <f>SUMIFS(СВЦЭМ!$H$34:$H$777,СВЦЭМ!$A$34:$A$777,$A263,СВЦЭМ!$B$34:$B$777,N$260)+'СЕТ СН'!$F$12</f>
        <v>380.25049244000002</v>
      </c>
      <c r="O263" s="37">
        <f>SUMIFS(СВЦЭМ!$H$34:$H$777,СВЦЭМ!$A$34:$A$777,$A263,СВЦЭМ!$B$34:$B$777,O$260)+'СЕТ СН'!$F$12</f>
        <v>384.17716404999999</v>
      </c>
      <c r="P263" s="37">
        <f>SUMIFS(СВЦЭМ!$H$34:$H$777,СВЦЭМ!$A$34:$A$777,$A263,СВЦЭМ!$B$34:$B$777,P$260)+'СЕТ СН'!$F$12</f>
        <v>387.58934376000002</v>
      </c>
      <c r="Q263" s="37">
        <f>SUMIFS(СВЦЭМ!$H$34:$H$777,СВЦЭМ!$A$34:$A$777,$A263,СВЦЭМ!$B$34:$B$777,Q$260)+'СЕТ СН'!$F$12</f>
        <v>415.42385837</v>
      </c>
      <c r="R263" s="37">
        <f>SUMIFS(СВЦЭМ!$H$34:$H$777,СВЦЭМ!$A$34:$A$777,$A263,СВЦЭМ!$B$34:$B$777,R$260)+'СЕТ СН'!$F$12</f>
        <v>420.23368140999997</v>
      </c>
      <c r="S263" s="37">
        <f>SUMIFS(СВЦЭМ!$H$34:$H$777,СВЦЭМ!$A$34:$A$777,$A263,СВЦЭМ!$B$34:$B$777,S$260)+'СЕТ СН'!$F$12</f>
        <v>417.82296783999999</v>
      </c>
      <c r="T263" s="37">
        <f>SUMIFS(СВЦЭМ!$H$34:$H$777,СВЦЭМ!$A$34:$A$777,$A263,СВЦЭМ!$B$34:$B$777,T$260)+'СЕТ СН'!$F$12</f>
        <v>404.84980459000002</v>
      </c>
      <c r="U263" s="37">
        <f>SUMIFS(СВЦЭМ!$H$34:$H$777,СВЦЭМ!$A$34:$A$777,$A263,СВЦЭМ!$B$34:$B$777,U$260)+'СЕТ СН'!$F$12</f>
        <v>391.68314536000003</v>
      </c>
      <c r="V263" s="37">
        <f>SUMIFS(СВЦЭМ!$H$34:$H$777,СВЦЭМ!$A$34:$A$777,$A263,СВЦЭМ!$B$34:$B$777,V$260)+'СЕТ СН'!$F$12</f>
        <v>390.30863040999998</v>
      </c>
      <c r="W263" s="37">
        <f>SUMIFS(СВЦЭМ!$H$34:$H$777,СВЦЭМ!$A$34:$A$777,$A263,СВЦЭМ!$B$34:$B$777,W$260)+'СЕТ СН'!$F$12</f>
        <v>424.60293615000001</v>
      </c>
      <c r="X263" s="37">
        <f>SUMIFS(СВЦЭМ!$H$34:$H$777,СВЦЭМ!$A$34:$A$777,$A263,СВЦЭМ!$B$34:$B$777,X$260)+'СЕТ СН'!$F$12</f>
        <v>468.9334503</v>
      </c>
      <c r="Y263" s="37">
        <f>SUMIFS(СВЦЭМ!$H$34:$H$777,СВЦЭМ!$A$34:$A$777,$A263,СВЦЭМ!$B$34:$B$777,Y$260)+'СЕТ СН'!$F$12</f>
        <v>512.36918380999998</v>
      </c>
    </row>
    <row r="264" spans="1:27" ht="15.75" x14ac:dyDescent="0.2">
      <c r="A264" s="36">
        <f t="shared" si="7"/>
        <v>43194</v>
      </c>
      <c r="B264" s="37">
        <f>SUMIFS(СВЦЭМ!$H$34:$H$777,СВЦЭМ!$A$34:$A$777,$A264,СВЦЭМ!$B$34:$B$777,B$260)+'СЕТ СН'!$F$12</f>
        <v>522.00746767999999</v>
      </c>
      <c r="C264" s="37">
        <f>SUMIFS(СВЦЭМ!$H$34:$H$777,СВЦЭМ!$A$34:$A$777,$A264,СВЦЭМ!$B$34:$B$777,C$260)+'СЕТ СН'!$F$12</f>
        <v>544.19155924999995</v>
      </c>
      <c r="D264" s="37">
        <f>SUMIFS(СВЦЭМ!$H$34:$H$777,СВЦЭМ!$A$34:$A$777,$A264,СВЦЭМ!$B$34:$B$777,D$260)+'СЕТ СН'!$F$12</f>
        <v>572.02658717999998</v>
      </c>
      <c r="E264" s="37">
        <f>SUMIFS(СВЦЭМ!$H$34:$H$777,СВЦЭМ!$A$34:$A$777,$A264,СВЦЭМ!$B$34:$B$777,E$260)+'СЕТ СН'!$F$12</f>
        <v>570.54392235</v>
      </c>
      <c r="F264" s="37">
        <f>SUMIFS(СВЦЭМ!$H$34:$H$777,СВЦЭМ!$A$34:$A$777,$A264,СВЦЭМ!$B$34:$B$777,F$260)+'СЕТ СН'!$F$12</f>
        <v>569.66496853000001</v>
      </c>
      <c r="G264" s="37">
        <f>SUMIFS(СВЦЭМ!$H$34:$H$777,СВЦЭМ!$A$34:$A$777,$A264,СВЦЭМ!$B$34:$B$777,G$260)+'СЕТ СН'!$F$12</f>
        <v>571.68161208000004</v>
      </c>
      <c r="H264" s="37">
        <f>SUMIFS(СВЦЭМ!$H$34:$H$777,СВЦЭМ!$A$34:$A$777,$A264,СВЦЭМ!$B$34:$B$777,H$260)+'СЕТ СН'!$F$12</f>
        <v>539.59024638000005</v>
      </c>
      <c r="I264" s="37">
        <f>SUMIFS(СВЦЭМ!$H$34:$H$777,СВЦЭМ!$A$34:$A$777,$A264,СВЦЭМ!$B$34:$B$777,I$260)+'СЕТ СН'!$F$12</f>
        <v>489.50256951</v>
      </c>
      <c r="J264" s="37">
        <f>SUMIFS(СВЦЭМ!$H$34:$H$777,СВЦЭМ!$A$34:$A$777,$A264,СВЦЭМ!$B$34:$B$777,J$260)+'СЕТ СН'!$F$12</f>
        <v>463.31587214000001</v>
      </c>
      <c r="K264" s="37">
        <f>SUMIFS(СВЦЭМ!$H$34:$H$777,СВЦЭМ!$A$34:$A$777,$A264,СВЦЭМ!$B$34:$B$777,K$260)+'СЕТ СН'!$F$12</f>
        <v>427.45554263999998</v>
      </c>
      <c r="L264" s="37">
        <f>SUMIFS(СВЦЭМ!$H$34:$H$777,СВЦЭМ!$A$34:$A$777,$A264,СВЦЭМ!$B$34:$B$777,L$260)+'СЕТ СН'!$F$12</f>
        <v>411.81969409999999</v>
      </c>
      <c r="M264" s="37">
        <f>SUMIFS(СВЦЭМ!$H$34:$H$777,СВЦЭМ!$A$34:$A$777,$A264,СВЦЭМ!$B$34:$B$777,M$260)+'СЕТ СН'!$F$12</f>
        <v>410.33602158999997</v>
      </c>
      <c r="N264" s="37">
        <f>SUMIFS(СВЦЭМ!$H$34:$H$777,СВЦЭМ!$A$34:$A$777,$A264,СВЦЭМ!$B$34:$B$777,N$260)+'СЕТ СН'!$F$12</f>
        <v>409.52214055000002</v>
      </c>
      <c r="O264" s="37">
        <f>SUMIFS(СВЦЭМ!$H$34:$H$777,СВЦЭМ!$A$34:$A$777,$A264,СВЦЭМ!$B$34:$B$777,O$260)+'СЕТ СН'!$F$12</f>
        <v>408.44133982</v>
      </c>
      <c r="P264" s="37">
        <f>SUMIFS(СВЦЭМ!$H$34:$H$777,СВЦЭМ!$A$34:$A$777,$A264,СВЦЭМ!$B$34:$B$777,P$260)+'СЕТ СН'!$F$12</f>
        <v>406.35022225</v>
      </c>
      <c r="Q264" s="37">
        <f>SUMIFS(СВЦЭМ!$H$34:$H$777,СВЦЭМ!$A$34:$A$777,$A264,СВЦЭМ!$B$34:$B$777,Q$260)+'СЕТ СН'!$F$12</f>
        <v>407.49934961999998</v>
      </c>
      <c r="R264" s="37">
        <f>SUMIFS(СВЦЭМ!$H$34:$H$777,СВЦЭМ!$A$34:$A$777,$A264,СВЦЭМ!$B$34:$B$777,R$260)+'СЕТ СН'!$F$12</f>
        <v>404.85885094999998</v>
      </c>
      <c r="S264" s="37">
        <f>SUMIFS(СВЦЭМ!$H$34:$H$777,СВЦЭМ!$A$34:$A$777,$A264,СВЦЭМ!$B$34:$B$777,S$260)+'СЕТ СН'!$F$12</f>
        <v>407.38900584999999</v>
      </c>
      <c r="T264" s="37">
        <f>SUMIFS(СВЦЭМ!$H$34:$H$777,СВЦЭМ!$A$34:$A$777,$A264,СВЦЭМ!$B$34:$B$777,T$260)+'СЕТ СН'!$F$12</f>
        <v>399.91041844</v>
      </c>
      <c r="U264" s="37">
        <f>SUMIFS(СВЦЭМ!$H$34:$H$777,СВЦЭМ!$A$34:$A$777,$A264,СВЦЭМ!$B$34:$B$777,U$260)+'СЕТ СН'!$F$12</f>
        <v>376.56950503000002</v>
      </c>
      <c r="V264" s="37">
        <f>SUMIFS(СВЦЭМ!$H$34:$H$777,СВЦЭМ!$A$34:$A$777,$A264,СВЦЭМ!$B$34:$B$777,V$260)+'СЕТ СН'!$F$12</f>
        <v>381.99138762000001</v>
      </c>
      <c r="W264" s="37">
        <f>SUMIFS(СВЦЭМ!$H$34:$H$777,СВЦЭМ!$A$34:$A$777,$A264,СВЦЭМ!$B$34:$B$777,W$260)+'СЕТ СН'!$F$12</f>
        <v>411.96206130000002</v>
      </c>
      <c r="X264" s="37">
        <f>SUMIFS(СВЦЭМ!$H$34:$H$777,СВЦЭМ!$A$34:$A$777,$A264,СВЦЭМ!$B$34:$B$777,X$260)+'СЕТ СН'!$F$12</f>
        <v>451.93805097000001</v>
      </c>
      <c r="Y264" s="37">
        <f>SUMIFS(СВЦЭМ!$H$34:$H$777,СВЦЭМ!$A$34:$A$777,$A264,СВЦЭМ!$B$34:$B$777,Y$260)+'СЕТ СН'!$F$12</f>
        <v>501.63856847</v>
      </c>
    </row>
    <row r="265" spans="1:27" ht="15.75" x14ac:dyDescent="0.2">
      <c r="A265" s="36">
        <f t="shared" si="7"/>
        <v>43195</v>
      </c>
      <c r="B265" s="37">
        <f>SUMIFS(СВЦЭМ!$H$34:$H$777,СВЦЭМ!$A$34:$A$777,$A265,СВЦЭМ!$B$34:$B$777,B$260)+'СЕТ СН'!$F$12</f>
        <v>550.62695283000005</v>
      </c>
      <c r="C265" s="37">
        <f>SUMIFS(СВЦЭМ!$H$34:$H$777,СВЦЭМ!$A$34:$A$777,$A265,СВЦЭМ!$B$34:$B$777,C$260)+'СЕТ СН'!$F$12</f>
        <v>550.26774235000005</v>
      </c>
      <c r="D265" s="37">
        <f>SUMIFS(СВЦЭМ!$H$34:$H$777,СВЦЭМ!$A$34:$A$777,$A265,СВЦЭМ!$B$34:$B$777,D$260)+'СЕТ СН'!$F$12</f>
        <v>572.12750769000002</v>
      </c>
      <c r="E265" s="37">
        <f>SUMIFS(СВЦЭМ!$H$34:$H$777,СВЦЭМ!$A$34:$A$777,$A265,СВЦЭМ!$B$34:$B$777,E$260)+'СЕТ СН'!$F$12</f>
        <v>568.59768156999996</v>
      </c>
      <c r="F265" s="37">
        <f>SUMIFS(СВЦЭМ!$H$34:$H$777,СВЦЭМ!$A$34:$A$777,$A265,СВЦЭМ!$B$34:$B$777,F$260)+'СЕТ СН'!$F$12</f>
        <v>568.76592128000004</v>
      </c>
      <c r="G265" s="37">
        <f>SUMIFS(СВЦЭМ!$H$34:$H$777,СВЦЭМ!$A$34:$A$777,$A265,СВЦЭМ!$B$34:$B$777,G$260)+'СЕТ СН'!$F$12</f>
        <v>571.48755403999996</v>
      </c>
      <c r="H265" s="37">
        <f>SUMIFS(СВЦЭМ!$H$34:$H$777,СВЦЭМ!$A$34:$A$777,$A265,СВЦЭМ!$B$34:$B$777,H$260)+'СЕТ СН'!$F$12</f>
        <v>554.51072093000005</v>
      </c>
      <c r="I265" s="37">
        <f>SUMIFS(СВЦЭМ!$H$34:$H$777,СВЦЭМ!$A$34:$A$777,$A265,СВЦЭМ!$B$34:$B$777,I$260)+'СЕТ СН'!$F$12</f>
        <v>518.62550386999999</v>
      </c>
      <c r="J265" s="37">
        <f>SUMIFS(СВЦЭМ!$H$34:$H$777,СВЦЭМ!$A$34:$A$777,$A265,СВЦЭМ!$B$34:$B$777,J$260)+'СЕТ СН'!$F$12</f>
        <v>486.25307457000002</v>
      </c>
      <c r="K265" s="37">
        <f>SUMIFS(СВЦЭМ!$H$34:$H$777,СВЦЭМ!$A$34:$A$777,$A265,СВЦЭМ!$B$34:$B$777,K$260)+'СЕТ СН'!$F$12</f>
        <v>443.48319921000001</v>
      </c>
      <c r="L265" s="37">
        <f>SUMIFS(СВЦЭМ!$H$34:$H$777,СВЦЭМ!$A$34:$A$777,$A265,СВЦЭМ!$B$34:$B$777,L$260)+'СЕТ СН'!$F$12</f>
        <v>411.82824072</v>
      </c>
      <c r="M265" s="37">
        <f>SUMIFS(СВЦЭМ!$H$34:$H$777,СВЦЭМ!$A$34:$A$777,$A265,СВЦЭМ!$B$34:$B$777,M$260)+'СЕТ СН'!$F$12</f>
        <v>404.98557022</v>
      </c>
      <c r="N265" s="37">
        <f>SUMIFS(СВЦЭМ!$H$34:$H$777,СВЦЭМ!$A$34:$A$777,$A265,СВЦЭМ!$B$34:$B$777,N$260)+'СЕТ СН'!$F$12</f>
        <v>404.24326086999997</v>
      </c>
      <c r="O265" s="37">
        <f>SUMIFS(СВЦЭМ!$H$34:$H$777,СВЦЭМ!$A$34:$A$777,$A265,СВЦЭМ!$B$34:$B$777,O$260)+'СЕТ СН'!$F$12</f>
        <v>408.62068711000001</v>
      </c>
      <c r="P265" s="37">
        <f>SUMIFS(СВЦЭМ!$H$34:$H$777,СВЦЭМ!$A$34:$A$777,$A265,СВЦЭМ!$B$34:$B$777,P$260)+'СЕТ СН'!$F$12</f>
        <v>409.60557074000002</v>
      </c>
      <c r="Q265" s="37">
        <f>SUMIFS(СВЦЭМ!$H$34:$H$777,СВЦЭМ!$A$34:$A$777,$A265,СВЦЭМ!$B$34:$B$777,Q$260)+'СЕТ СН'!$F$12</f>
        <v>411.12796401000003</v>
      </c>
      <c r="R265" s="37">
        <f>SUMIFS(СВЦЭМ!$H$34:$H$777,СВЦЭМ!$A$34:$A$777,$A265,СВЦЭМ!$B$34:$B$777,R$260)+'СЕТ СН'!$F$12</f>
        <v>409.38525233000001</v>
      </c>
      <c r="S265" s="37">
        <f>SUMIFS(СВЦЭМ!$H$34:$H$777,СВЦЭМ!$A$34:$A$777,$A265,СВЦЭМ!$B$34:$B$777,S$260)+'СЕТ СН'!$F$12</f>
        <v>404.22215889</v>
      </c>
      <c r="T265" s="37">
        <f>SUMIFS(СВЦЭМ!$H$34:$H$777,СВЦЭМ!$A$34:$A$777,$A265,СВЦЭМ!$B$34:$B$777,T$260)+'СЕТ СН'!$F$12</f>
        <v>403.05857263000001</v>
      </c>
      <c r="U265" s="37">
        <f>SUMIFS(СВЦЭМ!$H$34:$H$777,СВЦЭМ!$A$34:$A$777,$A265,СВЦЭМ!$B$34:$B$777,U$260)+'СЕТ СН'!$F$12</f>
        <v>388.50415399000002</v>
      </c>
      <c r="V265" s="37">
        <f>SUMIFS(СВЦЭМ!$H$34:$H$777,СВЦЭМ!$A$34:$A$777,$A265,СВЦЭМ!$B$34:$B$777,V$260)+'СЕТ СН'!$F$12</f>
        <v>389.57277491000002</v>
      </c>
      <c r="W265" s="37">
        <f>SUMIFS(СВЦЭМ!$H$34:$H$777,СВЦЭМ!$A$34:$A$777,$A265,СВЦЭМ!$B$34:$B$777,W$260)+'СЕТ СН'!$F$12</f>
        <v>420.2392246</v>
      </c>
      <c r="X265" s="37">
        <f>SUMIFS(СВЦЭМ!$H$34:$H$777,СВЦЭМ!$A$34:$A$777,$A265,СВЦЭМ!$B$34:$B$777,X$260)+'СЕТ СН'!$F$12</f>
        <v>467.09059432999999</v>
      </c>
      <c r="Y265" s="37">
        <f>SUMIFS(СВЦЭМ!$H$34:$H$777,СВЦЭМ!$A$34:$A$777,$A265,СВЦЭМ!$B$34:$B$777,Y$260)+'СЕТ СН'!$F$12</f>
        <v>509.81222983999999</v>
      </c>
    </row>
    <row r="266" spans="1:27" ht="15.75" x14ac:dyDescent="0.2">
      <c r="A266" s="36">
        <f t="shared" si="7"/>
        <v>43196</v>
      </c>
      <c r="B266" s="37">
        <f>SUMIFS(СВЦЭМ!$H$34:$H$777,СВЦЭМ!$A$34:$A$777,$A266,СВЦЭМ!$B$34:$B$777,B$260)+'СЕТ СН'!$F$12</f>
        <v>500.62747956999999</v>
      </c>
      <c r="C266" s="37">
        <f>SUMIFS(СВЦЭМ!$H$34:$H$777,СВЦЭМ!$A$34:$A$777,$A266,СВЦЭМ!$B$34:$B$777,C$260)+'СЕТ СН'!$F$12</f>
        <v>529.42517058999999</v>
      </c>
      <c r="D266" s="37">
        <f>SUMIFS(СВЦЭМ!$H$34:$H$777,СВЦЭМ!$A$34:$A$777,$A266,СВЦЭМ!$B$34:$B$777,D$260)+'СЕТ СН'!$F$12</f>
        <v>566.80814318</v>
      </c>
      <c r="E266" s="37">
        <f>SUMIFS(СВЦЭМ!$H$34:$H$777,СВЦЭМ!$A$34:$A$777,$A266,СВЦЭМ!$B$34:$B$777,E$260)+'СЕТ СН'!$F$12</f>
        <v>564.77848898000002</v>
      </c>
      <c r="F266" s="37">
        <f>SUMIFS(СВЦЭМ!$H$34:$H$777,СВЦЭМ!$A$34:$A$777,$A266,СВЦЭМ!$B$34:$B$777,F$260)+'СЕТ СН'!$F$12</f>
        <v>565.08578899999998</v>
      </c>
      <c r="G266" s="37">
        <f>SUMIFS(СВЦЭМ!$H$34:$H$777,СВЦЭМ!$A$34:$A$777,$A266,СВЦЭМ!$B$34:$B$777,G$260)+'СЕТ СН'!$F$12</f>
        <v>568.44530997000004</v>
      </c>
      <c r="H266" s="37">
        <f>SUMIFS(СВЦЭМ!$H$34:$H$777,СВЦЭМ!$A$34:$A$777,$A266,СВЦЭМ!$B$34:$B$777,H$260)+'СЕТ СН'!$F$12</f>
        <v>552.09896104999996</v>
      </c>
      <c r="I266" s="37">
        <f>SUMIFS(СВЦЭМ!$H$34:$H$777,СВЦЭМ!$A$34:$A$777,$A266,СВЦЭМ!$B$34:$B$777,I$260)+'СЕТ СН'!$F$12</f>
        <v>525.68986292</v>
      </c>
      <c r="J266" s="37">
        <f>SUMIFS(СВЦЭМ!$H$34:$H$777,СВЦЭМ!$A$34:$A$777,$A266,СВЦЭМ!$B$34:$B$777,J$260)+'СЕТ СН'!$F$12</f>
        <v>501.34988695999999</v>
      </c>
      <c r="K266" s="37">
        <f>SUMIFS(СВЦЭМ!$H$34:$H$777,СВЦЭМ!$A$34:$A$777,$A266,СВЦЭМ!$B$34:$B$777,K$260)+'СЕТ СН'!$F$12</f>
        <v>459.18857828</v>
      </c>
      <c r="L266" s="37">
        <f>SUMIFS(СВЦЭМ!$H$34:$H$777,СВЦЭМ!$A$34:$A$777,$A266,СВЦЭМ!$B$34:$B$777,L$260)+'СЕТ СН'!$F$12</f>
        <v>434.07751902000001</v>
      </c>
      <c r="M266" s="37">
        <f>SUMIFS(СВЦЭМ!$H$34:$H$777,СВЦЭМ!$A$34:$A$777,$A266,СВЦЭМ!$B$34:$B$777,M$260)+'СЕТ СН'!$F$12</f>
        <v>430.42949169000002</v>
      </c>
      <c r="N266" s="37">
        <f>SUMIFS(СВЦЭМ!$H$34:$H$777,СВЦЭМ!$A$34:$A$777,$A266,СВЦЭМ!$B$34:$B$777,N$260)+'СЕТ СН'!$F$12</f>
        <v>433.38688567000003</v>
      </c>
      <c r="O266" s="37">
        <f>SUMIFS(СВЦЭМ!$H$34:$H$777,СВЦЭМ!$A$34:$A$777,$A266,СВЦЭМ!$B$34:$B$777,O$260)+'СЕТ СН'!$F$12</f>
        <v>435.84616927000002</v>
      </c>
      <c r="P266" s="37">
        <f>SUMIFS(СВЦЭМ!$H$34:$H$777,СВЦЭМ!$A$34:$A$777,$A266,СВЦЭМ!$B$34:$B$777,P$260)+'СЕТ СН'!$F$12</f>
        <v>431.44120542000002</v>
      </c>
      <c r="Q266" s="37">
        <f>SUMIFS(СВЦЭМ!$H$34:$H$777,СВЦЭМ!$A$34:$A$777,$A266,СВЦЭМ!$B$34:$B$777,Q$260)+'СЕТ СН'!$F$12</f>
        <v>431.83685050000003</v>
      </c>
      <c r="R266" s="37">
        <f>SUMIFS(СВЦЭМ!$H$34:$H$777,СВЦЭМ!$A$34:$A$777,$A266,СВЦЭМ!$B$34:$B$777,R$260)+'СЕТ СН'!$F$12</f>
        <v>431.29990319000001</v>
      </c>
      <c r="S266" s="37">
        <f>SUMIFS(СВЦЭМ!$H$34:$H$777,СВЦЭМ!$A$34:$A$777,$A266,СВЦЭМ!$B$34:$B$777,S$260)+'СЕТ СН'!$F$12</f>
        <v>429.99626343</v>
      </c>
      <c r="T266" s="37">
        <f>SUMIFS(СВЦЭМ!$H$34:$H$777,СВЦЭМ!$A$34:$A$777,$A266,СВЦЭМ!$B$34:$B$777,T$260)+'СЕТ СН'!$F$12</f>
        <v>431.19358813000002</v>
      </c>
      <c r="U266" s="37">
        <f>SUMIFS(СВЦЭМ!$H$34:$H$777,СВЦЭМ!$A$34:$A$777,$A266,СВЦЭМ!$B$34:$B$777,U$260)+'СЕТ СН'!$F$12</f>
        <v>413.12578873000001</v>
      </c>
      <c r="V266" s="37">
        <f>SUMIFS(СВЦЭМ!$H$34:$H$777,СВЦЭМ!$A$34:$A$777,$A266,СВЦЭМ!$B$34:$B$777,V$260)+'СЕТ СН'!$F$12</f>
        <v>415.53724949000002</v>
      </c>
      <c r="W266" s="37">
        <f>SUMIFS(СВЦЭМ!$H$34:$H$777,СВЦЭМ!$A$34:$A$777,$A266,СВЦЭМ!$B$34:$B$777,W$260)+'СЕТ СН'!$F$12</f>
        <v>444.81234110000003</v>
      </c>
      <c r="X266" s="37">
        <f>SUMIFS(СВЦЭМ!$H$34:$H$777,СВЦЭМ!$A$34:$A$777,$A266,СВЦЭМ!$B$34:$B$777,X$260)+'СЕТ СН'!$F$12</f>
        <v>477.83733516000001</v>
      </c>
      <c r="Y266" s="37">
        <f>SUMIFS(СВЦЭМ!$H$34:$H$777,СВЦЭМ!$A$34:$A$777,$A266,СВЦЭМ!$B$34:$B$777,Y$260)+'СЕТ СН'!$F$12</f>
        <v>488.25192192999998</v>
      </c>
    </row>
    <row r="267" spans="1:27" ht="15.75" x14ac:dyDescent="0.2">
      <c r="A267" s="36">
        <f t="shared" si="7"/>
        <v>43197</v>
      </c>
      <c r="B267" s="37">
        <f>SUMIFS(СВЦЭМ!$H$34:$H$777,СВЦЭМ!$A$34:$A$777,$A267,СВЦЭМ!$B$34:$B$777,B$260)+'СЕТ СН'!$F$12</f>
        <v>511.24584096000001</v>
      </c>
      <c r="C267" s="37">
        <f>SUMIFS(СВЦЭМ!$H$34:$H$777,СВЦЭМ!$A$34:$A$777,$A267,СВЦЭМ!$B$34:$B$777,C$260)+'СЕТ СН'!$F$12</f>
        <v>524.38997404999998</v>
      </c>
      <c r="D267" s="37">
        <f>SUMIFS(СВЦЭМ!$H$34:$H$777,СВЦЭМ!$A$34:$A$777,$A267,СВЦЭМ!$B$34:$B$777,D$260)+'СЕТ СН'!$F$12</f>
        <v>559.91652941999996</v>
      </c>
      <c r="E267" s="37">
        <f>SUMIFS(СВЦЭМ!$H$34:$H$777,СВЦЭМ!$A$34:$A$777,$A267,СВЦЭМ!$B$34:$B$777,E$260)+'СЕТ СН'!$F$12</f>
        <v>569.38774539999997</v>
      </c>
      <c r="F267" s="37">
        <f>SUMIFS(СВЦЭМ!$H$34:$H$777,СВЦЭМ!$A$34:$A$777,$A267,СВЦЭМ!$B$34:$B$777,F$260)+'СЕТ СН'!$F$12</f>
        <v>569.44729255000004</v>
      </c>
      <c r="G267" s="37">
        <f>SUMIFS(СВЦЭМ!$H$34:$H$777,СВЦЭМ!$A$34:$A$777,$A267,СВЦЭМ!$B$34:$B$777,G$260)+'СЕТ СН'!$F$12</f>
        <v>567.19899684999996</v>
      </c>
      <c r="H267" s="37">
        <f>SUMIFS(СВЦЭМ!$H$34:$H$777,СВЦЭМ!$A$34:$A$777,$A267,СВЦЭМ!$B$34:$B$777,H$260)+'СЕТ СН'!$F$12</f>
        <v>547.79853064999998</v>
      </c>
      <c r="I267" s="37">
        <f>SUMIFS(СВЦЭМ!$H$34:$H$777,СВЦЭМ!$A$34:$A$777,$A267,СВЦЭМ!$B$34:$B$777,I$260)+'СЕТ СН'!$F$12</f>
        <v>513.45201808000002</v>
      </c>
      <c r="J267" s="37">
        <f>SUMIFS(СВЦЭМ!$H$34:$H$777,СВЦЭМ!$A$34:$A$777,$A267,СВЦЭМ!$B$34:$B$777,J$260)+'СЕТ СН'!$F$12</f>
        <v>493.26839465</v>
      </c>
      <c r="K267" s="37">
        <f>SUMIFS(СВЦЭМ!$H$34:$H$777,СВЦЭМ!$A$34:$A$777,$A267,СВЦЭМ!$B$34:$B$777,K$260)+'СЕТ СН'!$F$12</f>
        <v>448.32618802000002</v>
      </c>
      <c r="L267" s="37">
        <f>SUMIFS(СВЦЭМ!$H$34:$H$777,СВЦЭМ!$A$34:$A$777,$A267,СВЦЭМ!$B$34:$B$777,L$260)+'СЕТ СН'!$F$12</f>
        <v>422.81164404999998</v>
      </c>
      <c r="M267" s="37">
        <f>SUMIFS(СВЦЭМ!$H$34:$H$777,СВЦЭМ!$A$34:$A$777,$A267,СВЦЭМ!$B$34:$B$777,M$260)+'СЕТ СН'!$F$12</f>
        <v>417.14742316000002</v>
      </c>
      <c r="N267" s="37">
        <f>SUMIFS(СВЦЭМ!$H$34:$H$777,СВЦЭМ!$A$34:$A$777,$A267,СВЦЭМ!$B$34:$B$777,N$260)+'СЕТ СН'!$F$12</f>
        <v>422.29765929000001</v>
      </c>
      <c r="O267" s="37">
        <f>SUMIFS(СВЦЭМ!$H$34:$H$777,СВЦЭМ!$A$34:$A$777,$A267,СВЦЭМ!$B$34:$B$777,O$260)+'СЕТ СН'!$F$12</f>
        <v>424.43185111000003</v>
      </c>
      <c r="P267" s="37">
        <f>SUMIFS(СВЦЭМ!$H$34:$H$777,СВЦЭМ!$A$34:$A$777,$A267,СВЦЭМ!$B$34:$B$777,P$260)+'СЕТ СН'!$F$12</f>
        <v>426.489622</v>
      </c>
      <c r="Q267" s="37">
        <f>SUMIFS(СВЦЭМ!$H$34:$H$777,СВЦЭМ!$A$34:$A$777,$A267,СВЦЭМ!$B$34:$B$777,Q$260)+'СЕТ СН'!$F$12</f>
        <v>425.22843294</v>
      </c>
      <c r="R267" s="37">
        <f>SUMIFS(СВЦЭМ!$H$34:$H$777,СВЦЭМ!$A$34:$A$777,$A267,СВЦЭМ!$B$34:$B$777,R$260)+'СЕТ СН'!$F$12</f>
        <v>424.24997966000001</v>
      </c>
      <c r="S267" s="37">
        <f>SUMIFS(СВЦЭМ!$H$34:$H$777,СВЦЭМ!$A$34:$A$777,$A267,СВЦЭМ!$B$34:$B$777,S$260)+'СЕТ СН'!$F$12</f>
        <v>426.74887916</v>
      </c>
      <c r="T267" s="37">
        <f>SUMIFS(СВЦЭМ!$H$34:$H$777,СВЦЭМ!$A$34:$A$777,$A267,СВЦЭМ!$B$34:$B$777,T$260)+'СЕТ СН'!$F$12</f>
        <v>424.89860659999999</v>
      </c>
      <c r="U267" s="37">
        <f>SUMIFS(СВЦЭМ!$H$34:$H$777,СВЦЭМ!$A$34:$A$777,$A267,СВЦЭМ!$B$34:$B$777,U$260)+'СЕТ СН'!$F$12</f>
        <v>411.23633691999999</v>
      </c>
      <c r="V267" s="37">
        <f>SUMIFS(СВЦЭМ!$H$34:$H$777,СВЦЭМ!$A$34:$A$777,$A267,СВЦЭМ!$B$34:$B$777,V$260)+'СЕТ СН'!$F$12</f>
        <v>414.57106034999998</v>
      </c>
      <c r="W267" s="37">
        <f>SUMIFS(СВЦЭМ!$H$34:$H$777,СВЦЭМ!$A$34:$A$777,$A267,СВЦЭМ!$B$34:$B$777,W$260)+'СЕТ СН'!$F$12</f>
        <v>448.13748108999999</v>
      </c>
      <c r="X267" s="37">
        <f>SUMIFS(СВЦЭМ!$H$34:$H$777,СВЦЭМ!$A$34:$A$777,$A267,СВЦЭМ!$B$34:$B$777,X$260)+'СЕТ СН'!$F$12</f>
        <v>478.48522835</v>
      </c>
      <c r="Y267" s="37">
        <f>SUMIFS(СВЦЭМ!$H$34:$H$777,СВЦЭМ!$A$34:$A$777,$A267,СВЦЭМ!$B$34:$B$777,Y$260)+'СЕТ СН'!$F$12</f>
        <v>502.56053767999998</v>
      </c>
    </row>
    <row r="268" spans="1:27" ht="15.75" x14ac:dyDescent="0.2">
      <c r="A268" s="36">
        <f t="shared" si="7"/>
        <v>43198</v>
      </c>
      <c r="B268" s="37">
        <f>SUMIFS(СВЦЭМ!$H$34:$H$777,СВЦЭМ!$A$34:$A$777,$A268,СВЦЭМ!$B$34:$B$777,B$260)+'СЕТ СН'!$F$12</f>
        <v>513.44324354000003</v>
      </c>
      <c r="C268" s="37">
        <f>SUMIFS(СВЦЭМ!$H$34:$H$777,СВЦЭМ!$A$34:$A$777,$A268,СВЦЭМ!$B$34:$B$777,C$260)+'СЕТ СН'!$F$12</f>
        <v>534.40981201</v>
      </c>
      <c r="D268" s="37">
        <f>SUMIFS(СВЦЭМ!$H$34:$H$777,СВЦЭМ!$A$34:$A$777,$A268,СВЦЭМ!$B$34:$B$777,D$260)+'СЕТ СН'!$F$12</f>
        <v>563.93388650999998</v>
      </c>
      <c r="E268" s="37">
        <f>SUMIFS(СВЦЭМ!$H$34:$H$777,СВЦЭМ!$A$34:$A$777,$A268,СВЦЭМ!$B$34:$B$777,E$260)+'СЕТ СН'!$F$12</f>
        <v>578.88288336999994</v>
      </c>
      <c r="F268" s="37">
        <f>SUMIFS(СВЦЭМ!$H$34:$H$777,СВЦЭМ!$A$34:$A$777,$A268,СВЦЭМ!$B$34:$B$777,F$260)+'СЕТ СН'!$F$12</f>
        <v>577.66106448999994</v>
      </c>
      <c r="G268" s="37">
        <f>SUMIFS(СВЦЭМ!$H$34:$H$777,СВЦЭМ!$A$34:$A$777,$A268,СВЦЭМ!$B$34:$B$777,G$260)+'СЕТ СН'!$F$12</f>
        <v>578.93550723999999</v>
      </c>
      <c r="H268" s="37">
        <f>SUMIFS(СВЦЭМ!$H$34:$H$777,СВЦЭМ!$A$34:$A$777,$A268,СВЦЭМ!$B$34:$B$777,H$260)+'СЕТ СН'!$F$12</f>
        <v>568.88062682999998</v>
      </c>
      <c r="I268" s="37">
        <f>SUMIFS(СВЦЭМ!$H$34:$H$777,СВЦЭМ!$A$34:$A$777,$A268,СВЦЭМ!$B$34:$B$777,I$260)+'СЕТ СН'!$F$12</f>
        <v>524.09335198999997</v>
      </c>
      <c r="J268" s="37">
        <f>SUMIFS(СВЦЭМ!$H$34:$H$777,СВЦЭМ!$A$34:$A$777,$A268,СВЦЭМ!$B$34:$B$777,J$260)+'СЕТ СН'!$F$12</f>
        <v>471.14659158000001</v>
      </c>
      <c r="K268" s="37">
        <f>SUMIFS(СВЦЭМ!$H$34:$H$777,СВЦЭМ!$A$34:$A$777,$A268,СВЦЭМ!$B$34:$B$777,K$260)+'СЕТ СН'!$F$12</f>
        <v>416.04439251000002</v>
      </c>
      <c r="L268" s="37">
        <f>SUMIFS(СВЦЭМ!$H$34:$H$777,СВЦЭМ!$A$34:$A$777,$A268,СВЦЭМ!$B$34:$B$777,L$260)+'СЕТ СН'!$F$12</f>
        <v>387.01260335000001</v>
      </c>
      <c r="M268" s="37">
        <f>SUMIFS(СВЦЭМ!$H$34:$H$777,СВЦЭМ!$A$34:$A$777,$A268,СВЦЭМ!$B$34:$B$777,M$260)+'СЕТ СН'!$F$12</f>
        <v>369.99511981000001</v>
      </c>
      <c r="N268" s="37">
        <f>SUMIFS(СВЦЭМ!$H$34:$H$777,СВЦЭМ!$A$34:$A$777,$A268,СВЦЭМ!$B$34:$B$777,N$260)+'СЕТ СН'!$F$12</f>
        <v>365.89335715999999</v>
      </c>
      <c r="O268" s="37">
        <f>SUMIFS(СВЦЭМ!$H$34:$H$777,СВЦЭМ!$A$34:$A$777,$A268,СВЦЭМ!$B$34:$B$777,O$260)+'СЕТ СН'!$F$12</f>
        <v>368.39881577</v>
      </c>
      <c r="P268" s="37">
        <f>SUMIFS(СВЦЭМ!$H$34:$H$777,СВЦЭМ!$A$34:$A$777,$A268,СВЦЭМ!$B$34:$B$777,P$260)+'СЕТ СН'!$F$12</f>
        <v>373.93014622999999</v>
      </c>
      <c r="Q268" s="37">
        <f>SUMIFS(СВЦЭМ!$H$34:$H$777,СВЦЭМ!$A$34:$A$777,$A268,СВЦЭМ!$B$34:$B$777,Q$260)+'СЕТ СН'!$F$12</f>
        <v>375.99094889999998</v>
      </c>
      <c r="R268" s="37">
        <f>SUMIFS(СВЦЭМ!$H$34:$H$777,СВЦЭМ!$A$34:$A$777,$A268,СВЦЭМ!$B$34:$B$777,R$260)+'СЕТ СН'!$F$12</f>
        <v>401.11278413999997</v>
      </c>
      <c r="S268" s="37">
        <f>SUMIFS(СВЦЭМ!$H$34:$H$777,СВЦЭМ!$A$34:$A$777,$A268,СВЦЭМ!$B$34:$B$777,S$260)+'СЕТ СН'!$F$12</f>
        <v>386.69715590999999</v>
      </c>
      <c r="T268" s="37">
        <f>SUMIFS(СВЦЭМ!$H$34:$H$777,СВЦЭМ!$A$34:$A$777,$A268,СВЦЭМ!$B$34:$B$777,T$260)+'СЕТ СН'!$F$12</f>
        <v>366.13846296999998</v>
      </c>
      <c r="U268" s="37">
        <f>SUMIFS(СВЦЭМ!$H$34:$H$777,СВЦЭМ!$A$34:$A$777,$A268,СВЦЭМ!$B$34:$B$777,U$260)+'СЕТ СН'!$F$12</f>
        <v>364.38627780000002</v>
      </c>
      <c r="V268" s="37">
        <f>SUMIFS(СВЦЭМ!$H$34:$H$777,СВЦЭМ!$A$34:$A$777,$A268,СВЦЭМ!$B$34:$B$777,V$260)+'СЕТ СН'!$F$12</f>
        <v>364.67491747000003</v>
      </c>
      <c r="W268" s="37">
        <f>SUMIFS(СВЦЭМ!$H$34:$H$777,СВЦЭМ!$A$34:$A$777,$A268,СВЦЭМ!$B$34:$B$777,W$260)+'СЕТ СН'!$F$12</f>
        <v>386.59461418000001</v>
      </c>
      <c r="X268" s="37">
        <f>SUMIFS(СВЦЭМ!$H$34:$H$777,СВЦЭМ!$A$34:$A$777,$A268,СВЦЭМ!$B$34:$B$777,X$260)+'СЕТ СН'!$F$12</f>
        <v>431.32923267000001</v>
      </c>
      <c r="Y268" s="37">
        <f>SUMIFS(СВЦЭМ!$H$34:$H$777,СВЦЭМ!$A$34:$A$777,$A268,СВЦЭМ!$B$34:$B$777,Y$260)+'СЕТ СН'!$F$12</f>
        <v>477.85423651000002</v>
      </c>
    </row>
    <row r="269" spans="1:27" ht="15.75" x14ac:dyDescent="0.2">
      <c r="A269" s="36">
        <f t="shared" si="7"/>
        <v>43199</v>
      </c>
      <c r="B269" s="37">
        <f>SUMIFS(СВЦЭМ!$H$34:$H$777,СВЦЭМ!$A$34:$A$777,$A269,СВЦЭМ!$B$34:$B$777,B$260)+'СЕТ СН'!$F$12</f>
        <v>523.04743183999994</v>
      </c>
      <c r="C269" s="37">
        <f>SUMIFS(СВЦЭМ!$H$34:$H$777,СВЦЭМ!$A$34:$A$777,$A269,СВЦЭМ!$B$34:$B$777,C$260)+'СЕТ СН'!$F$12</f>
        <v>527.82958048</v>
      </c>
      <c r="D269" s="37">
        <f>SUMIFS(СВЦЭМ!$H$34:$H$777,СВЦЭМ!$A$34:$A$777,$A269,СВЦЭМ!$B$34:$B$777,D$260)+'СЕТ СН'!$F$12</f>
        <v>568.66132851999998</v>
      </c>
      <c r="E269" s="37">
        <f>SUMIFS(СВЦЭМ!$H$34:$H$777,СВЦЭМ!$A$34:$A$777,$A269,СВЦЭМ!$B$34:$B$777,E$260)+'СЕТ СН'!$F$12</f>
        <v>572.22111487999996</v>
      </c>
      <c r="F269" s="37">
        <f>SUMIFS(СВЦЭМ!$H$34:$H$777,СВЦЭМ!$A$34:$A$777,$A269,СВЦЭМ!$B$34:$B$777,F$260)+'СЕТ СН'!$F$12</f>
        <v>572.27696221999997</v>
      </c>
      <c r="G269" s="37">
        <f>SUMIFS(СВЦЭМ!$H$34:$H$777,СВЦЭМ!$A$34:$A$777,$A269,СВЦЭМ!$B$34:$B$777,G$260)+'СЕТ СН'!$F$12</f>
        <v>575.57027780999999</v>
      </c>
      <c r="H269" s="37">
        <f>SUMIFS(СВЦЭМ!$H$34:$H$777,СВЦЭМ!$A$34:$A$777,$A269,СВЦЭМ!$B$34:$B$777,H$260)+'СЕТ СН'!$F$12</f>
        <v>552.38137114000006</v>
      </c>
      <c r="I269" s="37">
        <f>SUMIFS(СВЦЭМ!$H$34:$H$777,СВЦЭМ!$A$34:$A$777,$A269,СВЦЭМ!$B$34:$B$777,I$260)+'СЕТ СН'!$F$12</f>
        <v>502.01829592000001</v>
      </c>
      <c r="J269" s="37">
        <f>SUMIFS(СВЦЭМ!$H$34:$H$777,СВЦЭМ!$A$34:$A$777,$A269,СВЦЭМ!$B$34:$B$777,J$260)+'СЕТ СН'!$F$12</f>
        <v>473.20398139999998</v>
      </c>
      <c r="K269" s="37">
        <f>SUMIFS(СВЦЭМ!$H$34:$H$777,СВЦЭМ!$A$34:$A$777,$A269,СВЦЭМ!$B$34:$B$777,K$260)+'СЕТ СН'!$F$12</f>
        <v>428.76659876999997</v>
      </c>
      <c r="L269" s="37">
        <f>SUMIFS(СВЦЭМ!$H$34:$H$777,СВЦЭМ!$A$34:$A$777,$A269,СВЦЭМ!$B$34:$B$777,L$260)+'СЕТ СН'!$F$12</f>
        <v>391.05173606</v>
      </c>
      <c r="M269" s="37">
        <f>SUMIFS(СВЦЭМ!$H$34:$H$777,СВЦЭМ!$A$34:$A$777,$A269,СВЦЭМ!$B$34:$B$777,M$260)+'СЕТ СН'!$F$12</f>
        <v>386.16011023999999</v>
      </c>
      <c r="N269" s="37">
        <f>SUMIFS(СВЦЭМ!$H$34:$H$777,СВЦЭМ!$A$34:$A$777,$A269,СВЦЭМ!$B$34:$B$777,N$260)+'СЕТ СН'!$F$12</f>
        <v>384.32913298</v>
      </c>
      <c r="O269" s="37">
        <f>SUMIFS(СВЦЭМ!$H$34:$H$777,СВЦЭМ!$A$34:$A$777,$A269,СВЦЭМ!$B$34:$B$777,O$260)+'СЕТ СН'!$F$12</f>
        <v>387.12968554000003</v>
      </c>
      <c r="P269" s="37">
        <f>SUMIFS(СВЦЭМ!$H$34:$H$777,СВЦЭМ!$A$34:$A$777,$A269,СВЦЭМ!$B$34:$B$777,P$260)+'СЕТ СН'!$F$12</f>
        <v>396.64171997</v>
      </c>
      <c r="Q269" s="37">
        <f>SUMIFS(СВЦЭМ!$H$34:$H$777,СВЦЭМ!$A$34:$A$777,$A269,СВЦЭМ!$B$34:$B$777,Q$260)+'СЕТ СН'!$F$12</f>
        <v>406.6970968</v>
      </c>
      <c r="R269" s="37">
        <f>SUMIFS(СВЦЭМ!$H$34:$H$777,СВЦЭМ!$A$34:$A$777,$A269,СВЦЭМ!$B$34:$B$777,R$260)+'СЕТ СН'!$F$12</f>
        <v>404.14333284999998</v>
      </c>
      <c r="S269" s="37">
        <f>SUMIFS(СВЦЭМ!$H$34:$H$777,СВЦЭМ!$A$34:$A$777,$A269,СВЦЭМ!$B$34:$B$777,S$260)+'СЕТ СН'!$F$12</f>
        <v>401.02371407999999</v>
      </c>
      <c r="T269" s="37">
        <f>SUMIFS(СВЦЭМ!$H$34:$H$777,СВЦЭМ!$A$34:$A$777,$A269,СВЦЭМ!$B$34:$B$777,T$260)+'СЕТ СН'!$F$12</f>
        <v>387.15140918999998</v>
      </c>
      <c r="U269" s="37">
        <f>SUMIFS(СВЦЭМ!$H$34:$H$777,СВЦЭМ!$A$34:$A$777,$A269,СВЦЭМ!$B$34:$B$777,U$260)+'СЕТ СН'!$F$12</f>
        <v>378.30367885999999</v>
      </c>
      <c r="V269" s="37">
        <f>SUMIFS(СВЦЭМ!$H$34:$H$777,СВЦЭМ!$A$34:$A$777,$A269,СВЦЭМ!$B$34:$B$777,V$260)+'СЕТ СН'!$F$12</f>
        <v>383.41726274000001</v>
      </c>
      <c r="W269" s="37">
        <f>SUMIFS(СВЦЭМ!$H$34:$H$777,СВЦЭМ!$A$34:$A$777,$A269,СВЦЭМ!$B$34:$B$777,W$260)+'СЕТ СН'!$F$12</f>
        <v>414.64910999</v>
      </c>
      <c r="X269" s="37">
        <f>SUMIFS(СВЦЭМ!$H$34:$H$777,СВЦЭМ!$A$34:$A$777,$A269,СВЦЭМ!$B$34:$B$777,X$260)+'СЕТ СН'!$F$12</f>
        <v>459.11067802000002</v>
      </c>
      <c r="Y269" s="37">
        <f>SUMIFS(СВЦЭМ!$H$34:$H$777,СВЦЭМ!$A$34:$A$777,$A269,СВЦЭМ!$B$34:$B$777,Y$260)+'СЕТ СН'!$F$12</f>
        <v>504.54757672</v>
      </c>
    </row>
    <row r="270" spans="1:27" ht="15.75" x14ac:dyDescent="0.2">
      <c r="A270" s="36">
        <f t="shared" si="7"/>
        <v>43200</v>
      </c>
      <c r="B270" s="37">
        <f>SUMIFS(СВЦЭМ!$H$34:$H$777,СВЦЭМ!$A$34:$A$777,$A270,СВЦЭМ!$B$34:$B$777,B$260)+'СЕТ СН'!$F$12</f>
        <v>523.50601785000003</v>
      </c>
      <c r="C270" s="37">
        <f>SUMIFS(СВЦЭМ!$H$34:$H$777,СВЦЭМ!$A$34:$A$777,$A270,СВЦЭМ!$B$34:$B$777,C$260)+'СЕТ СН'!$F$12</f>
        <v>547.74783506999995</v>
      </c>
      <c r="D270" s="37">
        <f>SUMIFS(СВЦЭМ!$H$34:$H$777,СВЦЭМ!$A$34:$A$777,$A270,СВЦЭМ!$B$34:$B$777,D$260)+'СЕТ СН'!$F$12</f>
        <v>562.04460922999999</v>
      </c>
      <c r="E270" s="37">
        <f>SUMIFS(СВЦЭМ!$H$34:$H$777,СВЦЭМ!$A$34:$A$777,$A270,СВЦЭМ!$B$34:$B$777,E$260)+'СЕТ СН'!$F$12</f>
        <v>564.10344321000002</v>
      </c>
      <c r="F270" s="37">
        <f>SUMIFS(СВЦЭМ!$H$34:$H$777,СВЦЭМ!$A$34:$A$777,$A270,СВЦЭМ!$B$34:$B$777,F$260)+'СЕТ СН'!$F$12</f>
        <v>563.92660917000001</v>
      </c>
      <c r="G270" s="37">
        <f>SUMIFS(СВЦЭМ!$H$34:$H$777,СВЦЭМ!$A$34:$A$777,$A270,СВЦЭМ!$B$34:$B$777,G$260)+'СЕТ СН'!$F$12</f>
        <v>566.83394940000005</v>
      </c>
      <c r="H270" s="37">
        <f>SUMIFS(СВЦЭМ!$H$34:$H$777,СВЦЭМ!$A$34:$A$777,$A270,СВЦЭМ!$B$34:$B$777,H$260)+'СЕТ СН'!$F$12</f>
        <v>546.79967368999996</v>
      </c>
      <c r="I270" s="37">
        <f>SUMIFS(СВЦЭМ!$H$34:$H$777,СВЦЭМ!$A$34:$A$777,$A270,СВЦЭМ!$B$34:$B$777,I$260)+'СЕТ СН'!$F$12</f>
        <v>499.88652564</v>
      </c>
      <c r="J270" s="37">
        <f>SUMIFS(СВЦЭМ!$H$34:$H$777,СВЦЭМ!$A$34:$A$777,$A270,СВЦЭМ!$B$34:$B$777,J$260)+'СЕТ СН'!$F$12</f>
        <v>476.33440827999999</v>
      </c>
      <c r="K270" s="37">
        <f>SUMIFS(СВЦЭМ!$H$34:$H$777,СВЦЭМ!$A$34:$A$777,$A270,СВЦЭМ!$B$34:$B$777,K$260)+'СЕТ СН'!$F$12</f>
        <v>430.33635471000002</v>
      </c>
      <c r="L270" s="37">
        <f>SUMIFS(СВЦЭМ!$H$34:$H$777,СВЦЭМ!$A$34:$A$777,$A270,СВЦЭМ!$B$34:$B$777,L$260)+'СЕТ СН'!$F$12</f>
        <v>407.62147718</v>
      </c>
      <c r="M270" s="37">
        <f>SUMIFS(СВЦЭМ!$H$34:$H$777,СВЦЭМ!$A$34:$A$777,$A270,СВЦЭМ!$B$34:$B$777,M$260)+'СЕТ СН'!$F$12</f>
        <v>405.16773984999998</v>
      </c>
      <c r="N270" s="37">
        <f>SUMIFS(СВЦЭМ!$H$34:$H$777,СВЦЭМ!$A$34:$A$777,$A270,СВЦЭМ!$B$34:$B$777,N$260)+'СЕТ СН'!$F$12</f>
        <v>404.80512475</v>
      </c>
      <c r="O270" s="37">
        <f>SUMIFS(СВЦЭМ!$H$34:$H$777,СВЦЭМ!$A$34:$A$777,$A270,СВЦЭМ!$B$34:$B$777,O$260)+'СЕТ СН'!$F$12</f>
        <v>404.93843514000002</v>
      </c>
      <c r="P270" s="37">
        <f>SUMIFS(СВЦЭМ!$H$34:$H$777,СВЦЭМ!$A$34:$A$777,$A270,СВЦЭМ!$B$34:$B$777,P$260)+'СЕТ СН'!$F$12</f>
        <v>404.53570603999998</v>
      </c>
      <c r="Q270" s="37">
        <f>SUMIFS(СВЦЭМ!$H$34:$H$777,СВЦЭМ!$A$34:$A$777,$A270,СВЦЭМ!$B$34:$B$777,Q$260)+'СЕТ СН'!$F$12</f>
        <v>415.78200164999998</v>
      </c>
      <c r="R270" s="37">
        <f>SUMIFS(СВЦЭМ!$H$34:$H$777,СВЦЭМ!$A$34:$A$777,$A270,СВЦЭМ!$B$34:$B$777,R$260)+'СЕТ СН'!$F$12</f>
        <v>413.65631223000003</v>
      </c>
      <c r="S270" s="37">
        <f>SUMIFS(СВЦЭМ!$H$34:$H$777,СВЦЭМ!$A$34:$A$777,$A270,СВЦЭМ!$B$34:$B$777,S$260)+'СЕТ СН'!$F$12</f>
        <v>407.44737614000002</v>
      </c>
      <c r="T270" s="37">
        <f>SUMIFS(СВЦЭМ!$H$34:$H$777,СВЦЭМ!$A$34:$A$777,$A270,СВЦЭМ!$B$34:$B$777,T$260)+'СЕТ СН'!$F$12</f>
        <v>390.58628033000002</v>
      </c>
      <c r="U270" s="37">
        <f>SUMIFS(СВЦЭМ!$H$34:$H$777,СВЦЭМ!$A$34:$A$777,$A270,СВЦЭМ!$B$34:$B$777,U$260)+'СЕТ СН'!$F$12</f>
        <v>375.24311104999998</v>
      </c>
      <c r="V270" s="37">
        <f>SUMIFS(СВЦЭМ!$H$34:$H$777,СВЦЭМ!$A$34:$A$777,$A270,СВЦЭМ!$B$34:$B$777,V$260)+'СЕТ СН'!$F$12</f>
        <v>378.59507683999999</v>
      </c>
      <c r="W270" s="37">
        <f>SUMIFS(СВЦЭМ!$H$34:$H$777,СВЦЭМ!$A$34:$A$777,$A270,СВЦЭМ!$B$34:$B$777,W$260)+'СЕТ СН'!$F$12</f>
        <v>406.72142246999999</v>
      </c>
      <c r="X270" s="37">
        <f>SUMIFS(СВЦЭМ!$H$34:$H$777,СВЦЭМ!$A$34:$A$777,$A270,СВЦЭМ!$B$34:$B$777,X$260)+'СЕТ СН'!$F$12</f>
        <v>451.92414889000003</v>
      </c>
      <c r="Y270" s="37">
        <f>SUMIFS(СВЦЭМ!$H$34:$H$777,СВЦЭМ!$A$34:$A$777,$A270,СВЦЭМ!$B$34:$B$777,Y$260)+'СЕТ СН'!$F$12</f>
        <v>499.04084922999999</v>
      </c>
    </row>
    <row r="271" spans="1:27" ht="15.75" x14ac:dyDescent="0.2">
      <c r="A271" s="36">
        <f t="shared" si="7"/>
        <v>43201</v>
      </c>
      <c r="B271" s="37">
        <f>SUMIFS(СВЦЭМ!$H$34:$H$777,СВЦЭМ!$A$34:$A$777,$A271,СВЦЭМ!$B$34:$B$777,B$260)+'СЕТ СН'!$F$12</f>
        <v>503.25473968</v>
      </c>
      <c r="C271" s="37">
        <f>SUMIFS(СВЦЭМ!$H$34:$H$777,СВЦЭМ!$A$34:$A$777,$A271,СВЦЭМ!$B$34:$B$777,C$260)+'СЕТ СН'!$F$12</f>
        <v>519.40639510999995</v>
      </c>
      <c r="D271" s="37">
        <f>SUMIFS(СВЦЭМ!$H$34:$H$777,СВЦЭМ!$A$34:$A$777,$A271,СВЦЭМ!$B$34:$B$777,D$260)+'СЕТ СН'!$F$12</f>
        <v>558.85445202999995</v>
      </c>
      <c r="E271" s="37">
        <f>SUMIFS(СВЦЭМ!$H$34:$H$777,СВЦЭМ!$A$34:$A$777,$A271,СВЦЭМ!$B$34:$B$777,E$260)+'СЕТ СН'!$F$12</f>
        <v>566.42588679000005</v>
      </c>
      <c r="F271" s="37">
        <f>SUMIFS(СВЦЭМ!$H$34:$H$777,СВЦЭМ!$A$34:$A$777,$A271,СВЦЭМ!$B$34:$B$777,F$260)+'СЕТ СН'!$F$12</f>
        <v>566.40020154000001</v>
      </c>
      <c r="G271" s="37">
        <f>SUMIFS(СВЦЭМ!$H$34:$H$777,СВЦЭМ!$A$34:$A$777,$A271,СВЦЭМ!$B$34:$B$777,G$260)+'СЕТ СН'!$F$12</f>
        <v>569.62080665999997</v>
      </c>
      <c r="H271" s="37">
        <f>SUMIFS(СВЦЭМ!$H$34:$H$777,СВЦЭМ!$A$34:$A$777,$A271,СВЦЭМ!$B$34:$B$777,H$260)+'СЕТ СН'!$F$12</f>
        <v>558.58238392999999</v>
      </c>
      <c r="I271" s="37">
        <f>SUMIFS(СВЦЭМ!$H$34:$H$777,СВЦЭМ!$A$34:$A$777,$A271,СВЦЭМ!$B$34:$B$777,I$260)+'СЕТ СН'!$F$12</f>
        <v>499.62010544999998</v>
      </c>
      <c r="J271" s="37">
        <f>SUMIFS(СВЦЭМ!$H$34:$H$777,СВЦЭМ!$A$34:$A$777,$A271,СВЦЭМ!$B$34:$B$777,J$260)+'СЕТ СН'!$F$12</f>
        <v>474.54833410999998</v>
      </c>
      <c r="K271" s="37">
        <f>SUMIFS(СВЦЭМ!$H$34:$H$777,СВЦЭМ!$A$34:$A$777,$A271,СВЦЭМ!$B$34:$B$777,K$260)+'СЕТ СН'!$F$12</f>
        <v>431.99767666999998</v>
      </c>
      <c r="L271" s="37">
        <f>SUMIFS(СВЦЭМ!$H$34:$H$777,СВЦЭМ!$A$34:$A$777,$A271,СВЦЭМ!$B$34:$B$777,L$260)+'СЕТ СН'!$F$12</f>
        <v>401.87047180000002</v>
      </c>
      <c r="M271" s="37">
        <f>SUMIFS(СВЦЭМ!$H$34:$H$777,СВЦЭМ!$A$34:$A$777,$A271,СВЦЭМ!$B$34:$B$777,M$260)+'СЕТ СН'!$F$12</f>
        <v>400.00514375</v>
      </c>
      <c r="N271" s="37">
        <f>SUMIFS(СВЦЭМ!$H$34:$H$777,СВЦЭМ!$A$34:$A$777,$A271,СВЦЭМ!$B$34:$B$777,N$260)+'СЕТ СН'!$F$12</f>
        <v>396.18820588</v>
      </c>
      <c r="O271" s="37">
        <f>SUMIFS(СВЦЭМ!$H$34:$H$777,СВЦЭМ!$A$34:$A$777,$A271,СВЦЭМ!$B$34:$B$777,O$260)+'СЕТ СН'!$F$12</f>
        <v>394.27845526999999</v>
      </c>
      <c r="P271" s="37">
        <f>SUMIFS(СВЦЭМ!$H$34:$H$777,СВЦЭМ!$A$34:$A$777,$A271,СВЦЭМ!$B$34:$B$777,P$260)+'СЕТ СН'!$F$12</f>
        <v>392.59556027000002</v>
      </c>
      <c r="Q271" s="37">
        <f>SUMIFS(СВЦЭМ!$H$34:$H$777,СВЦЭМ!$A$34:$A$777,$A271,СВЦЭМ!$B$34:$B$777,Q$260)+'СЕТ СН'!$F$12</f>
        <v>393.78403724999998</v>
      </c>
      <c r="R271" s="37">
        <f>SUMIFS(СВЦЭМ!$H$34:$H$777,СВЦЭМ!$A$34:$A$777,$A271,СВЦЭМ!$B$34:$B$777,R$260)+'СЕТ СН'!$F$12</f>
        <v>393.11152222999999</v>
      </c>
      <c r="S271" s="37">
        <f>SUMIFS(СВЦЭМ!$H$34:$H$777,СВЦЭМ!$A$34:$A$777,$A271,СВЦЭМ!$B$34:$B$777,S$260)+'СЕТ СН'!$F$12</f>
        <v>392.83908563</v>
      </c>
      <c r="T271" s="37">
        <f>SUMIFS(СВЦЭМ!$H$34:$H$777,СВЦЭМ!$A$34:$A$777,$A271,СВЦЭМ!$B$34:$B$777,T$260)+'СЕТ СН'!$F$12</f>
        <v>384.43362544000001</v>
      </c>
      <c r="U271" s="37">
        <f>SUMIFS(СВЦЭМ!$H$34:$H$777,СВЦЭМ!$A$34:$A$777,$A271,СВЦЭМ!$B$34:$B$777,U$260)+'СЕТ СН'!$F$12</f>
        <v>371.37438435000001</v>
      </c>
      <c r="V271" s="37">
        <f>SUMIFS(СВЦЭМ!$H$34:$H$777,СВЦЭМ!$A$34:$A$777,$A271,СВЦЭМ!$B$34:$B$777,V$260)+'СЕТ СН'!$F$12</f>
        <v>376.99524047</v>
      </c>
      <c r="W271" s="37">
        <f>SUMIFS(СВЦЭМ!$H$34:$H$777,СВЦЭМ!$A$34:$A$777,$A271,СВЦЭМ!$B$34:$B$777,W$260)+'СЕТ СН'!$F$12</f>
        <v>412.30844472000001</v>
      </c>
      <c r="X271" s="37">
        <f>SUMIFS(СВЦЭМ!$H$34:$H$777,СВЦЭМ!$A$34:$A$777,$A271,СВЦЭМ!$B$34:$B$777,X$260)+'СЕТ СН'!$F$12</f>
        <v>457.03100119999999</v>
      </c>
      <c r="Y271" s="37">
        <f>SUMIFS(СВЦЭМ!$H$34:$H$777,СВЦЭМ!$A$34:$A$777,$A271,СВЦЭМ!$B$34:$B$777,Y$260)+'СЕТ СН'!$F$12</f>
        <v>472.50720210999998</v>
      </c>
    </row>
    <row r="272" spans="1:27" ht="15.75" x14ac:dyDescent="0.2">
      <c r="A272" s="36">
        <f t="shared" si="7"/>
        <v>43202</v>
      </c>
      <c r="B272" s="37">
        <f>SUMIFS(СВЦЭМ!$H$34:$H$777,СВЦЭМ!$A$34:$A$777,$A272,СВЦЭМ!$B$34:$B$777,B$260)+'СЕТ СН'!$F$12</f>
        <v>514.51992319999999</v>
      </c>
      <c r="C272" s="37">
        <f>SUMIFS(СВЦЭМ!$H$34:$H$777,СВЦЭМ!$A$34:$A$777,$A272,СВЦЭМ!$B$34:$B$777,C$260)+'СЕТ СН'!$F$12</f>
        <v>540.06051643000001</v>
      </c>
      <c r="D272" s="37">
        <f>SUMIFS(СВЦЭМ!$H$34:$H$777,СВЦЭМ!$A$34:$A$777,$A272,СВЦЭМ!$B$34:$B$777,D$260)+'СЕТ СН'!$F$12</f>
        <v>568.99484222000001</v>
      </c>
      <c r="E272" s="37">
        <f>SUMIFS(СВЦЭМ!$H$34:$H$777,СВЦЭМ!$A$34:$A$777,$A272,СВЦЭМ!$B$34:$B$777,E$260)+'СЕТ СН'!$F$12</f>
        <v>575.34310266</v>
      </c>
      <c r="F272" s="37">
        <f>SUMIFS(СВЦЭМ!$H$34:$H$777,СВЦЭМ!$A$34:$A$777,$A272,СВЦЭМ!$B$34:$B$777,F$260)+'СЕТ СН'!$F$12</f>
        <v>580.65764151999997</v>
      </c>
      <c r="G272" s="37">
        <f>SUMIFS(СВЦЭМ!$H$34:$H$777,СВЦЭМ!$A$34:$A$777,$A272,СВЦЭМ!$B$34:$B$777,G$260)+'СЕТ СН'!$F$12</f>
        <v>584.21097585999996</v>
      </c>
      <c r="H272" s="37">
        <f>SUMIFS(СВЦЭМ!$H$34:$H$777,СВЦЭМ!$A$34:$A$777,$A272,СВЦЭМ!$B$34:$B$777,H$260)+'СЕТ СН'!$F$12</f>
        <v>568.80936274999999</v>
      </c>
      <c r="I272" s="37">
        <f>SUMIFS(СВЦЭМ!$H$34:$H$777,СВЦЭМ!$A$34:$A$777,$A272,СВЦЭМ!$B$34:$B$777,I$260)+'СЕТ СН'!$F$12</f>
        <v>517.26639151999996</v>
      </c>
      <c r="J272" s="37">
        <f>SUMIFS(СВЦЭМ!$H$34:$H$777,СВЦЭМ!$A$34:$A$777,$A272,СВЦЭМ!$B$34:$B$777,J$260)+'СЕТ СН'!$F$12</f>
        <v>493.74881790000001</v>
      </c>
      <c r="K272" s="37">
        <f>SUMIFS(СВЦЭМ!$H$34:$H$777,СВЦЭМ!$A$34:$A$777,$A272,СВЦЭМ!$B$34:$B$777,K$260)+'СЕТ СН'!$F$12</f>
        <v>452.11497560999999</v>
      </c>
      <c r="L272" s="37">
        <f>SUMIFS(СВЦЭМ!$H$34:$H$777,СВЦЭМ!$A$34:$A$777,$A272,СВЦЭМ!$B$34:$B$777,L$260)+'СЕТ СН'!$F$12</f>
        <v>416.28203511999999</v>
      </c>
      <c r="M272" s="37">
        <f>SUMIFS(СВЦЭМ!$H$34:$H$777,СВЦЭМ!$A$34:$A$777,$A272,СВЦЭМ!$B$34:$B$777,M$260)+'СЕТ СН'!$F$12</f>
        <v>405.51070847</v>
      </c>
      <c r="N272" s="37">
        <f>SUMIFS(СВЦЭМ!$H$34:$H$777,СВЦЭМ!$A$34:$A$777,$A272,СВЦЭМ!$B$34:$B$777,N$260)+'СЕТ СН'!$F$12</f>
        <v>403.77644620000001</v>
      </c>
      <c r="O272" s="37">
        <f>SUMIFS(СВЦЭМ!$H$34:$H$777,СВЦЭМ!$A$34:$A$777,$A272,СВЦЭМ!$B$34:$B$777,O$260)+'СЕТ СН'!$F$12</f>
        <v>407.20083667</v>
      </c>
      <c r="P272" s="37">
        <f>SUMIFS(СВЦЭМ!$H$34:$H$777,СВЦЭМ!$A$34:$A$777,$A272,СВЦЭМ!$B$34:$B$777,P$260)+'СЕТ СН'!$F$12</f>
        <v>411.08038872999998</v>
      </c>
      <c r="Q272" s="37">
        <f>SUMIFS(СВЦЭМ!$H$34:$H$777,СВЦЭМ!$A$34:$A$777,$A272,СВЦЭМ!$B$34:$B$777,Q$260)+'СЕТ СН'!$F$12</f>
        <v>416.24344399</v>
      </c>
      <c r="R272" s="37">
        <f>SUMIFS(СВЦЭМ!$H$34:$H$777,СВЦЭМ!$A$34:$A$777,$A272,СВЦЭМ!$B$34:$B$777,R$260)+'СЕТ СН'!$F$12</f>
        <v>417.84093767000002</v>
      </c>
      <c r="S272" s="37">
        <f>SUMIFS(СВЦЭМ!$H$34:$H$777,СВЦЭМ!$A$34:$A$777,$A272,СВЦЭМ!$B$34:$B$777,S$260)+'СЕТ СН'!$F$12</f>
        <v>414.31066494999999</v>
      </c>
      <c r="T272" s="37">
        <f>SUMIFS(СВЦЭМ!$H$34:$H$777,СВЦЭМ!$A$34:$A$777,$A272,СВЦЭМ!$B$34:$B$777,T$260)+'СЕТ СН'!$F$12</f>
        <v>406.07531331000001</v>
      </c>
      <c r="U272" s="37">
        <f>SUMIFS(СВЦЭМ!$H$34:$H$777,СВЦЭМ!$A$34:$A$777,$A272,СВЦЭМ!$B$34:$B$777,U$260)+'СЕТ СН'!$F$12</f>
        <v>397.79727007000002</v>
      </c>
      <c r="V272" s="37">
        <f>SUMIFS(СВЦЭМ!$H$34:$H$777,СВЦЭМ!$A$34:$A$777,$A272,СВЦЭМ!$B$34:$B$777,V$260)+'СЕТ СН'!$F$12</f>
        <v>399.91307468000002</v>
      </c>
      <c r="W272" s="37">
        <f>SUMIFS(СВЦЭМ!$H$34:$H$777,СВЦЭМ!$A$34:$A$777,$A272,СВЦЭМ!$B$34:$B$777,W$260)+'СЕТ СН'!$F$12</f>
        <v>432.39353354999997</v>
      </c>
      <c r="X272" s="37">
        <f>SUMIFS(СВЦЭМ!$H$34:$H$777,СВЦЭМ!$A$34:$A$777,$A272,СВЦЭМ!$B$34:$B$777,X$260)+'СЕТ СН'!$F$12</f>
        <v>474.40398489</v>
      </c>
      <c r="Y272" s="37">
        <f>SUMIFS(СВЦЭМ!$H$34:$H$777,СВЦЭМ!$A$34:$A$777,$A272,СВЦЭМ!$B$34:$B$777,Y$260)+'СЕТ СН'!$F$12</f>
        <v>474.44704535</v>
      </c>
    </row>
    <row r="273" spans="1:25" ht="15.75" x14ac:dyDescent="0.2">
      <c r="A273" s="36">
        <f t="shared" si="7"/>
        <v>43203</v>
      </c>
      <c r="B273" s="37">
        <f>SUMIFS(СВЦЭМ!$H$34:$H$777,СВЦЭМ!$A$34:$A$777,$A273,СВЦЭМ!$B$34:$B$777,B$260)+'СЕТ СН'!$F$12</f>
        <v>510.74705174000002</v>
      </c>
      <c r="C273" s="37">
        <f>SUMIFS(СВЦЭМ!$H$34:$H$777,СВЦЭМ!$A$34:$A$777,$A273,СВЦЭМ!$B$34:$B$777,C$260)+'СЕТ СН'!$F$12</f>
        <v>541.71344879000003</v>
      </c>
      <c r="D273" s="37">
        <f>SUMIFS(СВЦЭМ!$H$34:$H$777,СВЦЭМ!$A$34:$A$777,$A273,СВЦЭМ!$B$34:$B$777,D$260)+'СЕТ СН'!$F$12</f>
        <v>569.72812412999997</v>
      </c>
      <c r="E273" s="37">
        <f>SUMIFS(СВЦЭМ!$H$34:$H$777,СВЦЭМ!$A$34:$A$777,$A273,СВЦЭМ!$B$34:$B$777,E$260)+'СЕТ СН'!$F$12</f>
        <v>574.76507908999997</v>
      </c>
      <c r="F273" s="37">
        <f>SUMIFS(СВЦЭМ!$H$34:$H$777,СВЦЭМ!$A$34:$A$777,$A273,СВЦЭМ!$B$34:$B$777,F$260)+'СЕТ СН'!$F$12</f>
        <v>576.21748708999996</v>
      </c>
      <c r="G273" s="37">
        <f>SUMIFS(СВЦЭМ!$H$34:$H$777,СВЦЭМ!$A$34:$A$777,$A273,СВЦЭМ!$B$34:$B$777,G$260)+'СЕТ СН'!$F$12</f>
        <v>579.28232600000001</v>
      </c>
      <c r="H273" s="37">
        <f>SUMIFS(СВЦЭМ!$H$34:$H$777,СВЦЭМ!$A$34:$A$777,$A273,СВЦЭМ!$B$34:$B$777,H$260)+'СЕТ СН'!$F$12</f>
        <v>570.12125055000001</v>
      </c>
      <c r="I273" s="37">
        <f>SUMIFS(СВЦЭМ!$H$34:$H$777,СВЦЭМ!$A$34:$A$777,$A273,СВЦЭМ!$B$34:$B$777,I$260)+'СЕТ СН'!$F$12</f>
        <v>513.73269518999996</v>
      </c>
      <c r="J273" s="37">
        <f>SUMIFS(СВЦЭМ!$H$34:$H$777,СВЦЭМ!$A$34:$A$777,$A273,СВЦЭМ!$B$34:$B$777,J$260)+'СЕТ СН'!$F$12</f>
        <v>492.45407261999998</v>
      </c>
      <c r="K273" s="37">
        <f>SUMIFS(СВЦЭМ!$H$34:$H$777,СВЦЭМ!$A$34:$A$777,$A273,СВЦЭМ!$B$34:$B$777,K$260)+'СЕТ СН'!$F$12</f>
        <v>444.80397214999999</v>
      </c>
      <c r="L273" s="37">
        <f>SUMIFS(СВЦЭМ!$H$34:$H$777,СВЦЭМ!$A$34:$A$777,$A273,СВЦЭМ!$B$34:$B$777,L$260)+'СЕТ СН'!$F$12</f>
        <v>408.57471358999999</v>
      </c>
      <c r="M273" s="37">
        <f>SUMIFS(СВЦЭМ!$H$34:$H$777,СВЦЭМ!$A$34:$A$777,$A273,СВЦЭМ!$B$34:$B$777,M$260)+'СЕТ СН'!$F$12</f>
        <v>411.38251795000002</v>
      </c>
      <c r="N273" s="37">
        <f>SUMIFS(СВЦЭМ!$H$34:$H$777,СВЦЭМ!$A$34:$A$777,$A273,СВЦЭМ!$B$34:$B$777,N$260)+'СЕТ СН'!$F$12</f>
        <v>401.76739285999997</v>
      </c>
      <c r="O273" s="37">
        <f>SUMIFS(СВЦЭМ!$H$34:$H$777,СВЦЭМ!$A$34:$A$777,$A273,СВЦЭМ!$B$34:$B$777,O$260)+'СЕТ СН'!$F$12</f>
        <v>404.83930033000001</v>
      </c>
      <c r="P273" s="37">
        <f>SUMIFS(СВЦЭМ!$H$34:$H$777,СВЦЭМ!$A$34:$A$777,$A273,СВЦЭМ!$B$34:$B$777,P$260)+'СЕТ СН'!$F$12</f>
        <v>406.21012306</v>
      </c>
      <c r="Q273" s="37">
        <f>SUMIFS(СВЦЭМ!$H$34:$H$777,СВЦЭМ!$A$34:$A$777,$A273,СВЦЭМ!$B$34:$B$777,Q$260)+'СЕТ СН'!$F$12</f>
        <v>407.41972391000002</v>
      </c>
      <c r="R273" s="37">
        <f>SUMIFS(СВЦЭМ!$H$34:$H$777,СВЦЭМ!$A$34:$A$777,$A273,СВЦЭМ!$B$34:$B$777,R$260)+'СЕТ СН'!$F$12</f>
        <v>410.58096281000002</v>
      </c>
      <c r="S273" s="37">
        <f>SUMIFS(СВЦЭМ!$H$34:$H$777,СВЦЭМ!$A$34:$A$777,$A273,СВЦЭМ!$B$34:$B$777,S$260)+'СЕТ СН'!$F$12</f>
        <v>415.17488997999999</v>
      </c>
      <c r="T273" s="37">
        <f>SUMIFS(СВЦЭМ!$H$34:$H$777,СВЦЭМ!$A$34:$A$777,$A273,СВЦЭМ!$B$34:$B$777,T$260)+'СЕТ СН'!$F$12</f>
        <v>407.90112034999999</v>
      </c>
      <c r="U273" s="37">
        <f>SUMIFS(СВЦЭМ!$H$34:$H$777,СВЦЭМ!$A$34:$A$777,$A273,СВЦЭМ!$B$34:$B$777,U$260)+'СЕТ СН'!$F$12</f>
        <v>409.21580202000001</v>
      </c>
      <c r="V273" s="37">
        <f>SUMIFS(СВЦЭМ!$H$34:$H$777,СВЦЭМ!$A$34:$A$777,$A273,СВЦЭМ!$B$34:$B$777,V$260)+'СЕТ СН'!$F$12</f>
        <v>409.04765421000002</v>
      </c>
      <c r="W273" s="37">
        <f>SUMIFS(СВЦЭМ!$H$34:$H$777,СВЦЭМ!$A$34:$A$777,$A273,СВЦЭМ!$B$34:$B$777,W$260)+'СЕТ СН'!$F$12</f>
        <v>429.68154458999999</v>
      </c>
      <c r="X273" s="37">
        <f>SUMIFS(СВЦЭМ!$H$34:$H$777,СВЦЭМ!$A$34:$A$777,$A273,СВЦЭМ!$B$34:$B$777,X$260)+'СЕТ СН'!$F$12</f>
        <v>479.24783083</v>
      </c>
      <c r="Y273" s="37">
        <f>SUMIFS(СВЦЭМ!$H$34:$H$777,СВЦЭМ!$A$34:$A$777,$A273,СВЦЭМ!$B$34:$B$777,Y$260)+'СЕТ СН'!$F$12</f>
        <v>502.67981695999998</v>
      </c>
    </row>
    <row r="274" spans="1:25" ht="15.75" x14ac:dyDescent="0.2">
      <c r="A274" s="36">
        <f t="shared" si="7"/>
        <v>43204</v>
      </c>
      <c r="B274" s="37">
        <f>SUMIFS(СВЦЭМ!$H$34:$H$777,СВЦЭМ!$A$34:$A$777,$A274,СВЦЭМ!$B$34:$B$777,B$260)+'СЕТ СН'!$F$12</f>
        <v>517.37656826</v>
      </c>
      <c r="C274" s="37">
        <f>SUMIFS(СВЦЭМ!$H$34:$H$777,СВЦЭМ!$A$34:$A$777,$A274,СВЦЭМ!$B$34:$B$777,C$260)+'СЕТ СН'!$F$12</f>
        <v>547.06313684999998</v>
      </c>
      <c r="D274" s="37">
        <f>SUMIFS(СВЦЭМ!$H$34:$H$777,СВЦЭМ!$A$34:$A$777,$A274,СВЦЭМ!$B$34:$B$777,D$260)+'СЕТ СН'!$F$12</f>
        <v>569.73899147999998</v>
      </c>
      <c r="E274" s="37">
        <f>SUMIFS(СВЦЭМ!$H$34:$H$777,СВЦЭМ!$A$34:$A$777,$A274,СВЦЭМ!$B$34:$B$777,E$260)+'СЕТ СН'!$F$12</f>
        <v>575.28252957999996</v>
      </c>
      <c r="F274" s="37">
        <f>SUMIFS(СВЦЭМ!$H$34:$H$777,СВЦЭМ!$A$34:$A$777,$A274,СВЦЭМ!$B$34:$B$777,F$260)+'СЕТ СН'!$F$12</f>
        <v>574.94078979999995</v>
      </c>
      <c r="G274" s="37">
        <f>SUMIFS(СВЦЭМ!$H$34:$H$777,СВЦЭМ!$A$34:$A$777,$A274,СВЦЭМ!$B$34:$B$777,G$260)+'СЕТ СН'!$F$12</f>
        <v>576.88188233999995</v>
      </c>
      <c r="H274" s="37">
        <f>SUMIFS(СВЦЭМ!$H$34:$H$777,СВЦЭМ!$A$34:$A$777,$A274,СВЦЭМ!$B$34:$B$777,H$260)+'СЕТ СН'!$F$12</f>
        <v>564.63385147999998</v>
      </c>
      <c r="I274" s="37">
        <f>SUMIFS(СВЦЭМ!$H$34:$H$777,СВЦЭМ!$A$34:$A$777,$A274,СВЦЭМ!$B$34:$B$777,I$260)+'СЕТ СН'!$F$12</f>
        <v>532.24842889000001</v>
      </c>
      <c r="J274" s="37">
        <f>SUMIFS(СВЦЭМ!$H$34:$H$777,СВЦЭМ!$A$34:$A$777,$A274,СВЦЭМ!$B$34:$B$777,J$260)+'СЕТ СН'!$F$12</f>
        <v>475.24302875000001</v>
      </c>
      <c r="K274" s="37">
        <f>SUMIFS(СВЦЭМ!$H$34:$H$777,СВЦЭМ!$A$34:$A$777,$A274,СВЦЭМ!$B$34:$B$777,K$260)+'СЕТ СН'!$F$12</f>
        <v>463.63987866000002</v>
      </c>
      <c r="L274" s="37">
        <f>SUMIFS(СВЦЭМ!$H$34:$H$777,СВЦЭМ!$A$34:$A$777,$A274,СВЦЭМ!$B$34:$B$777,L$260)+'СЕТ СН'!$F$12</f>
        <v>434.44446847</v>
      </c>
      <c r="M274" s="37">
        <f>SUMIFS(СВЦЭМ!$H$34:$H$777,СВЦЭМ!$A$34:$A$777,$A274,СВЦЭМ!$B$34:$B$777,M$260)+'СЕТ СН'!$F$12</f>
        <v>426.52269308000001</v>
      </c>
      <c r="N274" s="37">
        <f>SUMIFS(СВЦЭМ!$H$34:$H$777,СВЦЭМ!$A$34:$A$777,$A274,СВЦЭМ!$B$34:$B$777,N$260)+'СЕТ СН'!$F$12</f>
        <v>425.76713597999998</v>
      </c>
      <c r="O274" s="37">
        <f>SUMIFS(СВЦЭМ!$H$34:$H$777,СВЦЭМ!$A$34:$A$777,$A274,СВЦЭМ!$B$34:$B$777,O$260)+'СЕТ СН'!$F$12</f>
        <v>440.92155109999999</v>
      </c>
      <c r="P274" s="37">
        <f>SUMIFS(СВЦЭМ!$H$34:$H$777,СВЦЭМ!$A$34:$A$777,$A274,СВЦЭМ!$B$34:$B$777,P$260)+'СЕТ СН'!$F$12</f>
        <v>449.54860299000001</v>
      </c>
      <c r="Q274" s="37">
        <f>SUMIFS(СВЦЭМ!$H$34:$H$777,СВЦЭМ!$A$34:$A$777,$A274,СВЦЭМ!$B$34:$B$777,Q$260)+'СЕТ СН'!$F$12</f>
        <v>449.83384382000003</v>
      </c>
      <c r="R274" s="37">
        <f>SUMIFS(СВЦЭМ!$H$34:$H$777,СВЦЭМ!$A$34:$A$777,$A274,СВЦЭМ!$B$34:$B$777,R$260)+'СЕТ СН'!$F$12</f>
        <v>450.21184190000002</v>
      </c>
      <c r="S274" s="37">
        <f>SUMIFS(СВЦЭМ!$H$34:$H$777,СВЦЭМ!$A$34:$A$777,$A274,СВЦЭМ!$B$34:$B$777,S$260)+'СЕТ СН'!$F$12</f>
        <v>446.41146872000002</v>
      </c>
      <c r="T274" s="37">
        <f>SUMIFS(СВЦЭМ!$H$34:$H$777,СВЦЭМ!$A$34:$A$777,$A274,СВЦЭМ!$B$34:$B$777,T$260)+'СЕТ СН'!$F$12</f>
        <v>427.77840861999999</v>
      </c>
      <c r="U274" s="37">
        <f>SUMIFS(СВЦЭМ!$H$34:$H$777,СВЦЭМ!$A$34:$A$777,$A274,СВЦЭМ!$B$34:$B$777,U$260)+'СЕТ СН'!$F$12</f>
        <v>424.88701250000003</v>
      </c>
      <c r="V274" s="37">
        <f>SUMIFS(СВЦЭМ!$H$34:$H$777,СВЦЭМ!$A$34:$A$777,$A274,СВЦЭМ!$B$34:$B$777,V$260)+'СЕТ СН'!$F$12</f>
        <v>426.34659288</v>
      </c>
      <c r="W274" s="37">
        <f>SUMIFS(СВЦЭМ!$H$34:$H$777,СВЦЭМ!$A$34:$A$777,$A274,СВЦЭМ!$B$34:$B$777,W$260)+'СЕТ СН'!$F$12</f>
        <v>453.69555724000003</v>
      </c>
      <c r="X274" s="37">
        <f>SUMIFS(СВЦЭМ!$H$34:$H$777,СВЦЭМ!$A$34:$A$777,$A274,СВЦЭМ!$B$34:$B$777,X$260)+'СЕТ СН'!$F$12</f>
        <v>456.66705236000001</v>
      </c>
      <c r="Y274" s="37">
        <f>SUMIFS(СВЦЭМ!$H$34:$H$777,СВЦЭМ!$A$34:$A$777,$A274,СВЦЭМ!$B$34:$B$777,Y$260)+'СЕТ СН'!$F$12</f>
        <v>494.65252200999998</v>
      </c>
    </row>
    <row r="275" spans="1:25" ht="15.75" x14ac:dyDescent="0.2">
      <c r="A275" s="36">
        <f t="shared" si="7"/>
        <v>43205</v>
      </c>
      <c r="B275" s="37">
        <f>SUMIFS(СВЦЭМ!$H$34:$H$777,СВЦЭМ!$A$34:$A$777,$A275,СВЦЭМ!$B$34:$B$777,B$260)+'СЕТ СН'!$F$12</f>
        <v>516.85177794000003</v>
      </c>
      <c r="C275" s="37">
        <f>SUMIFS(СВЦЭМ!$H$34:$H$777,СВЦЭМ!$A$34:$A$777,$A275,СВЦЭМ!$B$34:$B$777,C$260)+'СЕТ СН'!$F$12</f>
        <v>550.27864288000001</v>
      </c>
      <c r="D275" s="37">
        <f>SUMIFS(СВЦЭМ!$H$34:$H$777,СВЦЭМ!$A$34:$A$777,$A275,СВЦЭМ!$B$34:$B$777,D$260)+'СЕТ СН'!$F$12</f>
        <v>566.66666210000005</v>
      </c>
      <c r="E275" s="37">
        <f>SUMIFS(СВЦЭМ!$H$34:$H$777,СВЦЭМ!$A$34:$A$777,$A275,СВЦЭМ!$B$34:$B$777,E$260)+'СЕТ СН'!$F$12</f>
        <v>572.43158526000002</v>
      </c>
      <c r="F275" s="37">
        <f>SUMIFS(СВЦЭМ!$H$34:$H$777,СВЦЭМ!$A$34:$A$777,$A275,СВЦЭМ!$B$34:$B$777,F$260)+'СЕТ СН'!$F$12</f>
        <v>572.31332753000004</v>
      </c>
      <c r="G275" s="37">
        <f>SUMIFS(СВЦЭМ!$H$34:$H$777,СВЦЭМ!$A$34:$A$777,$A275,СВЦЭМ!$B$34:$B$777,G$260)+'СЕТ СН'!$F$12</f>
        <v>574.93888734999996</v>
      </c>
      <c r="H275" s="37">
        <f>SUMIFS(СВЦЭМ!$H$34:$H$777,СВЦЭМ!$A$34:$A$777,$A275,СВЦЭМ!$B$34:$B$777,H$260)+'СЕТ СН'!$F$12</f>
        <v>569.63248985999996</v>
      </c>
      <c r="I275" s="37">
        <f>SUMIFS(СВЦЭМ!$H$34:$H$777,СВЦЭМ!$A$34:$A$777,$A275,СВЦЭМ!$B$34:$B$777,I$260)+'СЕТ СН'!$F$12</f>
        <v>539.98895594999999</v>
      </c>
      <c r="J275" s="37">
        <f>SUMIFS(СВЦЭМ!$H$34:$H$777,СВЦЭМ!$A$34:$A$777,$A275,СВЦЭМ!$B$34:$B$777,J$260)+'СЕТ СН'!$F$12</f>
        <v>496.18710293999999</v>
      </c>
      <c r="K275" s="37">
        <f>SUMIFS(СВЦЭМ!$H$34:$H$777,СВЦЭМ!$A$34:$A$777,$A275,СВЦЭМ!$B$34:$B$777,K$260)+'СЕТ СН'!$F$12</f>
        <v>468.50211597999999</v>
      </c>
      <c r="L275" s="37">
        <f>SUMIFS(СВЦЭМ!$H$34:$H$777,СВЦЭМ!$A$34:$A$777,$A275,СВЦЭМ!$B$34:$B$777,L$260)+'СЕТ СН'!$F$12</f>
        <v>446.60719782000001</v>
      </c>
      <c r="M275" s="37">
        <f>SUMIFS(СВЦЭМ!$H$34:$H$777,СВЦЭМ!$A$34:$A$777,$A275,СВЦЭМ!$B$34:$B$777,M$260)+'СЕТ СН'!$F$12</f>
        <v>420.94108356999999</v>
      </c>
      <c r="N275" s="37">
        <f>SUMIFS(СВЦЭМ!$H$34:$H$777,СВЦЭМ!$A$34:$A$777,$A275,СВЦЭМ!$B$34:$B$777,N$260)+'СЕТ СН'!$F$12</f>
        <v>420.22016358000002</v>
      </c>
      <c r="O275" s="37">
        <f>SUMIFS(СВЦЭМ!$H$34:$H$777,СВЦЭМ!$A$34:$A$777,$A275,СВЦЭМ!$B$34:$B$777,O$260)+'СЕТ СН'!$F$12</f>
        <v>420.92773770999997</v>
      </c>
      <c r="P275" s="37">
        <f>SUMIFS(СВЦЭМ!$H$34:$H$777,СВЦЭМ!$A$34:$A$777,$A275,СВЦЭМ!$B$34:$B$777,P$260)+'СЕТ СН'!$F$12</f>
        <v>424.11781496999998</v>
      </c>
      <c r="Q275" s="37">
        <f>SUMIFS(СВЦЭМ!$H$34:$H$777,СВЦЭМ!$A$34:$A$777,$A275,СВЦЭМ!$B$34:$B$777,Q$260)+'СЕТ СН'!$F$12</f>
        <v>424.51893969999998</v>
      </c>
      <c r="R275" s="37">
        <f>SUMIFS(СВЦЭМ!$H$34:$H$777,СВЦЭМ!$A$34:$A$777,$A275,СВЦЭМ!$B$34:$B$777,R$260)+'СЕТ СН'!$F$12</f>
        <v>427.50549381000002</v>
      </c>
      <c r="S275" s="37">
        <f>SUMIFS(СВЦЭМ!$H$34:$H$777,СВЦЭМ!$A$34:$A$777,$A275,СВЦЭМ!$B$34:$B$777,S$260)+'СЕТ СН'!$F$12</f>
        <v>422.54884688999999</v>
      </c>
      <c r="T275" s="37">
        <f>SUMIFS(СВЦЭМ!$H$34:$H$777,СВЦЭМ!$A$34:$A$777,$A275,СВЦЭМ!$B$34:$B$777,T$260)+'СЕТ СН'!$F$12</f>
        <v>421.61009652000001</v>
      </c>
      <c r="U275" s="37">
        <f>SUMIFS(СВЦЭМ!$H$34:$H$777,СВЦЭМ!$A$34:$A$777,$A275,СВЦЭМ!$B$34:$B$777,U$260)+'СЕТ СН'!$F$12</f>
        <v>416.58024584999998</v>
      </c>
      <c r="V275" s="37">
        <f>SUMIFS(СВЦЭМ!$H$34:$H$777,СВЦЭМ!$A$34:$A$777,$A275,СВЦЭМ!$B$34:$B$777,V$260)+'СЕТ СН'!$F$12</f>
        <v>419.61291017000002</v>
      </c>
      <c r="W275" s="37">
        <f>SUMIFS(СВЦЭМ!$H$34:$H$777,СВЦЭМ!$A$34:$A$777,$A275,СВЦЭМ!$B$34:$B$777,W$260)+'СЕТ СН'!$F$12</f>
        <v>450.76855655000003</v>
      </c>
      <c r="X275" s="37">
        <f>SUMIFS(СВЦЭМ!$H$34:$H$777,СВЦЭМ!$A$34:$A$777,$A275,СВЦЭМ!$B$34:$B$777,X$260)+'СЕТ СН'!$F$12</f>
        <v>463.85921427</v>
      </c>
      <c r="Y275" s="37">
        <f>SUMIFS(СВЦЭМ!$H$34:$H$777,СВЦЭМ!$A$34:$A$777,$A275,СВЦЭМ!$B$34:$B$777,Y$260)+'СЕТ СН'!$F$12</f>
        <v>495.99574138999998</v>
      </c>
    </row>
    <row r="276" spans="1:25" ht="15.75" x14ac:dyDescent="0.2">
      <c r="A276" s="36">
        <f t="shared" si="7"/>
        <v>43206</v>
      </c>
      <c r="B276" s="37">
        <f>SUMIFS(СВЦЭМ!$H$34:$H$777,СВЦЭМ!$A$34:$A$777,$A276,СВЦЭМ!$B$34:$B$777,B$260)+'СЕТ СН'!$F$12</f>
        <v>528.99086008999996</v>
      </c>
      <c r="C276" s="37">
        <f>SUMIFS(СВЦЭМ!$H$34:$H$777,СВЦЭМ!$A$34:$A$777,$A276,СВЦЭМ!$B$34:$B$777,C$260)+'СЕТ СН'!$F$12</f>
        <v>556.36839482000005</v>
      </c>
      <c r="D276" s="37">
        <f>SUMIFS(СВЦЭМ!$H$34:$H$777,СВЦЭМ!$A$34:$A$777,$A276,СВЦЭМ!$B$34:$B$777,D$260)+'СЕТ СН'!$F$12</f>
        <v>596.63833112999998</v>
      </c>
      <c r="E276" s="37">
        <f>SUMIFS(СВЦЭМ!$H$34:$H$777,СВЦЭМ!$A$34:$A$777,$A276,СВЦЭМ!$B$34:$B$777,E$260)+'СЕТ СН'!$F$12</f>
        <v>608.01925094000001</v>
      </c>
      <c r="F276" s="37">
        <f>SUMIFS(СВЦЭМ!$H$34:$H$777,СВЦЭМ!$A$34:$A$777,$A276,СВЦЭМ!$B$34:$B$777,F$260)+'СЕТ СН'!$F$12</f>
        <v>601.96032484</v>
      </c>
      <c r="G276" s="37">
        <f>SUMIFS(СВЦЭМ!$H$34:$H$777,СВЦЭМ!$A$34:$A$777,$A276,СВЦЭМ!$B$34:$B$777,G$260)+'СЕТ СН'!$F$12</f>
        <v>606.96558157000004</v>
      </c>
      <c r="H276" s="37">
        <f>SUMIFS(СВЦЭМ!$H$34:$H$777,СВЦЭМ!$A$34:$A$777,$A276,СВЦЭМ!$B$34:$B$777,H$260)+'СЕТ СН'!$F$12</f>
        <v>571.85465342999998</v>
      </c>
      <c r="I276" s="37">
        <f>SUMIFS(СВЦЭМ!$H$34:$H$777,СВЦЭМ!$A$34:$A$777,$A276,СВЦЭМ!$B$34:$B$777,I$260)+'СЕТ СН'!$F$12</f>
        <v>516.04970890000004</v>
      </c>
      <c r="J276" s="37">
        <f>SUMIFS(СВЦЭМ!$H$34:$H$777,СВЦЭМ!$A$34:$A$777,$A276,СВЦЭМ!$B$34:$B$777,J$260)+'СЕТ СН'!$F$12</f>
        <v>482.23821085999998</v>
      </c>
      <c r="K276" s="37">
        <f>SUMIFS(СВЦЭМ!$H$34:$H$777,СВЦЭМ!$A$34:$A$777,$A276,СВЦЭМ!$B$34:$B$777,K$260)+'СЕТ СН'!$F$12</f>
        <v>440.87335159999998</v>
      </c>
      <c r="L276" s="37">
        <f>SUMIFS(СВЦЭМ!$H$34:$H$777,СВЦЭМ!$A$34:$A$777,$A276,СВЦЭМ!$B$34:$B$777,L$260)+'СЕТ СН'!$F$12</f>
        <v>415.24807767999999</v>
      </c>
      <c r="M276" s="37">
        <f>SUMIFS(СВЦЭМ!$H$34:$H$777,СВЦЭМ!$A$34:$A$777,$A276,СВЦЭМ!$B$34:$B$777,M$260)+'СЕТ СН'!$F$12</f>
        <v>405.27700147000002</v>
      </c>
      <c r="N276" s="37">
        <f>SUMIFS(СВЦЭМ!$H$34:$H$777,СВЦЭМ!$A$34:$A$777,$A276,СВЦЭМ!$B$34:$B$777,N$260)+'СЕТ СН'!$F$12</f>
        <v>411.18204694000002</v>
      </c>
      <c r="O276" s="37">
        <f>SUMIFS(СВЦЭМ!$H$34:$H$777,СВЦЭМ!$A$34:$A$777,$A276,СВЦЭМ!$B$34:$B$777,O$260)+'СЕТ СН'!$F$12</f>
        <v>413.53202715999998</v>
      </c>
      <c r="P276" s="37">
        <f>SUMIFS(СВЦЭМ!$H$34:$H$777,СВЦЭМ!$A$34:$A$777,$A276,СВЦЭМ!$B$34:$B$777,P$260)+'СЕТ СН'!$F$12</f>
        <v>419.63834136000003</v>
      </c>
      <c r="Q276" s="37">
        <f>SUMIFS(СВЦЭМ!$H$34:$H$777,СВЦЭМ!$A$34:$A$777,$A276,СВЦЭМ!$B$34:$B$777,Q$260)+'СЕТ СН'!$F$12</f>
        <v>423.82075076000001</v>
      </c>
      <c r="R276" s="37">
        <f>SUMIFS(СВЦЭМ!$H$34:$H$777,СВЦЭМ!$A$34:$A$777,$A276,СВЦЭМ!$B$34:$B$777,R$260)+'СЕТ СН'!$F$12</f>
        <v>425.99461265999997</v>
      </c>
      <c r="S276" s="37">
        <f>SUMIFS(СВЦЭМ!$H$34:$H$777,СВЦЭМ!$A$34:$A$777,$A276,СВЦЭМ!$B$34:$B$777,S$260)+'СЕТ СН'!$F$12</f>
        <v>431.21778577999999</v>
      </c>
      <c r="T276" s="37">
        <f>SUMIFS(СВЦЭМ!$H$34:$H$777,СВЦЭМ!$A$34:$A$777,$A276,СВЦЭМ!$B$34:$B$777,T$260)+'СЕТ СН'!$F$12</f>
        <v>425.12906285000003</v>
      </c>
      <c r="U276" s="37">
        <f>SUMIFS(СВЦЭМ!$H$34:$H$777,СВЦЭМ!$A$34:$A$777,$A276,СВЦЭМ!$B$34:$B$777,U$260)+'СЕТ СН'!$F$12</f>
        <v>407.58369250999999</v>
      </c>
      <c r="V276" s="37">
        <f>SUMIFS(СВЦЭМ!$H$34:$H$777,СВЦЭМ!$A$34:$A$777,$A276,СВЦЭМ!$B$34:$B$777,V$260)+'СЕТ СН'!$F$12</f>
        <v>411.85670536999999</v>
      </c>
      <c r="W276" s="37">
        <f>SUMIFS(СВЦЭМ!$H$34:$H$777,СВЦЭМ!$A$34:$A$777,$A276,СВЦЭМ!$B$34:$B$777,W$260)+'СЕТ СН'!$F$12</f>
        <v>443.22547637000002</v>
      </c>
      <c r="X276" s="37">
        <f>SUMIFS(СВЦЭМ!$H$34:$H$777,СВЦЭМ!$A$34:$A$777,$A276,СВЦЭМ!$B$34:$B$777,X$260)+'СЕТ СН'!$F$12</f>
        <v>487.24987235999998</v>
      </c>
      <c r="Y276" s="37">
        <f>SUMIFS(СВЦЭМ!$H$34:$H$777,СВЦЭМ!$A$34:$A$777,$A276,СВЦЭМ!$B$34:$B$777,Y$260)+'СЕТ СН'!$F$12</f>
        <v>530.85469446000002</v>
      </c>
    </row>
    <row r="277" spans="1:25" ht="15.75" x14ac:dyDescent="0.2">
      <c r="A277" s="36">
        <f t="shared" si="7"/>
        <v>43207</v>
      </c>
      <c r="B277" s="37">
        <f>SUMIFS(СВЦЭМ!$H$34:$H$777,СВЦЭМ!$A$34:$A$777,$A277,СВЦЭМ!$B$34:$B$777,B$260)+'СЕТ СН'!$F$12</f>
        <v>479.24525839</v>
      </c>
      <c r="C277" s="37">
        <f>SUMIFS(СВЦЭМ!$H$34:$H$777,СВЦЭМ!$A$34:$A$777,$A277,СВЦЭМ!$B$34:$B$777,C$260)+'СЕТ СН'!$F$12</f>
        <v>498.98121456000001</v>
      </c>
      <c r="D277" s="37">
        <f>SUMIFS(СВЦЭМ!$H$34:$H$777,СВЦЭМ!$A$34:$A$777,$A277,СВЦЭМ!$B$34:$B$777,D$260)+'СЕТ СН'!$F$12</f>
        <v>535.16527927000004</v>
      </c>
      <c r="E277" s="37">
        <f>SUMIFS(СВЦЭМ!$H$34:$H$777,СВЦЭМ!$A$34:$A$777,$A277,СВЦЭМ!$B$34:$B$777,E$260)+'СЕТ СН'!$F$12</f>
        <v>541.24559674</v>
      </c>
      <c r="F277" s="37">
        <f>SUMIFS(СВЦЭМ!$H$34:$H$777,СВЦЭМ!$A$34:$A$777,$A277,СВЦЭМ!$B$34:$B$777,F$260)+'СЕТ СН'!$F$12</f>
        <v>543.63975205999998</v>
      </c>
      <c r="G277" s="37">
        <f>SUMIFS(СВЦЭМ!$H$34:$H$777,СВЦЭМ!$A$34:$A$777,$A277,СВЦЭМ!$B$34:$B$777,G$260)+'СЕТ СН'!$F$12</f>
        <v>537.23267202</v>
      </c>
      <c r="H277" s="37">
        <f>SUMIFS(СВЦЭМ!$H$34:$H$777,СВЦЭМ!$A$34:$A$777,$A277,СВЦЭМ!$B$34:$B$777,H$260)+'СЕТ СН'!$F$12</f>
        <v>486.60608669999999</v>
      </c>
      <c r="I277" s="37">
        <f>SUMIFS(СВЦЭМ!$H$34:$H$777,СВЦЭМ!$A$34:$A$777,$A277,СВЦЭМ!$B$34:$B$777,I$260)+'СЕТ СН'!$F$12</f>
        <v>435.15107857999999</v>
      </c>
      <c r="J277" s="37">
        <f>SUMIFS(СВЦЭМ!$H$34:$H$777,СВЦЭМ!$A$34:$A$777,$A277,СВЦЭМ!$B$34:$B$777,J$260)+'СЕТ СН'!$F$12</f>
        <v>432.03080834999997</v>
      </c>
      <c r="K277" s="37">
        <f>SUMIFS(СВЦЭМ!$H$34:$H$777,СВЦЭМ!$A$34:$A$777,$A277,СВЦЭМ!$B$34:$B$777,K$260)+'СЕТ СН'!$F$12</f>
        <v>419.82930952999999</v>
      </c>
      <c r="L277" s="37">
        <f>SUMIFS(СВЦЭМ!$H$34:$H$777,СВЦЭМ!$A$34:$A$777,$A277,СВЦЭМ!$B$34:$B$777,L$260)+'СЕТ СН'!$F$12</f>
        <v>427.09661261000002</v>
      </c>
      <c r="M277" s="37">
        <f>SUMIFS(СВЦЭМ!$H$34:$H$777,СВЦЭМ!$A$34:$A$777,$A277,СВЦЭМ!$B$34:$B$777,M$260)+'СЕТ СН'!$F$12</f>
        <v>422.03024356999998</v>
      </c>
      <c r="N277" s="37">
        <f>SUMIFS(СВЦЭМ!$H$34:$H$777,СВЦЭМ!$A$34:$A$777,$A277,СВЦЭМ!$B$34:$B$777,N$260)+'СЕТ СН'!$F$12</f>
        <v>421.64097241000002</v>
      </c>
      <c r="O277" s="37">
        <f>SUMIFS(СВЦЭМ!$H$34:$H$777,СВЦЭМ!$A$34:$A$777,$A277,СВЦЭМ!$B$34:$B$777,O$260)+'СЕТ СН'!$F$12</f>
        <v>419.21235407</v>
      </c>
      <c r="P277" s="37">
        <f>SUMIFS(СВЦЭМ!$H$34:$H$777,СВЦЭМ!$A$34:$A$777,$A277,СВЦЭМ!$B$34:$B$777,P$260)+'СЕТ СН'!$F$12</f>
        <v>418.57194857000002</v>
      </c>
      <c r="Q277" s="37">
        <f>SUMIFS(СВЦЭМ!$H$34:$H$777,СВЦЭМ!$A$34:$A$777,$A277,СВЦЭМ!$B$34:$B$777,Q$260)+'СЕТ СН'!$F$12</f>
        <v>415.44336246</v>
      </c>
      <c r="R277" s="37">
        <f>SUMIFS(СВЦЭМ!$H$34:$H$777,СВЦЭМ!$A$34:$A$777,$A277,СВЦЭМ!$B$34:$B$777,R$260)+'СЕТ СН'!$F$12</f>
        <v>418.97081515000002</v>
      </c>
      <c r="S277" s="37">
        <f>SUMIFS(СВЦЭМ!$H$34:$H$777,СВЦЭМ!$A$34:$A$777,$A277,СВЦЭМ!$B$34:$B$777,S$260)+'СЕТ СН'!$F$12</f>
        <v>423.22675507999998</v>
      </c>
      <c r="T277" s="37">
        <f>SUMIFS(СВЦЭМ!$H$34:$H$777,СВЦЭМ!$A$34:$A$777,$A277,СВЦЭМ!$B$34:$B$777,T$260)+'СЕТ СН'!$F$12</f>
        <v>426.03520338999999</v>
      </c>
      <c r="U277" s="37">
        <f>SUMIFS(СВЦЭМ!$H$34:$H$777,СВЦЭМ!$A$34:$A$777,$A277,СВЦЭМ!$B$34:$B$777,U$260)+'СЕТ СН'!$F$12</f>
        <v>429.00523133000002</v>
      </c>
      <c r="V277" s="37">
        <f>SUMIFS(СВЦЭМ!$H$34:$H$777,СВЦЭМ!$A$34:$A$777,$A277,СВЦЭМ!$B$34:$B$777,V$260)+'СЕТ СН'!$F$12</f>
        <v>435.38513019999999</v>
      </c>
      <c r="W277" s="37">
        <f>SUMIFS(СВЦЭМ!$H$34:$H$777,СВЦЭМ!$A$34:$A$777,$A277,СВЦЭМ!$B$34:$B$777,W$260)+'СЕТ СН'!$F$12</f>
        <v>432.78127884999998</v>
      </c>
      <c r="X277" s="37">
        <f>SUMIFS(СВЦЭМ!$H$34:$H$777,СВЦЭМ!$A$34:$A$777,$A277,СВЦЭМ!$B$34:$B$777,X$260)+'СЕТ СН'!$F$12</f>
        <v>433.88207240999998</v>
      </c>
      <c r="Y277" s="37">
        <f>SUMIFS(СВЦЭМ!$H$34:$H$777,СВЦЭМ!$A$34:$A$777,$A277,СВЦЭМ!$B$34:$B$777,Y$260)+'СЕТ СН'!$F$12</f>
        <v>471.50412881</v>
      </c>
    </row>
    <row r="278" spans="1:25" ht="15.75" x14ac:dyDescent="0.2">
      <c r="A278" s="36">
        <f t="shared" si="7"/>
        <v>43208</v>
      </c>
      <c r="B278" s="37">
        <f>SUMIFS(СВЦЭМ!$H$34:$H$777,СВЦЭМ!$A$34:$A$777,$A278,СВЦЭМ!$B$34:$B$777,B$260)+'СЕТ СН'!$F$12</f>
        <v>476.91342581999999</v>
      </c>
      <c r="C278" s="37">
        <f>SUMIFS(СВЦЭМ!$H$34:$H$777,СВЦЭМ!$A$34:$A$777,$A278,СВЦЭМ!$B$34:$B$777,C$260)+'СЕТ СН'!$F$12</f>
        <v>487.83462429000002</v>
      </c>
      <c r="D278" s="37">
        <f>SUMIFS(СВЦЭМ!$H$34:$H$777,СВЦЭМ!$A$34:$A$777,$A278,СВЦЭМ!$B$34:$B$777,D$260)+'СЕТ СН'!$F$12</f>
        <v>512.90078530000005</v>
      </c>
      <c r="E278" s="37">
        <f>SUMIFS(СВЦЭМ!$H$34:$H$777,СВЦЭМ!$A$34:$A$777,$A278,СВЦЭМ!$B$34:$B$777,E$260)+'СЕТ СН'!$F$12</f>
        <v>520.26306900999998</v>
      </c>
      <c r="F278" s="37">
        <f>SUMIFS(СВЦЭМ!$H$34:$H$777,СВЦЭМ!$A$34:$A$777,$A278,СВЦЭМ!$B$34:$B$777,F$260)+'СЕТ СН'!$F$12</f>
        <v>520.25035017000005</v>
      </c>
      <c r="G278" s="37">
        <f>SUMIFS(СВЦЭМ!$H$34:$H$777,СВЦЭМ!$A$34:$A$777,$A278,СВЦЭМ!$B$34:$B$777,G$260)+'СЕТ СН'!$F$12</f>
        <v>510.80632967999998</v>
      </c>
      <c r="H278" s="37">
        <f>SUMIFS(СВЦЭМ!$H$34:$H$777,СВЦЭМ!$A$34:$A$777,$A278,СВЦЭМ!$B$34:$B$777,H$260)+'СЕТ СН'!$F$12</f>
        <v>477.53793601000001</v>
      </c>
      <c r="I278" s="37">
        <f>SUMIFS(СВЦЭМ!$H$34:$H$777,СВЦЭМ!$A$34:$A$777,$A278,СВЦЭМ!$B$34:$B$777,I$260)+'СЕТ СН'!$F$12</f>
        <v>435.39822635000002</v>
      </c>
      <c r="J278" s="37">
        <f>SUMIFS(СВЦЭМ!$H$34:$H$777,СВЦЭМ!$A$34:$A$777,$A278,СВЦЭМ!$B$34:$B$777,J$260)+'СЕТ СН'!$F$12</f>
        <v>407.72817104000001</v>
      </c>
      <c r="K278" s="37">
        <f>SUMIFS(СВЦЭМ!$H$34:$H$777,СВЦЭМ!$A$34:$A$777,$A278,СВЦЭМ!$B$34:$B$777,K$260)+'СЕТ СН'!$F$12</f>
        <v>374.24198059000003</v>
      </c>
      <c r="L278" s="37">
        <f>SUMIFS(СВЦЭМ!$H$34:$H$777,СВЦЭМ!$A$34:$A$777,$A278,СВЦЭМ!$B$34:$B$777,L$260)+'СЕТ СН'!$F$12</f>
        <v>377.23070544000001</v>
      </c>
      <c r="M278" s="37">
        <f>SUMIFS(СВЦЭМ!$H$34:$H$777,СВЦЭМ!$A$34:$A$777,$A278,СВЦЭМ!$B$34:$B$777,M$260)+'СЕТ СН'!$F$12</f>
        <v>415.66906562000003</v>
      </c>
      <c r="N278" s="37">
        <f>SUMIFS(СВЦЭМ!$H$34:$H$777,СВЦЭМ!$A$34:$A$777,$A278,СВЦЭМ!$B$34:$B$777,N$260)+'СЕТ СН'!$F$12</f>
        <v>410.70426723999998</v>
      </c>
      <c r="O278" s="37">
        <f>SUMIFS(СВЦЭМ!$H$34:$H$777,СВЦЭМ!$A$34:$A$777,$A278,СВЦЭМ!$B$34:$B$777,O$260)+'СЕТ СН'!$F$12</f>
        <v>415.29593510000001</v>
      </c>
      <c r="P278" s="37">
        <f>SUMIFS(СВЦЭМ!$H$34:$H$777,СВЦЭМ!$A$34:$A$777,$A278,СВЦЭМ!$B$34:$B$777,P$260)+'СЕТ СН'!$F$12</f>
        <v>420.29783803999999</v>
      </c>
      <c r="Q278" s="37">
        <f>SUMIFS(СВЦЭМ!$H$34:$H$777,СВЦЭМ!$A$34:$A$777,$A278,СВЦЭМ!$B$34:$B$777,Q$260)+'СЕТ СН'!$F$12</f>
        <v>417.18516140000003</v>
      </c>
      <c r="R278" s="37">
        <f>SUMIFS(СВЦЭМ!$H$34:$H$777,СВЦЭМ!$A$34:$A$777,$A278,СВЦЭМ!$B$34:$B$777,R$260)+'СЕТ СН'!$F$12</f>
        <v>415.63431838000002</v>
      </c>
      <c r="S278" s="37">
        <f>SUMIFS(СВЦЭМ!$H$34:$H$777,СВЦЭМ!$A$34:$A$777,$A278,СВЦЭМ!$B$34:$B$777,S$260)+'СЕТ СН'!$F$12</f>
        <v>417.59495054000001</v>
      </c>
      <c r="T278" s="37">
        <f>SUMIFS(СВЦЭМ!$H$34:$H$777,СВЦЭМ!$A$34:$A$777,$A278,СВЦЭМ!$B$34:$B$777,T$260)+'СЕТ СН'!$F$12</f>
        <v>405.17677560999999</v>
      </c>
      <c r="U278" s="37">
        <f>SUMIFS(СВЦЭМ!$H$34:$H$777,СВЦЭМ!$A$34:$A$777,$A278,СВЦЭМ!$B$34:$B$777,U$260)+'СЕТ СН'!$F$12</f>
        <v>407.71606566999998</v>
      </c>
      <c r="V278" s="37">
        <f>SUMIFS(СВЦЭМ!$H$34:$H$777,СВЦЭМ!$A$34:$A$777,$A278,СВЦЭМ!$B$34:$B$777,V$260)+'СЕТ СН'!$F$12</f>
        <v>405.16068775999997</v>
      </c>
      <c r="W278" s="37">
        <f>SUMIFS(СВЦЭМ!$H$34:$H$777,СВЦЭМ!$A$34:$A$777,$A278,СВЦЭМ!$B$34:$B$777,W$260)+'СЕТ СН'!$F$12</f>
        <v>400.62378608</v>
      </c>
      <c r="X278" s="37">
        <f>SUMIFS(СВЦЭМ!$H$34:$H$777,СВЦЭМ!$A$34:$A$777,$A278,СВЦЭМ!$B$34:$B$777,X$260)+'СЕТ СН'!$F$12</f>
        <v>422.15990154000002</v>
      </c>
      <c r="Y278" s="37">
        <f>SUMIFS(СВЦЭМ!$H$34:$H$777,СВЦЭМ!$A$34:$A$777,$A278,СВЦЭМ!$B$34:$B$777,Y$260)+'СЕТ СН'!$F$12</f>
        <v>447.19761272</v>
      </c>
    </row>
    <row r="279" spans="1:25" ht="15.75" x14ac:dyDescent="0.2">
      <c r="A279" s="36">
        <f t="shared" si="7"/>
        <v>43209</v>
      </c>
      <c r="B279" s="37">
        <f>SUMIFS(СВЦЭМ!$H$34:$H$777,СВЦЭМ!$A$34:$A$777,$A279,СВЦЭМ!$B$34:$B$777,B$260)+'СЕТ СН'!$F$12</f>
        <v>453.41560088</v>
      </c>
      <c r="C279" s="37">
        <f>SUMIFS(СВЦЭМ!$H$34:$H$777,СВЦЭМ!$A$34:$A$777,$A279,СВЦЭМ!$B$34:$B$777,C$260)+'СЕТ СН'!$F$12</f>
        <v>462.54867447999999</v>
      </c>
      <c r="D279" s="37">
        <f>SUMIFS(СВЦЭМ!$H$34:$H$777,СВЦЭМ!$A$34:$A$777,$A279,СВЦЭМ!$B$34:$B$777,D$260)+'СЕТ СН'!$F$12</f>
        <v>493.75177757</v>
      </c>
      <c r="E279" s="37">
        <f>SUMIFS(СВЦЭМ!$H$34:$H$777,СВЦЭМ!$A$34:$A$777,$A279,СВЦЭМ!$B$34:$B$777,E$260)+'СЕТ СН'!$F$12</f>
        <v>498.36663687999999</v>
      </c>
      <c r="F279" s="37">
        <f>SUMIFS(СВЦЭМ!$H$34:$H$777,СВЦЭМ!$A$34:$A$777,$A279,СВЦЭМ!$B$34:$B$777,F$260)+'СЕТ СН'!$F$12</f>
        <v>498.74118406999997</v>
      </c>
      <c r="G279" s="37">
        <f>SUMIFS(СВЦЭМ!$H$34:$H$777,СВЦЭМ!$A$34:$A$777,$A279,СВЦЭМ!$B$34:$B$777,G$260)+'СЕТ СН'!$F$12</f>
        <v>490.74895791</v>
      </c>
      <c r="H279" s="37">
        <f>SUMIFS(СВЦЭМ!$H$34:$H$777,СВЦЭМ!$A$34:$A$777,$A279,СВЦЭМ!$B$34:$B$777,H$260)+'СЕТ СН'!$F$12</f>
        <v>458.66339127999998</v>
      </c>
      <c r="I279" s="37">
        <f>SUMIFS(СВЦЭМ!$H$34:$H$777,СВЦЭМ!$A$34:$A$777,$A279,СВЦЭМ!$B$34:$B$777,I$260)+'СЕТ СН'!$F$12</f>
        <v>423.48011971</v>
      </c>
      <c r="J279" s="37">
        <f>SUMIFS(СВЦЭМ!$H$34:$H$777,СВЦЭМ!$A$34:$A$777,$A279,СВЦЭМ!$B$34:$B$777,J$260)+'СЕТ СН'!$F$12</f>
        <v>396.35092544999998</v>
      </c>
      <c r="K279" s="37">
        <f>SUMIFS(СВЦЭМ!$H$34:$H$777,СВЦЭМ!$A$34:$A$777,$A279,СВЦЭМ!$B$34:$B$777,K$260)+'СЕТ СН'!$F$12</f>
        <v>412.03539774000001</v>
      </c>
      <c r="L279" s="37">
        <f>SUMIFS(СВЦЭМ!$H$34:$H$777,СВЦЭМ!$A$34:$A$777,$A279,СВЦЭМ!$B$34:$B$777,L$260)+'СЕТ СН'!$F$12</f>
        <v>411.75659282999999</v>
      </c>
      <c r="M279" s="37">
        <f>SUMIFS(СВЦЭМ!$H$34:$H$777,СВЦЭМ!$A$34:$A$777,$A279,СВЦЭМ!$B$34:$B$777,M$260)+'СЕТ СН'!$F$12</f>
        <v>419.93935813000002</v>
      </c>
      <c r="N279" s="37">
        <f>SUMIFS(СВЦЭМ!$H$34:$H$777,СВЦЭМ!$A$34:$A$777,$A279,СВЦЭМ!$B$34:$B$777,N$260)+'СЕТ СН'!$F$12</f>
        <v>431.02637084000003</v>
      </c>
      <c r="O279" s="37">
        <f>SUMIFS(СВЦЭМ!$H$34:$H$777,СВЦЭМ!$A$34:$A$777,$A279,СВЦЭМ!$B$34:$B$777,O$260)+'СЕТ СН'!$F$12</f>
        <v>425.84516832999998</v>
      </c>
      <c r="P279" s="37">
        <f>SUMIFS(СВЦЭМ!$H$34:$H$777,СВЦЭМ!$A$34:$A$777,$A279,СВЦЭМ!$B$34:$B$777,P$260)+'СЕТ СН'!$F$12</f>
        <v>421.98422935999997</v>
      </c>
      <c r="Q279" s="37">
        <f>SUMIFS(СВЦЭМ!$H$34:$H$777,СВЦЭМ!$A$34:$A$777,$A279,СВЦЭМ!$B$34:$B$777,Q$260)+'СЕТ СН'!$F$12</f>
        <v>419.66627398999998</v>
      </c>
      <c r="R279" s="37">
        <f>SUMIFS(СВЦЭМ!$H$34:$H$777,СВЦЭМ!$A$34:$A$777,$A279,СВЦЭМ!$B$34:$B$777,R$260)+'СЕТ СН'!$F$12</f>
        <v>419.08691396</v>
      </c>
      <c r="S279" s="37">
        <f>SUMIFS(СВЦЭМ!$H$34:$H$777,СВЦЭМ!$A$34:$A$777,$A279,СВЦЭМ!$B$34:$B$777,S$260)+'СЕТ СН'!$F$12</f>
        <v>423.72462286000001</v>
      </c>
      <c r="T279" s="37">
        <f>SUMIFS(СВЦЭМ!$H$34:$H$777,СВЦЭМ!$A$34:$A$777,$A279,СВЦЭМ!$B$34:$B$777,T$260)+'СЕТ СН'!$F$12</f>
        <v>428.64372068</v>
      </c>
      <c r="U279" s="37">
        <f>SUMIFS(СВЦЭМ!$H$34:$H$777,СВЦЭМ!$A$34:$A$777,$A279,СВЦЭМ!$B$34:$B$777,U$260)+'СЕТ СН'!$F$12</f>
        <v>408.87151105999999</v>
      </c>
      <c r="V279" s="37">
        <f>SUMIFS(СВЦЭМ!$H$34:$H$777,СВЦЭМ!$A$34:$A$777,$A279,СВЦЭМ!$B$34:$B$777,V$260)+'СЕТ СН'!$F$12</f>
        <v>406.79403271000001</v>
      </c>
      <c r="W279" s="37">
        <f>SUMIFS(СВЦЭМ!$H$34:$H$777,СВЦЭМ!$A$34:$A$777,$A279,СВЦЭМ!$B$34:$B$777,W$260)+'СЕТ СН'!$F$12</f>
        <v>404.17390574000001</v>
      </c>
      <c r="X279" s="37">
        <f>SUMIFS(СВЦЭМ!$H$34:$H$777,СВЦЭМ!$A$34:$A$777,$A279,СВЦЭМ!$B$34:$B$777,X$260)+'СЕТ СН'!$F$12</f>
        <v>392.23322881000001</v>
      </c>
      <c r="Y279" s="37">
        <f>SUMIFS(СВЦЭМ!$H$34:$H$777,СВЦЭМ!$A$34:$A$777,$A279,СВЦЭМ!$B$34:$B$777,Y$260)+'СЕТ СН'!$F$12</f>
        <v>414.78706471999999</v>
      </c>
    </row>
    <row r="280" spans="1:25" ht="15.75" x14ac:dyDescent="0.2">
      <c r="A280" s="36">
        <f t="shared" si="7"/>
        <v>43210</v>
      </c>
      <c r="B280" s="37">
        <f>SUMIFS(СВЦЭМ!$H$34:$H$777,СВЦЭМ!$A$34:$A$777,$A280,СВЦЭМ!$B$34:$B$777,B$260)+'СЕТ СН'!$F$12</f>
        <v>495.63045856000002</v>
      </c>
      <c r="C280" s="37">
        <f>SUMIFS(СВЦЭМ!$H$34:$H$777,СВЦЭМ!$A$34:$A$777,$A280,СВЦЭМ!$B$34:$B$777,C$260)+'СЕТ СН'!$F$12</f>
        <v>523.31058824000002</v>
      </c>
      <c r="D280" s="37">
        <f>SUMIFS(СВЦЭМ!$H$34:$H$777,СВЦЭМ!$A$34:$A$777,$A280,СВЦЭМ!$B$34:$B$777,D$260)+'СЕТ СН'!$F$12</f>
        <v>552.30553278000002</v>
      </c>
      <c r="E280" s="37">
        <f>SUMIFS(СВЦЭМ!$H$34:$H$777,СВЦЭМ!$A$34:$A$777,$A280,СВЦЭМ!$B$34:$B$777,E$260)+'СЕТ СН'!$F$12</f>
        <v>553.20043716999999</v>
      </c>
      <c r="F280" s="37">
        <f>SUMIFS(СВЦЭМ!$H$34:$H$777,СВЦЭМ!$A$34:$A$777,$A280,СВЦЭМ!$B$34:$B$777,F$260)+'СЕТ СН'!$F$12</f>
        <v>565.82897141000001</v>
      </c>
      <c r="G280" s="37">
        <f>SUMIFS(СВЦЭМ!$H$34:$H$777,СВЦЭМ!$A$34:$A$777,$A280,СВЦЭМ!$B$34:$B$777,G$260)+'СЕТ СН'!$F$12</f>
        <v>556.26429123000003</v>
      </c>
      <c r="H280" s="37">
        <f>SUMIFS(СВЦЭМ!$H$34:$H$777,СВЦЭМ!$A$34:$A$777,$A280,СВЦЭМ!$B$34:$B$777,H$260)+'СЕТ СН'!$F$12</f>
        <v>525.80385718000002</v>
      </c>
      <c r="I280" s="37">
        <f>SUMIFS(СВЦЭМ!$H$34:$H$777,СВЦЭМ!$A$34:$A$777,$A280,СВЦЭМ!$B$34:$B$777,I$260)+'СЕТ СН'!$F$12</f>
        <v>484.81971707000002</v>
      </c>
      <c r="J280" s="37">
        <f>SUMIFS(СВЦЭМ!$H$34:$H$777,СВЦЭМ!$A$34:$A$777,$A280,СВЦЭМ!$B$34:$B$777,J$260)+'СЕТ СН'!$F$12</f>
        <v>448.05752856999999</v>
      </c>
      <c r="K280" s="37">
        <f>SUMIFS(СВЦЭМ!$H$34:$H$777,СВЦЭМ!$A$34:$A$777,$A280,СВЦЭМ!$B$34:$B$777,K$260)+'СЕТ СН'!$F$12</f>
        <v>397.08884422</v>
      </c>
      <c r="L280" s="37">
        <f>SUMIFS(СВЦЭМ!$H$34:$H$777,СВЦЭМ!$A$34:$A$777,$A280,СВЦЭМ!$B$34:$B$777,L$260)+'СЕТ СН'!$F$12</f>
        <v>383.57004318000003</v>
      </c>
      <c r="M280" s="37">
        <f>SUMIFS(СВЦЭМ!$H$34:$H$777,СВЦЭМ!$A$34:$A$777,$A280,СВЦЭМ!$B$34:$B$777,M$260)+'СЕТ СН'!$F$12</f>
        <v>389.23081253999999</v>
      </c>
      <c r="N280" s="37">
        <f>SUMIFS(СВЦЭМ!$H$34:$H$777,СВЦЭМ!$A$34:$A$777,$A280,СВЦЭМ!$B$34:$B$777,N$260)+'СЕТ СН'!$F$12</f>
        <v>394.76097243999999</v>
      </c>
      <c r="O280" s="37">
        <f>SUMIFS(СВЦЭМ!$H$34:$H$777,СВЦЭМ!$A$34:$A$777,$A280,СВЦЭМ!$B$34:$B$777,O$260)+'СЕТ СН'!$F$12</f>
        <v>396.50197049000002</v>
      </c>
      <c r="P280" s="37">
        <f>SUMIFS(СВЦЭМ!$H$34:$H$777,СВЦЭМ!$A$34:$A$777,$A280,СВЦЭМ!$B$34:$B$777,P$260)+'СЕТ СН'!$F$12</f>
        <v>404.98668886000002</v>
      </c>
      <c r="Q280" s="37">
        <f>SUMIFS(СВЦЭМ!$H$34:$H$777,СВЦЭМ!$A$34:$A$777,$A280,СВЦЭМ!$B$34:$B$777,Q$260)+'СЕТ СН'!$F$12</f>
        <v>398.88846436</v>
      </c>
      <c r="R280" s="37">
        <f>SUMIFS(СВЦЭМ!$H$34:$H$777,СВЦЭМ!$A$34:$A$777,$A280,СВЦЭМ!$B$34:$B$777,R$260)+'СЕТ СН'!$F$12</f>
        <v>416.50257662000001</v>
      </c>
      <c r="S280" s="37">
        <f>SUMIFS(СВЦЭМ!$H$34:$H$777,СВЦЭМ!$A$34:$A$777,$A280,СВЦЭМ!$B$34:$B$777,S$260)+'СЕТ СН'!$F$12</f>
        <v>413.41804185000001</v>
      </c>
      <c r="T280" s="37">
        <f>SUMIFS(СВЦЭМ!$H$34:$H$777,СВЦЭМ!$A$34:$A$777,$A280,СВЦЭМ!$B$34:$B$777,T$260)+'СЕТ СН'!$F$12</f>
        <v>397.77535325999997</v>
      </c>
      <c r="U280" s="37">
        <f>SUMIFS(СВЦЭМ!$H$34:$H$777,СВЦЭМ!$A$34:$A$777,$A280,СВЦЭМ!$B$34:$B$777,U$260)+'СЕТ СН'!$F$12</f>
        <v>392.86649863999997</v>
      </c>
      <c r="V280" s="37">
        <f>SUMIFS(СВЦЭМ!$H$34:$H$777,СВЦЭМ!$A$34:$A$777,$A280,СВЦЭМ!$B$34:$B$777,V$260)+'СЕТ СН'!$F$12</f>
        <v>424.99652118</v>
      </c>
      <c r="W280" s="37">
        <f>SUMIFS(СВЦЭМ!$H$34:$H$777,СВЦЭМ!$A$34:$A$777,$A280,СВЦЭМ!$B$34:$B$777,W$260)+'СЕТ СН'!$F$12</f>
        <v>378.50042456</v>
      </c>
      <c r="X280" s="37">
        <f>SUMIFS(СВЦЭМ!$H$34:$H$777,СВЦЭМ!$A$34:$A$777,$A280,СВЦЭМ!$B$34:$B$777,X$260)+'СЕТ СН'!$F$12</f>
        <v>423.80292343000002</v>
      </c>
      <c r="Y280" s="37">
        <f>SUMIFS(СВЦЭМ!$H$34:$H$777,СВЦЭМ!$A$34:$A$777,$A280,СВЦЭМ!$B$34:$B$777,Y$260)+'СЕТ СН'!$F$12</f>
        <v>473.31731759000002</v>
      </c>
    </row>
    <row r="281" spans="1:25" ht="15.75" x14ac:dyDescent="0.2">
      <c r="A281" s="36">
        <f t="shared" si="7"/>
        <v>43211</v>
      </c>
      <c r="B281" s="37">
        <f>SUMIFS(СВЦЭМ!$H$34:$H$777,СВЦЭМ!$A$34:$A$777,$A281,СВЦЭМ!$B$34:$B$777,B$260)+'СЕТ СН'!$F$12</f>
        <v>478.04567355</v>
      </c>
      <c r="C281" s="37">
        <f>SUMIFS(СВЦЭМ!$H$34:$H$777,СВЦЭМ!$A$34:$A$777,$A281,СВЦЭМ!$B$34:$B$777,C$260)+'СЕТ СН'!$F$12</f>
        <v>503.23208496000001</v>
      </c>
      <c r="D281" s="37">
        <f>SUMIFS(СВЦЭМ!$H$34:$H$777,СВЦЭМ!$A$34:$A$777,$A281,СВЦЭМ!$B$34:$B$777,D$260)+'СЕТ СН'!$F$12</f>
        <v>535.39239316999999</v>
      </c>
      <c r="E281" s="37">
        <f>SUMIFS(СВЦЭМ!$H$34:$H$777,СВЦЭМ!$A$34:$A$777,$A281,СВЦЭМ!$B$34:$B$777,E$260)+'СЕТ СН'!$F$12</f>
        <v>541.10779922999996</v>
      </c>
      <c r="F281" s="37">
        <f>SUMIFS(СВЦЭМ!$H$34:$H$777,СВЦЭМ!$A$34:$A$777,$A281,СВЦЭМ!$B$34:$B$777,F$260)+'СЕТ СН'!$F$12</f>
        <v>546.86885517999997</v>
      </c>
      <c r="G281" s="37">
        <f>SUMIFS(СВЦЭМ!$H$34:$H$777,СВЦЭМ!$A$34:$A$777,$A281,СВЦЭМ!$B$34:$B$777,G$260)+'СЕТ СН'!$F$12</f>
        <v>536.34098535999999</v>
      </c>
      <c r="H281" s="37">
        <f>SUMIFS(СВЦЭМ!$H$34:$H$777,СВЦЭМ!$A$34:$A$777,$A281,СВЦЭМ!$B$34:$B$777,H$260)+'СЕТ СН'!$F$12</f>
        <v>526.05036082000004</v>
      </c>
      <c r="I281" s="37">
        <f>SUMIFS(СВЦЭМ!$H$34:$H$777,СВЦЭМ!$A$34:$A$777,$A281,СВЦЭМ!$B$34:$B$777,I$260)+'СЕТ СН'!$F$12</f>
        <v>502.87413316999999</v>
      </c>
      <c r="J281" s="37">
        <f>SUMIFS(СВЦЭМ!$H$34:$H$777,СВЦЭМ!$A$34:$A$777,$A281,СВЦЭМ!$B$34:$B$777,J$260)+'СЕТ СН'!$F$12</f>
        <v>446.35059756999999</v>
      </c>
      <c r="K281" s="37">
        <f>SUMIFS(СВЦЭМ!$H$34:$H$777,СВЦЭМ!$A$34:$A$777,$A281,СВЦЭМ!$B$34:$B$777,K$260)+'СЕТ СН'!$F$12</f>
        <v>393.29280495</v>
      </c>
      <c r="L281" s="37">
        <f>SUMIFS(СВЦЭМ!$H$34:$H$777,СВЦЭМ!$A$34:$A$777,$A281,СВЦЭМ!$B$34:$B$777,L$260)+'СЕТ СН'!$F$12</f>
        <v>387.31012449999997</v>
      </c>
      <c r="M281" s="37">
        <f>SUMIFS(СВЦЭМ!$H$34:$H$777,СВЦЭМ!$A$34:$A$777,$A281,СВЦЭМ!$B$34:$B$777,M$260)+'СЕТ СН'!$F$12</f>
        <v>383.21012529000001</v>
      </c>
      <c r="N281" s="37">
        <f>SUMIFS(СВЦЭМ!$H$34:$H$777,СВЦЭМ!$A$34:$A$777,$A281,СВЦЭМ!$B$34:$B$777,N$260)+'СЕТ СН'!$F$12</f>
        <v>379.64952550999999</v>
      </c>
      <c r="O281" s="37">
        <f>SUMIFS(СВЦЭМ!$H$34:$H$777,СВЦЭМ!$A$34:$A$777,$A281,СВЦЭМ!$B$34:$B$777,O$260)+'СЕТ СН'!$F$12</f>
        <v>383.57274192</v>
      </c>
      <c r="P281" s="37">
        <f>SUMIFS(СВЦЭМ!$H$34:$H$777,СВЦЭМ!$A$34:$A$777,$A281,СВЦЭМ!$B$34:$B$777,P$260)+'СЕТ СН'!$F$12</f>
        <v>401.21236591000002</v>
      </c>
      <c r="Q281" s="37">
        <f>SUMIFS(СВЦЭМ!$H$34:$H$777,СВЦЭМ!$A$34:$A$777,$A281,СВЦЭМ!$B$34:$B$777,Q$260)+'СЕТ СН'!$F$12</f>
        <v>406.19847858999998</v>
      </c>
      <c r="R281" s="37">
        <f>SUMIFS(СВЦЭМ!$H$34:$H$777,СВЦЭМ!$A$34:$A$777,$A281,СВЦЭМ!$B$34:$B$777,R$260)+'СЕТ СН'!$F$12</f>
        <v>407.91611036</v>
      </c>
      <c r="S281" s="37">
        <f>SUMIFS(СВЦЭМ!$H$34:$H$777,СВЦЭМ!$A$34:$A$777,$A281,СВЦЭМ!$B$34:$B$777,S$260)+'СЕТ СН'!$F$12</f>
        <v>392.98783021000003</v>
      </c>
      <c r="T281" s="37">
        <f>SUMIFS(СВЦЭМ!$H$34:$H$777,СВЦЭМ!$A$34:$A$777,$A281,СВЦЭМ!$B$34:$B$777,T$260)+'СЕТ СН'!$F$12</f>
        <v>380.65974391999998</v>
      </c>
      <c r="U281" s="37">
        <f>SUMIFS(СВЦЭМ!$H$34:$H$777,СВЦЭМ!$A$34:$A$777,$A281,СВЦЭМ!$B$34:$B$777,U$260)+'СЕТ СН'!$F$12</f>
        <v>384.72128905</v>
      </c>
      <c r="V281" s="37">
        <f>SUMIFS(СВЦЭМ!$H$34:$H$777,СВЦЭМ!$A$34:$A$777,$A281,СВЦЭМ!$B$34:$B$777,V$260)+'СЕТ СН'!$F$12</f>
        <v>397.49716257</v>
      </c>
      <c r="W281" s="37">
        <f>SUMIFS(СВЦЭМ!$H$34:$H$777,СВЦЭМ!$A$34:$A$777,$A281,СВЦЭМ!$B$34:$B$777,W$260)+'СЕТ СН'!$F$12</f>
        <v>392.65662122999998</v>
      </c>
      <c r="X281" s="37">
        <f>SUMIFS(СВЦЭМ!$H$34:$H$777,СВЦЭМ!$A$34:$A$777,$A281,СВЦЭМ!$B$34:$B$777,X$260)+'СЕТ СН'!$F$12</f>
        <v>419.94935049999998</v>
      </c>
      <c r="Y281" s="37">
        <f>SUMIFS(СВЦЭМ!$H$34:$H$777,СВЦЭМ!$A$34:$A$777,$A281,СВЦЭМ!$B$34:$B$777,Y$260)+'СЕТ СН'!$F$12</f>
        <v>476.56620873000003</v>
      </c>
    </row>
    <row r="282" spans="1:25" ht="15.75" x14ac:dyDescent="0.2">
      <c r="A282" s="36">
        <f t="shared" si="7"/>
        <v>43212</v>
      </c>
      <c r="B282" s="37">
        <f>SUMIFS(СВЦЭМ!$H$34:$H$777,СВЦЭМ!$A$34:$A$777,$A282,СВЦЭМ!$B$34:$B$777,B$260)+'СЕТ СН'!$F$12</f>
        <v>480.82966389000001</v>
      </c>
      <c r="C282" s="37">
        <f>SUMIFS(СВЦЭМ!$H$34:$H$777,СВЦЭМ!$A$34:$A$777,$A282,СВЦЭМ!$B$34:$B$777,C$260)+'СЕТ СН'!$F$12</f>
        <v>502.65067219000002</v>
      </c>
      <c r="D282" s="37">
        <f>SUMIFS(СВЦЭМ!$H$34:$H$777,СВЦЭМ!$A$34:$A$777,$A282,СВЦЭМ!$B$34:$B$777,D$260)+'СЕТ СН'!$F$12</f>
        <v>525.04220889999999</v>
      </c>
      <c r="E282" s="37">
        <f>SUMIFS(СВЦЭМ!$H$34:$H$777,СВЦЭМ!$A$34:$A$777,$A282,СВЦЭМ!$B$34:$B$777,E$260)+'СЕТ СН'!$F$12</f>
        <v>533.49386159999995</v>
      </c>
      <c r="F282" s="37">
        <f>SUMIFS(СВЦЭМ!$H$34:$H$777,СВЦЭМ!$A$34:$A$777,$A282,СВЦЭМ!$B$34:$B$777,F$260)+'СЕТ СН'!$F$12</f>
        <v>535.92664084</v>
      </c>
      <c r="G282" s="37">
        <f>SUMIFS(СВЦЭМ!$H$34:$H$777,СВЦЭМ!$A$34:$A$777,$A282,СВЦЭМ!$B$34:$B$777,G$260)+'СЕТ СН'!$F$12</f>
        <v>530.43489609000005</v>
      </c>
      <c r="H282" s="37">
        <f>SUMIFS(СВЦЭМ!$H$34:$H$777,СВЦЭМ!$A$34:$A$777,$A282,СВЦЭМ!$B$34:$B$777,H$260)+'СЕТ СН'!$F$12</f>
        <v>526.03326976000005</v>
      </c>
      <c r="I282" s="37">
        <f>SUMIFS(СВЦЭМ!$H$34:$H$777,СВЦЭМ!$A$34:$A$777,$A282,СВЦЭМ!$B$34:$B$777,I$260)+'СЕТ СН'!$F$12</f>
        <v>509.40109337000001</v>
      </c>
      <c r="J282" s="37">
        <f>SUMIFS(СВЦЭМ!$H$34:$H$777,СВЦЭМ!$A$34:$A$777,$A282,СВЦЭМ!$B$34:$B$777,J$260)+'СЕТ СН'!$F$12</f>
        <v>457.99856139000002</v>
      </c>
      <c r="K282" s="37">
        <f>SUMIFS(СВЦЭМ!$H$34:$H$777,СВЦЭМ!$A$34:$A$777,$A282,СВЦЭМ!$B$34:$B$777,K$260)+'СЕТ СН'!$F$12</f>
        <v>392.44332731999998</v>
      </c>
      <c r="L282" s="37">
        <f>SUMIFS(СВЦЭМ!$H$34:$H$777,СВЦЭМ!$A$34:$A$777,$A282,СВЦЭМ!$B$34:$B$777,L$260)+'СЕТ СН'!$F$12</f>
        <v>385.04851238999998</v>
      </c>
      <c r="M282" s="37">
        <f>SUMIFS(СВЦЭМ!$H$34:$H$777,СВЦЭМ!$A$34:$A$777,$A282,СВЦЭМ!$B$34:$B$777,M$260)+'СЕТ СН'!$F$12</f>
        <v>382.96891173</v>
      </c>
      <c r="N282" s="37">
        <f>SUMIFS(СВЦЭМ!$H$34:$H$777,СВЦЭМ!$A$34:$A$777,$A282,СВЦЭМ!$B$34:$B$777,N$260)+'СЕТ СН'!$F$12</f>
        <v>381.78066510999997</v>
      </c>
      <c r="O282" s="37">
        <f>SUMIFS(СВЦЭМ!$H$34:$H$777,СВЦЭМ!$A$34:$A$777,$A282,СВЦЭМ!$B$34:$B$777,O$260)+'СЕТ СН'!$F$12</f>
        <v>386.67668774999999</v>
      </c>
      <c r="P282" s="37">
        <f>SUMIFS(СВЦЭМ!$H$34:$H$777,СВЦЭМ!$A$34:$A$777,$A282,СВЦЭМ!$B$34:$B$777,P$260)+'СЕТ СН'!$F$12</f>
        <v>392.44767273999997</v>
      </c>
      <c r="Q282" s="37">
        <f>SUMIFS(СВЦЭМ!$H$34:$H$777,СВЦЭМ!$A$34:$A$777,$A282,СВЦЭМ!$B$34:$B$777,Q$260)+'СЕТ СН'!$F$12</f>
        <v>393.53832706999998</v>
      </c>
      <c r="R282" s="37">
        <f>SUMIFS(СВЦЭМ!$H$34:$H$777,СВЦЭМ!$A$34:$A$777,$A282,СВЦЭМ!$B$34:$B$777,R$260)+'СЕТ СН'!$F$12</f>
        <v>395.91256429999999</v>
      </c>
      <c r="S282" s="37">
        <f>SUMIFS(СВЦЭМ!$H$34:$H$777,СВЦЭМ!$A$34:$A$777,$A282,СВЦЭМ!$B$34:$B$777,S$260)+'СЕТ СН'!$F$12</f>
        <v>386.98632118</v>
      </c>
      <c r="T282" s="37">
        <f>SUMIFS(СВЦЭМ!$H$34:$H$777,СВЦЭМ!$A$34:$A$777,$A282,СВЦЭМ!$B$34:$B$777,T$260)+'СЕТ СН'!$F$12</f>
        <v>383.43891668999999</v>
      </c>
      <c r="U282" s="37">
        <f>SUMIFS(СВЦЭМ!$H$34:$H$777,СВЦЭМ!$A$34:$A$777,$A282,СВЦЭМ!$B$34:$B$777,U$260)+'СЕТ СН'!$F$12</f>
        <v>383.02740083999998</v>
      </c>
      <c r="V282" s="37">
        <f>SUMIFS(СВЦЭМ!$H$34:$H$777,СВЦЭМ!$A$34:$A$777,$A282,СВЦЭМ!$B$34:$B$777,V$260)+'СЕТ СН'!$F$12</f>
        <v>397.87888851000002</v>
      </c>
      <c r="W282" s="37">
        <f>SUMIFS(СВЦЭМ!$H$34:$H$777,СВЦЭМ!$A$34:$A$777,$A282,СВЦЭМ!$B$34:$B$777,W$260)+'СЕТ СН'!$F$12</f>
        <v>393.93200694000001</v>
      </c>
      <c r="X282" s="37">
        <f>SUMIFS(СВЦЭМ!$H$34:$H$777,СВЦЭМ!$A$34:$A$777,$A282,СВЦЭМ!$B$34:$B$777,X$260)+'СЕТ СН'!$F$12</f>
        <v>407.31378918000001</v>
      </c>
      <c r="Y282" s="37">
        <f>SUMIFS(СВЦЭМ!$H$34:$H$777,СВЦЭМ!$A$34:$A$777,$A282,СВЦЭМ!$B$34:$B$777,Y$260)+'СЕТ СН'!$F$12</f>
        <v>464.09169285000002</v>
      </c>
    </row>
    <row r="283" spans="1:25" ht="15.75" x14ac:dyDescent="0.2">
      <c r="A283" s="36">
        <f t="shared" si="7"/>
        <v>43213</v>
      </c>
      <c r="B283" s="37">
        <f>SUMIFS(СВЦЭМ!$H$34:$H$777,СВЦЭМ!$A$34:$A$777,$A283,СВЦЭМ!$B$34:$B$777,B$260)+'СЕТ СН'!$F$12</f>
        <v>456.04593878999998</v>
      </c>
      <c r="C283" s="37">
        <f>SUMIFS(СВЦЭМ!$H$34:$H$777,СВЦЭМ!$A$34:$A$777,$A283,СВЦЭМ!$B$34:$B$777,C$260)+'СЕТ СН'!$F$12</f>
        <v>478.54413706000003</v>
      </c>
      <c r="D283" s="37">
        <f>SUMIFS(СВЦЭМ!$H$34:$H$777,СВЦЭМ!$A$34:$A$777,$A283,СВЦЭМ!$B$34:$B$777,D$260)+'СЕТ СН'!$F$12</f>
        <v>507.42516061999999</v>
      </c>
      <c r="E283" s="37">
        <f>SUMIFS(СВЦЭМ!$H$34:$H$777,СВЦЭМ!$A$34:$A$777,$A283,СВЦЭМ!$B$34:$B$777,E$260)+'СЕТ СН'!$F$12</f>
        <v>515.54601351999997</v>
      </c>
      <c r="F283" s="37">
        <f>SUMIFS(СВЦЭМ!$H$34:$H$777,СВЦЭМ!$A$34:$A$777,$A283,СВЦЭМ!$B$34:$B$777,F$260)+'СЕТ СН'!$F$12</f>
        <v>521.88490919000003</v>
      </c>
      <c r="G283" s="37">
        <f>SUMIFS(СВЦЭМ!$H$34:$H$777,СВЦЭМ!$A$34:$A$777,$A283,СВЦЭМ!$B$34:$B$777,G$260)+'СЕТ СН'!$F$12</f>
        <v>515.61887001000002</v>
      </c>
      <c r="H283" s="37">
        <f>SUMIFS(СВЦЭМ!$H$34:$H$777,СВЦЭМ!$A$34:$A$777,$A283,СВЦЭМ!$B$34:$B$777,H$260)+'СЕТ СН'!$F$12</f>
        <v>485.90596930999999</v>
      </c>
      <c r="I283" s="37">
        <f>SUMIFS(СВЦЭМ!$H$34:$H$777,СВЦЭМ!$A$34:$A$777,$A283,СВЦЭМ!$B$34:$B$777,I$260)+'СЕТ СН'!$F$12</f>
        <v>442.57935572000002</v>
      </c>
      <c r="J283" s="37">
        <f>SUMIFS(СВЦЭМ!$H$34:$H$777,СВЦЭМ!$A$34:$A$777,$A283,СВЦЭМ!$B$34:$B$777,J$260)+'СЕТ СН'!$F$12</f>
        <v>414.13628757999999</v>
      </c>
      <c r="K283" s="37">
        <f>SUMIFS(СВЦЭМ!$H$34:$H$777,СВЦЭМ!$A$34:$A$777,$A283,СВЦЭМ!$B$34:$B$777,K$260)+'СЕТ СН'!$F$12</f>
        <v>369.18938608000002</v>
      </c>
      <c r="L283" s="37">
        <f>SUMIFS(СВЦЭМ!$H$34:$H$777,СВЦЭМ!$A$34:$A$777,$A283,СВЦЭМ!$B$34:$B$777,L$260)+'СЕТ СН'!$F$12</f>
        <v>358.09094233000002</v>
      </c>
      <c r="M283" s="37">
        <f>SUMIFS(СВЦЭМ!$H$34:$H$777,СВЦЭМ!$A$34:$A$777,$A283,СВЦЭМ!$B$34:$B$777,M$260)+'СЕТ СН'!$F$12</f>
        <v>358.98363429</v>
      </c>
      <c r="N283" s="37">
        <f>SUMIFS(СВЦЭМ!$H$34:$H$777,СВЦЭМ!$A$34:$A$777,$A283,СВЦЭМ!$B$34:$B$777,N$260)+'СЕТ СН'!$F$12</f>
        <v>358.41382150999999</v>
      </c>
      <c r="O283" s="37">
        <f>SUMIFS(СВЦЭМ!$H$34:$H$777,СВЦЭМ!$A$34:$A$777,$A283,СВЦЭМ!$B$34:$B$777,O$260)+'СЕТ СН'!$F$12</f>
        <v>368.60757068999999</v>
      </c>
      <c r="P283" s="37">
        <f>SUMIFS(СВЦЭМ!$H$34:$H$777,СВЦЭМ!$A$34:$A$777,$A283,СВЦЭМ!$B$34:$B$777,P$260)+'СЕТ СН'!$F$12</f>
        <v>368.98040572999997</v>
      </c>
      <c r="Q283" s="37">
        <f>SUMIFS(СВЦЭМ!$H$34:$H$777,СВЦЭМ!$A$34:$A$777,$A283,СВЦЭМ!$B$34:$B$777,Q$260)+'СЕТ СН'!$F$12</f>
        <v>372.80204447</v>
      </c>
      <c r="R283" s="37">
        <f>SUMIFS(СВЦЭМ!$H$34:$H$777,СВЦЭМ!$A$34:$A$777,$A283,СВЦЭМ!$B$34:$B$777,R$260)+'СЕТ СН'!$F$12</f>
        <v>371.18510674999999</v>
      </c>
      <c r="S283" s="37">
        <f>SUMIFS(СВЦЭМ!$H$34:$H$777,СВЦЭМ!$A$34:$A$777,$A283,СВЦЭМ!$B$34:$B$777,S$260)+'СЕТ СН'!$F$12</f>
        <v>377.34526319999998</v>
      </c>
      <c r="T283" s="37">
        <f>SUMIFS(СВЦЭМ!$H$34:$H$777,СВЦЭМ!$A$34:$A$777,$A283,СВЦЭМ!$B$34:$B$777,T$260)+'СЕТ СН'!$F$12</f>
        <v>367.96859812999998</v>
      </c>
      <c r="U283" s="37">
        <f>SUMIFS(СВЦЭМ!$H$34:$H$777,СВЦЭМ!$A$34:$A$777,$A283,СВЦЭМ!$B$34:$B$777,U$260)+'СЕТ СН'!$F$12</f>
        <v>363.73461293999998</v>
      </c>
      <c r="V283" s="37">
        <f>SUMIFS(СВЦЭМ!$H$34:$H$777,СВЦЭМ!$A$34:$A$777,$A283,СВЦЭМ!$B$34:$B$777,V$260)+'СЕТ СН'!$F$12</f>
        <v>365.29633825000002</v>
      </c>
      <c r="W283" s="37">
        <f>SUMIFS(СВЦЭМ!$H$34:$H$777,СВЦЭМ!$A$34:$A$777,$A283,СВЦЭМ!$B$34:$B$777,W$260)+'СЕТ СН'!$F$12</f>
        <v>370.58560524000001</v>
      </c>
      <c r="X283" s="37">
        <f>SUMIFS(СВЦЭМ!$H$34:$H$777,СВЦЭМ!$A$34:$A$777,$A283,СВЦЭМ!$B$34:$B$777,X$260)+'СЕТ СН'!$F$12</f>
        <v>402.01031301</v>
      </c>
      <c r="Y283" s="37">
        <f>SUMIFS(СВЦЭМ!$H$34:$H$777,СВЦЭМ!$A$34:$A$777,$A283,СВЦЭМ!$B$34:$B$777,Y$260)+'СЕТ СН'!$F$12</f>
        <v>450.46064135</v>
      </c>
    </row>
    <row r="284" spans="1:25" ht="15.75" x14ac:dyDescent="0.2">
      <c r="A284" s="36">
        <f t="shared" si="7"/>
        <v>43214</v>
      </c>
      <c r="B284" s="37">
        <f>SUMIFS(СВЦЭМ!$H$34:$H$777,СВЦЭМ!$A$34:$A$777,$A284,СВЦЭМ!$B$34:$B$777,B$260)+'СЕТ СН'!$F$12</f>
        <v>450.52373871999998</v>
      </c>
      <c r="C284" s="37">
        <f>SUMIFS(СВЦЭМ!$H$34:$H$777,СВЦЭМ!$A$34:$A$777,$A284,СВЦЭМ!$B$34:$B$777,C$260)+'СЕТ СН'!$F$12</f>
        <v>473.97510054999998</v>
      </c>
      <c r="D284" s="37">
        <f>SUMIFS(СВЦЭМ!$H$34:$H$777,СВЦЭМ!$A$34:$A$777,$A284,СВЦЭМ!$B$34:$B$777,D$260)+'СЕТ СН'!$F$12</f>
        <v>503.15862370000002</v>
      </c>
      <c r="E284" s="37">
        <f>SUMIFS(СВЦЭМ!$H$34:$H$777,СВЦЭМ!$A$34:$A$777,$A284,СВЦЭМ!$B$34:$B$777,E$260)+'СЕТ СН'!$F$12</f>
        <v>508.77115978</v>
      </c>
      <c r="F284" s="37">
        <f>SUMIFS(СВЦЭМ!$H$34:$H$777,СВЦЭМ!$A$34:$A$777,$A284,СВЦЭМ!$B$34:$B$777,F$260)+'СЕТ СН'!$F$12</f>
        <v>513.46920659</v>
      </c>
      <c r="G284" s="37">
        <f>SUMIFS(СВЦЭМ!$H$34:$H$777,СВЦЭМ!$A$34:$A$777,$A284,СВЦЭМ!$B$34:$B$777,G$260)+'СЕТ СН'!$F$12</f>
        <v>495.89496955999999</v>
      </c>
      <c r="H284" s="37">
        <f>SUMIFS(СВЦЭМ!$H$34:$H$777,СВЦЭМ!$A$34:$A$777,$A284,СВЦЭМ!$B$34:$B$777,H$260)+'СЕТ СН'!$F$12</f>
        <v>477.20243644999999</v>
      </c>
      <c r="I284" s="37">
        <f>SUMIFS(СВЦЭМ!$H$34:$H$777,СВЦЭМ!$A$34:$A$777,$A284,СВЦЭМ!$B$34:$B$777,I$260)+'СЕТ СН'!$F$12</f>
        <v>416.28197411999997</v>
      </c>
      <c r="J284" s="37">
        <f>SUMIFS(СВЦЭМ!$H$34:$H$777,СВЦЭМ!$A$34:$A$777,$A284,СВЦЭМ!$B$34:$B$777,J$260)+'СЕТ СН'!$F$12</f>
        <v>376.89568458000002</v>
      </c>
      <c r="K284" s="37">
        <f>SUMIFS(СВЦЭМ!$H$34:$H$777,СВЦЭМ!$A$34:$A$777,$A284,СВЦЭМ!$B$34:$B$777,K$260)+'СЕТ СН'!$F$12</f>
        <v>361.06795884000002</v>
      </c>
      <c r="L284" s="37">
        <f>SUMIFS(СВЦЭМ!$H$34:$H$777,СВЦЭМ!$A$34:$A$777,$A284,СВЦЭМ!$B$34:$B$777,L$260)+'СЕТ СН'!$F$12</f>
        <v>366.12580351999998</v>
      </c>
      <c r="M284" s="37">
        <f>SUMIFS(СВЦЭМ!$H$34:$H$777,СВЦЭМ!$A$34:$A$777,$A284,СВЦЭМ!$B$34:$B$777,M$260)+'СЕТ СН'!$F$12</f>
        <v>358.98855114000003</v>
      </c>
      <c r="N284" s="37">
        <f>SUMIFS(СВЦЭМ!$H$34:$H$777,СВЦЭМ!$A$34:$A$777,$A284,СВЦЭМ!$B$34:$B$777,N$260)+'СЕТ СН'!$F$12</f>
        <v>357.64103849999998</v>
      </c>
      <c r="O284" s="37">
        <f>SUMIFS(СВЦЭМ!$H$34:$H$777,СВЦЭМ!$A$34:$A$777,$A284,СВЦЭМ!$B$34:$B$777,O$260)+'СЕТ СН'!$F$12</f>
        <v>358.91026011999998</v>
      </c>
      <c r="P284" s="37">
        <f>SUMIFS(СВЦЭМ!$H$34:$H$777,СВЦЭМ!$A$34:$A$777,$A284,СВЦЭМ!$B$34:$B$777,P$260)+'СЕТ СН'!$F$12</f>
        <v>365.89635232000001</v>
      </c>
      <c r="Q284" s="37">
        <f>SUMIFS(СВЦЭМ!$H$34:$H$777,СВЦЭМ!$A$34:$A$777,$A284,СВЦЭМ!$B$34:$B$777,Q$260)+'СЕТ СН'!$F$12</f>
        <v>368.03693836000002</v>
      </c>
      <c r="R284" s="37">
        <f>SUMIFS(СВЦЭМ!$H$34:$H$777,СВЦЭМ!$A$34:$A$777,$A284,СВЦЭМ!$B$34:$B$777,R$260)+'СЕТ СН'!$F$12</f>
        <v>363.46225986000002</v>
      </c>
      <c r="S284" s="37">
        <f>SUMIFS(СВЦЭМ!$H$34:$H$777,СВЦЭМ!$A$34:$A$777,$A284,СВЦЭМ!$B$34:$B$777,S$260)+'СЕТ СН'!$F$12</f>
        <v>363.28623506999998</v>
      </c>
      <c r="T284" s="37">
        <f>SUMIFS(СВЦЭМ!$H$34:$H$777,СВЦЭМ!$A$34:$A$777,$A284,СВЦЭМ!$B$34:$B$777,T$260)+'СЕТ СН'!$F$12</f>
        <v>355.54907983999999</v>
      </c>
      <c r="U284" s="37">
        <f>SUMIFS(СВЦЭМ!$H$34:$H$777,СВЦЭМ!$A$34:$A$777,$A284,СВЦЭМ!$B$34:$B$777,U$260)+'СЕТ СН'!$F$12</f>
        <v>358.89161687000001</v>
      </c>
      <c r="V284" s="37">
        <f>SUMIFS(СВЦЭМ!$H$34:$H$777,СВЦЭМ!$A$34:$A$777,$A284,СВЦЭМ!$B$34:$B$777,V$260)+'СЕТ СН'!$F$12</f>
        <v>371.53754214000003</v>
      </c>
      <c r="W284" s="37">
        <f>SUMIFS(СВЦЭМ!$H$34:$H$777,СВЦЭМ!$A$34:$A$777,$A284,СВЦЭМ!$B$34:$B$777,W$260)+'СЕТ СН'!$F$12</f>
        <v>371.74345112999998</v>
      </c>
      <c r="X284" s="37">
        <f>SUMIFS(СВЦЭМ!$H$34:$H$777,СВЦЭМ!$A$34:$A$777,$A284,СВЦЭМ!$B$34:$B$777,X$260)+'СЕТ СН'!$F$12</f>
        <v>379.86399854000001</v>
      </c>
      <c r="Y284" s="37">
        <f>SUMIFS(СВЦЭМ!$H$34:$H$777,СВЦЭМ!$A$34:$A$777,$A284,СВЦЭМ!$B$34:$B$777,Y$260)+'СЕТ СН'!$F$12</f>
        <v>421.86690232000001</v>
      </c>
    </row>
    <row r="285" spans="1:25" ht="15.75" x14ac:dyDescent="0.2">
      <c r="A285" s="36">
        <f t="shared" si="7"/>
        <v>43215</v>
      </c>
      <c r="B285" s="37">
        <f>SUMIFS(СВЦЭМ!$H$34:$H$777,СВЦЭМ!$A$34:$A$777,$A285,СВЦЭМ!$B$34:$B$777,B$260)+'СЕТ СН'!$F$12</f>
        <v>425.49327708999999</v>
      </c>
      <c r="C285" s="37">
        <f>SUMIFS(СВЦЭМ!$H$34:$H$777,СВЦЭМ!$A$34:$A$777,$A285,СВЦЭМ!$B$34:$B$777,C$260)+'СЕТ СН'!$F$12</f>
        <v>459.91828379999998</v>
      </c>
      <c r="D285" s="37">
        <f>SUMIFS(СВЦЭМ!$H$34:$H$777,СВЦЭМ!$A$34:$A$777,$A285,СВЦЭМ!$B$34:$B$777,D$260)+'СЕТ СН'!$F$12</f>
        <v>507.00223571999999</v>
      </c>
      <c r="E285" s="37">
        <f>SUMIFS(СВЦЭМ!$H$34:$H$777,СВЦЭМ!$A$34:$A$777,$A285,СВЦЭМ!$B$34:$B$777,E$260)+'СЕТ СН'!$F$12</f>
        <v>524.39770146000001</v>
      </c>
      <c r="F285" s="37">
        <f>SUMIFS(СВЦЭМ!$H$34:$H$777,СВЦЭМ!$A$34:$A$777,$A285,СВЦЭМ!$B$34:$B$777,F$260)+'СЕТ СН'!$F$12</f>
        <v>524.54517243999999</v>
      </c>
      <c r="G285" s="37">
        <f>SUMIFS(СВЦЭМ!$H$34:$H$777,СВЦЭМ!$A$34:$A$777,$A285,СВЦЭМ!$B$34:$B$777,G$260)+'СЕТ СН'!$F$12</f>
        <v>511.05231239</v>
      </c>
      <c r="H285" s="37">
        <f>SUMIFS(СВЦЭМ!$H$34:$H$777,СВЦЭМ!$A$34:$A$777,$A285,СВЦЭМ!$B$34:$B$777,H$260)+'СЕТ СН'!$F$12</f>
        <v>473.91099886000001</v>
      </c>
      <c r="I285" s="37">
        <f>SUMIFS(СВЦЭМ!$H$34:$H$777,СВЦЭМ!$A$34:$A$777,$A285,СВЦЭМ!$B$34:$B$777,I$260)+'СЕТ СН'!$F$12</f>
        <v>420.59943743999997</v>
      </c>
      <c r="J285" s="37">
        <f>SUMIFS(СВЦЭМ!$H$34:$H$777,СВЦЭМ!$A$34:$A$777,$A285,СВЦЭМ!$B$34:$B$777,J$260)+'СЕТ СН'!$F$12</f>
        <v>395.38446907999997</v>
      </c>
      <c r="K285" s="37">
        <f>SUMIFS(СВЦЭМ!$H$34:$H$777,СВЦЭМ!$A$34:$A$777,$A285,СВЦЭМ!$B$34:$B$777,K$260)+'СЕТ СН'!$F$12</f>
        <v>404.08929139000003</v>
      </c>
      <c r="L285" s="37">
        <f>SUMIFS(СВЦЭМ!$H$34:$H$777,СВЦЭМ!$A$34:$A$777,$A285,СВЦЭМ!$B$34:$B$777,L$260)+'СЕТ СН'!$F$12</f>
        <v>411.06958198000001</v>
      </c>
      <c r="M285" s="37">
        <f>SUMIFS(СВЦЭМ!$H$34:$H$777,СВЦЭМ!$A$34:$A$777,$A285,СВЦЭМ!$B$34:$B$777,M$260)+'СЕТ СН'!$F$12</f>
        <v>406.92781296999999</v>
      </c>
      <c r="N285" s="37">
        <f>SUMIFS(СВЦЭМ!$H$34:$H$777,СВЦЭМ!$A$34:$A$777,$A285,СВЦЭМ!$B$34:$B$777,N$260)+'СЕТ СН'!$F$12</f>
        <v>407.32501429000001</v>
      </c>
      <c r="O285" s="37">
        <f>SUMIFS(СВЦЭМ!$H$34:$H$777,СВЦЭМ!$A$34:$A$777,$A285,СВЦЭМ!$B$34:$B$777,O$260)+'СЕТ СН'!$F$12</f>
        <v>406.61631591999998</v>
      </c>
      <c r="P285" s="37">
        <f>SUMIFS(СВЦЭМ!$H$34:$H$777,СВЦЭМ!$A$34:$A$777,$A285,СВЦЭМ!$B$34:$B$777,P$260)+'СЕТ СН'!$F$12</f>
        <v>403.34271956999999</v>
      </c>
      <c r="Q285" s="37">
        <f>SUMIFS(СВЦЭМ!$H$34:$H$777,СВЦЭМ!$A$34:$A$777,$A285,СВЦЭМ!$B$34:$B$777,Q$260)+'СЕТ СН'!$F$12</f>
        <v>400.51045701999999</v>
      </c>
      <c r="R285" s="37">
        <f>SUMIFS(СВЦЭМ!$H$34:$H$777,СВЦЭМ!$A$34:$A$777,$A285,СВЦЭМ!$B$34:$B$777,R$260)+'СЕТ СН'!$F$12</f>
        <v>403.06948856999998</v>
      </c>
      <c r="S285" s="37">
        <f>SUMIFS(СВЦЭМ!$H$34:$H$777,СВЦЭМ!$A$34:$A$777,$A285,СВЦЭМ!$B$34:$B$777,S$260)+'СЕТ СН'!$F$12</f>
        <v>397.02089777999998</v>
      </c>
      <c r="T285" s="37">
        <f>SUMIFS(СВЦЭМ!$H$34:$H$777,СВЦЭМ!$A$34:$A$777,$A285,СВЦЭМ!$B$34:$B$777,T$260)+'СЕТ СН'!$F$12</f>
        <v>388.74709428</v>
      </c>
      <c r="U285" s="37">
        <f>SUMIFS(СВЦЭМ!$H$34:$H$777,СВЦЭМ!$A$34:$A$777,$A285,СВЦЭМ!$B$34:$B$777,U$260)+'СЕТ СН'!$F$12</f>
        <v>383.24710826</v>
      </c>
      <c r="V285" s="37">
        <f>SUMIFS(СВЦЭМ!$H$34:$H$777,СВЦЭМ!$A$34:$A$777,$A285,СВЦЭМ!$B$34:$B$777,V$260)+'СЕТ СН'!$F$12</f>
        <v>398.55849438000001</v>
      </c>
      <c r="W285" s="37">
        <f>SUMIFS(СВЦЭМ!$H$34:$H$777,СВЦЭМ!$A$34:$A$777,$A285,СВЦЭМ!$B$34:$B$777,W$260)+'СЕТ СН'!$F$12</f>
        <v>397.14350631999997</v>
      </c>
      <c r="X285" s="37">
        <f>SUMIFS(СВЦЭМ!$H$34:$H$777,СВЦЭМ!$A$34:$A$777,$A285,СВЦЭМ!$B$34:$B$777,X$260)+'СЕТ СН'!$F$12</f>
        <v>388.54481935000001</v>
      </c>
      <c r="Y285" s="37">
        <f>SUMIFS(СВЦЭМ!$H$34:$H$777,СВЦЭМ!$A$34:$A$777,$A285,СВЦЭМ!$B$34:$B$777,Y$260)+'СЕТ СН'!$F$12</f>
        <v>416.38336117</v>
      </c>
    </row>
    <row r="286" spans="1:25" ht="15.75" x14ac:dyDescent="0.2">
      <c r="A286" s="36">
        <f t="shared" si="7"/>
        <v>43216</v>
      </c>
      <c r="B286" s="37">
        <f>SUMIFS(СВЦЭМ!$H$34:$H$777,СВЦЭМ!$A$34:$A$777,$A286,СВЦЭМ!$B$34:$B$777,B$260)+'СЕТ СН'!$F$12</f>
        <v>501.99549906999999</v>
      </c>
      <c r="C286" s="37">
        <f>SUMIFS(СВЦЭМ!$H$34:$H$777,СВЦЭМ!$A$34:$A$777,$A286,СВЦЭМ!$B$34:$B$777,C$260)+'СЕТ СН'!$F$12</f>
        <v>520.57165315999998</v>
      </c>
      <c r="D286" s="37">
        <f>SUMIFS(СВЦЭМ!$H$34:$H$777,СВЦЭМ!$A$34:$A$777,$A286,СВЦЭМ!$B$34:$B$777,D$260)+'СЕТ СН'!$F$12</f>
        <v>545.81998566000004</v>
      </c>
      <c r="E286" s="37">
        <f>SUMIFS(СВЦЭМ!$H$34:$H$777,СВЦЭМ!$A$34:$A$777,$A286,СВЦЭМ!$B$34:$B$777,E$260)+'СЕТ СН'!$F$12</f>
        <v>549.71340126999996</v>
      </c>
      <c r="F286" s="37">
        <f>SUMIFS(СВЦЭМ!$H$34:$H$777,СВЦЭМ!$A$34:$A$777,$A286,СВЦЭМ!$B$34:$B$777,F$260)+'СЕТ СН'!$F$12</f>
        <v>548.60105250000004</v>
      </c>
      <c r="G286" s="37">
        <f>SUMIFS(СВЦЭМ!$H$34:$H$777,СВЦЭМ!$A$34:$A$777,$A286,СВЦЭМ!$B$34:$B$777,G$260)+'СЕТ СН'!$F$12</f>
        <v>539.38697616000002</v>
      </c>
      <c r="H286" s="37">
        <f>SUMIFS(СВЦЭМ!$H$34:$H$777,СВЦЭМ!$A$34:$A$777,$A286,СВЦЭМ!$B$34:$B$777,H$260)+'СЕТ СН'!$F$12</f>
        <v>505.86909224999999</v>
      </c>
      <c r="I286" s="37">
        <f>SUMIFS(СВЦЭМ!$H$34:$H$777,СВЦЭМ!$A$34:$A$777,$A286,СВЦЭМ!$B$34:$B$777,I$260)+'СЕТ СН'!$F$12</f>
        <v>456.44082766000002</v>
      </c>
      <c r="J286" s="37">
        <f>SUMIFS(СВЦЭМ!$H$34:$H$777,СВЦЭМ!$A$34:$A$777,$A286,СВЦЭМ!$B$34:$B$777,J$260)+'СЕТ СН'!$F$12</f>
        <v>444.77626750000002</v>
      </c>
      <c r="K286" s="37">
        <f>SUMIFS(СВЦЭМ!$H$34:$H$777,СВЦЭМ!$A$34:$A$777,$A286,СВЦЭМ!$B$34:$B$777,K$260)+'СЕТ СН'!$F$12</f>
        <v>427.12703847</v>
      </c>
      <c r="L286" s="37">
        <f>SUMIFS(СВЦЭМ!$H$34:$H$777,СВЦЭМ!$A$34:$A$777,$A286,СВЦЭМ!$B$34:$B$777,L$260)+'СЕТ СН'!$F$12</f>
        <v>413.12750139000002</v>
      </c>
      <c r="M286" s="37">
        <f>SUMIFS(СВЦЭМ!$H$34:$H$777,СВЦЭМ!$A$34:$A$777,$A286,СВЦЭМ!$B$34:$B$777,M$260)+'СЕТ СН'!$F$12</f>
        <v>413.29202284000002</v>
      </c>
      <c r="N286" s="37">
        <f>SUMIFS(СВЦЭМ!$H$34:$H$777,СВЦЭМ!$A$34:$A$777,$A286,СВЦЭМ!$B$34:$B$777,N$260)+'СЕТ СН'!$F$12</f>
        <v>422.19926533</v>
      </c>
      <c r="O286" s="37">
        <f>SUMIFS(СВЦЭМ!$H$34:$H$777,СВЦЭМ!$A$34:$A$777,$A286,СВЦЭМ!$B$34:$B$777,O$260)+'СЕТ СН'!$F$12</f>
        <v>426.24649133000003</v>
      </c>
      <c r="P286" s="37">
        <f>SUMIFS(СВЦЭМ!$H$34:$H$777,СВЦЭМ!$A$34:$A$777,$A286,СВЦЭМ!$B$34:$B$777,P$260)+'СЕТ СН'!$F$12</f>
        <v>434.35912760000002</v>
      </c>
      <c r="Q286" s="37">
        <f>SUMIFS(СВЦЭМ!$H$34:$H$777,СВЦЭМ!$A$34:$A$777,$A286,СВЦЭМ!$B$34:$B$777,Q$260)+'СЕТ СН'!$F$12</f>
        <v>441.73864938000003</v>
      </c>
      <c r="R286" s="37">
        <f>SUMIFS(СВЦЭМ!$H$34:$H$777,СВЦЭМ!$A$34:$A$777,$A286,СВЦЭМ!$B$34:$B$777,R$260)+'СЕТ СН'!$F$12</f>
        <v>439.80757260000001</v>
      </c>
      <c r="S286" s="37">
        <f>SUMIFS(СВЦЭМ!$H$34:$H$777,СВЦЭМ!$A$34:$A$777,$A286,СВЦЭМ!$B$34:$B$777,S$260)+'СЕТ СН'!$F$12</f>
        <v>426.41919157000001</v>
      </c>
      <c r="T286" s="37">
        <f>SUMIFS(СВЦЭМ!$H$34:$H$777,СВЦЭМ!$A$34:$A$777,$A286,СВЦЭМ!$B$34:$B$777,T$260)+'СЕТ СН'!$F$12</f>
        <v>417.89212727</v>
      </c>
      <c r="U286" s="37">
        <f>SUMIFS(СВЦЭМ!$H$34:$H$777,СВЦЭМ!$A$34:$A$777,$A286,СВЦЭМ!$B$34:$B$777,U$260)+'СЕТ СН'!$F$12</f>
        <v>415.28948054</v>
      </c>
      <c r="V286" s="37">
        <f>SUMIFS(СВЦЭМ!$H$34:$H$777,СВЦЭМ!$A$34:$A$777,$A286,СВЦЭМ!$B$34:$B$777,V$260)+'СЕТ СН'!$F$12</f>
        <v>384.57954646000002</v>
      </c>
      <c r="W286" s="37">
        <f>SUMIFS(СВЦЭМ!$H$34:$H$777,СВЦЭМ!$A$34:$A$777,$A286,СВЦЭМ!$B$34:$B$777,W$260)+'СЕТ СН'!$F$12</f>
        <v>388.96359479</v>
      </c>
      <c r="X286" s="37">
        <f>SUMIFS(СВЦЭМ!$H$34:$H$777,СВЦЭМ!$A$34:$A$777,$A286,СВЦЭМ!$B$34:$B$777,X$260)+'СЕТ СН'!$F$12</f>
        <v>446.01891301000001</v>
      </c>
      <c r="Y286" s="37">
        <f>SUMIFS(СВЦЭМ!$H$34:$H$777,СВЦЭМ!$A$34:$A$777,$A286,СВЦЭМ!$B$34:$B$777,Y$260)+'СЕТ СН'!$F$12</f>
        <v>461.34004834000001</v>
      </c>
    </row>
    <row r="287" spans="1:25" ht="15.75" x14ac:dyDescent="0.2">
      <c r="A287" s="36">
        <f t="shared" si="7"/>
        <v>43217</v>
      </c>
      <c r="B287" s="37">
        <f>SUMIFS(СВЦЭМ!$H$34:$H$777,СВЦЭМ!$A$34:$A$777,$A287,СВЦЭМ!$B$34:$B$777,B$260)+'СЕТ СН'!$F$12</f>
        <v>465.30475510000002</v>
      </c>
      <c r="C287" s="37">
        <f>SUMIFS(СВЦЭМ!$H$34:$H$777,СВЦЭМ!$A$34:$A$777,$A287,СВЦЭМ!$B$34:$B$777,C$260)+'СЕТ СН'!$F$12</f>
        <v>480.35466537999997</v>
      </c>
      <c r="D287" s="37">
        <f>SUMIFS(СВЦЭМ!$H$34:$H$777,СВЦЭМ!$A$34:$A$777,$A287,СВЦЭМ!$B$34:$B$777,D$260)+'СЕТ СН'!$F$12</f>
        <v>514.17086317999997</v>
      </c>
      <c r="E287" s="37">
        <f>SUMIFS(СВЦЭМ!$H$34:$H$777,СВЦЭМ!$A$34:$A$777,$A287,СВЦЭМ!$B$34:$B$777,E$260)+'СЕТ СН'!$F$12</f>
        <v>516.85669523000001</v>
      </c>
      <c r="F287" s="37">
        <f>SUMIFS(СВЦЭМ!$H$34:$H$777,СВЦЭМ!$A$34:$A$777,$A287,СВЦЭМ!$B$34:$B$777,F$260)+'СЕТ СН'!$F$12</f>
        <v>513.74138102999996</v>
      </c>
      <c r="G287" s="37">
        <f>SUMIFS(СВЦЭМ!$H$34:$H$777,СВЦЭМ!$A$34:$A$777,$A287,СВЦЭМ!$B$34:$B$777,G$260)+'СЕТ СН'!$F$12</f>
        <v>509.99154472999999</v>
      </c>
      <c r="H287" s="37">
        <f>SUMIFS(СВЦЭМ!$H$34:$H$777,СВЦЭМ!$A$34:$A$777,$A287,СВЦЭМ!$B$34:$B$777,H$260)+'СЕТ СН'!$F$12</f>
        <v>489.09230280999998</v>
      </c>
      <c r="I287" s="37">
        <f>SUMIFS(СВЦЭМ!$H$34:$H$777,СВЦЭМ!$A$34:$A$777,$A287,СВЦЭМ!$B$34:$B$777,I$260)+'СЕТ СН'!$F$12</f>
        <v>448.74585745000002</v>
      </c>
      <c r="J287" s="37">
        <f>SUMIFS(СВЦЭМ!$H$34:$H$777,СВЦЭМ!$A$34:$A$777,$A287,СВЦЭМ!$B$34:$B$777,J$260)+'СЕТ СН'!$F$12</f>
        <v>433.26037192000001</v>
      </c>
      <c r="K287" s="37">
        <f>SUMIFS(СВЦЭМ!$H$34:$H$777,СВЦЭМ!$A$34:$A$777,$A287,СВЦЭМ!$B$34:$B$777,K$260)+'СЕТ СН'!$F$12</f>
        <v>416.26502771999998</v>
      </c>
      <c r="L287" s="37">
        <f>SUMIFS(СВЦЭМ!$H$34:$H$777,СВЦЭМ!$A$34:$A$777,$A287,СВЦЭМ!$B$34:$B$777,L$260)+'СЕТ СН'!$F$12</f>
        <v>400.60802503000002</v>
      </c>
      <c r="M287" s="37">
        <f>SUMIFS(СВЦЭМ!$H$34:$H$777,СВЦЭМ!$A$34:$A$777,$A287,СВЦЭМ!$B$34:$B$777,M$260)+'СЕТ СН'!$F$12</f>
        <v>401.16928325999999</v>
      </c>
      <c r="N287" s="37">
        <f>SUMIFS(СВЦЭМ!$H$34:$H$777,СВЦЭМ!$A$34:$A$777,$A287,СВЦЭМ!$B$34:$B$777,N$260)+'СЕТ СН'!$F$12</f>
        <v>405.39278331999998</v>
      </c>
      <c r="O287" s="37">
        <f>SUMIFS(СВЦЭМ!$H$34:$H$777,СВЦЭМ!$A$34:$A$777,$A287,СВЦЭМ!$B$34:$B$777,O$260)+'СЕТ СН'!$F$12</f>
        <v>402.99607961999999</v>
      </c>
      <c r="P287" s="37">
        <f>SUMIFS(СВЦЭМ!$H$34:$H$777,СВЦЭМ!$A$34:$A$777,$A287,СВЦЭМ!$B$34:$B$777,P$260)+'СЕТ СН'!$F$12</f>
        <v>408.96086554999999</v>
      </c>
      <c r="Q287" s="37">
        <f>SUMIFS(СВЦЭМ!$H$34:$H$777,СВЦЭМ!$A$34:$A$777,$A287,СВЦЭМ!$B$34:$B$777,Q$260)+'СЕТ СН'!$F$12</f>
        <v>411.00827124</v>
      </c>
      <c r="R287" s="37">
        <f>SUMIFS(СВЦЭМ!$H$34:$H$777,СВЦЭМ!$A$34:$A$777,$A287,СВЦЭМ!$B$34:$B$777,R$260)+'СЕТ СН'!$F$12</f>
        <v>408.87841450000002</v>
      </c>
      <c r="S287" s="37">
        <f>SUMIFS(СВЦЭМ!$H$34:$H$777,СВЦЭМ!$A$34:$A$777,$A287,СВЦЭМ!$B$34:$B$777,S$260)+'СЕТ СН'!$F$12</f>
        <v>404.76406242000002</v>
      </c>
      <c r="T287" s="37">
        <f>SUMIFS(СВЦЭМ!$H$34:$H$777,СВЦЭМ!$A$34:$A$777,$A287,СВЦЭМ!$B$34:$B$777,T$260)+'СЕТ СН'!$F$12</f>
        <v>393.44570709999999</v>
      </c>
      <c r="U287" s="37">
        <f>SUMIFS(СВЦЭМ!$H$34:$H$777,СВЦЭМ!$A$34:$A$777,$A287,СВЦЭМ!$B$34:$B$777,U$260)+'СЕТ СН'!$F$12</f>
        <v>381.05227030999998</v>
      </c>
      <c r="V287" s="37">
        <f>SUMIFS(СВЦЭМ!$H$34:$H$777,СВЦЭМ!$A$34:$A$777,$A287,СВЦЭМ!$B$34:$B$777,V$260)+'СЕТ СН'!$F$12</f>
        <v>382.20062840000003</v>
      </c>
      <c r="W287" s="37">
        <f>SUMIFS(СВЦЭМ!$H$34:$H$777,СВЦЭМ!$A$34:$A$777,$A287,СВЦЭМ!$B$34:$B$777,W$260)+'СЕТ СН'!$F$12</f>
        <v>410.72241724000003</v>
      </c>
      <c r="X287" s="37">
        <f>SUMIFS(СВЦЭМ!$H$34:$H$777,СВЦЭМ!$A$34:$A$777,$A287,СВЦЭМ!$B$34:$B$777,X$260)+'СЕТ СН'!$F$12</f>
        <v>419.09859281000001</v>
      </c>
      <c r="Y287" s="37">
        <f>SUMIFS(СВЦЭМ!$H$34:$H$777,СВЦЭМ!$A$34:$A$777,$A287,СВЦЭМ!$B$34:$B$777,Y$260)+'СЕТ СН'!$F$12</f>
        <v>435.04986549</v>
      </c>
    </row>
    <row r="288" spans="1:25" ht="15.75" x14ac:dyDescent="0.2">
      <c r="A288" s="36">
        <f t="shared" si="7"/>
        <v>43218</v>
      </c>
      <c r="B288" s="37">
        <f>SUMIFS(СВЦЭМ!$H$34:$H$777,СВЦЭМ!$A$34:$A$777,$A288,СВЦЭМ!$B$34:$B$777,B$260)+'СЕТ СН'!$F$12</f>
        <v>446.30837151999998</v>
      </c>
      <c r="C288" s="37">
        <f>SUMIFS(СВЦЭМ!$H$34:$H$777,СВЦЭМ!$A$34:$A$777,$A288,СВЦЭМ!$B$34:$B$777,C$260)+'СЕТ СН'!$F$12</f>
        <v>472.52702369000002</v>
      </c>
      <c r="D288" s="37">
        <f>SUMIFS(СВЦЭМ!$H$34:$H$777,СВЦЭМ!$A$34:$A$777,$A288,СВЦЭМ!$B$34:$B$777,D$260)+'СЕТ СН'!$F$12</f>
        <v>515.88265789000002</v>
      </c>
      <c r="E288" s="37">
        <f>SUMIFS(СВЦЭМ!$H$34:$H$777,СВЦЭМ!$A$34:$A$777,$A288,СВЦЭМ!$B$34:$B$777,E$260)+'СЕТ СН'!$F$12</f>
        <v>515.91628052999999</v>
      </c>
      <c r="F288" s="37">
        <f>SUMIFS(СВЦЭМ!$H$34:$H$777,СВЦЭМ!$A$34:$A$777,$A288,СВЦЭМ!$B$34:$B$777,F$260)+'СЕТ СН'!$F$12</f>
        <v>515.08714020000002</v>
      </c>
      <c r="G288" s="37">
        <f>SUMIFS(СВЦЭМ!$H$34:$H$777,СВЦЭМ!$A$34:$A$777,$A288,СВЦЭМ!$B$34:$B$777,G$260)+'СЕТ СН'!$F$12</f>
        <v>499.96135092999998</v>
      </c>
      <c r="H288" s="37">
        <f>SUMIFS(СВЦЭМ!$H$34:$H$777,СВЦЭМ!$A$34:$A$777,$A288,СВЦЭМ!$B$34:$B$777,H$260)+'СЕТ СН'!$F$12</f>
        <v>467.42834319999997</v>
      </c>
      <c r="I288" s="37">
        <f>SUMIFS(СВЦЭМ!$H$34:$H$777,СВЦЭМ!$A$34:$A$777,$A288,СВЦЭМ!$B$34:$B$777,I$260)+'СЕТ СН'!$F$12</f>
        <v>426.45650131999997</v>
      </c>
      <c r="J288" s="37">
        <f>SUMIFS(СВЦЭМ!$H$34:$H$777,СВЦЭМ!$A$34:$A$777,$A288,СВЦЭМ!$B$34:$B$777,J$260)+'СЕТ СН'!$F$12</f>
        <v>419.48225296999999</v>
      </c>
      <c r="K288" s="37">
        <f>SUMIFS(СВЦЭМ!$H$34:$H$777,СВЦЭМ!$A$34:$A$777,$A288,СВЦЭМ!$B$34:$B$777,K$260)+'СЕТ СН'!$F$12</f>
        <v>395.85387972000001</v>
      </c>
      <c r="L288" s="37">
        <f>SUMIFS(СВЦЭМ!$H$34:$H$777,СВЦЭМ!$A$34:$A$777,$A288,СВЦЭМ!$B$34:$B$777,L$260)+'СЕТ СН'!$F$12</f>
        <v>391.13250579999999</v>
      </c>
      <c r="M288" s="37">
        <f>SUMIFS(СВЦЭМ!$H$34:$H$777,СВЦЭМ!$A$34:$A$777,$A288,СВЦЭМ!$B$34:$B$777,M$260)+'СЕТ СН'!$F$12</f>
        <v>392.62410610000001</v>
      </c>
      <c r="N288" s="37">
        <f>SUMIFS(СВЦЭМ!$H$34:$H$777,СВЦЭМ!$A$34:$A$777,$A288,СВЦЭМ!$B$34:$B$777,N$260)+'СЕТ СН'!$F$12</f>
        <v>392.84721259000003</v>
      </c>
      <c r="O288" s="37">
        <f>SUMIFS(СВЦЭМ!$H$34:$H$777,СВЦЭМ!$A$34:$A$777,$A288,СВЦЭМ!$B$34:$B$777,O$260)+'СЕТ СН'!$F$12</f>
        <v>382.29725545999997</v>
      </c>
      <c r="P288" s="37">
        <f>SUMIFS(СВЦЭМ!$H$34:$H$777,СВЦЭМ!$A$34:$A$777,$A288,СВЦЭМ!$B$34:$B$777,P$260)+'СЕТ СН'!$F$12</f>
        <v>382.40866358</v>
      </c>
      <c r="Q288" s="37">
        <f>SUMIFS(СВЦЭМ!$H$34:$H$777,СВЦЭМ!$A$34:$A$777,$A288,СВЦЭМ!$B$34:$B$777,Q$260)+'СЕТ СН'!$F$12</f>
        <v>382.9633192</v>
      </c>
      <c r="R288" s="37">
        <f>SUMIFS(СВЦЭМ!$H$34:$H$777,СВЦЭМ!$A$34:$A$777,$A288,СВЦЭМ!$B$34:$B$777,R$260)+'СЕТ СН'!$F$12</f>
        <v>384.57593953000003</v>
      </c>
      <c r="S288" s="37">
        <f>SUMIFS(СВЦЭМ!$H$34:$H$777,СВЦЭМ!$A$34:$A$777,$A288,СВЦЭМ!$B$34:$B$777,S$260)+'СЕТ СН'!$F$12</f>
        <v>383.25864908</v>
      </c>
      <c r="T288" s="37">
        <f>SUMIFS(СВЦЭМ!$H$34:$H$777,СВЦЭМ!$A$34:$A$777,$A288,СВЦЭМ!$B$34:$B$777,T$260)+'СЕТ СН'!$F$12</f>
        <v>389.09570271000001</v>
      </c>
      <c r="U288" s="37">
        <f>SUMIFS(СВЦЭМ!$H$34:$H$777,СВЦЭМ!$A$34:$A$777,$A288,СВЦЭМ!$B$34:$B$777,U$260)+'СЕТ СН'!$F$12</f>
        <v>390.74011985999999</v>
      </c>
      <c r="V288" s="37">
        <f>SUMIFS(СВЦЭМ!$H$34:$H$777,СВЦЭМ!$A$34:$A$777,$A288,СВЦЭМ!$B$34:$B$777,V$260)+'СЕТ СН'!$F$12</f>
        <v>397.20711501</v>
      </c>
      <c r="W288" s="37">
        <f>SUMIFS(СВЦЭМ!$H$34:$H$777,СВЦЭМ!$A$34:$A$777,$A288,СВЦЭМ!$B$34:$B$777,W$260)+'СЕТ СН'!$F$12</f>
        <v>402.57179728</v>
      </c>
      <c r="X288" s="37">
        <f>SUMIFS(СВЦЭМ!$H$34:$H$777,СВЦЭМ!$A$34:$A$777,$A288,СВЦЭМ!$B$34:$B$777,X$260)+'СЕТ СН'!$F$12</f>
        <v>425.18032733000001</v>
      </c>
      <c r="Y288" s="37">
        <f>SUMIFS(СВЦЭМ!$H$34:$H$777,СВЦЭМ!$A$34:$A$777,$A288,СВЦЭМ!$B$34:$B$777,Y$260)+'СЕТ СН'!$F$12</f>
        <v>421.28110076000002</v>
      </c>
    </row>
    <row r="289" spans="1:27" ht="15.75" x14ac:dyDescent="0.2">
      <c r="A289" s="36">
        <f t="shared" si="7"/>
        <v>43219</v>
      </c>
      <c r="B289" s="37">
        <f>SUMIFS(СВЦЭМ!$H$34:$H$777,СВЦЭМ!$A$34:$A$777,$A289,СВЦЭМ!$B$34:$B$777,B$260)+'СЕТ СН'!$F$12</f>
        <v>445.75508445000003</v>
      </c>
      <c r="C289" s="37">
        <f>SUMIFS(СВЦЭМ!$H$34:$H$777,СВЦЭМ!$A$34:$A$777,$A289,СВЦЭМ!$B$34:$B$777,C$260)+'СЕТ СН'!$F$12</f>
        <v>458.21300759000002</v>
      </c>
      <c r="D289" s="37">
        <f>SUMIFS(СВЦЭМ!$H$34:$H$777,СВЦЭМ!$A$34:$A$777,$A289,СВЦЭМ!$B$34:$B$777,D$260)+'СЕТ СН'!$F$12</f>
        <v>502.62510749</v>
      </c>
      <c r="E289" s="37">
        <f>SUMIFS(СВЦЭМ!$H$34:$H$777,СВЦЭМ!$A$34:$A$777,$A289,СВЦЭМ!$B$34:$B$777,E$260)+'СЕТ СН'!$F$12</f>
        <v>501.65389291000002</v>
      </c>
      <c r="F289" s="37">
        <f>SUMIFS(СВЦЭМ!$H$34:$H$777,СВЦЭМ!$A$34:$A$777,$A289,СВЦЭМ!$B$34:$B$777,F$260)+'СЕТ СН'!$F$12</f>
        <v>501.49307293999999</v>
      </c>
      <c r="G289" s="37">
        <f>SUMIFS(СВЦЭМ!$H$34:$H$777,СВЦЭМ!$A$34:$A$777,$A289,СВЦЭМ!$B$34:$B$777,G$260)+'СЕТ СН'!$F$12</f>
        <v>506.20892992</v>
      </c>
      <c r="H289" s="37">
        <f>SUMIFS(СВЦЭМ!$H$34:$H$777,СВЦЭМ!$A$34:$A$777,$A289,СВЦЭМ!$B$34:$B$777,H$260)+'СЕТ СН'!$F$12</f>
        <v>506.85623268000001</v>
      </c>
      <c r="I289" s="37">
        <f>SUMIFS(СВЦЭМ!$H$34:$H$777,СВЦЭМ!$A$34:$A$777,$A289,СВЦЭМ!$B$34:$B$777,I$260)+'СЕТ СН'!$F$12</f>
        <v>460.54129189000002</v>
      </c>
      <c r="J289" s="37">
        <f>SUMIFS(СВЦЭМ!$H$34:$H$777,СВЦЭМ!$A$34:$A$777,$A289,СВЦЭМ!$B$34:$B$777,J$260)+'СЕТ СН'!$F$12</f>
        <v>426.44175225999999</v>
      </c>
      <c r="K289" s="37">
        <f>SUMIFS(СВЦЭМ!$H$34:$H$777,СВЦЭМ!$A$34:$A$777,$A289,СВЦЭМ!$B$34:$B$777,K$260)+'СЕТ СН'!$F$12</f>
        <v>363.98456033000002</v>
      </c>
      <c r="L289" s="37">
        <f>SUMIFS(СВЦЭМ!$H$34:$H$777,СВЦЭМ!$A$34:$A$777,$A289,СВЦЭМ!$B$34:$B$777,L$260)+'СЕТ СН'!$F$12</f>
        <v>355.47081401000003</v>
      </c>
      <c r="M289" s="37">
        <f>SUMIFS(СВЦЭМ!$H$34:$H$777,СВЦЭМ!$A$34:$A$777,$A289,СВЦЭМ!$B$34:$B$777,M$260)+'СЕТ СН'!$F$12</f>
        <v>365.96426305</v>
      </c>
      <c r="N289" s="37">
        <f>SUMIFS(СВЦЭМ!$H$34:$H$777,СВЦЭМ!$A$34:$A$777,$A289,СВЦЭМ!$B$34:$B$777,N$260)+'СЕТ СН'!$F$12</f>
        <v>375.67370856000002</v>
      </c>
      <c r="O289" s="37">
        <f>SUMIFS(СВЦЭМ!$H$34:$H$777,СВЦЭМ!$A$34:$A$777,$A289,СВЦЭМ!$B$34:$B$777,O$260)+'СЕТ СН'!$F$12</f>
        <v>375.53093898999998</v>
      </c>
      <c r="P289" s="37">
        <f>SUMIFS(СВЦЭМ!$H$34:$H$777,СВЦЭМ!$A$34:$A$777,$A289,СВЦЭМ!$B$34:$B$777,P$260)+'СЕТ СН'!$F$12</f>
        <v>366.89850288000002</v>
      </c>
      <c r="Q289" s="37">
        <f>SUMIFS(СВЦЭМ!$H$34:$H$777,СВЦЭМ!$A$34:$A$777,$A289,СВЦЭМ!$B$34:$B$777,Q$260)+'СЕТ СН'!$F$12</f>
        <v>372.48436888999998</v>
      </c>
      <c r="R289" s="37">
        <f>SUMIFS(СВЦЭМ!$H$34:$H$777,СВЦЭМ!$A$34:$A$777,$A289,СВЦЭМ!$B$34:$B$777,R$260)+'СЕТ СН'!$F$12</f>
        <v>364.28103514999998</v>
      </c>
      <c r="S289" s="37">
        <f>SUMIFS(СВЦЭМ!$H$34:$H$777,СВЦЭМ!$A$34:$A$777,$A289,СВЦЭМ!$B$34:$B$777,S$260)+'СЕТ СН'!$F$12</f>
        <v>363.64482133000001</v>
      </c>
      <c r="T289" s="37">
        <f>SUMIFS(СВЦЭМ!$H$34:$H$777,СВЦЭМ!$A$34:$A$777,$A289,СВЦЭМ!$B$34:$B$777,T$260)+'СЕТ СН'!$F$12</f>
        <v>376.01645508000001</v>
      </c>
      <c r="U289" s="37">
        <f>SUMIFS(СВЦЭМ!$H$34:$H$777,СВЦЭМ!$A$34:$A$777,$A289,СВЦЭМ!$B$34:$B$777,U$260)+'СЕТ СН'!$F$12</f>
        <v>376.77221648</v>
      </c>
      <c r="V289" s="37">
        <f>SUMIFS(СВЦЭМ!$H$34:$H$777,СВЦЭМ!$A$34:$A$777,$A289,СВЦЭМ!$B$34:$B$777,V$260)+'СЕТ СН'!$F$12</f>
        <v>354.14411446999998</v>
      </c>
      <c r="W289" s="37">
        <f>SUMIFS(СВЦЭМ!$H$34:$H$777,СВЦЭМ!$A$34:$A$777,$A289,СВЦЭМ!$B$34:$B$777,W$260)+'СЕТ СН'!$F$12</f>
        <v>348.11206012999997</v>
      </c>
      <c r="X289" s="37">
        <f>SUMIFS(СВЦЭМ!$H$34:$H$777,СВЦЭМ!$A$34:$A$777,$A289,СВЦЭМ!$B$34:$B$777,X$260)+'СЕТ СН'!$F$12</f>
        <v>367.25335572</v>
      </c>
      <c r="Y289" s="37">
        <f>SUMIFS(СВЦЭМ!$H$34:$H$777,СВЦЭМ!$A$34:$A$777,$A289,СВЦЭМ!$B$34:$B$777,Y$260)+'СЕТ СН'!$F$12</f>
        <v>406.82635698000001</v>
      </c>
    </row>
    <row r="290" spans="1:27" ht="15.75" x14ac:dyDescent="0.2">
      <c r="A290" s="36">
        <f t="shared" si="7"/>
        <v>43220</v>
      </c>
      <c r="B290" s="37">
        <f>SUMIFS(СВЦЭМ!$H$34:$H$777,СВЦЭМ!$A$34:$A$777,$A290,СВЦЭМ!$B$34:$B$777,B$260)+'СЕТ СН'!$F$12</f>
        <v>422.42084130000001</v>
      </c>
      <c r="C290" s="37">
        <f>SUMIFS(СВЦЭМ!$H$34:$H$777,СВЦЭМ!$A$34:$A$777,$A290,СВЦЭМ!$B$34:$B$777,C$260)+'СЕТ СН'!$F$12</f>
        <v>435.35026812000001</v>
      </c>
      <c r="D290" s="37">
        <f>SUMIFS(СВЦЭМ!$H$34:$H$777,СВЦЭМ!$A$34:$A$777,$A290,СВЦЭМ!$B$34:$B$777,D$260)+'СЕТ СН'!$F$12</f>
        <v>447.11787735000001</v>
      </c>
      <c r="E290" s="37">
        <f>SUMIFS(СВЦЭМ!$H$34:$H$777,СВЦЭМ!$A$34:$A$777,$A290,СВЦЭМ!$B$34:$B$777,E$260)+'СЕТ СН'!$F$12</f>
        <v>454.87980692999997</v>
      </c>
      <c r="F290" s="37">
        <f>SUMIFS(СВЦЭМ!$H$34:$H$777,СВЦЭМ!$A$34:$A$777,$A290,СВЦЭМ!$B$34:$B$777,F$260)+'СЕТ СН'!$F$12</f>
        <v>458.23021253000002</v>
      </c>
      <c r="G290" s="37">
        <f>SUMIFS(СВЦЭМ!$H$34:$H$777,СВЦЭМ!$A$34:$A$777,$A290,СВЦЭМ!$B$34:$B$777,G$260)+'СЕТ СН'!$F$12</f>
        <v>450.18119519999999</v>
      </c>
      <c r="H290" s="37">
        <f>SUMIFS(СВЦЭМ!$H$34:$H$777,СВЦЭМ!$A$34:$A$777,$A290,СВЦЭМ!$B$34:$B$777,H$260)+'СЕТ СН'!$F$12</f>
        <v>440.01486046999997</v>
      </c>
      <c r="I290" s="37">
        <f>SUMIFS(СВЦЭМ!$H$34:$H$777,СВЦЭМ!$A$34:$A$777,$A290,СВЦЭМ!$B$34:$B$777,I$260)+'СЕТ СН'!$F$12</f>
        <v>406.26008894</v>
      </c>
      <c r="J290" s="37">
        <f>SUMIFS(СВЦЭМ!$H$34:$H$777,СВЦЭМ!$A$34:$A$777,$A290,СВЦЭМ!$B$34:$B$777,J$260)+'СЕТ СН'!$F$12</f>
        <v>385.33494832000002</v>
      </c>
      <c r="K290" s="37">
        <f>SUMIFS(СВЦЭМ!$H$34:$H$777,СВЦЭМ!$A$34:$A$777,$A290,СВЦЭМ!$B$34:$B$777,K$260)+'СЕТ СН'!$F$12</f>
        <v>333.63958472000002</v>
      </c>
      <c r="L290" s="37">
        <f>SUMIFS(СВЦЭМ!$H$34:$H$777,СВЦЭМ!$A$34:$A$777,$A290,СВЦЭМ!$B$34:$B$777,L$260)+'СЕТ СН'!$F$12</f>
        <v>325.41704262000002</v>
      </c>
      <c r="M290" s="37">
        <f>SUMIFS(СВЦЭМ!$H$34:$H$777,СВЦЭМ!$A$34:$A$777,$A290,СВЦЭМ!$B$34:$B$777,M$260)+'СЕТ СН'!$F$12</f>
        <v>326.40679817</v>
      </c>
      <c r="N290" s="37">
        <f>SUMIFS(СВЦЭМ!$H$34:$H$777,СВЦЭМ!$A$34:$A$777,$A290,СВЦЭМ!$B$34:$B$777,N$260)+'СЕТ СН'!$F$12</f>
        <v>321.97887082</v>
      </c>
      <c r="O290" s="37">
        <f>SUMIFS(СВЦЭМ!$H$34:$H$777,СВЦЭМ!$A$34:$A$777,$A290,СВЦЭМ!$B$34:$B$777,O$260)+'СЕТ СН'!$F$12</f>
        <v>320.45211132999998</v>
      </c>
      <c r="P290" s="37">
        <f>SUMIFS(СВЦЭМ!$H$34:$H$777,СВЦЭМ!$A$34:$A$777,$A290,СВЦЭМ!$B$34:$B$777,P$260)+'СЕТ СН'!$F$12</f>
        <v>354.58570414000002</v>
      </c>
      <c r="Q290" s="37">
        <f>SUMIFS(СВЦЭМ!$H$34:$H$777,СВЦЭМ!$A$34:$A$777,$A290,СВЦЭМ!$B$34:$B$777,Q$260)+'СЕТ СН'!$F$12</f>
        <v>353.46509755</v>
      </c>
      <c r="R290" s="37">
        <f>SUMIFS(СВЦЭМ!$H$34:$H$777,СВЦЭМ!$A$34:$A$777,$A290,СВЦЭМ!$B$34:$B$777,R$260)+'СЕТ СН'!$F$12</f>
        <v>352.27105504000002</v>
      </c>
      <c r="S290" s="37">
        <f>SUMIFS(СВЦЭМ!$H$34:$H$777,СВЦЭМ!$A$34:$A$777,$A290,СВЦЭМ!$B$34:$B$777,S$260)+'СЕТ СН'!$F$12</f>
        <v>355.82150165000002</v>
      </c>
      <c r="T290" s="37">
        <f>SUMIFS(СВЦЭМ!$H$34:$H$777,СВЦЭМ!$A$34:$A$777,$A290,СВЦЭМ!$B$34:$B$777,T$260)+'СЕТ СН'!$F$12</f>
        <v>325.63835095000002</v>
      </c>
      <c r="U290" s="37">
        <f>SUMIFS(СВЦЭМ!$H$34:$H$777,СВЦЭМ!$A$34:$A$777,$A290,СВЦЭМ!$B$34:$B$777,U$260)+'СЕТ СН'!$F$12</f>
        <v>325.57831586999998</v>
      </c>
      <c r="V290" s="37">
        <f>SUMIFS(СВЦЭМ!$H$34:$H$777,СВЦЭМ!$A$34:$A$777,$A290,СВЦЭМ!$B$34:$B$777,V$260)+'СЕТ СН'!$F$12</f>
        <v>326.17826939000003</v>
      </c>
      <c r="W290" s="37">
        <f>SUMIFS(СВЦЭМ!$H$34:$H$777,СВЦЭМ!$A$34:$A$777,$A290,СВЦЭМ!$B$34:$B$777,W$260)+'СЕТ СН'!$F$12</f>
        <v>322.46040958999998</v>
      </c>
      <c r="X290" s="37">
        <f>SUMIFS(СВЦЭМ!$H$34:$H$777,СВЦЭМ!$A$34:$A$777,$A290,СВЦЭМ!$B$34:$B$777,X$260)+'СЕТ СН'!$F$12</f>
        <v>349.07765438000001</v>
      </c>
      <c r="Y290" s="37">
        <f>SUMIFS(СВЦЭМ!$H$34:$H$777,СВЦЭМ!$A$34:$A$777,$A290,СВЦЭМ!$B$34:$B$777,Y$260)+'СЕТ СН'!$F$12</f>
        <v>390.44129459999999</v>
      </c>
    </row>
    <row r="291" spans="1:27" ht="15.75" hidden="1" x14ac:dyDescent="0.2">
      <c r="A291" s="36">
        <f t="shared" si="7"/>
        <v>43221</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01.04.2018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43192</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43193</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43194</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43195</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43196</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43197</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43198</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43199</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43200</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43201</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43202</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43203</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43204</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43205</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43206</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43207</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43208</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43209</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43210</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43211</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43212</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43213</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43214</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43215</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43216</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43217</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43218</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43219</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43220</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hidden="1" x14ac:dyDescent="0.2">
      <c r="A327" s="36">
        <f t="shared" si="8"/>
        <v>43221</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01.04.2018</v>
      </c>
      <c r="B332" s="37">
        <f>SUMIFS(СВЦЭМ!$J$34:$J$777,СВЦЭМ!$A$34:$A$777,$A332,СВЦЭМ!$B$34:$B$777,B$331)+'СЕТ СН'!$F$13</f>
        <v>532.31380303000003</v>
      </c>
      <c r="C332" s="37">
        <f>SUMIFS(СВЦЭМ!$J$34:$J$777,СВЦЭМ!$A$34:$A$777,$A332,СВЦЭМ!$B$34:$B$777,C$331)+'СЕТ СН'!$F$13</f>
        <v>558.32300157999998</v>
      </c>
      <c r="D332" s="37">
        <f>SUMIFS(СВЦЭМ!$J$34:$J$777,СВЦЭМ!$A$34:$A$777,$A332,СВЦЭМ!$B$34:$B$777,D$331)+'СЕТ СН'!$F$13</f>
        <v>581.74157290000005</v>
      </c>
      <c r="E332" s="37">
        <f>SUMIFS(СВЦЭМ!$J$34:$J$777,СВЦЭМ!$A$34:$A$777,$A332,СВЦЭМ!$B$34:$B$777,E$331)+'СЕТ СН'!$F$13</f>
        <v>586.96881719999999</v>
      </c>
      <c r="F332" s="37">
        <f>SUMIFS(СВЦЭМ!$J$34:$J$777,СВЦЭМ!$A$34:$A$777,$A332,СВЦЭМ!$B$34:$B$777,F$331)+'СЕТ СН'!$F$13</f>
        <v>590.20017626000003</v>
      </c>
      <c r="G332" s="37">
        <f>SUMIFS(СВЦЭМ!$J$34:$J$777,СВЦЭМ!$A$34:$A$777,$A332,СВЦЭМ!$B$34:$B$777,G$331)+'СЕТ СН'!$F$13</f>
        <v>579.96252870000001</v>
      </c>
      <c r="H332" s="37">
        <f>SUMIFS(СВЦЭМ!$J$34:$J$777,СВЦЭМ!$A$34:$A$777,$A332,СВЦЭМ!$B$34:$B$777,H$331)+'СЕТ СН'!$F$13</f>
        <v>572.16537210000001</v>
      </c>
      <c r="I332" s="37">
        <f>SUMIFS(СВЦЭМ!$J$34:$J$777,СВЦЭМ!$A$34:$A$777,$A332,СВЦЭМ!$B$34:$B$777,I$331)+'СЕТ СН'!$F$13</f>
        <v>544.48977417000003</v>
      </c>
      <c r="J332" s="37">
        <f>SUMIFS(СВЦЭМ!$J$34:$J$777,СВЦЭМ!$A$34:$A$777,$A332,СВЦЭМ!$B$34:$B$777,J$331)+'СЕТ СН'!$F$13</f>
        <v>499.03698709000003</v>
      </c>
      <c r="K332" s="37">
        <f>SUMIFS(СВЦЭМ!$J$34:$J$777,СВЦЭМ!$A$34:$A$777,$A332,СВЦЭМ!$B$34:$B$777,K$331)+'СЕТ СН'!$F$13</f>
        <v>427.87218854000002</v>
      </c>
      <c r="L332" s="37">
        <f>SUMIFS(СВЦЭМ!$J$34:$J$777,СВЦЭМ!$A$34:$A$777,$A332,СВЦЭМ!$B$34:$B$777,L$331)+'СЕТ СН'!$F$13</f>
        <v>406.13197166999998</v>
      </c>
      <c r="M332" s="37">
        <f>SUMIFS(СВЦЭМ!$J$34:$J$777,СВЦЭМ!$A$34:$A$777,$A332,СВЦЭМ!$B$34:$B$777,M$331)+'СЕТ СН'!$F$13</f>
        <v>402.38799333999998</v>
      </c>
      <c r="N332" s="37">
        <f>SUMIFS(СВЦЭМ!$J$34:$J$777,СВЦЭМ!$A$34:$A$777,$A332,СВЦЭМ!$B$34:$B$777,N$331)+'СЕТ СН'!$F$13</f>
        <v>405.41576683</v>
      </c>
      <c r="O332" s="37">
        <f>SUMIFS(СВЦЭМ!$J$34:$J$777,СВЦЭМ!$A$34:$A$777,$A332,СВЦЭМ!$B$34:$B$777,O$331)+'СЕТ СН'!$F$13</f>
        <v>402.78320395999998</v>
      </c>
      <c r="P332" s="37">
        <f>SUMIFS(СВЦЭМ!$J$34:$J$777,СВЦЭМ!$A$34:$A$777,$A332,СВЦЭМ!$B$34:$B$777,P$331)+'СЕТ СН'!$F$13</f>
        <v>402.17212682000002</v>
      </c>
      <c r="Q332" s="37">
        <f>SUMIFS(СВЦЭМ!$J$34:$J$777,СВЦЭМ!$A$34:$A$777,$A332,СВЦЭМ!$B$34:$B$777,Q$331)+'СЕТ СН'!$F$13</f>
        <v>404.36149984000002</v>
      </c>
      <c r="R332" s="37">
        <f>SUMIFS(СВЦЭМ!$J$34:$J$777,СВЦЭМ!$A$34:$A$777,$A332,СВЦЭМ!$B$34:$B$777,R$331)+'СЕТ СН'!$F$13</f>
        <v>408.64705411</v>
      </c>
      <c r="S332" s="37">
        <f>SUMIFS(СВЦЭМ!$J$34:$J$777,СВЦЭМ!$A$34:$A$777,$A332,СВЦЭМ!$B$34:$B$777,S$331)+'СЕТ СН'!$F$13</f>
        <v>414.78835805</v>
      </c>
      <c r="T332" s="37">
        <f>SUMIFS(СВЦЭМ!$J$34:$J$777,СВЦЭМ!$A$34:$A$777,$A332,СВЦЭМ!$B$34:$B$777,T$331)+'СЕТ СН'!$F$13</f>
        <v>427.70921800999997</v>
      </c>
      <c r="U332" s="37">
        <f>SUMIFS(СВЦЭМ!$J$34:$J$777,СВЦЭМ!$A$34:$A$777,$A332,СВЦЭМ!$B$34:$B$777,U$331)+'СЕТ СН'!$F$13</f>
        <v>427.38725195000001</v>
      </c>
      <c r="V332" s="37">
        <f>SUMIFS(СВЦЭМ!$J$34:$J$777,СВЦЭМ!$A$34:$A$777,$A332,СВЦЭМ!$B$34:$B$777,V$331)+'СЕТ СН'!$F$13</f>
        <v>431.06318026000002</v>
      </c>
      <c r="W332" s="37">
        <f>SUMIFS(СВЦЭМ!$J$34:$J$777,СВЦЭМ!$A$34:$A$777,$A332,СВЦЭМ!$B$34:$B$777,W$331)+'СЕТ СН'!$F$13</f>
        <v>448.82750650999998</v>
      </c>
      <c r="X332" s="37">
        <f>SUMIFS(СВЦЭМ!$J$34:$J$777,СВЦЭМ!$A$34:$A$777,$A332,СВЦЭМ!$B$34:$B$777,X$331)+'СЕТ СН'!$F$13</f>
        <v>465.61774806</v>
      </c>
      <c r="Y332" s="37">
        <f>SUMIFS(СВЦЭМ!$J$34:$J$777,СВЦЭМ!$A$34:$A$777,$A332,СВЦЭМ!$B$34:$B$777,Y$331)+'СЕТ СН'!$F$13</f>
        <v>510.77464049999998</v>
      </c>
      <c r="AA332" s="46"/>
    </row>
    <row r="333" spans="1:27" ht="15.75" x14ac:dyDescent="0.2">
      <c r="A333" s="36">
        <f>A332+1</f>
        <v>43192</v>
      </c>
      <c r="B333" s="37">
        <f>SUMIFS(СВЦЭМ!$J$34:$J$777,СВЦЭМ!$A$34:$A$777,$A333,СВЦЭМ!$B$34:$B$777,B$331)+'СЕТ СН'!$F$13</f>
        <v>540.92098858999998</v>
      </c>
      <c r="C333" s="37">
        <f>SUMIFS(СВЦЭМ!$J$34:$J$777,СВЦЭМ!$A$34:$A$777,$A333,СВЦЭМ!$B$34:$B$777,C$331)+'СЕТ СН'!$F$13</f>
        <v>561.46997620000002</v>
      </c>
      <c r="D333" s="37">
        <f>SUMIFS(СВЦЭМ!$J$34:$J$777,СВЦЭМ!$A$34:$A$777,$A333,СВЦЭМ!$B$34:$B$777,D$331)+'СЕТ СН'!$F$13</f>
        <v>584.60571253000001</v>
      </c>
      <c r="E333" s="37">
        <f>SUMIFS(СВЦЭМ!$J$34:$J$777,СВЦЭМ!$A$34:$A$777,$A333,СВЦЭМ!$B$34:$B$777,E$331)+'СЕТ СН'!$F$13</f>
        <v>592.74985998</v>
      </c>
      <c r="F333" s="37">
        <f>SUMIFS(СВЦЭМ!$J$34:$J$777,СВЦЭМ!$A$34:$A$777,$A333,СВЦЭМ!$B$34:$B$777,F$331)+'СЕТ СН'!$F$13</f>
        <v>586.89097587000003</v>
      </c>
      <c r="G333" s="37">
        <f>SUMIFS(СВЦЭМ!$J$34:$J$777,СВЦЭМ!$A$34:$A$777,$A333,СВЦЭМ!$B$34:$B$777,G$331)+'СЕТ СН'!$F$13</f>
        <v>576.46124269999996</v>
      </c>
      <c r="H333" s="37">
        <f>SUMIFS(СВЦЭМ!$J$34:$J$777,СВЦЭМ!$A$34:$A$777,$A333,СВЦЭМ!$B$34:$B$777,H$331)+'СЕТ СН'!$F$13</f>
        <v>551.8369543</v>
      </c>
      <c r="I333" s="37">
        <f>SUMIFS(СВЦЭМ!$J$34:$J$777,СВЦЭМ!$A$34:$A$777,$A333,СВЦЭМ!$B$34:$B$777,I$331)+'СЕТ СН'!$F$13</f>
        <v>513.92713223999999</v>
      </c>
      <c r="J333" s="37">
        <f>SUMIFS(СВЦЭМ!$J$34:$J$777,СВЦЭМ!$A$34:$A$777,$A333,СВЦЭМ!$B$34:$B$777,J$331)+'СЕТ СН'!$F$13</f>
        <v>494.27221699</v>
      </c>
      <c r="K333" s="37">
        <f>SUMIFS(СВЦЭМ!$J$34:$J$777,СВЦЭМ!$A$34:$A$777,$A333,СВЦЭМ!$B$34:$B$777,K$331)+'СЕТ СН'!$F$13</f>
        <v>439.02850066000002</v>
      </c>
      <c r="L333" s="37">
        <f>SUMIFS(СВЦЭМ!$J$34:$J$777,СВЦЭМ!$A$34:$A$777,$A333,СВЦЭМ!$B$34:$B$777,L$331)+'СЕТ СН'!$F$13</f>
        <v>448.91112533</v>
      </c>
      <c r="M333" s="37">
        <f>SUMIFS(СВЦЭМ!$J$34:$J$777,СВЦЭМ!$A$34:$A$777,$A333,СВЦЭМ!$B$34:$B$777,M$331)+'СЕТ СН'!$F$13</f>
        <v>450.31592216000001</v>
      </c>
      <c r="N333" s="37">
        <f>SUMIFS(СВЦЭМ!$J$34:$J$777,СВЦЭМ!$A$34:$A$777,$A333,СВЦЭМ!$B$34:$B$777,N$331)+'СЕТ СН'!$F$13</f>
        <v>414.73035055000003</v>
      </c>
      <c r="O333" s="37">
        <f>SUMIFS(СВЦЭМ!$J$34:$J$777,СВЦЭМ!$A$34:$A$777,$A333,СВЦЭМ!$B$34:$B$777,O$331)+'СЕТ СН'!$F$13</f>
        <v>420.59818698999999</v>
      </c>
      <c r="P333" s="37">
        <f>SUMIFS(СВЦЭМ!$J$34:$J$777,СВЦЭМ!$A$34:$A$777,$A333,СВЦЭМ!$B$34:$B$777,P$331)+'СЕТ СН'!$F$13</f>
        <v>419.92565580000002</v>
      </c>
      <c r="Q333" s="37">
        <f>SUMIFS(СВЦЭМ!$J$34:$J$777,СВЦЭМ!$A$34:$A$777,$A333,СВЦЭМ!$B$34:$B$777,Q$331)+'СЕТ СН'!$F$13</f>
        <v>423.13241851999999</v>
      </c>
      <c r="R333" s="37">
        <f>SUMIFS(СВЦЭМ!$J$34:$J$777,СВЦЭМ!$A$34:$A$777,$A333,СВЦЭМ!$B$34:$B$777,R$331)+'СЕТ СН'!$F$13</f>
        <v>425.12766035999999</v>
      </c>
      <c r="S333" s="37">
        <f>SUMIFS(СВЦЭМ!$J$34:$J$777,СВЦЭМ!$A$34:$A$777,$A333,СВЦЭМ!$B$34:$B$777,S$331)+'СЕТ СН'!$F$13</f>
        <v>422.40602395000002</v>
      </c>
      <c r="T333" s="37">
        <f>SUMIFS(СВЦЭМ!$J$34:$J$777,СВЦЭМ!$A$34:$A$777,$A333,СВЦЭМ!$B$34:$B$777,T$331)+'СЕТ СН'!$F$13</f>
        <v>420.00990908</v>
      </c>
      <c r="U333" s="37">
        <f>SUMIFS(СВЦЭМ!$J$34:$J$777,СВЦЭМ!$A$34:$A$777,$A333,СВЦЭМ!$B$34:$B$777,U$331)+'СЕТ СН'!$F$13</f>
        <v>417.78334373000001</v>
      </c>
      <c r="V333" s="37">
        <f>SUMIFS(СВЦЭМ!$J$34:$J$777,СВЦЭМ!$A$34:$A$777,$A333,СВЦЭМ!$B$34:$B$777,V$331)+'СЕТ СН'!$F$13</f>
        <v>421.87539208999999</v>
      </c>
      <c r="W333" s="37">
        <f>SUMIFS(СВЦЭМ!$J$34:$J$777,СВЦЭМ!$A$34:$A$777,$A333,СВЦЭМ!$B$34:$B$777,W$331)+'СЕТ СН'!$F$13</f>
        <v>445.46893951999999</v>
      </c>
      <c r="X333" s="37">
        <f>SUMIFS(СВЦЭМ!$J$34:$J$777,СВЦЭМ!$A$34:$A$777,$A333,СВЦЭМ!$B$34:$B$777,X$331)+'СЕТ СН'!$F$13</f>
        <v>509.75584450000002</v>
      </c>
      <c r="Y333" s="37">
        <f>SUMIFS(СВЦЭМ!$J$34:$J$777,СВЦЭМ!$A$34:$A$777,$A333,СВЦЭМ!$B$34:$B$777,Y$331)+'СЕТ СН'!$F$13</f>
        <v>544.73119083999995</v>
      </c>
    </row>
    <row r="334" spans="1:27" ht="15.75" x14ac:dyDescent="0.2">
      <c r="A334" s="36">
        <f t="shared" ref="A334:A362" si="9">A333+1</f>
        <v>43193</v>
      </c>
      <c r="B334" s="37">
        <f>SUMIFS(СВЦЭМ!$J$34:$J$777,СВЦЭМ!$A$34:$A$777,$A334,СВЦЭМ!$B$34:$B$777,B$331)+'СЕТ СН'!$F$13</f>
        <v>562.63554327999998</v>
      </c>
      <c r="C334" s="37">
        <f>SUMIFS(СВЦЭМ!$J$34:$J$777,СВЦЭМ!$A$34:$A$777,$A334,СВЦЭМ!$B$34:$B$777,C$331)+'СЕТ СН'!$F$13</f>
        <v>589.05086005999999</v>
      </c>
      <c r="D334" s="37">
        <f>SUMIFS(СВЦЭМ!$J$34:$J$777,СВЦЭМ!$A$34:$A$777,$A334,СВЦЭМ!$B$34:$B$777,D$331)+'СЕТ СН'!$F$13</f>
        <v>620.86803208000003</v>
      </c>
      <c r="E334" s="37">
        <f>SUMIFS(СВЦЭМ!$J$34:$J$777,СВЦЭМ!$A$34:$A$777,$A334,СВЦЭМ!$B$34:$B$777,E$331)+'СЕТ СН'!$F$13</f>
        <v>626.15521437999996</v>
      </c>
      <c r="F334" s="37">
        <f>SUMIFS(СВЦЭМ!$J$34:$J$777,СВЦЭМ!$A$34:$A$777,$A334,СВЦЭМ!$B$34:$B$777,F$331)+'СЕТ СН'!$F$13</f>
        <v>622.96650271999999</v>
      </c>
      <c r="G334" s="37">
        <f>SUMIFS(СВЦЭМ!$J$34:$J$777,СВЦЭМ!$A$34:$A$777,$A334,СВЦЭМ!$B$34:$B$777,G$331)+'СЕТ СН'!$F$13</f>
        <v>613.91792570999996</v>
      </c>
      <c r="H334" s="37">
        <f>SUMIFS(СВЦЭМ!$J$34:$J$777,СВЦЭМ!$A$34:$A$777,$A334,СВЦЭМ!$B$34:$B$777,H$331)+'СЕТ СН'!$F$13</f>
        <v>586.26675332000002</v>
      </c>
      <c r="I334" s="37">
        <f>SUMIFS(СВЦЭМ!$J$34:$J$777,СВЦЭМ!$A$34:$A$777,$A334,СВЦЭМ!$B$34:$B$777,I$331)+'СЕТ СН'!$F$13</f>
        <v>540.56974001000003</v>
      </c>
      <c r="J334" s="37">
        <f>SUMIFS(СВЦЭМ!$J$34:$J$777,СВЦЭМ!$A$34:$A$777,$A334,СВЦЭМ!$B$34:$B$777,J$331)+'СЕТ СН'!$F$13</f>
        <v>507.01419204000001</v>
      </c>
      <c r="K334" s="37">
        <f>SUMIFS(СВЦЭМ!$J$34:$J$777,СВЦЭМ!$A$34:$A$777,$A334,СВЦЭМ!$B$34:$B$777,K$331)+'СЕТ СН'!$F$13</f>
        <v>461.75514558999998</v>
      </c>
      <c r="L334" s="37">
        <f>SUMIFS(СВЦЭМ!$J$34:$J$777,СВЦЭМ!$A$34:$A$777,$A334,СВЦЭМ!$B$34:$B$777,L$331)+'СЕТ СН'!$F$13</f>
        <v>418.55917557999999</v>
      </c>
      <c r="M334" s="37">
        <f>SUMIFS(СВЦЭМ!$J$34:$J$777,СВЦЭМ!$A$34:$A$777,$A334,СВЦЭМ!$B$34:$B$777,M$331)+'СЕТ СН'!$F$13</f>
        <v>409.49157983999999</v>
      </c>
      <c r="N334" s="37">
        <f>SUMIFS(СВЦЭМ!$J$34:$J$777,СВЦЭМ!$A$34:$A$777,$A334,СВЦЭМ!$B$34:$B$777,N$331)+'СЕТ СН'!$F$13</f>
        <v>418.27554168</v>
      </c>
      <c r="O334" s="37">
        <f>SUMIFS(СВЦЭМ!$J$34:$J$777,СВЦЭМ!$A$34:$A$777,$A334,СВЦЭМ!$B$34:$B$777,O$331)+'СЕТ СН'!$F$13</f>
        <v>422.59488045000001</v>
      </c>
      <c r="P334" s="37">
        <f>SUMIFS(СВЦЭМ!$J$34:$J$777,СВЦЭМ!$A$34:$A$777,$A334,СВЦЭМ!$B$34:$B$777,P$331)+'СЕТ СН'!$F$13</f>
        <v>426.34827813999999</v>
      </c>
      <c r="Q334" s="37">
        <f>SUMIFS(СВЦЭМ!$J$34:$J$777,СВЦЭМ!$A$34:$A$777,$A334,СВЦЭМ!$B$34:$B$777,Q$331)+'СЕТ СН'!$F$13</f>
        <v>456.96624420000001</v>
      </c>
      <c r="R334" s="37">
        <f>SUMIFS(СВЦЭМ!$J$34:$J$777,СВЦЭМ!$A$34:$A$777,$A334,СВЦЭМ!$B$34:$B$777,R$331)+'СЕТ СН'!$F$13</f>
        <v>462.25704954999998</v>
      </c>
      <c r="S334" s="37">
        <f>SUMIFS(СВЦЭМ!$J$34:$J$777,СВЦЭМ!$A$34:$A$777,$A334,СВЦЭМ!$B$34:$B$777,S$331)+'СЕТ СН'!$F$13</f>
        <v>459.60526462000001</v>
      </c>
      <c r="T334" s="37">
        <f>SUMIFS(СВЦЭМ!$J$34:$J$777,СВЦЭМ!$A$34:$A$777,$A334,СВЦЭМ!$B$34:$B$777,T$331)+'СЕТ СН'!$F$13</f>
        <v>445.33478504999999</v>
      </c>
      <c r="U334" s="37">
        <f>SUMIFS(СВЦЭМ!$J$34:$J$777,СВЦЭМ!$A$34:$A$777,$A334,СВЦЭМ!$B$34:$B$777,U$331)+'СЕТ СН'!$F$13</f>
        <v>430.85145990000001</v>
      </c>
      <c r="V334" s="37">
        <f>SUMIFS(СВЦЭМ!$J$34:$J$777,СВЦЭМ!$A$34:$A$777,$A334,СВЦЭМ!$B$34:$B$777,V$331)+'СЕТ СН'!$F$13</f>
        <v>429.33949345000002</v>
      </c>
      <c r="W334" s="37">
        <f>SUMIFS(СВЦЭМ!$J$34:$J$777,СВЦЭМ!$A$34:$A$777,$A334,СВЦЭМ!$B$34:$B$777,W$331)+'СЕТ СН'!$F$13</f>
        <v>467.06322977000002</v>
      </c>
      <c r="X334" s="37">
        <f>SUMIFS(СВЦЭМ!$J$34:$J$777,СВЦЭМ!$A$34:$A$777,$A334,СВЦЭМ!$B$34:$B$777,X$331)+'СЕТ СН'!$F$13</f>
        <v>515.82679532999998</v>
      </c>
      <c r="Y334" s="37">
        <f>SUMIFS(СВЦЭМ!$J$34:$J$777,СВЦЭМ!$A$34:$A$777,$A334,СВЦЭМ!$B$34:$B$777,Y$331)+'СЕТ СН'!$F$13</f>
        <v>563.60610219</v>
      </c>
    </row>
    <row r="335" spans="1:27" ht="15.75" x14ac:dyDescent="0.2">
      <c r="A335" s="36">
        <f t="shared" si="9"/>
        <v>43194</v>
      </c>
      <c r="B335" s="37">
        <f>SUMIFS(СВЦЭМ!$J$34:$J$777,СВЦЭМ!$A$34:$A$777,$A335,СВЦЭМ!$B$34:$B$777,B$331)+'СЕТ СН'!$F$13</f>
        <v>574.20821445000001</v>
      </c>
      <c r="C335" s="37">
        <f>SUMIFS(СВЦЭМ!$J$34:$J$777,СВЦЭМ!$A$34:$A$777,$A335,СВЦЭМ!$B$34:$B$777,C$331)+'СЕТ СН'!$F$13</f>
        <v>598.61071517000005</v>
      </c>
      <c r="D335" s="37">
        <f>SUMIFS(СВЦЭМ!$J$34:$J$777,СВЦЭМ!$A$34:$A$777,$A335,СВЦЭМ!$B$34:$B$777,D$331)+'СЕТ СН'!$F$13</f>
        <v>629.22924589000002</v>
      </c>
      <c r="E335" s="37">
        <f>SUMIFS(СВЦЭМ!$J$34:$J$777,СВЦЭМ!$A$34:$A$777,$A335,СВЦЭМ!$B$34:$B$777,E$331)+'СЕТ СН'!$F$13</f>
        <v>627.59831458999997</v>
      </c>
      <c r="F335" s="37">
        <f>SUMIFS(СВЦЭМ!$J$34:$J$777,СВЦЭМ!$A$34:$A$777,$A335,СВЦЭМ!$B$34:$B$777,F$331)+'СЕТ СН'!$F$13</f>
        <v>626.63146538000001</v>
      </c>
      <c r="G335" s="37">
        <f>SUMIFS(СВЦЭМ!$J$34:$J$777,СВЦЭМ!$A$34:$A$777,$A335,СВЦЭМ!$B$34:$B$777,G$331)+'СЕТ СН'!$F$13</f>
        <v>628.84977329000003</v>
      </c>
      <c r="H335" s="37">
        <f>SUMIFS(СВЦЭМ!$J$34:$J$777,СВЦЭМ!$A$34:$A$777,$A335,СВЦЭМ!$B$34:$B$777,H$331)+'СЕТ СН'!$F$13</f>
        <v>593.54927100999998</v>
      </c>
      <c r="I335" s="37">
        <f>SUMIFS(СВЦЭМ!$J$34:$J$777,СВЦЭМ!$A$34:$A$777,$A335,СВЦЭМ!$B$34:$B$777,I$331)+'СЕТ СН'!$F$13</f>
        <v>538.45282645999998</v>
      </c>
      <c r="J335" s="37">
        <f>SUMIFS(СВЦЭМ!$J$34:$J$777,СВЦЭМ!$A$34:$A$777,$A335,СВЦЭМ!$B$34:$B$777,J$331)+'СЕТ СН'!$F$13</f>
        <v>509.64745935000002</v>
      </c>
      <c r="K335" s="37">
        <f>SUMIFS(СВЦЭМ!$J$34:$J$777,СВЦЭМ!$A$34:$A$777,$A335,СВЦЭМ!$B$34:$B$777,K$331)+'СЕТ СН'!$F$13</f>
        <v>470.20109689999998</v>
      </c>
      <c r="L335" s="37">
        <f>SUMIFS(СВЦЭМ!$J$34:$J$777,СВЦЭМ!$A$34:$A$777,$A335,СВЦЭМ!$B$34:$B$777,L$331)+'СЕТ СН'!$F$13</f>
        <v>453.00166351000001</v>
      </c>
      <c r="M335" s="37">
        <f>SUMIFS(СВЦЭМ!$J$34:$J$777,СВЦЭМ!$A$34:$A$777,$A335,СВЦЭМ!$B$34:$B$777,M$331)+'СЕТ СН'!$F$13</f>
        <v>451.36962374000001</v>
      </c>
      <c r="N335" s="37">
        <f>SUMIFS(СВЦЭМ!$J$34:$J$777,СВЦЭМ!$A$34:$A$777,$A335,СВЦЭМ!$B$34:$B$777,N$331)+'СЕТ СН'!$F$13</f>
        <v>450.47435460999998</v>
      </c>
      <c r="O335" s="37">
        <f>SUMIFS(СВЦЭМ!$J$34:$J$777,СВЦЭМ!$A$34:$A$777,$A335,СВЦЭМ!$B$34:$B$777,O$331)+'СЕТ СН'!$F$13</f>
        <v>449.28547379999998</v>
      </c>
      <c r="P335" s="37">
        <f>SUMIFS(СВЦЭМ!$J$34:$J$777,СВЦЭМ!$A$34:$A$777,$A335,СВЦЭМ!$B$34:$B$777,P$331)+'СЕТ СН'!$F$13</f>
        <v>446.98524448000001</v>
      </c>
      <c r="Q335" s="37">
        <f>SUMIFS(СВЦЭМ!$J$34:$J$777,СВЦЭМ!$A$34:$A$777,$A335,СВЦЭМ!$B$34:$B$777,Q$331)+'СЕТ СН'!$F$13</f>
        <v>448.24928457999999</v>
      </c>
      <c r="R335" s="37">
        <f>SUMIFS(СВЦЭМ!$J$34:$J$777,СВЦЭМ!$A$34:$A$777,$A335,СВЦЭМ!$B$34:$B$777,R$331)+'СЕТ СН'!$F$13</f>
        <v>445.34473603999999</v>
      </c>
      <c r="S335" s="37">
        <f>SUMIFS(СВЦЭМ!$J$34:$J$777,СВЦЭМ!$A$34:$A$777,$A335,СВЦЭМ!$B$34:$B$777,S$331)+'СЕТ СН'!$F$13</f>
        <v>448.12790643</v>
      </c>
      <c r="T335" s="37">
        <f>SUMIFS(СВЦЭМ!$J$34:$J$777,СВЦЭМ!$A$34:$A$777,$A335,СВЦЭМ!$B$34:$B$777,T$331)+'СЕТ СН'!$F$13</f>
        <v>439.90146027999998</v>
      </c>
      <c r="U335" s="37">
        <f>SUMIFS(СВЦЭМ!$J$34:$J$777,СВЦЭМ!$A$34:$A$777,$A335,СВЦЭМ!$B$34:$B$777,U$331)+'СЕТ СН'!$F$13</f>
        <v>414.22645553000001</v>
      </c>
      <c r="V335" s="37">
        <f>SUMIFS(СВЦЭМ!$J$34:$J$777,СВЦЭМ!$A$34:$A$777,$A335,СВЦЭМ!$B$34:$B$777,V$331)+'СЕТ СН'!$F$13</f>
        <v>420.19052637999999</v>
      </c>
      <c r="W335" s="37">
        <f>SUMIFS(СВЦЭМ!$J$34:$J$777,СВЦЭМ!$A$34:$A$777,$A335,СВЦЭМ!$B$34:$B$777,W$331)+'СЕТ СН'!$F$13</f>
        <v>453.15826743000002</v>
      </c>
      <c r="X335" s="37">
        <f>SUMIFS(СВЦЭМ!$J$34:$J$777,СВЦЭМ!$A$34:$A$777,$A335,СВЦЭМ!$B$34:$B$777,X$331)+'СЕТ СН'!$F$13</f>
        <v>497.13185607000003</v>
      </c>
      <c r="Y335" s="37">
        <f>SUMIFS(СВЦЭМ!$J$34:$J$777,СВЦЭМ!$A$34:$A$777,$A335,СВЦЭМ!$B$34:$B$777,Y$331)+'СЕТ СН'!$F$13</f>
        <v>551.80242532</v>
      </c>
    </row>
    <row r="336" spans="1:27" ht="15.75" x14ac:dyDescent="0.2">
      <c r="A336" s="36">
        <f t="shared" si="9"/>
        <v>43195</v>
      </c>
      <c r="B336" s="37">
        <f>SUMIFS(СВЦЭМ!$J$34:$J$777,СВЦЭМ!$A$34:$A$777,$A336,СВЦЭМ!$B$34:$B$777,B$331)+'СЕТ СН'!$F$13</f>
        <v>605.68964811000001</v>
      </c>
      <c r="C336" s="37">
        <f>SUMIFS(СВЦЭМ!$J$34:$J$777,СВЦЭМ!$A$34:$A$777,$A336,СВЦЭМ!$B$34:$B$777,C$331)+'СЕТ СН'!$F$13</f>
        <v>605.29451658000005</v>
      </c>
      <c r="D336" s="37">
        <f>SUMIFS(СВЦЭМ!$J$34:$J$777,СВЦЭМ!$A$34:$A$777,$A336,СВЦЭМ!$B$34:$B$777,D$331)+'СЕТ СН'!$F$13</f>
        <v>629.34025844999996</v>
      </c>
      <c r="E336" s="37">
        <f>SUMIFS(СВЦЭМ!$J$34:$J$777,СВЦЭМ!$A$34:$A$777,$A336,СВЦЭМ!$B$34:$B$777,E$331)+'СЕТ СН'!$F$13</f>
        <v>625.45744972</v>
      </c>
      <c r="F336" s="37">
        <f>SUMIFS(СВЦЭМ!$J$34:$J$777,СВЦЭМ!$A$34:$A$777,$A336,СВЦЭМ!$B$34:$B$777,F$331)+'СЕТ СН'!$F$13</f>
        <v>625.64251339999998</v>
      </c>
      <c r="G336" s="37">
        <f>SUMIFS(СВЦЭМ!$J$34:$J$777,СВЦЭМ!$A$34:$A$777,$A336,СВЦЭМ!$B$34:$B$777,G$331)+'СЕТ СН'!$F$13</f>
        <v>628.63630943999999</v>
      </c>
      <c r="H336" s="37">
        <f>SUMIFS(СВЦЭМ!$J$34:$J$777,СВЦЭМ!$A$34:$A$777,$A336,СВЦЭМ!$B$34:$B$777,H$331)+'СЕТ СН'!$F$13</f>
        <v>609.96179301999996</v>
      </c>
      <c r="I336" s="37">
        <f>SUMIFS(СВЦЭМ!$J$34:$J$777,СВЦЭМ!$A$34:$A$777,$A336,СВЦЭМ!$B$34:$B$777,I$331)+'СЕТ СН'!$F$13</f>
        <v>570.48805425</v>
      </c>
      <c r="J336" s="37">
        <f>SUMIFS(СВЦЭМ!$J$34:$J$777,СВЦЭМ!$A$34:$A$777,$A336,СВЦЭМ!$B$34:$B$777,J$331)+'СЕТ СН'!$F$13</f>
        <v>534.87838202</v>
      </c>
      <c r="K336" s="37">
        <f>SUMIFS(СВЦЭМ!$J$34:$J$777,СВЦЭМ!$A$34:$A$777,$A336,СВЦЭМ!$B$34:$B$777,K$331)+'СЕТ СН'!$F$13</f>
        <v>487.83151913</v>
      </c>
      <c r="L336" s="37">
        <f>SUMIFS(СВЦЭМ!$J$34:$J$777,СВЦЭМ!$A$34:$A$777,$A336,СВЦЭМ!$B$34:$B$777,L$331)+'СЕТ СН'!$F$13</f>
        <v>453.01106478999998</v>
      </c>
      <c r="M336" s="37">
        <f>SUMIFS(СВЦЭМ!$J$34:$J$777,СВЦЭМ!$A$34:$A$777,$A336,СВЦЭМ!$B$34:$B$777,M$331)+'СЕТ СН'!$F$13</f>
        <v>445.48412724000002</v>
      </c>
      <c r="N336" s="37">
        <f>SUMIFS(СВЦЭМ!$J$34:$J$777,СВЦЭМ!$A$34:$A$777,$A336,СВЦЭМ!$B$34:$B$777,N$331)+'СЕТ СН'!$F$13</f>
        <v>444.66758695999999</v>
      </c>
      <c r="O336" s="37">
        <f>SUMIFS(СВЦЭМ!$J$34:$J$777,СВЦЭМ!$A$34:$A$777,$A336,СВЦЭМ!$B$34:$B$777,O$331)+'СЕТ СН'!$F$13</f>
        <v>449.48275582000002</v>
      </c>
      <c r="P336" s="37">
        <f>SUMIFS(СВЦЭМ!$J$34:$J$777,СВЦЭМ!$A$34:$A$777,$A336,СВЦЭМ!$B$34:$B$777,P$331)+'СЕТ СН'!$F$13</f>
        <v>450.56612781000001</v>
      </c>
      <c r="Q336" s="37">
        <f>SUMIFS(СВЦЭМ!$J$34:$J$777,СВЦЭМ!$A$34:$A$777,$A336,СВЦЭМ!$B$34:$B$777,Q$331)+'СЕТ СН'!$F$13</f>
        <v>452.24076041000001</v>
      </c>
      <c r="R336" s="37">
        <f>SUMIFS(СВЦЭМ!$J$34:$J$777,СВЦЭМ!$A$34:$A$777,$A336,СВЦЭМ!$B$34:$B$777,R$331)+'СЕТ СН'!$F$13</f>
        <v>450.32377756</v>
      </c>
      <c r="S336" s="37">
        <f>SUMIFS(СВЦЭМ!$J$34:$J$777,СВЦЭМ!$A$34:$A$777,$A336,СВЦЭМ!$B$34:$B$777,S$331)+'СЕТ СН'!$F$13</f>
        <v>444.64437478000002</v>
      </c>
      <c r="T336" s="37">
        <f>SUMIFS(СВЦЭМ!$J$34:$J$777,СВЦЭМ!$A$34:$A$777,$A336,СВЦЭМ!$B$34:$B$777,T$331)+'СЕТ СН'!$F$13</f>
        <v>443.36442989</v>
      </c>
      <c r="U336" s="37">
        <f>SUMIFS(СВЦЭМ!$J$34:$J$777,СВЦЭМ!$A$34:$A$777,$A336,СВЦЭМ!$B$34:$B$777,U$331)+'СЕТ СН'!$F$13</f>
        <v>427.35456938999999</v>
      </c>
      <c r="V336" s="37">
        <f>SUMIFS(СВЦЭМ!$J$34:$J$777,СВЦЭМ!$A$34:$A$777,$A336,СВЦЭМ!$B$34:$B$777,V$331)+'СЕТ СН'!$F$13</f>
        <v>428.53005239999999</v>
      </c>
      <c r="W336" s="37">
        <f>SUMIFS(СВЦЭМ!$J$34:$J$777,СВЦЭМ!$A$34:$A$777,$A336,СВЦЭМ!$B$34:$B$777,W$331)+'СЕТ СН'!$F$13</f>
        <v>462.26314704999999</v>
      </c>
      <c r="X336" s="37">
        <f>SUMIFS(СВЦЭМ!$J$34:$J$777,СВЦЭМ!$A$34:$A$777,$A336,СВЦЭМ!$B$34:$B$777,X$331)+'СЕТ СН'!$F$13</f>
        <v>513.79965375999996</v>
      </c>
      <c r="Y336" s="37">
        <f>SUMIFS(СВЦЭМ!$J$34:$J$777,СВЦЭМ!$A$34:$A$777,$A336,СВЦЭМ!$B$34:$B$777,Y$331)+'СЕТ СН'!$F$13</f>
        <v>560.79345281999997</v>
      </c>
    </row>
    <row r="337" spans="1:25" ht="15.75" x14ac:dyDescent="0.2">
      <c r="A337" s="36">
        <f t="shared" si="9"/>
        <v>43196</v>
      </c>
      <c r="B337" s="37">
        <f>SUMIFS(СВЦЭМ!$J$34:$J$777,СВЦЭМ!$A$34:$A$777,$A337,СВЦЭМ!$B$34:$B$777,B$331)+'СЕТ СН'!$F$13</f>
        <v>550.69022752000001</v>
      </c>
      <c r="C337" s="37">
        <f>SUMIFS(СВЦЭМ!$J$34:$J$777,СВЦЭМ!$A$34:$A$777,$A337,СВЦЭМ!$B$34:$B$777,C$331)+'СЕТ СН'!$F$13</f>
        <v>582.36768764999999</v>
      </c>
      <c r="D337" s="37">
        <f>SUMIFS(СВЦЭМ!$J$34:$J$777,СВЦЭМ!$A$34:$A$777,$A337,СВЦЭМ!$B$34:$B$777,D$331)+'СЕТ СН'!$F$13</f>
        <v>623.48895749999997</v>
      </c>
      <c r="E337" s="37">
        <f>SUMIFS(СВЦЭМ!$J$34:$J$777,СВЦЭМ!$A$34:$A$777,$A337,СВЦЭМ!$B$34:$B$777,E$331)+'СЕТ СН'!$F$13</f>
        <v>621.25633788000005</v>
      </c>
      <c r="F337" s="37">
        <f>SUMIFS(СВЦЭМ!$J$34:$J$777,СВЦЭМ!$A$34:$A$777,$A337,СВЦЭМ!$B$34:$B$777,F$331)+'СЕТ СН'!$F$13</f>
        <v>621.59436789999995</v>
      </c>
      <c r="G337" s="37">
        <f>SUMIFS(СВЦЭМ!$J$34:$J$777,СВЦЭМ!$A$34:$A$777,$A337,СВЦЭМ!$B$34:$B$777,G$331)+'СЕТ СН'!$F$13</f>
        <v>625.28984097</v>
      </c>
      <c r="H337" s="37">
        <f>SUMIFS(СВЦЭМ!$J$34:$J$777,СВЦЭМ!$A$34:$A$777,$A337,СВЦЭМ!$B$34:$B$777,H$331)+'СЕТ СН'!$F$13</f>
        <v>607.30885714999999</v>
      </c>
      <c r="I337" s="37">
        <f>SUMIFS(СВЦЭМ!$J$34:$J$777,СВЦЭМ!$A$34:$A$777,$A337,СВЦЭМ!$B$34:$B$777,I$331)+'СЕТ СН'!$F$13</f>
        <v>578.25884920999999</v>
      </c>
      <c r="J337" s="37">
        <f>SUMIFS(СВЦЭМ!$J$34:$J$777,СВЦЭМ!$A$34:$A$777,$A337,СВЦЭМ!$B$34:$B$777,J$331)+'СЕТ СН'!$F$13</f>
        <v>551.48487565000005</v>
      </c>
      <c r="K337" s="37">
        <f>SUMIFS(СВЦЭМ!$J$34:$J$777,СВЦЭМ!$A$34:$A$777,$A337,СВЦЭМ!$B$34:$B$777,K$331)+'СЕТ СН'!$F$13</f>
        <v>505.10743610999998</v>
      </c>
      <c r="L337" s="37">
        <f>SUMIFS(СВЦЭМ!$J$34:$J$777,СВЦЭМ!$A$34:$A$777,$A337,СВЦЭМ!$B$34:$B$777,L$331)+'СЕТ СН'!$F$13</f>
        <v>477.48527092</v>
      </c>
      <c r="M337" s="37">
        <f>SUMIFS(СВЦЭМ!$J$34:$J$777,СВЦЭМ!$A$34:$A$777,$A337,СВЦЭМ!$B$34:$B$777,M$331)+'СЕТ СН'!$F$13</f>
        <v>473.47244086000001</v>
      </c>
      <c r="N337" s="37">
        <f>SUMIFS(СВЦЭМ!$J$34:$J$777,СВЦЭМ!$A$34:$A$777,$A337,СВЦЭМ!$B$34:$B$777,N$331)+'СЕТ СН'!$F$13</f>
        <v>476.72557424000001</v>
      </c>
      <c r="O337" s="37">
        <f>SUMIFS(СВЦЭМ!$J$34:$J$777,СВЦЭМ!$A$34:$A$777,$A337,СВЦЭМ!$B$34:$B$777,O$331)+'СЕТ СН'!$F$13</f>
        <v>479.4307862</v>
      </c>
      <c r="P337" s="37">
        <f>SUMIFS(СВЦЭМ!$J$34:$J$777,СВЦЭМ!$A$34:$A$777,$A337,СВЦЭМ!$B$34:$B$777,P$331)+'СЕТ СН'!$F$13</f>
        <v>474.58532595999998</v>
      </c>
      <c r="Q337" s="37">
        <f>SUMIFS(СВЦЭМ!$J$34:$J$777,СВЦЭМ!$A$34:$A$777,$A337,СВЦЭМ!$B$34:$B$777,Q$331)+'СЕТ СН'!$F$13</f>
        <v>475.02053554000003</v>
      </c>
      <c r="R337" s="37">
        <f>SUMIFS(СВЦЭМ!$J$34:$J$777,СВЦЭМ!$A$34:$A$777,$A337,СВЦЭМ!$B$34:$B$777,R$331)+'СЕТ СН'!$F$13</f>
        <v>474.42989351</v>
      </c>
      <c r="S337" s="37">
        <f>SUMIFS(СВЦЭМ!$J$34:$J$777,СВЦЭМ!$A$34:$A$777,$A337,СВЦЭМ!$B$34:$B$777,S$331)+'СЕТ СН'!$F$13</f>
        <v>472.99588977000002</v>
      </c>
      <c r="T337" s="37">
        <f>SUMIFS(СВЦЭМ!$J$34:$J$777,СВЦЭМ!$A$34:$A$777,$A337,СВЦЭМ!$B$34:$B$777,T$331)+'СЕТ СН'!$F$13</f>
        <v>474.31294694000002</v>
      </c>
      <c r="U337" s="37">
        <f>SUMIFS(СВЦЭМ!$J$34:$J$777,СВЦЭМ!$A$34:$A$777,$A337,СВЦЭМ!$B$34:$B$777,U$331)+'СЕТ СН'!$F$13</f>
        <v>454.43836759999999</v>
      </c>
      <c r="V337" s="37">
        <f>SUMIFS(СВЦЭМ!$J$34:$J$777,СВЦЭМ!$A$34:$A$777,$A337,СВЦЭМ!$B$34:$B$777,V$331)+'СЕТ СН'!$F$13</f>
        <v>457.09097443000002</v>
      </c>
      <c r="W337" s="37">
        <f>SUMIFS(СВЦЭМ!$J$34:$J$777,СВЦЭМ!$A$34:$A$777,$A337,СВЦЭМ!$B$34:$B$777,W$331)+'СЕТ СН'!$F$13</f>
        <v>489.29357520000002</v>
      </c>
      <c r="X337" s="37">
        <f>SUMIFS(СВЦЭМ!$J$34:$J$777,СВЦЭМ!$A$34:$A$777,$A337,СВЦЭМ!$B$34:$B$777,X$331)+'СЕТ СН'!$F$13</f>
        <v>525.62106868000001</v>
      </c>
      <c r="Y337" s="37">
        <f>SUMIFS(СВЦЭМ!$J$34:$J$777,СВЦЭМ!$A$34:$A$777,$A337,СВЦЭМ!$B$34:$B$777,Y$331)+'СЕТ СН'!$F$13</f>
        <v>537.07711412000003</v>
      </c>
    </row>
    <row r="338" spans="1:25" ht="15.75" x14ac:dyDescent="0.2">
      <c r="A338" s="36">
        <f t="shared" si="9"/>
        <v>43197</v>
      </c>
      <c r="B338" s="37">
        <f>SUMIFS(СВЦЭМ!$J$34:$J$777,СВЦЭМ!$A$34:$A$777,$A338,СВЦЭМ!$B$34:$B$777,B$331)+'СЕТ СН'!$F$13</f>
        <v>562.37042504999999</v>
      </c>
      <c r="C338" s="37">
        <f>SUMIFS(СВЦЭМ!$J$34:$J$777,СВЦЭМ!$A$34:$A$777,$A338,СВЦЭМ!$B$34:$B$777,C$331)+'СЕТ СН'!$F$13</f>
        <v>576.82897145000004</v>
      </c>
      <c r="D338" s="37">
        <f>SUMIFS(СВЦЭМ!$J$34:$J$777,СВЦЭМ!$A$34:$A$777,$A338,СВЦЭМ!$B$34:$B$777,D$331)+'СЕТ СН'!$F$13</f>
        <v>615.90818235999996</v>
      </c>
      <c r="E338" s="37">
        <f>SUMIFS(СВЦЭМ!$J$34:$J$777,СВЦЭМ!$A$34:$A$777,$A338,СВЦЭМ!$B$34:$B$777,E$331)+'СЕТ СН'!$F$13</f>
        <v>626.32651993000002</v>
      </c>
      <c r="F338" s="37">
        <f>SUMIFS(СВЦЭМ!$J$34:$J$777,СВЦЭМ!$A$34:$A$777,$A338,СВЦЭМ!$B$34:$B$777,F$331)+'СЕТ СН'!$F$13</f>
        <v>626.39202179999995</v>
      </c>
      <c r="G338" s="37">
        <f>SUMIFS(СВЦЭМ!$J$34:$J$777,СВЦЭМ!$A$34:$A$777,$A338,СВЦЭМ!$B$34:$B$777,G$331)+'СЕТ СН'!$F$13</f>
        <v>623.91889653999999</v>
      </c>
      <c r="H338" s="37">
        <f>SUMIFS(СВЦЭМ!$J$34:$J$777,СВЦЭМ!$A$34:$A$777,$A338,СВЦЭМ!$B$34:$B$777,H$331)+'СЕТ СН'!$F$13</f>
        <v>602.57838371000003</v>
      </c>
      <c r="I338" s="37">
        <f>SUMIFS(СВЦЭМ!$J$34:$J$777,СВЦЭМ!$A$34:$A$777,$A338,СВЦЭМ!$B$34:$B$777,I$331)+'СЕТ СН'!$F$13</f>
        <v>564.79721988999995</v>
      </c>
      <c r="J338" s="37">
        <f>SUMIFS(СВЦЭМ!$J$34:$J$777,СВЦЭМ!$A$34:$A$777,$A338,СВЦЭМ!$B$34:$B$777,J$331)+'СЕТ СН'!$F$13</f>
        <v>542.59523410999998</v>
      </c>
      <c r="K338" s="37">
        <f>SUMIFS(СВЦЭМ!$J$34:$J$777,СВЦЭМ!$A$34:$A$777,$A338,СВЦЭМ!$B$34:$B$777,K$331)+'СЕТ СН'!$F$13</f>
        <v>493.15880682</v>
      </c>
      <c r="L338" s="37">
        <f>SUMIFS(СВЦЭМ!$J$34:$J$777,СВЦЭМ!$A$34:$A$777,$A338,СВЦЭМ!$B$34:$B$777,L$331)+'СЕТ СН'!$F$13</f>
        <v>465.09280845000001</v>
      </c>
      <c r="M338" s="37">
        <f>SUMIFS(СВЦЭМ!$J$34:$J$777,СВЦЭМ!$A$34:$A$777,$A338,СВЦЭМ!$B$34:$B$777,M$331)+'СЕТ СН'!$F$13</f>
        <v>458.86216546999998</v>
      </c>
      <c r="N338" s="37">
        <f>SUMIFS(СВЦЭМ!$J$34:$J$777,СВЦЭМ!$A$34:$A$777,$A338,СВЦЭМ!$B$34:$B$777,N$331)+'СЕТ СН'!$F$13</f>
        <v>464.52742520999999</v>
      </c>
      <c r="O338" s="37">
        <f>SUMIFS(СВЦЭМ!$J$34:$J$777,СВЦЭМ!$A$34:$A$777,$A338,СВЦЭМ!$B$34:$B$777,O$331)+'СЕТ СН'!$F$13</f>
        <v>466.87503622000003</v>
      </c>
      <c r="P338" s="37">
        <f>SUMIFS(СВЦЭМ!$J$34:$J$777,СВЦЭМ!$A$34:$A$777,$A338,СВЦЭМ!$B$34:$B$777,P$331)+'СЕТ СН'!$F$13</f>
        <v>469.13858420000003</v>
      </c>
      <c r="Q338" s="37">
        <f>SUMIFS(СВЦЭМ!$J$34:$J$777,СВЦЭМ!$A$34:$A$777,$A338,СВЦЭМ!$B$34:$B$777,Q$331)+'СЕТ СН'!$F$13</f>
        <v>467.75127622999997</v>
      </c>
      <c r="R338" s="37">
        <f>SUMIFS(СВЦЭМ!$J$34:$J$777,СВЦЭМ!$A$34:$A$777,$A338,СВЦЭМ!$B$34:$B$777,R$331)+'СЕТ СН'!$F$13</f>
        <v>466.67497761999999</v>
      </c>
      <c r="S338" s="37">
        <f>SUMIFS(СВЦЭМ!$J$34:$J$777,СВЦЭМ!$A$34:$A$777,$A338,СВЦЭМ!$B$34:$B$777,S$331)+'СЕТ СН'!$F$13</f>
        <v>469.42376707</v>
      </c>
      <c r="T338" s="37">
        <f>SUMIFS(СВЦЭМ!$J$34:$J$777,СВЦЭМ!$A$34:$A$777,$A338,СВЦЭМ!$B$34:$B$777,T$331)+'СЕТ СН'!$F$13</f>
        <v>467.38846726000003</v>
      </c>
      <c r="U338" s="37">
        <f>SUMIFS(СВЦЭМ!$J$34:$J$777,СВЦЭМ!$A$34:$A$777,$A338,СВЦЭМ!$B$34:$B$777,U$331)+'СЕТ СН'!$F$13</f>
        <v>452.35997061</v>
      </c>
      <c r="V338" s="37">
        <f>SUMIFS(СВЦЭМ!$J$34:$J$777,СВЦЭМ!$A$34:$A$777,$A338,СВЦЭМ!$B$34:$B$777,V$331)+'СЕТ СН'!$F$13</f>
        <v>456.02816639000002</v>
      </c>
      <c r="W338" s="37">
        <f>SUMIFS(СВЦЭМ!$J$34:$J$777,СВЦЭМ!$A$34:$A$777,$A338,СВЦЭМ!$B$34:$B$777,W$331)+'СЕТ СН'!$F$13</f>
        <v>492.9512292</v>
      </c>
      <c r="X338" s="37">
        <f>SUMIFS(СВЦЭМ!$J$34:$J$777,СВЦЭМ!$A$34:$A$777,$A338,СВЦЭМ!$B$34:$B$777,X$331)+'СЕТ СН'!$F$13</f>
        <v>526.33375119000004</v>
      </c>
      <c r="Y338" s="37">
        <f>SUMIFS(СВЦЭМ!$J$34:$J$777,СВЦЭМ!$A$34:$A$777,$A338,СВЦЭМ!$B$34:$B$777,Y$331)+'СЕТ СН'!$F$13</f>
        <v>552.81659144000002</v>
      </c>
    </row>
    <row r="339" spans="1:25" ht="15.75" x14ac:dyDescent="0.2">
      <c r="A339" s="36">
        <f t="shared" si="9"/>
        <v>43198</v>
      </c>
      <c r="B339" s="37">
        <f>SUMIFS(СВЦЭМ!$J$34:$J$777,СВЦЭМ!$A$34:$A$777,$A339,СВЦЭМ!$B$34:$B$777,B$331)+'СЕТ СН'!$F$13</f>
        <v>564.78756788999999</v>
      </c>
      <c r="C339" s="37">
        <f>SUMIFS(СВЦЭМ!$J$34:$J$777,СВЦЭМ!$A$34:$A$777,$A339,СВЦЭМ!$B$34:$B$777,C$331)+'СЕТ СН'!$F$13</f>
        <v>587.85079321000001</v>
      </c>
      <c r="D339" s="37">
        <f>SUMIFS(СВЦЭМ!$J$34:$J$777,СВЦЭМ!$A$34:$A$777,$A339,СВЦЭМ!$B$34:$B$777,D$331)+'СЕТ СН'!$F$13</f>
        <v>620.32727516</v>
      </c>
      <c r="E339" s="37">
        <f>SUMIFS(СВЦЭМ!$J$34:$J$777,СВЦЭМ!$A$34:$A$777,$A339,СВЦЭМ!$B$34:$B$777,E$331)+'СЕТ СН'!$F$13</f>
        <v>636.77117170999998</v>
      </c>
      <c r="F339" s="37">
        <f>SUMIFS(СВЦЭМ!$J$34:$J$777,СВЦЭМ!$A$34:$A$777,$A339,СВЦЭМ!$B$34:$B$777,F$331)+'СЕТ СН'!$F$13</f>
        <v>635.42717094</v>
      </c>
      <c r="G339" s="37">
        <f>SUMIFS(СВЦЭМ!$J$34:$J$777,СВЦЭМ!$A$34:$A$777,$A339,СВЦЭМ!$B$34:$B$777,G$331)+'СЕТ СН'!$F$13</f>
        <v>636.82905796</v>
      </c>
      <c r="H339" s="37">
        <f>SUMIFS(СВЦЭМ!$J$34:$J$777,СВЦЭМ!$A$34:$A$777,$A339,СВЦЭМ!$B$34:$B$777,H$331)+'СЕТ СН'!$F$13</f>
        <v>625.76868950999994</v>
      </c>
      <c r="I339" s="37">
        <f>SUMIFS(СВЦЭМ!$J$34:$J$777,СВЦЭМ!$A$34:$A$777,$A339,СВЦЭМ!$B$34:$B$777,I$331)+'СЕТ СН'!$F$13</f>
        <v>576.50268718999996</v>
      </c>
      <c r="J339" s="37">
        <f>SUMIFS(СВЦЭМ!$J$34:$J$777,СВЦЭМ!$A$34:$A$777,$A339,СВЦЭМ!$B$34:$B$777,J$331)+'СЕТ СН'!$F$13</f>
        <v>518.26125073000003</v>
      </c>
      <c r="K339" s="37">
        <f>SUMIFS(СВЦЭМ!$J$34:$J$777,СВЦЭМ!$A$34:$A$777,$A339,СВЦЭМ!$B$34:$B$777,K$331)+'СЕТ СН'!$F$13</f>
        <v>457.64883176000001</v>
      </c>
      <c r="L339" s="37">
        <f>SUMIFS(СВЦЭМ!$J$34:$J$777,СВЦЭМ!$A$34:$A$777,$A339,СВЦЭМ!$B$34:$B$777,L$331)+'СЕТ СН'!$F$13</f>
        <v>425.71386368999998</v>
      </c>
      <c r="M339" s="37">
        <f>SUMIFS(СВЦЭМ!$J$34:$J$777,СВЦЭМ!$A$34:$A$777,$A339,СВЦЭМ!$B$34:$B$777,M$331)+'СЕТ СН'!$F$13</f>
        <v>406.99463179000003</v>
      </c>
      <c r="N339" s="37">
        <f>SUMIFS(СВЦЭМ!$J$34:$J$777,СВЦЭМ!$A$34:$A$777,$A339,СВЦЭМ!$B$34:$B$777,N$331)+'СЕТ СН'!$F$13</f>
        <v>402.48269288</v>
      </c>
      <c r="O339" s="37">
        <f>SUMIFS(СВЦЭМ!$J$34:$J$777,СВЦЭМ!$A$34:$A$777,$A339,СВЦЭМ!$B$34:$B$777,O$331)+'СЕТ СН'!$F$13</f>
        <v>405.23869733999999</v>
      </c>
      <c r="P339" s="37">
        <f>SUMIFS(СВЦЭМ!$J$34:$J$777,СВЦЭМ!$A$34:$A$777,$A339,СВЦЭМ!$B$34:$B$777,P$331)+'СЕТ СН'!$F$13</f>
        <v>411.32316085000002</v>
      </c>
      <c r="Q339" s="37">
        <f>SUMIFS(СВЦЭМ!$J$34:$J$777,СВЦЭМ!$A$34:$A$777,$A339,СВЦЭМ!$B$34:$B$777,Q$331)+'СЕТ СН'!$F$13</f>
        <v>413.59004378999998</v>
      </c>
      <c r="R339" s="37">
        <f>SUMIFS(СВЦЭМ!$J$34:$J$777,СВЦЭМ!$A$34:$A$777,$A339,СВЦЭМ!$B$34:$B$777,R$331)+'СЕТ СН'!$F$13</f>
        <v>441.22406254999999</v>
      </c>
      <c r="S339" s="37">
        <f>SUMIFS(СВЦЭМ!$J$34:$J$777,СВЦЭМ!$A$34:$A$777,$A339,СВЦЭМ!$B$34:$B$777,S$331)+'СЕТ СН'!$F$13</f>
        <v>425.3668715</v>
      </c>
      <c r="T339" s="37">
        <f>SUMIFS(СВЦЭМ!$J$34:$J$777,СВЦЭМ!$A$34:$A$777,$A339,СВЦЭМ!$B$34:$B$777,T$331)+'СЕТ СН'!$F$13</f>
        <v>402.75230927000001</v>
      </c>
      <c r="U339" s="37">
        <f>SUMIFS(СВЦЭМ!$J$34:$J$777,СВЦЭМ!$A$34:$A$777,$A339,СВЦЭМ!$B$34:$B$777,U$331)+'СЕТ СН'!$F$13</f>
        <v>400.82490557</v>
      </c>
      <c r="V339" s="37">
        <f>SUMIFS(СВЦЭМ!$J$34:$J$777,СВЦЭМ!$A$34:$A$777,$A339,СВЦЭМ!$B$34:$B$777,V$331)+'СЕТ СН'!$F$13</f>
        <v>401.14240920999998</v>
      </c>
      <c r="W339" s="37">
        <f>SUMIFS(СВЦЭМ!$J$34:$J$777,СВЦЭМ!$A$34:$A$777,$A339,СВЦЭМ!$B$34:$B$777,W$331)+'СЕТ СН'!$F$13</f>
        <v>425.25407559000001</v>
      </c>
      <c r="X339" s="37">
        <f>SUMIFS(СВЦЭМ!$J$34:$J$777,СВЦЭМ!$A$34:$A$777,$A339,СВЦЭМ!$B$34:$B$777,X$331)+'СЕТ СН'!$F$13</f>
        <v>474.46215594</v>
      </c>
      <c r="Y339" s="37">
        <f>SUMIFS(СВЦЭМ!$J$34:$J$777,СВЦЭМ!$A$34:$A$777,$A339,СВЦЭМ!$B$34:$B$777,Y$331)+'СЕТ СН'!$F$13</f>
        <v>525.63966015999995</v>
      </c>
    </row>
    <row r="340" spans="1:25" ht="15.75" x14ac:dyDescent="0.2">
      <c r="A340" s="36">
        <f t="shared" si="9"/>
        <v>43199</v>
      </c>
      <c r="B340" s="37">
        <f>SUMIFS(СВЦЭМ!$J$34:$J$777,СВЦЭМ!$A$34:$A$777,$A340,СВЦЭМ!$B$34:$B$777,B$331)+'СЕТ СН'!$F$13</f>
        <v>575.35217502</v>
      </c>
      <c r="C340" s="37">
        <f>SUMIFS(СВЦЭМ!$J$34:$J$777,СВЦЭМ!$A$34:$A$777,$A340,СВЦЭМ!$B$34:$B$777,C$331)+'СЕТ СН'!$F$13</f>
        <v>580.61253852000004</v>
      </c>
      <c r="D340" s="37">
        <f>SUMIFS(СВЦЭМ!$J$34:$J$777,СВЦЭМ!$A$34:$A$777,$A340,СВЦЭМ!$B$34:$B$777,D$331)+'СЕТ СН'!$F$13</f>
        <v>625.52746136999997</v>
      </c>
      <c r="E340" s="37">
        <f>SUMIFS(СВЦЭМ!$J$34:$J$777,СВЦЭМ!$A$34:$A$777,$A340,СВЦЭМ!$B$34:$B$777,E$331)+'СЕТ СН'!$F$13</f>
        <v>629.44322636000004</v>
      </c>
      <c r="F340" s="37">
        <f>SUMIFS(СВЦЭМ!$J$34:$J$777,СВЦЭМ!$A$34:$A$777,$A340,СВЦЭМ!$B$34:$B$777,F$331)+'СЕТ СН'!$F$13</f>
        <v>629.50465843999996</v>
      </c>
      <c r="G340" s="37">
        <f>SUMIFS(СВЦЭМ!$J$34:$J$777,СВЦЭМ!$A$34:$A$777,$A340,СВЦЭМ!$B$34:$B$777,G$331)+'СЕТ СН'!$F$13</f>
        <v>633.12730558999999</v>
      </c>
      <c r="H340" s="37">
        <f>SUMIFS(СВЦЭМ!$J$34:$J$777,СВЦЭМ!$A$34:$A$777,$A340,СВЦЭМ!$B$34:$B$777,H$331)+'СЕТ СН'!$F$13</f>
        <v>607.61950824999997</v>
      </c>
      <c r="I340" s="37">
        <f>SUMIFS(СВЦЭМ!$J$34:$J$777,СВЦЭМ!$A$34:$A$777,$A340,СВЦЭМ!$B$34:$B$777,I$331)+'СЕТ СН'!$F$13</f>
        <v>552.22012551</v>
      </c>
      <c r="J340" s="37">
        <f>SUMIFS(СВЦЭМ!$J$34:$J$777,СВЦЭМ!$A$34:$A$777,$A340,СВЦЭМ!$B$34:$B$777,J$331)+'СЕТ СН'!$F$13</f>
        <v>520.52437954000004</v>
      </c>
      <c r="K340" s="37">
        <f>SUMIFS(СВЦЭМ!$J$34:$J$777,СВЦЭМ!$A$34:$A$777,$A340,СВЦЭМ!$B$34:$B$777,K$331)+'СЕТ СН'!$F$13</f>
        <v>471.64325864</v>
      </c>
      <c r="L340" s="37">
        <f>SUMIFS(СВЦЭМ!$J$34:$J$777,СВЦЭМ!$A$34:$A$777,$A340,СВЦЭМ!$B$34:$B$777,L$331)+'СЕТ СН'!$F$13</f>
        <v>430.15690967</v>
      </c>
      <c r="M340" s="37">
        <f>SUMIFS(СВЦЭМ!$J$34:$J$777,СВЦЭМ!$A$34:$A$777,$A340,СВЦЭМ!$B$34:$B$777,M$331)+'СЕТ СН'!$F$13</f>
        <v>424.77612126000002</v>
      </c>
      <c r="N340" s="37">
        <f>SUMIFS(СВЦЭМ!$J$34:$J$777,СВЦЭМ!$A$34:$A$777,$A340,СВЦЭМ!$B$34:$B$777,N$331)+'СЕТ СН'!$F$13</f>
        <v>422.76204627999999</v>
      </c>
      <c r="O340" s="37">
        <f>SUMIFS(СВЦЭМ!$J$34:$J$777,СВЦЭМ!$A$34:$A$777,$A340,СВЦЭМ!$B$34:$B$777,O$331)+'СЕТ СН'!$F$13</f>
        <v>425.84265409</v>
      </c>
      <c r="P340" s="37">
        <f>SUMIFS(СВЦЭМ!$J$34:$J$777,СВЦЭМ!$A$34:$A$777,$A340,СВЦЭМ!$B$34:$B$777,P$331)+'СЕТ СН'!$F$13</f>
        <v>436.30589197</v>
      </c>
      <c r="Q340" s="37">
        <f>SUMIFS(СВЦЭМ!$J$34:$J$777,СВЦЭМ!$A$34:$A$777,$A340,СВЦЭМ!$B$34:$B$777,Q$331)+'СЕТ СН'!$F$13</f>
        <v>447.36680646999997</v>
      </c>
      <c r="R340" s="37">
        <f>SUMIFS(СВЦЭМ!$J$34:$J$777,СВЦЭМ!$A$34:$A$777,$A340,СВЦЭМ!$B$34:$B$777,R$331)+'СЕТ СН'!$F$13</f>
        <v>444.55766613999998</v>
      </c>
      <c r="S340" s="37">
        <f>SUMIFS(СВЦЭМ!$J$34:$J$777,СВЦЭМ!$A$34:$A$777,$A340,СВЦЭМ!$B$34:$B$777,S$331)+'СЕТ СН'!$F$13</f>
        <v>441.12608547999997</v>
      </c>
      <c r="T340" s="37">
        <f>SUMIFS(СВЦЭМ!$J$34:$J$777,СВЦЭМ!$A$34:$A$777,$A340,СВЦЭМ!$B$34:$B$777,T$331)+'СЕТ СН'!$F$13</f>
        <v>425.86655009999998</v>
      </c>
      <c r="U340" s="37">
        <f>SUMIFS(СВЦЭМ!$J$34:$J$777,СВЦЭМ!$A$34:$A$777,$A340,СВЦЭМ!$B$34:$B$777,U$331)+'СЕТ СН'!$F$13</f>
        <v>416.13404673999997</v>
      </c>
      <c r="V340" s="37">
        <f>SUMIFS(СВЦЭМ!$J$34:$J$777,СВЦЭМ!$A$34:$A$777,$A340,СВЦЭМ!$B$34:$B$777,V$331)+'СЕТ СН'!$F$13</f>
        <v>421.75898900999999</v>
      </c>
      <c r="W340" s="37">
        <f>SUMIFS(СВЦЭМ!$J$34:$J$777,СВЦЭМ!$A$34:$A$777,$A340,СВЦЭМ!$B$34:$B$777,W$331)+'СЕТ СН'!$F$13</f>
        <v>456.11402098999997</v>
      </c>
      <c r="X340" s="37">
        <f>SUMIFS(СВЦЭМ!$J$34:$J$777,СВЦЭМ!$A$34:$A$777,$A340,СВЦЭМ!$B$34:$B$777,X$331)+'СЕТ СН'!$F$13</f>
        <v>505.02174581999998</v>
      </c>
      <c r="Y340" s="37">
        <f>SUMIFS(СВЦЭМ!$J$34:$J$777,СВЦЭМ!$A$34:$A$777,$A340,СВЦЭМ!$B$34:$B$777,Y$331)+'СЕТ СН'!$F$13</f>
        <v>555.00233438999999</v>
      </c>
    </row>
    <row r="341" spans="1:25" ht="15.75" x14ac:dyDescent="0.2">
      <c r="A341" s="36">
        <f t="shared" si="9"/>
        <v>43200</v>
      </c>
      <c r="B341" s="37">
        <f>SUMIFS(СВЦЭМ!$J$34:$J$777,СВЦЭМ!$A$34:$A$777,$A341,СВЦЭМ!$B$34:$B$777,B$331)+'СЕТ СН'!$F$13</f>
        <v>575.85661962999995</v>
      </c>
      <c r="C341" s="37">
        <f>SUMIFS(СВЦЭМ!$J$34:$J$777,СВЦЭМ!$A$34:$A$777,$A341,СВЦЭМ!$B$34:$B$777,C$331)+'СЕТ СН'!$F$13</f>
        <v>602.52261857999997</v>
      </c>
      <c r="D341" s="37">
        <f>SUMIFS(СВЦЭМ!$J$34:$J$777,СВЦЭМ!$A$34:$A$777,$A341,СВЦЭМ!$B$34:$B$777,D$331)+'СЕТ СН'!$F$13</f>
        <v>618.24907014999997</v>
      </c>
      <c r="E341" s="37">
        <f>SUMIFS(СВЦЭМ!$J$34:$J$777,СВЦЭМ!$A$34:$A$777,$A341,СВЦЭМ!$B$34:$B$777,E$331)+'СЕТ СН'!$F$13</f>
        <v>620.51378752999995</v>
      </c>
      <c r="F341" s="37">
        <f>SUMIFS(СВЦЭМ!$J$34:$J$777,СВЦЭМ!$A$34:$A$777,$A341,СВЦЭМ!$B$34:$B$777,F$331)+'СЕТ СН'!$F$13</f>
        <v>620.31927008000002</v>
      </c>
      <c r="G341" s="37">
        <f>SUMIFS(СВЦЭМ!$J$34:$J$777,СВЦЭМ!$A$34:$A$777,$A341,СВЦЭМ!$B$34:$B$777,G$331)+'СЕТ СН'!$F$13</f>
        <v>623.51734434000002</v>
      </c>
      <c r="H341" s="37">
        <f>SUMIFS(СВЦЭМ!$J$34:$J$777,СВЦЭМ!$A$34:$A$777,$A341,СВЦЭМ!$B$34:$B$777,H$331)+'СЕТ СН'!$F$13</f>
        <v>601.47964105999995</v>
      </c>
      <c r="I341" s="37">
        <f>SUMIFS(СВЦЭМ!$J$34:$J$777,СВЦЭМ!$A$34:$A$777,$A341,СВЦЭМ!$B$34:$B$777,I$331)+'СЕТ СН'!$F$13</f>
        <v>549.87517820000005</v>
      </c>
      <c r="J341" s="37">
        <f>SUMIFS(СВЦЭМ!$J$34:$J$777,СВЦЭМ!$A$34:$A$777,$A341,СВЦЭМ!$B$34:$B$777,J$331)+'СЕТ СН'!$F$13</f>
        <v>523.96784909999997</v>
      </c>
      <c r="K341" s="37">
        <f>SUMIFS(СВЦЭМ!$J$34:$J$777,СВЦЭМ!$A$34:$A$777,$A341,СВЦЭМ!$B$34:$B$777,K$331)+'СЕТ СН'!$F$13</f>
        <v>473.36999018</v>
      </c>
      <c r="L341" s="37">
        <f>SUMIFS(СВЦЭМ!$J$34:$J$777,СВЦЭМ!$A$34:$A$777,$A341,СВЦЭМ!$B$34:$B$777,L$331)+'СЕТ СН'!$F$13</f>
        <v>448.38362489000002</v>
      </c>
      <c r="M341" s="37">
        <f>SUMIFS(СВЦЭМ!$J$34:$J$777,СВЦЭМ!$A$34:$A$777,$A341,СВЦЭМ!$B$34:$B$777,M$331)+'СЕТ СН'!$F$13</f>
        <v>445.68451383000001</v>
      </c>
      <c r="N341" s="37">
        <f>SUMIFS(СВЦЭМ!$J$34:$J$777,СВЦЭМ!$A$34:$A$777,$A341,СВЦЭМ!$B$34:$B$777,N$331)+'СЕТ СН'!$F$13</f>
        <v>445.28563723000002</v>
      </c>
      <c r="O341" s="37">
        <f>SUMIFS(СВЦЭМ!$J$34:$J$777,СВЦЭМ!$A$34:$A$777,$A341,СВЦЭМ!$B$34:$B$777,O$331)+'СЕТ СН'!$F$13</f>
        <v>445.43227865</v>
      </c>
      <c r="P341" s="37">
        <f>SUMIFS(СВЦЭМ!$J$34:$J$777,СВЦЭМ!$A$34:$A$777,$A341,СВЦЭМ!$B$34:$B$777,P$331)+'СЕТ СН'!$F$13</f>
        <v>444.98927664000001</v>
      </c>
      <c r="Q341" s="37">
        <f>SUMIFS(СВЦЭМ!$J$34:$J$777,СВЦЭМ!$A$34:$A$777,$A341,СВЦЭМ!$B$34:$B$777,Q$331)+'СЕТ СН'!$F$13</f>
        <v>457.36020180999998</v>
      </c>
      <c r="R341" s="37">
        <f>SUMIFS(СВЦЭМ!$J$34:$J$777,СВЦЭМ!$A$34:$A$777,$A341,СВЦЭМ!$B$34:$B$777,R$331)+'СЕТ СН'!$F$13</f>
        <v>455.02194344999998</v>
      </c>
      <c r="S341" s="37">
        <f>SUMIFS(СВЦЭМ!$J$34:$J$777,СВЦЭМ!$A$34:$A$777,$A341,СВЦЭМ!$B$34:$B$777,S$331)+'СЕТ СН'!$F$13</f>
        <v>448.19211374999998</v>
      </c>
      <c r="T341" s="37">
        <f>SUMIFS(СВЦЭМ!$J$34:$J$777,СВЦЭМ!$A$34:$A$777,$A341,СВЦЭМ!$B$34:$B$777,T$331)+'СЕТ СН'!$F$13</f>
        <v>429.64490835999999</v>
      </c>
      <c r="U341" s="37">
        <f>SUMIFS(СВЦЭМ!$J$34:$J$777,СВЦЭМ!$A$34:$A$777,$A341,СВЦЭМ!$B$34:$B$777,U$331)+'СЕТ СН'!$F$13</f>
        <v>412.76742216000002</v>
      </c>
      <c r="V341" s="37">
        <f>SUMIFS(СВЦЭМ!$J$34:$J$777,СВЦЭМ!$A$34:$A$777,$A341,СВЦЭМ!$B$34:$B$777,V$331)+'СЕТ СН'!$F$13</f>
        <v>416.45458452000003</v>
      </c>
      <c r="W341" s="37">
        <f>SUMIFS(СВЦЭМ!$J$34:$J$777,СВЦЭМ!$A$34:$A$777,$A341,СВЦЭМ!$B$34:$B$777,W$331)+'СЕТ СН'!$F$13</f>
        <v>447.39356471000002</v>
      </c>
      <c r="X341" s="37">
        <f>SUMIFS(СВЦЭМ!$J$34:$J$777,СВЦЭМ!$A$34:$A$777,$A341,СВЦЭМ!$B$34:$B$777,X$331)+'СЕТ СН'!$F$13</f>
        <v>497.11656377000003</v>
      </c>
      <c r="Y341" s="37">
        <f>SUMIFS(СВЦЭМ!$J$34:$J$777,СВЦЭМ!$A$34:$A$777,$A341,СВЦЭМ!$B$34:$B$777,Y$331)+'СЕТ СН'!$F$13</f>
        <v>548.94493414999999</v>
      </c>
    </row>
    <row r="342" spans="1:25" ht="15.75" x14ac:dyDescent="0.2">
      <c r="A342" s="36">
        <f t="shared" si="9"/>
        <v>43201</v>
      </c>
      <c r="B342" s="37">
        <f>SUMIFS(СВЦЭМ!$J$34:$J$777,СВЦЭМ!$A$34:$A$777,$A342,СВЦЭМ!$B$34:$B$777,B$331)+'СЕТ СН'!$F$13</f>
        <v>553.58021365000002</v>
      </c>
      <c r="C342" s="37">
        <f>SUMIFS(СВЦЭМ!$J$34:$J$777,СВЦЭМ!$A$34:$A$777,$A342,СВЦЭМ!$B$34:$B$777,C$331)+'СЕТ СН'!$F$13</f>
        <v>571.34703462000004</v>
      </c>
      <c r="D342" s="37">
        <f>SUMIFS(СВЦЭМ!$J$34:$J$777,СВЦЭМ!$A$34:$A$777,$A342,СВЦЭМ!$B$34:$B$777,D$331)+'СЕТ СН'!$F$13</f>
        <v>614.73989723</v>
      </c>
      <c r="E342" s="37">
        <f>SUMIFS(СВЦЭМ!$J$34:$J$777,СВЦЭМ!$A$34:$A$777,$A342,СВЦЭМ!$B$34:$B$777,E$331)+'СЕТ СН'!$F$13</f>
        <v>623.06847545999995</v>
      </c>
      <c r="F342" s="37">
        <f>SUMIFS(СВЦЭМ!$J$34:$J$777,СВЦЭМ!$A$34:$A$777,$A342,СВЦЭМ!$B$34:$B$777,F$331)+'СЕТ СН'!$F$13</f>
        <v>623.04022168999995</v>
      </c>
      <c r="G342" s="37">
        <f>SUMIFS(СВЦЭМ!$J$34:$J$777,СВЦЭМ!$A$34:$A$777,$A342,СВЦЭМ!$B$34:$B$777,G$331)+'СЕТ СН'!$F$13</f>
        <v>626.58288732000005</v>
      </c>
      <c r="H342" s="37">
        <f>SUMIFS(СВЦЭМ!$J$34:$J$777,СВЦЭМ!$A$34:$A$777,$A342,СВЦЭМ!$B$34:$B$777,H$331)+'СЕТ СН'!$F$13</f>
        <v>614.44062231999999</v>
      </c>
      <c r="I342" s="37">
        <f>SUMIFS(СВЦЭМ!$J$34:$J$777,СВЦЭМ!$A$34:$A$777,$A342,СВЦЭМ!$B$34:$B$777,I$331)+'СЕТ СН'!$F$13</f>
        <v>549.58211600000004</v>
      </c>
      <c r="J342" s="37">
        <f>SUMIFS(СВЦЭМ!$J$34:$J$777,СВЦЭМ!$A$34:$A$777,$A342,СВЦЭМ!$B$34:$B$777,J$331)+'СЕТ СН'!$F$13</f>
        <v>522.00316752000003</v>
      </c>
      <c r="K342" s="37">
        <f>SUMIFS(СВЦЭМ!$J$34:$J$777,СВЦЭМ!$A$34:$A$777,$A342,СВЦЭМ!$B$34:$B$777,K$331)+'СЕТ СН'!$F$13</f>
        <v>475.19744433</v>
      </c>
      <c r="L342" s="37">
        <f>SUMIFS(СВЦЭМ!$J$34:$J$777,СВЦЭМ!$A$34:$A$777,$A342,СВЦЭМ!$B$34:$B$777,L$331)+'СЕТ СН'!$F$13</f>
        <v>442.05751896999999</v>
      </c>
      <c r="M342" s="37">
        <f>SUMIFS(СВЦЭМ!$J$34:$J$777,СВЦЭМ!$A$34:$A$777,$A342,СВЦЭМ!$B$34:$B$777,M$331)+'СЕТ СН'!$F$13</f>
        <v>440.00565812999997</v>
      </c>
      <c r="N342" s="37">
        <f>SUMIFS(СВЦЭМ!$J$34:$J$777,СВЦЭМ!$A$34:$A$777,$A342,СВЦЭМ!$B$34:$B$777,N$331)+'СЕТ СН'!$F$13</f>
        <v>435.80702646999998</v>
      </c>
      <c r="O342" s="37">
        <f>SUMIFS(СВЦЭМ!$J$34:$J$777,СВЦЭМ!$A$34:$A$777,$A342,СВЦЭМ!$B$34:$B$777,O$331)+'СЕТ СН'!$F$13</f>
        <v>433.70630079</v>
      </c>
      <c r="P342" s="37">
        <f>SUMIFS(СВЦЭМ!$J$34:$J$777,СВЦЭМ!$A$34:$A$777,$A342,СВЦЭМ!$B$34:$B$777,P$331)+'СЕТ СН'!$F$13</f>
        <v>431.85511629000001</v>
      </c>
      <c r="Q342" s="37">
        <f>SUMIFS(СВЦЭМ!$J$34:$J$777,СВЦЭМ!$A$34:$A$777,$A342,СВЦЭМ!$B$34:$B$777,Q$331)+'СЕТ СН'!$F$13</f>
        <v>433.16244096999998</v>
      </c>
      <c r="R342" s="37">
        <f>SUMIFS(СВЦЭМ!$J$34:$J$777,СВЦЭМ!$A$34:$A$777,$A342,СВЦЭМ!$B$34:$B$777,R$331)+'СЕТ СН'!$F$13</f>
        <v>432.42267444999999</v>
      </c>
      <c r="S342" s="37">
        <f>SUMIFS(СВЦЭМ!$J$34:$J$777,СВЦЭМ!$A$34:$A$777,$A342,СВЦЭМ!$B$34:$B$777,S$331)+'СЕТ СН'!$F$13</f>
        <v>432.12299418999999</v>
      </c>
      <c r="T342" s="37">
        <f>SUMIFS(СВЦЭМ!$J$34:$J$777,СВЦЭМ!$A$34:$A$777,$A342,СВЦЭМ!$B$34:$B$777,T$331)+'СЕТ СН'!$F$13</f>
        <v>422.87698798000002</v>
      </c>
      <c r="U342" s="37">
        <f>SUMIFS(СВЦЭМ!$J$34:$J$777,СВЦЭМ!$A$34:$A$777,$A342,СВЦЭМ!$B$34:$B$777,U$331)+'СЕТ СН'!$F$13</f>
        <v>408.51182277999999</v>
      </c>
      <c r="V342" s="37">
        <f>SUMIFS(СВЦЭМ!$J$34:$J$777,СВЦЭМ!$A$34:$A$777,$A342,СВЦЭМ!$B$34:$B$777,V$331)+'СЕТ СН'!$F$13</f>
        <v>414.69476451999998</v>
      </c>
      <c r="W342" s="37">
        <f>SUMIFS(СВЦЭМ!$J$34:$J$777,СВЦЭМ!$A$34:$A$777,$A342,СВЦЭМ!$B$34:$B$777,W$331)+'СЕТ СН'!$F$13</f>
        <v>453.53928918999998</v>
      </c>
      <c r="X342" s="37">
        <f>SUMIFS(СВЦЭМ!$J$34:$J$777,СВЦЭМ!$A$34:$A$777,$A342,СВЦЭМ!$B$34:$B$777,X$331)+'СЕТ СН'!$F$13</f>
        <v>502.73410131000003</v>
      </c>
      <c r="Y342" s="37">
        <f>SUMIFS(СВЦЭМ!$J$34:$J$777,СВЦЭМ!$A$34:$A$777,$A342,СВЦЭМ!$B$34:$B$777,Y$331)+'СЕТ СН'!$F$13</f>
        <v>519.75792232000003</v>
      </c>
    </row>
    <row r="343" spans="1:25" ht="15.75" x14ac:dyDescent="0.2">
      <c r="A343" s="36">
        <f t="shared" si="9"/>
        <v>43202</v>
      </c>
      <c r="B343" s="37">
        <f>SUMIFS(СВЦЭМ!$J$34:$J$777,СВЦЭМ!$A$34:$A$777,$A343,СВЦЭМ!$B$34:$B$777,B$331)+'СЕТ СН'!$F$13</f>
        <v>565.97191551000003</v>
      </c>
      <c r="C343" s="37">
        <f>SUMIFS(СВЦЭМ!$J$34:$J$777,СВЦЭМ!$A$34:$A$777,$A343,СВЦЭМ!$B$34:$B$777,C$331)+'СЕТ СН'!$F$13</f>
        <v>594.06656807000002</v>
      </c>
      <c r="D343" s="37">
        <f>SUMIFS(СВЦЭМ!$J$34:$J$777,СВЦЭМ!$A$34:$A$777,$A343,СВЦЭМ!$B$34:$B$777,D$331)+'СЕТ СН'!$F$13</f>
        <v>625.89432643999999</v>
      </c>
      <c r="E343" s="37">
        <f>SUMIFS(СВЦЭМ!$J$34:$J$777,СВЦЭМ!$A$34:$A$777,$A343,СВЦЭМ!$B$34:$B$777,E$331)+'СЕТ СН'!$F$13</f>
        <v>632.87741292999999</v>
      </c>
      <c r="F343" s="37">
        <f>SUMIFS(СВЦЭМ!$J$34:$J$777,СВЦЭМ!$A$34:$A$777,$A343,СВЦЭМ!$B$34:$B$777,F$331)+'СЕТ СН'!$F$13</f>
        <v>638.72340567000003</v>
      </c>
      <c r="G343" s="37">
        <f>SUMIFS(СВЦЭМ!$J$34:$J$777,СВЦЭМ!$A$34:$A$777,$A343,СВЦЭМ!$B$34:$B$777,G$331)+'СЕТ СН'!$F$13</f>
        <v>642.63207344</v>
      </c>
      <c r="H343" s="37">
        <f>SUMIFS(СВЦЭМ!$J$34:$J$777,СВЦЭМ!$A$34:$A$777,$A343,СВЦЭМ!$B$34:$B$777,H$331)+'СЕТ СН'!$F$13</f>
        <v>625.69029903000001</v>
      </c>
      <c r="I343" s="37">
        <f>SUMIFS(СВЦЭМ!$J$34:$J$777,СВЦЭМ!$A$34:$A$777,$A343,СВЦЭМ!$B$34:$B$777,I$331)+'СЕТ СН'!$F$13</f>
        <v>568.99303067000005</v>
      </c>
      <c r="J343" s="37">
        <f>SUMIFS(СВЦЭМ!$J$34:$J$777,СВЦЭМ!$A$34:$A$777,$A343,СВЦЭМ!$B$34:$B$777,J$331)+'СЕТ СН'!$F$13</f>
        <v>543.12369968999997</v>
      </c>
      <c r="K343" s="37">
        <f>SUMIFS(СВЦЭМ!$J$34:$J$777,СВЦЭМ!$A$34:$A$777,$A343,СВЦЭМ!$B$34:$B$777,K$331)+'СЕТ СН'!$F$13</f>
        <v>497.32647316999999</v>
      </c>
      <c r="L343" s="37">
        <f>SUMIFS(СВЦЭМ!$J$34:$J$777,СВЦЭМ!$A$34:$A$777,$A343,СВЦЭМ!$B$34:$B$777,L$331)+'СЕТ СН'!$F$13</f>
        <v>457.91023862999998</v>
      </c>
      <c r="M343" s="37">
        <f>SUMIFS(СВЦЭМ!$J$34:$J$777,СВЦЭМ!$A$34:$A$777,$A343,СВЦЭМ!$B$34:$B$777,M$331)+'СЕТ СН'!$F$13</f>
        <v>446.06177931000002</v>
      </c>
      <c r="N343" s="37">
        <f>SUMIFS(СВЦЭМ!$J$34:$J$777,СВЦЭМ!$A$34:$A$777,$A343,СВЦЭМ!$B$34:$B$777,N$331)+'СЕТ СН'!$F$13</f>
        <v>444.15409081000001</v>
      </c>
      <c r="O343" s="37">
        <f>SUMIFS(СВЦЭМ!$J$34:$J$777,СВЦЭМ!$A$34:$A$777,$A343,СВЦЭМ!$B$34:$B$777,O$331)+'СЕТ СН'!$F$13</f>
        <v>447.92092034000001</v>
      </c>
      <c r="P343" s="37">
        <f>SUMIFS(СВЦЭМ!$J$34:$J$777,СВЦЭМ!$A$34:$A$777,$A343,СВЦЭМ!$B$34:$B$777,P$331)+'СЕТ СН'!$F$13</f>
        <v>452.18842760000001</v>
      </c>
      <c r="Q343" s="37">
        <f>SUMIFS(СВЦЭМ!$J$34:$J$777,СВЦЭМ!$A$34:$A$777,$A343,СВЦЭМ!$B$34:$B$777,Q$331)+'СЕТ СН'!$F$13</f>
        <v>457.86778838999999</v>
      </c>
      <c r="R343" s="37">
        <f>SUMIFS(СВЦЭМ!$J$34:$J$777,СВЦЭМ!$A$34:$A$777,$A343,СВЦЭМ!$B$34:$B$777,R$331)+'СЕТ СН'!$F$13</f>
        <v>459.62503142999998</v>
      </c>
      <c r="S343" s="37">
        <f>SUMIFS(СВЦЭМ!$J$34:$J$777,СВЦЭМ!$A$34:$A$777,$A343,СВЦЭМ!$B$34:$B$777,S$331)+'СЕТ СН'!$F$13</f>
        <v>455.74173144000002</v>
      </c>
      <c r="T343" s="37">
        <f>SUMIFS(СВЦЭМ!$J$34:$J$777,СВЦЭМ!$A$34:$A$777,$A343,СВЦЭМ!$B$34:$B$777,T$331)+'СЕТ СН'!$F$13</f>
        <v>446.68284463999998</v>
      </c>
      <c r="U343" s="37">
        <f>SUMIFS(СВЦЭМ!$J$34:$J$777,СВЦЭМ!$A$34:$A$777,$A343,СВЦЭМ!$B$34:$B$777,U$331)+'СЕТ СН'!$F$13</f>
        <v>437.57699707</v>
      </c>
      <c r="V343" s="37">
        <f>SUMIFS(СВЦЭМ!$J$34:$J$777,СВЦЭМ!$A$34:$A$777,$A343,СВЦЭМ!$B$34:$B$777,V$331)+'СЕТ СН'!$F$13</f>
        <v>439.90438214</v>
      </c>
      <c r="W343" s="37">
        <f>SUMIFS(СВЦЭМ!$J$34:$J$777,СВЦЭМ!$A$34:$A$777,$A343,СВЦЭМ!$B$34:$B$777,W$331)+'СЕТ СН'!$F$13</f>
        <v>475.63288690000002</v>
      </c>
      <c r="X343" s="37">
        <f>SUMIFS(СВЦЭМ!$J$34:$J$777,СВЦЭМ!$A$34:$A$777,$A343,СВЦЭМ!$B$34:$B$777,X$331)+'СЕТ СН'!$F$13</f>
        <v>521.84438337999995</v>
      </c>
      <c r="Y343" s="37">
        <f>SUMIFS(СВЦЭМ!$J$34:$J$777,СВЦЭМ!$A$34:$A$777,$A343,СВЦЭМ!$B$34:$B$777,Y$331)+'СЕТ СН'!$F$13</f>
        <v>521.89174989000003</v>
      </c>
    </row>
    <row r="344" spans="1:25" ht="15.75" x14ac:dyDescent="0.2">
      <c r="A344" s="36">
        <f t="shared" si="9"/>
        <v>43203</v>
      </c>
      <c r="B344" s="37">
        <f>SUMIFS(СВЦЭМ!$J$34:$J$777,СВЦЭМ!$A$34:$A$777,$A344,СВЦЭМ!$B$34:$B$777,B$331)+'СЕТ СН'!$F$13</f>
        <v>561.82175690999998</v>
      </c>
      <c r="C344" s="37">
        <f>SUMIFS(СВЦЭМ!$J$34:$J$777,СВЦЭМ!$A$34:$A$777,$A344,СВЦЭМ!$B$34:$B$777,C$331)+'СЕТ СН'!$F$13</f>
        <v>595.88479367000002</v>
      </c>
      <c r="D344" s="37">
        <f>SUMIFS(СВЦЭМ!$J$34:$J$777,СВЦЭМ!$A$34:$A$777,$A344,СВЦЭМ!$B$34:$B$777,D$331)+'СЕТ СН'!$F$13</f>
        <v>626.70093654000004</v>
      </c>
      <c r="E344" s="37">
        <f>SUMIFS(СВЦЭМ!$J$34:$J$777,СВЦЭМ!$A$34:$A$777,$A344,СВЦЭМ!$B$34:$B$777,E$331)+'СЕТ СН'!$F$13</f>
        <v>632.24158698999997</v>
      </c>
      <c r="F344" s="37">
        <f>SUMIFS(СВЦЭМ!$J$34:$J$777,СВЦЭМ!$A$34:$A$777,$A344,СВЦЭМ!$B$34:$B$777,F$331)+'СЕТ СН'!$F$13</f>
        <v>633.83923579999998</v>
      </c>
      <c r="G344" s="37">
        <f>SUMIFS(СВЦЭМ!$J$34:$J$777,СВЦЭМ!$A$34:$A$777,$A344,СВЦЭМ!$B$34:$B$777,G$331)+'СЕТ СН'!$F$13</f>
        <v>637.21055859000001</v>
      </c>
      <c r="H344" s="37">
        <f>SUMIFS(СВЦЭМ!$J$34:$J$777,СВЦЭМ!$A$34:$A$777,$A344,СВЦЭМ!$B$34:$B$777,H$331)+'СЕТ СН'!$F$13</f>
        <v>627.13337561000003</v>
      </c>
      <c r="I344" s="37">
        <f>SUMIFS(СВЦЭМ!$J$34:$J$777,СВЦЭМ!$A$34:$A$777,$A344,СВЦЭМ!$B$34:$B$777,I$331)+'СЕТ СН'!$F$13</f>
        <v>565.10596469999996</v>
      </c>
      <c r="J344" s="37">
        <f>SUMIFS(СВЦЭМ!$J$34:$J$777,СВЦЭМ!$A$34:$A$777,$A344,СВЦЭМ!$B$34:$B$777,J$331)+'СЕТ СН'!$F$13</f>
        <v>541.69947988000001</v>
      </c>
      <c r="K344" s="37">
        <f>SUMIFS(СВЦЭМ!$J$34:$J$777,СВЦЭМ!$A$34:$A$777,$A344,СВЦЭМ!$B$34:$B$777,K$331)+'СЕТ СН'!$F$13</f>
        <v>489.28436936000003</v>
      </c>
      <c r="L344" s="37">
        <f>SUMIFS(СВЦЭМ!$J$34:$J$777,СВЦЭМ!$A$34:$A$777,$A344,СВЦЭМ!$B$34:$B$777,L$331)+'СЕТ СН'!$F$13</f>
        <v>449.43218495000002</v>
      </c>
      <c r="M344" s="37">
        <f>SUMIFS(СВЦЭМ!$J$34:$J$777,СВЦЭМ!$A$34:$A$777,$A344,СВЦЭМ!$B$34:$B$777,M$331)+'СЕТ СН'!$F$13</f>
        <v>452.52076975</v>
      </c>
      <c r="N344" s="37">
        <f>SUMIFS(СВЦЭМ!$J$34:$J$777,СВЦЭМ!$A$34:$A$777,$A344,СВЦЭМ!$B$34:$B$777,N$331)+'СЕТ СН'!$F$13</f>
        <v>441.94413214000002</v>
      </c>
      <c r="O344" s="37">
        <f>SUMIFS(СВЦЭМ!$J$34:$J$777,СВЦЭМ!$A$34:$A$777,$A344,СВЦЭМ!$B$34:$B$777,O$331)+'СЕТ СН'!$F$13</f>
        <v>445.32323036000003</v>
      </c>
      <c r="P344" s="37">
        <f>SUMIFS(СВЦЭМ!$J$34:$J$777,СВЦЭМ!$A$34:$A$777,$A344,СВЦЭМ!$B$34:$B$777,P$331)+'СЕТ СН'!$F$13</f>
        <v>446.83113537000003</v>
      </c>
      <c r="Q344" s="37">
        <f>SUMIFS(СВЦЭМ!$J$34:$J$777,СВЦЭМ!$A$34:$A$777,$A344,СВЦЭМ!$B$34:$B$777,Q$331)+'СЕТ СН'!$F$13</f>
        <v>448.16169630000002</v>
      </c>
      <c r="R344" s="37">
        <f>SUMIFS(СВЦЭМ!$J$34:$J$777,СВЦЭМ!$A$34:$A$777,$A344,СВЦЭМ!$B$34:$B$777,R$331)+'СЕТ СН'!$F$13</f>
        <v>451.63905908999999</v>
      </c>
      <c r="S344" s="37">
        <f>SUMIFS(СВЦЭМ!$J$34:$J$777,СВЦЭМ!$A$34:$A$777,$A344,СВЦЭМ!$B$34:$B$777,S$331)+'СЕТ СН'!$F$13</f>
        <v>456.69237896999999</v>
      </c>
      <c r="T344" s="37">
        <f>SUMIFS(СВЦЭМ!$J$34:$J$777,СВЦЭМ!$A$34:$A$777,$A344,СВЦЭМ!$B$34:$B$777,T$331)+'СЕТ СН'!$F$13</f>
        <v>448.69123238999998</v>
      </c>
      <c r="U344" s="37">
        <f>SUMIFS(СВЦЭМ!$J$34:$J$777,СВЦЭМ!$A$34:$A$777,$A344,СВЦЭМ!$B$34:$B$777,U$331)+'СЕТ СН'!$F$13</f>
        <v>450.13738222000001</v>
      </c>
      <c r="V344" s="37">
        <f>SUMIFS(СВЦЭМ!$J$34:$J$777,СВЦЭМ!$A$34:$A$777,$A344,СВЦЭМ!$B$34:$B$777,V$331)+'СЕТ СН'!$F$13</f>
        <v>449.95241963000001</v>
      </c>
      <c r="W344" s="37">
        <f>SUMIFS(СВЦЭМ!$J$34:$J$777,СВЦЭМ!$A$34:$A$777,$A344,СВЦЭМ!$B$34:$B$777,W$331)+'СЕТ СН'!$F$13</f>
        <v>472.64969904999998</v>
      </c>
      <c r="X344" s="37">
        <f>SUMIFS(СВЦЭМ!$J$34:$J$777,СВЦЭМ!$A$34:$A$777,$A344,СВЦЭМ!$B$34:$B$777,X$331)+'СЕТ СН'!$F$13</f>
        <v>527.17261391</v>
      </c>
      <c r="Y344" s="37">
        <f>SUMIFS(СВЦЭМ!$J$34:$J$777,СВЦЭМ!$A$34:$A$777,$A344,СВЦЭМ!$B$34:$B$777,Y$331)+'СЕТ СН'!$F$13</f>
        <v>552.94779865999999</v>
      </c>
    </row>
    <row r="345" spans="1:25" ht="15.75" x14ac:dyDescent="0.2">
      <c r="A345" s="36">
        <f t="shared" si="9"/>
        <v>43204</v>
      </c>
      <c r="B345" s="37">
        <f>SUMIFS(СВЦЭМ!$J$34:$J$777,СВЦЭМ!$A$34:$A$777,$A345,СВЦЭМ!$B$34:$B$777,B$331)+'СЕТ СН'!$F$13</f>
        <v>569.11422508999999</v>
      </c>
      <c r="C345" s="37">
        <f>SUMIFS(СВЦЭМ!$J$34:$J$777,СВЦЭМ!$A$34:$A$777,$A345,СВЦЭМ!$B$34:$B$777,C$331)+'СЕТ СН'!$F$13</f>
        <v>601.76945053999998</v>
      </c>
      <c r="D345" s="37">
        <f>SUMIFS(СВЦЭМ!$J$34:$J$777,СВЦЭМ!$A$34:$A$777,$A345,СВЦЭМ!$B$34:$B$777,D$331)+'СЕТ СН'!$F$13</f>
        <v>626.71289062000005</v>
      </c>
      <c r="E345" s="37">
        <f>SUMIFS(СВЦЭМ!$J$34:$J$777,СВЦЭМ!$A$34:$A$777,$A345,СВЦЭМ!$B$34:$B$777,E$331)+'СЕТ СН'!$F$13</f>
        <v>632.81078253999999</v>
      </c>
      <c r="F345" s="37">
        <f>SUMIFS(СВЦЭМ!$J$34:$J$777,СВЦЭМ!$A$34:$A$777,$A345,СВЦЭМ!$B$34:$B$777,F$331)+'СЕТ СН'!$F$13</f>
        <v>632.43486877999999</v>
      </c>
      <c r="G345" s="37">
        <f>SUMIFS(СВЦЭМ!$J$34:$J$777,СВЦЭМ!$A$34:$A$777,$A345,СВЦЭМ!$B$34:$B$777,G$331)+'СЕТ СН'!$F$13</f>
        <v>634.57007056999998</v>
      </c>
      <c r="H345" s="37">
        <f>SUMIFS(СВЦЭМ!$J$34:$J$777,СВЦЭМ!$A$34:$A$777,$A345,СВЦЭМ!$B$34:$B$777,H$331)+'СЕТ СН'!$F$13</f>
        <v>621.09723663</v>
      </c>
      <c r="I345" s="37">
        <f>SUMIFS(СВЦЭМ!$J$34:$J$777,СВЦЭМ!$A$34:$A$777,$A345,СВЦЭМ!$B$34:$B$777,I$331)+'СЕТ СН'!$F$13</f>
        <v>585.47327178</v>
      </c>
      <c r="J345" s="37">
        <f>SUMIFS(СВЦЭМ!$J$34:$J$777,СВЦЭМ!$A$34:$A$777,$A345,СВЦЭМ!$B$34:$B$777,J$331)+'СЕТ СН'!$F$13</f>
        <v>522.76733162000005</v>
      </c>
      <c r="K345" s="37">
        <f>SUMIFS(СВЦЭМ!$J$34:$J$777,СВЦЭМ!$A$34:$A$777,$A345,СВЦЭМ!$B$34:$B$777,K$331)+'СЕТ СН'!$F$13</f>
        <v>510.00386651999997</v>
      </c>
      <c r="L345" s="37">
        <f>SUMIFS(СВЦЭМ!$J$34:$J$777,СВЦЭМ!$A$34:$A$777,$A345,СВЦЭМ!$B$34:$B$777,L$331)+'СЕТ СН'!$F$13</f>
        <v>477.88891532000002</v>
      </c>
      <c r="M345" s="37">
        <f>SUMIFS(СВЦЭМ!$J$34:$J$777,СВЦЭМ!$A$34:$A$777,$A345,СВЦЭМ!$B$34:$B$777,M$331)+'СЕТ СН'!$F$13</f>
        <v>469.17496239000002</v>
      </c>
      <c r="N345" s="37">
        <f>SUMIFS(СВЦЭМ!$J$34:$J$777,СВЦЭМ!$A$34:$A$777,$A345,СВЦЭМ!$B$34:$B$777,N$331)+'СЕТ СН'!$F$13</f>
        <v>468.34384956999997</v>
      </c>
      <c r="O345" s="37">
        <f>SUMIFS(СВЦЭМ!$J$34:$J$777,СВЦЭМ!$A$34:$A$777,$A345,СВЦЭМ!$B$34:$B$777,O$331)+'СЕТ СН'!$F$13</f>
        <v>485.01370621000001</v>
      </c>
      <c r="P345" s="37">
        <f>SUMIFS(СВЦЭМ!$J$34:$J$777,СВЦЭМ!$A$34:$A$777,$A345,СВЦЭМ!$B$34:$B$777,P$331)+'СЕТ СН'!$F$13</f>
        <v>494.50346328000001</v>
      </c>
      <c r="Q345" s="37">
        <f>SUMIFS(СВЦЭМ!$J$34:$J$777,СВЦЭМ!$A$34:$A$777,$A345,СВЦЭМ!$B$34:$B$777,Q$331)+'СЕТ СН'!$F$13</f>
        <v>494.81722819999999</v>
      </c>
      <c r="R345" s="37">
        <f>SUMIFS(СВЦЭМ!$J$34:$J$777,СВЦЭМ!$A$34:$A$777,$A345,СВЦЭМ!$B$34:$B$777,R$331)+'СЕТ СН'!$F$13</f>
        <v>495.23302609000001</v>
      </c>
      <c r="S345" s="37">
        <f>SUMIFS(СВЦЭМ!$J$34:$J$777,СВЦЭМ!$A$34:$A$777,$A345,СВЦЭМ!$B$34:$B$777,S$331)+'СЕТ СН'!$F$13</f>
        <v>491.05261559000002</v>
      </c>
      <c r="T345" s="37">
        <f>SUMIFS(СВЦЭМ!$J$34:$J$777,СВЦЭМ!$A$34:$A$777,$A345,СВЦЭМ!$B$34:$B$777,T$331)+'СЕТ СН'!$F$13</f>
        <v>470.55624948000002</v>
      </c>
      <c r="U345" s="37">
        <f>SUMIFS(СВЦЭМ!$J$34:$J$777,СВЦЭМ!$A$34:$A$777,$A345,СВЦЭМ!$B$34:$B$777,U$331)+'СЕТ СН'!$F$13</f>
        <v>467.37571374999999</v>
      </c>
      <c r="V345" s="37">
        <f>SUMIFS(СВЦЭМ!$J$34:$J$777,СВЦЭМ!$A$34:$A$777,$A345,СВЦЭМ!$B$34:$B$777,V$331)+'СЕТ СН'!$F$13</f>
        <v>468.98125216</v>
      </c>
      <c r="W345" s="37">
        <f>SUMIFS(СВЦЭМ!$J$34:$J$777,СВЦЭМ!$A$34:$A$777,$A345,СВЦЭМ!$B$34:$B$777,W$331)+'СЕТ СН'!$F$13</f>
        <v>499.06511296000002</v>
      </c>
      <c r="X345" s="37">
        <f>SUMIFS(СВЦЭМ!$J$34:$J$777,СВЦЭМ!$A$34:$A$777,$A345,СВЦЭМ!$B$34:$B$777,X$331)+'СЕТ СН'!$F$13</f>
        <v>502.33375759</v>
      </c>
      <c r="Y345" s="37">
        <f>SUMIFS(СВЦЭМ!$J$34:$J$777,СВЦЭМ!$A$34:$A$777,$A345,СВЦЭМ!$B$34:$B$777,Y$331)+'СЕТ СН'!$F$13</f>
        <v>544.11777420999999</v>
      </c>
    </row>
    <row r="346" spans="1:25" ht="15.75" x14ac:dyDescent="0.2">
      <c r="A346" s="36">
        <f t="shared" si="9"/>
        <v>43205</v>
      </c>
      <c r="B346" s="37">
        <f>SUMIFS(СВЦЭМ!$J$34:$J$777,СВЦЭМ!$A$34:$A$777,$A346,СВЦЭМ!$B$34:$B$777,B$331)+'СЕТ СН'!$F$13</f>
        <v>568.53695573000005</v>
      </c>
      <c r="C346" s="37">
        <f>SUMIFS(СВЦЭМ!$J$34:$J$777,СВЦЭМ!$A$34:$A$777,$A346,СВЦЭМ!$B$34:$B$777,C$331)+'СЕТ СН'!$F$13</f>
        <v>605.30650717000003</v>
      </c>
      <c r="D346" s="37">
        <f>SUMIFS(СВЦЭМ!$J$34:$J$777,СВЦЭМ!$A$34:$A$777,$A346,СВЦЭМ!$B$34:$B$777,D$331)+'СЕТ СН'!$F$13</f>
        <v>623.33332830999996</v>
      </c>
      <c r="E346" s="37">
        <f>SUMIFS(СВЦЭМ!$J$34:$J$777,СВЦЭМ!$A$34:$A$777,$A346,СВЦЭМ!$B$34:$B$777,E$331)+'СЕТ СН'!$F$13</f>
        <v>629.67474378999998</v>
      </c>
      <c r="F346" s="37">
        <f>SUMIFS(СВЦЭМ!$J$34:$J$777,СВЦЭМ!$A$34:$A$777,$A346,СВЦЭМ!$B$34:$B$777,F$331)+'СЕТ СН'!$F$13</f>
        <v>629.54466028000002</v>
      </c>
      <c r="G346" s="37">
        <f>SUMIFS(СВЦЭМ!$J$34:$J$777,СВЦЭМ!$A$34:$A$777,$A346,СВЦЭМ!$B$34:$B$777,G$331)+'СЕТ СН'!$F$13</f>
        <v>632.43277608000005</v>
      </c>
      <c r="H346" s="37">
        <f>SUMIFS(СВЦЭМ!$J$34:$J$777,СВЦЭМ!$A$34:$A$777,$A346,СВЦЭМ!$B$34:$B$777,H$331)+'СЕТ СН'!$F$13</f>
        <v>626.59573883999997</v>
      </c>
      <c r="I346" s="37">
        <f>SUMIFS(СВЦЭМ!$J$34:$J$777,СВЦЭМ!$A$34:$A$777,$A346,СВЦЭМ!$B$34:$B$777,I$331)+'СЕТ СН'!$F$13</f>
        <v>593.98785154999996</v>
      </c>
      <c r="J346" s="37">
        <f>SUMIFS(СВЦЭМ!$J$34:$J$777,СВЦЭМ!$A$34:$A$777,$A346,СВЦЭМ!$B$34:$B$777,J$331)+'СЕТ СН'!$F$13</f>
        <v>545.80581323000001</v>
      </c>
      <c r="K346" s="37">
        <f>SUMIFS(СВЦЭМ!$J$34:$J$777,СВЦЭМ!$A$34:$A$777,$A346,СВЦЭМ!$B$34:$B$777,K$331)+'СЕТ СН'!$F$13</f>
        <v>515.35232757000006</v>
      </c>
      <c r="L346" s="37">
        <f>SUMIFS(СВЦЭМ!$J$34:$J$777,СВЦЭМ!$A$34:$A$777,$A346,СВЦЭМ!$B$34:$B$777,L$331)+'СЕТ СН'!$F$13</f>
        <v>491.26791759999998</v>
      </c>
      <c r="M346" s="37">
        <f>SUMIFS(СВЦЭМ!$J$34:$J$777,СВЦЭМ!$A$34:$A$777,$A346,СВЦЭМ!$B$34:$B$777,M$331)+'СЕТ СН'!$F$13</f>
        <v>463.03519193</v>
      </c>
      <c r="N346" s="37">
        <f>SUMIFS(СВЦЭМ!$J$34:$J$777,СВЦЭМ!$A$34:$A$777,$A346,СВЦЭМ!$B$34:$B$777,N$331)+'СЕТ СН'!$F$13</f>
        <v>462.24217994000003</v>
      </c>
      <c r="O346" s="37">
        <f>SUMIFS(СВЦЭМ!$J$34:$J$777,СВЦЭМ!$A$34:$A$777,$A346,СВЦЭМ!$B$34:$B$777,O$331)+'СЕТ СН'!$F$13</f>
        <v>463.02051147999998</v>
      </c>
      <c r="P346" s="37">
        <f>SUMIFS(СВЦЭМ!$J$34:$J$777,СВЦЭМ!$A$34:$A$777,$A346,СВЦЭМ!$B$34:$B$777,P$331)+'СЕТ СН'!$F$13</f>
        <v>466.52959645999999</v>
      </c>
      <c r="Q346" s="37">
        <f>SUMIFS(СВЦЭМ!$J$34:$J$777,СВЦЭМ!$A$34:$A$777,$A346,СВЦЭМ!$B$34:$B$777,Q$331)+'СЕТ СН'!$F$13</f>
        <v>466.97083366999999</v>
      </c>
      <c r="R346" s="37">
        <f>SUMIFS(СВЦЭМ!$J$34:$J$777,СВЦЭМ!$A$34:$A$777,$A346,СВЦЭМ!$B$34:$B$777,R$331)+'СЕТ СН'!$F$13</f>
        <v>470.25604319000001</v>
      </c>
      <c r="S346" s="37">
        <f>SUMIFS(СВЦЭМ!$J$34:$J$777,СВЦЭМ!$A$34:$A$777,$A346,СВЦЭМ!$B$34:$B$777,S$331)+'СЕТ СН'!$F$13</f>
        <v>464.80373157000002</v>
      </c>
      <c r="T346" s="37">
        <f>SUMIFS(СВЦЭМ!$J$34:$J$777,СВЦЭМ!$A$34:$A$777,$A346,СВЦЭМ!$B$34:$B$777,T$331)+'СЕТ СН'!$F$13</f>
        <v>463.77110617</v>
      </c>
      <c r="U346" s="37">
        <f>SUMIFS(СВЦЭМ!$J$34:$J$777,СВЦЭМ!$A$34:$A$777,$A346,СВЦЭМ!$B$34:$B$777,U$331)+'СЕТ СН'!$F$13</f>
        <v>458.23827044000001</v>
      </c>
      <c r="V346" s="37">
        <f>SUMIFS(СВЦЭМ!$J$34:$J$777,СВЦЭМ!$A$34:$A$777,$A346,СВЦЭМ!$B$34:$B$777,V$331)+'СЕТ СН'!$F$13</f>
        <v>461.57420117999999</v>
      </c>
      <c r="W346" s="37">
        <f>SUMIFS(СВЦЭМ!$J$34:$J$777,СВЦЭМ!$A$34:$A$777,$A346,СВЦЭМ!$B$34:$B$777,W$331)+'СЕТ СН'!$F$13</f>
        <v>495.8454122</v>
      </c>
      <c r="X346" s="37">
        <f>SUMIFS(СВЦЭМ!$J$34:$J$777,СВЦЭМ!$A$34:$A$777,$A346,СВЦЭМ!$B$34:$B$777,X$331)+'СЕТ СН'!$F$13</f>
        <v>510.24513568999998</v>
      </c>
      <c r="Y346" s="37">
        <f>SUMIFS(СВЦЭМ!$J$34:$J$777,СВЦЭМ!$A$34:$A$777,$A346,СВЦЭМ!$B$34:$B$777,Y$331)+'СЕТ СН'!$F$13</f>
        <v>545.59531551999999</v>
      </c>
    </row>
    <row r="347" spans="1:25" ht="15.75" x14ac:dyDescent="0.2">
      <c r="A347" s="36">
        <f t="shared" si="9"/>
        <v>43206</v>
      </c>
      <c r="B347" s="37">
        <f>SUMIFS(СВЦЭМ!$J$34:$J$777,СВЦЭМ!$A$34:$A$777,$A347,СВЦЭМ!$B$34:$B$777,B$331)+'СЕТ СН'!$F$13</f>
        <v>581.88994608999997</v>
      </c>
      <c r="C347" s="37">
        <f>SUMIFS(СВЦЭМ!$J$34:$J$777,СВЦЭМ!$A$34:$A$777,$A347,СВЦЭМ!$B$34:$B$777,C$331)+'СЕТ СН'!$F$13</f>
        <v>612.00523429999998</v>
      </c>
      <c r="D347" s="37">
        <f>SUMIFS(СВЦЭМ!$J$34:$J$777,СВЦЭМ!$A$34:$A$777,$A347,СВЦЭМ!$B$34:$B$777,D$331)+'СЕТ СН'!$F$13</f>
        <v>656.30216424000002</v>
      </c>
      <c r="E347" s="37">
        <f>SUMIFS(СВЦЭМ!$J$34:$J$777,СВЦЭМ!$A$34:$A$777,$A347,СВЦЭМ!$B$34:$B$777,E$331)+'СЕТ СН'!$F$13</f>
        <v>668.82117602999995</v>
      </c>
      <c r="F347" s="37">
        <f>SUMIFS(СВЦЭМ!$J$34:$J$777,СВЦЭМ!$A$34:$A$777,$A347,СВЦЭМ!$B$34:$B$777,F$331)+'СЕТ СН'!$F$13</f>
        <v>662.15635731999998</v>
      </c>
      <c r="G347" s="37">
        <f>SUMIFS(СВЦЭМ!$J$34:$J$777,СВЦЭМ!$A$34:$A$777,$A347,СВЦЭМ!$B$34:$B$777,G$331)+'СЕТ СН'!$F$13</f>
        <v>667.66213973000004</v>
      </c>
      <c r="H347" s="37">
        <f>SUMIFS(СВЦЭМ!$J$34:$J$777,СВЦЭМ!$A$34:$A$777,$A347,СВЦЭМ!$B$34:$B$777,H$331)+'СЕТ СН'!$F$13</f>
        <v>629.04011877000005</v>
      </c>
      <c r="I347" s="37">
        <f>SUMIFS(СВЦЭМ!$J$34:$J$777,СВЦЭМ!$A$34:$A$777,$A347,СВЦЭМ!$B$34:$B$777,I$331)+'СЕТ СН'!$F$13</f>
        <v>567.65467979000005</v>
      </c>
      <c r="J347" s="37">
        <f>SUMIFS(СВЦЭМ!$J$34:$J$777,СВЦЭМ!$A$34:$A$777,$A347,СВЦЭМ!$B$34:$B$777,J$331)+'СЕТ СН'!$F$13</f>
        <v>530.46203193999997</v>
      </c>
      <c r="K347" s="37">
        <f>SUMIFS(СВЦЭМ!$J$34:$J$777,СВЦЭМ!$A$34:$A$777,$A347,СВЦЭМ!$B$34:$B$777,K$331)+'СЕТ СН'!$F$13</f>
        <v>484.96068674999998</v>
      </c>
      <c r="L347" s="37">
        <f>SUMIFS(СВЦЭМ!$J$34:$J$777,СВЦЭМ!$A$34:$A$777,$A347,СВЦЭМ!$B$34:$B$777,L$331)+'СЕТ СН'!$F$13</f>
        <v>456.77288543999998</v>
      </c>
      <c r="M347" s="37">
        <f>SUMIFS(СВЦЭМ!$J$34:$J$777,СВЦЭМ!$A$34:$A$777,$A347,СВЦЭМ!$B$34:$B$777,M$331)+'СЕТ СН'!$F$13</f>
        <v>445.80470161</v>
      </c>
      <c r="N347" s="37">
        <f>SUMIFS(СВЦЭМ!$J$34:$J$777,СВЦЭМ!$A$34:$A$777,$A347,СВЦЭМ!$B$34:$B$777,N$331)+'СЕТ СН'!$F$13</f>
        <v>452.30025162999999</v>
      </c>
      <c r="O347" s="37">
        <f>SUMIFS(СВЦЭМ!$J$34:$J$777,СВЦЭМ!$A$34:$A$777,$A347,СВЦЭМ!$B$34:$B$777,O$331)+'СЕТ СН'!$F$13</f>
        <v>454.88522988</v>
      </c>
      <c r="P347" s="37">
        <f>SUMIFS(СВЦЭМ!$J$34:$J$777,СВЦЭМ!$A$34:$A$777,$A347,СВЦЭМ!$B$34:$B$777,P$331)+'СЕТ СН'!$F$13</f>
        <v>461.60217549999999</v>
      </c>
      <c r="Q347" s="37">
        <f>SUMIFS(СВЦЭМ!$J$34:$J$777,СВЦЭМ!$A$34:$A$777,$A347,СВЦЭМ!$B$34:$B$777,Q$331)+'СЕТ СН'!$F$13</f>
        <v>466.20282582999999</v>
      </c>
      <c r="R347" s="37">
        <f>SUMIFS(СВЦЭМ!$J$34:$J$777,СВЦЭМ!$A$34:$A$777,$A347,СВЦЭМ!$B$34:$B$777,R$331)+'СЕТ СН'!$F$13</f>
        <v>468.59407392000003</v>
      </c>
      <c r="S347" s="37">
        <f>SUMIFS(СВЦЭМ!$J$34:$J$777,СВЦЭМ!$A$34:$A$777,$A347,СВЦЭМ!$B$34:$B$777,S$331)+'СЕТ СН'!$F$13</f>
        <v>474.33956434999999</v>
      </c>
      <c r="T347" s="37">
        <f>SUMIFS(СВЦЭМ!$J$34:$J$777,СВЦЭМ!$A$34:$A$777,$A347,СВЦЭМ!$B$34:$B$777,T$331)+'СЕТ СН'!$F$13</f>
        <v>467.64196913000001</v>
      </c>
      <c r="U347" s="37">
        <f>SUMIFS(СВЦЭМ!$J$34:$J$777,СВЦЭМ!$A$34:$A$777,$A347,СВЦЭМ!$B$34:$B$777,U$331)+'СЕТ СН'!$F$13</f>
        <v>448.34206175999998</v>
      </c>
      <c r="V347" s="37">
        <f>SUMIFS(СВЦЭМ!$J$34:$J$777,СВЦЭМ!$A$34:$A$777,$A347,СВЦЭМ!$B$34:$B$777,V$331)+'СЕТ СН'!$F$13</f>
        <v>453.04237590000002</v>
      </c>
      <c r="W347" s="37">
        <f>SUMIFS(СВЦЭМ!$J$34:$J$777,СВЦЭМ!$A$34:$A$777,$A347,СВЦЭМ!$B$34:$B$777,W$331)+'СЕТ СН'!$F$13</f>
        <v>487.548024</v>
      </c>
      <c r="X347" s="37">
        <f>SUMIFS(СВЦЭМ!$J$34:$J$777,СВЦЭМ!$A$34:$A$777,$A347,СВЦЭМ!$B$34:$B$777,X$331)+'СЕТ СН'!$F$13</f>
        <v>535.97485959000005</v>
      </c>
      <c r="Y347" s="37">
        <f>SUMIFS(СВЦЭМ!$J$34:$J$777,СВЦЭМ!$A$34:$A$777,$A347,СВЦЭМ!$B$34:$B$777,Y$331)+'СЕТ СН'!$F$13</f>
        <v>583.94016390000002</v>
      </c>
    </row>
    <row r="348" spans="1:25" ht="15.75" x14ac:dyDescent="0.2">
      <c r="A348" s="36">
        <f t="shared" si="9"/>
        <v>43207</v>
      </c>
      <c r="B348" s="37">
        <f>SUMIFS(СВЦЭМ!$J$34:$J$777,СВЦЭМ!$A$34:$A$777,$A348,СВЦЭМ!$B$34:$B$777,B$331)+'СЕТ СН'!$F$13</f>
        <v>527.16978423</v>
      </c>
      <c r="C348" s="37">
        <f>SUMIFS(СВЦЭМ!$J$34:$J$777,СВЦЭМ!$A$34:$A$777,$A348,СВЦЭМ!$B$34:$B$777,C$331)+'СЕТ СН'!$F$13</f>
        <v>548.87933601999998</v>
      </c>
      <c r="D348" s="37">
        <f>SUMIFS(СВЦЭМ!$J$34:$J$777,СВЦЭМ!$A$34:$A$777,$A348,СВЦЭМ!$B$34:$B$777,D$331)+'СЕТ СН'!$F$13</f>
        <v>588.68180718999997</v>
      </c>
      <c r="E348" s="37">
        <f>SUMIFS(СВЦЭМ!$J$34:$J$777,СВЦЭМ!$A$34:$A$777,$A348,СВЦЭМ!$B$34:$B$777,E$331)+'СЕТ СН'!$F$13</f>
        <v>595.37015641000005</v>
      </c>
      <c r="F348" s="37">
        <f>SUMIFS(СВЦЭМ!$J$34:$J$777,СВЦЭМ!$A$34:$A$777,$A348,СВЦЭМ!$B$34:$B$777,F$331)+'СЕТ СН'!$F$13</f>
        <v>598.00372727000001</v>
      </c>
      <c r="G348" s="37">
        <f>SUMIFS(СВЦЭМ!$J$34:$J$777,СВЦЭМ!$A$34:$A$777,$A348,СВЦЭМ!$B$34:$B$777,G$331)+'СЕТ СН'!$F$13</f>
        <v>590.95593922</v>
      </c>
      <c r="H348" s="37">
        <f>SUMIFS(СВЦЭМ!$J$34:$J$777,СВЦЭМ!$A$34:$A$777,$A348,СВЦЭМ!$B$34:$B$777,H$331)+'СЕТ СН'!$F$13</f>
        <v>535.26669536999998</v>
      </c>
      <c r="I348" s="37">
        <f>SUMIFS(СВЦЭМ!$J$34:$J$777,СВЦЭМ!$A$34:$A$777,$A348,СВЦЭМ!$B$34:$B$777,I$331)+'СЕТ СН'!$F$13</f>
        <v>478.66618642999998</v>
      </c>
      <c r="J348" s="37">
        <f>SUMIFS(СВЦЭМ!$J$34:$J$777,СВЦЭМ!$A$34:$A$777,$A348,СВЦЭМ!$B$34:$B$777,J$331)+'СЕТ СН'!$F$13</f>
        <v>475.23388919000001</v>
      </c>
      <c r="K348" s="37">
        <f>SUMIFS(СВЦЭМ!$J$34:$J$777,СВЦЭМ!$A$34:$A$777,$A348,СВЦЭМ!$B$34:$B$777,K$331)+'СЕТ СН'!$F$13</f>
        <v>461.81224048000001</v>
      </c>
      <c r="L348" s="37">
        <f>SUMIFS(СВЦЭМ!$J$34:$J$777,СВЦЭМ!$A$34:$A$777,$A348,СВЦЭМ!$B$34:$B$777,L$331)+'СЕТ СН'!$F$13</f>
        <v>469.80627386999998</v>
      </c>
      <c r="M348" s="37">
        <f>SUMIFS(СВЦЭМ!$J$34:$J$777,СВЦЭМ!$A$34:$A$777,$A348,СВЦЭМ!$B$34:$B$777,M$331)+'СЕТ СН'!$F$13</f>
        <v>464.23326793000001</v>
      </c>
      <c r="N348" s="37">
        <f>SUMIFS(СВЦЭМ!$J$34:$J$777,СВЦЭМ!$A$34:$A$777,$A348,СВЦЭМ!$B$34:$B$777,N$331)+'СЕТ СН'!$F$13</f>
        <v>463.80506965000001</v>
      </c>
      <c r="O348" s="37">
        <f>SUMIFS(СВЦЭМ!$J$34:$J$777,СВЦЭМ!$A$34:$A$777,$A348,СВЦЭМ!$B$34:$B$777,O$331)+'СЕТ СН'!$F$13</f>
        <v>461.13358948000001</v>
      </c>
      <c r="P348" s="37">
        <f>SUMIFS(СВЦЭМ!$J$34:$J$777,СВЦЭМ!$A$34:$A$777,$A348,СВЦЭМ!$B$34:$B$777,P$331)+'СЕТ СН'!$F$13</f>
        <v>460.42914342</v>
      </c>
      <c r="Q348" s="37">
        <f>SUMIFS(СВЦЭМ!$J$34:$J$777,СВЦЭМ!$A$34:$A$777,$A348,СВЦЭМ!$B$34:$B$777,Q$331)+'СЕТ СН'!$F$13</f>
        <v>456.98769871000002</v>
      </c>
      <c r="R348" s="37">
        <f>SUMIFS(СВЦЭМ!$J$34:$J$777,СВЦЭМ!$A$34:$A$777,$A348,СВЦЭМ!$B$34:$B$777,R$331)+'СЕТ СН'!$F$13</f>
        <v>460.86789666999999</v>
      </c>
      <c r="S348" s="37">
        <f>SUMIFS(СВЦЭМ!$J$34:$J$777,СВЦЭМ!$A$34:$A$777,$A348,СВЦЭМ!$B$34:$B$777,S$331)+'СЕТ СН'!$F$13</f>
        <v>465.54943058999999</v>
      </c>
      <c r="T348" s="37">
        <f>SUMIFS(СВЦЭМ!$J$34:$J$777,СВЦЭМ!$A$34:$A$777,$A348,СВЦЭМ!$B$34:$B$777,T$331)+'СЕТ СН'!$F$13</f>
        <v>468.63872371999997</v>
      </c>
      <c r="U348" s="37">
        <f>SUMIFS(СВЦЭМ!$J$34:$J$777,СВЦЭМ!$A$34:$A$777,$A348,СВЦЭМ!$B$34:$B$777,U$331)+'СЕТ СН'!$F$13</f>
        <v>471.90575446000003</v>
      </c>
      <c r="V348" s="37">
        <f>SUMIFS(СВЦЭМ!$J$34:$J$777,СВЦЭМ!$A$34:$A$777,$A348,СВЦЭМ!$B$34:$B$777,V$331)+'СЕТ СН'!$F$13</f>
        <v>478.92364321000002</v>
      </c>
      <c r="W348" s="37">
        <f>SUMIFS(СВЦЭМ!$J$34:$J$777,СВЦЭМ!$A$34:$A$777,$A348,СВЦЭМ!$B$34:$B$777,W$331)+'СЕТ СН'!$F$13</f>
        <v>476.05940673999999</v>
      </c>
      <c r="X348" s="37">
        <f>SUMIFS(СВЦЭМ!$J$34:$J$777,СВЦЭМ!$A$34:$A$777,$A348,СВЦЭМ!$B$34:$B$777,X$331)+'СЕТ СН'!$F$13</f>
        <v>477.27027965000002</v>
      </c>
      <c r="Y348" s="37">
        <f>SUMIFS(СВЦЭМ!$J$34:$J$777,СВЦЭМ!$A$34:$A$777,$A348,СВЦЭМ!$B$34:$B$777,Y$331)+'СЕТ СН'!$F$13</f>
        <v>518.65454168999997</v>
      </c>
    </row>
    <row r="349" spans="1:25" ht="15.75" x14ac:dyDescent="0.2">
      <c r="A349" s="36">
        <f t="shared" si="9"/>
        <v>43208</v>
      </c>
      <c r="B349" s="37">
        <f>SUMIFS(СВЦЭМ!$J$34:$J$777,СВЦЭМ!$A$34:$A$777,$A349,СВЦЭМ!$B$34:$B$777,B$331)+'СЕТ СН'!$F$13</f>
        <v>524.60476840000001</v>
      </c>
      <c r="C349" s="37">
        <f>SUMIFS(СВЦЭМ!$J$34:$J$777,СВЦЭМ!$A$34:$A$777,$A349,СВЦЭМ!$B$34:$B$777,C$331)+'СЕТ СН'!$F$13</f>
        <v>536.61808671999995</v>
      </c>
      <c r="D349" s="37">
        <f>SUMIFS(СВЦЭМ!$J$34:$J$777,СВЦЭМ!$A$34:$A$777,$A349,СВЦЭМ!$B$34:$B$777,D$331)+'СЕТ СН'!$F$13</f>
        <v>564.19086383000001</v>
      </c>
      <c r="E349" s="37">
        <f>SUMIFS(СВЦЭМ!$J$34:$J$777,СВЦЭМ!$A$34:$A$777,$A349,СВЦЭМ!$B$34:$B$777,E$331)+'СЕТ СН'!$F$13</f>
        <v>572.28937590999999</v>
      </c>
      <c r="F349" s="37">
        <f>SUMIFS(СВЦЭМ!$J$34:$J$777,СВЦЭМ!$A$34:$A$777,$A349,СВЦЭМ!$B$34:$B$777,F$331)+'СЕТ СН'!$F$13</f>
        <v>572.27538517999994</v>
      </c>
      <c r="G349" s="37">
        <f>SUMIFS(СВЦЭМ!$J$34:$J$777,СВЦЭМ!$A$34:$A$777,$A349,СВЦЭМ!$B$34:$B$777,G$331)+'СЕТ СН'!$F$13</f>
        <v>561.88696263999998</v>
      </c>
      <c r="H349" s="37">
        <f>SUMIFS(СВЦЭМ!$J$34:$J$777,СВЦЭМ!$A$34:$A$777,$A349,СВЦЭМ!$B$34:$B$777,H$331)+'СЕТ СН'!$F$13</f>
        <v>525.29172960999995</v>
      </c>
      <c r="I349" s="37">
        <f>SUMIFS(СВЦЭМ!$J$34:$J$777,СВЦЭМ!$A$34:$A$777,$A349,СВЦЭМ!$B$34:$B$777,I$331)+'СЕТ СН'!$F$13</f>
        <v>478.93804898000002</v>
      </c>
      <c r="J349" s="37">
        <f>SUMIFS(СВЦЭМ!$J$34:$J$777,СВЦЭМ!$A$34:$A$777,$A349,СВЦЭМ!$B$34:$B$777,J$331)+'СЕТ СН'!$F$13</f>
        <v>448.50098814</v>
      </c>
      <c r="K349" s="37">
        <f>SUMIFS(СВЦЭМ!$J$34:$J$777,СВЦЭМ!$A$34:$A$777,$A349,СВЦЭМ!$B$34:$B$777,K$331)+'СЕТ СН'!$F$13</f>
        <v>411.66617864</v>
      </c>
      <c r="L349" s="37">
        <f>SUMIFS(СВЦЭМ!$J$34:$J$777,СВЦЭМ!$A$34:$A$777,$A349,СВЦЭМ!$B$34:$B$777,L$331)+'СЕТ СН'!$F$13</f>
        <v>414.95377597999999</v>
      </c>
      <c r="M349" s="37">
        <f>SUMIFS(СВЦЭМ!$J$34:$J$777,СВЦЭМ!$A$34:$A$777,$A349,СВЦЭМ!$B$34:$B$777,M$331)+'СЕТ СН'!$F$13</f>
        <v>457.23597217999998</v>
      </c>
      <c r="N349" s="37">
        <f>SUMIFS(СВЦЭМ!$J$34:$J$777,СВЦЭМ!$A$34:$A$777,$A349,СВЦЭМ!$B$34:$B$777,N$331)+'СЕТ СН'!$F$13</f>
        <v>451.77469395999998</v>
      </c>
      <c r="O349" s="37">
        <f>SUMIFS(СВЦЭМ!$J$34:$J$777,СВЦЭМ!$A$34:$A$777,$A349,СВЦЭМ!$B$34:$B$777,O$331)+'СЕТ СН'!$F$13</f>
        <v>456.82552859999998</v>
      </c>
      <c r="P349" s="37">
        <f>SUMIFS(СВЦЭМ!$J$34:$J$777,СВЦЭМ!$A$34:$A$777,$A349,СВЦЭМ!$B$34:$B$777,P$331)+'СЕТ СН'!$F$13</f>
        <v>462.32762184000001</v>
      </c>
      <c r="Q349" s="37">
        <f>SUMIFS(СВЦЭМ!$J$34:$J$777,СВЦЭМ!$A$34:$A$777,$A349,СВЦЭМ!$B$34:$B$777,Q$331)+'СЕТ СН'!$F$13</f>
        <v>458.90367753999999</v>
      </c>
      <c r="R349" s="37">
        <f>SUMIFS(СВЦЭМ!$J$34:$J$777,СВЦЭМ!$A$34:$A$777,$A349,СВЦЭМ!$B$34:$B$777,R$331)+'СЕТ СН'!$F$13</f>
        <v>457.19775020999998</v>
      </c>
      <c r="S349" s="37">
        <f>SUMIFS(СВЦЭМ!$J$34:$J$777,СВЦЭМ!$A$34:$A$777,$A349,СВЦЭМ!$B$34:$B$777,S$331)+'СЕТ СН'!$F$13</f>
        <v>459.35444559000001</v>
      </c>
      <c r="T349" s="37">
        <f>SUMIFS(СВЦЭМ!$J$34:$J$777,СВЦЭМ!$A$34:$A$777,$A349,СВЦЭМ!$B$34:$B$777,T$331)+'СЕТ СН'!$F$13</f>
        <v>445.69445316999997</v>
      </c>
      <c r="U349" s="37">
        <f>SUMIFS(СВЦЭМ!$J$34:$J$777,СВЦЭМ!$A$34:$A$777,$A349,СВЦЭМ!$B$34:$B$777,U$331)+'СЕТ СН'!$F$13</f>
        <v>448.48767222999999</v>
      </c>
      <c r="V349" s="37">
        <f>SUMIFS(СВЦЭМ!$J$34:$J$777,СВЦЭМ!$A$34:$A$777,$A349,СВЦЭМ!$B$34:$B$777,V$331)+'СЕТ СН'!$F$13</f>
        <v>445.67675652999998</v>
      </c>
      <c r="W349" s="37">
        <f>SUMIFS(СВЦЭМ!$J$34:$J$777,СВЦЭМ!$A$34:$A$777,$A349,СВЦЭМ!$B$34:$B$777,W$331)+'СЕТ СН'!$F$13</f>
        <v>440.68616469</v>
      </c>
      <c r="X349" s="37">
        <f>SUMIFS(СВЦЭМ!$J$34:$J$777,СВЦЭМ!$A$34:$A$777,$A349,СВЦЭМ!$B$34:$B$777,X$331)+'СЕТ СН'!$F$13</f>
        <v>464.37589169</v>
      </c>
      <c r="Y349" s="37">
        <f>SUMIFS(СВЦЭМ!$J$34:$J$777,СВЦЭМ!$A$34:$A$777,$A349,СВЦЭМ!$B$34:$B$777,Y$331)+'СЕТ СН'!$F$13</f>
        <v>491.91737398999999</v>
      </c>
    </row>
    <row r="350" spans="1:25" ht="15.75" x14ac:dyDescent="0.2">
      <c r="A350" s="36">
        <f t="shared" si="9"/>
        <v>43209</v>
      </c>
      <c r="B350" s="37">
        <f>SUMIFS(СВЦЭМ!$J$34:$J$777,СВЦЭМ!$A$34:$A$777,$A350,СВЦЭМ!$B$34:$B$777,B$331)+'СЕТ СН'!$F$13</f>
        <v>498.75716096000002</v>
      </c>
      <c r="C350" s="37">
        <f>SUMIFS(СВЦЭМ!$J$34:$J$777,СВЦЭМ!$A$34:$A$777,$A350,СВЦЭМ!$B$34:$B$777,C$331)+'СЕТ СН'!$F$13</f>
        <v>508.80354191999999</v>
      </c>
      <c r="D350" s="37">
        <f>SUMIFS(СВЦЭМ!$J$34:$J$777,СВЦЭМ!$A$34:$A$777,$A350,СВЦЭМ!$B$34:$B$777,D$331)+'СЕТ СН'!$F$13</f>
        <v>543.12695531999998</v>
      </c>
      <c r="E350" s="37">
        <f>SUMIFS(СВЦЭМ!$J$34:$J$777,СВЦЭМ!$A$34:$A$777,$A350,СВЦЭМ!$B$34:$B$777,E$331)+'СЕТ СН'!$F$13</f>
        <v>548.20330057000001</v>
      </c>
      <c r="F350" s="37">
        <f>SUMIFS(СВЦЭМ!$J$34:$J$777,СВЦЭМ!$A$34:$A$777,$A350,СВЦЭМ!$B$34:$B$777,F$331)+'СЕТ СН'!$F$13</f>
        <v>548.61530246999996</v>
      </c>
      <c r="G350" s="37">
        <f>SUMIFS(СВЦЭМ!$J$34:$J$777,СВЦЭМ!$A$34:$A$777,$A350,СВЦЭМ!$B$34:$B$777,G$331)+'СЕТ СН'!$F$13</f>
        <v>539.82385369999997</v>
      </c>
      <c r="H350" s="37">
        <f>SUMIFS(СВЦЭМ!$J$34:$J$777,СВЦЭМ!$A$34:$A$777,$A350,СВЦЭМ!$B$34:$B$777,H$331)+'СЕТ СН'!$F$13</f>
        <v>504.52973041000001</v>
      </c>
      <c r="I350" s="37">
        <f>SUMIFS(СВЦЭМ!$J$34:$J$777,СВЦЭМ!$A$34:$A$777,$A350,СВЦЭМ!$B$34:$B$777,I$331)+'СЕТ СН'!$F$13</f>
        <v>465.82813168000001</v>
      </c>
      <c r="J350" s="37">
        <f>SUMIFS(СВЦЭМ!$J$34:$J$777,СВЦЭМ!$A$34:$A$777,$A350,СВЦЭМ!$B$34:$B$777,J$331)+'СЕТ СН'!$F$13</f>
        <v>435.98601798999999</v>
      </c>
      <c r="K350" s="37">
        <f>SUMIFS(СВЦЭМ!$J$34:$J$777,СВЦЭМ!$A$34:$A$777,$A350,СВЦЭМ!$B$34:$B$777,K$331)+'СЕТ СН'!$F$13</f>
        <v>453.23893751000003</v>
      </c>
      <c r="L350" s="37">
        <f>SUMIFS(СВЦЭМ!$J$34:$J$777,СВЦЭМ!$A$34:$A$777,$A350,СВЦЭМ!$B$34:$B$777,L$331)+'СЕТ СН'!$F$13</f>
        <v>452.93225210999998</v>
      </c>
      <c r="M350" s="37">
        <f>SUMIFS(СВЦЭМ!$J$34:$J$777,СВЦЭМ!$A$34:$A$777,$A350,СВЦЭМ!$B$34:$B$777,M$331)+'СЕТ СН'!$F$13</f>
        <v>461.93329394</v>
      </c>
      <c r="N350" s="37">
        <f>SUMIFS(СВЦЭМ!$J$34:$J$777,СВЦЭМ!$A$34:$A$777,$A350,СВЦЭМ!$B$34:$B$777,N$331)+'СЕТ СН'!$F$13</f>
        <v>474.12900791999999</v>
      </c>
      <c r="O350" s="37">
        <f>SUMIFS(СВЦЭМ!$J$34:$J$777,СВЦЭМ!$A$34:$A$777,$A350,СВЦЭМ!$B$34:$B$777,O$331)+'СЕТ СН'!$F$13</f>
        <v>468.42968516000002</v>
      </c>
      <c r="P350" s="37">
        <f>SUMIFS(СВЦЭМ!$J$34:$J$777,СВЦЭМ!$A$34:$A$777,$A350,СВЦЭМ!$B$34:$B$777,P$331)+'СЕТ СН'!$F$13</f>
        <v>464.18265229999997</v>
      </c>
      <c r="Q350" s="37">
        <f>SUMIFS(СВЦЭМ!$J$34:$J$777,СВЦЭМ!$A$34:$A$777,$A350,СВЦЭМ!$B$34:$B$777,Q$331)+'СЕТ СН'!$F$13</f>
        <v>461.63290138999997</v>
      </c>
      <c r="R350" s="37">
        <f>SUMIFS(СВЦЭМ!$J$34:$J$777,СВЦЭМ!$A$34:$A$777,$A350,СВЦЭМ!$B$34:$B$777,R$331)+'СЕТ СН'!$F$13</f>
        <v>460.99560535000001</v>
      </c>
      <c r="S350" s="37">
        <f>SUMIFS(СВЦЭМ!$J$34:$J$777,СВЦЭМ!$A$34:$A$777,$A350,СВЦЭМ!$B$34:$B$777,S$331)+'СЕТ СН'!$F$13</f>
        <v>466.09708513999999</v>
      </c>
      <c r="T350" s="37">
        <f>SUMIFS(СВЦЭМ!$J$34:$J$777,СВЦЭМ!$A$34:$A$777,$A350,СВЦЭМ!$B$34:$B$777,T$331)+'СЕТ СН'!$F$13</f>
        <v>471.50809274</v>
      </c>
      <c r="U350" s="37">
        <f>SUMIFS(СВЦЭМ!$J$34:$J$777,СВЦЭМ!$A$34:$A$777,$A350,СВЦЭМ!$B$34:$B$777,U$331)+'СЕТ СН'!$F$13</f>
        <v>449.75866216999998</v>
      </c>
      <c r="V350" s="37">
        <f>SUMIFS(СВЦЭМ!$J$34:$J$777,СВЦЭМ!$A$34:$A$777,$A350,СВЦЭМ!$B$34:$B$777,V$331)+'СЕТ СН'!$F$13</f>
        <v>447.47343597999998</v>
      </c>
      <c r="W350" s="37">
        <f>SUMIFS(СВЦЭМ!$J$34:$J$777,СВЦЭМ!$A$34:$A$777,$A350,СВЦЭМ!$B$34:$B$777,W$331)+'СЕТ СН'!$F$13</f>
        <v>444.59129631000002</v>
      </c>
      <c r="X350" s="37">
        <f>SUMIFS(СВЦЭМ!$J$34:$J$777,СВЦЭМ!$A$34:$A$777,$A350,СВЦЭМ!$B$34:$B$777,X$331)+'СЕТ СН'!$F$13</f>
        <v>431.45655169000003</v>
      </c>
      <c r="Y350" s="37">
        <f>SUMIFS(СВЦЭМ!$J$34:$J$777,СВЦЭМ!$A$34:$A$777,$A350,СВЦЭМ!$B$34:$B$777,Y$331)+'СЕТ СН'!$F$13</f>
        <v>456.26577119000001</v>
      </c>
    </row>
    <row r="351" spans="1:25" ht="15.75" x14ac:dyDescent="0.2">
      <c r="A351" s="36">
        <f t="shared" si="9"/>
        <v>43210</v>
      </c>
      <c r="B351" s="37">
        <f>SUMIFS(СВЦЭМ!$J$34:$J$777,СВЦЭМ!$A$34:$A$777,$A351,СВЦЭМ!$B$34:$B$777,B$331)+'СЕТ СН'!$F$13</f>
        <v>545.19350441999995</v>
      </c>
      <c r="C351" s="37">
        <f>SUMIFS(СВЦЭМ!$J$34:$J$777,СВЦЭМ!$A$34:$A$777,$A351,СВЦЭМ!$B$34:$B$777,C$331)+'СЕТ СН'!$F$13</f>
        <v>575.64164705999997</v>
      </c>
      <c r="D351" s="37">
        <f>SUMIFS(СВЦЭМ!$J$34:$J$777,СВЦЭМ!$A$34:$A$777,$A351,СВЦЭМ!$B$34:$B$777,D$331)+'СЕТ СН'!$F$13</f>
        <v>607.53608604999999</v>
      </c>
      <c r="E351" s="37">
        <f>SUMIFS(СВЦЭМ!$J$34:$J$777,СВЦЭМ!$A$34:$A$777,$A351,СВЦЭМ!$B$34:$B$777,E$331)+'СЕТ СН'!$F$13</f>
        <v>608.52048089000004</v>
      </c>
      <c r="F351" s="37">
        <f>SUMIFS(СВЦЭМ!$J$34:$J$777,СВЦЭМ!$A$34:$A$777,$A351,СВЦЭМ!$B$34:$B$777,F$331)+'СЕТ СН'!$F$13</f>
        <v>622.41186855000001</v>
      </c>
      <c r="G351" s="37">
        <f>SUMIFS(СВЦЭМ!$J$34:$J$777,СВЦЭМ!$A$34:$A$777,$A351,СВЦЭМ!$B$34:$B$777,G$331)+'СЕТ СН'!$F$13</f>
        <v>611.89072035000004</v>
      </c>
      <c r="H351" s="37">
        <f>SUMIFS(СВЦЭМ!$J$34:$J$777,СВЦЭМ!$A$34:$A$777,$A351,СВЦЭМ!$B$34:$B$777,H$331)+'СЕТ СН'!$F$13</f>
        <v>578.3842429</v>
      </c>
      <c r="I351" s="37">
        <f>SUMIFS(СВЦЭМ!$J$34:$J$777,СВЦЭМ!$A$34:$A$777,$A351,СВЦЭМ!$B$34:$B$777,I$331)+'СЕТ СН'!$F$13</f>
        <v>533.30168877999995</v>
      </c>
      <c r="J351" s="37">
        <f>SUMIFS(СВЦЭМ!$J$34:$J$777,СВЦЭМ!$A$34:$A$777,$A351,СВЦЭМ!$B$34:$B$777,J$331)+'СЕТ СН'!$F$13</f>
        <v>492.86328142999997</v>
      </c>
      <c r="K351" s="37">
        <f>SUMIFS(СВЦЭМ!$J$34:$J$777,СВЦЭМ!$A$34:$A$777,$A351,СВЦЭМ!$B$34:$B$777,K$331)+'СЕТ СН'!$F$13</f>
        <v>436.79772864</v>
      </c>
      <c r="L351" s="37">
        <f>SUMIFS(СВЦЭМ!$J$34:$J$777,СВЦЭМ!$A$34:$A$777,$A351,СВЦЭМ!$B$34:$B$777,L$331)+'СЕТ СН'!$F$13</f>
        <v>421.92704750000001</v>
      </c>
      <c r="M351" s="37">
        <f>SUMIFS(СВЦЭМ!$J$34:$J$777,СВЦЭМ!$A$34:$A$777,$A351,СВЦЭМ!$B$34:$B$777,M$331)+'СЕТ СН'!$F$13</f>
        <v>428.15389378999998</v>
      </c>
      <c r="N351" s="37">
        <f>SUMIFS(СВЦЭМ!$J$34:$J$777,СВЦЭМ!$A$34:$A$777,$A351,СВЦЭМ!$B$34:$B$777,N$331)+'СЕТ СН'!$F$13</f>
        <v>434.23706967999999</v>
      </c>
      <c r="O351" s="37">
        <f>SUMIFS(СВЦЭМ!$J$34:$J$777,СВЦЭМ!$A$34:$A$777,$A351,СВЦЭМ!$B$34:$B$777,O$331)+'СЕТ СН'!$F$13</f>
        <v>436.15216753999999</v>
      </c>
      <c r="P351" s="37">
        <f>SUMIFS(СВЦЭМ!$J$34:$J$777,СВЦЭМ!$A$34:$A$777,$A351,СВЦЭМ!$B$34:$B$777,P$331)+'СЕТ СН'!$F$13</f>
        <v>445.48535774999999</v>
      </c>
      <c r="Q351" s="37">
        <f>SUMIFS(СВЦЭМ!$J$34:$J$777,СВЦЭМ!$A$34:$A$777,$A351,СВЦЭМ!$B$34:$B$777,Q$331)+'СЕТ СН'!$F$13</f>
        <v>438.77731079</v>
      </c>
      <c r="R351" s="37">
        <f>SUMIFS(СВЦЭМ!$J$34:$J$777,СВЦЭМ!$A$34:$A$777,$A351,СВЦЭМ!$B$34:$B$777,R$331)+'СЕТ СН'!$F$13</f>
        <v>458.15283427999998</v>
      </c>
      <c r="S351" s="37">
        <f>SUMIFS(СВЦЭМ!$J$34:$J$777,СВЦЭМ!$A$34:$A$777,$A351,СВЦЭМ!$B$34:$B$777,S$331)+'СЕТ СН'!$F$13</f>
        <v>454.75984604000001</v>
      </c>
      <c r="T351" s="37">
        <f>SUMIFS(СВЦЭМ!$J$34:$J$777,СВЦЭМ!$A$34:$A$777,$A351,СВЦЭМ!$B$34:$B$777,T$331)+'СЕТ СН'!$F$13</f>
        <v>437.55288858</v>
      </c>
      <c r="U351" s="37">
        <f>SUMIFS(СВЦЭМ!$J$34:$J$777,СВЦЭМ!$A$34:$A$777,$A351,СВЦЭМ!$B$34:$B$777,U$331)+'СЕТ СН'!$F$13</f>
        <v>432.15314849999999</v>
      </c>
      <c r="V351" s="37">
        <f>SUMIFS(СВЦЭМ!$J$34:$J$777,СВЦЭМ!$A$34:$A$777,$A351,СВЦЭМ!$B$34:$B$777,V$331)+'СЕТ СН'!$F$13</f>
        <v>467.49617330000001</v>
      </c>
      <c r="W351" s="37">
        <f>SUMIFS(СВЦЭМ!$J$34:$J$777,СВЦЭМ!$A$34:$A$777,$A351,СВЦЭМ!$B$34:$B$777,W$331)+'СЕТ СН'!$F$13</f>
        <v>416.35046702</v>
      </c>
      <c r="X351" s="37">
        <f>SUMIFS(СВЦЭМ!$J$34:$J$777,СВЦЭМ!$A$34:$A$777,$A351,СВЦЭМ!$B$34:$B$777,X$331)+'СЕТ СН'!$F$13</f>
        <v>466.18321577</v>
      </c>
      <c r="Y351" s="37">
        <f>SUMIFS(СВЦЭМ!$J$34:$J$777,СВЦЭМ!$A$34:$A$777,$A351,СВЦЭМ!$B$34:$B$777,Y$331)+'СЕТ СН'!$F$13</f>
        <v>520.64904934000003</v>
      </c>
    </row>
    <row r="352" spans="1:25" ht="15.75" x14ac:dyDescent="0.2">
      <c r="A352" s="36">
        <f t="shared" si="9"/>
        <v>43211</v>
      </c>
      <c r="B352" s="37">
        <f>SUMIFS(СВЦЭМ!$J$34:$J$777,СВЦЭМ!$A$34:$A$777,$A352,СВЦЭМ!$B$34:$B$777,B$331)+'СЕТ СН'!$F$13</f>
        <v>525.85024091000002</v>
      </c>
      <c r="C352" s="37">
        <f>SUMIFS(СВЦЭМ!$J$34:$J$777,СВЦЭМ!$A$34:$A$777,$A352,СВЦЭМ!$B$34:$B$777,C$331)+'СЕТ СН'!$F$13</f>
        <v>553.55529346000003</v>
      </c>
      <c r="D352" s="37">
        <f>SUMIFS(СВЦЭМ!$J$34:$J$777,СВЦЭМ!$A$34:$A$777,$A352,СВЦЭМ!$B$34:$B$777,D$331)+'СЕТ СН'!$F$13</f>
        <v>588.93163247999996</v>
      </c>
      <c r="E352" s="37">
        <f>SUMIFS(СВЦЭМ!$J$34:$J$777,СВЦЭМ!$A$34:$A$777,$A352,СВЦЭМ!$B$34:$B$777,E$331)+'СЕТ СН'!$F$13</f>
        <v>595.21857914999998</v>
      </c>
      <c r="F352" s="37">
        <f>SUMIFS(СВЦЭМ!$J$34:$J$777,СВЦЭМ!$A$34:$A$777,$A352,СВЦЭМ!$B$34:$B$777,F$331)+'СЕТ СН'!$F$13</f>
        <v>601.55574068999999</v>
      </c>
      <c r="G352" s="37">
        <f>SUMIFS(СВЦЭМ!$J$34:$J$777,СВЦЭМ!$A$34:$A$777,$A352,СВЦЭМ!$B$34:$B$777,G$331)+'СЕТ СН'!$F$13</f>
        <v>589.97508388999995</v>
      </c>
      <c r="H352" s="37">
        <f>SUMIFS(СВЦЭМ!$J$34:$J$777,СВЦЭМ!$A$34:$A$777,$A352,СВЦЭМ!$B$34:$B$777,H$331)+'СЕТ СН'!$F$13</f>
        <v>578.65539690000003</v>
      </c>
      <c r="I352" s="37">
        <f>SUMIFS(СВЦЭМ!$J$34:$J$777,СВЦЭМ!$A$34:$A$777,$A352,СВЦЭМ!$B$34:$B$777,I$331)+'СЕТ СН'!$F$13</f>
        <v>553.16154647999997</v>
      </c>
      <c r="J352" s="37">
        <f>SUMIFS(СВЦЭМ!$J$34:$J$777,СВЦЭМ!$A$34:$A$777,$A352,СВЦЭМ!$B$34:$B$777,J$331)+'СЕТ СН'!$F$13</f>
        <v>490.98565731999997</v>
      </c>
      <c r="K352" s="37">
        <f>SUMIFS(СВЦЭМ!$J$34:$J$777,СВЦЭМ!$A$34:$A$777,$A352,СВЦЭМ!$B$34:$B$777,K$331)+'СЕТ СН'!$F$13</f>
        <v>432.62208544999999</v>
      </c>
      <c r="L352" s="37">
        <f>SUMIFS(СВЦЭМ!$J$34:$J$777,СВЦЭМ!$A$34:$A$777,$A352,СВЦЭМ!$B$34:$B$777,L$331)+'СЕТ СН'!$F$13</f>
        <v>426.04113694</v>
      </c>
      <c r="M352" s="37">
        <f>SUMIFS(СВЦЭМ!$J$34:$J$777,СВЦЭМ!$A$34:$A$777,$A352,СВЦЭМ!$B$34:$B$777,M$331)+'СЕТ СН'!$F$13</f>
        <v>421.53113781000002</v>
      </c>
      <c r="N352" s="37">
        <f>SUMIFS(СВЦЭМ!$J$34:$J$777,СВЦЭМ!$A$34:$A$777,$A352,СВЦЭМ!$B$34:$B$777,N$331)+'СЕТ СН'!$F$13</f>
        <v>417.61447806000001</v>
      </c>
      <c r="O352" s="37">
        <f>SUMIFS(СВЦЭМ!$J$34:$J$777,СВЦЭМ!$A$34:$A$777,$A352,СВЦЭМ!$B$34:$B$777,O$331)+'СЕТ СН'!$F$13</f>
        <v>421.93001611</v>
      </c>
      <c r="P352" s="37">
        <f>SUMIFS(СВЦЭМ!$J$34:$J$777,СВЦЭМ!$A$34:$A$777,$A352,СВЦЭМ!$B$34:$B$777,P$331)+'СЕТ СН'!$F$13</f>
        <v>441.33360249999998</v>
      </c>
      <c r="Q352" s="37">
        <f>SUMIFS(СВЦЭМ!$J$34:$J$777,СВЦЭМ!$A$34:$A$777,$A352,СВЦЭМ!$B$34:$B$777,Q$331)+'СЕТ СН'!$F$13</f>
        <v>446.81832644999997</v>
      </c>
      <c r="R352" s="37">
        <f>SUMIFS(СВЦЭМ!$J$34:$J$777,СВЦЭМ!$A$34:$A$777,$A352,СВЦЭМ!$B$34:$B$777,R$331)+'СЕТ СН'!$F$13</f>
        <v>448.70772139000002</v>
      </c>
      <c r="S352" s="37">
        <f>SUMIFS(СВЦЭМ!$J$34:$J$777,СВЦЭМ!$A$34:$A$777,$A352,СВЦЭМ!$B$34:$B$777,S$331)+'СЕТ СН'!$F$13</f>
        <v>432.28661323</v>
      </c>
      <c r="T352" s="37">
        <f>SUMIFS(СВЦЭМ!$J$34:$J$777,СВЦЭМ!$A$34:$A$777,$A352,СВЦЭМ!$B$34:$B$777,T$331)+'СЕТ СН'!$F$13</f>
        <v>418.72571830999999</v>
      </c>
      <c r="U352" s="37">
        <f>SUMIFS(СВЦЭМ!$J$34:$J$777,СВЦЭМ!$A$34:$A$777,$A352,СВЦЭМ!$B$34:$B$777,U$331)+'СЕТ СН'!$F$13</f>
        <v>423.19341795999998</v>
      </c>
      <c r="V352" s="37">
        <f>SUMIFS(СВЦЭМ!$J$34:$J$777,СВЦЭМ!$A$34:$A$777,$A352,СВЦЭМ!$B$34:$B$777,V$331)+'СЕТ СН'!$F$13</f>
        <v>437.24687883000001</v>
      </c>
      <c r="W352" s="37">
        <f>SUMIFS(СВЦЭМ!$J$34:$J$777,СВЦЭМ!$A$34:$A$777,$A352,СВЦЭМ!$B$34:$B$777,W$331)+'СЕТ СН'!$F$13</f>
        <v>431.92228334999999</v>
      </c>
      <c r="X352" s="37">
        <f>SUMIFS(СВЦЭМ!$J$34:$J$777,СВЦЭМ!$A$34:$A$777,$A352,СВЦЭМ!$B$34:$B$777,X$331)+'СЕТ СН'!$F$13</f>
        <v>461.94428555000002</v>
      </c>
      <c r="Y352" s="37">
        <f>SUMIFS(СВЦЭМ!$J$34:$J$777,СВЦЭМ!$A$34:$A$777,$A352,СВЦЭМ!$B$34:$B$777,Y$331)+'СЕТ СН'!$F$13</f>
        <v>524.22282959999995</v>
      </c>
    </row>
    <row r="353" spans="1:27" ht="15.75" x14ac:dyDescent="0.2">
      <c r="A353" s="36">
        <f t="shared" si="9"/>
        <v>43212</v>
      </c>
      <c r="B353" s="37">
        <f>SUMIFS(СВЦЭМ!$J$34:$J$777,СВЦЭМ!$A$34:$A$777,$A353,СВЦЭМ!$B$34:$B$777,B$331)+'СЕТ СН'!$F$13</f>
        <v>528.91263028000003</v>
      </c>
      <c r="C353" s="37">
        <f>SUMIFS(СВЦЭМ!$J$34:$J$777,СВЦЭМ!$A$34:$A$777,$A353,СВЦЭМ!$B$34:$B$777,C$331)+'СЕТ СН'!$F$13</f>
        <v>552.91573941000001</v>
      </c>
      <c r="D353" s="37">
        <f>SUMIFS(СВЦЭМ!$J$34:$J$777,СВЦЭМ!$A$34:$A$777,$A353,СВЦЭМ!$B$34:$B$777,D$331)+'СЕТ СН'!$F$13</f>
        <v>577.54642978000004</v>
      </c>
      <c r="E353" s="37">
        <f>SUMIFS(СВЦЭМ!$J$34:$J$777,СВЦЭМ!$A$34:$A$777,$A353,СВЦЭМ!$B$34:$B$777,E$331)+'СЕТ СН'!$F$13</f>
        <v>586.84324775000005</v>
      </c>
      <c r="F353" s="37">
        <f>SUMIFS(СВЦЭМ!$J$34:$J$777,СВЦЭМ!$A$34:$A$777,$A353,СВЦЭМ!$B$34:$B$777,F$331)+'СЕТ СН'!$F$13</f>
        <v>589.51930491999997</v>
      </c>
      <c r="G353" s="37">
        <f>SUMIFS(СВЦЭМ!$J$34:$J$777,СВЦЭМ!$A$34:$A$777,$A353,СВЦЭМ!$B$34:$B$777,G$331)+'СЕТ СН'!$F$13</f>
        <v>583.47838569999999</v>
      </c>
      <c r="H353" s="37">
        <f>SUMIFS(СВЦЭМ!$J$34:$J$777,СВЦЭМ!$A$34:$A$777,$A353,СВЦЭМ!$B$34:$B$777,H$331)+'СЕТ СН'!$F$13</f>
        <v>578.63659673999996</v>
      </c>
      <c r="I353" s="37">
        <f>SUMIFS(СВЦЭМ!$J$34:$J$777,СВЦЭМ!$A$34:$A$777,$A353,СВЦЭМ!$B$34:$B$777,I$331)+'СЕТ СН'!$F$13</f>
        <v>560.34120270999995</v>
      </c>
      <c r="J353" s="37">
        <f>SUMIFS(СВЦЭМ!$J$34:$J$777,СВЦЭМ!$A$34:$A$777,$A353,СВЦЭМ!$B$34:$B$777,J$331)+'СЕТ СН'!$F$13</f>
        <v>503.79841752999999</v>
      </c>
      <c r="K353" s="37">
        <f>SUMIFS(СВЦЭМ!$J$34:$J$777,СВЦЭМ!$A$34:$A$777,$A353,СВЦЭМ!$B$34:$B$777,K$331)+'СЕТ СН'!$F$13</f>
        <v>431.68766004999998</v>
      </c>
      <c r="L353" s="37">
        <f>SUMIFS(СВЦЭМ!$J$34:$J$777,СВЦЭМ!$A$34:$A$777,$A353,СВЦЭМ!$B$34:$B$777,L$331)+'СЕТ СН'!$F$13</f>
        <v>423.55336362999998</v>
      </c>
      <c r="M353" s="37">
        <f>SUMIFS(СВЦЭМ!$J$34:$J$777,СВЦЭМ!$A$34:$A$777,$A353,СВЦЭМ!$B$34:$B$777,M$331)+'СЕТ СН'!$F$13</f>
        <v>421.26580289999998</v>
      </c>
      <c r="N353" s="37">
        <f>SUMIFS(СВЦЭМ!$J$34:$J$777,СВЦЭМ!$A$34:$A$777,$A353,СВЦЭМ!$B$34:$B$777,N$331)+'СЕТ СН'!$F$13</f>
        <v>419.95873161999998</v>
      </c>
      <c r="O353" s="37">
        <f>SUMIFS(СВЦЭМ!$J$34:$J$777,СВЦЭМ!$A$34:$A$777,$A353,СВЦЭМ!$B$34:$B$777,O$331)+'СЕТ СН'!$F$13</f>
        <v>425.34435653000003</v>
      </c>
      <c r="P353" s="37">
        <f>SUMIFS(СВЦЭМ!$J$34:$J$777,СВЦЭМ!$A$34:$A$777,$A353,СВЦЭМ!$B$34:$B$777,P$331)+'СЕТ СН'!$F$13</f>
        <v>431.69244000999998</v>
      </c>
      <c r="Q353" s="37">
        <f>SUMIFS(СВЦЭМ!$J$34:$J$777,СВЦЭМ!$A$34:$A$777,$A353,СВЦЭМ!$B$34:$B$777,Q$331)+'СЕТ СН'!$F$13</f>
        <v>432.89215976999998</v>
      </c>
      <c r="R353" s="37">
        <f>SUMIFS(СВЦЭМ!$J$34:$J$777,СВЦЭМ!$A$34:$A$777,$A353,СВЦЭМ!$B$34:$B$777,R$331)+'СЕТ СН'!$F$13</f>
        <v>435.50382072000002</v>
      </c>
      <c r="S353" s="37">
        <f>SUMIFS(СВЦЭМ!$J$34:$J$777,СВЦЭМ!$A$34:$A$777,$A353,СВЦЭМ!$B$34:$B$777,S$331)+'СЕТ СН'!$F$13</f>
        <v>425.68495330000002</v>
      </c>
      <c r="T353" s="37">
        <f>SUMIFS(СВЦЭМ!$J$34:$J$777,СВЦЭМ!$A$34:$A$777,$A353,СВЦЭМ!$B$34:$B$777,T$331)+'СЕТ СН'!$F$13</f>
        <v>421.78280834999998</v>
      </c>
      <c r="U353" s="37">
        <f>SUMIFS(СВЦЭМ!$J$34:$J$777,СВЦЭМ!$A$34:$A$777,$A353,СВЦЭМ!$B$34:$B$777,U$331)+'СЕТ СН'!$F$13</f>
        <v>421.33014092000002</v>
      </c>
      <c r="V353" s="37">
        <f>SUMIFS(СВЦЭМ!$J$34:$J$777,СВЦЭМ!$A$34:$A$777,$A353,СВЦЭМ!$B$34:$B$777,V$331)+'СЕТ СН'!$F$13</f>
        <v>437.66677736000003</v>
      </c>
      <c r="W353" s="37">
        <f>SUMIFS(СВЦЭМ!$J$34:$J$777,СВЦЭМ!$A$34:$A$777,$A353,СВЦЭМ!$B$34:$B$777,W$331)+'СЕТ СН'!$F$13</f>
        <v>433.32520763000002</v>
      </c>
      <c r="X353" s="37">
        <f>SUMIFS(СВЦЭМ!$J$34:$J$777,СВЦЭМ!$A$34:$A$777,$A353,СВЦЭМ!$B$34:$B$777,X$331)+'СЕТ СН'!$F$13</f>
        <v>448.04516809</v>
      </c>
      <c r="Y353" s="37">
        <f>SUMIFS(СВЦЭМ!$J$34:$J$777,СВЦЭМ!$A$34:$A$777,$A353,СВЦЭМ!$B$34:$B$777,Y$331)+'СЕТ СН'!$F$13</f>
        <v>510.50086213999998</v>
      </c>
    </row>
    <row r="354" spans="1:27" ht="15.75" x14ac:dyDescent="0.2">
      <c r="A354" s="36">
        <f t="shared" si="9"/>
        <v>43213</v>
      </c>
      <c r="B354" s="37">
        <f>SUMIFS(СВЦЭМ!$J$34:$J$777,СВЦЭМ!$A$34:$A$777,$A354,СВЦЭМ!$B$34:$B$777,B$331)+'СЕТ СН'!$F$13</f>
        <v>501.65053266000001</v>
      </c>
      <c r="C354" s="37">
        <f>SUMIFS(СВЦЭМ!$J$34:$J$777,СВЦЭМ!$A$34:$A$777,$A354,СВЦЭМ!$B$34:$B$777,C$331)+'СЕТ СН'!$F$13</f>
        <v>526.39855077000004</v>
      </c>
      <c r="D354" s="37">
        <f>SUMIFS(СВЦЭМ!$J$34:$J$777,СВЦЭМ!$A$34:$A$777,$A354,СВЦЭМ!$B$34:$B$777,D$331)+'СЕТ СН'!$F$13</f>
        <v>558.16767668</v>
      </c>
      <c r="E354" s="37">
        <f>SUMIFS(СВЦЭМ!$J$34:$J$777,СВЦЭМ!$A$34:$A$777,$A354,СВЦЭМ!$B$34:$B$777,E$331)+'СЕТ СН'!$F$13</f>
        <v>567.10061486999996</v>
      </c>
      <c r="F354" s="37">
        <f>SUMIFS(СВЦЭМ!$J$34:$J$777,СВЦЭМ!$A$34:$A$777,$A354,СВЦЭМ!$B$34:$B$777,F$331)+'СЕТ СН'!$F$13</f>
        <v>574.07340009999996</v>
      </c>
      <c r="G354" s="37">
        <f>SUMIFS(СВЦЭМ!$J$34:$J$777,СВЦЭМ!$A$34:$A$777,$A354,СВЦЭМ!$B$34:$B$777,G$331)+'СЕТ СН'!$F$13</f>
        <v>567.18075700999998</v>
      </c>
      <c r="H354" s="37">
        <f>SUMIFS(СВЦЭМ!$J$34:$J$777,СВЦЭМ!$A$34:$A$777,$A354,СВЦЭМ!$B$34:$B$777,H$331)+'СЕТ СН'!$F$13</f>
        <v>534.49656623999999</v>
      </c>
      <c r="I354" s="37">
        <f>SUMIFS(СВЦЭМ!$J$34:$J$777,СВЦЭМ!$A$34:$A$777,$A354,СВЦЭМ!$B$34:$B$777,I$331)+'СЕТ СН'!$F$13</f>
        <v>486.83729129</v>
      </c>
      <c r="J354" s="37">
        <f>SUMIFS(СВЦЭМ!$J$34:$J$777,СВЦЭМ!$A$34:$A$777,$A354,СВЦЭМ!$B$34:$B$777,J$331)+'СЕТ СН'!$F$13</f>
        <v>455.54991633999998</v>
      </c>
      <c r="K354" s="37">
        <f>SUMIFS(СВЦЭМ!$J$34:$J$777,СВЦЭМ!$A$34:$A$777,$A354,СВЦЭМ!$B$34:$B$777,K$331)+'СЕТ СН'!$F$13</f>
        <v>406.10832468000001</v>
      </c>
      <c r="L354" s="37">
        <f>SUMIFS(СВЦЭМ!$J$34:$J$777,СВЦЭМ!$A$34:$A$777,$A354,СВЦЭМ!$B$34:$B$777,L$331)+'СЕТ СН'!$F$13</f>
        <v>393.90003655999999</v>
      </c>
      <c r="M354" s="37">
        <f>SUMIFS(СВЦЭМ!$J$34:$J$777,СВЦЭМ!$A$34:$A$777,$A354,СВЦЭМ!$B$34:$B$777,M$331)+'СЕТ СН'!$F$13</f>
        <v>394.88199771000001</v>
      </c>
      <c r="N354" s="37">
        <f>SUMIFS(СВЦЭМ!$J$34:$J$777,СВЦЭМ!$A$34:$A$777,$A354,СВЦЭМ!$B$34:$B$777,N$331)+'СЕТ СН'!$F$13</f>
        <v>394.25520366000001</v>
      </c>
      <c r="O354" s="37">
        <f>SUMIFS(СВЦЭМ!$J$34:$J$777,СВЦЭМ!$A$34:$A$777,$A354,СВЦЭМ!$B$34:$B$777,O$331)+'СЕТ СН'!$F$13</f>
        <v>405.46832775000001</v>
      </c>
      <c r="P354" s="37">
        <f>SUMIFS(СВЦЭМ!$J$34:$J$777,СВЦЭМ!$A$34:$A$777,$A354,СВЦЭМ!$B$34:$B$777,P$331)+'СЕТ СН'!$F$13</f>
        <v>405.87844630000001</v>
      </c>
      <c r="Q354" s="37">
        <f>SUMIFS(СВЦЭМ!$J$34:$J$777,СВЦЭМ!$A$34:$A$777,$A354,СВЦЭМ!$B$34:$B$777,Q$331)+'СЕТ СН'!$F$13</f>
        <v>410.08224891999998</v>
      </c>
      <c r="R354" s="37">
        <f>SUMIFS(СВЦЭМ!$J$34:$J$777,СВЦЭМ!$A$34:$A$777,$A354,СВЦЭМ!$B$34:$B$777,R$331)+'СЕТ СН'!$F$13</f>
        <v>408.30361742999997</v>
      </c>
      <c r="S354" s="37">
        <f>SUMIFS(СВЦЭМ!$J$34:$J$777,СВЦЭМ!$A$34:$A$777,$A354,СВЦЭМ!$B$34:$B$777,S$331)+'СЕТ СН'!$F$13</f>
        <v>415.07978952000002</v>
      </c>
      <c r="T354" s="37">
        <f>SUMIFS(СВЦЭМ!$J$34:$J$777,СВЦЭМ!$A$34:$A$777,$A354,СВЦЭМ!$B$34:$B$777,T$331)+'СЕТ СН'!$F$13</f>
        <v>404.76545793999998</v>
      </c>
      <c r="U354" s="37">
        <f>SUMIFS(СВЦЭМ!$J$34:$J$777,СВЦЭМ!$A$34:$A$777,$A354,СВЦЭМ!$B$34:$B$777,U$331)+'СЕТ СН'!$F$13</f>
        <v>400.10807423</v>
      </c>
      <c r="V354" s="37">
        <f>SUMIFS(СВЦЭМ!$J$34:$J$777,СВЦЭМ!$A$34:$A$777,$A354,СВЦЭМ!$B$34:$B$777,V$331)+'СЕТ СН'!$F$13</f>
        <v>401.82597207999999</v>
      </c>
      <c r="W354" s="37">
        <f>SUMIFS(СВЦЭМ!$J$34:$J$777,СВЦЭМ!$A$34:$A$777,$A354,СВЦЭМ!$B$34:$B$777,W$331)+'СЕТ СН'!$F$13</f>
        <v>407.64416576000002</v>
      </c>
      <c r="X354" s="37">
        <f>SUMIFS(СВЦЭМ!$J$34:$J$777,СВЦЭМ!$A$34:$A$777,$A354,СВЦЭМ!$B$34:$B$777,X$331)+'СЕТ СН'!$F$13</f>
        <v>442.21134431000002</v>
      </c>
      <c r="Y354" s="37">
        <f>SUMIFS(СВЦЭМ!$J$34:$J$777,СВЦЭМ!$A$34:$A$777,$A354,СВЦЭМ!$B$34:$B$777,Y$331)+'СЕТ СН'!$F$13</f>
        <v>495.50670549</v>
      </c>
    </row>
    <row r="355" spans="1:27" ht="15.75" x14ac:dyDescent="0.2">
      <c r="A355" s="36">
        <f t="shared" si="9"/>
        <v>43214</v>
      </c>
      <c r="B355" s="37">
        <f>SUMIFS(СВЦЭМ!$J$34:$J$777,СВЦЭМ!$A$34:$A$777,$A355,СВЦЭМ!$B$34:$B$777,B$331)+'СЕТ СН'!$F$13</f>
        <v>495.57611258999998</v>
      </c>
      <c r="C355" s="37">
        <f>SUMIFS(СВЦЭМ!$J$34:$J$777,СВЦЭМ!$A$34:$A$777,$A355,СВЦЭМ!$B$34:$B$777,C$331)+'СЕТ СН'!$F$13</f>
        <v>521.37261060000003</v>
      </c>
      <c r="D355" s="37">
        <f>SUMIFS(СВЦЭМ!$J$34:$J$777,СВЦЭМ!$A$34:$A$777,$A355,СВЦЭМ!$B$34:$B$777,D$331)+'СЕТ СН'!$F$13</f>
        <v>553.47448607000001</v>
      </c>
      <c r="E355" s="37">
        <f>SUMIFS(СВЦЭМ!$J$34:$J$777,СВЦЭМ!$A$34:$A$777,$A355,СВЦЭМ!$B$34:$B$777,E$331)+'СЕТ СН'!$F$13</f>
        <v>559.64827576000005</v>
      </c>
      <c r="F355" s="37">
        <f>SUMIFS(СВЦЭМ!$J$34:$J$777,СВЦЭМ!$A$34:$A$777,$A355,СВЦЭМ!$B$34:$B$777,F$331)+'СЕТ СН'!$F$13</f>
        <v>564.81612725000002</v>
      </c>
      <c r="G355" s="37">
        <f>SUMIFS(СВЦЭМ!$J$34:$J$777,СВЦЭМ!$A$34:$A$777,$A355,СВЦЭМ!$B$34:$B$777,G$331)+'СЕТ СН'!$F$13</f>
        <v>545.48446651999996</v>
      </c>
      <c r="H355" s="37">
        <f>SUMIFS(СВЦЭМ!$J$34:$J$777,СВЦЭМ!$A$34:$A$777,$A355,СВЦЭМ!$B$34:$B$777,H$331)+'СЕТ СН'!$F$13</f>
        <v>524.92268009999998</v>
      </c>
      <c r="I355" s="37">
        <f>SUMIFS(СВЦЭМ!$J$34:$J$777,СВЦЭМ!$A$34:$A$777,$A355,СВЦЭМ!$B$34:$B$777,I$331)+'СЕТ СН'!$F$13</f>
        <v>457.91017153000001</v>
      </c>
      <c r="J355" s="37">
        <f>SUMIFS(СВЦЭМ!$J$34:$J$777,СВЦЭМ!$A$34:$A$777,$A355,СВЦЭМ!$B$34:$B$777,J$331)+'СЕТ СН'!$F$13</f>
        <v>414.58525304</v>
      </c>
      <c r="K355" s="37">
        <f>SUMIFS(СВЦЭМ!$J$34:$J$777,СВЦЭМ!$A$34:$A$777,$A355,СВЦЭМ!$B$34:$B$777,K$331)+'СЕТ СН'!$F$13</f>
        <v>397.17475472000001</v>
      </c>
      <c r="L355" s="37">
        <f>SUMIFS(СВЦЭМ!$J$34:$J$777,СВЦЭМ!$A$34:$A$777,$A355,СВЦЭМ!$B$34:$B$777,L$331)+'СЕТ СН'!$F$13</f>
        <v>402.73838387000001</v>
      </c>
      <c r="M355" s="37">
        <f>SUMIFS(СВЦЭМ!$J$34:$J$777,СВЦЭМ!$A$34:$A$777,$A355,СВЦЭМ!$B$34:$B$777,M$331)+'СЕТ СН'!$F$13</f>
        <v>394.88740625000003</v>
      </c>
      <c r="N355" s="37">
        <f>SUMIFS(СВЦЭМ!$J$34:$J$777,СВЦЭМ!$A$34:$A$777,$A355,СВЦЭМ!$B$34:$B$777,N$331)+'СЕТ СН'!$F$13</f>
        <v>393.40514234</v>
      </c>
      <c r="O355" s="37">
        <f>SUMIFS(СВЦЭМ!$J$34:$J$777,СВЦЭМ!$A$34:$A$777,$A355,СВЦЭМ!$B$34:$B$777,O$331)+'СЕТ СН'!$F$13</f>
        <v>394.80128612999999</v>
      </c>
      <c r="P355" s="37">
        <f>SUMIFS(СВЦЭМ!$J$34:$J$777,СВЦЭМ!$A$34:$A$777,$A355,СВЦЭМ!$B$34:$B$777,P$331)+'СЕТ СН'!$F$13</f>
        <v>402.48598755</v>
      </c>
      <c r="Q355" s="37">
        <f>SUMIFS(СВЦЭМ!$J$34:$J$777,СВЦЭМ!$A$34:$A$777,$A355,СВЦЭМ!$B$34:$B$777,Q$331)+'СЕТ СН'!$F$13</f>
        <v>404.84063220000002</v>
      </c>
      <c r="R355" s="37">
        <f>SUMIFS(СВЦЭМ!$J$34:$J$777,СВЦЭМ!$A$34:$A$777,$A355,СВЦЭМ!$B$34:$B$777,R$331)+'СЕТ СН'!$F$13</f>
        <v>399.80848585000001</v>
      </c>
      <c r="S355" s="37">
        <f>SUMIFS(СВЦЭМ!$J$34:$J$777,СВЦЭМ!$A$34:$A$777,$A355,СВЦЭМ!$B$34:$B$777,S$331)+'СЕТ СН'!$F$13</f>
        <v>399.61485857999998</v>
      </c>
      <c r="T355" s="37">
        <f>SUMIFS(СВЦЭМ!$J$34:$J$777,СВЦЭМ!$A$34:$A$777,$A355,СВЦЭМ!$B$34:$B$777,T$331)+'СЕТ СН'!$F$13</f>
        <v>391.10398781999999</v>
      </c>
      <c r="U355" s="37">
        <f>SUMIFS(СВЦЭМ!$J$34:$J$777,СВЦЭМ!$A$34:$A$777,$A355,СВЦЭМ!$B$34:$B$777,U$331)+'СЕТ СН'!$F$13</f>
        <v>394.78077854999998</v>
      </c>
      <c r="V355" s="37">
        <f>SUMIFS(СВЦЭМ!$J$34:$J$777,СВЦЭМ!$A$34:$A$777,$A355,СВЦЭМ!$B$34:$B$777,V$331)+'СЕТ СН'!$F$13</f>
        <v>408.69129635000002</v>
      </c>
      <c r="W355" s="37">
        <f>SUMIFS(СВЦЭМ!$J$34:$J$777,СВЦЭМ!$A$34:$A$777,$A355,СВЦЭМ!$B$34:$B$777,W$331)+'СЕТ СН'!$F$13</f>
        <v>408.91779623999997</v>
      </c>
      <c r="X355" s="37">
        <f>SUMIFS(СВЦЭМ!$J$34:$J$777,СВЦЭМ!$A$34:$A$777,$A355,СВЦЭМ!$B$34:$B$777,X$331)+'СЕТ СН'!$F$13</f>
        <v>417.85039839000001</v>
      </c>
      <c r="Y355" s="37">
        <f>SUMIFS(СВЦЭМ!$J$34:$J$777,СВЦЭМ!$A$34:$A$777,$A355,СВЦЭМ!$B$34:$B$777,Y$331)+'СЕТ СН'!$F$13</f>
        <v>464.05359255000002</v>
      </c>
    </row>
    <row r="356" spans="1:27" ht="15.75" x14ac:dyDescent="0.2">
      <c r="A356" s="36">
        <f t="shared" si="9"/>
        <v>43215</v>
      </c>
      <c r="B356" s="37">
        <f>SUMIFS(СВЦЭМ!$J$34:$J$777,СВЦЭМ!$A$34:$A$777,$A356,СВЦЭМ!$B$34:$B$777,B$331)+'СЕТ СН'!$F$13</f>
        <v>468.04260478999998</v>
      </c>
      <c r="C356" s="37">
        <f>SUMIFS(СВЦЭМ!$J$34:$J$777,СВЦЭМ!$A$34:$A$777,$A356,СВЦЭМ!$B$34:$B$777,C$331)+'СЕТ СН'!$F$13</f>
        <v>505.91011216999999</v>
      </c>
      <c r="D356" s="37">
        <f>SUMIFS(СВЦЭМ!$J$34:$J$777,СВЦЭМ!$A$34:$A$777,$A356,СВЦЭМ!$B$34:$B$777,D$331)+'СЕТ СН'!$F$13</f>
        <v>557.70245928999998</v>
      </c>
      <c r="E356" s="37">
        <f>SUMIFS(СВЦЭМ!$J$34:$J$777,СВЦЭМ!$A$34:$A$777,$A356,СВЦЭМ!$B$34:$B$777,E$331)+'СЕТ СН'!$F$13</f>
        <v>576.83747160999997</v>
      </c>
      <c r="F356" s="37">
        <f>SUMIFS(СВЦЭМ!$J$34:$J$777,СВЦЭМ!$A$34:$A$777,$A356,СВЦЭМ!$B$34:$B$777,F$331)+'СЕТ СН'!$F$13</f>
        <v>576.99968967999996</v>
      </c>
      <c r="G356" s="37">
        <f>SUMIFS(СВЦЭМ!$J$34:$J$777,СВЦЭМ!$A$34:$A$777,$A356,СВЦЭМ!$B$34:$B$777,G$331)+'СЕТ СН'!$F$13</f>
        <v>562.15754362999996</v>
      </c>
      <c r="H356" s="37">
        <f>SUMIFS(СВЦЭМ!$J$34:$J$777,СВЦЭМ!$A$34:$A$777,$A356,СВЦЭМ!$B$34:$B$777,H$331)+'СЕТ СН'!$F$13</f>
        <v>521.30209874000002</v>
      </c>
      <c r="I356" s="37">
        <f>SUMIFS(СВЦЭМ!$J$34:$J$777,СВЦЭМ!$A$34:$A$777,$A356,СВЦЭМ!$B$34:$B$777,I$331)+'СЕТ СН'!$F$13</f>
        <v>462.65938118000003</v>
      </c>
      <c r="J356" s="37">
        <f>SUMIFS(СВЦЭМ!$J$34:$J$777,СВЦЭМ!$A$34:$A$777,$A356,СВЦЭМ!$B$34:$B$777,J$331)+'СЕТ СН'!$F$13</f>
        <v>434.92291598999998</v>
      </c>
      <c r="K356" s="37">
        <f>SUMIFS(СВЦЭМ!$J$34:$J$777,СВЦЭМ!$A$34:$A$777,$A356,СВЦЭМ!$B$34:$B$777,K$331)+'СЕТ СН'!$F$13</f>
        <v>444.49822053000003</v>
      </c>
      <c r="L356" s="37">
        <f>SUMIFS(СВЦЭМ!$J$34:$J$777,СВЦЭМ!$A$34:$A$777,$A356,СВЦЭМ!$B$34:$B$777,L$331)+'СЕТ СН'!$F$13</f>
        <v>452.17654018000002</v>
      </c>
      <c r="M356" s="37">
        <f>SUMIFS(СВЦЭМ!$J$34:$J$777,СВЦЭМ!$A$34:$A$777,$A356,СВЦЭМ!$B$34:$B$777,M$331)+'СЕТ СН'!$F$13</f>
        <v>447.62059426000002</v>
      </c>
      <c r="N356" s="37">
        <f>SUMIFS(СВЦЭМ!$J$34:$J$777,СВЦЭМ!$A$34:$A$777,$A356,СВЦЭМ!$B$34:$B$777,N$331)+'СЕТ СН'!$F$13</f>
        <v>448.05751571000002</v>
      </c>
      <c r="O356" s="37">
        <f>SUMIFS(СВЦЭМ!$J$34:$J$777,СВЦЭМ!$A$34:$A$777,$A356,СВЦЭМ!$B$34:$B$777,O$331)+'СЕТ СН'!$F$13</f>
        <v>447.27794750999999</v>
      </c>
      <c r="P356" s="37">
        <f>SUMIFS(СВЦЭМ!$J$34:$J$777,СВЦЭМ!$A$34:$A$777,$A356,СВЦЭМ!$B$34:$B$777,P$331)+'СЕТ СН'!$F$13</f>
        <v>443.67699153000001</v>
      </c>
      <c r="Q356" s="37">
        <f>SUMIFS(СВЦЭМ!$J$34:$J$777,СВЦЭМ!$A$34:$A$777,$A356,СВЦЭМ!$B$34:$B$777,Q$331)+'СЕТ СН'!$F$13</f>
        <v>440.56150272000002</v>
      </c>
      <c r="R356" s="37">
        <f>SUMIFS(СВЦЭМ!$J$34:$J$777,СВЦЭМ!$A$34:$A$777,$A356,СВЦЭМ!$B$34:$B$777,R$331)+'СЕТ СН'!$F$13</f>
        <v>443.37643742</v>
      </c>
      <c r="S356" s="37">
        <f>SUMIFS(СВЦЭМ!$J$34:$J$777,СВЦЭМ!$A$34:$A$777,$A356,СВЦЭМ!$B$34:$B$777,S$331)+'СЕТ СН'!$F$13</f>
        <v>436.72298755999998</v>
      </c>
      <c r="T356" s="37">
        <f>SUMIFS(СВЦЭМ!$J$34:$J$777,СВЦЭМ!$A$34:$A$777,$A356,СВЦЭМ!$B$34:$B$777,T$331)+'СЕТ СН'!$F$13</f>
        <v>427.62180370999999</v>
      </c>
      <c r="U356" s="37">
        <f>SUMIFS(СВЦЭМ!$J$34:$J$777,СВЦЭМ!$A$34:$A$777,$A356,СВЦЭМ!$B$34:$B$777,U$331)+'СЕТ СН'!$F$13</f>
        <v>421.57181909000002</v>
      </c>
      <c r="V356" s="37">
        <f>SUMIFS(СВЦЭМ!$J$34:$J$777,СВЦЭМ!$A$34:$A$777,$A356,СВЦЭМ!$B$34:$B$777,V$331)+'СЕТ СН'!$F$13</f>
        <v>438.41434382</v>
      </c>
      <c r="W356" s="37">
        <f>SUMIFS(СВЦЭМ!$J$34:$J$777,СВЦЭМ!$A$34:$A$777,$A356,СВЦЭМ!$B$34:$B$777,W$331)+'СЕТ СН'!$F$13</f>
        <v>436.85785694999998</v>
      </c>
      <c r="X356" s="37">
        <f>SUMIFS(СВЦЭМ!$J$34:$J$777,СВЦЭМ!$A$34:$A$777,$A356,СВЦЭМ!$B$34:$B$777,X$331)+'СЕТ СН'!$F$13</f>
        <v>427.39930127999997</v>
      </c>
      <c r="Y356" s="37">
        <f>SUMIFS(СВЦЭМ!$J$34:$J$777,СВЦЭМ!$A$34:$A$777,$A356,СВЦЭМ!$B$34:$B$777,Y$331)+'СЕТ СН'!$F$13</f>
        <v>458.02169729000002</v>
      </c>
    </row>
    <row r="357" spans="1:27" ht="15.75" x14ac:dyDescent="0.2">
      <c r="A357" s="36">
        <f t="shared" si="9"/>
        <v>43216</v>
      </c>
      <c r="B357" s="37">
        <f>SUMIFS(СВЦЭМ!$J$34:$J$777,СВЦЭМ!$A$34:$A$777,$A357,СВЦЭМ!$B$34:$B$777,B$331)+'СЕТ СН'!$F$13</f>
        <v>552.19504897000002</v>
      </c>
      <c r="C357" s="37">
        <f>SUMIFS(СВЦЭМ!$J$34:$J$777,СВЦЭМ!$A$34:$A$777,$A357,СВЦЭМ!$B$34:$B$777,C$331)+'СЕТ СН'!$F$13</f>
        <v>572.62881847999995</v>
      </c>
      <c r="D357" s="37">
        <f>SUMIFS(СВЦЭМ!$J$34:$J$777,СВЦЭМ!$A$34:$A$777,$A357,СВЦЭМ!$B$34:$B$777,D$331)+'СЕТ СН'!$F$13</f>
        <v>600.40198423000004</v>
      </c>
      <c r="E357" s="37">
        <f>SUMIFS(СВЦЭМ!$J$34:$J$777,СВЦЭМ!$A$34:$A$777,$A357,СВЦЭМ!$B$34:$B$777,E$331)+'СЕТ СН'!$F$13</f>
        <v>604.68474140000001</v>
      </c>
      <c r="F357" s="37">
        <f>SUMIFS(СВЦЭМ!$J$34:$J$777,СВЦЭМ!$A$34:$A$777,$A357,СВЦЭМ!$B$34:$B$777,F$331)+'СЕТ СН'!$F$13</f>
        <v>603.46115774999998</v>
      </c>
      <c r="G357" s="37">
        <f>SUMIFS(СВЦЭМ!$J$34:$J$777,СВЦЭМ!$A$34:$A$777,$A357,СВЦЭМ!$B$34:$B$777,G$331)+'СЕТ СН'!$F$13</f>
        <v>593.32567376999998</v>
      </c>
      <c r="H357" s="37">
        <f>SUMIFS(СВЦЭМ!$J$34:$J$777,СВЦЭМ!$A$34:$A$777,$A357,СВЦЭМ!$B$34:$B$777,H$331)+'СЕТ СН'!$F$13</f>
        <v>556.45600147000005</v>
      </c>
      <c r="I357" s="37">
        <f>SUMIFS(СВЦЭМ!$J$34:$J$777,СВЦЭМ!$A$34:$A$777,$A357,СВЦЭМ!$B$34:$B$777,I$331)+'СЕТ СН'!$F$13</f>
        <v>502.08491042999998</v>
      </c>
      <c r="J357" s="37">
        <f>SUMIFS(СВЦЭМ!$J$34:$J$777,СВЦЭМ!$A$34:$A$777,$A357,СВЦЭМ!$B$34:$B$777,J$331)+'СЕТ СН'!$F$13</f>
        <v>489.25389424000002</v>
      </c>
      <c r="K357" s="37">
        <f>SUMIFS(СВЦЭМ!$J$34:$J$777,СВЦЭМ!$A$34:$A$777,$A357,СВЦЭМ!$B$34:$B$777,K$331)+'СЕТ СН'!$F$13</f>
        <v>469.83974231000002</v>
      </c>
      <c r="L357" s="37">
        <f>SUMIFS(СВЦЭМ!$J$34:$J$777,СВЦЭМ!$A$34:$A$777,$A357,СВЦЭМ!$B$34:$B$777,L$331)+'СЕТ СН'!$F$13</f>
        <v>454.44025153000001</v>
      </c>
      <c r="M357" s="37">
        <f>SUMIFS(СВЦЭМ!$J$34:$J$777,СВЦЭМ!$A$34:$A$777,$A357,СВЦЭМ!$B$34:$B$777,M$331)+'СЕТ СН'!$F$13</f>
        <v>454.62122512000002</v>
      </c>
      <c r="N357" s="37">
        <f>SUMIFS(СВЦЭМ!$J$34:$J$777,СВЦЭМ!$A$34:$A$777,$A357,СВЦЭМ!$B$34:$B$777,N$331)+'СЕТ СН'!$F$13</f>
        <v>464.41919186000001</v>
      </c>
      <c r="O357" s="37">
        <f>SUMIFS(СВЦЭМ!$J$34:$J$777,СВЦЭМ!$A$34:$A$777,$A357,СВЦЭМ!$B$34:$B$777,O$331)+'СЕТ СН'!$F$13</f>
        <v>468.87114045999999</v>
      </c>
      <c r="P357" s="37">
        <f>SUMIFS(СВЦЭМ!$J$34:$J$777,СВЦЭМ!$A$34:$A$777,$A357,СВЦЭМ!$B$34:$B$777,P$331)+'СЕТ СН'!$F$13</f>
        <v>477.79504035999997</v>
      </c>
      <c r="Q357" s="37">
        <f>SUMIFS(СВЦЭМ!$J$34:$J$777,СВЦЭМ!$A$34:$A$777,$A357,СВЦЭМ!$B$34:$B$777,Q$331)+'СЕТ СН'!$F$13</f>
        <v>485.91251431000001</v>
      </c>
      <c r="R357" s="37">
        <f>SUMIFS(СВЦЭМ!$J$34:$J$777,СВЦЭМ!$A$34:$A$777,$A357,СВЦЭМ!$B$34:$B$777,R$331)+'СЕТ СН'!$F$13</f>
        <v>483.78832985000003</v>
      </c>
      <c r="S357" s="37">
        <f>SUMIFS(СВЦЭМ!$J$34:$J$777,СВЦЭМ!$A$34:$A$777,$A357,СВЦЭМ!$B$34:$B$777,S$331)+'СЕТ СН'!$F$13</f>
        <v>469.06111071999999</v>
      </c>
      <c r="T357" s="37">
        <f>SUMIFS(СВЦЭМ!$J$34:$J$777,СВЦЭМ!$A$34:$A$777,$A357,СВЦЭМ!$B$34:$B$777,T$331)+'СЕТ СН'!$F$13</f>
        <v>459.68133999000003</v>
      </c>
      <c r="U357" s="37">
        <f>SUMIFS(СВЦЭМ!$J$34:$J$777,СВЦЭМ!$A$34:$A$777,$A357,СВЦЭМ!$B$34:$B$777,U$331)+'СЕТ СН'!$F$13</f>
        <v>456.81842859</v>
      </c>
      <c r="V357" s="37">
        <f>SUMIFS(СВЦЭМ!$J$34:$J$777,СВЦЭМ!$A$34:$A$777,$A357,СВЦЭМ!$B$34:$B$777,V$331)+'СЕТ СН'!$F$13</f>
        <v>423.03750110999999</v>
      </c>
      <c r="W357" s="37">
        <f>SUMIFS(СВЦЭМ!$J$34:$J$777,СВЦЭМ!$A$34:$A$777,$A357,СВЦЭМ!$B$34:$B$777,W$331)+'СЕТ СН'!$F$13</f>
        <v>427.85995427</v>
      </c>
      <c r="X357" s="37">
        <f>SUMIFS(СВЦЭМ!$J$34:$J$777,СВЦЭМ!$A$34:$A$777,$A357,СВЦЭМ!$B$34:$B$777,X$331)+'СЕТ СН'!$F$13</f>
        <v>490.62080430999998</v>
      </c>
      <c r="Y357" s="37">
        <f>SUMIFS(СВЦЭМ!$J$34:$J$777,СВЦЭМ!$A$34:$A$777,$A357,СВЦЭМ!$B$34:$B$777,Y$331)+'СЕТ СН'!$F$13</f>
        <v>507.47405316999999</v>
      </c>
    </row>
    <row r="358" spans="1:27" ht="15.75" x14ac:dyDescent="0.2">
      <c r="A358" s="36">
        <f t="shared" si="9"/>
        <v>43217</v>
      </c>
      <c r="B358" s="37">
        <f>SUMIFS(СВЦЭМ!$J$34:$J$777,СВЦЭМ!$A$34:$A$777,$A358,СВЦЭМ!$B$34:$B$777,B$331)+'СЕТ СН'!$F$13</f>
        <v>511.83523061</v>
      </c>
      <c r="C358" s="37">
        <f>SUMIFS(СВЦЭМ!$J$34:$J$777,СВЦЭМ!$A$34:$A$777,$A358,СВЦЭМ!$B$34:$B$777,C$331)+'СЕТ СН'!$F$13</f>
        <v>528.39013191000004</v>
      </c>
      <c r="D358" s="37">
        <f>SUMIFS(СВЦЭМ!$J$34:$J$777,СВЦЭМ!$A$34:$A$777,$A358,СВЦЭМ!$B$34:$B$777,D$331)+'СЕТ СН'!$F$13</f>
        <v>565.58794950000004</v>
      </c>
      <c r="E358" s="37">
        <f>SUMIFS(СВЦЭМ!$J$34:$J$777,СВЦЭМ!$A$34:$A$777,$A358,СВЦЭМ!$B$34:$B$777,E$331)+'СЕТ СН'!$F$13</f>
        <v>568.54236475000005</v>
      </c>
      <c r="F358" s="37">
        <f>SUMIFS(СВЦЭМ!$J$34:$J$777,СВЦЭМ!$A$34:$A$777,$A358,СВЦЭМ!$B$34:$B$777,F$331)+'СЕТ СН'!$F$13</f>
        <v>565.11551913000005</v>
      </c>
      <c r="G358" s="37">
        <f>SUMIFS(СВЦЭМ!$J$34:$J$777,СВЦЭМ!$A$34:$A$777,$A358,СВЦЭМ!$B$34:$B$777,G$331)+'СЕТ СН'!$F$13</f>
        <v>560.99069919999999</v>
      </c>
      <c r="H358" s="37">
        <f>SUMIFS(СВЦЭМ!$J$34:$J$777,СВЦЭМ!$A$34:$A$777,$A358,СВЦЭМ!$B$34:$B$777,H$331)+'СЕТ СН'!$F$13</f>
        <v>538.00153308999995</v>
      </c>
      <c r="I358" s="37">
        <f>SUMIFS(СВЦЭМ!$J$34:$J$777,СВЦЭМ!$A$34:$A$777,$A358,СВЦЭМ!$B$34:$B$777,I$331)+'СЕТ СН'!$F$13</f>
        <v>493.62044319</v>
      </c>
      <c r="J358" s="37">
        <f>SUMIFS(СВЦЭМ!$J$34:$J$777,СВЦЭМ!$A$34:$A$777,$A358,СВЦЭМ!$B$34:$B$777,J$331)+'СЕТ СН'!$F$13</f>
        <v>476.58640910999998</v>
      </c>
      <c r="K358" s="37">
        <f>SUMIFS(СВЦЭМ!$J$34:$J$777,СВЦЭМ!$A$34:$A$777,$A358,СВЦЭМ!$B$34:$B$777,K$331)+'СЕТ СН'!$F$13</f>
        <v>457.89153048999998</v>
      </c>
      <c r="L358" s="37">
        <f>SUMIFS(СВЦЭМ!$J$34:$J$777,СВЦЭМ!$A$34:$A$777,$A358,СВЦЭМ!$B$34:$B$777,L$331)+'СЕТ СН'!$F$13</f>
        <v>440.66882752999999</v>
      </c>
      <c r="M358" s="37">
        <f>SUMIFS(СВЦЭМ!$J$34:$J$777,СВЦЭМ!$A$34:$A$777,$A358,СВЦЭМ!$B$34:$B$777,M$331)+'СЕТ СН'!$F$13</f>
        <v>441.28621157999999</v>
      </c>
      <c r="N358" s="37">
        <f>SUMIFS(СВЦЭМ!$J$34:$J$777,СВЦЭМ!$A$34:$A$777,$A358,СВЦЭМ!$B$34:$B$777,N$331)+'СЕТ СН'!$F$13</f>
        <v>445.93206164999998</v>
      </c>
      <c r="O358" s="37">
        <f>SUMIFS(СВЦЭМ!$J$34:$J$777,СВЦЭМ!$A$34:$A$777,$A358,СВЦЭМ!$B$34:$B$777,O$331)+'СЕТ СН'!$F$13</f>
        <v>443.29568757999999</v>
      </c>
      <c r="P358" s="37">
        <f>SUMIFS(СВЦЭМ!$J$34:$J$777,СВЦЭМ!$A$34:$A$777,$A358,СВЦЭМ!$B$34:$B$777,P$331)+'СЕТ СН'!$F$13</f>
        <v>449.8569521</v>
      </c>
      <c r="Q358" s="37">
        <f>SUMIFS(СВЦЭМ!$J$34:$J$777,СВЦЭМ!$A$34:$A$777,$A358,СВЦЭМ!$B$34:$B$777,Q$331)+'СЕТ СН'!$F$13</f>
        <v>452.10909836000002</v>
      </c>
      <c r="R358" s="37">
        <f>SUMIFS(СВЦЭМ!$J$34:$J$777,СВЦЭМ!$A$34:$A$777,$A358,СВЦЭМ!$B$34:$B$777,R$331)+'СЕТ СН'!$F$13</f>
        <v>449.76625595000002</v>
      </c>
      <c r="S358" s="37">
        <f>SUMIFS(СВЦЭМ!$J$34:$J$777,СВЦЭМ!$A$34:$A$777,$A358,СВЦЭМ!$B$34:$B$777,S$331)+'СЕТ СН'!$F$13</f>
        <v>445.24046865999998</v>
      </c>
      <c r="T358" s="37">
        <f>SUMIFS(СВЦЭМ!$J$34:$J$777,СВЦЭМ!$A$34:$A$777,$A358,СВЦЭМ!$B$34:$B$777,T$331)+'СЕТ СН'!$F$13</f>
        <v>432.79027780000001</v>
      </c>
      <c r="U358" s="37">
        <f>SUMIFS(СВЦЭМ!$J$34:$J$777,СВЦЭМ!$A$34:$A$777,$A358,СВЦЭМ!$B$34:$B$777,U$331)+'СЕТ СН'!$F$13</f>
        <v>419.15749734000002</v>
      </c>
      <c r="V358" s="37">
        <f>SUMIFS(СВЦЭМ!$J$34:$J$777,СВЦЭМ!$A$34:$A$777,$A358,СВЦЭМ!$B$34:$B$777,V$331)+'СЕТ СН'!$F$13</f>
        <v>420.42069124</v>
      </c>
      <c r="W358" s="37">
        <f>SUMIFS(СВЦЭМ!$J$34:$J$777,СВЦЭМ!$A$34:$A$777,$A358,СВЦЭМ!$B$34:$B$777,W$331)+'СЕТ СН'!$F$13</f>
        <v>451.79465895999999</v>
      </c>
      <c r="X358" s="37">
        <f>SUMIFS(СВЦЭМ!$J$34:$J$777,СВЦЭМ!$A$34:$A$777,$A358,СВЦЭМ!$B$34:$B$777,X$331)+'СЕТ СН'!$F$13</f>
        <v>461.00845208999999</v>
      </c>
      <c r="Y358" s="37">
        <f>SUMIFS(СВЦЭМ!$J$34:$J$777,СВЦЭМ!$A$34:$A$777,$A358,СВЦЭМ!$B$34:$B$777,Y$331)+'СЕТ СН'!$F$13</f>
        <v>478.55485204000001</v>
      </c>
    </row>
    <row r="359" spans="1:27" ht="15.75" x14ac:dyDescent="0.2">
      <c r="A359" s="36">
        <f t="shared" si="9"/>
        <v>43218</v>
      </c>
      <c r="B359" s="37">
        <f>SUMIFS(СВЦЭМ!$J$34:$J$777,СВЦЭМ!$A$34:$A$777,$A359,СВЦЭМ!$B$34:$B$777,B$331)+'СЕТ СН'!$F$13</f>
        <v>490.93920867000003</v>
      </c>
      <c r="C359" s="37">
        <f>SUMIFS(СВЦЭМ!$J$34:$J$777,СВЦЭМ!$A$34:$A$777,$A359,СВЦЭМ!$B$34:$B$777,C$331)+'СЕТ СН'!$F$13</f>
        <v>519.77972605000002</v>
      </c>
      <c r="D359" s="37">
        <f>SUMIFS(СВЦЭМ!$J$34:$J$777,СВЦЭМ!$A$34:$A$777,$A359,СВЦЭМ!$B$34:$B$777,D$331)+'СЕТ СН'!$F$13</f>
        <v>567.47092367000005</v>
      </c>
      <c r="E359" s="37">
        <f>SUMIFS(СВЦЭМ!$J$34:$J$777,СВЦЭМ!$A$34:$A$777,$A359,СВЦЭМ!$B$34:$B$777,E$331)+'СЕТ СН'!$F$13</f>
        <v>567.50790858000005</v>
      </c>
      <c r="F359" s="37">
        <f>SUMIFS(СВЦЭМ!$J$34:$J$777,СВЦЭМ!$A$34:$A$777,$A359,СВЦЭМ!$B$34:$B$777,F$331)+'СЕТ СН'!$F$13</f>
        <v>566.59585420999997</v>
      </c>
      <c r="G359" s="37">
        <f>SUMIFS(СВЦЭМ!$J$34:$J$777,СВЦЭМ!$A$34:$A$777,$A359,СВЦЭМ!$B$34:$B$777,G$331)+'СЕТ СН'!$F$13</f>
        <v>549.95748602000003</v>
      </c>
      <c r="H359" s="37">
        <f>SUMIFS(СВЦЭМ!$J$34:$J$777,СВЦЭМ!$A$34:$A$777,$A359,СВЦЭМ!$B$34:$B$777,H$331)+'СЕТ СН'!$F$13</f>
        <v>514.17117751000001</v>
      </c>
      <c r="I359" s="37">
        <f>SUMIFS(СВЦЭМ!$J$34:$J$777,СВЦЭМ!$A$34:$A$777,$A359,СВЦЭМ!$B$34:$B$777,I$331)+'СЕТ СН'!$F$13</f>
        <v>469.10215145000001</v>
      </c>
      <c r="J359" s="37">
        <f>SUMIFS(СВЦЭМ!$J$34:$J$777,СВЦЭМ!$A$34:$A$777,$A359,СВЦЭМ!$B$34:$B$777,J$331)+'СЕТ СН'!$F$13</f>
        <v>461.43047826999998</v>
      </c>
      <c r="K359" s="37">
        <f>SUMIFS(СВЦЭМ!$J$34:$J$777,СВЦЭМ!$A$34:$A$777,$A359,СВЦЭМ!$B$34:$B$777,K$331)+'СЕТ СН'!$F$13</f>
        <v>435.43926769000001</v>
      </c>
      <c r="L359" s="37">
        <f>SUMIFS(СВЦЭМ!$J$34:$J$777,СВЦЭМ!$A$34:$A$777,$A359,СВЦЭМ!$B$34:$B$777,L$331)+'СЕТ СН'!$F$13</f>
        <v>430.24575637999999</v>
      </c>
      <c r="M359" s="37">
        <f>SUMIFS(СВЦЭМ!$J$34:$J$777,СВЦЭМ!$A$34:$A$777,$A359,СВЦЭМ!$B$34:$B$777,M$331)+'СЕТ СН'!$F$13</f>
        <v>431.88651670000002</v>
      </c>
      <c r="N359" s="37">
        <f>SUMIFS(СВЦЭМ!$J$34:$J$777,СВЦЭМ!$A$34:$A$777,$A359,СВЦЭМ!$B$34:$B$777,N$331)+'СЕТ СН'!$F$13</f>
        <v>432.13193385</v>
      </c>
      <c r="O359" s="37">
        <f>SUMIFS(СВЦЭМ!$J$34:$J$777,СВЦЭМ!$A$34:$A$777,$A359,СВЦЭМ!$B$34:$B$777,O$331)+'СЕТ СН'!$F$13</f>
        <v>420.52698099999998</v>
      </c>
      <c r="P359" s="37">
        <f>SUMIFS(СВЦЭМ!$J$34:$J$777,СВЦЭМ!$A$34:$A$777,$A359,СВЦЭМ!$B$34:$B$777,P$331)+'СЕТ СН'!$F$13</f>
        <v>420.64952993999998</v>
      </c>
      <c r="Q359" s="37">
        <f>SUMIFS(СВЦЭМ!$J$34:$J$777,СВЦЭМ!$A$34:$A$777,$A359,СВЦЭМ!$B$34:$B$777,Q$331)+'СЕТ СН'!$F$13</f>
        <v>421.25965112</v>
      </c>
      <c r="R359" s="37">
        <f>SUMIFS(СВЦЭМ!$J$34:$J$777,СВЦЭМ!$A$34:$A$777,$A359,СВЦЭМ!$B$34:$B$777,R$331)+'СЕТ СН'!$F$13</f>
        <v>423.03353348000002</v>
      </c>
      <c r="S359" s="37">
        <f>SUMIFS(СВЦЭМ!$J$34:$J$777,СВЦЭМ!$A$34:$A$777,$A359,СВЦЭМ!$B$34:$B$777,S$331)+'СЕТ СН'!$F$13</f>
        <v>421.58451399</v>
      </c>
      <c r="T359" s="37">
        <f>SUMIFS(СВЦЭМ!$J$34:$J$777,СВЦЭМ!$A$34:$A$777,$A359,СВЦЭМ!$B$34:$B$777,T$331)+'СЕТ СН'!$F$13</f>
        <v>428.00527297999997</v>
      </c>
      <c r="U359" s="37">
        <f>SUMIFS(СВЦЭМ!$J$34:$J$777,СВЦЭМ!$A$34:$A$777,$A359,СВЦЭМ!$B$34:$B$777,U$331)+'СЕТ СН'!$F$13</f>
        <v>429.81413184000002</v>
      </c>
      <c r="V359" s="37">
        <f>SUMIFS(СВЦЭМ!$J$34:$J$777,СВЦЭМ!$A$34:$A$777,$A359,СВЦЭМ!$B$34:$B$777,V$331)+'СЕТ СН'!$F$13</f>
        <v>436.92782650999999</v>
      </c>
      <c r="W359" s="37">
        <f>SUMIFS(СВЦЭМ!$J$34:$J$777,СВЦЭМ!$A$34:$A$777,$A359,СВЦЭМ!$B$34:$B$777,W$331)+'СЕТ СН'!$F$13</f>
        <v>442.82897701000002</v>
      </c>
      <c r="X359" s="37">
        <f>SUMIFS(СВЦЭМ!$J$34:$J$777,СВЦЭМ!$A$34:$A$777,$A359,СВЦЭМ!$B$34:$B$777,X$331)+'СЕТ СН'!$F$13</f>
        <v>467.69836006000003</v>
      </c>
      <c r="Y359" s="37">
        <f>SUMIFS(СВЦЭМ!$J$34:$J$777,СВЦЭМ!$A$34:$A$777,$A359,СВЦЭМ!$B$34:$B$777,Y$331)+'СЕТ СН'!$F$13</f>
        <v>463.40921083000001</v>
      </c>
    </row>
    <row r="360" spans="1:27" ht="15.75" x14ac:dyDescent="0.2">
      <c r="A360" s="36">
        <f t="shared" si="9"/>
        <v>43219</v>
      </c>
      <c r="B360" s="37">
        <f>SUMIFS(СВЦЭМ!$J$34:$J$777,СВЦЭМ!$A$34:$A$777,$A360,СВЦЭМ!$B$34:$B$777,B$331)+'СЕТ СН'!$F$13</f>
        <v>490.3305929</v>
      </c>
      <c r="C360" s="37">
        <f>SUMIFS(СВЦЭМ!$J$34:$J$777,СВЦЭМ!$A$34:$A$777,$A360,СВЦЭМ!$B$34:$B$777,C$331)+'СЕТ СН'!$F$13</f>
        <v>504.03430834</v>
      </c>
      <c r="D360" s="37">
        <f>SUMIFS(СВЦЭМ!$J$34:$J$777,СВЦЭМ!$A$34:$A$777,$A360,СВЦЭМ!$B$34:$B$777,D$331)+'СЕТ СН'!$F$13</f>
        <v>552.88761824000005</v>
      </c>
      <c r="E360" s="37">
        <f>SUMIFS(СВЦЭМ!$J$34:$J$777,СВЦЭМ!$A$34:$A$777,$A360,СВЦЭМ!$B$34:$B$777,E$331)+'СЕТ СН'!$F$13</f>
        <v>551.81928219999998</v>
      </c>
      <c r="F360" s="37">
        <f>SUMIFS(СВЦЭМ!$J$34:$J$777,СВЦЭМ!$A$34:$A$777,$A360,СВЦЭМ!$B$34:$B$777,F$331)+'СЕТ СН'!$F$13</f>
        <v>551.64238022999996</v>
      </c>
      <c r="G360" s="37">
        <f>SUMIFS(СВЦЭМ!$J$34:$J$777,СВЦЭМ!$A$34:$A$777,$A360,СВЦЭМ!$B$34:$B$777,G$331)+'СЕТ СН'!$F$13</f>
        <v>556.82982290999996</v>
      </c>
      <c r="H360" s="37">
        <f>SUMIFS(СВЦЭМ!$J$34:$J$777,СВЦЭМ!$A$34:$A$777,$A360,СВЦЭМ!$B$34:$B$777,H$331)+'СЕТ СН'!$F$13</f>
        <v>557.54185594</v>
      </c>
      <c r="I360" s="37">
        <f>SUMIFS(СВЦЭМ!$J$34:$J$777,СВЦЭМ!$A$34:$A$777,$A360,СВЦЭМ!$B$34:$B$777,I$331)+'СЕТ СН'!$F$13</f>
        <v>506.59542106999999</v>
      </c>
      <c r="J360" s="37">
        <f>SUMIFS(СВЦЭМ!$J$34:$J$777,СВЦЭМ!$A$34:$A$777,$A360,СВЦЭМ!$B$34:$B$777,J$331)+'СЕТ СН'!$F$13</f>
        <v>469.08592748000001</v>
      </c>
      <c r="K360" s="37">
        <f>SUMIFS(СВЦЭМ!$J$34:$J$777,СВЦЭМ!$A$34:$A$777,$A360,СВЦЭМ!$B$34:$B$777,K$331)+'СЕТ СН'!$F$13</f>
        <v>400.38301636</v>
      </c>
      <c r="L360" s="37">
        <f>SUMIFS(СВЦЭМ!$J$34:$J$777,СВЦЭМ!$A$34:$A$777,$A360,СВЦЭМ!$B$34:$B$777,L$331)+'СЕТ СН'!$F$13</f>
        <v>391.01789540999999</v>
      </c>
      <c r="M360" s="37">
        <f>SUMIFS(СВЦЭМ!$J$34:$J$777,СВЦЭМ!$A$34:$A$777,$A360,СВЦЭМ!$B$34:$B$777,M$331)+'СЕТ СН'!$F$13</f>
        <v>402.56068936000003</v>
      </c>
      <c r="N360" s="37">
        <f>SUMIFS(СВЦЭМ!$J$34:$J$777,СВЦЭМ!$A$34:$A$777,$A360,СВЦЭМ!$B$34:$B$777,N$331)+'СЕТ СН'!$F$13</f>
        <v>413.24107941</v>
      </c>
      <c r="O360" s="37">
        <f>SUMIFS(СВЦЭМ!$J$34:$J$777,СВЦЭМ!$A$34:$A$777,$A360,СВЦЭМ!$B$34:$B$777,O$331)+'СЕТ СН'!$F$13</f>
        <v>413.08403288</v>
      </c>
      <c r="P360" s="37">
        <f>SUMIFS(СВЦЭМ!$J$34:$J$777,СВЦЭМ!$A$34:$A$777,$A360,СВЦЭМ!$B$34:$B$777,P$331)+'СЕТ СН'!$F$13</f>
        <v>403.58835316</v>
      </c>
      <c r="Q360" s="37">
        <f>SUMIFS(СВЦЭМ!$J$34:$J$777,СВЦЭМ!$A$34:$A$777,$A360,СВЦЭМ!$B$34:$B$777,Q$331)+'СЕТ СН'!$F$13</f>
        <v>409.73280577999998</v>
      </c>
      <c r="R360" s="37">
        <f>SUMIFS(СВЦЭМ!$J$34:$J$777,СВЦЭМ!$A$34:$A$777,$A360,СВЦЭМ!$B$34:$B$777,R$331)+'СЕТ СН'!$F$13</f>
        <v>400.70913866000001</v>
      </c>
      <c r="S360" s="37">
        <f>SUMIFS(СВЦЭМ!$J$34:$J$777,СВЦЭМ!$A$34:$A$777,$A360,СВЦЭМ!$B$34:$B$777,S$331)+'СЕТ СН'!$F$13</f>
        <v>400.00930346000001</v>
      </c>
      <c r="T360" s="37">
        <f>SUMIFS(СВЦЭМ!$J$34:$J$777,СВЦЭМ!$A$34:$A$777,$A360,СВЦЭМ!$B$34:$B$777,T$331)+'СЕТ СН'!$F$13</f>
        <v>413.61810057999998</v>
      </c>
      <c r="U360" s="37">
        <f>SUMIFS(СВЦЭМ!$J$34:$J$777,СВЦЭМ!$A$34:$A$777,$A360,СВЦЭМ!$B$34:$B$777,U$331)+'СЕТ СН'!$F$13</f>
        <v>414.44943812999998</v>
      </c>
      <c r="V360" s="37">
        <f>SUMIFS(СВЦЭМ!$J$34:$J$777,СВЦЭМ!$A$34:$A$777,$A360,СВЦЭМ!$B$34:$B$777,V$331)+'СЕТ СН'!$F$13</f>
        <v>389.55852591000001</v>
      </c>
      <c r="W360" s="37">
        <f>SUMIFS(СВЦЭМ!$J$34:$J$777,СВЦЭМ!$A$34:$A$777,$A360,СВЦЭМ!$B$34:$B$777,W$331)+'СЕТ СН'!$F$13</f>
        <v>382.92326614000001</v>
      </c>
      <c r="X360" s="37">
        <f>SUMIFS(СВЦЭМ!$J$34:$J$777,СВЦЭМ!$A$34:$A$777,$A360,СВЦЭМ!$B$34:$B$777,X$331)+'СЕТ СН'!$F$13</f>
        <v>403.97869128999997</v>
      </c>
      <c r="Y360" s="37">
        <f>SUMIFS(СВЦЭМ!$J$34:$J$777,СВЦЭМ!$A$34:$A$777,$A360,СВЦЭМ!$B$34:$B$777,Y$331)+'СЕТ СН'!$F$13</f>
        <v>447.50899268000001</v>
      </c>
    </row>
    <row r="361" spans="1:27" ht="15.75" x14ac:dyDescent="0.2">
      <c r="A361" s="36">
        <f t="shared" si="9"/>
        <v>43220</v>
      </c>
      <c r="B361" s="37">
        <f>SUMIFS(СВЦЭМ!$J$34:$J$777,СВЦЭМ!$A$34:$A$777,$A361,СВЦЭМ!$B$34:$B$777,B$331)+'СЕТ СН'!$F$13</f>
        <v>464.66292542000002</v>
      </c>
      <c r="C361" s="37">
        <f>SUMIFS(СВЦЭМ!$J$34:$J$777,СВЦЭМ!$A$34:$A$777,$A361,СВЦЭМ!$B$34:$B$777,C$331)+'СЕТ СН'!$F$13</f>
        <v>478.88529492999999</v>
      </c>
      <c r="D361" s="37">
        <f>SUMIFS(СВЦЭМ!$J$34:$J$777,СВЦЭМ!$A$34:$A$777,$A361,СВЦЭМ!$B$34:$B$777,D$331)+'СЕТ СН'!$F$13</f>
        <v>491.82966507999998</v>
      </c>
      <c r="E361" s="37">
        <f>SUMIFS(СВЦЭМ!$J$34:$J$777,СВЦЭМ!$A$34:$A$777,$A361,СВЦЭМ!$B$34:$B$777,E$331)+'СЕТ СН'!$F$13</f>
        <v>500.36778762</v>
      </c>
      <c r="F361" s="37">
        <f>SUMIFS(СВЦЭМ!$J$34:$J$777,СВЦЭМ!$A$34:$A$777,$A361,СВЦЭМ!$B$34:$B$777,F$331)+'СЕТ СН'!$F$13</f>
        <v>504.05323378000003</v>
      </c>
      <c r="G361" s="37">
        <f>SUMIFS(СВЦЭМ!$J$34:$J$777,СВЦЭМ!$A$34:$A$777,$A361,СВЦЭМ!$B$34:$B$777,G$331)+'СЕТ СН'!$F$13</f>
        <v>495.19931472000002</v>
      </c>
      <c r="H361" s="37">
        <f>SUMIFS(СВЦЭМ!$J$34:$J$777,СВЦЭМ!$A$34:$A$777,$A361,СВЦЭМ!$B$34:$B$777,H$331)+'СЕТ СН'!$F$13</f>
        <v>484.01634651000001</v>
      </c>
      <c r="I361" s="37">
        <f>SUMIFS(СВЦЭМ!$J$34:$J$777,СВЦЭМ!$A$34:$A$777,$A361,СВЦЭМ!$B$34:$B$777,I$331)+'СЕТ СН'!$F$13</f>
        <v>446.88609782999998</v>
      </c>
      <c r="J361" s="37">
        <f>SUMIFS(СВЦЭМ!$J$34:$J$777,СВЦЭМ!$A$34:$A$777,$A361,СВЦЭМ!$B$34:$B$777,J$331)+'СЕТ СН'!$F$13</f>
        <v>423.86844315000002</v>
      </c>
      <c r="K361" s="37">
        <f>SUMIFS(СВЦЭМ!$J$34:$J$777,СВЦЭМ!$A$34:$A$777,$A361,СВЦЭМ!$B$34:$B$777,K$331)+'СЕТ СН'!$F$13</f>
        <v>367.00354319000002</v>
      </c>
      <c r="L361" s="37">
        <f>SUMIFS(СВЦЭМ!$J$34:$J$777,СВЦЭМ!$A$34:$A$777,$A361,СВЦЭМ!$B$34:$B$777,L$331)+'СЕТ СН'!$F$13</f>
        <v>357.95874687999998</v>
      </c>
      <c r="M361" s="37">
        <f>SUMIFS(СВЦЭМ!$J$34:$J$777,СВЦЭМ!$A$34:$A$777,$A361,СВЦЭМ!$B$34:$B$777,M$331)+'СЕТ СН'!$F$13</f>
        <v>359.04747799</v>
      </c>
      <c r="N361" s="37">
        <f>SUMIFS(СВЦЭМ!$J$34:$J$777,СВЦЭМ!$A$34:$A$777,$A361,СВЦЭМ!$B$34:$B$777,N$331)+'СЕТ СН'!$F$13</f>
        <v>354.17675789999998</v>
      </c>
      <c r="O361" s="37">
        <f>SUMIFS(СВЦЭМ!$J$34:$J$777,СВЦЭМ!$A$34:$A$777,$A361,СВЦЭМ!$B$34:$B$777,O$331)+'СЕТ СН'!$F$13</f>
        <v>352.49732246000002</v>
      </c>
      <c r="P361" s="37">
        <f>SUMIFS(СВЦЭМ!$J$34:$J$777,СВЦЭМ!$A$34:$A$777,$A361,СВЦЭМ!$B$34:$B$777,P$331)+'СЕТ СН'!$F$13</f>
        <v>390.04427455000001</v>
      </c>
      <c r="Q361" s="37">
        <f>SUMIFS(СВЦЭМ!$J$34:$J$777,СВЦЭМ!$A$34:$A$777,$A361,СВЦЭМ!$B$34:$B$777,Q$331)+'СЕТ СН'!$F$13</f>
        <v>388.81160731</v>
      </c>
      <c r="R361" s="37">
        <f>SUMIFS(СВЦЭМ!$J$34:$J$777,СВЦЭМ!$A$34:$A$777,$A361,СВЦЭМ!$B$34:$B$777,R$331)+'СЕТ СН'!$F$13</f>
        <v>387.49816054000001</v>
      </c>
      <c r="S361" s="37">
        <f>SUMIFS(СВЦЭМ!$J$34:$J$777,СВЦЭМ!$A$34:$A$777,$A361,СВЦЭМ!$B$34:$B$777,S$331)+'СЕТ СН'!$F$13</f>
        <v>391.40365181999999</v>
      </c>
      <c r="T361" s="37">
        <f>SUMIFS(СВЦЭМ!$J$34:$J$777,СВЦЭМ!$A$34:$A$777,$A361,СВЦЭМ!$B$34:$B$777,T$331)+'СЕТ СН'!$F$13</f>
        <v>358.20218604000002</v>
      </c>
      <c r="U361" s="37">
        <f>SUMIFS(СВЦЭМ!$J$34:$J$777,СВЦЭМ!$A$34:$A$777,$A361,СВЦЭМ!$B$34:$B$777,U$331)+'СЕТ СН'!$F$13</f>
        <v>358.13614746000002</v>
      </c>
      <c r="V361" s="37">
        <f>SUMIFS(СВЦЭМ!$J$34:$J$777,СВЦЭМ!$A$34:$A$777,$A361,СВЦЭМ!$B$34:$B$777,V$331)+'СЕТ СН'!$F$13</f>
        <v>358.79609632</v>
      </c>
      <c r="W361" s="37">
        <f>SUMIFS(СВЦЭМ!$J$34:$J$777,СВЦЭМ!$A$34:$A$777,$A361,СВЦЭМ!$B$34:$B$777,W$331)+'СЕТ СН'!$F$13</f>
        <v>354.70645053999999</v>
      </c>
      <c r="X361" s="37">
        <f>SUMIFS(СВЦЭМ!$J$34:$J$777,СВЦЭМ!$A$34:$A$777,$A361,СВЦЭМ!$B$34:$B$777,X$331)+'СЕТ СН'!$F$13</f>
        <v>383.98541981</v>
      </c>
      <c r="Y361" s="37">
        <f>SUMIFS(СВЦЭМ!$J$34:$J$777,СВЦЭМ!$A$34:$A$777,$A361,СВЦЭМ!$B$34:$B$777,Y$331)+'СЕТ СН'!$F$13</f>
        <v>429.48542405000001</v>
      </c>
    </row>
    <row r="362" spans="1:27" ht="15.75" hidden="1" x14ac:dyDescent="0.2">
      <c r="A362" s="36">
        <f t="shared" si="9"/>
        <v>43221</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01.04.2018</v>
      </c>
      <c r="B367" s="37">
        <f>SUMIFS(СВЦЭМ!$K$34:$K$777,СВЦЭМ!$A$34:$A$777,$A367,СВЦЭМ!$B$34:$B$777,B$366)+'СЕТ СН'!$F$13</f>
        <v>629.09813085999997</v>
      </c>
      <c r="C367" s="37">
        <f>SUMIFS(СВЦЭМ!$K$34:$K$777,СВЦЭМ!$A$34:$A$777,$A367,СВЦЭМ!$B$34:$B$777,C$366)+'СЕТ СН'!$F$13</f>
        <v>659.83627459000002</v>
      </c>
      <c r="D367" s="37">
        <f>SUMIFS(СВЦЭМ!$K$34:$K$777,СВЦЭМ!$A$34:$A$777,$A367,СВЦЭМ!$B$34:$B$777,D$366)+'СЕТ СН'!$F$13</f>
        <v>687.51276797000003</v>
      </c>
      <c r="E367" s="37">
        <f>SUMIFS(СВЦЭМ!$K$34:$K$777,СВЦЭМ!$A$34:$A$777,$A367,СВЦЭМ!$B$34:$B$777,E$366)+'СЕТ СН'!$F$13</f>
        <v>693.69042033000005</v>
      </c>
      <c r="F367" s="37">
        <f>SUMIFS(СВЦЭМ!$K$34:$K$777,СВЦЭМ!$A$34:$A$777,$A367,СВЦЭМ!$B$34:$B$777,F$366)+'СЕТ СН'!$F$13</f>
        <v>697.50929922</v>
      </c>
      <c r="G367" s="37">
        <f>SUMIFS(СВЦЭМ!$K$34:$K$777,СВЦЭМ!$A$34:$A$777,$A367,СВЦЭМ!$B$34:$B$777,G$366)+'СЕТ СН'!$F$13</f>
        <v>685.41026119000003</v>
      </c>
      <c r="H367" s="37">
        <f>SUMIFS(СВЦЭМ!$K$34:$K$777,СВЦЭМ!$A$34:$A$777,$A367,СВЦЭМ!$B$34:$B$777,H$366)+'СЕТ СН'!$F$13</f>
        <v>676.19543974999999</v>
      </c>
      <c r="I367" s="37">
        <f>SUMIFS(СВЦЭМ!$K$34:$K$777,СВЦЭМ!$A$34:$A$777,$A367,СВЦЭМ!$B$34:$B$777,I$366)+'СЕТ СН'!$F$13</f>
        <v>643.48791492999999</v>
      </c>
      <c r="J367" s="37">
        <f>SUMIFS(СВЦЭМ!$K$34:$K$777,СВЦЭМ!$A$34:$A$777,$A367,СВЦЭМ!$B$34:$B$777,J$366)+'СЕТ СН'!$F$13</f>
        <v>589.77098474000002</v>
      </c>
      <c r="K367" s="37">
        <f>SUMIFS(СВЦЭМ!$K$34:$K$777,СВЦЭМ!$A$34:$A$777,$A367,СВЦЭМ!$B$34:$B$777,K$366)+'СЕТ СН'!$F$13</f>
        <v>505.66713191000002</v>
      </c>
      <c r="L367" s="37">
        <f>SUMIFS(СВЦЭМ!$K$34:$K$777,СВЦЭМ!$A$34:$A$777,$A367,СВЦЭМ!$B$34:$B$777,L$366)+'СЕТ СН'!$F$13</f>
        <v>479.97414834</v>
      </c>
      <c r="M367" s="37">
        <f>SUMIFS(СВЦЭМ!$K$34:$K$777,СВЦЭМ!$A$34:$A$777,$A367,СВЦЭМ!$B$34:$B$777,M$366)+'СЕТ СН'!$F$13</f>
        <v>475.54944667000001</v>
      </c>
      <c r="N367" s="37">
        <f>SUMIFS(СВЦЭМ!$K$34:$K$777,СВЦЭМ!$A$34:$A$777,$A367,СВЦЭМ!$B$34:$B$777,N$366)+'СЕТ СН'!$F$13</f>
        <v>479.12772443</v>
      </c>
      <c r="O367" s="37">
        <f>SUMIFS(СВЦЭМ!$K$34:$K$777,СВЦЭМ!$A$34:$A$777,$A367,СВЦЭМ!$B$34:$B$777,O$366)+'СЕТ СН'!$F$13</f>
        <v>476.01651377000002</v>
      </c>
      <c r="P367" s="37">
        <f>SUMIFS(СВЦЭМ!$K$34:$K$777,СВЦЭМ!$A$34:$A$777,$A367,СВЦЭМ!$B$34:$B$777,P$366)+'СЕТ СН'!$F$13</f>
        <v>475.29433169999999</v>
      </c>
      <c r="Q367" s="37">
        <f>SUMIFS(СВЦЭМ!$K$34:$K$777,СВЦЭМ!$A$34:$A$777,$A367,СВЦЭМ!$B$34:$B$777,Q$366)+'СЕТ СН'!$F$13</f>
        <v>477.88177253999999</v>
      </c>
      <c r="R367" s="37">
        <f>SUMIFS(СВЦЭМ!$K$34:$K$777,СВЦЭМ!$A$34:$A$777,$A367,СВЦЭМ!$B$34:$B$777,R$366)+'СЕТ СН'!$F$13</f>
        <v>482.94651849000002</v>
      </c>
      <c r="S367" s="37">
        <f>SUMIFS(СВЦЭМ!$K$34:$K$777,СВЦЭМ!$A$34:$A$777,$A367,СВЦЭМ!$B$34:$B$777,S$366)+'СЕТ СН'!$F$13</f>
        <v>490.20442315000003</v>
      </c>
      <c r="T367" s="37">
        <f>SUMIFS(СВЦЭМ!$K$34:$K$777,СВЦЭМ!$A$34:$A$777,$A367,СВЦЭМ!$B$34:$B$777,T$366)+'СЕТ СН'!$F$13</f>
        <v>505.47453037000002</v>
      </c>
      <c r="U367" s="37">
        <f>SUMIFS(СВЦЭМ!$K$34:$K$777,СВЦЭМ!$A$34:$A$777,$A367,СВЦЭМ!$B$34:$B$777,U$366)+'СЕТ СН'!$F$13</f>
        <v>505.09402503000001</v>
      </c>
      <c r="V367" s="37">
        <f>SUMIFS(СВЦЭМ!$K$34:$K$777,СВЦЭМ!$A$34:$A$777,$A367,СВЦЭМ!$B$34:$B$777,V$366)+'СЕТ СН'!$F$13</f>
        <v>509.43830394999998</v>
      </c>
      <c r="W367" s="37">
        <f>SUMIFS(СВЦЭМ!$K$34:$K$777,СВЦЭМ!$A$34:$A$777,$A367,СВЦЭМ!$B$34:$B$777,W$366)+'СЕТ СН'!$F$13</f>
        <v>530.43250768999997</v>
      </c>
      <c r="X367" s="37">
        <f>SUMIFS(СВЦЭМ!$K$34:$K$777,СВЦЭМ!$A$34:$A$777,$A367,СВЦЭМ!$B$34:$B$777,X$366)+'СЕТ СН'!$F$13</f>
        <v>550.27552044000004</v>
      </c>
      <c r="Y367" s="37">
        <f>SUMIFS(СВЦЭМ!$K$34:$K$777,СВЦЭМ!$A$34:$A$777,$A367,СВЦЭМ!$B$34:$B$777,Y$366)+'СЕТ СН'!$F$13</f>
        <v>603.64275695000003</v>
      </c>
      <c r="AA367" s="46"/>
    </row>
    <row r="368" spans="1:27" ht="15.75" x14ac:dyDescent="0.2">
      <c r="A368" s="36">
        <f>A367+1</f>
        <v>43192</v>
      </c>
      <c r="B368" s="37">
        <f>SUMIFS(СВЦЭМ!$K$34:$K$777,СВЦЭМ!$A$34:$A$777,$A368,СВЦЭМ!$B$34:$B$777,B$366)+'СЕТ СН'!$F$13</f>
        <v>639.27025923999997</v>
      </c>
      <c r="C368" s="37">
        <f>SUMIFS(СВЦЭМ!$K$34:$K$777,СВЦЭМ!$A$34:$A$777,$A368,СВЦЭМ!$B$34:$B$777,C$366)+'СЕТ СН'!$F$13</f>
        <v>663.55542642</v>
      </c>
      <c r="D368" s="37">
        <f>SUMIFS(СВЦЭМ!$K$34:$K$777,СВЦЭМ!$A$34:$A$777,$A368,СВЦЭМ!$B$34:$B$777,D$366)+'СЕТ СН'!$F$13</f>
        <v>690.89766025999995</v>
      </c>
      <c r="E368" s="37">
        <f>SUMIFS(СВЦЭМ!$K$34:$K$777,СВЦЭМ!$A$34:$A$777,$A368,СВЦЭМ!$B$34:$B$777,E$366)+'СЕТ СН'!$F$13</f>
        <v>700.52256179000005</v>
      </c>
      <c r="F368" s="37">
        <f>SUMIFS(СВЦЭМ!$K$34:$K$777,СВЦЭМ!$A$34:$A$777,$A368,СВЦЭМ!$B$34:$B$777,F$366)+'СЕТ СН'!$F$13</f>
        <v>693.59842603000004</v>
      </c>
      <c r="G368" s="37">
        <f>SUMIFS(СВЦЭМ!$K$34:$K$777,СВЦЭМ!$A$34:$A$777,$A368,СВЦЭМ!$B$34:$B$777,G$366)+'СЕТ СН'!$F$13</f>
        <v>681.27237773000002</v>
      </c>
      <c r="H368" s="37">
        <f>SUMIFS(СВЦЭМ!$K$34:$K$777,СВЦЭМ!$A$34:$A$777,$A368,СВЦЭМ!$B$34:$B$777,H$366)+'СЕТ СН'!$F$13</f>
        <v>652.17094598999995</v>
      </c>
      <c r="I368" s="37">
        <f>SUMIFS(СВЦЭМ!$K$34:$K$777,СВЦЭМ!$A$34:$A$777,$A368,СВЦЭМ!$B$34:$B$777,I$366)+'СЕТ СН'!$F$13</f>
        <v>607.36842901</v>
      </c>
      <c r="J368" s="37">
        <f>SUMIFS(СВЦЭМ!$K$34:$K$777,СВЦЭМ!$A$34:$A$777,$A368,СВЦЭМ!$B$34:$B$777,J$366)+'СЕТ СН'!$F$13</f>
        <v>584.13989279999998</v>
      </c>
      <c r="K368" s="37">
        <f>SUMIFS(СВЦЭМ!$K$34:$K$777,СВЦЭМ!$A$34:$A$777,$A368,СВЦЭМ!$B$34:$B$777,K$366)+'СЕТ СН'!$F$13</f>
        <v>518.85186441999997</v>
      </c>
      <c r="L368" s="37">
        <f>SUMIFS(СВЦЭМ!$K$34:$K$777,СВЦЭМ!$A$34:$A$777,$A368,СВЦЭМ!$B$34:$B$777,L$366)+'СЕТ СН'!$F$13</f>
        <v>530.53132993999998</v>
      </c>
      <c r="M368" s="37">
        <f>SUMIFS(СВЦЭМ!$K$34:$K$777,СВЦЭМ!$A$34:$A$777,$A368,СВЦЭМ!$B$34:$B$777,M$366)+'СЕТ СН'!$F$13</f>
        <v>532.19154436999997</v>
      </c>
      <c r="N368" s="37">
        <f>SUMIFS(СВЦЭМ!$K$34:$K$777,СВЦЭМ!$A$34:$A$777,$A368,СВЦЭМ!$B$34:$B$777,N$366)+'СЕТ СН'!$F$13</f>
        <v>490.13586882999999</v>
      </c>
      <c r="O368" s="37">
        <f>SUMIFS(СВЦЭМ!$K$34:$K$777,СВЦЭМ!$A$34:$A$777,$A368,СВЦЭМ!$B$34:$B$777,O$366)+'СЕТ СН'!$F$13</f>
        <v>497.07058462999998</v>
      </c>
      <c r="P368" s="37">
        <f>SUMIFS(СВЦЭМ!$K$34:$K$777,СВЦЭМ!$A$34:$A$777,$A368,СВЦЭМ!$B$34:$B$777,P$366)+'СЕТ СН'!$F$13</f>
        <v>496.27577502999998</v>
      </c>
      <c r="Q368" s="37">
        <f>SUMIFS(СВЦЭМ!$K$34:$K$777,СВЦЭМ!$A$34:$A$777,$A368,СВЦЭМ!$B$34:$B$777,Q$366)+'СЕТ СН'!$F$13</f>
        <v>500.06558552000001</v>
      </c>
      <c r="R368" s="37">
        <f>SUMIFS(СВЦЭМ!$K$34:$K$777,СВЦЭМ!$A$34:$A$777,$A368,СВЦЭМ!$B$34:$B$777,R$366)+'СЕТ СН'!$F$13</f>
        <v>502.42359861</v>
      </c>
      <c r="S368" s="37">
        <f>SUMIFS(СВЦЭМ!$K$34:$K$777,СВЦЭМ!$A$34:$A$777,$A368,СВЦЭМ!$B$34:$B$777,S$366)+'СЕТ СН'!$F$13</f>
        <v>499.20711920999997</v>
      </c>
      <c r="T368" s="37">
        <f>SUMIFS(СВЦЭМ!$K$34:$K$777,СВЦЭМ!$A$34:$A$777,$A368,СВЦЭМ!$B$34:$B$777,T$366)+'СЕТ СН'!$F$13</f>
        <v>496.3753471</v>
      </c>
      <c r="U368" s="37">
        <f>SUMIFS(СВЦЭМ!$K$34:$K$777,СВЦЭМ!$A$34:$A$777,$A368,СВЦЭМ!$B$34:$B$777,U$366)+'СЕТ СН'!$F$13</f>
        <v>493.74395168000001</v>
      </c>
      <c r="V368" s="37">
        <f>SUMIFS(СВЦЭМ!$K$34:$K$777,СВЦЭМ!$A$34:$A$777,$A368,СВЦЭМ!$B$34:$B$777,V$366)+'СЕТ СН'!$F$13</f>
        <v>498.58000883</v>
      </c>
      <c r="W368" s="37">
        <f>SUMIFS(СВЦЭМ!$K$34:$K$777,СВЦЭМ!$A$34:$A$777,$A368,СВЦЭМ!$B$34:$B$777,W$366)+'СЕТ СН'!$F$13</f>
        <v>526.46329216000004</v>
      </c>
      <c r="X368" s="37">
        <f>SUMIFS(СВЦЭМ!$K$34:$K$777,СВЦЭМ!$A$34:$A$777,$A368,СВЦЭМ!$B$34:$B$777,X$366)+'СЕТ СН'!$F$13</f>
        <v>602.43872532</v>
      </c>
      <c r="Y368" s="37">
        <f>SUMIFS(СВЦЭМ!$K$34:$K$777,СВЦЭМ!$A$34:$A$777,$A368,СВЦЭМ!$B$34:$B$777,Y$366)+'СЕТ СН'!$F$13</f>
        <v>643.77322554</v>
      </c>
    </row>
    <row r="369" spans="1:25" ht="15.75" x14ac:dyDescent="0.2">
      <c r="A369" s="36">
        <f t="shared" ref="A369:A397" si="10">A368+1</f>
        <v>43193</v>
      </c>
      <c r="B369" s="37">
        <f>SUMIFS(СВЦЭМ!$K$34:$K$777,СВЦЭМ!$A$34:$A$777,$A369,СВЦЭМ!$B$34:$B$777,B$366)+'СЕТ СН'!$F$13</f>
        <v>664.93291479000004</v>
      </c>
      <c r="C369" s="37">
        <f>SUMIFS(СВЦЭМ!$K$34:$K$777,СВЦЭМ!$A$34:$A$777,$A369,СВЦЭМ!$B$34:$B$777,C$366)+'СЕТ СН'!$F$13</f>
        <v>696.15101644000003</v>
      </c>
      <c r="D369" s="37">
        <f>SUMIFS(СВЦЭМ!$K$34:$K$777,СВЦЭМ!$A$34:$A$777,$A369,СВЦЭМ!$B$34:$B$777,D$366)+'СЕТ СН'!$F$13</f>
        <v>733.75312882000003</v>
      </c>
      <c r="E369" s="37">
        <f>SUMIFS(СВЦЭМ!$K$34:$K$777,СВЦЭМ!$A$34:$A$777,$A369,СВЦЭМ!$B$34:$B$777,E$366)+'СЕТ СН'!$F$13</f>
        <v>740.00161699</v>
      </c>
      <c r="F369" s="37">
        <f>SUMIFS(СВЦЭМ!$K$34:$K$777,СВЦЭМ!$A$34:$A$777,$A369,СВЦЭМ!$B$34:$B$777,F$366)+'СЕТ СН'!$F$13</f>
        <v>736.23313958000006</v>
      </c>
      <c r="G369" s="37">
        <f>SUMIFS(СВЦЭМ!$K$34:$K$777,СВЦЭМ!$A$34:$A$777,$A369,СВЦЭМ!$B$34:$B$777,G$366)+'СЕТ СН'!$F$13</f>
        <v>725.53936675</v>
      </c>
      <c r="H369" s="37">
        <f>SUMIFS(СВЦЭМ!$K$34:$K$777,СВЦЭМ!$A$34:$A$777,$A369,СВЦЭМ!$B$34:$B$777,H$366)+'СЕТ СН'!$F$13</f>
        <v>692.86070846999996</v>
      </c>
      <c r="I369" s="37">
        <f>SUMIFS(СВЦЭМ!$K$34:$K$777,СВЦЭМ!$A$34:$A$777,$A369,СВЦЭМ!$B$34:$B$777,I$366)+'СЕТ СН'!$F$13</f>
        <v>638.85514728999999</v>
      </c>
      <c r="J369" s="37">
        <f>SUMIFS(СВЦЭМ!$K$34:$K$777,СВЦЭМ!$A$34:$A$777,$A369,СВЦЭМ!$B$34:$B$777,J$366)+'СЕТ СН'!$F$13</f>
        <v>599.19859058999998</v>
      </c>
      <c r="K369" s="37">
        <f>SUMIFS(СВЦЭМ!$K$34:$K$777,СВЦЭМ!$A$34:$A$777,$A369,СВЦЭМ!$B$34:$B$777,K$366)+'СЕТ СН'!$F$13</f>
        <v>545.71062660999996</v>
      </c>
      <c r="L369" s="37">
        <f>SUMIFS(СВЦЭМ!$K$34:$K$777,СВЦЭМ!$A$34:$A$777,$A369,СВЦЭМ!$B$34:$B$777,L$366)+'СЕТ СН'!$F$13</f>
        <v>494.66084387000001</v>
      </c>
      <c r="M369" s="37">
        <f>SUMIFS(СВЦЭМ!$K$34:$K$777,СВЦЭМ!$A$34:$A$777,$A369,СВЦЭМ!$B$34:$B$777,M$366)+'СЕТ СН'!$F$13</f>
        <v>483.94459434999999</v>
      </c>
      <c r="N369" s="37">
        <f>SUMIFS(СВЦЭМ!$K$34:$K$777,СВЦЭМ!$A$34:$A$777,$A369,СВЦЭМ!$B$34:$B$777,N$366)+'СЕТ СН'!$F$13</f>
        <v>494.32564016999999</v>
      </c>
      <c r="O369" s="37">
        <f>SUMIFS(СВЦЭМ!$K$34:$K$777,СВЦЭМ!$A$34:$A$777,$A369,СВЦЭМ!$B$34:$B$777,O$366)+'СЕТ СН'!$F$13</f>
        <v>499.43031325999999</v>
      </c>
      <c r="P369" s="37">
        <f>SUMIFS(СВЦЭМ!$K$34:$K$777,СВЦЭМ!$A$34:$A$777,$A369,СВЦЭМ!$B$34:$B$777,P$366)+'СЕТ СН'!$F$13</f>
        <v>503.86614688999998</v>
      </c>
      <c r="Q369" s="37">
        <f>SUMIFS(СВЦЭМ!$K$34:$K$777,СВЦЭМ!$A$34:$A$777,$A369,СВЦЭМ!$B$34:$B$777,Q$366)+'СЕТ СН'!$F$13</f>
        <v>540.05101587000001</v>
      </c>
      <c r="R369" s="37">
        <f>SUMIFS(СВЦЭМ!$K$34:$K$777,СВЦЭМ!$A$34:$A$777,$A369,СВЦЭМ!$B$34:$B$777,R$366)+'СЕТ СН'!$F$13</f>
        <v>546.30378583000004</v>
      </c>
      <c r="S369" s="37">
        <f>SUMIFS(СВЦЭМ!$K$34:$K$777,СВЦЭМ!$A$34:$A$777,$A369,СВЦЭМ!$B$34:$B$777,S$366)+'СЕТ СН'!$F$13</f>
        <v>543.16985819000001</v>
      </c>
      <c r="T369" s="37">
        <f>SUMIFS(СВЦЭМ!$K$34:$K$777,СВЦЭМ!$A$34:$A$777,$A369,СВЦЭМ!$B$34:$B$777,T$366)+'СЕТ СН'!$F$13</f>
        <v>526.30474597</v>
      </c>
      <c r="U369" s="37">
        <f>SUMIFS(СВЦЭМ!$K$34:$K$777,СВЦЭМ!$A$34:$A$777,$A369,СВЦЭМ!$B$34:$B$777,U$366)+'СЕТ СН'!$F$13</f>
        <v>509.18808897000002</v>
      </c>
      <c r="V369" s="37">
        <f>SUMIFS(СВЦЭМ!$K$34:$K$777,СВЦЭМ!$A$34:$A$777,$A369,СВЦЭМ!$B$34:$B$777,V$366)+'СЕТ СН'!$F$13</f>
        <v>507.40121952999999</v>
      </c>
      <c r="W369" s="37">
        <f>SUMIFS(СВЦЭМ!$K$34:$K$777,СВЦЭМ!$A$34:$A$777,$A369,СВЦЭМ!$B$34:$B$777,W$366)+'СЕТ СН'!$F$13</f>
        <v>551.98381700000004</v>
      </c>
      <c r="X369" s="37">
        <f>SUMIFS(СВЦЭМ!$K$34:$K$777,СВЦЭМ!$A$34:$A$777,$A369,СВЦЭМ!$B$34:$B$777,X$366)+'СЕТ СН'!$F$13</f>
        <v>609.61348539000005</v>
      </c>
      <c r="Y369" s="37">
        <f>SUMIFS(СВЦЭМ!$K$34:$K$777,СВЦЭМ!$A$34:$A$777,$A369,СВЦЭМ!$B$34:$B$777,Y$366)+'СЕТ СН'!$F$13</f>
        <v>666.07993895000004</v>
      </c>
    </row>
    <row r="370" spans="1:25" ht="15.75" x14ac:dyDescent="0.2">
      <c r="A370" s="36">
        <f t="shared" si="10"/>
        <v>43194</v>
      </c>
      <c r="B370" s="37">
        <f>SUMIFS(СВЦЭМ!$K$34:$K$777,СВЦЭМ!$A$34:$A$777,$A370,СВЦЭМ!$B$34:$B$777,B$366)+'СЕТ СН'!$F$13</f>
        <v>678.60970798000005</v>
      </c>
      <c r="C370" s="37">
        <f>SUMIFS(СВЦЭМ!$K$34:$K$777,СВЦЭМ!$A$34:$A$777,$A370,СВЦЭМ!$B$34:$B$777,C$366)+'СЕТ СН'!$F$13</f>
        <v>707.44902702000002</v>
      </c>
      <c r="D370" s="37">
        <f>SUMIFS(СВЦЭМ!$K$34:$K$777,СВЦЭМ!$A$34:$A$777,$A370,СВЦЭМ!$B$34:$B$777,D$366)+'СЕТ СН'!$F$13</f>
        <v>743.63456332999999</v>
      </c>
      <c r="E370" s="37">
        <f>SUMIFS(СВЦЭМ!$K$34:$K$777,СВЦЭМ!$A$34:$A$777,$A370,СВЦЭМ!$B$34:$B$777,E$366)+'СЕТ СН'!$F$13</f>
        <v>741.70709906000002</v>
      </c>
      <c r="F370" s="37">
        <f>SUMIFS(СВЦЭМ!$K$34:$K$777,СВЦЭМ!$A$34:$A$777,$A370,СВЦЭМ!$B$34:$B$777,F$366)+'СЕТ СН'!$F$13</f>
        <v>740.56445908000001</v>
      </c>
      <c r="G370" s="37">
        <f>SUMIFS(СВЦЭМ!$K$34:$K$777,СВЦЭМ!$A$34:$A$777,$A370,СВЦЭМ!$B$34:$B$777,G$366)+'СЕТ СН'!$F$13</f>
        <v>743.18609570000001</v>
      </c>
      <c r="H370" s="37">
        <f>SUMIFS(СВЦЭМ!$K$34:$K$777,СВЦЭМ!$A$34:$A$777,$A370,СВЦЭМ!$B$34:$B$777,H$366)+'СЕТ СН'!$F$13</f>
        <v>701.46732028999998</v>
      </c>
      <c r="I370" s="37">
        <f>SUMIFS(СВЦЭМ!$K$34:$K$777,СВЦЭМ!$A$34:$A$777,$A370,СВЦЭМ!$B$34:$B$777,I$366)+'СЕТ СН'!$F$13</f>
        <v>636.35334035999995</v>
      </c>
      <c r="J370" s="37">
        <f>SUMIFS(СВЦЭМ!$K$34:$K$777,СВЦЭМ!$A$34:$A$777,$A370,СВЦЭМ!$B$34:$B$777,J$366)+'СЕТ СН'!$F$13</f>
        <v>602.31063377999999</v>
      </c>
      <c r="K370" s="37">
        <f>SUMIFS(СВЦЭМ!$K$34:$K$777,СВЦЭМ!$A$34:$A$777,$A370,СВЦЭМ!$B$34:$B$777,K$366)+'СЕТ СН'!$F$13</f>
        <v>555.69220542999994</v>
      </c>
      <c r="L370" s="37">
        <f>SUMIFS(СВЦЭМ!$K$34:$K$777,СВЦЭМ!$A$34:$A$777,$A370,СВЦЭМ!$B$34:$B$777,L$366)+'СЕТ СН'!$F$13</f>
        <v>535.36560233</v>
      </c>
      <c r="M370" s="37">
        <f>SUMIFS(СВЦЭМ!$K$34:$K$777,СВЦЭМ!$A$34:$A$777,$A370,СВЦЭМ!$B$34:$B$777,M$366)+'СЕТ СН'!$F$13</f>
        <v>533.43682806000004</v>
      </c>
      <c r="N370" s="37">
        <f>SUMIFS(СВЦЭМ!$K$34:$K$777,СВЦЭМ!$A$34:$A$777,$A370,СВЦЭМ!$B$34:$B$777,N$366)+'СЕТ СН'!$F$13</f>
        <v>532.37878272</v>
      </c>
      <c r="O370" s="37">
        <f>SUMIFS(СВЦЭМ!$K$34:$K$777,СВЦЭМ!$A$34:$A$777,$A370,СВЦЭМ!$B$34:$B$777,O$366)+'СЕТ СН'!$F$13</f>
        <v>530.97374176000005</v>
      </c>
      <c r="P370" s="37">
        <f>SUMIFS(СВЦЭМ!$K$34:$K$777,СВЦЭМ!$A$34:$A$777,$A370,СВЦЭМ!$B$34:$B$777,P$366)+'СЕТ СН'!$F$13</f>
        <v>528.25528893000001</v>
      </c>
      <c r="Q370" s="37">
        <f>SUMIFS(СВЦЭМ!$K$34:$K$777,СВЦЭМ!$A$34:$A$777,$A370,СВЦЭМ!$B$34:$B$777,Q$366)+'СЕТ СН'!$F$13</f>
        <v>529.74915451000004</v>
      </c>
      <c r="R370" s="37">
        <f>SUMIFS(СВЦЭМ!$K$34:$K$777,СВЦЭМ!$A$34:$A$777,$A370,СВЦЭМ!$B$34:$B$777,R$366)+'СЕТ СН'!$F$13</f>
        <v>526.31650622999996</v>
      </c>
      <c r="S370" s="37">
        <f>SUMIFS(СВЦЭМ!$K$34:$K$777,СВЦЭМ!$A$34:$A$777,$A370,СВЦЭМ!$B$34:$B$777,S$366)+'СЕТ СН'!$F$13</f>
        <v>529.60570759999996</v>
      </c>
      <c r="T370" s="37">
        <f>SUMIFS(СВЦЭМ!$K$34:$K$777,СВЦЭМ!$A$34:$A$777,$A370,СВЦЭМ!$B$34:$B$777,T$366)+'СЕТ СН'!$F$13</f>
        <v>519.88354397000001</v>
      </c>
      <c r="U370" s="37">
        <f>SUMIFS(СВЦЭМ!$K$34:$K$777,СВЦЭМ!$A$34:$A$777,$A370,СВЦЭМ!$B$34:$B$777,U$366)+'СЕТ СН'!$F$13</f>
        <v>489.54035653</v>
      </c>
      <c r="V370" s="37">
        <f>SUMIFS(СВЦЭМ!$K$34:$K$777,СВЦЭМ!$A$34:$A$777,$A370,СВЦЭМ!$B$34:$B$777,V$366)+'СЕТ СН'!$F$13</f>
        <v>496.58880391000002</v>
      </c>
      <c r="W370" s="37">
        <f>SUMIFS(СВЦЭМ!$K$34:$K$777,СВЦЭМ!$A$34:$A$777,$A370,СВЦЭМ!$B$34:$B$777,W$366)+'СЕТ СН'!$F$13</f>
        <v>535.55067969000004</v>
      </c>
      <c r="X370" s="37">
        <f>SUMIFS(СВЦЭМ!$K$34:$K$777,СВЦЭМ!$A$34:$A$777,$A370,СВЦЭМ!$B$34:$B$777,X$366)+'СЕТ СН'!$F$13</f>
        <v>587.51946625999994</v>
      </c>
      <c r="Y370" s="37">
        <f>SUMIFS(СВЦЭМ!$K$34:$K$777,СВЦЭМ!$A$34:$A$777,$A370,СВЦЭМ!$B$34:$B$777,Y$366)+'СЕТ СН'!$F$13</f>
        <v>652.13013900999999</v>
      </c>
    </row>
    <row r="371" spans="1:25" ht="15.75" x14ac:dyDescent="0.2">
      <c r="A371" s="36">
        <f t="shared" si="10"/>
        <v>43195</v>
      </c>
      <c r="B371" s="37">
        <f>SUMIFS(СВЦЭМ!$K$34:$K$777,СВЦЭМ!$A$34:$A$777,$A371,СВЦЭМ!$B$34:$B$777,B$366)+'СЕТ СН'!$F$13</f>
        <v>715.81503867000004</v>
      </c>
      <c r="C371" s="37">
        <f>SUMIFS(СВЦЭМ!$K$34:$K$777,СВЦЭМ!$A$34:$A$777,$A371,СВЦЭМ!$B$34:$B$777,C$366)+'СЕТ СН'!$F$13</f>
        <v>715.34806504999995</v>
      </c>
      <c r="D371" s="37">
        <f>SUMIFS(СВЦЭМ!$K$34:$K$777,СВЦЭМ!$A$34:$A$777,$A371,СВЦЭМ!$B$34:$B$777,D$366)+'СЕТ СН'!$F$13</f>
        <v>743.76575998999999</v>
      </c>
      <c r="E371" s="37">
        <f>SUMIFS(СВЦЭМ!$K$34:$K$777,СВЦЭМ!$A$34:$A$777,$A371,СВЦЭМ!$B$34:$B$777,E$366)+'СЕТ СН'!$F$13</f>
        <v>739.17698602999997</v>
      </c>
      <c r="F371" s="37">
        <f>SUMIFS(СВЦЭМ!$K$34:$K$777,СВЦЭМ!$A$34:$A$777,$A371,СВЦЭМ!$B$34:$B$777,F$366)+'СЕТ СН'!$F$13</f>
        <v>739.39569766</v>
      </c>
      <c r="G371" s="37">
        <f>SUMIFS(СВЦЭМ!$K$34:$K$777,СВЦЭМ!$A$34:$A$777,$A371,СВЦЭМ!$B$34:$B$777,G$366)+'СЕТ СН'!$F$13</f>
        <v>742.93382025000005</v>
      </c>
      <c r="H371" s="37">
        <f>SUMIFS(СВЦЭМ!$K$34:$K$777,СВЦЭМ!$A$34:$A$777,$A371,СВЦЭМ!$B$34:$B$777,H$366)+'СЕТ СН'!$F$13</f>
        <v>720.86393721000002</v>
      </c>
      <c r="I371" s="37">
        <f>SUMIFS(СВЦЭМ!$K$34:$K$777,СВЦЭМ!$A$34:$A$777,$A371,СВЦЭМ!$B$34:$B$777,I$366)+'СЕТ СН'!$F$13</f>
        <v>674.21315502000004</v>
      </c>
      <c r="J371" s="37">
        <f>SUMIFS(СВЦЭМ!$K$34:$K$777,СВЦЭМ!$A$34:$A$777,$A371,СВЦЭМ!$B$34:$B$777,J$366)+'СЕТ СН'!$F$13</f>
        <v>632.12899692999997</v>
      </c>
      <c r="K371" s="37">
        <f>SUMIFS(СВЦЭМ!$K$34:$K$777,СВЦЭМ!$A$34:$A$777,$A371,СВЦЭМ!$B$34:$B$777,K$366)+'СЕТ СН'!$F$13</f>
        <v>576.52815897000005</v>
      </c>
      <c r="L371" s="37">
        <f>SUMIFS(СВЦЭМ!$K$34:$K$777,СВЦЭМ!$A$34:$A$777,$A371,СВЦЭМ!$B$34:$B$777,L$366)+'СЕТ СН'!$F$13</f>
        <v>535.37671293000005</v>
      </c>
      <c r="M371" s="37">
        <f>SUMIFS(СВЦЭМ!$K$34:$K$777,СВЦЭМ!$A$34:$A$777,$A371,СВЦЭМ!$B$34:$B$777,M$366)+'СЕТ СН'!$F$13</f>
        <v>526.48124127999995</v>
      </c>
      <c r="N371" s="37">
        <f>SUMIFS(СВЦЭМ!$K$34:$K$777,СВЦЭМ!$A$34:$A$777,$A371,СВЦЭМ!$B$34:$B$777,N$366)+'СЕТ СН'!$F$13</f>
        <v>525.51623913000003</v>
      </c>
      <c r="O371" s="37">
        <f>SUMIFS(СВЦЭМ!$K$34:$K$777,СВЦЭМ!$A$34:$A$777,$A371,СВЦЭМ!$B$34:$B$777,O$366)+'СЕТ СН'!$F$13</f>
        <v>531.20689324</v>
      </c>
      <c r="P371" s="37">
        <f>SUMIFS(СВЦЭМ!$K$34:$K$777,СВЦЭМ!$A$34:$A$777,$A371,СВЦЭМ!$B$34:$B$777,P$366)+'СЕТ СН'!$F$13</f>
        <v>532.48724196000001</v>
      </c>
      <c r="Q371" s="37">
        <f>SUMIFS(СВЦЭМ!$K$34:$K$777,СВЦЭМ!$A$34:$A$777,$A371,СВЦЭМ!$B$34:$B$777,Q$366)+'СЕТ СН'!$F$13</f>
        <v>534.46635320999997</v>
      </c>
      <c r="R371" s="37">
        <f>SUMIFS(СВЦЭМ!$K$34:$K$777,СВЦЭМ!$A$34:$A$777,$A371,СВЦЭМ!$B$34:$B$777,R$366)+'СЕТ СН'!$F$13</f>
        <v>532.20082803000003</v>
      </c>
      <c r="S371" s="37">
        <f>SUMIFS(СВЦЭМ!$K$34:$K$777,СВЦЭМ!$A$34:$A$777,$A371,СВЦЭМ!$B$34:$B$777,S$366)+'СЕТ СН'!$F$13</f>
        <v>525.48880655999994</v>
      </c>
      <c r="T371" s="37">
        <f>SUMIFS(СВЦЭМ!$K$34:$K$777,СВЦЭМ!$A$34:$A$777,$A371,СВЦЭМ!$B$34:$B$777,T$366)+'СЕТ СН'!$F$13</f>
        <v>523.97614441999997</v>
      </c>
      <c r="U371" s="37">
        <f>SUMIFS(СВЦЭМ!$K$34:$K$777,СВЦЭМ!$A$34:$A$777,$A371,СВЦЭМ!$B$34:$B$777,U$366)+'СЕТ СН'!$F$13</f>
        <v>505.05540019</v>
      </c>
      <c r="V371" s="37">
        <f>SUMIFS(СВЦЭМ!$K$34:$K$777,СВЦЭМ!$A$34:$A$777,$A371,СВЦЭМ!$B$34:$B$777,V$366)+'СЕТ СН'!$F$13</f>
        <v>506.44460737999998</v>
      </c>
      <c r="W371" s="37">
        <f>SUMIFS(СВЦЭМ!$K$34:$K$777,СВЦЭМ!$A$34:$A$777,$A371,СВЦЭМ!$B$34:$B$777,W$366)+'СЕТ СН'!$F$13</f>
        <v>546.31099197000003</v>
      </c>
      <c r="X371" s="37">
        <f>SUMIFS(СВЦЭМ!$K$34:$K$777,СВЦЭМ!$A$34:$A$777,$A371,СВЦЭМ!$B$34:$B$777,X$366)+'СЕТ СН'!$F$13</f>
        <v>607.21777262000001</v>
      </c>
      <c r="Y371" s="37">
        <f>SUMIFS(СВЦЭМ!$K$34:$K$777,СВЦЭМ!$A$34:$A$777,$A371,СВЦЭМ!$B$34:$B$777,Y$366)+'СЕТ СН'!$F$13</f>
        <v>662.75589878999995</v>
      </c>
    </row>
    <row r="372" spans="1:25" ht="15.75" x14ac:dyDescent="0.2">
      <c r="A372" s="36">
        <f t="shared" si="10"/>
        <v>43196</v>
      </c>
      <c r="B372" s="37">
        <f>SUMIFS(СВЦЭМ!$K$34:$K$777,СВЦЭМ!$A$34:$A$777,$A372,СВЦЭМ!$B$34:$B$777,B$366)+'СЕТ СН'!$F$13</f>
        <v>650.81572343000005</v>
      </c>
      <c r="C372" s="37">
        <f>SUMIFS(СВЦЭМ!$K$34:$K$777,СВЦЭМ!$A$34:$A$777,$A372,СВЦЭМ!$B$34:$B$777,C$366)+'СЕТ СН'!$F$13</f>
        <v>688.25272176999999</v>
      </c>
      <c r="D372" s="37">
        <f>SUMIFS(СВЦЭМ!$K$34:$K$777,СВЦЭМ!$A$34:$A$777,$A372,СВЦЭМ!$B$34:$B$777,D$366)+'СЕТ СН'!$F$13</f>
        <v>736.85058613000001</v>
      </c>
      <c r="E372" s="37">
        <f>SUMIFS(СВЦЭМ!$K$34:$K$777,СВЦЭМ!$A$34:$A$777,$A372,СВЦЭМ!$B$34:$B$777,E$366)+'СЕТ СН'!$F$13</f>
        <v>734.21203566999998</v>
      </c>
      <c r="F372" s="37">
        <f>SUMIFS(СВЦЭМ!$K$34:$K$777,СВЦЭМ!$A$34:$A$777,$A372,СВЦЭМ!$B$34:$B$777,F$366)+'СЕТ СН'!$F$13</f>
        <v>734.61152570000002</v>
      </c>
      <c r="G372" s="37">
        <f>SUMIFS(СВЦЭМ!$K$34:$K$777,СВЦЭМ!$A$34:$A$777,$A372,СВЦЭМ!$B$34:$B$777,G$366)+'СЕТ СН'!$F$13</f>
        <v>738.97890296000003</v>
      </c>
      <c r="H372" s="37">
        <f>SUMIFS(СВЦЭМ!$K$34:$K$777,СВЦЭМ!$A$34:$A$777,$A372,СВЦЭМ!$B$34:$B$777,H$366)+'СЕТ СН'!$F$13</f>
        <v>717.72864935999996</v>
      </c>
      <c r="I372" s="37">
        <f>SUMIFS(СВЦЭМ!$K$34:$K$777,СВЦЭМ!$A$34:$A$777,$A372,СВЦЭМ!$B$34:$B$777,I$366)+'СЕТ СН'!$F$13</f>
        <v>683.3968218</v>
      </c>
      <c r="J372" s="37">
        <f>SUMIFS(СВЦЭМ!$K$34:$K$777,СВЦЭМ!$A$34:$A$777,$A372,СВЦЭМ!$B$34:$B$777,J$366)+'СЕТ СН'!$F$13</f>
        <v>651.75485303999994</v>
      </c>
      <c r="K372" s="37">
        <f>SUMIFS(СВЦЭМ!$K$34:$K$777,СВЦЭМ!$A$34:$A$777,$A372,СВЦЭМ!$B$34:$B$777,K$366)+'СЕТ СН'!$F$13</f>
        <v>596.94515176000004</v>
      </c>
      <c r="L372" s="37">
        <f>SUMIFS(СВЦЭМ!$K$34:$K$777,СВЦЭМ!$A$34:$A$777,$A372,СВЦЭМ!$B$34:$B$777,L$366)+'СЕТ СН'!$F$13</f>
        <v>564.30077472999994</v>
      </c>
      <c r="M372" s="37">
        <f>SUMIFS(СВЦЭМ!$K$34:$K$777,СВЦЭМ!$A$34:$A$777,$A372,СВЦЭМ!$B$34:$B$777,M$366)+'СЕТ СН'!$F$13</f>
        <v>559.55833919999998</v>
      </c>
      <c r="N372" s="37">
        <f>SUMIFS(СВЦЭМ!$K$34:$K$777,СВЦЭМ!$A$34:$A$777,$A372,СВЦЭМ!$B$34:$B$777,N$366)+'СЕТ СН'!$F$13</f>
        <v>563.40295136999998</v>
      </c>
      <c r="O372" s="37">
        <f>SUMIFS(СВЦЭМ!$K$34:$K$777,СВЦЭМ!$A$34:$A$777,$A372,СВЦЭМ!$B$34:$B$777,O$366)+'СЕТ СН'!$F$13</f>
        <v>566.60002005000001</v>
      </c>
      <c r="P372" s="37">
        <f>SUMIFS(СВЦЭМ!$K$34:$K$777,СВЦЭМ!$A$34:$A$777,$A372,СВЦЭМ!$B$34:$B$777,P$366)+'СЕТ СН'!$F$13</f>
        <v>560.87356705000002</v>
      </c>
      <c r="Q372" s="37">
        <f>SUMIFS(СВЦЭМ!$K$34:$K$777,СВЦЭМ!$A$34:$A$777,$A372,СВЦЭМ!$B$34:$B$777,Q$366)+'СЕТ СН'!$F$13</f>
        <v>561.38790563999999</v>
      </c>
      <c r="R372" s="37">
        <f>SUMIFS(СВЦЭМ!$K$34:$K$777,СВЦЭМ!$A$34:$A$777,$A372,СВЦЭМ!$B$34:$B$777,R$366)+'СЕТ СН'!$F$13</f>
        <v>560.68987415000004</v>
      </c>
      <c r="S372" s="37">
        <f>SUMIFS(СВЦЭМ!$K$34:$K$777,СВЦЭМ!$A$34:$A$777,$A372,СВЦЭМ!$B$34:$B$777,S$366)+'СЕТ СН'!$F$13</f>
        <v>558.99514245</v>
      </c>
      <c r="T372" s="37">
        <f>SUMIFS(СВЦЭМ!$K$34:$K$777,СВЦЭМ!$A$34:$A$777,$A372,СВЦЭМ!$B$34:$B$777,T$366)+'СЕТ СН'!$F$13</f>
        <v>560.55166455999995</v>
      </c>
      <c r="U372" s="37">
        <f>SUMIFS(СВЦЭМ!$K$34:$K$777,СВЦЭМ!$A$34:$A$777,$A372,СВЦЭМ!$B$34:$B$777,U$366)+'СЕТ СН'!$F$13</f>
        <v>537.06352533999996</v>
      </c>
      <c r="V372" s="37">
        <f>SUMIFS(СВЦЭМ!$K$34:$K$777,СВЦЭМ!$A$34:$A$777,$A372,СВЦЭМ!$B$34:$B$777,V$366)+'СЕТ СН'!$F$13</f>
        <v>540.19842432999997</v>
      </c>
      <c r="W372" s="37">
        <f>SUMIFS(СВЦЭМ!$K$34:$K$777,СВЦЭМ!$A$34:$A$777,$A372,СВЦЭМ!$B$34:$B$777,W$366)+'СЕТ СН'!$F$13</f>
        <v>578.25604341999997</v>
      </c>
      <c r="X372" s="37">
        <f>SUMIFS(СВЦЭМ!$K$34:$K$777,СВЦЭМ!$A$34:$A$777,$A372,СВЦЭМ!$B$34:$B$777,X$366)+'СЕТ СН'!$F$13</f>
        <v>621.18853571</v>
      </c>
      <c r="Y372" s="37">
        <f>SUMIFS(СВЦЭМ!$K$34:$K$777,СВЦЭМ!$A$34:$A$777,$A372,СВЦЭМ!$B$34:$B$777,Y$366)+'СЕТ СН'!$F$13</f>
        <v>634.72749850000002</v>
      </c>
    </row>
    <row r="373" spans="1:25" ht="15.75" x14ac:dyDescent="0.2">
      <c r="A373" s="36">
        <f t="shared" si="10"/>
        <v>43197</v>
      </c>
      <c r="B373" s="37">
        <f>SUMIFS(СВЦЭМ!$K$34:$K$777,СВЦЭМ!$A$34:$A$777,$A373,СВЦЭМ!$B$34:$B$777,B$366)+'СЕТ СН'!$F$13</f>
        <v>664.61959323999997</v>
      </c>
      <c r="C373" s="37">
        <f>SUMIFS(СВЦЭМ!$K$34:$K$777,СВЦЭМ!$A$34:$A$777,$A373,СВЦЭМ!$B$34:$B$777,C$366)+'СЕТ СН'!$F$13</f>
        <v>681.70696625999994</v>
      </c>
      <c r="D373" s="37">
        <f>SUMIFS(СВЦЭМ!$K$34:$K$777,СВЦЭМ!$A$34:$A$777,$A373,СВЦЭМ!$B$34:$B$777,D$366)+'СЕТ СН'!$F$13</f>
        <v>727.89148823999994</v>
      </c>
      <c r="E373" s="37">
        <f>SUMIFS(СВЦЭМ!$K$34:$K$777,СВЦЭМ!$A$34:$A$777,$A373,СВЦЭМ!$B$34:$B$777,E$366)+'СЕТ СН'!$F$13</f>
        <v>740.20406901000001</v>
      </c>
      <c r="F373" s="37">
        <f>SUMIFS(СВЦЭМ!$K$34:$K$777,СВЦЭМ!$A$34:$A$777,$A373,СВЦЭМ!$B$34:$B$777,F$366)+'СЕТ СН'!$F$13</f>
        <v>740.28148031000001</v>
      </c>
      <c r="G373" s="37">
        <f>SUMIFS(СВЦЭМ!$K$34:$K$777,СВЦЭМ!$A$34:$A$777,$A373,СВЦЭМ!$B$34:$B$777,G$366)+'СЕТ СН'!$F$13</f>
        <v>737.35869591000005</v>
      </c>
      <c r="H373" s="37">
        <f>SUMIFS(СВЦЭМ!$K$34:$K$777,СВЦЭМ!$A$34:$A$777,$A373,СВЦЭМ!$B$34:$B$777,H$366)+'СЕТ СН'!$F$13</f>
        <v>712.13808984000002</v>
      </c>
      <c r="I373" s="37">
        <f>SUMIFS(СВЦЭМ!$K$34:$K$777,СВЦЭМ!$A$34:$A$777,$A373,СВЦЭМ!$B$34:$B$777,I$366)+'СЕТ СН'!$F$13</f>
        <v>667.48762350000004</v>
      </c>
      <c r="J373" s="37">
        <f>SUMIFS(СВЦЭМ!$K$34:$K$777,СВЦЭМ!$A$34:$A$777,$A373,СВЦЭМ!$B$34:$B$777,J$366)+'СЕТ СН'!$F$13</f>
        <v>641.24891304000005</v>
      </c>
      <c r="K373" s="37">
        <f>SUMIFS(СВЦЭМ!$K$34:$K$777,СВЦЭМ!$A$34:$A$777,$A373,СВЦЭМ!$B$34:$B$777,K$366)+'СЕТ СН'!$F$13</f>
        <v>582.82404441999995</v>
      </c>
      <c r="L373" s="37">
        <f>SUMIFS(СВЦЭМ!$K$34:$K$777,СВЦЭМ!$A$34:$A$777,$A373,СВЦЭМ!$B$34:$B$777,L$366)+'СЕТ СН'!$F$13</f>
        <v>549.65513725999995</v>
      </c>
      <c r="M373" s="37">
        <f>SUMIFS(СВЦЭМ!$K$34:$K$777,СВЦЭМ!$A$34:$A$777,$A373,СВЦЭМ!$B$34:$B$777,M$366)+'СЕТ СН'!$F$13</f>
        <v>542.29165009999997</v>
      </c>
      <c r="N373" s="37">
        <f>SUMIFS(СВЦЭМ!$K$34:$K$777,СВЦЭМ!$A$34:$A$777,$A373,СВЦЭМ!$B$34:$B$777,N$366)+'СЕТ СН'!$F$13</f>
        <v>548.98695707000002</v>
      </c>
      <c r="O373" s="37">
        <f>SUMIFS(СВЦЭМ!$K$34:$K$777,СВЦЭМ!$A$34:$A$777,$A373,СВЦЭМ!$B$34:$B$777,O$366)+'СЕТ СН'!$F$13</f>
        <v>551.76140643999997</v>
      </c>
      <c r="P373" s="37">
        <f>SUMIFS(СВЦЭМ!$K$34:$K$777,СВЦЭМ!$A$34:$A$777,$A373,СВЦЭМ!$B$34:$B$777,P$366)+'СЕТ СН'!$F$13</f>
        <v>554.43650860000002</v>
      </c>
      <c r="Q373" s="37">
        <f>SUMIFS(СВЦЭМ!$K$34:$K$777,СВЦЭМ!$A$34:$A$777,$A373,СВЦЭМ!$B$34:$B$777,Q$366)+'СЕТ СН'!$F$13</f>
        <v>552.79696281999998</v>
      </c>
      <c r="R373" s="37">
        <f>SUMIFS(СВЦЭМ!$K$34:$K$777,СВЦЭМ!$A$34:$A$777,$A373,СВЦЭМ!$B$34:$B$777,R$366)+'СЕТ СН'!$F$13</f>
        <v>551.52497355000003</v>
      </c>
      <c r="S373" s="37">
        <f>SUMIFS(СВЦЭМ!$K$34:$K$777,СВЦЭМ!$A$34:$A$777,$A373,СВЦЭМ!$B$34:$B$777,S$366)+'СЕТ СН'!$F$13</f>
        <v>554.77354290000005</v>
      </c>
      <c r="T373" s="37">
        <f>SUMIFS(СВЦЭМ!$K$34:$K$777,СВЦЭМ!$A$34:$A$777,$A373,СВЦЭМ!$B$34:$B$777,T$366)+'СЕТ СН'!$F$13</f>
        <v>552.36818858000004</v>
      </c>
      <c r="U373" s="37">
        <f>SUMIFS(СВЦЭМ!$K$34:$K$777,СВЦЭМ!$A$34:$A$777,$A373,СВЦЭМ!$B$34:$B$777,U$366)+'СЕТ СН'!$F$13</f>
        <v>534.60723799000004</v>
      </c>
      <c r="V373" s="37">
        <f>SUMIFS(СВЦЭМ!$K$34:$K$777,СВЦЭМ!$A$34:$A$777,$A373,СВЦЭМ!$B$34:$B$777,V$366)+'СЕТ СН'!$F$13</f>
        <v>538.94237845999999</v>
      </c>
      <c r="W373" s="37">
        <f>SUMIFS(СВЦЭМ!$K$34:$K$777,СВЦЭМ!$A$34:$A$777,$A373,СВЦЭМ!$B$34:$B$777,W$366)+'СЕТ СН'!$F$13</f>
        <v>582.57872541999996</v>
      </c>
      <c r="X373" s="37">
        <f>SUMIFS(СВЦЭМ!$K$34:$K$777,СВЦЭМ!$A$34:$A$777,$A373,СВЦЭМ!$B$34:$B$777,X$366)+'СЕТ СН'!$F$13</f>
        <v>622.03079686000001</v>
      </c>
      <c r="Y373" s="37">
        <f>SUMIFS(СВЦЭМ!$K$34:$K$777,СВЦЭМ!$A$34:$A$777,$A373,СВЦЭМ!$B$34:$B$777,Y$366)+'СЕТ СН'!$F$13</f>
        <v>653.32869898000001</v>
      </c>
    </row>
    <row r="374" spans="1:25" ht="15.75" x14ac:dyDescent="0.2">
      <c r="A374" s="36">
        <f t="shared" si="10"/>
        <v>43198</v>
      </c>
      <c r="B374" s="37">
        <f>SUMIFS(СВЦЭМ!$K$34:$K$777,СВЦЭМ!$A$34:$A$777,$A374,СВЦЭМ!$B$34:$B$777,B$366)+'СЕТ СН'!$F$13</f>
        <v>667.47621660000004</v>
      </c>
      <c r="C374" s="37">
        <f>SUMIFS(СВЦЭМ!$K$34:$K$777,СВЦЭМ!$A$34:$A$777,$A374,СВЦЭМ!$B$34:$B$777,C$366)+'СЕТ СН'!$F$13</f>
        <v>694.73275561000003</v>
      </c>
      <c r="D374" s="37">
        <f>SUMIFS(СВЦЭМ!$K$34:$K$777,СВЦЭМ!$A$34:$A$777,$A374,СВЦЭМ!$B$34:$B$777,D$366)+'СЕТ СН'!$F$13</f>
        <v>733.11405246000004</v>
      </c>
      <c r="E374" s="37">
        <f>SUMIFS(СВЦЭМ!$K$34:$K$777,СВЦЭМ!$A$34:$A$777,$A374,СВЦЭМ!$B$34:$B$777,E$366)+'СЕТ СН'!$F$13</f>
        <v>752.54774838000003</v>
      </c>
      <c r="F374" s="37">
        <f>SUMIFS(СВЦЭМ!$K$34:$K$777,СВЦЭМ!$A$34:$A$777,$A374,СВЦЭМ!$B$34:$B$777,F$366)+'СЕТ СН'!$F$13</f>
        <v>750.95938383999999</v>
      </c>
      <c r="G374" s="37">
        <f>SUMIFS(СВЦЭМ!$K$34:$K$777,СВЦЭМ!$A$34:$A$777,$A374,СВЦЭМ!$B$34:$B$777,G$366)+'СЕТ СН'!$F$13</f>
        <v>752.61615941000002</v>
      </c>
      <c r="H374" s="37">
        <f>SUMIFS(СВЦЭМ!$K$34:$K$777,СВЦЭМ!$A$34:$A$777,$A374,СВЦЭМ!$B$34:$B$777,H$366)+'СЕТ СН'!$F$13</f>
        <v>739.54481486999998</v>
      </c>
      <c r="I374" s="37">
        <f>SUMIFS(СВЦЭМ!$K$34:$K$777,СВЦЭМ!$A$34:$A$777,$A374,СВЦЭМ!$B$34:$B$777,I$366)+'СЕТ СН'!$F$13</f>
        <v>681.32135759000005</v>
      </c>
      <c r="J374" s="37">
        <f>SUMIFS(СВЦЭМ!$K$34:$K$777,СВЦЭМ!$A$34:$A$777,$A374,СВЦЭМ!$B$34:$B$777,J$366)+'СЕТ СН'!$F$13</f>
        <v>612.49056904999998</v>
      </c>
      <c r="K374" s="37">
        <f>SUMIFS(СВЦЭМ!$K$34:$K$777,СВЦЭМ!$A$34:$A$777,$A374,СВЦЭМ!$B$34:$B$777,K$366)+'СЕТ СН'!$F$13</f>
        <v>540.85771025999998</v>
      </c>
      <c r="L374" s="37">
        <f>SUMIFS(СВЦЭМ!$K$34:$K$777,СВЦЭМ!$A$34:$A$777,$A374,СВЦЭМ!$B$34:$B$777,L$366)+'СЕТ СН'!$F$13</f>
        <v>503.11638435999998</v>
      </c>
      <c r="M374" s="37">
        <f>SUMIFS(СВЦЭМ!$K$34:$K$777,СВЦЭМ!$A$34:$A$777,$A374,СВЦЭМ!$B$34:$B$777,M$366)+'СЕТ СН'!$F$13</f>
        <v>480.99365575000002</v>
      </c>
      <c r="N374" s="37">
        <f>SUMIFS(СВЦЭМ!$K$34:$K$777,СВЦЭМ!$A$34:$A$777,$A374,СВЦЭМ!$B$34:$B$777,N$366)+'СЕТ СН'!$F$13</f>
        <v>475.66136431000001</v>
      </c>
      <c r="O374" s="37">
        <f>SUMIFS(СВЦЭМ!$K$34:$K$777,СВЦЭМ!$A$34:$A$777,$A374,СВЦЭМ!$B$34:$B$777,O$366)+'СЕТ СН'!$F$13</f>
        <v>478.91846048999997</v>
      </c>
      <c r="P374" s="37">
        <f>SUMIFS(СВЦЭМ!$K$34:$K$777,СВЦЭМ!$A$34:$A$777,$A374,СВЦЭМ!$B$34:$B$777,P$366)+'СЕТ СН'!$F$13</f>
        <v>486.10919009000003</v>
      </c>
      <c r="Q374" s="37">
        <f>SUMIFS(СВЦЭМ!$K$34:$K$777,СВЦЭМ!$A$34:$A$777,$A374,СВЦЭМ!$B$34:$B$777,Q$366)+'СЕТ СН'!$F$13</f>
        <v>488.78823356999999</v>
      </c>
      <c r="R374" s="37">
        <f>SUMIFS(СВЦЭМ!$K$34:$K$777,СВЦЭМ!$A$34:$A$777,$A374,СВЦЭМ!$B$34:$B$777,R$366)+'СЕТ СН'!$F$13</f>
        <v>521.44661938000002</v>
      </c>
      <c r="S374" s="37">
        <f>SUMIFS(СВЦЭМ!$K$34:$K$777,СВЦЭМ!$A$34:$A$777,$A374,СВЦЭМ!$B$34:$B$777,S$366)+'СЕТ СН'!$F$13</f>
        <v>502.70630268000002</v>
      </c>
      <c r="T374" s="37">
        <f>SUMIFS(СВЦЭМ!$K$34:$K$777,СВЦЭМ!$A$34:$A$777,$A374,СВЦЭМ!$B$34:$B$777,T$366)+'СЕТ СН'!$F$13</f>
        <v>475.98000186000002</v>
      </c>
      <c r="U374" s="37">
        <f>SUMIFS(СВЦЭМ!$K$34:$K$777,СВЦЭМ!$A$34:$A$777,$A374,СВЦЭМ!$B$34:$B$777,U$366)+'СЕТ СН'!$F$13</f>
        <v>473.70216112999998</v>
      </c>
      <c r="V374" s="37">
        <f>SUMIFS(СВЦЭМ!$K$34:$K$777,СВЦЭМ!$A$34:$A$777,$A374,СВЦЭМ!$B$34:$B$777,V$366)+'СЕТ СН'!$F$13</f>
        <v>474.07739270000002</v>
      </c>
      <c r="W374" s="37">
        <f>SUMIFS(СВЦЭМ!$K$34:$K$777,СВЦЭМ!$A$34:$A$777,$A374,СВЦЭМ!$B$34:$B$777,W$366)+'СЕТ СН'!$F$13</f>
        <v>502.57299842999998</v>
      </c>
      <c r="X374" s="37">
        <f>SUMIFS(СВЦЭМ!$K$34:$K$777,СВЦЭМ!$A$34:$A$777,$A374,СВЦЭМ!$B$34:$B$777,X$366)+'СЕТ СН'!$F$13</f>
        <v>560.72800246999998</v>
      </c>
      <c r="Y374" s="37">
        <f>SUMIFS(СВЦЭМ!$K$34:$K$777,СВЦЭМ!$A$34:$A$777,$A374,СВЦЭМ!$B$34:$B$777,Y$366)+'СЕТ СН'!$F$13</f>
        <v>621.21050746000003</v>
      </c>
    </row>
    <row r="375" spans="1:25" ht="15.75" x14ac:dyDescent="0.2">
      <c r="A375" s="36">
        <f t="shared" si="10"/>
        <v>43199</v>
      </c>
      <c r="B375" s="37">
        <f>SUMIFS(СВЦЭМ!$K$34:$K$777,СВЦЭМ!$A$34:$A$777,$A375,СВЦЭМ!$B$34:$B$777,B$366)+'СЕТ СН'!$F$13</f>
        <v>679.96166139000002</v>
      </c>
      <c r="C375" s="37">
        <f>SUMIFS(СВЦЭМ!$K$34:$K$777,СВЦЭМ!$A$34:$A$777,$A375,СВЦЭМ!$B$34:$B$777,C$366)+'СЕТ СН'!$F$13</f>
        <v>686.17845462000002</v>
      </c>
      <c r="D375" s="37">
        <f>SUMIFS(СВЦЭМ!$K$34:$K$777,СВЦЭМ!$A$34:$A$777,$A375,СВЦЭМ!$B$34:$B$777,D$366)+'СЕТ СН'!$F$13</f>
        <v>739.25972707999995</v>
      </c>
      <c r="E375" s="37">
        <f>SUMIFS(СВЦЭМ!$K$34:$K$777,СВЦЭМ!$A$34:$A$777,$A375,СВЦЭМ!$B$34:$B$777,E$366)+'СЕТ СН'!$F$13</f>
        <v>743.88744933999999</v>
      </c>
      <c r="F375" s="37">
        <f>SUMIFS(СВЦЭМ!$K$34:$K$777,СВЦЭМ!$A$34:$A$777,$A375,СВЦЭМ!$B$34:$B$777,F$366)+'СЕТ СН'!$F$13</f>
        <v>743.96005089000005</v>
      </c>
      <c r="G375" s="37">
        <f>SUMIFS(СВЦЭМ!$K$34:$K$777,СВЦЭМ!$A$34:$A$777,$A375,СВЦЭМ!$B$34:$B$777,G$366)+'СЕТ СН'!$F$13</f>
        <v>748.24136114999999</v>
      </c>
      <c r="H375" s="37">
        <f>SUMIFS(СВЦЭМ!$K$34:$K$777,СВЦЭМ!$A$34:$A$777,$A375,СВЦЭМ!$B$34:$B$777,H$366)+'СЕТ СН'!$F$13</f>
        <v>718.09578248000003</v>
      </c>
      <c r="I375" s="37">
        <f>SUMIFS(СВЦЭМ!$K$34:$K$777,СВЦЭМ!$A$34:$A$777,$A375,СВЦЭМ!$B$34:$B$777,I$366)+'СЕТ СН'!$F$13</f>
        <v>652.62378469999999</v>
      </c>
      <c r="J375" s="37">
        <f>SUMIFS(СВЦЭМ!$K$34:$K$777,СВЦЭМ!$A$34:$A$777,$A375,СВЦЭМ!$B$34:$B$777,J$366)+'СЕТ СН'!$F$13</f>
        <v>615.16517581999994</v>
      </c>
      <c r="K375" s="37">
        <f>SUMIFS(СВЦЭМ!$K$34:$K$777,СВЦЭМ!$A$34:$A$777,$A375,СВЦЭМ!$B$34:$B$777,K$366)+'СЕТ СН'!$F$13</f>
        <v>557.39657838999995</v>
      </c>
      <c r="L375" s="37">
        <f>SUMIFS(СВЦЭМ!$K$34:$K$777,СВЦЭМ!$A$34:$A$777,$A375,СВЦЭМ!$B$34:$B$777,L$366)+'СЕТ СН'!$F$13</f>
        <v>508.36725688000001</v>
      </c>
      <c r="M375" s="37">
        <f>SUMIFS(СВЦЭМ!$K$34:$K$777,СВЦЭМ!$A$34:$A$777,$A375,СВЦЭМ!$B$34:$B$777,M$366)+'СЕТ СН'!$F$13</f>
        <v>502.00814330999998</v>
      </c>
      <c r="N375" s="37">
        <f>SUMIFS(СВЦЭМ!$K$34:$K$777,СВЦЭМ!$A$34:$A$777,$A375,СВЦЭМ!$B$34:$B$777,N$366)+'СЕТ СН'!$F$13</f>
        <v>499.62787286999998</v>
      </c>
      <c r="O375" s="37">
        <f>SUMIFS(СВЦЭМ!$K$34:$K$777,СВЦЭМ!$A$34:$A$777,$A375,СВЦЭМ!$B$34:$B$777,O$366)+'СЕТ СН'!$F$13</f>
        <v>503.2685912</v>
      </c>
      <c r="P375" s="37">
        <f>SUMIFS(СВЦЭМ!$K$34:$K$777,СВЦЭМ!$A$34:$A$777,$A375,СВЦЭМ!$B$34:$B$777,P$366)+'СЕТ СН'!$F$13</f>
        <v>515.63423595999996</v>
      </c>
      <c r="Q375" s="37">
        <f>SUMIFS(СВЦЭМ!$K$34:$K$777,СВЦЭМ!$A$34:$A$777,$A375,СВЦЭМ!$B$34:$B$777,Q$366)+'СЕТ СН'!$F$13</f>
        <v>528.70622582999999</v>
      </c>
      <c r="R375" s="37">
        <f>SUMIFS(СВЦЭМ!$K$34:$K$777,СВЦЭМ!$A$34:$A$777,$A375,СВЦЭМ!$B$34:$B$777,R$366)+'СЕТ СН'!$F$13</f>
        <v>525.38633271000003</v>
      </c>
      <c r="S375" s="37">
        <f>SUMIFS(СВЦЭМ!$K$34:$K$777,СВЦЭМ!$A$34:$A$777,$A375,СВЦЭМ!$B$34:$B$777,S$366)+'СЕТ СН'!$F$13</f>
        <v>521.33082830000001</v>
      </c>
      <c r="T375" s="37">
        <f>SUMIFS(СВЦЭМ!$K$34:$K$777,СВЦЭМ!$A$34:$A$777,$A375,СВЦЭМ!$B$34:$B$777,T$366)+'СЕТ СН'!$F$13</f>
        <v>503.29683194</v>
      </c>
      <c r="U375" s="37">
        <f>SUMIFS(СВЦЭМ!$K$34:$K$777,СВЦЭМ!$A$34:$A$777,$A375,СВЦЭМ!$B$34:$B$777,U$366)+'СЕТ СН'!$F$13</f>
        <v>491.79478251</v>
      </c>
      <c r="V375" s="37">
        <f>SUMIFS(СВЦЭМ!$K$34:$K$777,СВЦЭМ!$A$34:$A$777,$A375,СВЦЭМ!$B$34:$B$777,V$366)+'СЕТ СН'!$F$13</f>
        <v>498.44244156000002</v>
      </c>
      <c r="W375" s="37">
        <f>SUMIFS(СВЦЭМ!$K$34:$K$777,СВЦЭМ!$A$34:$A$777,$A375,СВЦЭМ!$B$34:$B$777,W$366)+'СЕТ СН'!$F$13</f>
        <v>539.04384299000003</v>
      </c>
      <c r="X375" s="37">
        <f>SUMIFS(СВЦЭМ!$K$34:$K$777,СВЦЭМ!$A$34:$A$777,$A375,СВЦЭМ!$B$34:$B$777,X$366)+'СЕТ СН'!$F$13</f>
        <v>596.84388143000001</v>
      </c>
      <c r="Y375" s="37">
        <f>SUMIFS(СВЦЭМ!$K$34:$K$777,СВЦЭМ!$A$34:$A$777,$A375,СВЦЭМ!$B$34:$B$777,Y$366)+'СЕТ СН'!$F$13</f>
        <v>655.91184972999997</v>
      </c>
    </row>
    <row r="376" spans="1:25" ht="15.75" x14ac:dyDescent="0.2">
      <c r="A376" s="36">
        <f t="shared" si="10"/>
        <v>43200</v>
      </c>
      <c r="B376" s="37">
        <f>SUMIFS(СВЦЭМ!$K$34:$K$777,СВЦЭМ!$A$34:$A$777,$A376,СВЦЭМ!$B$34:$B$777,B$366)+'СЕТ СН'!$F$13</f>
        <v>680.55782320000003</v>
      </c>
      <c r="C376" s="37">
        <f>SUMIFS(СВЦЭМ!$K$34:$K$777,СВЦЭМ!$A$34:$A$777,$A376,СВЦЭМ!$B$34:$B$777,C$366)+'СЕТ СН'!$F$13</f>
        <v>712.07218559</v>
      </c>
      <c r="D376" s="37">
        <f>SUMIFS(СВЦЭМ!$K$34:$K$777,СВЦЭМ!$A$34:$A$777,$A376,СВЦЭМ!$B$34:$B$777,D$366)+'СЕТ СН'!$F$13</f>
        <v>730.65799200000004</v>
      </c>
      <c r="E376" s="37">
        <f>SUMIFS(СВЦЭМ!$K$34:$K$777,СВЦЭМ!$A$34:$A$777,$A376,СВЦЭМ!$B$34:$B$777,E$366)+'СЕТ СН'!$F$13</f>
        <v>733.33447617000002</v>
      </c>
      <c r="F376" s="37">
        <f>SUMIFS(СВЦЭМ!$K$34:$K$777,СВЦЭМ!$A$34:$A$777,$A376,СВЦЭМ!$B$34:$B$777,F$366)+'СЕТ СН'!$F$13</f>
        <v>733.10459190999995</v>
      </c>
      <c r="G376" s="37">
        <f>SUMIFS(СВЦЭМ!$K$34:$K$777,СВЦЭМ!$A$34:$A$777,$A376,СВЦЭМ!$B$34:$B$777,G$366)+'СЕТ СН'!$F$13</f>
        <v>736.88413421999996</v>
      </c>
      <c r="H376" s="37">
        <f>SUMIFS(СВЦЭМ!$K$34:$K$777,СВЦЭМ!$A$34:$A$777,$A376,СВЦЭМ!$B$34:$B$777,H$366)+'СЕТ СН'!$F$13</f>
        <v>710.83957580000003</v>
      </c>
      <c r="I376" s="37">
        <f>SUMIFS(СВЦЭМ!$K$34:$K$777,СВЦЭМ!$A$34:$A$777,$A376,СВЦЭМ!$B$34:$B$777,I$366)+'СЕТ СН'!$F$13</f>
        <v>649.85248333000004</v>
      </c>
      <c r="J376" s="37">
        <f>SUMIFS(СВЦЭМ!$K$34:$K$777,СВЦЭМ!$A$34:$A$777,$A376,СВЦЭМ!$B$34:$B$777,J$366)+'СЕТ СН'!$F$13</f>
        <v>619.23473076000005</v>
      </c>
      <c r="K376" s="37">
        <f>SUMIFS(СВЦЭМ!$K$34:$K$777,СВЦЭМ!$A$34:$A$777,$A376,СВЦЭМ!$B$34:$B$777,K$366)+'СЕТ СН'!$F$13</f>
        <v>559.43726112000002</v>
      </c>
      <c r="L376" s="37">
        <f>SUMIFS(СВЦЭМ!$K$34:$K$777,СВЦЭМ!$A$34:$A$777,$A376,СВЦЭМ!$B$34:$B$777,L$366)+'СЕТ СН'!$F$13</f>
        <v>529.90792033000002</v>
      </c>
      <c r="M376" s="37">
        <f>SUMIFS(СВЦЭМ!$K$34:$K$777,СВЦЭМ!$A$34:$A$777,$A376,СВЦЭМ!$B$34:$B$777,M$366)+'СЕТ СН'!$F$13</f>
        <v>526.71806179999999</v>
      </c>
      <c r="N376" s="37">
        <f>SUMIFS(СВЦЭМ!$K$34:$K$777,СВЦЭМ!$A$34:$A$777,$A376,СВЦЭМ!$B$34:$B$777,N$366)+'СЕТ СН'!$F$13</f>
        <v>526.24666218000004</v>
      </c>
      <c r="O376" s="37">
        <f>SUMIFS(СВЦЭМ!$K$34:$K$777,СВЦЭМ!$A$34:$A$777,$A376,СВЦЭМ!$B$34:$B$777,O$366)+'СЕТ СН'!$F$13</f>
        <v>526.41996568000002</v>
      </c>
      <c r="P376" s="37">
        <f>SUMIFS(СВЦЭМ!$K$34:$K$777,СВЦЭМ!$A$34:$A$777,$A376,СВЦЭМ!$B$34:$B$777,P$366)+'СЕТ СН'!$F$13</f>
        <v>525.89641785000003</v>
      </c>
      <c r="Q376" s="37">
        <f>SUMIFS(СВЦЭМ!$K$34:$K$777,СВЦЭМ!$A$34:$A$777,$A376,СВЦЭМ!$B$34:$B$777,Q$366)+'СЕТ СН'!$F$13</f>
        <v>540.51660214000003</v>
      </c>
      <c r="R376" s="37">
        <f>SUMIFS(СВЦЭМ!$K$34:$K$777,СВЦЭМ!$A$34:$A$777,$A376,СВЦЭМ!$B$34:$B$777,R$366)+'СЕТ СН'!$F$13</f>
        <v>537.75320589</v>
      </c>
      <c r="S376" s="37">
        <f>SUMIFS(СВЦЭМ!$K$34:$K$777,СВЦЭМ!$A$34:$A$777,$A376,СВЦЭМ!$B$34:$B$777,S$366)+'СЕТ СН'!$F$13</f>
        <v>529.68158898000001</v>
      </c>
      <c r="T376" s="37">
        <f>SUMIFS(СВЦЭМ!$K$34:$K$777,СВЦЭМ!$A$34:$A$777,$A376,СВЦЭМ!$B$34:$B$777,T$366)+'СЕТ СН'!$F$13</f>
        <v>507.76216442999998</v>
      </c>
      <c r="U376" s="37">
        <f>SUMIFS(СВЦЭМ!$K$34:$K$777,СВЦЭМ!$A$34:$A$777,$A376,СВЦЭМ!$B$34:$B$777,U$366)+'СЕТ СН'!$F$13</f>
        <v>487.81604436999999</v>
      </c>
      <c r="V376" s="37">
        <f>SUMIFS(СВЦЭМ!$K$34:$K$777,СВЦЭМ!$A$34:$A$777,$A376,СВЦЭМ!$B$34:$B$777,V$366)+'СЕТ СН'!$F$13</f>
        <v>492.17359988999999</v>
      </c>
      <c r="W376" s="37">
        <f>SUMIFS(СВЦЭМ!$K$34:$K$777,СВЦЭМ!$A$34:$A$777,$A376,СВЦЭМ!$B$34:$B$777,W$366)+'СЕТ СН'!$F$13</f>
        <v>528.73784920000003</v>
      </c>
      <c r="X376" s="37">
        <f>SUMIFS(СВЦЭМ!$K$34:$K$777,СВЦЭМ!$A$34:$A$777,$A376,СВЦЭМ!$B$34:$B$777,X$366)+'СЕТ СН'!$F$13</f>
        <v>587.50139354999999</v>
      </c>
      <c r="Y376" s="37">
        <f>SUMIFS(СВЦЭМ!$K$34:$K$777,СВЦЭМ!$A$34:$A$777,$A376,СВЦЭМ!$B$34:$B$777,Y$366)+'СЕТ СН'!$F$13</f>
        <v>648.75310400000001</v>
      </c>
    </row>
    <row r="377" spans="1:25" ht="15.75" x14ac:dyDescent="0.2">
      <c r="A377" s="36">
        <f t="shared" si="10"/>
        <v>43201</v>
      </c>
      <c r="B377" s="37">
        <f>SUMIFS(СВЦЭМ!$K$34:$K$777,СВЦЭМ!$A$34:$A$777,$A377,СВЦЭМ!$B$34:$B$777,B$366)+'СЕТ СН'!$F$13</f>
        <v>654.23116158000005</v>
      </c>
      <c r="C377" s="37">
        <f>SUMIFS(СВЦЭМ!$K$34:$K$777,СВЦЭМ!$A$34:$A$777,$A377,СВЦЭМ!$B$34:$B$777,C$366)+'СЕТ СН'!$F$13</f>
        <v>675.22831364000001</v>
      </c>
      <c r="D377" s="37">
        <f>SUMIFS(СВЦЭМ!$K$34:$K$777,СВЦЭМ!$A$34:$A$777,$A377,СВЦЭМ!$B$34:$B$777,D$366)+'СЕТ СН'!$F$13</f>
        <v>726.51078762999998</v>
      </c>
      <c r="E377" s="37">
        <f>SUMIFS(СВЦЭМ!$K$34:$K$777,СВЦЭМ!$A$34:$A$777,$A377,СВЦЭМ!$B$34:$B$777,E$366)+'СЕТ СН'!$F$13</f>
        <v>736.35365281999998</v>
      </c>
      <c r="F377" s="37">
        <f>SUMIFS(СВЦЭМ!$K$34:$K$777,СВЦЭМ!$A$34:$A$777,$A377,СВЦЭМ!$B$34:$B$777,F$366)+'СЕТ СН'!$F$13</f>
        <v>736.32026199999996</v>
      </c>
      <c r="G377" s="37">
        <f>SUMIFS(СВЦЭМ!$K$34:$K$777,СВЦЭМ!$A$34:$A$777,$A377,СВЦЭМ!$B$34:$B$777,G$366)+'СЕТ СН'!$F$13</f>
        <v>740.50704865</v>
      </c>
      <c r="H377" s="37">
        <f>SUMIFS(СВЦЭМ!$K$34:$K$777,СВЦЭМ!$A$34:$A$777,$A377,СВЦЭМ!$B$34:$B$777,H$366)+'СЕТ СН'!$F$13</f>
        <v>726.15709910999999</v>
      </c>
      <c r="I377" s="37">
        <f>SUMIFS(СВЦЭМ!$K$34:$K$777,СВЦЭМ!$A$34:$A$777,$A377,СВЦЭМ!$B$34:$B$777,I$366)+'СЕТ СН'!$F$13</f>
        <v>649.50613709000004</v>
      </c>
      <c r="J377" s="37">
        <f>SUMIFS(СВЦЭМ!$K$34:$K$777,СВЦЭМ!$A$34:$A$777,$A377,СВЦЭМ!$B$34:$B$777,J$366)+'СЕТ СН'!$F$13</f>
        <v>616.91283434000002</v>
      </c>
      <c r="K377" s="37">
        <f>SUMIFS(СВЦЭМ!$K$34:$K$777,СВЦЭМ!$A$34:$A$777,$A377,СВЦЭМ!$B$34:$B$777,K$366)+'СЕТ СН'!$F$13</f>
        <v>561.59697965999999</v>
      </c>
      <c r="L377" s="37">
        <f>SUMIFS(СВЦЭМ!$K$34:$K$777,СВЦЭМ!$A$34:$A$777,$A377,СВЦЭМ!$B$34:$B$777,L$366)+'СЕТ СН'!$F$13</f>
        <v>522.43161333</v>
      </c>
      <c r="M377" s="37">
        <f>SUMIFS(СВЦЭМ!$K$34:$K$777,СВЦЭМ!$A$34:$A$777,$A377,СВЦЭМ!$B$34:$B$777,M$366)+'СЕТ СН'!$F$13</f>
        <v>520.00668687999996</v>
      </c>
      <c r="N377" s="37">
        <f>SUMIFS(СВЦЭМ!$K$34:$K$777,СВЦЭМ!$A$34:$A$777,$A377,СВЦЭМ!$B$34:$B$777,N$366)+'СЕТ СН'!$F$13</f>
        <v>515.04466763999994</v>
      </c>
      <c r="O377" s="37">
        <f>SUMIFS(СВЦЭМ!$K$34:$K$777,СВЦЭМ!$A$34:$A$777,$A377,СВЦЭМ!$B$34:$B$777,O$366)+'СЕТ СН'!$F$13</f>
        <v>512.56199184000002</v>
      </c>
      <c r="P377" s="37">
        <f>SUMIFS(СВЦЭМ!$K$34:$K$777,СВЦЭМ!$A$34:$A$777,$A377,СВЦЭМ!$B$34:$B$777,P$366)+'СЕТ СН'!$F$13</f>
        <v>510.37422834</v>
      </c>
      <c r="Q377" s="37">
        <f>SUMIFS(СВЦЭМ!$K$34:$K$777,СВЦЭМ!$A$34:$A$777,$A377,СВЦЭМ!$B$34:$B$777,Q$366)+'СЕТ СН'!$F$13</f>
        <v>511.91924841999997</v>
      </c>
      <c r="R377" s="37">
        <f>SUMIFS(СВЦЭМ!$K$34:$K$777,СВЦЭМ!$A$34:$A$777,$A377,СВЦЭМ!$B$34:$B$777,R$366)+'СЕТ СН'!$F$13</f>
        <v>511.04497888999998</v>
      </c>
      <c r="S377" s="37">
        <f>SUMIFS(СВЦЭМ!$K$34:$K$777,СВЦЭМ!$A$34:$A$777,$A377,СВЦЭМ!$B$34:$B$777,S$366)+'СЕТ СН'!$F$13</f>
        <v>510.69081131000002</v>
      </c>
      <c r="T377" s="37">
        <f>SUMIFS(СВЦЭМ!$K$34:$K$777,СВЦЭМ!$A$34:$A$777,$A377,СВЦЭМ!$B$34:$B$777,T$366)+'СЕТ СН'!$F$13</f>
        <v>499.76371306999999</v>
      </c>
      <c r="U377" s="37">
        <f>SUMIFS(СВЦЭМ!$K$34:$K$777,СВЦЭМ!$A$34:$A$777,$A377,СВЦЭМ!$B$34:$B$777,U$366)+'СЕТ СН'!$F$13</f>
        <v>482.78669965</v>
      </c>
      <c r="V377" s="37">
        <f>SUMIFS(СВЦЭМ!$K$34:$K$777,СВЦЭМ!$A$34:$A$777,$A377,СВЦЭМ!$B$34:$B$777,V$366)+'СЕТ СН'!$F$13</f>
        <v>490.09381260999999</v>
      </c>
      <c r="W377" s="37">
        <f>SUMIFS(СВЦЭМ!$K$34:$K$777,СВЦЭМ!$A$34:$A$777,$A377,СВЦЭМ!$B$34:$B$777,W$366)+'СЕТ СН'!$F$13</f>
        <v>536.00097814000003</v>
      </c>
      <c r="X377" s="37">
        <f>SUMIFS(СВЦЭМ!$K$34:$K$777,СВЦЭМ!$A$34:$A$777,$A377,СВЦЭМ!$B$34:$B$777,X$366)+'СЕТ СН'!$F$13</f>
        <v>594.14030155</v>
      </c>
      <c r="Y377" s="37">
        <f>SUMIFS(СВЦЭМ!$K$34:$K$777,СВЦЭМ!$A$34:$A$777,$A377,СВЦЭМ!$B$34:$B$777,Y$366)+'СЕТ СН'!$F$13</f>
        <v>614.25936274000003</v>
      </c>
    </row>
    <row r="378" spans="1:25" ht="15.75" x14ac:dyDescent="0.2">
      <c r="A378" s="36">
        <f t="shared" si="10"/>
        <v>43202</v>
      </c>
      <c r="B378" s="37">
        <f>SUMIFS(СВЦЭМ!$K$34:$K$777,СВЦЭМ!$A$34:$A$777,$A378,СВЦЭМ!$B$34:$B$777,B$366)+'СЕТ СН'!$F$13</f>
        <v>668.87590015000001</v>
      </c>
      <c r="C378" s="37">
        <f>SUMIFS(СВЦЭМ!$K$34:$K$777,СВЦЭМ!$A$34:$A$777,$A378,СВЦЭМ!$B$34:$B$777,C$366)+'СЕТ СН'!$F$13</f>
        <v>702.07867135000004</v>
      </c>
      <c r="D378" s="37">
        <f>SUMIFS(СВЦЭМ!$K$34:$K$777,СВЦЭМ!$A$34:$A$777,$A378,СВЦЭМ!$B$34:$B$777,D$366)+'СЕТ СН'!$F$13</f>
        <v>739.69329488000005</v>
      </c>
      <c r="E378" s="37">
        <f>SUMIFS(СВЦЭМ!$K$34:$K$777,СВЦЭМ!$A$34:$A$777,$A378,СВЦЭМ!$B$34:$B$777,E$366)+'СЕТ СН'!$F$13</f>
        <v>747.94603345999997</v>
      </c>
      <c r="F378" s="37">
        <f>SUMIFS(СВЦЭМ!$K$34:$K$777,СВЦЭМ!$A$34:$A$777,$A378,СВЦЭМ!$B$34:$B$777,F$366)+'СЕТ СН'!$F$13</f>
        <v>754.85493398000006</v>
      </c>
      <c r="G378" s="37">
        <f>SUMIFS(СВЦЭМ!$K$34:$K$777,СВЦЭМ!$A$34:$A$777,$A378,СВЦЭМ!$B$34:$B$777,G$366)+'СЕТ СН'!$F$13</f>
        <v>759.47426860999997</v>
      </c>
      <c r="H378" s="37">
        <f>SUMIFS(СВЦЭМ!$K$34:$K$777,СВЦЭМ!$A$34:$A$777,$A378,СВЦЭМ!$B$34:$B$777,H$366)+'СЕТ СН'!$F$13</f>
        <v>739.45217158000003</v>
      </c>
      <c r="I378" s="37">
        <f>SUMIFS(СВЦЭМ!$K$34:$K$777,СВЦЭМ!$A$34:$A$777,$A378,СВЦЭМ!$B$34:$B$777,I$366)+'СЕТ СН'!$F$13</f>
        <v>672.44630897000002</v>
      </c>
      <c r="J378" s="37">
        <f>SUMIFS(СВЦЭМ!$K$34:$K$777,СВЦЭМ!$A$34:$A$777,$A378,СВЦЭМ!$B$34:$B$777,J$366)+'СЕТ СН'!$F$13</f>
        <v>641.87346327</v>
      </c>
      <c r="K378" s="37">
        <f>SUMIFS(СВЦЭМ!$K$34:$K$777,СВЦЭМ!$A$34:$A$777,$A378,СВЦЭМ!$B$34:$B$777,K$366)+'СЕТ СН'!$F$13</f>
        <v>587.74946828999998</v>
      </c>
      <c r="L378" s="37">
        <f>SUMIFS(СВЦЭМ!$K$34:$K$777,СВЦЭМ!$A$34:$A$777,$A378,СВЦЭМ!$B$34:$B$777,L$366)+'СЕТ СН'!$F$13</f>
        <v>541.16664564999996</v>
      </c>
      <c r="M378" s="37">
        <f>SUMIFS(СВЦЭМ!$K$34:$K$777,СВЦЭМ!$A$34:$A$777,$A378,СВЦЭМ!$B$34:$B$777,M$366)+'СЕТ СН'!$F$13</f>
        <v>527.16392099999996</v>
      </c>
      <c r="N378" s="37">
        <f>SUMIFS(СВЦЭМ!$K$34:$K$777,СВЦЭМ!$A$34:$A$777,$A378,СВЦЭМ!$B$34:$B$777,N$366)+'СЕТ СН'!$F$13</f>
        <v>524.90938004999998</v>
      </c>
      <c r="O378" s="37">
        <f>SUMIFS(СВЦЭМ!$K$34:$K$777,СВЦЭМ!$A$34:$A$777,$A378,СВЦЭМ!$B$34:$B$777,O$366)+'СЕТ СН'!$F$13</f>
        <v>529.36108766999996</v>
      </c>
      <c r="P378" s="37">
        <f>SUMIFS(СВЦЭМ!$K$34:$K$777,СВЦЭМ!$A$34:$A$777,$A378,СВЦЭМ!$B$34:$B$777,P$366)+'СЕТ СН'!$F$13</f>
        <v>534.40450535000002</v>
      </c>
      <c r="Q378" s="37">
        <f>SUMIFS(СВЦЭМ!$K$34:$K$777,СВЦЭМ!$A$34:$A$777,$A378,СВЦЭМ!$B$34:$B$777,Q$366)+'СЕТ СН'!$F$13</f>
        <v>541.11647718999996</v>
      </c>
      <c r="R378" s="37">
        <f>SUMIFS(СВЦЭМ!$K$34:$K$777,СВЦЭМ!$A$34:$A$777,$A378,СВЦЭМ!$B$34:$B$777,R$366)+'СЕТ СН'!$F$13</f>
        <v>543.19321895999997</v>
      </c>
      <c r="S378" s="37">
        <f>SUMIFS(СВЦЭМ!$K$34:$K$777,СВЦЭМ!$A$34:$A$777,$A378,СВЦЭМ!$B$34:$B$777,S$366)+'СЕТ СН'!$F$13</f>
        <v>538.60386443000004</v>
      </c>
      <c r="T378" s="37">
        <f>SUMIFS(СВЦЭМ!$K$34:$K$777,СВЦЭМ!$A$34:$A$777,$A378,СВЦЭМ!$B$34:$B$777,T$366)+'СЕТ СН'!$F$13</f>
        <v>527.89790730000004</v>
      </c>
      <c r="U378" s="37">
        <f>SUMIFS(СВЦЭМ!$K$34:$K$777,СВЦЭМ!$A$34:$A$777,$A378,СВЦЭМ!$B$34:$B$777,U$366)+'СЕТ СН'!$F$13</f>
        <v>517.13645108000003</v>
      </c>
      <c r="V378" s="37">
        <f>SUMIFS(СВЦЭМ!$K$34:$K$777,СВЦЭМ!$A$34:$A$777,$A378,СВЦЭМ!$B$34:$B$777,V$366)+'СЕТ СН'!$F$13</f>
        <v>519.88699708000001</v>
      </c>
      <c r="W378" s="37">
        <f>SUMIFS(СВЦЭМ!$K$34:$K$777,СВЦЭМ!$A$34:$A$777,$A378,СВЦЭМ!$B$34:$B$777,W$366)+'СЕТ СН'!$F$13</f>
        <v>562.11159361</v>
      </c>
      <c r="X378" s="37">
        <f>SUMIFS(СВЦЭМ!$K$34:$K$777,СВЦЭМ!$A$34:$A$777,$A378,СВЦЭМ!$B$34:$B$777,X$366)+'СЕТ СН'!$F$13</f>
        <v>616.72518035999997</v>
      </c>
      <c r="Y378" s="37">
        <f>SUMIFS(СВЦЭМ!$K$34:$K$777,СВЦЭМ!$A$34:$A$777,$A378,СВЦЭМ!$B$34:$B$777,Y$366)+'СЕТ СН'!$F$13</f>
        <v>616.78115895999997</v>
      </c>
    </row>
    <row r="379" spans="1:25" ht="15.75" x14ac:dyDescent="0.2">
      <c r="A379" s="36">
        <f t="shared" si="10"/>
        <v>43203</v>
      </c>
      <c r="B379" s="37">
        <f>SUMIFS(СВЦЭМ!$K$34:$K$777,СВЦЭМ!$A$34:$A$777,$A379,СВЦЭМ!$B$34:$B$777,B$366)+'СЕТ СН'!$F$13</f>
        <v>663.97116726000002</v>
      </c>
      <c r="C379" s="37">
        <f>SUMIFS(СВЦЭМ!$K$34:$K$777,СВЦЭМ!$A$34:$A$777,$A379,СВЦЭМ!$B$34:$B$777,C$366)+'СЕТ СН'!$F$13</f>
        <v>704.22748343000001</v>
      </c>
      <c r="D379" s="37">
        <f>SUMIFS(СВЦЭМ!$K$34:$K$777,СВЦЭМ!$A$34:$A$777,$A379,СВЦЭМ!$B$34:$B$777,D$366)+'СЕТ СН'!$F$13</f>
        <v>740.64656135999996</v>
      </c>
      <c r="E379" s="37">
        <f>SUMIFS(СВЦЭМ!$K$34:$K$777,СВЦЭМ!$A$34:$A$777,$A379,СВЦЭМ!$B$34:$B$777,E$366)+'СЕТ СН'!$F$13</f>
        <v>747.19460280999999</v>
      </c>
      <c r="F379" s="37">
        <f>SUMIFS(СВЦЭМ!$K$34:$K$777,СВЦЭМ!$A$34:$A$777,$A379,СВЦЭМ!$B$34:$B$777,F$366)+'СЕТ СН'!$F$13</f>
        <v>749.08273322000002</v>
      </c>
      <c r="G379" s="37">
        <f>SUMIFS(СВЦЭМ!$K$34:$K$777,СВЦЭМ!$A$34:$A$777,$A379,СВЦЭМ!$B$34:$B$777,G$366)+'СЕТ СН'!$F$13</f>
        <v>753.06702379000001</v>
      </c>
      <c r="H379" s="37">
        <f>SUMIFS(СВЦЭМ!$K$34:$K$777,СВЦЭМ!$A$34:$A$777,$A379,СВЦЭМ!$B$34:$B$777,H$366)+'СЕТ СН'!$F$13</f>
        <v>741.15762572000006</v>
      </c>
      <c r="I379" s="37">
        <f>SUMIFS(СВЦЭМ!$K$34:$K$777,СВЦЭМ!$A$34:$A$777,$A379,СВЦЭМ!$B$34:$B$777,I$366)+'СЕТ СН'!$F$13</f>
        <v>667.85250373999997</v>
      </c>
      <c r="J379" s="37">
        <f>SUMIFS(СВЦЭМ!$K$34:$K$777,СВЦЭМ!$A$34:$A$777,$A379,СВЦЭМ!$B$34:$B$777,J$366)+'СЕТ СН'!$F$13</f>
        <v>640.19029439999997</v>
      </c>
      <c r="K379" s="37">
        <f>SUMIFS(СВЦЭМ!$K$34:$K$777,СВЦЭМ!$A$34:$A$777,$A379,СВЦЭМ!$B$34:$B$777,K$366)+'СЕТ СН'!$F$13</f>
        <v>578.24516378999999</v>
      </c>
      <c r="L379" s="37">
        <f>SUMIFS(СВЦЭМ!$K$34:$K$777,СВЦЭМ!$A$34:$A$777,$A379,СВЦЭМ!$B$34:$B$777,L$366)+'СЕТ СН'!$F$13</f>
        <v>531.14712767000003</v>
      </c>
      <c r="M379" s="37">
        <f>SUMIFS(СВЦЭМ!$K$34:$K$777,СВЦЭМ!$A$34:$A$777,$A379,СВЦЭМ!$B$34:$B$777,M$366)+'СЕТ СН'!$F$13</f>
        <v>534.79727333999995</v>
      </c>
      <c r="N379" s="37">
        <f>SUMIFS(СВЦЭМ!$K$34:$K$777,СВЦЭМ!$A$34:$A$777,$A379,СВЦЭМ!$B$34:$B$777,N$366)+'СЕТ СН'!$F$13</f>
        <v>522.29761070999996</v>
      </c>
      <c r="O379" s="37">
        <f>SUMIFS(СВЦЭМ!$K$34:$K$777,СВЦЭМ!$A$34:$A$777,$A379,СВЦЭМ!$B$34:$B$777,O$366)+'СЕТ СН'!$F$13</f>
        <v>526.29109042000005</v>
      </c>
      <c r="P379" s="37">
        <f>SUMIFS(СВЦЭМ!$K$34:$K$777,СВЦЭМ!$A$34:$A$777,$A379,СВЦЭМ!$B$34:$B$777,P$366)+'СЕТ СН'!$F$13</f>
        <v>528.07315998000001</v>
      </c>
      <c r="Q379" s="37">
        <f>SUMIFS(СВЦЭМ!$K$34:$K$777,СВЦЭМ!$A$34:$A$777,$A379,СВЦЭМ!$B$34:$B$777,Q$366)+'СЕТ СН'!$F$13</f>
        <v>529.64564108000002</v>
      </c>
      <c r="R379" s="37">
        <f>SUMIFS(СВЦЭМ!$K$34:$K$777,СВЦЭМ!$A$34:$A$777,$A379,СВЦЭМ!$B$34:$B$777,R$366)+'СЕТ СН'!$F$13</f>
        <v>533.75525164999999</v>
      </c>
      <c r="S379" s="37">
        <f>SUMIFS(СВЦЭМ!$K$34:$K$777,СВЦЭМ!$A$34:$A$777,$A379,СВЦЭМ!$B$34:$B$777,S$366)+'СЕТ СН'!$F$13</f>
        <v>539.72735696999996</v>
      </c>
      <c r="T379" s="37">
        <f>SUMIFS(СВЦЭМ!$K$34:$K$777,СВЦЭМ!$A$34:$A$777,$A379,СВЦЭМ!$B$34:$B$777,T$366)+'СЕТ СН'!$F$13</f>
        <v>530.27145645999997</v>
      </c>
      <c r="U379" s="37">
        <f>SUMIFS(СВЦЭМ!$K$34:$K$777,СВЦЭМ!$A$34:$A$777,$A379,СВЦЭМ!$B$34:$B$777,U$366)+'СЕТ СН'!$F$13</f>
        <v>531.98054262000005</v>
      </c>
      <c r="V379" s="37">
        <f>SUMIFS(СВЦЭМ!$K$34:$K$777,СВЦЭМ!$A$34:$A$777,$A379,СВЦЭМ!$B$34:$B$777,V$366)+'СЕТ СН'!$F$13</f>
        <v>531.76195046999999</v>
      </c>
      <c r="W379" s="37">
        <f>SUMIFS(СВЦЭМ!$K$34:$K$777,СВЦЭМ!$A$34:$A$777,$A379,СВЦЭМ!$B$34:$B$777,W$366)+'СЕТ СН'!$F$13</f>
        <v>558.58600796999997</v>
      </c>
      <c r="X379" s="37">
        <f>SUMIFS(СВЦЭМ!$K$34:$K$777,СВЦЭМ!$A$34:$A$777,$A379,СВЦЭМ!$B$34:$B$777,X$366)+'СЕТ СН'!$F$13</f>
        <v>623.02218008</v>
      </c>
      <c r="Y379" s="37">
        <f>SUMIFS(СВЦЭМ!$K$34:$K$777,СВЦЭМ!$A$34:$A$777,$A379,СВЦЭМ!$B$34:$B$777,Y$366)+'СЕТ СН'!$F$13</f>
        <v>653.48376205</v>
      </c>
    </row>
    <row r="380" spans="1:25" ht="15.75" x14ac:dyDescent="0.2">
      <c r="A380" s="36">
        <f t="shared" si="10"/>
        <v>43204</v>
      </c>
      <c r="B380" s="37">
        <f>SUMIFS(СВЦЭМ!$K$34:$K$777,СВЦЭМ!$A$34:$A$777,$A380,СВЦЭМ!$B$34:$B$777,B$366)+'СЕТ СН'!$F$13</f>
        <v>672.58953873999997</v>
      </c>
      <c r="C380" s="37">
        <f>SUMIFS(СВЦЭМ!$K$34:$K$777,СВЦЭМ!$A$34:$A$777,$A380,СВЦЭМ!$B$34:$B$777,C$366)+'СЕТ СН'!$F$13</f>
        <v>711.18207790999998</v>
      </c>
      <c r="D380" s="37">
        <f>SUMIFS(СВЦЭМ!$K$34:$K$777,СВЦЭМ!$A$34:$A$777,$A380,СВЦЭМ!$B$34:$B$777,D$366)+'СЕТ СН'!$F$13</f>
        <v>740.66068891999998</v>
      </c>
      <c r="E380" s="37">
        <f>SUMIFS(СВЦЭМ!$K$34:$K$777,СВЦЭМ!$A$34:$A$777,$A380,СВЦЭМ!$B$34:$B$777,E$366)+'СЕТ СН'!$F$13</f>
        <v>747.86728845000005</v>
      </c>
      <c r="F380" s="37">
        <f>SUMIFS(СВЦЭМ!$K$34:$K$777,СВЦЭМ!$A$34:$A$777,$A380,СВЦЭМ!$B$34:$B$777,F$366)+'СЕТ СН'!$F$13</f>
        <v>747.42302673999995</v>
      </c>
      <c r="G380" s="37">
        <f>SUMIFS(СВЦЭМ!$K$34:$K$777,СВЦЭМ!$A$34:$A$777,$A380,СВЦЭМ!$B$34:$B$777,G$366)+'СЕТ СН'!$F$13</f>
        <v>749.94644703999995</v>
      </c>
      <c r="H380" s="37">
        <f>SUMIFS(СВЦЭМ!$K$34:$K$777,СВЦЭМ!$A$34:$A$777,$A380,СВЦЭМ!$B$34:$B$777,H$366)+'СЕТ СН'!$F$13</f>
        <v>734.02400692000003</v>
      </c>
      <c r="I380" s="37">
        <f>SUMIFS(СВЦЭМ!$K$34:$K$777,СВЦЭМ!$A$34:$A$777,$A380,СВЦЭМ!$B$34:$B$777,I$366)+'СЕТ СН'!$F$13</f>
        <v>691.92295755999999</v>
      </c>
      <c r="J380" s="37">
        <f>SUMIFS(СВЦЭМ!$K$34:$K$777,СВЦЭМ!$A$34:$A$777,$A380,СВЦЭМ!$B$34:$B$777,J$366)+'СЕТ СН'!$F$13</f>
        <v>617.81593737000003</v>
      </c>
      <c r="K380" s="37">
        <f>SUMIFS(СВЦЭМ!$K$34:$K$777,СВЦЭМ!$A$34:$A$777,$A380,СВЦЭМ!$B$34:$B$777,K$366)+'СЕТ СН'!$F$13</f>
        <v>602.73184225</v>
      </c>
      <c r="L380" s="37">
        <f>SUMIFS(СВЦЭМ!$K$34:$K$777,СВЦЭМ!$A$34:$A$777,$A380,СВЦЭМ!$B$34:$B$777,L$366)+'СЕТ СН'!$F$13</f>
        <v>564.77780901000006</v>
      </c>
      <c r="M380" s="37">
        <f>SUMIFS(СВЦЭМ!$K$34:$K$777,СВЦЭМ!$A$34:$A$777,$A380,СВЦЭМ!$B$34:$B$777,M$366)+'СЕТ СН'!$F$13</f>
        <v>554.47950100000003</v>
      </c>
      <c r="N380" s="37">
        <f>SUMIFS(СВЦЭМ!$K$34:$K$777,СВЦЭМ!$A$34:$A$777,$A380,СВЦЭМ!$B$34:$B$777,N$366)+'СЕТ СН'!$F$13</f>
        <v>553.49727676999998</v>
      </c>
      <c r="O380" s="37">
        <f>SUMIFS(СВЦЭМ!$K$34:$K$777,СВЦЭМ!$A$34:$A$777,$A380,СВЦЭМ!$B$34:$B$777,O$366)+'СЕТ СН'!$F$13</f>
        <v>573.19801643000005</v>
      </c>
      <c r="P380" s="37">
        <f>SUMIFS(СВЦЭМ!$K$34:$K$777,СВЦЭМ!$A$34:$A$777,$A380,СВЦЭМ!$B$34:$B$777,P$366)+'СЕТ СН'!$F$13</f>
        <v>584.41318388000002</v>
      </c>
      <c r="Q380" s="37">
        <f>SUMIFS(СВЦЭМ!$K$34:$K$777,СВЦЭМ!$A$34:$A$777,$A380,СВЦЭМ!$B$34:$B$777,Q$366)+'СЕТ СН'!$F$13</f>
        <v>584.78399696999998</v>
      </c>
      <c r="R380" s="37">
        <f>SUMIFS(СВЦЭМ!$K$34:$K$777,СВЦЭМ!$A$34:$A$777,$A380,СВЦЭМ!$B$34:$B$777,R$366)+'СЕТ СН'!$F$13</f>
        <v>585.27539447000004</v>
      </c>
      <c r="S380" s="37">
        <f>SUMIFS(СВЦЭМ!$K$34:$K$777,СВЦЭМ!$A$34:$A$777,$A380,СВЦЭМ!$B$34:$B$777,S$366)+'СЕТ СН'!$F$13</f>
        <v>580.33490933999997</v>
      </c>
      <c r="T380" s="37">
        <f>SUMIFS(СВЦЭМ!$K$34:$K$777,СВЦЭМ!$A$34:$A$777,$A380,СВЦЭМ!$B$34:$B$777,T$366)+'СЕТ СН'!$F$13</f>
        <v>556.11193119999996</v>
      </c>
      <c r="U380" s="37">
        <f>SUMIFS(СВЦЭМ!$K$34:$K$777,СВЦЭМ!$A$34:$A$777,$A380,СВЦЭМ!$B$34:$B$777,U$366)+'СЕТ СН'!$F$13</f>
        <v>552.35311624999997</v>
      </c>
      <c r="V380" s="37">
        <f>SUMIFS(СВЦЭМ!$K$34:$K$777,СВЦЭМ!$A$34:$A$777,$A380,СВЦЭМ!$B$34:$B$777,V$366)+'СЕТ СН'!$F$13</f>
        <v>554.25057073999994</v>
      </c>
      <c r="W380" s="37">
        <f>SUMIFS(СВЦЭМ!$K$34:$K$777,СВЦЭМ!$A$34:$A$777,$A380,СВЦЭМ!$B$34:$B$777,W$366)+'СЕТ СН'!$F$13</f>
        <v>589.80422440999996</v>
      </c>
      <c r="X380" s="37">
        <f>SUMIFS(СВЦЭМ!$K$34:$K$777,СВЦЭМ!$A$34:$A$777,$A380,СВЦЭМ!$B$34:$B$777,X$366)+'СЕТ СН'!$F$13</f>
        <v>593.66716805999999</v>
      </c>
      <c r="Y380" s="37">
        <f>SUMIFS(СВЦЭМ!$K$34:$K$777,СВЦЭМ!$A$34:$A$777,$A380,СВЦЭМ!$B$34:$B$777,Y$366)+'СЕТ СН'!$F$13</f>
        <v>643.04827861000001</v>
      </c>
    </row>
    <row r="381" spans="1:25" ht="15.75" x14ac:dyDescent="0.2">
      <c r="A381" s="36">
        <f t="shared" si="10"/>
        <v>43205</v>
      </c>
      <c r="B381" s="37">
        <f>SUMIFS(СВЦЭМ!$K$34:$K$777,СВЦЭМ!$A$34:$A$777,$A381,СВЦЭМ!$B$34:$B$777,B$366)+'СЕТ СН'!$F$13</f>
        <v>671.90731131999996</v>
      </c>
      <c r="C381" s="37">
        <f>SUMIFS(СВЦЭМ!$K$34:$K$777,СВЦЭМ!$A$34:$A$777,$A381,СВЦЭМ!$B$34:$B$777,C$366)+'СЕТ СН'!$F$13</f>
        <v>715.36223573999996</v>
      </c>
      <c r="D381" s="37">
        <f>SUMIFS(СВЦЭМ!$K$34:$K$777,СВЦЭМ!$A$34:$A$777,$A381,СВЦЭМ!$B$34:$B$777,D$366)+'СЕТ СН'!$F$13</f>
        <v>736.66666072999999</v>
      </c>
      <c r="E381" s="37">
        <f>SUMIFS(СВЦЭМ!$K$34:$K$777,СВЦЭМ!$A$34:$A$777,$A381,СВЦЭМ!$B$34:$B$777,E$366)+'СЕТ СН'!$F$13</f>
        <v>744.16106084</v>
      </c>
      <c r="F381" s="37">
        <f>SUMIFS(СВЦЭМ!$K$34:$K$777,СВЦЭМ!$A$34:$A$777,$A381,СВЦЭМ!$B$34:$B$777,F$366)+'СЕТ СН'!$F$13</f>
        <v>744.00732577999997</v>
      </c>
      <c r="G381" s="37">
        <f>SUMIFS(СВЦЭМ!$K$34:$K$777,СВЦЭМ!$A$34:$A$777,$A381,СВЦЭМ!$B$34:$B$777,G$366)+'СЕТ СН'!$F$13</f>
        <v>747.42055355000002</v>
      </c>
      <c r="H381" s="37">
        <f>SUMIFS(СВЦЭМ!$K$34:$K$777,СВЦЭМ!$A$34:$A$777,$A381,СВЦЭМ!$B$34:$B$777,H$366)+'СЕТ СН'!$F$13</f>
        <v>740.52223680999998</v>
      </c>
      <c r="I381" s="37">
        <f>SUMIFS(СВЦЭМ!$K$34:$K$777,СВЦЭМ!$A$34:$A$777,$A381,СВЦЭМ!$B$34:$B$777,I$366)+'СЕТ СН'!$F$13</f>
        <v>701.98564274</v>
      </c>
      <c r="J381" s="37">
        <f>SUMIFS(СВЦЭМ!$K$34:$K$777,СВЦЭМ!$A$34:$A$777,$A381,СВЦЭМ!$B$34:$B$777,J$366)+'СЕТ СН'!$F$13</f>
        <v>645.04323381999995</v>
      </c>
      <c r="K381" s="37">
        <f>SUMIFS(СВЦЭМ!$K$34:$K$777,СВЦЭМ!$A$34:$A$777,$A381,СВЦЭМ!$B$34:$B$777,K$366)+'СЕТ СН'!$F$13</f>
        <v>609.05275076999999</v>
      </c>
      <c r="L381" s="37">
        <f>SUMIFS(СВЦЭМ!$K$34:$K$777,СВЦЭМ!$A$34:$A$777,$A381,СВЦЭМ!$B$34:$B$777,L$366)+'СЕТ СН'!$F$13</f>
        <v>580.58935716999997</v>
      </c>
      <c r="M381" s="37">
        <f>SUMIFS(СВЦЭМ!$K$34:$K$777,СВЦЭМ!$A$34:$A$777,$A381,СВЦЭМ!$B$34:$B$777,M$366)+'СЕТ СН'!$F$13</f>
        <v>547.22340864</v>
      </c>
      <c r="N381" s="37">
        <f>SUMIFS(СВЦЭМ!$K$34:$K$777,СВЦЭМ!$A$34:$A$777,$A381,СВЦЭМ!$B$34:$B$777,N$366)+'СЕТ СН'!$F$13</f>
        <v>546.28621265000004</v>
      </c>
      <c r="O381" s="37">
        <f>SUMIFS(СВЦЭМ!$K$34:$K$777,СВЦЭМ!$A$34:$A$777,$A381,СВЦЭМ!$B$34:$B$777,O$366)+'СЕТ СН'!$F$13</f>
        <v>547.20605902</v>
      </c>
      <c r="P381" s="37">
        <f>SUMIFS(СВЦЭМ!$K$34:$K$777,СВЦЭМ!$A$34:$A$777,$A381,СВЦЭМ!$B$34:$B$777,P$366)+'СЕТ СН'!$F$13</f>
        <v>551.35315945000002</v>
      </c>
      <c r="Q381" s="37">
        <f>SUMIFS(СВЦЭМ!$K$34:$K$777,СВЦЭМ!$A$34:$A$777,$A381,СВЦЭМ!$B$34:$B$777,Q$366)+'СЕТ СН'!$F$13</f>
        <v>551.87462160999996</v>
      </c>
      <c r="R381" s="37">
        <f>SUMIFS(СВЦЭМ!$K$34:$K$777,СВЦЭМ!$A$34:$A$777,$A381,СВЦЭМ!$B$34:$B$777,R$366)+'СЕТ СН'!$F$13</f>
        <v>555.75714195</v>
      </c>
      <c r="S381" s="37">
        <f>SUMIFS(СВЦЭМ!$K$34:$K$777,СВЦЭМ!$A$34:$A$777,$A381,СВЦЭМ!$B$34:$B$777,S$366)+'СЕТ СН'!$F$13</f>
        <v>549.31350095000005</v>
      </c>
      <c r="T381" s="37">
        <f>SUMIFS(СВЦЭМ!$K$34:$K$777,СВЦЭМ!$A$34:$A$777,$A381,СВЦЭМ!$B$34:$B$777,T$366)+'СЕТ СН'!$F$13</f>
        <v>548.09312547000002</v>
      </c>
      <c r="U381" s="37">
        <f>SUMIFS(СВЦЭМ!$K$34:$K$777,СВЦЭМ!$A$34:$A$777,$A381,СВЦЭМ!$B$34:$B$777,U$366)+'СЕТ СН'!$F$13</f>
        <v>541.55431960999999</v>
      </c>
      <c r="V381" s="37">
        <f>SUMIFS(СВЦЭМ!$K$34:$K$777,СВЦЭМ!$A$34:$A$777,$A381,СВЦЭМ!$B$34:$B$777,V$366)+'СЕТ СН'!$F$13</f>
        <v>545.49678320999999</v>
      </c>
      <c r="W381" s="37">
        <f>SUMIFS(СВЦЭМ!$K$34:$K$777,СВЦЭМ!$A$34:$A$777,$A381,СВЦЭМ!$B$34:$B$777,W$366)+'СЕТ СН'!$F$13</f>
        <v>585.99912351</v>
      </c>
      <c r="X381" s="37">
        <f>SUMIFS(СВЦЭМ!$K$34:$K$777,СВЦЭМ!$A$34:$A$777,$A381,СВЦЭМ!$B$34:$B$777,X$366)+'СЕТ СН'!$F$13</f>
        <v>603.01697853999997</v>
      </c>
      <c r="Y381" s="37">
        <f>SUMIFS(СВЦЭМ!$K$34:$K$777,СВЦЭМ!$A$34:$A$777,$A381,СВЦЭМ!$B$34:$B$777,Y$366)+'СЕТ СН'!$F$13</f>
        <v>644.79446380000002</v>
      </c>
    </row>
    <row r="382" spans="1:25" ht="15.75" x14ac:dyDescent="0.2">
      <c r="A382" s="36">
        <f t="shared" si="10"/>
        <v>43206</v>
      </c>
      <c r="B382" s="37">
        <f>SUMIFS(СВЦЭМ!$K$34:$K$777,СВЦЭМ!$A$34:$A$777,$A382,СВЦЭМ!$B$34:$B$777,B$366)+'СЕТ СН'!$F$13</f>
        <v>687.68811811</v>
      </c>
      <c r="C382" s="37">
        <f>SUMIFS(СВЦЭМ!$K$34:$K$777,СВЦЭМ!$A$34:$A$777,$A382,СВЦЭМ!$B$34:$B$777,C$366)+'СЕТ СН'!$F$13</f>
        <v>723.27891326999998</v>
      </c>
      <c r="D382" s="37">
        <f>SUMIFS(СВЦЭМ!$K$34:$K$777,СВЦЭМ!$A$34:$A$777,$A382,СВЦЭМ!$B$34:$B$777,D$366)+'СЕТ СН'!$F$13</f>
        <v>775.62983045999999</v>
      </c>
      <c r="E382" s="37">
        <f>SUMIFS(СВЦЭМ!$K$34:$K$777,СВЦЭМ!$A$34:$A$777,$A382,СВЦЭМ!$B$34:$B$777,E$366)+'СЕТ СН'!$F$13</f>
        <v>790.42502621999995</v>
      </c>
      <c r="F382" s="37">
        <f>SUMIFS(СВЦЭМ!$K$34:$K$777,СВЦЭМ!$A$34:$A$777,$A382,СВЦЭМ!$B$34:$B$777,F$366)+'СЕТ СН'!$F$13</f>
        <v>782.54842228999996</v>
      </c>
      <c r="G382" s="37">
        <f>SUMIFS(СВЦЭМ!$K$34:$K$777,СВЦЭМ!$A$34:$A$777,$A382,СВЦЭМ!$B$34:$B$777,G$366)+'СЕТ СН'!$F$13</f>
        <v>789.05525604000002</v>
      </c>
      <c r="H382" s="37">
        <f>SUMIFS(СВЦЭМ!$K$34:$K$777,СВЦЭМ!$A$34:$A$777,$A382,СВЦЭМ!$B$34:$B$777,H$366)+'СЕТ СН'!$F$13</f>
        <v>743.41104944999995</v>
      </c>
      <c r="I382" s="37">
        <f>SUMIFS(СВЦЭМ!$K$34:$K$777,СВЦЭМ!$A$34:$A$777,$A382,СВЦЭМ!$B$34:$B$777,I$366)+'СЕТ СН'!$F$13</f>
        <v>670.86462157000005</v>
      </c>
      <c r="J382" s="37">
        <f>SUMIFS(СВЦЭМ!$K$34:$K$777,СВЦЭМ!$A$34:$A$777,$A382,СВЦЭМ!$B$34:$B$777,J$366)+'СЕТ СН'!$F$13</f>
        <v>626.90967410999997</v>
      </c>
      <c r="K382" s="37">
        <f>SUMIFS(СВЦЭМ!$K$34:$K$777,СВЦЭМ!$A$34:$A$777,$A382,СВЦЭМ!$B$34:$B$777,K$366)+'СЕТ СН'!$F$13</f>
        <v>573.13535707000005</v>
      </c>
      <c r="L382" s="37">
        <f>SUMIFS(СВЦЭМ!$K$34:$K$777,СВЦЭМ!$A$34:$A$777,$A382,СВЦЭМ!$B$34:$B$777,L$366)+'СЕТ СН'!$F$13</f>
        <v>539.82250097999997</v>
      </c>
      <c r="M382" s="37">
        <f>SUMIFS(СВЦЭМ!$K$34:$K$777,СВЦЭМ!$A$34:$A$777,$A382,СВЦЭМ!$B$34:$B$777,M$366)+'СЕТ СН'!$F$13</f>
        <v>526.86010190000002</v>
      </c>
      <c r="N382" s="37">
        <f>SUMIFS(СВЦЭМ!$K$34:$K$777,СВЦЭМ!$A$34:$A$777,$A382,СВЦЭМ!$B$34:$B$777,N$366)+'СЕТ СН'!$F$13</f>
        <v>534.53666102</v>
      </c>
      <c r="O382" s="37">
        <f>SUMIFS(СВЦЭМ!$K$34:$K$777,СВЦЭМ!$A$34:$A$777,$A382,СВЦЭМ!$B$34:$B$777,O$366)+'СЕТ СН'!$F$13</f>
        <v>537.59163531000002</v>
      </c>
      <c r="P382" s="37">
        <f>SUMIFS(СВЦЭМ!$K$34:$K$777,СВЦЭМ!$A$34:$A$777,$A382,СВЦЭМ!$B$34:$B$777,P$366)+'СЕТ СН'!$F$13</f>
        <v>545.52984376999996</v>
      </c>
      <c r="Q382" s="37">
        <f>SUMIFS(СВЦЭМ!$K$34:$K$777,СВЦЭМ!$A$34:$A$777,$A382,СВЦЭМ!$B$34:$B$777,Q$366)+'СЕТ СН'!$F$13</f>
        <v>550.96697598000003</v>
      </c>
      <c r="R382" s="37">
        <f>SUMIFS(СВЦЭМ!$K$34:$K$777,СВЦЭМ!$A$34:$A$777,$A382,СВЦЭМ!$B$34:$B$777,R$366)+'СЕТ СН'!$F$13</f>
        <v>553.79299645000003</v>
      </c>
      <c r="S382" s="37">
        <f>SUMIFS(СВЦЭМ!$K$34:$K$777,СВЦЭМ!$A$34:$A$777,$A382,СВЦЭМ!$B$34:$B$777,S$366)+'СЕТ СН'!$F$13</f>
        <v>560.58312150999996</v>
      </c>
      <c r="T382" s="37">
        <f>SUMIFS(СВЦЭМ!$K$34:$K$777,СВЦЭМ!$A$34:$A$777,$A382,СВЦЭМ!$B$34:$B$777,T$366)+'СЕТ СН'!$F$13</f>
        <v>552.66778169999998</v>
      </c>
      <c r="U382" s="37">
        <f>SUMIFS(СВЦЭМ!$K$34:$K$777,СВЦЭМ!$A$34:$A$777,$A382,СВЦЭМ!$B$34:$B$777,U$366)+'СЕТ СН'!$F$13</f>
        <v>529.85880025999995</v>
      </c>
      <c r="V382" s="37">
        <f>SUMIFS(СВЦЭМ!$K$34:$K$777,СВЦЭМ!$A$34:$A$777,$A382,СВЦЭМ!$B$34:$B$777,V$366)+'СЕТ СН'!$F$13</f>
        <v>535.41371697</v>
      </c>
      <c r="W382" s="37">
        <f>SUMIFS(СВЦЭМ!$K$34:$K$777,СВЦЭМ!$A$34:$A$777,$A382,СВЦЭМ!$B$34:$B$777,W$366)+'СЕТ СН'!$F$13</f>
        <v>576.19311927000001</v>
      </c>
      <c r="X382" s="37">
        <f>SUMIFS(СВЦЭМ!$K$34:$K$777,СВЦЭМ!$A$34:$A$777,$A382,СВЦЭМ!$B$34:$B$777,X$366)+'СЕТ СН'!$F$13</f>
        <v>633.42483405999997</v>
      </c>
      <c r="Y382" s="37">
        <f>SUMIFS(СВЦЭМ!$K$34:$K$777,СВЦЭМ!$A$34:$A$777,$A382,СВЦЭМ!$B$34:$B$777,Y$366)+'СЕТ СН'!$F$13</f>
        <v>690.11110279000002</v>
      </c>
    </row>
    <row r="383" spans="1:25" ht="15.75" x14ac:dyDescent="0.2">
      <c r="A383" s="36">
        <f t="shared" si="10"/>
        <v>43207</v>
      </c>
      <c r="B383" s="37">
        <f>SUMIFS(СВЦЭМ!$K$34:$K$777,СВЦЭМ!$A$34:$A$777,$A383,СВЦЭМ!$B$34:$B$777,B$366)+'СЕТ СН'!$F$13</f>
        <v>623.01883591000001</v>
      </c>
      <c r="C383" s="37">
        <f>SUMIFS(СВЦЭМ!$K$34:$K$777,СВЦЭМ!$A$34:$A$777,$A383,СВЦЭМ!$B$34:$B$777,C$366)+'СЕТ СН'!$F$13</f>
        <v>648.67557893000003</v>
      </c>
      <c r="D383" s="37">
        <f>SUMIFS(СВЦЭМ!$K$34:$K$777,СВЦЭМ!$A$34:$A$777,$A383,СВЦЭМ!$B$34:$B$777,D$366)+'СЕТ СН'!$F$13</f>
        <v>695.71486303999995</v>
      </c>
      <c r="E383" s="37">
        <f>SUMIFS(СВЦЭМ!$K$34:$K$777,СВЦЭМ!$A$34:$A$777,$A383,СВЦЭМ!$B$34:$B$777,E$366)+'СЕТ СН'!$F$13</f>
        <v>703.61927576000005</v>
      </c>
      <c r="F383" s="37">
        <f>SUMIFS(СВЦЭМ!$K$34:$K$777,СВЦЭМ!$A$34:$A$777,$A383,СВЦЭМ!$B$34:$B$777,F$366)+'СЕТ СН'!$F$13</f>
        <v>706.73167767999996</v>
      </c>
      <c r="G383" s="37">
        <f>SUMIFS(СВЦЭМ!$K$34:$K$777,СВЦЭМ!$A$34:$A$777,$A383,СВЦЭМ!$B$34:$B$777,G$366)+'СЕТ СН'!$F$13</f>
        <v>698.40247363000003</v>
      </c>
      <c r="H383" s="37">
        <f>SUMIFS(СВЦЭМ!$K$34:$K$777,СВЦЭМ!$A$34:$A$777,$A383,СВЦЭМ!$B$34:$B$777,H$366)+'СЕТ СН'!$F$13</f>
        <v>632.58791270999996</v>
      </c>
      <c r="I383" s="37">
        <f>SUMIFS(СВЦЭМ!$K$34:$K$777,СВЦЭМ!$A$34:$A$777,$A383,СВЦЭМ!$B$34:$B$777,I$366)+'СЕТ СН'!$F$13</f>
        <v>565.69640215000004</v>
      </c>
      <c r="J383" s="37">
        <f>SUMIFS(СВЦЭМ!$K$34:$K$777,СВЦЭМ!$A$34:$A$777,$A383,СВЦЭМ!$B$34:$B$777,J$366)+'СЕТ СН'!$F$13</f>
        <v>561.64005085999997</v>
      </c>
      <c r="K383" s="37">
        <f>SUMIFS(СВЦЭМ!$K$34:$K$777,СВЦЭМ!$A$34:$A$777,$A383,СВЦЭМ!$B$34:$B$777,K$366)+'СЕТ СН'!$F$13</f>
        <v>545.77810238999996</v>
      </c>
      <c r="L383" s="37">
        <f>SUMIFS(СВЦЭМ!$K$34:$K$777,СВЦЭМ!$A$34:$A$777,$A383,СВЦЭМ!$B$34:$B$777,L$366)+'СЕТ СН'!$F$13</f>
        <v>555.22559638999996</v>
      </c>
      <c r="M383" s="37">
        <f>SUMIFS(СВЦЭМ!$K$34:$K$777,СВЦЭМ!$A$34:$A$777,$A383,СВЦЭМ!$B$34:$B$777,M$366)+'СЕТ СН'!$F$13</f>
        <v>548.63931663999995</v>
      </c>
      <c r="N383" s="37">
        <f>SUMIFS(СВЦЭМ!$K$34:$K$777,СВЦЭМ!$A$34:$A$777,$A383,СВЦЭМ!$B$34:$B$777,N$366)+'СЕТ СН'!$F$13</f>
        <v>548.13326413000004</v>
      </c>
      <c r="O383" s="37">
        <f>SUMIFS(СВЦЭМ!$K$34:$K$777,СВЦЭМ!$A$34:$A$777,$A383,СВЦЭМ!$B$34:$B$777,O$366)+'СЕТ СН'!$F$13</f>
        <v>544.97606028999996</v>
      </c>
      <c r="P383" s="37">
        <f>SUMIFS(СВЦЭМ!$K$34:$K$777,СВЦЭМ!$A$34:$A$777,$A383,СВЦЭМ!$B$34:$B$777,P$366)+'СЕТ СН'!$F$13</f>
        <v>544.14353313000004</v>
      </c>
      <c r="Q383" s="37">
        <f>SUMIFS(СВЦЭМ!$K$34:$K$777,СВЦЭМ!$A$34:$A$777,$A383,СВЦЭМ!$B$34:$B$777,Q$366)+'СЕТ СН'!$F$13</f>
        <v>540.07637120000004</v>
      </c>
      <c r="R383" s="37">
        <f>SUMIFS(СВЦЭМ!$K$34:$K$777,СВЦЭМ!$A$34:$A$777,$A383,СВЦЭМ!$B$34:$B$777,R$366)+'СЕТ СН'!$F$13</f>
        <v>544.66205969999999</v>
      </c>
      <c r="S383" s="37">
        <f>SUMIFS(СВЦЭМ!$K$34:$K$777,СВЦЭМ!$A$34:$A$777,$A383,СВЦЭМ!$B$34:$B$777,S$366)+'СЕТ СН'!$F$13</f>
        <v>550.19478160000006</v>
      </c>
      <c r="T383" s="37">
        <f>SUMIFS(СВЦЭМ!$K$34:$K$777,СВЦЭМ!$A$34:$A$777,$A383,СВЦЭМ!$B$34:$B$777,T$366)+'СЕТ СН'!$F$13</f>
        <v>553.84576440000001</v>
      </c>
      <c r="U383" s="37">
        <f>SUMIFS(СВЦЭМ!$K$34:$K$777,СВЦЭМ!$A$34:$A$777,$A383,СВЦЭМ!$B$34:$B$777,U$366)+'СЕТ СН'!$F$13</f>
        <v>557.70680073000005</v>
      </c>
      <c r="V383" s="37">
        <f>SUMIFS(СВЦЭМ!$K$34:$K$777,СВЦЭМ!$A$34:$A$777,$A383,СВЦЭМ!$B$34:$B$777,V$366)+'СЕТ СН'!$F$13</f>
        <v>566.00066924999999</v>
      </c>
      <c r="W383" s="37">
        <f>SUMIFS(СВЦЭМ!$K$34:$K$777,СВЦЭМ!$A$34:$A$777,$A383,СВЦЭМ!$B$34:$B$777,W$366)+'СЕТ СН'!$F$13</f>
        <v>562.61566250999999</v>
      </c>
      <c r="X383" s="37">
        <f>SUMIFS(СВЦЭМ!$K$34:$K$777,СВЦЭМ!$A$34:$A$777,$A383,СВЦЭМ!$B$34:$B$777,X$366)+'СЕТ СН'!$F$13</f>
        <v>564.04669412999999</v>
      </c>
      <c r="Y383" s="37">
        <f>SUMIFS(СВЦЭМ!$K$34:$K$777,СВЦЭМ!$A$34:$A$777,$A383,СВЦЭМ!$B$34:$B$777,Y$366)+'СЕТ СН'!$F$13</f>
        <v>612.95536745000004</v>
      </c>
    </row>
    <row r="384" spans="1:25" ht="15.75" x14ac:dyDescent="0.2">
      <c r="A384" s="36">
        <f t="shared" si="10"/>
        <v>43208</v>
      </c>
      <c r="B384" s="37">
        <f>SUMIFS(СВЦЭМ!$K$34:$K$777,СВЦЭМ!$A$34:$A$777,$A384,СВЦЭМ!$B$34:$B$777,B$366)+'СЕТ СН'!$F$13</f>
        <v>619.98745355999995</v>
      </c>
      <c r="C384" s="37">
        <f>SUMIFS(СВЦЭМ!$K$34:$K$777,СВЦЭМ!$A$34:$A$777,$A384,СВЦЭМ!$B$34:$B$777,C$366)+'СЕТ СН'!$F$13</f>
        <v>634.18501158000004</v>
      </c>
      <c r="D384" s="37">
        <f>SUMIFS(СВЦЭМ!$K$34:$K$777,СВЦЭМ!$A$34:$A$777,$A384,СВЦЭМ!$B$34:$B$777,D$366)+'СЕТ СН'!$F$13</f>
        <v>666.77102089000005</v>
      </c>
      <c r="E384" s="37">
        <f>SUMIFS(СВЦЭМ!$K$34:$K$777,СВЦЭМ!$A$34:$A$777,$A384,СВЦЭМ!$B$34:$B$777,E$366)+'СЕТ СН'!$F$13</f>
        <v>676.34198971000001</v>
      </c>
      <c r="F384" s="37">
        <f>SUMIFS(СВЦЭМ!$K$34:$K$777,СВЦЭМ!$A$34:$A$777,$A384,СВЦЭМ!$B$34:$B$777,F$366)+'СЕТ СН'!$F$13</f>
        <v>676.32545520999997</v>
      </c>
      <c r="G384" s="37">
        <f>SUMIFS(СВЦЭМ!$K$34:$K$777,СВЦЭМ!$A$34:$A$777,$A384,СВЦЭМ!$B$34:$B$777,G$366)+'СЕТ СН'!$F$13</f>
        <v>664.04822858</v>
      </c>
      <c r="H384" s="37">
        <f>SUMIFS(СВЦЭМ!$K$34:$K$777,СВЦЭМ!$A$34:$A$777,$A384,СВЦЭМ!$B$34:$B$777,H$366)+'СЕТ СН'!$F$13</f>
        <v>620.79931681000005</v>
      </c>
      <c r="I384" s="37">
        <f>SUMIFS(СВЦЭМ!$K$34:$K$777,СВЦЭМ!$A$34:$A$777,$A384,СВЦЭМ!$B$34:$B$777,I$366)+'СЕТ СН'!$F$13</f>
        <v>566.01769424999998</v>
      </c>
      <c r="J384" s="37">
        <f>SUMIFS(СВЦЭМ!$K$34:$K$777,СВЦЭМ!$A$34:$A$777,$A384,СВЦЭМ!$B$34:$B$777,J$366)+'СЕТ СН'!$F$13</f>
        <v>530.04662235000001</v>
      </c>
      <c r="K384" s="37">
        <f>SUMIFS(СВЦЭМ!$K$34:$K$777,СВЦЭМ!$A$34:$A$777,$A384,СВЦЭМ!$B$34:$B$777,K$366)+'СЕТ СН'!$F$13</f>
        <v>486.51457476000002</v>
      </c>
      <c r="L384" s="37">
        <f>SUMIFS(СВЦЭМ!$K$34:$K$777,СВЦЭМ!$A$34:$A$777,$A384,СВЦЭМ!$B$34:$B$777,L$366)+'СЕТ СН'!$F$13</f>
        <v>490.39991707000001</v>
      </c>
      <c r="M384" s="37">
        <f>SUMIFS(СВЦЭМ!$K$34:$K$777,СВЦЭМ!$A$34:$A$777,$A384,СВЦЭМ!$B$34:$B$777,M$366)+'СЕТ СН'!$F$13</f>
        <v>540.36978529999999</v>
      </c>
      <c r="N384" s="37">
        <f>SUMIFS(СВЦЭМ!$K$34:$K$777,СВЦЭМ!$A$34:$A$777,$A384,СВЦЭМ!$B$34:$B$777,N$366)+'СЕТ СН'!$F$13</f>
        <v>533.91554741000004</v>
      </c>
      <c r="O384" s="37">
        <f>SUMIFS(СВЦЭМ!$K$34:$K$777,СВЦЭМ!$A$34:$A$777,$A384,СВЦЭМ!$B$34:$B$777,O$366)+'СЕТ СН'!$F$13</f>
        <v>539.88471561999995</v>
      </c>
      <c r="P384" s="37">
        <f>SUMIFS(СВЦЭМ!$K$34:$K$777,СВЦЭМ!$A$34:$A$777,$A384,СВЦЭМ!$B$34:$B$777,P$366)+'СЕТ СН'!$F$13</f>
        <v>546.38718945000005</v>
      </c>
      <c r="Q384" s="37">
        <f>SUMIFS(СВЦЭМ!$K$34:$K$777,СВЦЭМ!$A$34:$A$777,$A384,СВЦЭМ!$B$34:$B$777,Q$366)+'СЕТ СН'!$F$13</f>
        <v>542.34070982000003</v>
      </c>
      <c r="R384" s="37">
        <f>SUMIFS(СВЦЭМ!$K$34:$K$777,СВЦЭМ!$A$34:$A$777,$A384,СВЦЭМ!$B$34:$B$777,R$366)+'СЕТ СН'!$F$13</f>
        <v>540.32461389000002</v>
      </c>
      <c r="S384" s="37">
        <f>SUMIFS(СВЦЭМ!$K$34:$K$777,СВЦЭМ!$A$34:$A$777,$A384,СВЦЭМ!$B$34:$B$777,S$366)+'СЕТ СН'!$F$13</f>
        <v>542.87343569999996</v>
      </c>
      <c r="T384" s="37">
        <f>SUMIFS(СВЦЭМ!$K$34:$K$777,СВЦЭМ!$A$34:$A$777,$A384,СВЦЭМ!$B$34:$B$777,T$366)+'СЕТ СН'!$F$13</f>
        <v>526.72980829000005</v>
      </c>
      <c r="U384" s="37">
        <f>SUMIFS(СВЦЭМ!$K$34:$K$777,СВЦЭМ!$A$34:$A$777,$A384,СВЦЭМ!$B$34:$B$777,U$366)+'СЕТ СН'!$F$13</f>
        <v>530.03088535999996</v>
      </c>
      <c r="V384" s="37">
        <f>SUMIFS(СВЦЭМ!$K$34:$K$777,СВЦЭМ!$A$34:$A$777,$A384,СВЦЭМ!$B$34:$B$777,V$366)+'СЕТ СН'!$F$13</f>
        <v>526.70889408000005</v>
      </c>
      <c r="W384" s="37">
        <f>SUMIFS(СВЦЭМ!$K$34:$K$777,СВЦЭМ!$A$34:$A$777,$A384,СВЦЭМ!$B$34:$B$777,W$366)+'СЕТ СН'!$F$13</f>
        <v>520.81092190000004</v>
      </c>
      <c r="X384" s="37">
        <f>SUMIFS(СВЦЭМ!$K$34:$K$777,СВЦЭМ!$A$34:$A$777,$A384,СВЦЭМ!$B$34:$B$777,X$366)+'СЕТ СН'!$F$13</f>
        <v>548.80787199999997</v>
      </c>
      <c r="Y384" s="37">
        <f>SUMIFS(СВЦЭМ!$K$34:$K$777,СВЦЭМ!$A$34:$A$777,$A384,СВЦЭМ!$B$34:$B$777,Y$366)+'СЕТ СН'!$F$13</f>
        <v>581.35689653999998</v>
      </c>
    </row>
    <row r="385" spans="1:26" ht="15.75" x14ac:dyDescent="0.2">
      <c r="A385" s="36">
        <f t="shared" si="10"/>
        <v>43209</v>
      </c>
      <c r="B385" s="37">
        <f>SUMIFS(СВЦЭМ!$K$34:$K$777,СВЦЭМ!$A$34:$A$777,$A385,СВЦЭМ!$B$34:$B$777,B$366)+'СЕТ СН'!$F$13</f>
        <v>589.44028114000002</v>
      </c>
      <c r="C385" s="37">
        <f>SUMIFS(СВЦЭМ!$K$34:$K$777,СВЦЭМ!$A$34:$A$777,$A385,СВЦЭМ!$B$34:$B$777,C$366)+'СЕТ СН'!$F$13</f>
        <v>601.31327682000006</v>
      </c>
      <c r="D385" s="37">
        <f>SUMIFS(СВЦЭМ!$K$34:$K$777,СВЦЭМ!$A$34:$A$777,$A385,СВЦЭМ!$B$34:$B$777,D$366)+'СЕТ СН'!$F$13</f>
        <v>641.87731083000006</v>
      </c>
      <c r="E385" s="37">
        <f>SUMIFS(СВЦЭМ!$K$34:$K$777,СВЦЭМ!$A$34:$A$777,$A385,СВЦЭМ!$B$34:$B$777,E$366)+'СЕТ СН'!$F$13</f>
        <v>647.87662794000005</v>
      </c>
      <c r="F385" s="37">
        <f>SUMIFS(СВЦЭМ!$K$34:$K$777,СВЦЭМ!$A$34:$A$777,$A385,СВЦЭМ!$B$34:$B$777,F$366)+'СЕТ СН'!$F$13</f>
        <v>648.36353928000005</v>
      </c>
      <c r="G385" s="37">
        <f>SUMIFS(СВЦЭМ!$K$34:$K$777,СВЦЭМ!$A$34:$A$777,$A385,СВЦЭМ!$B$34:$B$777,G$366)+'СЕТ СН'!$F$13</f>
        <v>637.97364528000003</v>
      </c>
      <c r="H385" s="37">
        <f>SUMIFS(СВЦЭМ!$K$34:$K$777,СВЦЭМ!$A$34:$A$777,$A385,СВЦЭМ!$B$34:$B$777,H$366)+'СЕТ СН'!$F$13</f>
        <v>596.26240866000001</v>
      </c>
      <c r="I385" s="37">
        <f>SUMIFS(СВЦЭМ!$K$34:$K$777,СВЦЭМ!$A$34:$A$777,$A385,СВЦЭМ!$B$34:$B$777,I$366)+'СЕТ СН'!$F$13</f>
        <v>550.52415561999999</v>
      </c>
      <c r="J385" s="37">
        <f>SUMIFS(СВЦЭМ!$K$34:$K$777,СВЦЭМ!$A$34:$A$777,$A385,СВЦЭМ!$B$34:$B$777,J$366)+'СЕТ СН'!$F$13</f>
        <v>515.25620307999998</v>
      </c>
      <c r="K385" s="37">
        <f>SUMIFS(СВЦЭМ!$K$34:$K$777,СВЦЭМ!$A$34:$A$777,$A385,СВЦЭМ!$B$34:$B$777,K$366)+'СЕТ СН'!$F$13</f>
        <v>535.64601705999996</v>
      </c>
      <c r="L385" s="37">
        <f>SUMIFS(СВЦЭМ!$K$34:$K$777,СВЦЭМ!$A$34:$A$777,$A385,СВЦЭМ!$B$34:$B$777,L$366)+'СЕТ СН'!$F$13</f>
        <v>535.28357067000002</v>
      </c>
      <c r="M385" s="37">
        <f>SUMIFS(СВЦЭМ!$K$34:$K$777,СВЦЭМ!$A$34:$A$777,$A385,СВЦЭМ!$B$34:$B$777,M$366)+'СЕТ СН'!$F$13</f>
        <v>545.92116556999997</v>
      </c>
      <c r="N385" s="37">
        <f>SUMIFS(СВЦЭМ!$K$34:$K$777,СВЦЭМ!$A$34:$A$777,$A385,СВЦЭМ!$B$34:$B$777,N$366)+'СЕТ СН'!$F$13</f>
        <v>560.33428208999999</v>
      </c>
      <c r="O385" s="37">
        <f>SUMIFS(СВЦЭМ!$K$34:$K$777,СВЦЭМ!$A$34:$A$777,$A385,СВЦЭМ!$B$34:$B$777,O$366)+'СЕТ СН'!$F$13</f>
        <v>553.59871883000005</v>
      </c>
      <c r="P385" s="37">
        <f>SUMIFS(СВЦЭМ!$K$34:$K$777,СВЦЭМ!$A$34:$A$777,$A385,СВЦЭМ!$B$34:$B$777,P$366)+'СЕТ СН'!$F$13</f>
        <v>548.57949816999997</v>
      </c>
      <c r="Q385" s="37">
        <f>SUMIFS(СВЦЭМ!$K$34:$K$777,СВЦЭМ!$A$34:$A$777,$A385,СВЦЭМ!$B$34:$B$777,Q$366)+'СЕТ СН'!$F$13</f>
        <v>545.56615619000002</v>
      </c>
      <c r="R385" s="37">
        <f>SUMIFS(СВЦЭМ!$K$34:$K$777,СВЦЭМ!$A$34:$A$777,$A385,СВЦЭМ!$B$34:$B$777,R$366)+'СЕТ СН'!$F$13</f>
        <v>544.81298814000002</v>
      </c>
      <c r="S385" s="37">
        <f>SUMIFS(СВЦЭМ!$K$34:$K$777,СВЦЭМ!$A$34:$A$777,$A385,СВЦЭМ!$B$34:$B$777,S$366)+'СЕТ СН'!$F$13</f>
        <v>550.84200970999996</v>
      </c>
      <c r="T385" s="37">
        <f>SUMIFS(СВЦЭМ!$K$34:$K$777,СВЦЭМ!$A$34:$A$777,$A385,СВЦЭМ!$B$34:$B$777,T$366)+'СЕТ СН'!$F$13</f>
        <v>557.23683688000006</v>
      </c>
      <c r="U385" s="37">
        <f>SUMIFS(СВЦЭМ!$K$34:$K$777,СВЦЭМ!$A$34:$A$777,$A385,СВЦЭМ!$B$34:$B$777,U$366)+'СЕТ СН'!$F$13</f>
        <v>531.53296437999995</v>
      </c>
      <c r="V385" s="37">
        <f>SUMIFS(СВЦЭМ!$K$34:$K$777,СВЦЭМ!$A$34:$A$777,$A385,СВЦЭМ!$B$34:$B$777,V$366)+'СЕТ СН'!$F$13</f>
        <v>528.83224252000002</v>
      </c>
      <c r="W385" s="37">
        <f>SUMIFS(СВЦЭМ!$K$34:$K$777,СВЦЭМ!$A$34:$A$777,$A385,СВЦЭМ!$B$34:$B$777,W$366)+'СЕТ СН'!$F$13</f>
        <v>525.42607745999999</v>
      </c>
      <c r="X385" s="37">
        <f>SUMIFS(СВЦЭМ!$K$34:$K$777,СВЦЭМ!$A$34:$A$777,$A385,СВЦЭМ!$B$34:$B$777,X$366)+'СЕТ СН'!$F$13</f>
        <v>509.90319744999999</v>
      </c>
      <c r="Y385" s="37">
        <f>SUMIFS(СВЦЭМ!$K$34:$K$777,СВЦЭМ!$A$34:$A$777,$A385,СВЦЭМ!$B$34:$B$777,Y$366)+'СЕТ СН'!$F$13</f>
        <v>539.22318413000005</v>
      </c>
    </row>
    <row r="386" spans="1:26" ht="15.75" x14ac:dyDescent="0.2">
      <c r="A386" s="36">
        <f t="shared" si="10"/>
        <v>43210</v>
      </c>
      <c r="B386" s="37">
        <f>SUMIFS(СВЦЭМ!$K$34:$K$777,СВЦЭМ!$A$34:$A$777,$A386,СВЦЭМ!$B$34:$B$777,B$366)+'СЕТ СН'!$F$13</f>
        <v>644.31959613000004</v>
      </c>
      <c r="C386" s="37">
        <f>SUMIFS(СВЦЭМ!$K$34:$K$777,СВЦЭМ!$A$34:$A$777,$A386,СВЦЭМ!$B$34:$B$777,C$366)+'СЕТ СН'!$F$13</f>
        <v>680.30376471</v>
      </c>
      <c r="D386" s="37">
        <f>SUMIFS(СВЦЭМ!$K$34:$K$777,СВЦЭМ!$A$34:$A$777,$A386,СВЦЭМ!$B$34:$B$777,D$366)+'СЕТ СН'!$F$13</f>
        <v>717.99719260999996</v>
      </c>
      <c r="E386" s="37">
        <f>SUMIFS(СВЦЭМ!$K$34:$K$777,СВЦЭМ!$A$34:$A$777,$A386,СВЦЭМ!$B$34:$B$777,E$366)+'СЕТ СН'!$F$13</f>
        <v>719.16056832000004</v>
      </c>
      <c r="F386" s="37">
        <f>SUMIFS(СВЦЭМ!$K$34:$K$777,СВЦЭМ!$A$34:$A$777,$A386,СВЦЭМ!$B$34:$B$777,F$366)+'СЕТ СН'!$F$13</f>
        <v>735.57766283000001</v>
      </c>
      <c r="G386" s="37">
        <f>SUMIFS(СВЦЭМ!$K$34:$K$777,СВЦЭМ!$A$34:$A$777,$A386,СВЦЭМ!$B$34:$B$777,G$366)+'СЕТ СН'!$F$13</f>
        <v>723.14357859999996</v>
      </c>
      <c r="H386" s="37">
        <f>SUMIFS(СВЦЭМ!$K$34:$K$777,СВЦЭМ!$A$34:$A$777,$A386,СВЦЭМ!$B$34:$B$777,H$366)+'СЕТ СН'!$F$13</f>
        <v>683.54501432999996</v>
      </c>
      <c r="I386" s="37">
        <f>SUMIFS(СВЦЭМ!$K$34:$K$777,СВЦЭМ!$A$34:$A$777,$A386,СВЦЭМ!$B$34:$B$777,I$366)+'СЕТ СН'!$F$13</f>
        <v>630.26563219000002</v>
      </c>
      <c r="J386" s="37">
        <f>SUMIFS(СВЦЭМ!$K$34:$K$777,СВЦЭМ!$A$34:$A$777,$A386,СВЦЭМ!$B$34:$B$777,J$366)+'СЕТ СН'!$F$13</f>
        <v>582.47478713999999</v>
      </c>
      <c r="K386" s="37">
        <f>SUMIFS(СВЦЭМ!$K$34:$K$777,СВЦЭМ!$A$34:$A$777,$A386,СВЦЭМ!$B$34:$B$777,K$366)+'СЕТ СН'!$F$13</f>
        <v>516.21549748999996</v>
      </c>
      <c r="L386" s="37">
        <f>SUMIFS(СВЦЭМ!$K$34:$K$777,СВЦЭМ!$A$34:$A$777,$A386,СВЦЭМ!$B$34:$B$777,L$366)+'СЕТ СН'!$F$13</f>
        <v>498.64105612999998</v>
      </c>
      <c r="M386" s="37">
        <f>SUMIFS(СВЦЭМ!$K$34:$K$777,СВЦЭМ!$A$34:$A$777,$A386,СВЦЭМ!$B$34:$B$777,M$366)+'СЕТ СН'!$F$13</f>
        <v>506.00005629999998</v>
      </c>
      <c r="N386" s="37">
        <f>SUMIFS(СВЦЭМ!$K$34:$K$777,СВЦЭМ!$A$34:$A$777,$A386,СВЦЭМ!$B$34:$B$777,N$366)+'СЕТ СН'!$F$13</f>
        <v>513.18926417</v>
      </c>
      <c r="O386" s="37">
        <f>SUMIFS(СВЦЭМ!$K$34:$K$777,СВЦЭМ!$A$34:$A$777,$A386,СВЦЭМ!$B$34:$B$777,O$366)+'СЕТ СН'!$F$13</f>
        <v>515.45256164</v>
      </c>
      <c r="P386" s="37">
        <f>SUMIFS(СВЦЭМ!$K$34:$K$777,СВЦЭМ!$A$34:$A$777,$A386,СВЦЭМ!$B$34:$B$777,P$366)+'СЕТ СН'!$F$13</f>
        <v>526.48269551999999</v>
      </c>
      <c r="Q386" s="37">
        <f>SUMIFS(СВЦЭМ!$K$34:$K$777,СВЦЭМ!$A$34:$A$777,$A386,СВЦЭМ!$B$34:$B$777,Q$366)+'СЕТ СН'!$F$13</f>
        <v>518.55500366000001</v>
      </c>
      <c r="R386" s="37">
        <f>SUMIFS(СВЦЭМ!$K$34:$K$777,СВЦЭМ!$A$34:$A$777,$A386,СВЦЭМ!$B$34:$B$777,R$366)+'СЕТ СН'!$F$13</f>
        <v>541.45334961000003</v>
      </c>
      <c r="S386" s="37">
        <f>SUMIFS(СВЦЭМ!$K$34:$K$777,СВЦЭМ!$A$34:$A$777,$A386,СВЦЭМ!$B$34:$B$777,S$366)+'СЕТ СН'!$F$13</f>
        <v>537.44345440999996</v>
      </c>
      <c r="T386" s="37">
        <f>SUMIFS(СВЦЭМ!$K$34:$K$777,СВЦЭМ!$A$34:$A$777,$A386,СВЦЭМ!$B$34:$B$777,T$366)+'СЕТ СН'!$F$13</f>
        <v>517.10795923000001</v>
      </c>
      <c r="U386" s="37">
        <f>SUMIFS(СВЦЭМ!$K$34:$K$777,СВЦЭМ!$A$34:$A$777,$A386,СВЦЭМ!$B$34:$B$777,U$366)+'СЕТ СН'!$F$13</f>
        <v>510.72644823000002</v>
      </c>
      <c r="V386" s="37">
        <f>SUMIFS(СВЦЭМ!$K$34:$K$777,СВЦЭМ!$A$34:$A$777,$A386,СВЦЭМ!$B$34:$B$777,V$366)+'СЕТ СН'!$F$13</f>
        <v>552.49547753000002</v>
      </c>
      <c r="W386" s="37">
        <f>SUMIFS(СВЦЭМ!$K$34:$K$777,СВЦЭМ!$A$34:$A$777,$A386,СВЦЭМ!$B$34:$B$777,W$366)+'СЕТ СН'!$F$13</f>
        <v>492.05055192999998</v>
      </c>
      <c r="X386" s="37">
        <f>SUMIFS(СВЦЭМ!$K$34:$K$777,СВЦЭМ!$A$34:$A$777,$A386,СВЦЭМ!$B$34:$B$777,X$366)+'СЕТ СН'!$F$13</f>
        <v>550.94380046000003</v>
      </c>
      <c r="Y386" s="37">
        <f>SUMIFS(СВЦЭМ!$K$34:$K$777,СВЦЭМ!$A$34:$A$777,$A386,СВЦЭМ!$B$34:$B$777,Y$366)+'СЕТ СН'!$F$13</f>
        <v>615.31251285999997</v>
      </c>
    </row>
    <row r="387" spans="1:26" ht="15.75" x14ac:dyDescent="0.2">
      <c r="A387" s="36">
        <f t="shared" si="10"/>
        <v>43211</v>
      </c>
      <c r="B387" s="37">
        <f>SUMIFS(СВЦЭМ!$K$34:$K$777,СВЦЭМ!$A$34:$A$777,$A387,СВЦЭМ!$B$34:$B$777,B$366)+'СЕТ СН'!$F$13</f>
        <v>621.45937561999995</v>
      </c>
      <c r="C387" s="37">
        <f>SUMIFS(СВЦЭМ!$K$34:$K$777,СВЦЭМ!$A$34:$A$777,$A387,СВЦЭМ!$B$34:$B$777,C$366)+'СЕТ СН'!$F$13</f>
        <v>654.20171044999995</v>
      </c>
      <c r="D387" s="37">
        <f>SUMIFS(СВЦЭМ!$K$34:$K$777,СВЦЭМ!$A$34:$A$777,$A387,СВЦЭМ!$B$34:$B$777,D$366)+'СЕТ СН'!$F$13</f>
        <v>696.01011111000003</v>
      </c>
      <c r="E387" s="37">
        <f>SUMIFS(СВЦЭМ!$K$34:$K$777,СВЦЭМ!$A$34:$A$777,$A387,СВЦЭМ!$B$34:$B$777,E$366)+'СЕТ СН'!$F$13</f>
        <v>703.44013899000004</v>
      </c>
      <c r="F387" s="37">
        <f>SUMIFS(СВЦЭМ!$K$34:$K$777,СВЦЭМ!$A$34:$A$777,$A387,СВЦЭМ!$B$34:$B$777,F$366)+'СЕТ СН'!$F$13</f>
        <v>710.92951172999994</v>
      </c>
      <c r="G387" s="37">
        <f>SUMIFS(СВЦЭМ!$K$34:$K$777,СВЦЭМ!$A$34:$A$777,$A387,СВЦЭМ!$B$34:$B$777,G$366)+'СЕТ СН'!$F$13</f>
        <v>697.24328095999999</v>
      </c>
      <c r="H387" s="37">
        <f>SUMIFS(СВЦЭМ!$K$34:$K$777,СВЦЭМ!$A$34:$A$777,$A387,СВЦЭМ!$B$34:$B$777,H$366)+'СЕТ СН'!$F$13</f>
        <v>683.86546906000001</v>
      </c>
      <c r="I387" s="37">
        <f>SUMIFS(СВЦЭМ!$K$34:$K$777,СВЦЭМ!$A$34:$A$777,$A387,СВЦЭМ!$B$34:$B$777,I$366)+'СЕТ СН'!$F$13</f>
        <v>653.73637311000005</v>
      </c>
      <c r="J387" s="37">
        <f>SUMIFS(СВЦЭМ!$K$34:$K$777,СВЦЭМ!$A$34:$A$777,$A387,СВЦЭМ!$B$34:$B$777,J$366)+'СЕТ СН'!$F$13</f>
        <v>580.25577682999995</v>
      </c>
      <c r="K387" s="37">
        <f>SUMIFS(СВЦЭМ!$K$34:$K$777,СВЦЭМ!$A$34:$A$777,$A387,СВЦЭМ!$B$34:$B$777,K$366)+'СЕТ СН'!$F$13</f>
        <v>511.28064644</v>
      </c>
      <c r="L387" s="37">
        <f>SUMIFS(СВЦЭМ!$K$34:$K$777,СВЦЭМ!$A$34:$A$777,$A387,СВЦЭМ!$B$34:$B$777,L$366)+'СЕТ СН'!$F$13</f>
        <v>503.50316184000002</v>
      </c>
      <c r="M387" s="37">
        <f>SUMIFS(СВЦЭМ!$K$34:$K$777,СВЦЭМ!$A$34:$A$777,$A387,СВЦЭМ!$B$34:$B$777,M$366)+'СЕТ СН'!$F$13</f>
        <v>498.17316287</v>
      </c>
      <c r="N387" s="37">
        <f>SUMIFS(СВЦЭМ!$K$34:$K$777,СВЦЭМ!$A$34:$A$777,$A387,СВЦЭМ!$B$34:$B$777,N$366)+'СЕТ СН'!$F$13</f>
        <v>493.54438316</v>
      </c>
      <c r="O387" s="37">
        <f>SUMIFS(СВЦЭМ!$K$34:$K$777,СВЦЭМ!$A$34:$A$777,$A387,СВЦЭМ!$B$34:$B$777,O$366)+'СЕТ СН'!$F$13</f>
        <v>498.6445645</v>
      </c>
      <c r="P387" s="37">
        <f>SUMIFS(СВЦЭМ!$K$34:$K$777,СВЦЭМ!$A$34:$A$777,$A387,СВЦЭМ!$B$34:$B$777,P$366)+'СЕТ СН'!$F$13</f>
        <v>521.57607568000003</v>
      </c>
      <c r="Q387" s="37">
        <f>SUMIFS(СВЦЭМ!$K$34:$K$777,СВЦЭМ!$A$34:$A$777,$A387,СВЦЭМ!$B$34:$B$777,Q$366)+'СЕТ СН'!$F$13</f>
        <v>528.05802216999996</v>
      </c>
      <c r="R387" s="37">
        <f>SUMIFS(СВЦЭМ!$K$34:$K$777,СВЦЭМ!$A$34:$A$777,$A387,СВЦЭМ!$B$34:$B$777,R$366)+'СЕТ СН'!$F$13</f>
        <v>530.29094345999999</v>
      </c>
      <c r="S387" s="37">
        <f>SUMIFS(СВЦЭМ!$K$34:$K$777,СВЦЭМ!$A$34:$A$777,$A387,СВЦЭМ!$B$34:$B$777,S$366)+'СЕТ СН'!$F$13</f>
        <v>510.88417927</v>
      </c>
      <c r="T387" s="37">
        <f>SUMIFS(СВЦЭМ!$K$34:$K$777,СВЦЭМ!$A$34:$A$777,$A387,СВЦЭМ!$B$34:$B$777,T$366)+'СЕТ СН'!$F$13</f>
        <v>494.85766709000001</v>
      </c>
      <c r="U387" s="37">
        <f>SUMIFS(СВЦЭМ!$K$34:$K$777,СВЦЭМ!$A$34:$A$777,$A387,СВЦЭМ!$B$34:$B$777,U$366)+'СЕТ СН'!$F$13</f>
        <v>500.13767576999999</v>
      </c>
      <c r="V387" s="37">
        <f>SUMIFS(СВЦЭМ!$K$34:$K$777,СВЦЭМ!$A$34:$A$777,$A387,СВЦЭМ!$B$34:$B$777,V$366)+'СЕТ СН'!$F$13</f>
        <v>516.74631134000003</v>
      </c>
      <c r="W387" s="37">
        <f>SUMIFS(СВЦЭМ!$K$34:$K$777,СВЦЭМ!$A$34:$A$777,$A387,СВЦЭМ!$B$34:$B$777,W$366)+'СЕТ СН'!$F$13</f>
        <v>510.45360758999999</v>
      </c>
      <c r="X387" s="37">
        <f>SUMIFS(СВЦЭМ!$K$34:$K$777,СВЦЭМ!$A$34:$A$777,$A387,СВЦЭМ!$B$34:$B$777,X$366)+'СЕТ СН'!$F$13</f>
        <v>545.93415564999998</v>
      </c>
      <c r="Y387" s="37">
        <f>SUMIFS(СВЦЭМ!$K$34:$K$777,СВЦЭМ!$A$34:$A$777,$A387,СВЦЭМ!$B$34:$B$777,Y$366)+'СЕТ СН'!$F$13</f>
        <v>619.53607134000003</v>
      </c>
    </row>
    <row r="388" spans="1:26" ht="15.75" x14ac:dyDescent="0.2">
      <c r="A388" s="36">
        <f t="shared" si="10"/>
        <v>43212</v>
      </c>
      <c r="B388" s="37">
        <f>SUMIFS(СВЦЭМ!$K$34:$K$777,СВЦЭМ!$A$34:$A$777,$A388,СВЦЭМ!$B$34:$B$777,B$366)+'СЕТ СН'!$F$13</f>
        <v>625.07856305999996</v>
      </c>
      <c r="C388" s="37">
        <f>SUMIFS(СВЦЭМ!$K$34:$K$777,СВЦЭМ!$A$34:$A$777,$A388,СВЦЭМ!$B$34:$B$777,C$366)+'СЕТ СН'!$F$13</f>
        <v>653.44587385</v>
      </c>
      <c r="D388" s="37">
        <f>SUMIFS(СВЦЭМ!$K$34:$K$777,СВЦЭМ!$A$34:$A$777,$A388,СВЦЭМ!$B$34:$B$777,D$366)+'СЕТ СН'!$F$13</f>
        <v>682.55487156000004</v>
      </c>
      <c r="E388" s="37">
        <f>SUMIFS(СВЦЭМ!$K$34:$K$777,СВЦЭМ!$A$34:$A$777,$A388,СВЦЭМ!$B$34:$B$777,E$366)+'СЕТ СН'!$F$13</f>
        <v>693.54202007000004</v>
      </c>
      <c r="F388" s="37">
        <f>SUMIFS(СВЦЭМ!$K$34:$K$777,СВЦЭМ!$A$34:$A$777,$A388,СВЦЭМ!$B$34:$B$777,F$366)+'СЕТ СН'!$F$13</f>
        <v>696.70463309000002</v>
      </c>
      <c r="G388" s="37">
        <f>SUMIFS(СВЦЭМ!$K$34:$K$777,СВЦЭМ!$A$34:$A$777,$A388,СВЦЭМ!$B$34:$B$777,G$366)+'СЕТ СН'!$F$13</f>
        <v>689.56536491999998</v>
      </c>
      <c r="H388" s="37">
        <f>SUMIFS(СВЦЭМ!$K$34:$K$777,СВЦЭМ!$A$34:$A$777,$A388,СВЦЭМ!$B$34:$B$777,H$366)+'СЕТ СН'!$F$13</f>
        <v>683.84325068999999</v>
      </c>
      <c r="I388" s="37">
        <f>SUMIFS(СВЦЭМ!$K$34:$K$777,СВЦЭМ!$A$34:$A$777,$A388,СВЦЭМ!$B$34:$B$777,I$366)+'СЕТ СН'!$F$13</f>
        <v>662.22142138000004</v>
      </c>
      <c r="J388" s="37">
        <f>SUMIFS(СВЦЭМ!$K$34:$K$777,СВЦЭМ!$A$34:$A$777,$A388,СВЦЭМ!$B$34:$B$777,J$366)+'СЕТ СН'!$F$13</f>
        <v>595.39812981</v>
      </c>
      <c r="K388" s="37">
        <f>SUMIFS(СВЦЭМ!$K$34:$K$777,СВЦЭМ!$A$34:$A$777,$A388,СВЦЭМ!$B$34:$B$777,K$366)+'СЕТ СН'!$F$13</f>
        <v>510.17632551999998</v>
      </c>
      <c r="L388" s="37">
        <f>SUMIFS(СВЦЭМ!$K$34:$K$777,СВЦЭМ!$A$34:$A$777,$A388,СВЦЭМ!$B$34:$B$777,L$366)+'СЕТ СН'!$F$13</f>
        <v>500.56306611000002</v>
      </c>
      <c r="M388" s="37">
        <f>SUMIFS(СВЦЭМ!$K$34:$K$777,СВЦЭМ!$A$34:$A$777,$A388,СВЦЭМ!$B$34:$B$777,M$366)+'СЕТ СН'!$F$13</f>
        <v>497.85958524</v>
      </c>
      <c r="N388" s="37">
        <f>SUMIFS(СВЦЭМ!$K$34:$K$777,СВЦЭМ!$A$34:$A$777,$A388,СВЦЭМ!$B$34:$B$777,N$366)+'СЕТ СН'!$F$13</f>
        <v>496.31486464</v>
      </c>
      <c r="O388" s="37">
        <f>SUMIFS(СВЦЭМ!$K$34:$K$777,СВЦЭМ!$A$34:$A$777,$A388,СВЦЭМ!$B$34:$B$777,O$366)+'СЕТ СН'!$F$13</f>
        <v>502.67969407999999</v>
      </c>
      <c r="P388" s="37">
        <f>SUMIFS(СВЦЭМ!$K$34:$K$777,СВЦЭМ!$A$34:$A$777,$A388,СВЦЭМ!$B$34:$B$777,P$366)+'СЕТ СН'!$F$13</f>
        <v>510.18197456000001</v>
      </c>
      <c r="Q388" s="37">
        <f>SUMIFS(СВЦЭМ!$K$34:$K$777,СВЦЭМ!$A$34:$A$777,$A388,СВЦЭМ!$B$34:$B$777,Q$366)+'СЕТ СН'!$F$13</f>
        <v>511.59982517999998</v>
      </c>
      <c r="R388" s="37">
        <f>SUMIFS(СВЦЭМ!$K$34:$K$777,СВЦЭМ!$A$34:$A$777,$A388,СВЦЭМ!$B$34:$B$777,R$366)+'СЕТ СН'!$F$13</f>
        <v>514.68633358</v>
      </c>
      <c r="S388" s="37">
        <f>SUMIFS(СВЦЭМ!$K$34:$K$777,СВЦЭМ!$A$34:$A$777,$A388,СВЦЭМ!$B$34:$B$777,S$366)+'СЕТ СН'!$F$13</f>
        <v>503.08221752999998</v>
      </c>
      <c r="T388" s="37">
        <f>SUMIFS(СВЦЭМ!$K$34:$K$777,СВЦЭМ!$A$34:$A$777,$A388,СВЦЭМ!$B$34:$B$777,T$366)+'СЕТ СН'!$F$13</f>
        <v>498.47059168999999</v>
      </c>
      <c r="U388" s="37">
        <f>SUMIFS(СВЦЭМ!$K$34:$K$777,СВЦЭМ!$A$34:$A$777,$A388,СВЦЭМ!$B$34:$B$777,U$366)+'СЕТ СН'!$F$13</f>
        <v>497.93562108999998</v>
      </c>
      <c r="V388" s="37">
        <f>SUMIFS(СВЦЭМ!$K$34:$K$777,СВЦЭМ!$A$34:$A$777,$A388,СВЦЭМ!$B$34:$B$777,V$366)+'СЕТ СН'!$F$13</f>
        <v>517.24255505999997</v>
      </c>
      <c r="W388" s="37">
        <f>SUMIFS(СВЦЭМ!$K$34:$K$777,СВЦЭМ!$A$34:$A$777,$A388,СВЦЭМ!$B$34:$B$777,W$366)+'СЕТ СН'!$F$13</f>
        <v>512.11160901999995</v>
      </c>
      <c r="X388" s="37">
        <f>SUMIFS(СВЦЭМ!$K$34:$K$777,СВЦЭМ!$A$34:$A$777,$A388,СВЦЭМ!$B$34:$B$777,X$366)+'СЕТ СН'!$F$13</f>
        <v>529.50792593000006</v>
      </c>
      <c r="Y388" s="37">
        <f>SUMIFS(СВЦЭМ!$K$34:$K$777,СВЦЭМ!$A$34:$A$777,$A388,СВЦЭМ!$B$34:$B$777,Y$366)+'СЕТ СН'!$F$13</f>
        <v>603.31920071000002</v>
      </c>
    </row>
    <row r="389" spans="1:26" ht="15.75" x14ac:dyDescent="0.2">
      <c r="A389" s="36">
        <f t="shared" si="10"/>
        <v>43213</v>
      </c>
      <c r="B389" s="37">
        <f>SUMIFS(СВЦЭМ!$K$34:$K$777,СВЦЭМ!$A$34:$A$777,$A389,СВЦЭМ!$B$34:$B$777,B$366)+'СЕТ СН'!$F$13</f>
        <v>592.85972042000003</v>
      </c>
      <c r="C389" s="37">
        <f>SUMIFS(СВЦЭМ!$K$34:$K$777,СВЦЭМ!$A$34:$A$777,$A389,СВЦЭМ!$B$34:$B$777,C$366)+'СЕТ СН'!$F$13</f>
        <v>622.10737817999996</v>
      </c>
      <c r="D389" s="37">
        <f>SUMIFS(СВЦЭМ!$K$34:$K$777,СВЦЭМ!$A$34:$A$777,$A389,СВЦЭМ!$B$34:$B$777,D$366)+'СЕТ СН'!$F$13</f>
        <v>659.65270881000004</v>
      </c>
      <c r="E389" s="37">
        <f>SUMIFS(СВЦЭМ!$K$34:$K$777,СВЦЭМ!$A$34:$A$777,$A389,СВЦЭМ!$B$34:$B$777,E$366)+'СЕТ СН'!$F$13</f>
        <v>670.20981758000005</v>
      </c>
      <c r="F389" s="37">
        <f>SUMIFS(СВЦЭМ!$K$34:$K$777,СВЦЭМ!$A$34:$A$777,$A389,СВЦЭМ!$B$34:$B$777,F$366)+'СЕТ СН'!$F$13</f>
        <v>678.45038194000006</v>
      </c>
      <c r="G389" s="37">
        <f>SUMIFS(СВЦЭМ!$K$34:$K$777,СВЦЭМ!$A$34:$A$777,$A389,СВЦЭМ!$B$34:$B$777,G$366)+'СЕТ СН'!$F$13</f>
        <v>670.30453101000001</v>
      </c>
      <c r="H389" s="37">
        <f>SUMIFS(СВЦЭМ!$K$34:$K$777,СВЦЭМ!$A$34:$A$777,$A389,СВЦЭМ!$B$34:$B$777,H$366)+'СЕТ СН'!$F$13</f>
        <v>631.6777601</v>
      </c>
      <c r="I389" s="37">
        <f>SUMIFS(СВЦЭМ!$K$34:$K$777,СВЦЭМ!$A$34:$A$777,$A389,СВЦЭМ!$B$34:$B$777,I$366)+'СЕТ СН'!$F$13</f>
        <v>575.35316244000001</v>
      </c>
      <c r="J389" s="37">
        <f>SUMIFS(СВЦЭМ!$K$34:$K$777,СВЦЭМ!$A$34:$A$777,$A389,СВЦЭМ!$B$34:$B$777,J$366)+'СЕТ СН'!$F$13</f>
        <v>538.37717384999996</v>
      </c>
      <c r="K389" s="37">
        <f>SUMIFS(СВЦЭМ!$K$34:$K$777,СВЦЭМ!$A$34:$A$777,$A389,СВЦЭМ!$B$34:$B$777,K$366)+'СЕТ СН'!$F$13</f>
        <v>479.94620190000001</v>
      </c>
      <c r="L389" s="37">
        <f>SUMIFS(СВЦЭМ!$K$34:$K$777,СВЦЭМ!$A$34:$A$777,$A389,СВЦЭМ!$B$34:$B$777,L$366)+'СЕТ СН'!$F$13</f>
        <v>465.51822501999999</v>
      </c>
      <c r="M389" s="37">
        <f>SUMIFS(СВЦЭМ!$K$34:$K$777,СВЦЭМ!$A$34:$A$777,$A389,СВЦЭМ!$B$34:$B$777,M$366)+'СЕТ СН'!$F$13</f>
        <v>466.67872456999999</v>
      </c>
      <c r="N389" s="37">
        <f>SUMIFS(СВЦЭМ!$K$34:$K$777,СВЦЭМ!$A$34:$A$777,$A389,СВЦЭМ!$B$34:$B$777,N$366)+'СЕТ СН'!$F$13</f>
        <v>465.93796795999998</v>
      </c>
      <c r="O389" s="37">
        <f>SUMIFS(СВЦЭМ!$K$34:$K$777,СВЦЭМ!$A$34:$A$777,$A389,СВЦЭМ!$B$34:$B$777,O$366)+'СЕТ СН'!$F$13</f>
        <v>479.18984189000003</v>
      </c>
      <c r="P389" s="37">
        <f>SUMIFS(СВЦЭМ!$K$34:$K$777,СВЦЭМ!$A$34:$A$777,$A389,СВЦЭМ!$B$34:$B$777,P$366)+'СЕТ СН'!$F$13</f>
        <v>479.67452744000002</v>
      </c>
      <c r="Q389" s="37">
        <f>SUMIFS(СВЦЭМ!$K$34:$K$777,СВЦЭМ!$A$34:$A$777,$A389,СВЦЭМ!$B$34:$B$777,Q$366)+'СЕТ СН'!$F$13</f>
        <v>484.64265781</v>
      </c>
      <c r="R389" s="37">
        <f>SUMIFS(СВЦЭМ!$K$34:$K$777,СВЦЭМ!$A$34:$A$777,$A389,СВЦЭМ!$B$34:$B$777,R$366)+'СЕТ СН'!$F$13</f>
        <v>482.54063877999999</v>
      </c>
      <c r="S389" s="37">
        <f>SUMIFS(СВЦЭМ!$K$34:$K$777,СВЦЭМ!$A$34:$A$777,$A389,СВЦЭМ!$B$34:$B$777,S$366)+'СЕТ СН'!$F$13</f>
        <v>490.54884215999999</v>
      </c>
      <c r="T389" s="37">
        <f>SUMIFS(СВЦЭМ!$K$34:$K$777,СВЦЭМ!$A$34:$A$777,$A389,СВЦЭМ!$B$34:$B$777,T$366)+'СЕТ СН'!$F$13</f>
        <v>478.35917756999999</v>
      </c>
      <c r="U389" s="37">
        <f>SUMIFS(СВЦЭМ!$K$34:$K$777,СВЦЭМ!$A$34:$A$777,$A389,СВЦЭМ!$B$34:$B$777,U$366)+'СЕТ СН'!$F$13</f>
        <v>472.85499682</v>
      </c>
      <c r="V389" s="37">
        <f>SUMIFS(СВЦЭМ!$K$34:$K$777,СВЦЭМ!$A$34:$A$777,$A389,СВЦЭМ!$B$34:$B$777,V$366)+'СЕТ СН'!$F$13</f>
        <v>474.88523973000002</v>
      </c>
      <c r="W389" s="37">
        <f>SUMIFS(СВЦЭМ!$K$34:$K$777,СВЦЭМ!$A$34:$A$777,$A389,СВЦЭМ!$B$34:$B$777,W$366)+'СЕТ СН'!$F$13</f>
        <v>481.76128681</v>
      </c>
      <c r="X389" s="37">
        <f>SUMIFS(СВЦЭМ!$K$34:$K$777,СВЦЭМ!$A$34:$A$777,$A389,СВЦЭМ!$B$34:$B$777,X$366)+'СЕТ СН'!$F$13</f>
        <v>522.61340690999998</v>
      </c>
      <c r="Y389" s="37">
        <f>SUMIFS(СВЦЭМ!$K$34:$K$777,СВЦЭМ!$A$34:$A$777,$A389,СВЦЭМ!$B$34:$B$777,Y$366)+'СЕТ СН'!$F$13</f>
        <v>585.59883376000005</v>
      </c>
    </row>
    <row r="390" spans="1:26" ht="15.75" x14ac:dyDescent="0.2">
      <c r="A390" s="36">
        <f t="shared" si="10"/>
        <v>43214</v>
      </c>
      <c r="B390" s="37">
        <f>SUMIFS(СВЦЭМ!$K$34:$K$777,СВЦЭМ!$A$34:$A$777,$A390,СВЦЭМ!$B$34:$B$777,B$366)+'СЕТ СН'!$F$13</f>
        <v>585.68086033999998</v>
      </c>
      <c r="C390" s="37">
        <f>SUMIFS(СВЦЭМ!$K$34:$K$777,СВЦЭМ!$A$34:$A$777,$A390,СВЦЭМ!$B$34:$B$777,C$366)+'СЕТ СН'!$F$13</f>
        <v>616.16763071000003</v>
      </c>
      <c r="D390" s="37">
        <f>SUMIFS(СВЦЭМ!$K$34:$K$777,СВЦЭМ!$A$34:$A$777,$A390,СВЦЭМ!$B$34:$B$777,D$366)+'СЕТ СН'!$F$13</f>
        <v>654.10621080999999</v>
      </c>
      <c r="E390" s="37">
        <f>SUMIFS(СВЦЭМ!$K$34:$K$777,СВЦЭМ!$A$34:$A$777,$A390,СВЦЭМ!$B$34:$B$777,E$366)+'СЕТ СН'!$F$13</f>
        <v>661.40250771000001</v>
      </c>
      <c r="F390" s="37">
        <f>SUMIFS(СВЦЭМ!$K$34:$K$777,СВЦЭМ!$A$34:$A$777,$A390,СВЦЭМ!$B$34:$B$777,F$366)+'СЕТ СН'!$F$13</f>
        <v>667.50996856999996</v>
      </c>
      <c r="G390" s="37">
        <f>SUMIFS(СВЦЭМ!$K$34:$K$777,СВЦЭМ!$A$34:$A$777,$A390,СВЦЭМ!$B$34:$B$777,G$366)+'СЕТ СН'!$F$13</f>
        <v>644.66346042999999</v>
      </c>
      <c r="H390" s="37">
        <f>SUMIFS(СВЦЭМ!$K$34:$K$777,СВЦЭМ!$A$34:$A$777,$A390,СВЦЭМ!$B$34:$B$777,H$366)+'СЕТ СН'!$F$13</f>
        <v>620.36316738999994</v>
      </c>
      <c r="I390" s="37">
        <f>SUMIFS(СВЦЭМ!$K$34:$K$777,СВЦЭМ!$A$34:$A$777,$A390,СВЦЭМ!$B$34:$B$777,I$366)+'СЕТ СН'!$F$13</f>
        <v>541.16656635000004</v>
      </c>
      <c r="J390" s="37">
        <f>SUMIFS(СВЦЭМ!$K$34:$K$777,СВЦЭМ!$A$34:$A$777,$A390,СВЦЭМ!$B$34:$B$777,J$366)+'СЕТ СН'!$F$13</f>
        <v>489.96438995</v>
      </c>
      <c r="K390" s="37">
        <f>SUMIFS(СВЦЭМ!$K$34:$K$777,СВЦЭМ!$A$34:$A$777,$A390,СВЦЭМ!$B$34:$B$777,K$366)+'СЕТ СН'!$F$13</f>
        <v>469.38834649</v>
      </c>
      <c r="L390" s="37">
        <f>SUMIFS(СВЦЭМ!$K$34:$K$777,СВЦЭМ!$A$34:$A$777,$A390,СВЦЭМ!$B$34:$B$777,L$366)+'СЕТ СН'!$F$13</f>
        <v>475.96354457000001</v>
      </c>
      <c r="M390" s="37">
        <f>SUMIFS(СВЦЭМ!$K$34:$K$777,СВЦЭМ!$A$34:$A$777,$A390,СВЦЭМ!$B$34:$B$777,M$366)+'СЕТ СН'!$F$13</f>
        <v>466.68511647999998</v>
      </c>
      <c r="N390" s="37">
        <f>SUMIFS(СВЦЭМ!$K$34:$K$777,СВЦЭМ!$A$34:$A$777,$A390,СВЦЭМ!$B$34:$B$777,N$366)+'СЕТ СН'!$F$13</f>
        <v>464.93335003999999</v>
      </c>
      <c r="O390" s="37">
        <f>SUMIFS(СВЦЭМ!$K$34:$K$777,СВЦЭМ!$A$34:$A$777,$A390,СВЦЭМ!$B$34:$B$777,O$366)+'СЕТ СН'!$F$13</f>
        <v>466.58333814999997</v>
      </c>
      <c r="P390" s="37">
        <f>SUMIFS(СВЦЭМ!$K$34:$K$777,СВЦЭМ!$A$34:$A$777,$A390,СВЦЭМ!$B$34:$B$777,P$366)+'СЕТ СН'!$F$13</f>
        <v>475.66525802000001</v>
      </c>
      <c r="Q390" s="37">
        <f>SUMIFS(СВЦЭМ!$K$34:$K$777,СВЦЭМ!$A$34:$A$777,$A390,СВЦЭМ!$B$34:$B$777,Q$366)+'СЕТ СН'!$F$13</f>
        <v>478.44801987</v>
      </c>
      <c r="R390" s="37">
        <f>SUMIFS(СВЦЭМ!$K$34:$K$777,СВЦЭМ!$A$34:$A$777,$A390,СВЦЭМ!$B$34:$B$777,R$366)+'СЕТ СН'!$F$13</f>
        <v>472.50093781999999</v>
      </c>
      <c r="S390" s="37">
        <f>SUMIFS(СВЦЭМ!$K$34:$K$777,СВЦЭМ!$A$34:$A$777,$A390,СВЦЭМ!$B$34:$B$777,S$366)+'СЕТ СН'!$F$13</f>
        <v>472.27210559000002</v>
      </c>
      <c r="T390" s="37">
        <f>SUMIFS(СВЦЭМ!$K$34:$K$777,СВЦЭМ!$A$34:$A$777,$A390,СВЦЭМ!$B$34:$B$777,T$366)+'СЕТ СН'!$F$13</f>
        <v>462.21380378999999</v>
      </c>
      <c r="U390" s="37">
        <f>SUMIFS(СВЦЭМ!$K$34:$K$777,СВЦЭМ!$A$34:$A$777,$A390,СВЦЭМ!$B$34:$B$777,U$366)+'СЕТ СН'!$F$13</f>
        <v>466.55910191999999</v>
      </c>
      <c r="V390" s="37">
        <f>SUMIFS(СВЦЭМ!$K$34:$K$777,СВЦЭМ!$A$34:$A$777,$A390,СВЦЭМ!$B$34:$B$777,V$366)+'СЕТ СН'!$F$13</f>
        <v>482.99880478</v>
      </c>
      <c r="W390" s="37">
        <f>SUMIFS(СВЦЭМ!$K$34:$K$777,СВЦЭМ!$A$34:$A$777,$A390,СВЦЭМ!$B$34:$B$777,W$366)+'СЕТ СН'!$F$13</f>
        <v>483.26648647000002</v>
      </c>
      <c r="X390" s="37">
        <f>SUMIFS(СВЦЭМ!$K$34:$K$777,СВЦЭМ!$A$34:$A$777,$A390,СВЦЭМ!$B$34:$B$777,X$366)+'СЕТ СН'!$F$13</f>
        <v>493.82319810000001</v>
      </c>
      <c r="Y390" s="37">
        <f>SUMIFS(СВЦЭМ!$K$34:$K$777,СВЦЭМ!$A$34:$A$777,$A390,СВЦЭМ!$B$34:$B$777,Y$366)+'СЕТ СН'!$F$13</f>
        <v>548.42697300999998</v>
      </c>
    </row>
    <row r="391" spans="1:26" ht="15.75" x14ac:dyDescent="0.2">
      <c r="A391" s="36">
        <f t="shared" si="10"/>
        <v>43215</v>
      </c>
      <c r="B391" s="37">
        <f>SUMIFS(СВЦЭМ!$K$34:$K$777,СВЦЭМ!$A$34:$A$777,$A391,СВЦЭМ!$B$34:$B$777,B$366)+'СЕТ СН'!$F$13</f>
        <v>553.14126021000004</v>
      </c>
      <c r="C391" s="37">
        <f>SUMIFS(СВЦЭМ!$K$34:$K$777,СВЦЭМ!$A$34:$A$777,$A391,СВЦЭМ!$B$34:$B$777,C$366)+'СЕТ СН'!$F$13</f>
        <v>597.89376892999996</v>
      </c>
      <c r="D391" s="37">
        <f>SUMIFS(СВЦЭМ!$K$34:$K$777,СВЦЭМ!$A$34:$A$777,$A391,СВЦЭМ!$B$34:$B$777,D$366)+'СЕТ СН'!$F$13</f>
        <v>659.10290643999997</v>
      </c>
      <c r="E391" s="37">
        <f>SUMIFS(СВЦЭМ!$K$34:$K$777,СВЦЭМ!$A$34:$A$777,$A391,СВЦЭМ!$B$34:$B$777,E$366)+'СЕТ СН'!$F$13</f>
        <v>681.71701189999999</v>
      </c>
      <c r="F391" s="37">
        <f>SUMIFS(СВЦЭМ!$K$34:$K$777,СВЦЭМ!$A$34:$A$777,$A391,СВЦЭМ!$B$34:$B$777,F$366)+'СЕТ СН'!$F$13</f>
        <v>681.90872417000003</v>
      </c>
      <c r="G391" s="37">
        <f>SUMIFS(СВЦЭМ!$K$34:$K$777,СВЦЭМ!$A$34:$A$777,$A391,СВЦЭМ!$B$34:$B$777,G$366)+'СЕТ СН'!$F$13</f>
        <v>664.36800611000001</v>
      </c>
      <c r="H391" s="37">
        <f>SUMIFS(СВЦЭМ!$K$34:$K$777,СВЦЭМ!$A$34:$A$777,$A391,СВЦЭМ!$B$34:$B$777,H$366)+'СЕТ СН'!$F$13</f>
        <v>616.08429851000005</v>
      </c>
      <c r="I391" s="37">
        <f>SUMIFS(СВЦЭМ!$K$34:$K$777,СВЦЭМ!$A$34:$A$777,$A391,СВЦЭМ!$B$34:$B$777,I$366)+'СЕТ СН'!$F$13</f>
        <v>546.77926866999996</v>
      </c>
      <c r="J391" s="37">
        <f>SUMIFS(СВЦЭМ!$K$34:$K$777,СВЦЭМ!$A$34:$A$777,$A391,СВЦЭМ!$B$34:$B$777,J$366)+'СЕТ СН'!$F$13</f>
        <v>513.99980979999998</v>
      </c>
      <c r="K391" s="37">
        <f>SUMIFS(СВЦЭМ!$K$34:$K$777,СВЦЭМ!$A$34:$A$777,$A391,СВЦЭМ!$B$34:$B$777,K$366)+'СЕТ СН'!$F$13</f>
        <v>525.31607881000002</v>
      </c>
      <c r="L391" s="37">
        <f>SUMIFS(СВЦЭМ!$K$34:$K$777,СВЦЭМ!$A$34:$A$777,$A391,СВЦЭМ!$B$34:$B$777,L$366)+'СЕТ СН'!$F$13</f>
        <v>534.39045656999997</v>
      </c>
      <c r="M391" s="37">
        <f>SUMIFS(СВЦЭМ!$K$34:$K$777,СВЦЭМ!$A$34:$A$777,$A391,СВЦЭМ!$B$34:$B$777,M$366)+'СЕТ СН'!$F$13</f>
        <v>529.00615685000002</v>
      </c>
      <c r="N391" s="37">
        <f>SUMIFS(СВЦЭМ!$K$34:$K$777,СВЦЭМ!$A$34:$A$777,$A391,СВЦЭМ!$B$34:$B$777,N$366)+'СЕТ СН'!$F$13</f>
        <v>529.52251856999999</v>
      </c>
      <c r="O391" s="37">
        <f>SUMIFS(СВЦЭМ!$K$34:$K$777,СВЦЭМ!$A$34:$A$777,$A391,СВЦЭМ!$B$34:$B$777,O$366)+'СЕТ СН'!$F$13</f>
        <v>528.60121070000002</v>
      </c>
      <c r="P391" s="37">
        <f>SUMIFS(СВЦЭМ!$K$34:$K$777,СВЦЭМ!$A$34:$A$777,$A391,СВЦЭМ!$B$34:$B$777,P$366)+'СЕТ СН'!$F$13</f>
        <v>524.34553544000005</v>
      </c>
      <c r="Q391" s="37">
        <f>SUMIFS(СВЦЭМ!$K$34:$K$777,СВЦЭМ!$A$34:$A$777,$A391,СВЦЭМ!$B$34:$B$777,Q$366)+'СЕТ СН'!$F$13</f>
        <v>520.66359411999997</v>
      </c>
      <c r="R391" s="37">
        <f>SUMIFS(СВЦЭМ!$K$34:$K$777,СВЦЭМ!$A$34:$A$777,$A391,СВЦЭМ!$B$34:$B$777,R$366)+'СЕТ СН'!$F$13</f>
        <v>523.99033512999995</v>
      </c>
      <c r="S391" s="37">
        <f>SUMIFS(СВЦЭМ!$K$34:$K$777,СВЦЭМ!$A$34:$A$777,$A391,СВЦЭМ!$B$34:$B$777,S$366)+'СЕТ СН'!$F$13</f>
        <v>516.12716710999996</v>
      </c>
      <c r="T391" s="37">
        <f>SUMIFS(СВЦЭМ!$K$34:$K$777,СВЦЭМ!$A$34:$A$777,$A391,СВЦЭМ!$B$34:$B$777,T$366)+'СЕТ СН'!$F$13</f>
        <v>505.37122255999998</v>
      </c>
      <c r="U391" s="37">
        <f>SUMIFS(СВЦЭМ!$K$34:$K$777,СВЦЭМ!$A$34:$A$777,$A391,СВЦЭМ!$B$34:$B$777,U$366)+'СЕТ СН'!$F$13</f>
        <v>498.22124073999998</v>
      </c>
      <c r="V391" s="37">
        <f>SUMIFS(СВЦЭМ!$K$34:$K$777,СВЦЭМ!$A$34:$A$777,$A391,СВЦЭМ!$B$34:$B$777,V$366)+'СЕТ СН'!$F$13</f>
        <v>518.12604268999996</v>
      </c>
      <c r="W391" s="37">
        <f>SUMIFS(СВЦЭМ!$K$34:$K$777,СВЦЭМ!$A$34:$A$777,$A391,СВЦЭМ!$B$34:$B$777,W$366)+'СЕТ СН'!$F$13</f>
        <v>516.28655820999995</v>
      </c>
      <c r="X391" s="37">
        <f>SUMIFS(СВЦЭМ!$K$34:$K$777,СВЦЭМ!$A$34:$A$777,$A391,СВЦЭМ!$B$34:$B$777,X$366)+'СЕТ СН'!$F$13</f>
        <v>505.10826515000002</v>
      </c>
      <c r="Y391" s="37">
        <f>SUMIFS(СВЦЭМ!$K$34:$K$777,СВЦЭМ!$A$34:$A$777,$A391,СВЦЭМ!$B$34:$B$777,Y$366)+'СЕТ СН'!$F$13</f>
        <v>541.29836952000005</v>
      </c>
    </row>
    <row r="392" spans="1:26" ht="15.75" x14ac:dyDescent="0.2">
      <c r="A392" s="36">
        <f t="shared" si="10"/>
        <v>43216</v>
      </c>
      <c r="B392" s="37">
        <f>SUMIFS(СВЦЭМ!$K$34:$K$777,СВЦЭМ!$A$34:$A$777,$A392,СВЦЭМ!$B$34:$B$777,B$366)+'СЕТ СН'!$F$13</f>
        <v>652.59414877999995</v>
      </c>
      <c r="C392" s="37">
        <f>SUMIFS(СВЦЭМ!$K$34:$K$777,СВЦЭМ!$A$34:$A$777,$A392,СВЦЭМ!$B$34:$B$777,C$366)+'СЕТ СН'!$F$13</f>
        <v>676.74314910999999</v>
      </c>
      <c r="D392" s="37">
        <f>SUMIFS(СВЦЭМ!$K$34:$K$777,СВЦЭМ!$A$34:$A$777,$A392,СВЦЭМ!$B$34:$B$777,D$366)+'СЕТ СН'!$F$13</f>
        <v>709.56598136000002</v>
      </c>
      <c r="E392" s="37">
        <f>SUMIFS(СВЦЭМ!$K$34:$K$777,СВЦЭМ!$A$34:$A$777,$A392,СВЦЭМ!$B$34:$B$777,E$366)+'СЕТ СН'!$F$13</f>
        <v>714.62742164999997</v>
      </c>
      <c r="F392" s="37">
        <f>SUMIFS(СВЦЭМ!$K$34:$K$777,СВЦЭМ!$A$34:$A$777,$A392,СВЦЭМ!$B$34:$B$777,F$366)+'СЕТ СН'!$F$13</f>
        <v>713.18136824999999</v>
      </c>
      <c r="G392" s="37">
        <f>SUMIFS(СВЦЭМ!$K$34:$K$777,СВЦЭМ!$A$34:$A$777,$A392,СВЦЭМ!$B$34:$B$777,G$366)+'СЕТ СН'!$F$13</f>
        <v>701.20306900000003</v>
      </c>
      <c r="H392" s="37">
        <f>SUMIFS(СВЦЭМ!$K$34:$K$777,СВЦЭМ!$A$34:$A$777,$A392,СВЦЭМ!$B$34:$B$777,H$366)+'СЕТ СН'!$F$13</f>
        <v>657.62981992000005</v>
      </c>
      <c r="I392" s="37">
        <f>SUMIFS(СВЦЭМ!$K$34:$K$777,СВЦЭМ!$A$34:$A$777,$A392,СВЦЭМ!$B$34:$B$777,I$366)+'СЕТ СН'!$F$13</f>
        <v>593.37307596000005</v>
      </c>
      <c r="J392" s="37">
        <f>SUMIFS(СВЦЭМ!$K$34:$K$777,СВЦЭМ!$A$34:$A$777,$A392,СВЦЭМ!$B$34:$B$777,J$366)+'СЕТ СН'!$F$13</f>
        <v>578.20914774000005</v>
      </c>
      <c r="K392" s="37">
        <f>SUMIFS(СВЦЭМ!$K$34:$K$777,СВЦЭМ!$A$34:$A$777,$A392,СВЦЭМ!$B$34:$B$777,K$366)+'СЕТ СН'!$F$13</f>
        <v>555.26514999999995</v>
      </c>
      <c r="L392" s="37">
        <f>SUMIFS(СВЦЭМ!$K$34:$K$777,СВЦЭМ!$A$34:$A$777,$A392,СВЦЭМ!$B$34:$B$777,L$366)+'СЕТ СН'!$F$13</f>
        <v>537.06575181000005</v>
      </c>
      <c r="M392" s="37">
        <f>SUMIFS(СВЦЭМ!$K$34:$K$777,СВЦЭМ!$A$34:$A$777,$A392,СВЦЭМ!$B$34:$B$777,M$366)+'СЕТ СН'!$F$13</f>
        <v>537.27962968999998</v>
      </c>
      <c r="N392" s="37">
        <f>SUMIFS(СВЦЭМ!$K$34:$K$777,СВЦЭМ!$A$34:$A$777,$A392,СВЦЭМ!$B$34:$B$777,N$366)+'СЕТ СН'!$F$13</f>
        <v>548.85904492999998</v>
      </c>
      <c r="O392" s="37">
        <f>SUMIFS(СВЦЭМ!$K$34:$K$777,СВЦЭМ!$A$34:$A$777,$A392,СВЦЭМ!$B$34:$B$777,O$366)+'СЕТ СН'!$F$13</f>
        <v>554.12043873000005</v>
      </c>
      <c r="P392" s="37">
        <f>SUMIFS(СВЦЭМ!$K$34:$K$777,СВЦЭМ!$A$34:$A$777,$A392,СВЦЭМ!$B$34:$B$777,P$366)+'СЕТ СН'!$F$13</f>
        <v>564.66686588000005</v>
      </c>
      <c r="Q392" s="37">
        <f>SUMIFS(СВЦЭМ!$K$34:$K$777,СВЦЭМ!$A$34:$A$777,$A392,СВЦЭМ!$B$34:$B$777,Q$366)+'СЕТ СН'!$F$13</f>
        <v>574.26024418999998</v>
      </c>
      <c r="R392" s="37">
        <f>SUMIFS(СВЦЭМ!$K$34:$K$777,СВЦЭМ!$A$34:$A$777,$A392,СВЦЭМ!$B$34:$B$777,R$366)+'СЕТ СН'!$F$13</f>
        <v>571.74984437000001</v>
      </c>
      <c r="S392" s="37">
        <f>SUMIFS(СВЦЭМ!$K$34:$K$777,СВЦЭМ!$A$34:$A$777,$A392,СВЦЭМ!$B$34:$B$777,S$366)+'СЕТ СН'!$F$13</f>
        <v>554.34494902999995</v>
      </c>
      <c r="T392" s="37">
        <f>SUMIFS(СВЦЭМ!$K$34:$K$777,СВЦЭМ!$A$34:$A$777,$A392,СВЦЭМ!$B$34:$B$777,T$366)+'СЕТ СН'!$F$13</f>
        <v>543.25976544000002</v>
      </c>
      <c r="U392" s="37">
        <f>SUMIFS(СВЦЭМ!$K$34:$K$777,СВЦЭМ!$A$34:$A$777,$A392,СВЦЭМ!$B$34:$B$777,U$366)+'СЕТ СН'!$F$13</f>
        <v>539.87632470000005</v>
      </c>
      <c r="V392" s="37">
        <f>SUMIFS(СВЦЭМ!$K$34:$K$777,СВЦЭМ!$A$34:$A$777,$A392,СВЦЭМ!$B$34:$B$777,V$366)+'СЕТ СН'!$F$13</f>
        <v>499.9534104</v>
      </c>
      <c r="W392" s="37">
        <f>SUMIFS(СВЦЭМ!$K$34:$K$777,СВЦЭМ!$A$34:$A$777,$A392,СВЦЭМ!$B$34:$B$777,W$366)+'СЕТ СН'!$F$13</f>
        <v>505.65267323</v>
      </c>
      <c r="X392" s="37">
        <f>SUMIFS(СВЦЭМ!$K$34:$K$777,СВЦЭМ!$A$34:$A$777,$A392,СВЦЭМ!$B$34:$B$777,X$366)+'СЕТ СН'!$F$13</f>
        <v>579.82458690999999</v>
      </c>
      <c r="Y392" s="37">
        <f>SUMIFS(СВЦЭМ!$K$34:$K$777,СВЦЭМ!$A$34:$A$777,$A392,СВЦЭМ!$B$34:$B$777,Y$366)+'СЕТ СН'!$F$13</f>
        <v>599.74206284000002</v>
      </c>
    </row>
    <row r="393" spans="1:26" ht="15.75" x14ac:dyDescent="0.2">
      <c r="A393" s="36">
        <f t="shared" si="10"/>
        <v>43217</v>
      </c>
      <c r="B393" s="37">
        <f>SUMIFS(СВЦЭМ!$K$34:$K$777,СВЦЭМ!$A$34:$A$777,$A393,СВЦЭМ!$B$34:$B$777,B$366)+'СЕТ СН'!$F$13</f>
        <v>604.89618163</v>
      </c>
      <c r="C393" s="37">
        <f>SUMIFS(СВЦЭМ!$K$34:$K$777,СВЦЭМ!$A$34:$A$777,$A393,СВЦЭМ!$B$34:$B$777,C$366)+'СЕТ СН'!$F$13</f>
        <v>624.46106498999995</v>
      </c>
      <c r="D393" s="37">
        <f>SUMIFS(СВЦЭМ!$K$34:$K$777,СВЦЭМ!$A$34:$A$777,$A393,СВЦЭМ!$B$34:$B$777,D$366)+'СЕТ СН'!$F$13</f>
        <v>668.42212213000005</v>
      </c>
      <c r="E393" s="37">
        <f>SUMIFS(СВЦЭМ!$K$34:$K$777,СВЦЭМ!$A$34:$A$777,$A393,СВЦЭМ!$B$34:$B$777,E$366)+'СЕТ СН'!$F$13</f>
        <v>671.91370379</v>
      </c>
      <c r="F393" s="37">
        <f>SUMIFS(СВЦЭМ!$K$34:$K$777,СВЦЭМ!$A$34:$A$777,$A393,СВЦЭМ!$B$34:$B$777,F$366)+'СЕТ СН'!$F$13</f>
        <v>667.86379534000002</v>
      </c>
      <c r="G393" s="37">
        <f>SUMIFS(СВЦЭМ!$K$34:$K$777,СВЦЭМ!$A$34:$A$777,$A393,СВЦЭМ!$B$34:$B$777,G$366)+'СЕТ СН'!$F$13</f>
        <v>662.98900815000002</v>
      </c>
      <c r="H393" s="37">
        <f>SUMIFS(СВЦЭМ!$K$34:$K$777,СВЦЭМ!$A$34:$A$777,$A393,СВЦЭМ!$B$34:$B$777,H$366)+'СЕТ СН'!$F$13</f>
        <v>635.81999365000001</v>
      </c>
      <c r="I393" s="37">
        <f>SUMIFS(СВЦЭМ!$K$34:$K$777,СВЦЭМ!$A$34:$A$777,$A393,СВЦЭМ!$B$34:$B$777,I$366)+'СЕТ СН'!$F$13</f>
        <v>583.36961468000004</v>
      </c>
      <c r="J393" s="37">
        <f>SUMIFS(СВЦЭМ!$K$34:$K$777,СВЦЭМ!$A$34:$A$777,$A393,СВЦЭМ!$B$34:$B$777,J$366)+'СЕТ СН'!$F$13</f>
        <v>563.23848349000002</v>
      </c>
      <c r="K393" s="37">
        <f>SUMIFS(СВЦЭМ!$K$34:$K$777,СВЦЭМ!$A$34:$A$777,$A393,СВЦЭМ!$B$34:$B$777,K$366)+'СЕТ СН'!$F$13</f>
        <v>541.14453603000004</v>
      </c>
      <c r="L393" s="37">
        <f>SUMIFS(СВЦЭМ!$K$34:$K$777,СВЦЭМ!$A$34:$A$777,$A393,СВЦЭМ!$B$34:$B$777,L$366)+'СЕТ СН'!$F$13</f>
        <v>520.79043253999998</v>
      </c>
      <c r="M393" s="37">
        <f>SUMIFS(СВЦЭМ!$K$34:$K$777,СВЦЭМ!$A$34:$A$777,$A393,СВЦЭМ!$B$34:$B$777,M$366)+'СЕТ СН'!$F$13</f>
        <v>521.52006822999999</v>
      </c>
      <c r="N393" s="37">
        <f>SUMIFS(СВЦЭМ!$K$34:$K$777,СВЦЭМ!$A$34:$A$777,$A393,СВЦЭМ!$B$34:$B$777,N$366)+'СЕТ СН'!$F$13</f>
        <v>527.01061831000004</v>
      </c>
      <c r="O393" s="37">
        <f>SUMIFS(СВЦЭМ!$K$34:$K$777,СВЦЭМ!$A$34:$A$777,$A393,СВЦЭМ!$B$34:$B$777,O$366)+'СЕТ СН'!$F$13</f>
        <v>523.89490350000005</v>
      </c>
      <c r="P393" s="37">
        <f>SUMIFS(СВЦЭМ!$K$34:$K$777,СВЦЭМ!$A$34:$A$777,$A393,СВЦЭМ!$B$34:$B$777,P$366)+'СЕТ СН'!$F$13</f>
        <v>531.64912520999997</v>
      </c>
      <c r="Q393" s="37">
        <f>SUMIFS(СВЦЭМ!$K$34:$K$777,СВЦЭМ!$A$34:$A$777,$A393,СВЦЭМ!$B$34:$B$777,Q$366)+'СЕТ СН'!$F$13</f>
        <v>534.31075261000001</v>
      </c>
      <c r="R393" s="37">
        <f>SUMIFS(СВЦЭМ!$K$34:$K$777,СВЦЭМ!$A$34:$A$777,$A393,СВЦЭМ!$B$34:$B$777,R$366)+'СЕТ СН'!$F$13</f>
        <v>531.54193884999995</v>
      </c>
      <c r="S393" s="37">
        <f>SUMIFS(СВЦЭМ!$K$34:$K$777,СВЦЭМ!$A$34:$A$777,$A393,СВЦЭМ!$B$34:$B$777,S$366)+'СЕТ СН'!$F$13</f>
        <v>526.19328114999996</v>
      </c>
      <c r="T393" s="37">
        <f>SUMIFS(СВЦЭМ!$K$34:$K$777,СВЦЭМ!$A$34:$A$777,$A393,СВЦЭМ!$B$34:$B$777,T$366)+'СЕТ СН'!$F$13</f>
        <v>511.47941922000001</v>
      </c>
      <c r="U393" s="37">
        <f>SUMIFS(СВЦЭМ!$K$34:$K$777,СВЦЭМ!$A$34:$A$777,$A393,СВЦЭМ!$B$34:$B$777,U$366)+'СЕТ СН'!$F$13</f>
        <v>495.36795139999998</v>
      </c>
      <c r="V393" s="37">
        <f>SUMIFS(СВЦЭМ!$K$34:$K$777,СВЦЭМ!$A$34:$A$777,$A393,СВЦЭМ!$B$34:$B$777,V$366)+'СЕТ СН'!$F$13</f>
        <v>496.86081691999999</v>
      </c>
      <c r="W393" s="37">
        <f>SUMIFS(СВЦЭМ!$K$34:$K$777,СВЦЭМ!$A$34:$A$777,$A393,СВЦЭМ!$B$34:$B$777,W$366)+'СЕТ СН'!$F$13</f>
        <v>533.93914241000004</v>
      </c>
      <c r="X393" s="37">
        <f>SUMIFS(СВЦЭМ!$K$34:$K$777,СВЦЭМ!$A$34:$A$777,$A393,СВЦЭМ!$B$34:$B$777,X$366)+'СЕТ СН'!$F$13</f>
        <v>544.82817064999995</v>
      </c>
      <c r="Y393" s="37">
        <f>SUMIFS(СВЦЭМ!$K$34:$K$777,СВЦЭМ!$A$34:$A$777,$A393,СВЦЭМ!$B$34:$B$777,Y$366)+'СЕТ СН'!$F$13</f>
        <v>565.56482514000004</v>
      </c>
    </row>
    <row r="394" spans="1:26" ht="15.75" x14ac:dyDescent="0.2">
      <c r="A394" s="36">
        <f t="shared" si="10"/>
        <v>43218</v>
      </c>
      <c r="B394" s="37">
        <f>SUMIFS(СВЦЭМ!$K$34:$K$777,СВЦЭМ!$A$34:$A$777,$A394,СВЦЭМ!$B$34:$B$777,B$366)+'СЕТ СН'!$F$13</f>
        <v>580.20088297999996</v>
      </c>
      <c r="C394" s="37">
        <f>SUMIFS(СВЦЭМ!$K$34:$K$777,СВЦЭМ!$A$34:$A$777,$A394,СВЦЭМ!$B$34:$B$777,C$366)+'СЕТ СН'!$F$13</f>
        <v>614.28513079000004</v>
      </c>
      <c r="D394" s="37">
        <f>SUMIFS(СВЦЭМ!$K$34:$K$777,СВЦЭМ!$A$34:$A$777,$A394,СВЦЭМ!$B$34:$B$777,D$366)+'СЕТ СН'!$F$13</f>
        <v>670.64745525000001</v>
      </c>
      <c r="E394" s="37">
        <f>SUMIFS(СВЦЭМ!$K$34:$K$777,СВЦЭМ!$A$34:$A$777,$A394,СВЦЭМ!$B$34:$B$777,E$366)+'СЕТ СН'!$F$13</f>
        <v>670.69116469000005</v>
      </c>
      <c r="F394" s="37">
        <f>SUMIFS(СВЦЭМ!$K$34:$K$777,СВЦЭМ!$A$34:$A$777,$A394,СВЦЭМ!$B$34:$B$777,F$366)+'СЕТ СН'!$F$13</f>
        <v>669.61328225</v>
      </c>
      <c r="G394" s="37">
        <f>SUMIFS(СВЦЭМ!$K$34:$K$777,СВЦЭМ!$A$34:$A$777,$A394,СВЦЭМ!$B$34:$B$777,G$366)+'СЕТ СН'!$F$13</f>
        <v>649.94975620000002</v>
      </c>
      <c r="H394" s="37">
        <f>SUMIFS(СВЦЭМ!$K$34:$K$777,СВЦЭМ!$A$34:$A$777,$A394,СВЦЭМ!$B$34:$B$777,H$366)+'СЕТ СН'!$F$13</f>
        <v>607.65684614999998</v>
      </c>
      <c r="I394" s="37">
        <f>SUMIFS(СВЦЭМ!$K$34:$K$777,СВЦЭМ!$A$34:$A$777,$A394,СВЦЭМ!$B$34:$B$777,I$366)+'СЕТ СН'!$F$13</f>
        <v>554.39345171000002</v>
      </c>
      <c r="J394" s="37">
        <f>SUMIFS(СВЦЭМ!$K$34:$K$777,СВЦЭМ!$A$34:$A$777,$A394,СВЦЭМ!$B$34:$B$777,J$366)+'СЕТ СН'!$F$13</f>
        <v>545.32692885999995</v>
      </c>
      <c r="K394" s="37">
        <f>SUMIFS(СВЦЭМ!$K$34:$K$777,СВЦЭМ!$A$34:$A$777,$A394,СВЦЭМ!$B$34:$B$777,K$366)+'СЕТ СН'!$F$13</f>
        <v>514.61004362999995</v>
      </c>
      <c r="L394" s="37">
        <f>SUMIFS(СВЦЭМ!$K$34:$K$777,СВЦЭМ!$A$34:$A$777,$A394,СВЦЭМ!$B$34:$B$777,L$366)+'СЕТ СН'!$F$13</f>
        <v>508.47225753999999</v>
      </c>
      <c r="M394" s="37">
        <f>SUMIFS(СВЦЭМ!$K$34:$K$777,СВЦЭМ!$A$34:$A$777,$A394,СВЦЭМ!$B$34:$B$777,M$366)+'СЕТ СН'!$F$13</f>
        <v>510.41133791999999</v>
      </c>
      <c r="N394" s="37">
        <f>SUMIFS(СВЦЭМ!$K$34:$K$777,СВЦЭМ!$A$34:$A$777,$A394,СВЦЭМ!$B$34:$B$777,N$366)+'СЕТ СН'!$F$13</f>
        <v>510.70137636999999</v>
      </c>
      <c r="O394" s="37">
        <f>SUMIFS(СВЦЭМ!$K$34:$K$777,СВЦЭМ!$A$34:$A$777,$A394,СВЦЭМ!$B$34:$B$777,O$366)+'СЕТ СН'!$F$13</f>
        <v>496.98643208999999</v>
      </c>
      <c r="P394" s="37">
        <f>SUMIFS(СВЦЭМ!$K$34:$K$777,СВЦЭМ!$A$34:$A$777,$A394,СВЦЭМ!$B$34:$B$777,P$366)+'СЕТ СН'!$F$13</f>
        <v>497.13126265</v>
      </c>
      <c r="Q394" s="37">
        <f>SUMIFS(СВЦЭМ!$K$34:$K$777,СВЦЭМ!$A$34:$A$777,$A394,СВЦЭМ!$B$34:$B$777,Q$366)+'СЕТ СН'!$F$13</f>
        <v>497.85231496</v>
      </c>
      <c r="R394" s="37">
        <f>SUMIFS(СВЦЭМ!$K$34:$K$777,СВЦЭМ!$A$34:$A$777,$A394,СВЦЭМ!$B$34:$B$777,R$366)+'СЕТ СН'!$F$13</f>
        <v>499.94872137999999</v>
      </c>
      <c r="S394" s="37">
        <f>SUMIFS(СВЦЭМ!$K$34:$K$777,СВЦЭМ!$A$34:$A$777,$A394,СВЦЭМ!$B$34:$B$777,S$366)+'СЕТ СН'!$F$13</f>
        <v>498.23624380000001</v>
      </c>
      <c r="T394" s="37">
        <f>SUMIFS(СВЦЭМ!$K$34:$K$777,СВЦЭМ!$A$34:$A$777,$A394,СВЦЭМ!$B$34:$B$777,T$366)+'СЕТ СН'!$F$13</f>
        <v>505.82441352000001</v>
      </c>
      <c r="U394" s="37">
        <f>SUMIFS(СВЦЭМ!$K$34:$K$777,СВЦЭМ!$A$34:$A$777,$A394,СВЦЭМ!$B$34:$B$777,U$366)+'СЕТ СН'!$F$13</f>
        <v>507.96215581000001</v>
      </c>
      <c r="V394" s="37">
        <f>SUMIFS(СВЦЭМ!$K$34:$K$777,СВЦЭМ!$A$34:$A$777,$A394,СВЦЭМ!$B$34:$B$777,V$366)+'СЕТ СН'!$F$13</f>
        <v>516.36924951000003</v>
      </c>
      <c r="W394" s="37">
        <f>SUMIFS(СВЦЭМ!$K$34:$K$777,СВЦЭМ!$A$34:$A$777,$A394,СВЦЭМ!$B$34:$B$777,W$366)+'СЕТ СН'!$F$13</f>
        <v>523.34333646000005</v>
      </c>
      <c r="X394" s="37">
        <f>SUMIFS(СВЦЭМ!$K$34:$K$777,СВЦЭМ!$A$34:$A$777,$A394,СВЦЭМ!$B$34:$B$777,X$366)+'СЕТ СН'!$F$13</f>
        <v>552.73442552999995</v>
      </c>
      <c r="Y394" s="37">
        <f>SUMIFS(СВЦЭМ!$K$34:$K$777,СВЦЭМ!$A$34:$A$777,$A394,СВЦЭМ!$B$34:$B$777,Y$366)+'СЕТ СН'!$F$13</f>
        <v>547.66543098</v>
      </c>
    </row>
    <row r="395" spans="1:26" ht="15.75" x14ac:dyDescent="0.2">
      <c r="A395" s="36">
        <f t="shared" si="10"/>
        <v>43219</v>
      </c>
      <c r="B395" s="37">
        <f>SUMIFS(СВЦЭМ!$K$34:$K$777,СВЦЭМ!$A$34:$A$777,$A395,СВЦЭМ!$B$34:$B$777,B$366)+'СЕТ СН'!$F$13</f>
        <v>579.48160978999999</v>
      </c>
      <c r="C395" s="37">
        <f>SUMIFS(СВЦЭМ!$K$34:$K$777,СВЦЭМ!$A$34:$A$777,$A395,СВЦЭМ!$B$34:$B$777,C$366)+'СЕТ СН'!$F$13</f>
        <v>595.67690986000002</v>
      </c>
      <c r="D395" s="37">
        <f>SUMIFS(СВЦЭМ!$K$34:$K$777,СВЦЭМ!$A$34:$A$777,$A395,СВЦЭМ!$B$34:$B$777,D$366)+'СЕТ СН'!$F$13</f>
        <v>653.41263974000003</v>
      </c>
      <c r="E395" s="37">
        <f>SUMIFS(СВЦЭМ!$K$34:$K$777,СВЦЭМ!$A$34:$A$777,$A395,СВЦЭМ!$B$34:$B$777,E$366)+'СЕТ СН'!$F$13</f>
        <v>652.15006077999999</v>
      </c>
      <c r="F395" s="37">
        <f>SUMIFS(СВЦЭМ!$K$34:$K$777,СВЦЭМ!$A$34:$A$777,$A395,СВЦЭМ!$B$34:$B$777,F$366)+'СЕТ СН'!$F$13</f>
        <v>651.94099482000001</v>
      </c>
      <c r="G395" s="37">
        <f>SUMIFS(СВЦЭМ!$K$34:$K$777,СВЦЭМ!$A$34:$A$777,$A395,СВЦЭМ!$B$34:$B$777,G$366)+'СЕТ СН'!$F$13</f>
        <v>658.07160888999999</v>
      </c>
      <c r="H395" s="37">
        <f>SUMIFS(СВЦЭМ!$K$34:$K$777,СВЦЭМ!$A$34:$A$777,$A395,СВЦЭМ!$B$34:$B$777,H$366)+'СЕТ СН'!$F$13</f>
        <v>658.91310248000002</v>
      </c>
      <c r="I395" s="37">
        <f>SUMIFS(СВЦЭМ!$K$34:$K$777,СВЦЭМ!$A$34:$A$777,$A395,СВЦЭМ!$B$34:$B$777,I$366)+'СЕТ СН'!$F$13</f>
        <v>598.70367944999998</v>
      </c>
      <c r="J395" s="37">
        <f>SUMIFS(СВЦЭМ!$K$34:$K$777,СВЦЭМ!$A$34:$A$777,$A395,СВЦЭМ!$B$34:$B$777,J$366)+'СЕТ СН'!$F$13</f>
        <v>554.37427792999995</v>
      </c>
      <c r="K395" s="37">
        <f>SUMIFS(СВЦЭМ!$K$34:$K$777,СВЦЭМ!$A$34:$A$777,$A395,СВЦЭМ!$B$34:$B$777,K$366)+'СЕТ СН'!$F$13</f>
        <v>473.17992842000001</v>
      </c>
      <c r="L395" s="37">
        <f>SUMIFS(СВЦЭМ!$K$34:$K$777,СВЦЭМ!$A$34:$A$777,$A395,СВЦЭМ!$B$34:$B$777,L$366)+'СЕТ СН'!$F$13</f>
        <v>462.11205820999999</v>
      </c>
      <c r="M395" s="37">
        <f>SUMIFS(СВЦЭМ!$K$34:$K$777,СВЦЭМ!$A$34:$A$777,$A395,СВЦЭМ!$B$34:$B$777,M$366)+'СЕТ СН'!$F$13</f>
        <v>475.75354197000001</v>
      </c>
      <c r="N395" s="37">
        <f>SUMIFS(СВЦЭМ!$K$34:$K$777,СВЦЭМ!$A$34:$A$777,$A395,СВЦЭМ!$B$34:$B$777,N$366)+'СЕТ СН'!$F$13</f>
        <v>488.37582112000001</v>
      </c>
      <c r="O395" s="37">
        <f>SUMIFS(СВЦЭМ!$K$34:$K$777,СВЦЭМ!$A$34:$A$777,$A395,СВЦЭМ!$B$34:$B$777,O$366)+'СЕТ СН'!$F$13</f>
        <v>488.19022067999998</v>
      </c>
      <c r="P395" s="37">
        <f>SUMIFS(СВЦЭМ!$K$34:$K$777,СВЦЭМ!$A$34:$A$777,$A395,СВЦЭМ!$B$34:$B$777,P$366)+'СЕТ СН'!$F$13</f>
        <v>476.96805374000002</v>
      </c>
      <c r="Q395" s="37">
        <f>SUMIFS(СВЦЭМ!$K$34:$K$777,СВЦЭМ!$A$34:$A$777,$A395,СВЦЭМ!$B$34:$B$777,Q$366)+'СЕТ СН'!$F$13</f>
        <v>484.22967956000002</v>
      </c>
      <c r="R395" s="37">
        <f>SUMIFS(СВЦЭМ!$K$34:$K$777,СВЦЭМ!$A$34:$A$777,$A395,СВЦЭМ!$B$34:$B$777,R$366)+'СЕТ СН'!$F$13</f>
        <v>473.56534569000002</v>
      </c>
      <c r="S395" s="37">
        <f>SUMIFS(СВЦЭМ!$K$34:$K$777,СВЦЭМ!$A$34:$A$777,$A395,СВЦЭМ!$B$34:$B$777,S$366)+'СЕТ СН'!$F$13</f>
        <v>472.73826772000001</v>
      </c>
      <c r="T395" s="37">
        <f>SUMIFS(СВЦЭМ!$K$34:$K$777,СВЦЭМ!$A$34:$A$777,$A395,СВЦЭМ!$B$34:$B$777,T$366)+'СЕТ СН'!$F$13</f>
        <v>488.82139160000003</v>
      </c>
      <c r="U395" s="37">
        <f>SUMIFS(СВЦЭМ!$K$34:$K$777,СВЦЭМ!$A$34:$A$777,$A395,СВЦЭМ!$B$34:$B$777,U$366)+'СЕТ СН'!$F$13</f>
        <v>489.80388141999998</v>
      </c>
      <c r="V395" s="37">
        <f>SUMIFS(СВЦЭМ!$K$34:$K$777,СВЦЭМ!$A$34:$A$777,$A395,СВЦЭМ!$B$34:$B$777,V$366)+'СЕТ СН'!$F$13</f>
        <v>460.38734879999998</v>
      </c>
      <c r="W395" s="37">
        <f>SUMIFS(СВЦЭМ!$K$34:$K$777,СВЦЭМ!$A$34:$A$777,$A395,СВЦЭМ!$B$34:$B$777,W$366)+'СЕТ СН'!$F$13</f>
        <v>452.54567816000002</v>
      </c>
      <c r="X395" s="37">
        <f>SUMIFS(СВЦЭМ!$K$34:$K$777,СВЦЭМ!$A$34:$A$777,$A395,СВЦЭМ!$B$34:$B$777,X$366)+'СЕТ СН'!$F$13</f>
        <v>477.42936243999998</v>
      </c>
      <c r="Y395" s="37">
        <f>SUMIFS(СВЦЭМ!$K$34:$K$777,СВЦЭМ!$A$34:$A$777,$A395,СВЦЭМ!$B$34:$B$777,Y$366)+'СЕТ СН'!$F$13</f>
        <v>528.87426406999998</v>
      </c>
    </row>
    <row r="396" spans="1:26" ht="15.75" x14ac:dyDescent="0.2">
      <c r="A396" s="36">
        <f t="shared" si="10"/>
        <v>43220</v>
      </c>
      <c r="B396" s="37">
        <f>SUMIFS(СВЦЭМ!$K$34:$K$777,СВЦЭМ!$A$34:$A$777,$A396,СВЦЭМ!$B$34:$B$777,B$366)+'СЕТ СН'!$F$13</f>
        <v>549.14709368000001</v>
      </c>
      <c r="C396" s="37">
        <f>SUMIFS(СВЦЭМ!$K$34:$K$777,СВЦЭМ!$A$34:$A$777,$A396,СВЦЭМ!$B$34:$B$777,C$366)+'СЕТ СН'!$F$13</f>
        <v>565.95534855000005</v>
      </c>
      <c r="D396" s="37">
        <f>SUMIFS(СВЦЭМ!$K$34:$K$777,СВЦЭМ!$A$34:$A$777,$A396,СВЦЭМ!$B$34:$B$777,D$366)+'СЕТ СН'!$F$13</f>
        <v>581.25324054999999</v>
      </c>
      <c r="E396" s="37">
        <f>SUMIFS(СВЦЭМ!$K$34:$K$777,СВЦЭМ!$A$34:$A$777,$A396,СВЦЭМ!$B$34:$B$777,E$366)+'СЕТ СН'!$F$13</f>
        <v>591.343749</v>
      </c>
      <c r="F396" s="37">
        <f>SUMIFS(СВЦЭМ!$K$34:$K$777,СВЦЭМ!$A$34:$A$777,$A396,СВЦЭМ!$B$34:$B$777,F$366)+'СЕТ СН'!$F$13</f>
        <v>595.69927628000005</v>
      </c>
      <c r="G396" s="37">
        <f>SUMIFS(СВЦЭМ!$K$34:$K$777,СВЦЭМ!$A$34:$A$777,$A396,СВЦЭМ!$B$34:$B$777,G$366)+'СЕТ СН'!$F$13</f>
        <v>585.23555376000002</v>
      </c>
      <c r="H396" s="37">
        <f>SUMIFS(СВЦЭМ!$K$34:$K$777,СВЦЭМ!$A$34:$A$777,$A396,СВЦЭМ!$B$34:$B$777,H$366)+'СЕТ СН'!$F$13</f>
        <v>572.01931860000002</v>
      </c>
      <c r="I396" s="37">
        <f>SUMIFS(СВЦЭМ!$K$34:$K$777,СВЦЭМ!$A$34:$A$777,$A396,СВЦЭМ!$B$34:$B$777,I$366)+'СЕТ СН'!$F$13</f>
        <v>528.13811562000001</v>
      </c>
      <c r="J396" s="37">
        <f>SUMIFS(СВЦЭМ!$K$34:$K$777,СВЦЭМ!$A$34:$A$777,$A396,СВЦЭМ!$B$34:$B$777,J$366)+'СЕТ СН'!$F$13</f>
        <v>500.93543281000001</v>
      </c>
      <c r="K396" s="37">
        <f>SUMIFS(СВЦЭМ!$K$34:$K$777,СВЦЭМ!$A$34:$A$777,$A396,СВЦЭМ!$B$34:$B$777,K$366)+'СЕТ СН'!$F$13</f>
        <v>433.73146014000002</v>
      </c>
      <c r="L396" s="37">
        <f>SUMIFS(СВЦЭМ!$K$34:$K$777,СВЦЭМ!$A$34:$A$777,$A396,СВЦЭМ!$B$34:$B$777,L$366)+'СЕТ СН'!$F$13</f>
        <v>423.04215541000002</v>
      </c>
      <c r="M396" s="37">
        <f>SUMIFS(СВЦЭМ!$K$34:$K$777,СВЦЭМ!$A$34:$A$777,$A396,СВЦЭМ!$B$34:$B$777,M$366)+'СЕТ СН'!$F$13</f>
        <v>424.32883762</v>
      </c>
      <c r="N396" s="37">
        <f>SUMIFS(СВЦЭМ!$K$34:$K$777,СВЦЭМ!$A$34:$A$777,$A396,СВЦЭМ!$B$34:$B$777,N$366)+'СЕТ СН'!$F$13</f>
        <v>418.57253206000001</v>
      </c>
      <c r="O396" s="37">
        <f>SUMIFS(СВЦЭМ!$K$34:$K$777,СВЦЭМ!$A$34:$A$777,$A396,СВЦЭМ!$B$34:$B$777,O$366)+'СЕТ СН'!$F$13</f>
        <v>416.58774471999999</v>
      </c>
      <c r="P396" s="37">
        <f>SUMIFS(СВЦЭМ!$K$34:$K$777,СВЦЭМ!$A$34:$A$777,$A396,СВЦЭМ!$B$34:$B$777,P$366)+'СЕТ СН'!$F$13</f>
        <v>460.96141538000001</v>
      </c>
      <c r="Q396" s="37">
        <f>SUMIFS(СВЦЭМ!$K$34:$K$777,СВЦЭМ!$A$34:$A$777,$A396,СВЦЭМ!$B$34:$B$777,Q$366)+'СЕТ СН'!$F$13</f>
        <v>459.50462682</v>
      </c>
      <c r="R396" s="37">
        <f>SUMIFS(СВЦЭМ!$K$34:$K$777,СВЦЭМ!$A$34:$A$777,$A396,СВЦЭМ!$B$34:$B$777,R$366)+'СЕТ СН'!$F$13</f>
        <v>457.95237155000001</v>
      </c>
      <c r="S396" s="37">
        <f>SUMIFS(СВЦЭМ!$K$34:$K$777,СВЦЭМ!$A$34:$A$777,$A396,СВЦЭМ!$B$34:$B$777,S$366)+'СЕТ СН'!$F$13</f>
        <v>462.56795215</v>
      </c>
      <c r="T396" s="37">
        <f>SUMIFS(СВЦЭМ!$K$34:$K$777,СВЦЭМ!$A$34:$A$777,$A396,СВЦЭМ!$B$34:$B$777,T$366)+'СЕТ СН'!$F$13</f>
        <v>423.32985623000002</v>
      </c>
      <c r="U396" s="37">
        <f>SUMIFS(СВЦЭМ!$K$34:$K$777,СВЦЭМ!$A$34:$A$777,$A396,СВЦЭМ!$B$34:$B$777,U$366)+'СЕТ СН'!$F$13</f>
        <v>423.25181063000002</v>
      </c>
      <c r="V396" s="37">
        <f>SUMIFS(СВЦЭМ!$K$34:$K$777,СВЦЭМ!$A$34:$A$777,$A396,СВЦЭМ!$B$34:$B$777,V$366)+'СЕТ СН'!$F$13</f>
        <v>424.03175019999998</v>
      </c>
      <c r="W396" s="37">
        <f>SUMIFS(СВЦЭМ!$K$34:$K$777,СВЦЭМ!$A$34:$A$777,$A396,СВЦЭМ!$B$34:$B$777,W$366)+'СЕТ СН'!$F$13</f>
        <v>419.19853246000002</v>
      </c>
      <c r="X396" s="37">
        <f>SUMIFS(СВЦЭМ!$K$34:$K$777,СВЦЭМ!$A$34:$A$777,$A396,СВЦЭМ!$B$34:$B$777,X$366)+'СЕТ СН'!$F$13</f>
        <v>453.80095068999998</v>
      </c>
      <c r="Y396" s="37">
        <f>SUMIFS(СВЦЭМ!$K$34:$K$777,СВЦЭМ!$A$34:$A$777,$A396,СВЦЭМ!$B$34:$B$777,Y$366)+'СЕТ СН'!$F$13</f>
        <v>507.57368296999999</v>
      </c>
    </row>
    <row r="397" spans="1:26" ht="15.75" hidden="1" x14ac:dyDescent="0.2">
      <c r="A397" s="36">
        <f t="shared" si="10"/>
        <v>43221</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01.04.2018</v>
      </c>
      <c r="B402" s="37">
        <f>SUMIFS(СВЦЭМ!$L$34:$L$777,СВЦЭМ!$A$34:$A$777,$A402,СВЦЭМ!$B$34:$B$777,B$401)+'СЕТ СН'!$F$13</f>
        <v>725.88245868000001</v>
      </c>
      <c r="C402" s="37">
        <f>SUMIFS(СВЦЭМ!$L$34:$L$777,СВЦЭМ!$A$34:$A$777,$A402,СВЦЭМ!$B$34:$B$777,C$401)+'СЕТ СН'!$F$13</f>
        <v>761.34954760999995</v>
      </c>
      <c r="D402" s="37">
        <f>SUMIFS(СВЦЭМ!$L$34:$L$777,СВЦЭМ!$A$34:$A$777,$A402,СВЦЭМ!$B$34:$B$777,D$401)+'СЕТ СН'!$F$13</f>
        <v>793.28396305000001</v>
      </c>
      <c r="E402" s="37">
        <f>SUMIFS(СВЦЭМ!$L$34:$L$777,СВЦЭМ!$A$34:$A$777,$A402,СВЦЭМ!$B$34:$B$777,E$401)+'СЕТ СН'!$F$13</f>
        <v>800.41202346</v>
      </c>
      <c r="F402" s="37">
        <f>SUMIFS(СВЦЭМ!$L$34:$L$777,СВЦЭМ!$A$34:$A$777,$A402,СВЦЭМ!$B$34:$B$777,F$401)+'СЕТ СН'!$F$13</f>
        <v>804.81842217999997</v>
      </c>
      <c r="G402" s="37">
        <f>SUMIFS(СВЦЭМ!$L$34:$L$777,СВЦЭМ!$A$34:$A$777,$A402,СВЦЭМ!$B$34:$B$777,G$401)+'СЕТ СН'!$F$13</f>
        <v>790.85799368000005</v>
      </c>
      <c r="H402" s="37">
        <f>SUMIFS(СВЦЭМ!$L$34:$L$777,СВЦЭМ!$A$34:$A$777,$A402,СВЦЭМ!$B$34:$B$777,H$401)+'СЕТ СН'!$F$13</f>
        <v>780.22550740999998</v>
      </c>
      <c r="I402" s="37">
        <f>SUMIFS(СВЦЭМ!$L$34:$L$777,СВЦЭМ!$A$34:$A$777,$A402,СВЦЭМ!$B$34:$B$777,I$401)+'СЕТ СН'!$F$13</f>
        <v>742.48605568999994</v>
      </c>
      <c r="J402" s="37">
        <f>SUMIFS(СВЦЭМ!$L$34:$L$777,СВЦЭМ!$A$34:$A$777,$A402,СВЦЭМ!$B$34:$B$777,J$401)+'СЕТ СН'!$F$13</f>
        <v>680.50498239000001</v>
      </c>
      <c r="K402" s="37">
        <f>SUMIFS(СВЦЭМ!$L$34:$L$777,СВЦЭМ!$A$34:$A$777,$A402,СВЦЭМ!$B$34:$B$777,K$401)+'СЕТ СН'!$F$13</f>
        <v>583.46207528000002</v>
      </c>
      <c r="L402" s="37">
        <f>SUMIFS(СВЦЭМ!$L$34:$L$777,СВЦЭМ!$A$34:$A$777,$A402,СВЦЭМ!$B$34:$B$777,L$401)+'СЕТ СН'!$F$13</f>
        <v>553.81632500000001</v>
      </c>
      <c r="M402" s="37">
        <f>SUMIFS(СВЦЭМ!$L$34:$L$777,СВЦЭМ!$A$34:$A$777,$A402,СВЦЭМ!$B$34:$B$777,M$401)+'СЕТ СН'!$F$13</f>
        <v>548.71090001000005</v>
      </c>
      <c r="N402" s="37">
        <f>SUMIFS(СВЦЭМ!$L$34:$L$777,СВЦЭМ!$A$34:$A$777,$A402,СВЦЭМ!$B$34:$B$777,N$401)+'СЕТ СН'!$F$13</f>
        <v>552.83968203999996</v>
      </c>
      <c r="O402" s="37">
        <f>SUMIFS(СВЦЭМ!$L$34:$L$777,СВЦЭМ!$A$34:$A$777,$A402,СВЦЭМ!$B$34:$B$777,O$401)+'СЕТ СН'!$F$13</f>
        <v>549.24982358</v>
      </c>
      <c r="P402" s="37">
        <f>SUMIFS(СВЦЭМ!$L$34:$L$777,СВЦЭМ!$A$34:$A$777,$A402,СВЦЭМ!$B$34:$B$777,P$401)+'СЕТ СН'!$F$13</f>
        <v>548.41653657999996</v>
      </c>
      <c r="Q402" s="37">
        <f>SUMIFS(СВЦЭМ!$L$34:$L$777,СВЦЭМ!$A$34:$A$777,$A402,СВЦЭМ!$B$34:$B$777,Q$401)+'СЕТ СН'!$F$13</f>
        <v>551.40204524000001</v>
      </c>
      <c r="R402" s="37">
        <f>SUMIFS(СВЦЭМ!$L$34:$L$777,СВЦЭМ!$A$34:$A$777,$A402,СВЦЭМ!$B$34:$B$777,R$401)+'СЕТ СН'!$F$13</f>
        <v>557.24598287000003</v>
      </c>
      <c r="S402" s="37">
        <f>SUMIFS(СВЦЭМ!$L$34:$L$777,СВЦЭМ!$A$34:$A$777,$A402,СВЦЭМ!$B$34:$B$777,S$401)+'СЕТ СН'!$F$13</f>
        <v>565.62048824999999</v>
      </c>
      <c r="T402" s="37">
        <f>SUMIFS(СВЦЭМ!$L$34:$L$777,СВЦЭМ!$A$34:$A$777,$A402,СВЦЭМ!$B$34:$B$777,T$401)+'СЕТ СН'!$F$13</f>
        <v>583.23984273999997</v>
      </c>
      <c r="U402" s="37">
        <f>SUMIFS(СВЦЭМ!$L$34:$L$777,СВЦЭМ!$A$34:$A$777,$A402,СВЦЭМ!$B$34:$B$777,U$401)+'СЕТ СН'!$F$13</f>
        <v>582.80079811999997</v>
      </c>
      <c r="V402" s="37">
        <f>SUMIFS(СВЦЭМ!$L$34:$L$777,СВЦЭМ!$A$34:$A$777,$A402,СВЦЭМ!$B$34:$B$777,V$401)+'СЕТ СН'!$F$13</f>
        <v>587.81342762999998</v>
      </c>
      <c r="W402" s="37">
        <f>SUMIFS(СВЦЭМ!$L$34:$L$777,СВЦЭМ!$A$34:$A$777,$A402,СВЦЭМ!$B$34:$B$777,W$401)+'СЕТ СН'!$F$13</f>
        <v>612.03750887000001</v>
      </c>
      <c r="X402" s="37">
        <f>SUMIFS(СВЦЭМ!$L$34:$L$777,СВЦЭМ!$A$34:$A$777,$A402,СВЦЭМ!$B$34:$B$777,X$401)+'СЕТ СН'!$F$13</f>
        <v>634.93329281000001</v>
      </c>
      <c r="Y402" s="37">
        <f>SUMIFS(СВЦЭМ!$L$34:$L$777,СВЦЭМ!$A$34:$A$777,$A402,СВЦЭМ!$B$34:$B$777,Y$401)+'СЕТ СН'!$F$13</f>
        <v>696.51087341000004</v>
      </c>
      <c r="AA402" s="46"/>
    </row>
    <row r="403" spans="1:27" ht="15.75" x14ac:dyDescent="0.2">
      <c r="A403" s="36">
        <f>A402+1</f>
        <v>43192</v>
      </c>
      <c r="B403" s="37">
        <f>SUMIFS(СВЦЭМ!$L$34:$L$777,СВЦЭМ!$A$34:$A$777,$A403,СВЦЭМ!$B$34:$B$777,B$401)+'СЕТ СН'!$F$13</f>
        <v>737.61952989999997</v>
      </c>
      <c r="C403" s="37">
        <f>SUMIFS(СВЦЭМ!$L$34:$L$777,СВЦЭМ!$A$34:$A$777,$A403,СВЦЭМ!$B$34:$B$777,C$401)+'СЕТ СН'!$F$13</f>
        <v>765.64087663999999</v>
      </c>
      <c r="D403" s="37">
        <f>SUMIFS(СВЦЭМ!$L$34:$L$777,СВЦЭМ!$A$34:$A$777,$A403,СВЦЭМ!$B$34:$B$777,D$401)+'СЕТ СН'!$F$13</f>
        <v>797.18960799000001</v>
      </c>
      <c r="E403" s="37">
        <f>SUMIFS(СВЦЭМ!$L$34:$L$777,СВЦЭМ!$A$34:$A$777,$A403,СВЦЭМ!$B$34:$B$777,E$401)+'СЕТ СН'!$F$13</f>
        <v>808.29526361000001</v>
      </c>
      <c r="F403" s="37">
        <f>SUMIFS(СВЦЭМ!$L$34:$L$777,СВЦЭМ!$A$34:$A$777,$A403,СВЦЭМ!$B$34:$B$777,F$401)+'СЕТ СН'!$F$13</f>
        <v>800.30587619000005</v>
      </c>
      <c r="G403" s="37">
        <f>SUMIFS(СВЦЭМ!$L$34:$L$777,СВЦЭМ!$A$34:$A$777,$A403,СВЦЭМ!$B$34:$B$777,G$401)+'СЕТ СН'!$F$13</f>
        <v>786.08351276999997</v>
      </c>
      <c r="H403" s="37">
        <f>SUMIFS(СВЦЭМ!$L$34:$L$777,СВЦЭМ!$A$34:$A$777,$A403,СВЦЭМ!$B$34:$B$777,H$401)+'СЕТ СН'!$F$13</f>
        <v>752.50493768000001</v>
      </c>
      <c r="I403" s="37">
        <f>SUMIFS(СВЦЭМ!$L$34:$L$777,СВЦЭМ!$A$34:$A$777,$A403,СВЦЭМ!$B$34:$B$777,I$401)+'СЕТ СН'!$F$13</f>
        <v>700.80972578000001</v>
      </c>
      <c r="J403" s="37">
        <f>SUMIFS(СВЦЭМ!$L$34:$L$777,СВЦЭМ!$A$34:$A$777,$A403,СВЦЭМ!$B$34:$B$777,J$401)+'СЕТ СН'!$F$13</f>
        <v>674.00756862000003</v>
      </c>
      <c r="K403" s="37">
        <f>SUMIFS(СВЦЭМ!$L$34:$L$777,СВЦЭМ!$A$34:$A$777,$A403,СВЦЭМ!$B$34:$B$777,K$401)+'СЕТ СН'!$F$13</f>
        <v>598.67522817999998</v>
      </c>
      <c r="L403" s="37">
        <f>SUMIFS(СВЦЭМ!$L$34:$L$777,СВЦЭМ!$A$34:$A$777,$A403,СВЦЭМ!$B$34:$B$777,L$401)+'СЕТ СН'!$F$13</f>
        <v>612.15153454999995</v>
      </c>
      <c r="M403" s="37">
        <f>SUMIFS(СВЦЭМ!$L$34:$L$777,СВЦЭМ!$A$34:$A$777,$A403,СВЦЭМ!$B$34:$B$777,M$401)+'СЕТ СН'!$F$13</f>
        <v>614.06716658000005</v>
      </c>
      <c r="N403" s="37">
        <f>SUMIFS(СВЦЭМ!$L$34:$L$777,СВЦЭМ!$A$34:$A$777,$A403,СВЦЭМ!$B$34:$B$777,N$401)+'СЕТ СН'!$F$13</f>
        <v>565.54138711999997</v>
      </c>
      <c r="O403" s="37">
        <f>SUMIFS(СВЦЭМ!$L$34:$L$777,СВЦЭМ!$A$34:$A$777,$A403,СВЦЭМ!$B$34:$B$777,O$401)+'СЕТ СН'!$F$13</f>
        <v>573.54298226000003</v>
      </c>
      <c r="P403" s="37">
        <f>SUMIFS(СВЦЭМ!$L$34:$L$777,СВЦЭМ!$A$34:$A$777,$A403,СВЦЭМ!$B$34:$B$777,P$401)+'СЕТ СН'!$F$13</f>
        <v>572.62589427</v>
      </c>
      <c r="Q403" s="37">
        <f>SUMIFS(СВЦЭМ!$L$34:$L$777,СВЦЭМ!$A$34:$A$777,$A403,СВЦЭМ!$B$34:$B$777,Q$401)+'СЕТ СН'!$F$13</f>
        <v>576.99875252000004</v>
      </c>
      <c r="R403" s="37">
        <f>SUMIFS(СВЦЭМ!$L$34:$L$777,СВЦЭМ!$A$34:$A$777,$A403,СВЦЭМ!$B$34:$B$777,R$401)+'СЕТ СН'!$F$13</f>
        <v>579.71953685000005</v>
      </c>
      <c r="S403" s="37">
        <f>SUMIFS(СВЦЭМ!$L$34:$L$777,СВЦЭМ!$A$34:$A$777,$A403,СВЦЭМ!$B$34:$B$777,S$401)+'СЕТ СН'!$F$13</f>
        <v>576.00821446999998</v>
      </c>
      <c r="T403" s="37">
        <f>SUMIFS(СВЦЭМ!$L$34:$L$777,СВЦЭМ!$A$34:$A$777,$A403,СВЦЭМ!$B$34:$B$777,T$401)+'СЕТ СН'!$F$13</f>
        <v>572.74078511000005</v>
      </c>
      <c r="U403" s="37">
        <f>SUMIFS(СВЦЭМ!$L$34:$L$777,СВЦЭМ!$A$34:$A$777,$A403,СВЦЭМ!$B$34:$B$777,U$401)+'СЕТ СН'!$F$13</f>
        <v>569.70455962999995</v>
      </c>
      <c r="V403" s="37">
        <f>SUMIFS(СВЦЭМ!$L$34:$L$777,СВЦЭМ!$A$34:$A$777,$A403,СВЦЭМ!$B$34:$B$777,V$401)+'СЕТ СН'!$F$13</f>
        <v>575.28462557</v>
      </c>
      <c r="W403" s="37">
        <f>SUMIFS(СВЦЭМ!$L$34:$L$777,СВЦЭМ!$A$34:$A$777,$A403,СВЦЭМ!$B$34:$B$777,W$401)+'СЕТ СН'!$F$13</f>
        <v>607.45764480000003</v>
      </c>
      <c r="X403" s="37">
        <f>SUMIFS(СВЦЭМ!$L$34:$L$777,СВЦЭМ!$A$34:$A$777,$A403,СВЦЭМ!$B$34:$B$777,X$401)+'СЕТ СН'!$F$13</f>
        <v>695.12160614000004</v>
      </c>
      <c r="Y403" s="37">
        <f>SUMIFS(СВЦЭМ!$L$34:$L$777,СВЦЭМ!$A$34:$A$777,$A403,СВЦЭМ!$B$34:$B$777,Y$401)+'СЕТ СН'!$F$13</f>
        <v>742.81526024000004</v>
      </c>
    </row>
    <row r="404" spans="1:27" ht="15.75" x14ac:dyDescent="0.2">
      <c r="A404" s="36">
        <f t="shared" ref="A404:A432" si="11">A403+1</f>
        <v>43193</v>
      </c>
      <c r="B404" s="37">
        <f>SUMIFS(СВЦЭМ!$L$34:$L$777,СВЦЭМ!$A$34:$A$777,$A404,СВЦЭМ!$B$34:$B$777,B$401)+'СЕТ СН'!$F$13</f>
        <v>767.23028629999999</v>
      </c>
      <c r="C404" s="37">
        <f>SUMIFS(СВЦЭМ!$L$34:$L$777,СВЦЭМ!$A$34:$A$777,$A404,СВЦЭМ!$B$34:$B$777,C$401)+'СЕТ СН'!$F$13</f>
        <v>803.25117280999996</v>
      </c>
      <c r="D404" s="37">
        <f>SUMIFS(СВЦЭМ!$L$34:$L$777,СВЦЭМ!$A$34:$A$777,$A404,СВЦЭМ!$B$34:$B$777,D$401)+'СЕТ СН'!$F$13</f>
        <v>846.63822557000003</v>
      </c>
      <c r="E404" s="37">
        <f>SUMIFS(СВЦЭМ!$L$34:$L$777,СВЦЭМ!$A$34:$A$777,$A404,СВЦЭМ!$B$34:$B$777,E$401)+'СЕТ СН'!$F$13</f>
        <v>853.84801961000005</v>
      </c>
      <c r="F404" s="37">
        <f>SUMIFS(СВЦЭМ!$L$34:$L$777,СВЦЭМ!$A$34:$A$777,$A404,СВЦЭМ!$B$34:$B$777,F$401)+'СЕТ СН'!$F$13</f>
        <v>849.49977644000001</v>
      </c>
      <c r="G404" s="37">
        <f>SUMIFS(СВЦЭМ!$L$34:$L$777,СВЦЭМ!$A$34:$A$777,$A404,СВЦЭМ!$B$34:$B$777,G$401)+'СЕТ СН'!$F$13</f>
        <v>837.16080779000004</v>
      </c>
      <c r="H404" s="37">
        <f>SUMIFS(СВЦЭМ!$L$34:$L$777,СВЦЭМ!$A$34:$A$777,$A404,СВЦЭМ!$B$34:$B$777,H$401)+'СЕТ СН'!$F$13</f>
        <v>799.45466362000002</v>
      </c>
      <c r="I404" s="37">
        <f>SUMIFS(СВЦЭМ!$L$34:$L$777,СВЦЭМ!$A$34:$A$777,$A404,СВЦЭМ!$B$34:$B$777,I$401)+'СЕТ СН'!$F$13</f>
        <v>737.14055456000006</v>
      </c>
      <c r="J404" s="37">
        <f>SUMIFS(СВЦЭМ!$L$34:$L$777,СВЦЭМ!$A$34:$A$777,$A404,СВЦЭМ!$B$34:$B$777,J$401)+'СЕТ СН'!$F$13</f>
        <v>691.38298913999995</v>
      </c>
      <c r="K404" s="37">
        <f>SUMIFS(СВЦЭМ!$L$34:$L$777,СВЦЭМ!$A$34:$A$777,$A404,СВЦЭМ!$B$34:$B$777,K$401)+'СЕТ СН'!$F$13</f>
        <v>629.66610763000006</v>
      </c>
      <c r="L404" s="37">
        <f>SUMIFS(СВЦЭМ!$L$34:$L$777,СВЦЭМ!$A$34:$A$777,$A404,СВЦЭМ!$B$34:$B$777,L$401)+'СЕТ СН'!$F$13</f>
        <v>570.76251215000002</v>
      </c>
      <c r="M404" s="37">
        <f>SUMIFS(СВЦЭМ!$L$34:$L$777,СВЦЭМ!$A$34:$A$777,$A404,СВЦЭМ!$B$34:$B$777,M$401)+'СЕТ СН'!$F$13</f>
        <v>558.39760887</v>
      </c>
      <c r="N404" s="37">
        <f>SUMIFS(СВЦЭМ!$L$34:$L$777,СВЦЭМ!$A$34:$A$777,$A404,СВЦЭМ!$B$34:$B$777,N$401)+'СЕТ СН'!$F$13</f>
        <v>570.37573865000002</v>
      </c>
      <c r="O404" s="37">
        <f>SUMIFS(СВЦЭМ!$L$34:$L$777,СВЦЭМ!$A$34:$A$777,$A404,СВЦЭМ!$B$34:$B$777,O$401)+'СЕТ СН'!$F$13</f>
        <v>576.26574606999998</v>
      </c>
      <c r="P404" s="37">
        <f>SUMIFS(СВЦЭМ!$L$34:$L$777,СВЦЭМ!$A$34:$A$777,$A404,СВЦЭМ!$B$34:$B$777,P$401)+'СЕТ СН'!$F$13</f>
        <v>581.38401564000003</v>
      </c>
      <c r="Q404" s="37">
        <f>SUMIFS(СВЦЭМ!$L$34:$L$777,СВЦЭМ!$A$34:$A$777,$A404,СВЦЭМ!$B$34:$B$777,Q$401)+'СЕТ СН'!$F$13</f>
        <v>623.13578755000003</v>
      </c>
      <c r="R404" s="37">
        <f>SUMIFS(СВЦЭМ!$L$34:$L$777,СВЦЭМ!$A$34:$A$777,$A404,СВЦЭМ!$B$34:$B$777,R$401)+'СЕТ СН'!$F$13</f>
        <v>630.35052212000005</v>
      </c>
      <c r="S404" s="37">
        <f>SUMIFS(СВЦЭМ!$L$34:$L$777,СВЦЭМ!$A$34:$A$777,$A404,СВЦЭМ!$B$34:$B$777,S$401)+'СЕТ СН'!$F$13</f>
        <v>626.73445174999995</v>
      </c>
      <c r="T404" s="37">
        <f>SUMIFS(СВЦЭМ!$L$34:$L$777,СВЦЭМ!$A$34:$A$777,$A404,СВЦЭМ!$B$34:$B$777,T$401)+'СЕТ СН'!$F$13</f>
        <v>607.27470688999995</v>
      </c>
      <c r="U404" s="37">
        <f>SUMIFS(СВЦЭМ!$L$34:$L$777,СВЦЭМ!$A$34:$A$777,$A404,СВЦЭМ!$B$34:$B$777,U$401)+'СЕТ СН'!$F$13</f>
        <v>587.52471804000004</v>
      </c>
      <c r="V404" s="37">
        <f>SUMIFS(СВЦЭМ!$L$34:$L$777,СВЦЭМ!$A$34:$A$777,$A404,СВЦЭМ!$B$34:$B$777,V$401)+'СЕТ СН'!$F$13</f>
        <v>585.46294562000003</v>
      </c>
      <c r="W404" s="37">
        <f>SUMIFS(СВЦЭМ!$L$34:$L$777,СВЦЭМ!$A$34:$A$777,$A404,СВЦЭМ!$B$34:$B$777,W$401)+'СЕТ СН'!$F$13</f>
        <v>636.90440422999995</v>
      </c>
      <c r="X404" s="37">
        <f>SUMIFS(СВЦЭМ!$L$34:$L$777,СВЦЭМ!$A$34:$A$777,$A404,СВЦЭМ!$B$34:$B$777,X$401)+'СЕТ СН'!$F$13</f>
        <v>703.40017545000001</v>
      </c>
      <c r="Y404" s="37">
        <f>SUMIFS(СВЦЭМ!$L$34:$L$777,СВЦЭМ!$A$34:$A$777,$A404,СВЦЭМ!$B$34:$B$777,Y$401)+'СЕТ СН'!$F$13</f>
        <v>768.55377571999998</v>
      </c>
    </row>
    <row r="405" spans="1:27" ht="15.75" x14ac:dyDescent="0.2">
      <c r="A405" s="36">
        <f t="shared" si="11"/>
        <v>43194</v>
      </c>
      <c r="B405" s="37">
        <f>SUMIFS(СВЦЭМ!$L$34:$L$777,СВЦЭМ!$A$34:$A$777,$A405,СВЦЭМ!$B$34:$B$777,B$401)+'СЕТ СН'!$F$13</f>
        <v>783.01120151999999</v>
      </c>
      <c r="C405" s="37">
        <f>SUMIFS(СВЦЭМ!$L$34:$L$777,СВЦЭМ!$A$34:$A$777,$A405,СВЦЭМ!$B$34:$B$777,C$401)+'СЕТ СН'!$F$13</f>
        <v>816.28733886999999</v>
      </c>
      <c r="D405" s="37">
        <f>SUMIFS(СВЦЭМ!$L$34:$L$777,СВЦЭМ!$A$34:$A$777,$A405,СВЦЭМ!$B$34:$B$777,D$401)+'СЕТ СН'!$F$13</f>
        <v>858.03988075999996</v>
      </c>
      <c r="E405" s="37">
        <f>SUMIFS(СВЦЭМ!$L$34:$L$777,СВЦЭМ!$A$34:$A$777,$A405,СВЦЭМ!$B$34:$B$777,E$401)+'СЕТ СН'!$F$13</f>
        <v>855.81588352999995</v>
      </c>
      <c r="F405" s="37">
        <f>SUMIFS(СВЦЭМ!$L$34:$L$777,СВЦЭМ!$A$34:$A$777,$A405,СВЦЭМ!$B$34:$B$777,F$401)+'СЕТ СН'!$F$13</f>
        <v>854.49745279000001</v>
      </c>
      <c r="G405" s="37">
        <f>SUMIFS(СВЦЭМ!$L$34:$L$777,СВЦЭМ!$A$34:$A$777,$A405,СВЦЭМ!$B$34:$B$777,G$401)+'СЕТ СН'!$F$13</f>
        <v>857.52241812</v>
      </c>
      <c r="H405" s="37">
        <f>SUMIFS(СВЦЭМ!$L$34:$L$777,СВЦЭМ!$A$34:$A$777,$A405,СВЦЭМ!$B$34:$B$777,H$401)+'СЕТ СН'!$F$13</f>
        <v>809.38536955999996</v>
      </c>
      <c r="I405" s="37">
        <f>SUMIFS(СВЦЭМ!$L$34:$L$777,СВЦЭМ!$A$34:$A$777,$A405,СВЦЭМ!$B$34:$B$777,I$401)+'СЕТ СН'!$F$13</f>
        <v>734.25385427000003</v>
      </c>
      <c r="J405" s="37">
        <f>SUMIFS(СВЦЭМ!$L$34:$L$777,СВЦЭМ!$A$34:$A$777,$A405,СВЦЭМ!$B$34:$B$777,J$401)+'СЕТ СН'!$F$13</f>
        <v>694.97380821000002</v>
      </c>
      <c r="K405" s="37">
        <f>SUMIFS(СВЦЭМ!$L$34:$L$777,СВЦЭМ!$A$34:$A$777,$A405,СВЦЭМ!$B$34:$B$777,K$401)+'СЕТ СН'!$F$13</f>
        <v>641.18331395999996</v>
      </c>
      <c r="L405" s="37">
        <f>SUMIFS(СВЦЭМ!$L$34:$L$777,СВЦЭМ!$A$34:$A$777,$A405,СВЦЭМ!$B$34:$B$777,L$401)+'СЕТ СН'!$F$13</f>
        <v>617.72954115000005</v>
      </c>
      <c r="M405" s="37">
        <f>SUMIFS(СВЦЭМ!$L$34:$L$777,СВЦЭМ!$A$34:$A$777,$A405,СВЦЭМ!$B$34:$B$777,M$401)+'СЕТ СН'!$F$13</f>
        <v>615.50403238000001</v>
      </c>
      <c r="N405" s="37">
        <f>SUMIFS(СВЦЭМ!$L$34:$L$777,СВЦЭМ!$A$34:$A$777,$A405,СВЦЭМ!$B$34:$B$777,N$401)+'СЕТ СН'!$F$13</f>
        <v>614.28321083000003</v>
      </c>
      <c r="O405" s="37">
        <f>SUMIFS(СВЦЭМ!$L$34:$L$777,СВЦЭМ!$A$34:$A$777,$A405,СВЦЭМ!$B$34:$B$777,O$401)+'СЕТ СН'!$F$13</f>
        <v>612.66200972000001</v>
      </c>
      <c r="P405" s="37">
        <f>SUMIFS(СВЦЭМ!$L$34:$L$777,СВЦЭМ!$A$34:$A$777,$A405,СВЦЭМ!$B$34:$B$777,P$401)+'СЕТ СН'!$F$13</f>
        <v>609.52533338000001</v>
      </c>
      <c r="Q405" s="37">
        <f>SUMIFS(СВЦЭМ!$L$34:$L$777,СВЦЭМ!$A$34:$A$777,$A405,СВЦЭМ!$B$34:$B$777,Q$401)+'СЕТ СН'!$F$13</f>
        <v>611.24902442999996</v>
      </c>
      <c r="R405" s="37">
        <f>SUMIFS(СВЦЭМ!$L$34:$L$777,СВЦЭМ!$A$34:$A$777,$A405,СВЦЭМ!$B$34:$B$777,R$401)+'СЕТ СН'!$F$13</f>
        <v>607.28827641999999</v>
      </c>
      <c r="S405" s="37">
        <f>SUMIFS(СВЦЭМ!$L$34:$L$777,СВЦЭМ!$A$34:$A$777,$A405,СВЦЭМ!$B$34:$B$777,S$401)+'СЕТ СН'!$F$13</f>
        <v>611.08350876999998</v>
      </c>
      <c r="T405" s="37">
        <f>SUMIFS(СВЦЭМ!$L$34:$L$777,СВЦЭМ!$A$34:$A$777,$A405,СВЦЭМ!$B$34:$B$777,T$401)+'СЕТ СН'!$F$13</f>
        <v>599.86562765999997</v>
      </c>
      <c r="U405" s="37">
        <f>SUMIFS(СВЦЭМ!$L$34:$L$777,СВЦЭМ!$A$34:$A$777,$A405,СВЦЭМ!$B$34:$B$777,U$401)+'СЕТ СН'!$F$13</f>
        <v>564.85425754000005</v>
      </c>
      <c r="V405" s="37">
        <f>SUMIFS(СВЦЭМ!$L$34:$L$777,СВЦЭМ!$A$34:$A$777,$A405,СВЦЭМ!$B$34:$B$777,V$401)+'СЕТ СН'!$F$13</f>
        <v>572.98708142999999</v>
      </c>
      <c r="W405" s="37">
        <f>SUMIFS(СВЦЭМ!$L$34:$L$777,СВЦЭМ!$A$34:$A$777,$A405,СВЦЭМ!$B$34:$B$777,W$401)+'СЕТ СН'!$F$13</f>
        <v>617.94309195000005</v>
      </c>
      <c r="X405" s="37">
        <f>SUMIFS(СВЦЭМ!$L$34:$L$777,СВЦЭМ!$A$34:$A$777,$A405,СВЦЭМ!$B$34:$B$777,X$401)+'СЕТ СН'!$F$13</f>
        <v>677.90707645999998</v>
      </c>
      <c r="Y405" s="37">
        <f>SUMIFS(СВЦЭМ!$L$34:$L$777,СВЦЭМ!$A$34:$A$777,$A405,СВЦЭМ!$B$34:$B$777,Y$401)+'СЕТ СН'!$F$13</f>
        <v>752.45785271</v>
      </c>
    </row>
    <row r="406" spans="1:27" ht="15.75" x14ac:dyDescent="0.2">
      <c r="A406" s="36">
        <f t="shared" si="11"/>
        <v>43195</v>
      </c>
      <c r="B406" s="37">
        <f>SUMIFS(СВЦЭМ!$L$34:$L$777,СВЦЭМ!$A$34:$A$777,$A406,СВЦЭМ!$B$34:$B$777,B$401)+'СЕТ СН'!$F$13</f>
        <v>825.94042923999996</v>
      </c>
      <c r="C406" s="37">
        <f>SUMIFS(СВЦЭМ!$L$34:$L$777,СВЦЭМ!$A$34:$A$777,$A406,СВЦЭМ!$B$34:$B$777,C$401)+'СЕТ СН'!$F$13</f>
        <v>825.40161351999996</v>
      </c>
      <c r="D406" s="37">
        <f>SUMIFS(СВЦЭМ!$L$34:$L$777,СВЦЭМ!$A$34:$A$777,$A406,СВЦЭМ!$B$34:$B$777,D$401)+'СЕТ СН'!$F$13</f>
        <v>858.19126153000002</v>
      </c>
      <c r="E406" s="37">
        <f>SUMIFS(СВЦЭМ!$L$34:$L$777,СВЦЭМ!$A$34:$A$777,$A406,СВЦЭМ!$B$34:$B$777,E$401)+'СЕТ СН'!$F$13</f>
        <v>852.89652235000005</v>
      </c>
      <c r="F406" s="37">
        <f>SUMIFS(СВЦЭМ!$L$34:$L$777,СВЦЭМ!$A$34:$A$777,$A406,СВЦЭМ!$B$34:$B$777,F$401)+'СЕТ СН'!$F$13</f>
        <v>853.14888191</v>
      </c>
      <c r="G406" s="37">
        <f>SUMIFS(СВЦЭМ!$L$34:$L$777,СВЦЭМ!$A$34:$A$777,$A406,СВЦЭМ!$B$34:$B$777,G$401)+'СЕТ СН'!$F$13</f>
        <v>857.23133106</v>
      </c>
      <c r="H406" s="37">
        <f>SUMIFS(СВЦЭМ!$L$34:$L$777,СВЦЭМ!$A$34:$A$777,$A406,СВЦЭМ!$B$34:$B$777,H$401)+'СЕТ СН'!$F$13</f>
        <v>831.76608139999996</v>
      </c>
      <c r="I406" s="37">
        <f>SUMIFS(СВЦЭМ!$L$34:$L$777,СВЦЭМ!$A$34:$A$777,$A406,СВЦЭМ!$B$34:$B$777,I$401)+'СЕТ СН'!$F$13</f>
        <v>777.93825579999998</v>
      </c>
      <c r="J406" s="37">
        <f>SUMIFS(СВЦЭМ!$L$34:$L$777,СВЦЭМ!$A$34:$A$777,$A406,СВЦЭМ!$B$34:$B$777,J$401)+'СЕТ СН'!$F$13</f>
        <v>729.37961184999995</v>
      </c>
      <c r="K406" s="37">
        <f>SUMIFS(СВЦЭМ!$L$34:$L$777,СВЦЭМ!$A$34:$A$777,$A406,СВЦЭМ!$B$34:$B$777,K$401)+'СЕТ СН'!$F$13</f>
        <v>665.22479882000005</v>
      </c>
      <c r="L406" s="37">
        <f>SUMIFS(СВЦЭМ!$L$34:$L$777,СВЦЭМ!$A$34:$A$777,$A406,СВЦЭМ!$B$34:$B$777,L$401)+'СЕТ СН'!$F$13</f>
        <v>617.74236107000002</v>
      </c>
      <c r="M406" s="37">
        <f>SUMIFS(СВЦЭМ!$L$34:$L$777,СВЦЭМ!$A$34:$A$777,$A406,СВЦЭМ!$B$34:$B$777,M$401)+'СЕТ СН'!$F$13</f>
        <v>607.47835531999999</v>
      </c>
      <c r="N406" s="37">
        <f>SUMIFS(СВЦЭМ!$L$34:$L$777,СВЦЭМ!$A$34:$A$777,$A406,СВЦЭМ!$B$34:$B$777,N$401)+'СЕТ СН'!$F$13</f>
        <v>606.36489130999996</v>
      </c>
      <c r="O406" s="37">
        <f>SUMIFS(СВЦЭМ!$L$34:$L$777,СВЦЭМ!$A$34:$A$777,$A406,СВЦЭМ!$B$34:$B$777,O$401)+'СЕТ СН'!$F$13</f>
        <v>612.93103067000004</v>
      </c>
      <c r="P406" s="37">
        <f>SUMIFS(СВЦЭМ!$L$34:$L$777,СВЦЭМ!$A$34:$A$777,$A406,СВЦЭМ!$B$34:$B$777,P$401)+'СЕТ СН'!$F$13</f>
        <v>614.40835609999999</v>
      </c>
      <c r="Q406" s="37">
        <f>SUMIFS(СВЦЭМ!$L$34:$L$777,СВЦЭМ!$A$34:$A$777,$A406,СВЦЭМ!$B$34:$B$777,Q$401)+'СЕТ СН'!$F$13</f>
        <v>616.69194602000005</v>
      </c>
      <c r="R406" s="37">
        <f>SUMIFS(СВЦЭМ!$L$34:$L$777,СВЦЭМ!$A$34:$A$777,$A406,СВЦЭМ!$B$34:$B$777,R$401)+'СЕТ СН'!$F$13</f>
        <v>614.0778785</v>
      </c>
      <c r="S406" s="37">
        <f>SUMIFS(СВЦЭМ!$L$34:$L$777,СВЦЭМ!$A$34:$A$777,$A406,СВЦЭМ!$B$34:$B$777,S$401)+'СЕТ СН'!$F$13</f>
        <v>606.33323833999998</v>
      </c>
      <c r="T406" s="37">
        <f>SUMIFS(СВЦЭМ!$L$34:$L$777,СВЦЭМ!$A$34:$A$777,$A406,СВЦЭМ!$B$34:$B$777,T$401)+'СЕТ СН'!$F$13</f>
        <v>604.58785895000005</v>
      </c>
      <c r="U406" s="37">
        <f>SUMIFS(СВЦЭМ!$L$34:$L$777,СВЦЭМ!$A$34:$A$777,$A406,СВЦЭМ!$B$34:$B$777,U$401)+'СЕТ СН'!$F$13</f>
        <v>582.75623098999995</v>
      </c>
      <c r="V406" s="37">
        <f>SUMIFS(СВЦЭМ!$L$34:$L$777,СВЦЭМ!$A$34:$A$777,$A406,СВЦЭМ!$B$34:$B$777,V$401)+'СЕТ СН'!$F$13</f>
        <v>584.35916237000004</v>
      </c>
      <c r="W406" s="37">
        <f>SUMIFS(СВЦЭМ!$L$34:$L$777,СВЦЭМ!$A$34:$A$777,$A406,СВЦЭМ!$B$34:$B$777,W$401)+'СЕТ СН'!$F$13</f>
        <v>630.35883689000002</v>
      </c>
      <c r="X406" s="37">
        <f>SUMIFS(СВЦЭМ!$L$34:$L$777,СВЦЭМ!$A$34:$A$777,$A406,СВЦЭМ!$B$34:$B$777,X$401)+'СЕТ СН'!$F$13</f>
        <v>700.63589148999995</v>
      </c>
      <c r="Y406" s="37">
        <f>SUMIFS(СВЦЭМ!$L$34:$L$777,СВЦЭМ!$A$34:$A$777,$A406,СВЦЭМ!$B$34:$B$777,Y$401)+'СЕТ СН'!$F$13</f>
        <v>764.71834476000004</v>
      </c>
    </row>
    <row r="407" spans="1:27" ht="15.75" x14ac:dyDescent="0.2">
      <c r="A407" s="36">
        <f t="shared" si="11"/>
        <v>43196</v>
      </c>
      <c r="B407" s="37">
        <f>SUMIFS(СВЦЭМ!$L$34:$L$777,СВЦЭМ!$A$34:$A$777,$A407,СВЦЭМ!$B$34:$B$777,B$401)+'СЕТ СН'!$F$13</f>
        <v>750.94121934999998</v>
      </c>
      <c r="C407" s="37">
        <f>SUMIFS(СВЦЭМ!$L$34:$L$777,СВЦЭМ!$A$34:$A$777,$A407,СВЦЭМ!$B$34:$B$777,C$401)+'СЕТ СН'!$F$13</f>
        <v>794.13775588999999</v>
      </c>
      <c r="D407" s="37">
        <f>SUMIFS(СВЦЭМ!$L$34:$L$777,СВЦЭМ!$A$34:$A$777,$A407,СВЦЭМ!$B$34:$B$777,D$401)+'СЕТ СН'!$F$13</f>
        <v>850.21221476999995</v>
      </c>
      <c r="E407" s="37">
        <f>SUMIFS(СВЦЭМ!$L$34:$L$777,СВЦЭМ!$A$34:$A$777,$A407,СВЦЭМ!$B$34:$B$777,E$401)+'СЕТ СН'!$F$13</f>
        <v>847.16773347000003</v>
      </c>
      <c r="F407" s="37">
        <f>SUMIFS(СВЦЭМ!$L$34:$L$777,СВЦЭМ!$A$34:$A$777,$A407,СВЦЭМ!$B$34:$B$777,F$401)+'СЕТ СН'!$F$13</f>
        <v>847.62868349999997</v>
      </c>
      <c r="G407" s="37">
        <f>SUMIFS(СВЦЭМ!$L$34:$L$777,СВЦЭМ!$A$34:$A$777,$A407,СВЦЭМ!$B$34:$B$777,G$401)+'СЕТ СН'!$F$13</f>
        <v>852.66796495999995</v>
      </c>
      <c r="H407" s="37">
        <f>SUMIFS(СВЦЭМ!$L$34:$L$777,СВЦЭМ!$A$34:$A$777,$A407,СВЦЭМ!$B$34:$B$777,H$401)+'СЕТ СН'!$F$13</f>
        <v>828.14844157000005</v>
      </c>
      <c r="I407" s="37">
        <f>SUMIFS(СВЦЭМ!$L$34:$L$777,СВЦЭМ!$A$34:$A$777,$A407,СВЦЭМ!$B$34:$B$777,I$401)+'СЕТ СН'!$F$13</f>
        <v>788.53479437999999</v>
      </c>
      <c r="J407" s="37">
        <f>SUMIFS(СВЦЭМ!$L$34:$L$777,СВЦЭМ!$A$34:$A$777,$A407,СВЦЭМ!$B$34:$B$777,J$401)+'СЕТ СН'!$F$13</f>
        <v>752.02483042999995</v>
      </c>
      <c r="K407" s="37">
        <f>SUMIFS(СВЦЭМ!$L$34:$L$777,СВЦЭМ!$A$34:$A$777,$A407,СВЦЭМ!$B$34:$B$777,K$401)+'СЕТ СН'!$F$13</f>
        <v>688.78286742</v>
      </c>
      <c r="L407" s="37">
        <f>SUMIFS(СВЦЭМ!$L$34:$L$777,СВЦЭМ!$A$34:$A$777,$A407,СВЦЭМ!$B$34:$B$777,L$401)+'СЕТ СН'!$F$13</f>
        <v>651.11627853000005</v>
      </c>
      <c r="M407" s="37">
        <f>SUMIFS(СВЦЭМ!$L$34:$L$777,СВЦЭМ!$A$34:$A$777,$A407,СВЦЭМ!$B$34:$B$777,M$401)+'СЕТ СН'!$F$13</f>
        <v>645.64423753999995</v>
      </c>
      <c r="N407" s="37">
        <f>SUMIFS(СВЦЭМ!$L$34:$L$777,СВЦЭМ!$A$34:$A$777,$A407,СВЦЭМ!$B$34:$B$777,N$401)+'СЕТ СН'!$F$13</f>
        <v>650.08032850999996</v>
      </c>
      <c r="O407" s="37">
        <f>SUMIFS(СВЦЭМ!$L$34:$L$777,СВЦЭМ!$A$34:$A$777,$A407,СВЦЭМ!$B$34:$B$777,O$401)+'СЕТ СН'!$F$13</f>
        <v>653.76925390999997</v>
      </c>
      <c r="P407" s="37">
        <f>SUMIFS(СВЦЭМ!$L$34:$L$777,СВЦЭМ!$A$34:$A$777,$A407,СВЦЭМ!$B$34:$B$777,P$401)+'СЕТ СН'!$F$13</f>
        <v>647.16180813000005</v>
      </c>
      <c r="Q407" s="37">
        <f>SUMIFS(СВЦЭМ!$L$34:$L$777,СВЦЭМ!$A$34:$A$777,$A407,СВЦЭМ!$B$34:$B$777,Q$401)+'СЕТ СН'!$F$13</f>
        <v>647.75527574</v>
      </c>
      <c r="R407" s="37">
        <f>SUMIFS(СВЦЭМ!$L$34:$L$777,СВЦЭМ!$A$34:$A$777,$A407,СВЦЭМ!$B$34:$B$777,R$401)+'СЕТ СН'!$F$13</f>
        <v>646.94985479000002</v>
      </c>
      <c r="S407" s="37">
        <f>SUMIFS(СВЦЭМ!$L$34:$L$777,СВЦЭМ!$A$34:$A$777,$A407,СВЦЭМ!$B$34:$B$777,S$401)+'СЕТ СН'!$F$13</f>
        <v>644.99439514000005</v>
      </c>
      <c r="T407" s="37">
        <f>SUMIFS(СВЦЭМ!$L$34:$L$777,СВЦЭМ!$A$34:$A$777,$A407,СВЦЭМ!$B$34:$B$777,T$401)+'СЕТ СН'!$F$13</f>
        <v>646.79038218999995</v>
      </c>
      <c r="U407" s="37">
        <f>SUMIFS(СВЦЭМ!$L$34:$L$777,СВЦЭМ!$A$34:$A$777,$A407,СВЦЭМ!$B$34:$B$777,U$401)+'СЕТ СН'!$F$13</f>
        <v>619.68868309000004</v>
      </c>
      <c r="V407" s="37">
        <f>SUMIFS(СВЦЭМ!$L$34:$L$777,СВЦЭМ!$A$34:$A$777,$A407,СВЦЭМ!$B$34:$B$777,V$401)+'СЕТ СН'!$F$13</f>
        <v>623.30587422999997</v>
      </c>
      <c r="W407" s="37">
        <f>SUMIFS(СВЦЭМ!$L$34:$L$777,СВЦЭМ!$A$34:$A$777,$A407,СВЦЭМ!$B$34:$B$777,W$401)+'СЕТ СН'!$F$13</f>
        <v>667.21851163999997</v>
      </c>
      <c r="X407" s="37">
        <f>SUMIFS(СВЦЭМ!$L$34:$L$777,СВЦЭМ!$A$34:$A$777,$A407,СВЦЭМ!$B$34:$B$777,X$401)+'СЕТ СН'!$F$13</f>
        <v>716.75600273999999</v>
      </c>
      <c r="Y407" s="37">
        <f>SUMIFS(СВЦЭМ!$L$34:$L$777,СВЦЭМ!$A$34:$A$777,$A407,СВЦЭМ!$B$34:$B$777,Y$401)+'СЕТ СН'!$F$13</f>
        <v>732.37788289000002</v>
      </c>
    </row>
    <row r="408" spans="1:27" ht="15.75" x14ac:dyDescent="0.2">
      <c r="A408" s="36">
        <f t="shared" si="11"/>
        <v>43197</v>
      </c>
      <c r="B408" s="37">
        <f>SUMIFS(СВЦЭМ!$L$34:$L$777,СВЦЭМ!$A$34:$A$777,$A408,СВЦЭМ!$B$34:$B$777,B$401)+'СЕТ СН'!$F$13</f>
        <v>766.86876142999995</v>
      </c>
      <c r="C408" s="37">
        <f>SUMIFS(СВЦЭМ!$L$34:$L$777,СВЦЭМ!$A$34:$A$777,$A408,СВЦЭМ!$B$34:$B$777,C$401)+'СЕТ СН'!$F$13</f>
        <v>786.58496106999996</v>
      </c>
      <c r="D408" s="37">
        <f>SUMIFS(СВЦЭМ!$L$34:$L$777,СВЦЭМ!$A$34:$A$777,$A408,СВЦЭМ!$B$34:$B$777,D$401)+'СЕТ СН'!$F$13</f>
        <v>839.87479412000005</v>
      </c>
      <c r="E408" s="37">
        <f>SUMIFS(СВЦЭМ!$L$34:$L$777,СВЦЭМ!$A$34:$A$777,$A408,СВЦЭМ!$B$34:$B$777,E$401)+'СЕТ СН'!$F$13</f>
        <v>854.08161809000001</v>
      </c>
      <c r="F408" s="37">
        <f>SUMIFS(СВЦЭМ!$L$34:$L$777,СВЦЭМ!$A$34:$A$777,$A408,СВЦЭМ!$B$34:$B$777,F$401)+'СЕТ СН'!$F$13</f>
        <v>854.17093881999995</v>
      </c>
      <c r="G408" s="37">
        <f>SUMIFS(СВЦЭМ!$L$34:$L$777,СВЦЭМ!$A$34:$A$777,$A408,СВЦЭМ!$B$34:$B$777,G$401)+'СЕТ СН'!$F$13</f>
        <v>850.79849528</v>
      </c>
      <c r="H408" s="37">
        <f>SUMIFS(СВЦЭМ!$L$34:$L$777,СВЦЭМ!$A$34:$A$777,$A408,СВЦЭМ!$B$34:$B$777,H$401)+'СЕТ СН'!$F$13</f>
        <v>821.69779597000002</v>
      </c>
      <c r="I408" s="37">
        <f>SUMIFS(СВЦЭМ!$L$34:$L$777,СВЦЭМ!$A$34:$A$777,$A408,СВЦЭМ!$B$34:$B$777,I$401)+'СЕТ СН'!$F$13</f>
        <v>770.17802712000002</v>
      </c>
      <c r="J408" s="37">
        <f>SUMIFS(СВЦЭМ!$L$34:$L$777,СВЦЭМ!$A$34:$A$777,$A408,СВЦЭМ!$B$34:$B$777,J$401)+'СЕТ СН'!$F$13</f>
        <v>739.90259197</v>
      </c>
      <c r="K408" s="37">
        <f>SUMIFS(СВЦЭМ!$L$34:$L$777,СВЦЭМ!$A$34:$A$777,$A408,СВЦЭМ!$B$34:$B$777,K$401)+'СЕТ СН'!$F$13</f>
        <v>672.48928202000002</v>
      </c>
      <c r="L408" s="37">
        <f>SUMIFS(СВЦЭМ!$L$34:$L$777,СВЦЭМ!$A$34:$A$777,$A408,СВЦЭМ!$B$34:$B$777,L$401)+'СЕТ СН'!$F$13</f>
        <v>634.21746607</v>
      </c>
      <c r="M408" s="37">
        <f>SUMIFS(СВЦЭМ!$L$34:$L$777,СВЦЭМ!$A$34:$A$777,$A408,СВЦЭМ!$B$34:$B$777,M$401)+'СЕТ СН'!$F$13</f>
        <v>625.72113473000002</v>
      </c>
      <c r="N408" s="37">
        <f>SUMIFS(СВЦЭМ!$L$34:$L$777,СВЦЭМ!$A$34:$A$777,$A408,СВЦЭМ!$B$34:$B$777,N$401)+'СЕТ СН'!$F$13</f>
        <v>633.44648892999999</v>
      </c>
      <c r="O408" s="37">
        <f>SUMIFS(СВЦЭМ!$L$34:$L$777,СВЦЭМ!$A$34:$A$777,$A408,СВЦЭМ!$B$34:$B$777,O$401)+'СЕТ СН'!$F$13</f>
        <v>636.64777665999998</v>
      </c>
      <c r="P408" s="37">
        <f>SUMIFS(СВЦЭМ!$L$34:$L$777,СВЦЭМ!$A$34:$A$777,$A408,СВЦЭМ!$B$34:$B$777,P$401)+'СЕТ СН'!$F$13</f>
        <v>639.73443299999997</v>
      </c>
      <c r="Q408" s="37">
        <f>SUMIFS(СВЦЭМ!$L$34:$L$777,СВЦЭМ!$A$34:$A$777,$A408,СВЦЭМ!$B$34:$B$777,Q$401)+'СЕТ СН'!$F$13</f>
        <v>637.84264940000003</v>
      </c>
      <c r="R408" s="37">
        <f>SUMIFS(СВЦЭМ!$L$34:$L$777,СВЦЭМ!$A$34:$A$777,$A408,СВЦЭМ!$B$34:$B$777,R$401)+'СЕТ СН'!$F$13</f>
        <v>636.37496948</v>
      </c>
      <c r="S408" s="37">
        <f>SUMIFS(СВЦЭМ!$L$34:$L$777,СВЦЭМ!$A$34:$A$777,$A408,СВЦЭМ!$B$34:$B$777,S$401)+'СЕТ СН'!$F$13</f>
        <v>640.12331873000005</v>
      </c>
      <c r="T408" s="37">
        <f>SUMIFS(СВЦЭМ!$L$34:$L$777,СВЦЭМ!$A$34:$A$777,$A408,СВЦЭМ!$B$34:$B$777,T$401)+'СЕТ СН'!$F$13</f>
        <v>637.34790989999999</v>
      </c>
      <c r="U408" s="37">
        <f>SUMIFS(СВЦЭМ!$L$34:$L$777,СВЦЭМ!$A$34:$A$777,$A408,СВЦЭМ!$B$34:$B$777,U$401)+'СЕТ СН'!$F$13</f>
        <v>616.85450536999997</v>
      </c>
      <c r="V408" s="37">
        <f>SUMIFS(СВЦЭМ!$L$34:$L$777,СВЦЭМ!$A$34:$A$777,$A408,СВЦЭМ!$B$34:$B$777,V$401)+'СЕТ СН'!$F$13</f>
        <v>621.85659052999995</v>
      </c>
      <c r="W408" s="37">
        <f>SUMIFS(СВЦЭМ!$L$34:$L$777,СВЦЭМ!$A$34:$A$777,$A408,СВЦЭМ!$B$34:$B$777,W$401)+'СЕТ СН'!$F$13</f>
        <v>672.20622163999997</v>
      </c>
      <c r="X408" s="37">
        <f>SUMIFS(СВЦЭМ!$L$34:$L$777,СВЦЭМ!$A$34:$A$777,$A408,СВЦЭМ!$B$34:$B$777,X$401)+'СЕТ СН'!$F$13</f>
        <v>717.72784252999998</v>
      </c>
      <c r="Y408" s="37">
        <f>SUMIFS(СВЦЭМ!$L$34:$L$777,СВЦЭМ!$A$34:$A$777,$A408,СВЦЭМ!$B$34:$B$777,Y$401)+'СЕТ СН'!$F$13</f>
        <v>753.84080650999999</v>
      </c>
    </row>
    <row r="409" spans="1:27" ht="15.75" x14ac:dyDescent="0.2">
      <c r="A409" s="36">
        <f t="shared" si="11"/>
        <v>43198</v>
      </c>
      <c r="B409" s="37">
        <f>SUMIFS(СВЦЭМ!$L$34:$L$777,СВЦЭМ!$A$34:$A$777,$A409,СВЦЭМ!$B$34:$B$777,B$401)+'СЕТ СН'!$F$13</f>
        <v>770.16486530999998</v>
      </c>
      <c r="C409" s="37">
        <f>SUMIFS(СВЦЭМ!$L$34:$L$777,СВЦЭМ!$A$34:$A$777,$A409,СВЦЭМ!$B$34:$B$777,C$401)+'СЕТ СН'!$F$13</f>
        <v>801.61471801000005</v>
      </c>
      <c r="D409" s="37">
        <f>SUMIFS(СВЦЭМ!$L$34:$L$777,СВЦЭМ!$A$34:$A$777,$A409,СВЦЭМ!$B$34:$B$777,D$401)+'СЕТ СН'!$F$13</f>
        <v>845.90082976999997</v>
      </c>
      <c r="E409" s="37">
        <f>SUMIFS(СВЦЭМ!$L$34:$L$777,СВЦЭМ!$A$34:$A$777,$A409,СВЦЭМ!$B$34:$B$777,E$401)+'СЕТ СН'!$F$13</f>
        <v>868.32432505999998</v>
      </c>
      <c r="F409" s="37">
        <f>SUMIFS(СВЦЭМ!$L$34:$L$777,СВЦЭМ!$A$34:$A$777,$A409,СВЦЭМ!$B$34:$B$777,F$401)+'СЕТ СН'!$F$13</f>
        <v>866.49159673999998</v>
      </c>
      <c r="G409" s="37">
        <f>SUMIFS(СВЦЭМ!$L$34:$L$777,СВЦЭМ!$A$34:$A$777,$A409,СВЦЭМ!$B$34:$B$777,G$401)+'СЕТ СН'!$F$13</f>
        <v>868.40326086000005</v>
      </c>
      <c r="H409" s="37">
        <f>SUMIFS(СВЦЭМ!$L$34:$L$777,СВЦЭМ!$A$34:$A$777,$A409,СВЦЭМ!$B$34:$B$777,H$401)+'СЕТ СН'!$F$13</f>
        <v>853.32094024000003</v>
      </c>
      <c r="I409" s="37">
        <f>SUMIFS(СВЦЭМ!$L$34:$L$777,СВЦЭМ!$A$34:$A$777,$A409,СВЦЭМ!$B$34:$B$777,I$401)+'СЕТ СН'!$F$13</f>
        <v>786.14002799000002</v>
      </c>
      <c r="J409" s="37">
        <f>SUMIFS(СВЦЭМ!$L$34:$L$777,СВЦЭМ!$A$34:$A$777,$A409,СВЦЭМ!$B$34:$B$777,J$401)+'СЕТ СН'!$F$13</f>
        <v>706.71988736000003</v>
      </c>
      <c r="K409" s="37">
        <f>SUMIFS(СВЦЭМ!$L$34:$L$777,СВЦЭМ!$A$34:$A$777,$A409,СВЦЭМ!$B$34:$B$777,K$401)+'СЕТ СН'!$F$13</f>
        <v>624.06658875999995</v>
      </c>
      <c r="L409" s="37">
        <f>SUMIFS(СВЦЭМ!$L$34:$L$777,СВЦЭМ!$A$34:$A$777,$A409,СВЦЭМ!$B$34:$B$777,L$401)+'СЕТ СН'!$F$13</f>
        <v>580.51890503000004</v>
      </c>
      <c r="M409" s="37">
        <f>SUMIFS(СВЦЭМ!$L$34:$L$777,СВЦЭМ!$A$34:$A$777,$A409,СВЦЭМ!$B$34:$B$777,M$401)+'СЕТ СН'!$F$13</f>
        <v>554.99267971999996</v>
      </c>
      <c r="N409" s="37">
        <f>SUMIFS(СВЦЭМ!$L$34:$L$777,СВЦЭМ!$A$34:$A$777,$A409,СВЦЭМ!$B$34:$B$777,N$401)+'СЕТ СН'!$F$13</f>
        <v>548.84003573999996</v>
      </c>
      <c r="O409" s="37">
        <f>SUMIFS(СВЦЭМ!$L$34:$L$777,СВЦЭМ!$A$34:$A$777,$A409,СВЦЭМ!$B$34:$B$777,O$401)+'СЕТ СН'!$F$13</f>
        <v>552.59822365000002</v>
      </c>
      <c r="P409" s="37">
        <f>SUMIFS(СВЦЭМ!$L$34:$L$777,СВЦЭМ!$A$34:$A$777,$A409,СВЦЭМ!$B$34:$B$777,P$401)+'СЕТ СН'!$F$13</f>
        <v>560.89521934000004</v>
      </c>
      <c r="Q409" s="37">
        <f>SUMIFS(СВЦЭМ!$L$34:$L$777,СВЦЭМ!$A$34:$A$777,$A409,СВЦЭМ!$B$34:$B$777,Q$401)+'СЕТ СН'!$F$13</f>
        <v>563.98642335</v>
      </c>
      <c r="R409" s="37">
        <f>SUMIFS(СВЦЭМ!$L$34:$L$777,СВЦЭМ!$A$34:$A$777,$A409,СВЦЭМ!$B$34:$B$777,R$401)+'СЕТ СН'!$F$13</f>
        <v>601.66917620000004</v>
      </c>
      <c r="S409" s="37">
        <f>SUMIFS(СВЦЭМ!$L$34:$L$777,СВЦЭМ!$A$34:$A$777,$A409,СВЦЭМ!$B$34:$B$777,S$401)+'СЕТ СН'!$F$13</f>
        <v>580.04573386000004</v>
      </c>
      <c r="T409" s="37">
        <f>SUMIFS(СВЦЭМ!$L$34:$L$777,СВЦЭМ!$A$34:$A$777,$A409,СВЦЭМ!$B$34:$B$777,T$401)+'СЕТ СН'!$F$13</f>
        <v>549.20769445999997</v>
      </c>
      <c r="U409" s="37">
        <f>SUMIFS(СВЦЭМ!$L$34:$L$777,СВЦЭМ!$A$34:$A$777,$A409,СВЦЭМ!$B$34:$B$777,U$401)+'СЕТ СН'!$F$13</f>
        <v>546.57941669000002</v>
      </c>
      <c r="V409" s="37">
        <f>SUMIFS(СВЦЭМ!$L$34:$L$777,СВЦЭМ!$A$34:$A$777,$A409,СВЦЭМ!$B$34:$B$777,V$401)+'СЕТ СН'!$F$13</f>
        <v>547.01237619999995</v>
      </c>
      <c r="W409" s="37">
        <f>SUMIFS(СВЦЭМ!$L$34:$L$777,СВЦЭМ!$A$34:$A$777,$A409,СВЦЭМ!$B$34:$B$777,W$401)+'СЕТ СН'!$F$13</f>
        <v>579.89192126</v>
      </c>
      <c r="X409" s="37">
        <f>SUMIFS(СВЦЭМ!$L$34:$L$777,СВЦЭМ!$A$34:$A$777,$A409,СВЦЭМ!$B$34:$B$777,X$401)+'СЕТ СН'!$F$13</f>
        <v>646.99384900999996</v>
      </c>
      <c r="Y409" s="37">
        <f>SUMIFS(СВЦЭМ!$L$34:$L$777,СВЦЭМ!$A$34:$A$777,$A409,СВЦЭМ!$B$34:$B$777,Y$401)+'СЕТ СН'!$F$13</f>
        <v>716.78135476</v>
      </c>
    </row>
    <row r="410" spans="1:27" ht="15.75" x14ac:dyDescent="0.2">
      <c r="A410" s="36">
        <f t="shared" si="11"/>
        <v>43199</v>
      </c>
      <c r="B410" s="37">
        <f>SUMIFS(СВЦЭМ!$L$34:$L$777,СВЦЭМ!$A$34:$A$777,$A410,СВЦЭМ!$B$34:$B$777,B$401)+'СЕТ СН'!$F$13</f>
        <v>784.57114775000002</v>
      </c>
      <c r="C410" s="37">
        <f>SUMIFS(СВЦЭМ!$L$34:$L$777,СВЦЭМ!$A$34:$A$777,$A410,СВЦЭМ!$B$34:$B$777,C$401)+'СЕТ СН'!$F$13</f>
        <v>791.74437071</v>
      </c>
      <c r="D410" s="37">
        <f>SUMIFS(СВЦЭМ!$L$34:$L$777,СВЦЭМ!$A$34:$A$777,$A410,СВЦЭМ!$B$34:$B$777,D$401)+'СЕТ СН'!$F$13</f>
        <v>852.99199278000003</v>
      </c>
      <c r="E410" s="37">
        <f>SUMIFS(СВЦЭМ!$L$34:$L$777,СВЦЭМ!$A$34:$A$777,$A410,СВЦЭМ!$B$34:$B$777,E$401)+'СЕТ СН'!$F$13</f>
        <v>858.33167231000004</v>
      </c>
      <c r="F410" s="37">
        <f>SUMIFS(СВЦЭМ!$L$34:$L$777,СВЦЭМ!$A$34:$A$777,$A410,СВЦЭМ!$B$34:$B$777,F$401)+'СЕТ СН'!$F$13</f>
        <v>858.41544333000002</v>
      </c>
      <c r="G410" s="37">
        <f>SUMIFS(СВЦЭМ!$L$34:$L$777,СВЦЭМ!$A$34:$A$777,$A410,СВЦЭМ!$B$34:$B$777,G$401)+'СЕТ СН'!$F$13</f>
        <v>863.35541671999999</v>
      </c>
      <c r="H410" s="37">
        <f>SUMIFS(СВЦЭМ!$L$34:$L$777,СВЦЭМ!$A$34:$A$777,$A410,СВЦЭМ!$B$34:$B$777,H$401)+'СЕТ СН'!$F$13</f>
        <v>828.57205670999997</v>
      </c>
      <c r="I410" s="37">
        <f>SUMIFS(СВЦЭМ!$L$34:$L$777,СВЦЭМ!$A$34:$A$777,$A410,СВЦЭМ!$B$34:$B$777,I$401)+'СЕТ СН'!$F$13</f>
        <v>753.02744387999996</v>
      </c>
      <c r="J410" s="37">
        <f>SUMIFS(СВЦЭМ!$L$34:$L$777,СВЦЭМ!$A$34:$A$777,$A410,СВЦЭМ!$B$34:$B$777,J$401)+'СЕТ СН'!$F$13</f>
        <v>709.80597209999996</v>
      </c>
      <c r="K410" s="37">
        <f>SUMIFS(СВЦЭМ!$L$34:$L$777,СВЦЭМ!$A$34:$A$777,$A410,СВЦЭМ!$B$34:$B$777,K$401)+'СЕТ СН'!$F$13</f>
        <v>643.14989815000001</v>
      </c>
      <c r="L410" s="37">
        <f>SUMIFS(СВЦЭМ!$L$34:$L$777,СВЦЭМ!$A$34:$A$777,$A410,СВЦЭМ!$B$34:$B$777,L$401)+'СЕТ СН'!$F$13</f>
        <v>586.57760409000002</v>
      </c>
      <c r="M410" s="37">
        <f>SUMIFS(СВЦЭМ!$L$34:$L$777,СВЦЭМ!$A$34:$A$777,$A410,СВЦЭМ!$B$34:$B$777,M$401)+'СЕТ СН'!$F$13</f>
        <v>579.24016534999998</v>
      </c>
      <c r="N410" s="37">
        <f>SUMIFS(СВЦЭМ!$L$34:$L$777,СВЦЭМ!$A$34:$A$777,$A410,СВЦЭМ!$B$34:$B$777,N$401)+'СЕТ СН'!$F$13</f>
        <v>576.49369947000002</v>
      </c>
      <c r="O410" s="37">
        <f>SUMIFS(СВЦЭМ!$L$34:$L$777,СВЦЭМ!$A$34:$A$777,$A410,СВЦЭМ!$B$34:$B$777,O$401)+'СЕТ СН'!$F$13</f>
        <v>580.69452831000001</v>
      </c>
      <c r="P410" s="37">
        <f>SUMIFS(СВЦЭМ!$L$34:$L$777,СВЦЭМ!$A$34:$A$777,$A410,СВЦЭМ!$B$34:$B$777,P$401)+'СЕТ СН'!$F$13</f>
        <v>594.96257995999997</v>
      </c>
      <c r="Q410" s="37">
        <f>SUMIFS(СВЦЭМ!$L$34:$L$777,СВЦЭМ!$A$34:$A$777,$A410,СВЦЭМ!$B$34:$B$777,Q$401)+'СЕТ СН'!$F$13</f>
        <v>610.04564518999996</v>
      </c>
      <c r="R410" s="37">
        <f>SUMIFS(СВЦЭМ!$L$34:$L$777,СВЦЭМ!$A$34:$A$777,$A410,СВЦЭМ!$B$34:$B$777,R$401)+'СЕТ СН'!$F$13</f>
        <v>606.21499928000003</v>
      </c>
      <c r="S410" s="37">
        <f>SUMIFS(СВЦЭМ!$L$34:$L$777,СВЦЭМ!$A$34:$A$777,$A410,СВЦЭМ!$B$34:$B$777,S$401)+'СЕТ СН'!$F$13</f>
        <v>601.53557110999998</v>
      </c>
      <c r="T410" s="37">
        <f>SUMIFS(СВЦЭМ!$L$34:$L$777,СВЦЭМ!$A$34:$A$777,$A410,СВЦЭМ!$B$34:$B$777,T$401)+'СЕТ СН'!$F$13</f>
        <v>580.72711377999997</v>
      </c>
      <c r="U410" s="37">
        <f>SUMIFS(СВЦЭМ!$L$34:$L$777,СВЦЭМ!$A$34:$A$777,$A410,СВЦЭМ!$B$34:$B$777,U$401)+'СЕТ СН'!$F$13</f>
        <v>567.45551827999998</v>
      </c>
      <c r="V410" s="37">
        <f>SUMIFS(СВЦЭМ!$L$34:$L$777,СВЦЭМ!$A$34:$A$777,$A410,СВЦЭМ!$B$34:$B$777,V$401)+'СЕТ СН'!$F$13</f>
        <v>575.12589409999998</v>
      </c>
      <c r="W410" s="37">
        <f>SUMIFS(СВЦЭМ!$L$34:$L$777,СВЦЭМ!$A$34:$A$777,$A410,СВЦЭМ!$B$34:$B$777,W$401)+'СЕТ СН'!$F$13</f>
        <v>621.97366498999997</v>
      </c>
      <c r="X410" s="37">
        <f>SUMIFS(СВЦЭМ!$L$34:$L$777,СВЦЭМ!$A$34:$A$777,$A410,СВЦЭМ!$B$34:$B$777,X$401)+'СЕТ СН'!$F$13</f>
        <v>688.66601703000003</v>
      </c>
      <c r="Y410" s="37">
        <f>SUMIFS(СВЦЭМ!$L$34:$L$777,СВЦЭМ!$A$34:$A$777,$A410,СВЦЭМ!$B$34:$B$777,Y$401)+'СЕТ СН'!$F$13</f>
        <v>756.82136506999996</v>
      </c>
    </row>
    <row r="411" spans="1:27" ht="15.75" x14ac:dyDescent="0.2">
      <c r="A411" s="36">
        <f t="shared" si="11"/>
        <v>43200</v>
      </c>
      <c r="B411" s="37">
        <f>SUMIFS(СВЦЭМ!$L$34:$L$777,СВЦЭМ!$A$34:$A$777,$A411,СВЦЭМ!$B$34:$B$777,B$401)+'СЕТ СН'!$F$13</f>
        <v>785.25902676999999</v>
      </c>
      <c r="C411" s="37">
        <f>SUMIFS(СВЦЭМ!$L$34:$L$777,СВЦЭМ!$A$34:$A$777,$A411,СВЦЭМ!$B$34:$B$777,C$401)+'СЕТ СН'!$F$13</f>
        <v>821.62175261000004</v>
      </c>
      <c r="D411" s="37">
        <f>SUMIFS(СВЦЭМ!$L$34:$L$777,СВЦЭМ!$A$34:$A$777,$A411,СВЦЭМ!$B$34:$B$777,D$401)+'СЕТ СН'!$F$13</f>
        <v>843.06691384999999</v>
      </c>
      <c r="E411" s="37">
        <f>SUMIFS(СВЦЭМ!$L$34:$L$777,СВЦЭМ!$A$34:$A$777,$A411,СВЦЭМ!$B$34:$B$777,E$401)+'СЕТ СН'!$F$13</f>
        <v>846.15516480999997</v>
      </c>
      <c r="F411" s="37">
        <f>SUMIFS(СВЦЭМ!$L$34:$L$777,СВЦЭМ!$A$34:$A$777,$A411,СВЦЭМ!$B$34:$B$777,F$401)+'СЕТ СН'!$F$13</f>
        <v>845.88991375000001</v>
      </c>
      <c r="G411" s="37">
        <f>SUMIFS(СВЦЭМ!$L$34:$L$777,СВЦЭМ!$A$34:$A$777,$A411,СВЦЭМ!$B$34:$B$777,G$401)+'СЕТ СН'!$F$13</f>
        <v>850.25092410000002</v>
      </c>
      <c r="H411" s="37">
        <f>SUMIFS(СВЦЭМ!$L$34:$L$777,СВЦЭМ!$A$34:$A$777,$A411,СВЦЭМ!$B$34:$B$777,H$401)+'СЕТ СН'!$F$13</f>
        <v>820.19951054000001</v>
      </c>
      <c r="I411" s="37">
        <f>SUMIFS(СВЦЭМ!$L$34:$L$777,СВЦЭМ!$A$34:$A$777,$A411,СВЦЭМ!$B$34:$B$777,I$401)+'СЕТ СН'!$F$13</f>
        <v>749.82978845000002</v>
      </c>
      <c r="J411" s="37">
        <f>SUMIFS(СВЦЭМ!$L$34:$L$777,СВЦЭМ!$A$34:$A$777,$A411,СВЦЭМ!$B$34:$B$777,J$401)+'СЕТ СН'!$F$13</f>
        <v>714.50161241000001</v>
      </c>
      <c r="K411" s="37">
        <f>SUMIFS(СВЦЭМ!$L$34:$L$777,СВЦЭМ!$A$34:$A$777,$A411,СВЦЭМ!$B$34:$B$777,K$401)+'СЕТ СН'!$F$13</f>
        <v>645.50453206999998</v>
      </c>
      <c r="L411" s="37">
        <f>SUMIFS(СВЦЭМ!$L$34:$L$777,СВЦЭМ!$A$34:$A$777,$A411,СВЦЭМ!$B$34:$B$777,L$401)+'СЕТ СН'!$F$13</f>
        <v>611.43221575999996</v>
      </c>
      <c r="M411" s="37">
        <f>SUMIFS(СВЦЭМ!$L$34:$L$777,СВЦЭМ!$A$34:$A$777,$A411,СВЦЭМ!$B$34:$B$777,M$401)+'СЕТ СН'!$F$13</f>
        <v>607.75160976999996</v>
      </c>
      <c r="N411" s="37">
        <f>SUMIFS(СВЦЭМ!$L$34:$L$777,СВЦЭМ!$A$34:$A$777,$A411,СВЦЭМ!$B$34:$B$777,N$401)+'СЕТ СН'!$F$13</f>
        <v>607.20768712999995</v>
      </c>
      <c r="O411" s="37">
        <f>SUMIFS(СВЦЭМ!$L$34:$L$777,СВЦЭМ!$A$34:$A$777,$A411,СВЦЭМ!$B$34:$B$777,O$401)+'СЕТ СН'!$F$13</f>
        <v>607.40765269999997</v>
      </c>
      <c r="P411" s="37">
        <f>SUMIFS(СВЦЭМ!$L$34:$L$777,СВЦЭМ!$A$34:$A$777,$A411,СВЦЭМ!$B$34:$B$777,P$401)+'СЕТ СН'!$F$13</f>
        <v>606.80355906</v>
      </c>
      <c r="Q411" s="37">
        <f>SUMIFS(СВЦЭМ!$L$34:$L$777,СВЦЭМ!$A$34:$A$777,$A411,СВЦЭМ!$B$34:$B$777,Q$401)+'СЕТ СН'!$F$13</f>
        <v>623.67300247000003</v>
      </c>
      <c r="R411" s="37">
        <f>SUMIFS(СВЦЭМ!$L$34:$L$777,СВЦЭМ!$A$34:$A$777,$A411,СВЦЭМ!$B$34:$B$777,R$401)+'СЕТ СН'!$F$13</f>
        <v>620.48446834000003</v>
      </c>
      <c r="S411" s="37">
        <f>SUMIFS(СВЦЭМ!$L$34:$L$777,СВЦЭМ!$A$34:$A$777,$A411,СВЦЭМ!$B$34:$B$777,S$401)+'СЕТ СН'!$F$13</f>
        <v>611.17106420000005</v>
      </c>
      <c r="T411" s="37">
        <f>SUMIFS(СВЦЭМ!$L$34:$L$777,СВЦЭМ!$A$34:$A$777,$A411,СВЦЭМ!$B$34:$B$777,T$401)+'СЕТ СН'!$F$13</f>
        <v>585.87942050000004</v>
      </c>
      <c r="U411" s="37">
        <f>SUMIFS(СВЦЭМ!$L$34:$L$777,СВЦЭМ!$A$34:$A$777,$A411,СВЦЭМ!$B$34:$B$777,U$401)+'СЕТ СН'!$F$13</f>
        <v>562.86466657999995</v>
      </c>
      <c r="V411" s="37">
        <f>SUMIFS(СВЦЭМ!$L$34:$L$777,СВЦЭМ!$A$34:$A$777,$A411,СВЦЭМ!$B$34:$B$777,V$401)+'СЕТ СН'!$F$13</f>
        <v>567.89261524999995</v>
      </c>
      <c r="W411" s="37">
        <f>SUMIFS(СВЦЭМ!$L$34:$L$777,СВЦЭМ!$A$34:$A$777,$A411,СВЦЭМ!$B$34:$B$777,W$401)+'СЕТ СН'!$F$13</f>
        <v>610.08213369999999</v>
      </c>
      <c r="X411" s="37">
        <f>SUMIFS(СВЦЭМ!$L$34:$L$777,СВЦЭМ!$A$34:$A$777,$A411,СВЦЭМ!$B$34:$B$777,X$401)+'СЕТ СН'!$F$13</f>
        <v>677.88622333000001</v>
      </c>
      <c r="Y411" s="37">
        <f>SUMIFS(СВЦЭМ!$L$34:$L$777,СВЦЭМ!$A$34:$A$777,$A411,СВЦЭМ!$B$34:$B$777,Y$401)+'СЕТ СН'!$F$13</f>
        <v>748.56127385000002</v>
      </c>
    </row>
    <row r="412" spans="1:27" ht="15.75" x14ac:dyDescent="0.2">
      <c r="A412" s="36">
        <f t="shared" si="11"/>
        <v>43201</v>
      </c>
      <c r="B412" s="37">
        <f>SUMIFS(СВЦЭМ!$L$34:$L$777,СВЦЭМ!$A$34:$A$777,$A412,СВЦЭМ!$B$34:$B$777,B$401)+'СЕТ СН'!$F$13</f>
        <v>754.88210951999997</v>
      </c>
      <c r="C412" s="37">
        <f>SUMIFS(СВЦЭМ!$L$34:$L$777,СВЦЭМ!$A$34:$A$777,$A412,СВЦЭМ!$B$34:$B$777,C$401)+'СЕТ СН'!$F$13</f>
        <v>779.10959266999998</v>
      </c>
      <c r="D412" s="37">
        <f>SUMIFS(СВЦЭМ!$L$34:$L$777,СВЦЭМ!$A$34:$A$777,$A412,СВЦЭМ!$B$34:$B$777,D$401)+'СЕТ СН'!$F$13</f>
        <v>838.28167803999997</v>
      </c>
      <c r="E412" s="37">
        <f>SUMIFS(СВЦЭМ!$L$34:$L$777,СВЦЭМ!$A$34:$A$777,$A412,СВЦЭМ!$B$34:$B$777,E$401)+'СЕТ СН'!$F$13</f>
        <v>849.63883018000001</v>
      </c>
      <c r="F412" s="37">
        <f>SUMIFS(СВЦЭМ!$L$34:$L$777,СВЦЭМ!$A$34:$A$777,$A412,СВЦЭМ!$B$34:$B$777,F$401)+'СЕТ СН'!$F$13</f>
        <v>849.60030229999995</v>
      </c>
      <c r="G412" s="37">
        <f>SUMIFS(СВЦЭМ!$L$34:$L$777,СВЦЭМ!$A$34:$A$777,$A412,СВЦЭМ!$B$34:$B$777,G$401)+'СЕТ СН'!$F$13</f>
        <v>854.43120997999995</v>
      </c>
      <c r="H412" s="37">
        <f>SUMIFS(СВЦЭМ!$L$34:$L$777,СВЦЭМ!$A$34:$A$777,$A412,СВЦЭМ!$B$34:$B$777,H$401)+'СЕТ СН'!$F$13</f>
        <v>837.87357589999999</v>
      </c>
      <c r="I412" s="37">
        <f>SUMIFS(СВЦЭМ!$L$34:$L$777,СВЦЭМ!$A$34:$A$777,$A412,СВЦЭМ!$B$34:$B$777,I$401)+'СЕТ СН'!$F$13</f>
        <v>749.43015818000003</v>
      </c>
      <c r="J412" s="37">
        <f>SUMIFS(СВЦЭМ!$L$34:$L$777,СВЦЭМ!$A$34:$A$777,$A412,СВЦЭМ!$B$34:$B$777,J$401)+'СЕТ СН'!$F$13</f>
        <v>711.82250116</v>
      </c>
      <c r="K412" s="37">
        <f>SUMIFS(СВЦЭМ!$L$34:$L$777,СВЦЭМ!$A$34:$A$777,$A412,СВЦЭМ!$B$34:$B$777,K$401)+'СЕТ СН'!$F$13</f>
        <v>647.99651500000004</v>
      </c>
      <c r="L412" s="37">
        <f>SUMIFS(СВЦЭМ!$L$34:$L$777,СВЦЭМ!$A$34:$A$777,$A412,СВЦЭМ!$B$34:$B$777,L$401)+'СЕТ СН'!$F$13</f>
        <v>602.80570768999996</v>
      </c>
      <c r="M412" s="37">
        <f>SUMIFS(СВЦЭМ!$L$34:$L$777,СВЦЭМ!$A$34:$A$777,$A412,СВЦЭМ!$B$34:$B$777,M$401)+'СЕТ СН'!$F$13</f>
        <v>600.00771563000001</v>
      </c>
      <c r="N412" s="37">
        <f>SUMIFS(СВЦЭМ!$L$34:$L$777,СВЦЭМ!$A$34:$A$777,$A412,СВЦЭМ!$B$34:$B$777,N$401)+'СЕТ СН'!$F$13</f>
        <v>594.28230882000003</v>
      </c>
      <c r="O412" s="37">
        <f>SUMIFS(СВЦЭМ!$L$34:$L$777,СВЦЭМ!$A$34:$A$777,$A412,СВЦЭМ!$B$34:$B$777,O$401)+'СЕТ СН'!$F$13</f>
        <v>591.41768290000005</v>
      </c>
      <c r="P412" s="37">
        <f>SUMIFS(СВЦЭМ!$L$34:$L$777,СВЦЭМ!$A$34:$A$777,$A412,СВЦЭМ!$B$34:$B$777,P$401)+'СЕТ СН'!$F$13</f>
        <v>588.89334040000006</v>
      </c>
      <c r="Q412" s="37">
        <f>SUMIFS(СВЦЭМ!$L$34:$L$777,СВЦЭМ!$A$34:$A$777,$A412,СВЦЭМ!$B$34:$B$777,Q$401)+'СЕТ СН'!$F$13</f>
        <v>590.67605587000003</v>
      </c>
      <c r="R412" s="37">
        <f>SUMIFS(СВЦЭМ!$L$34:$L$777,СВЦЭМ!$A$34:$A$777,$A412,СВЦЭМ!$B$34:$B$777,R$401)+'СЕТ СН'!$F$13</f>
        <v>589.66728334000004</v>
      </c>
      <c r="S412" s="37">
        <f>SUMIFS(СВЦЭМ!$L$34:$L$777,СВЦЭМ!$A$34:$A$777,$A412,СВЦЭМ!$B$34:$B$777,S$401)+'СЕТ СН'!$F$13</f>
        <v>589.25862844000005</v>
      </c>
      <c r="T412" s="37">
        <f>SUMIFS(СВЦЭМ!$L$34:$L$777,СВЦЭМ!$A$34:$A$777,$A412,СВЦЭМ!$B$34:$B$777,T$401)+'СЕТ СН'!$F$13</f>
        <v>576.65043816000002</v>
      </c>
      <c r="U412" s="37">
        <f>SUMIFS(СВЦЭМ!$L$34:$L$777,СВЦЭМ!$A$34:$A$777,$A412,СВЦЭМ!$B$34:$B$777,U$401)+'СЕТ СН'!$F$13</f>
        <v>557.06157652000002</v>
      </c>
      <c r="V412" s="37">
        <f>SUMIFS(СВЦЭМ!$L$34:$L$777,СВЦЭМ!$A$34:$A$777,$A412,СВЦЭМ!$B$34:$B$777,V$401)+'СЕТ СН'!$F$13</f>
        <v>565.49286070999995</v>
      </c>
      <c r="W412" s="37">
        <f>SUMIFS(СВЦЭМ!$L$34:$L$777,СВЦЭМ!$A$34:$A$777,$A412,СВЦЭМ!$B$34:$B$777,W$401)+'СЕТ СН'!$F$13</f>
        <v>618.46266707999996</v>
      </c>
      <c r="X412" s="37">
        <f>SUMIFS(СВЦЭМ!$L$34:$L$777,СВЦЭМ!$A$34:$A$777,$A412,СВЦЭМ!$B$34:$B$777,X$401)+'СЕТ СН'!$F$13</f>
        <v>685.54650178999998</v>
      </c>
      <c r="Y412" s="37">
        <f>SUMIFS(СВЦЭМ!$L$34:$L$777,СВЦЭМ!$A$34:$A$777,$A412,СВЦЭМ!$B$34:$B$777,Y$401)+'СЕТ СН'!$F$13</f>
        <v>708.76080316000002</v>
      </c>
    </row>
    <row r="413" spans="1:27" ht="15.75" x14ac:dyDescent="0.2">
      <c r="A413" s="36">
        <f t="shared" si="11"/>
        <v>43202</v>
      </c>
      <c r="B413" s="37">
        <f>SUMIFS(СВЦЭМ!$L$34:$L$777,СВЦЭМ!$A$34:$A$777,$A413,СВЦЭМ!$B$34:$B$777,B$401)+'СЕТ СН'!$F$13</f>
        <v>771.77988478999998</v>
      </c>
      <c r="C413" s="37">
        <f>SUMIFS(СВЦЭМ!$L$34:$L$777,СВЦЭМ!$A$34:$A$777,$A413,СВЦЭМ!$B$34:$B$777,C$401)+'СЕТ СН'!$F$13</f>
        <v>810.09077463999995</v>
      </c>
      <c r="D413" s="37">
        <f>SUMIFS(СВЦЭМ!$L$34:$L$777,СВЦЭМ!$A$34:$A$777,$A413,СВЦЭМ!$B$34:$B$777,D$401)+'СЕТ СН'!$F$13</f>
        <v>853.49226332000001</v>
      </c>
      <c r="E413" s="37">
        <f>SUMIFS(СВЦЭМ!$L$34:$L$777,СВЦЭМ!$A$34:$A$777,$A413,СВЦЭМ!$B$34:$B$777,E$401)+'СЕТ СН'!$F$13</f>
        <v>863.01465399000006</v>
      </c>
      <c r="F413" s="37">
        <f>SUMIFS(СВЦЭМ!$L$34:$L$777,СВЦЭМ!$A$34:$A$777,$A413,СВЦЭМ!$B$34:$B$777,F$401)+'СЕТ СН'!$F$13</f>
        <v>870.98646227999996</v>
      </c>
      <c r="G413" s="37">
        <f>SUMIFS(СВЦЭМ!$L$34:$L$777,СВЦЭМ!$A$34:$A$777,$A413,СВЦЭМ!$B$34:$B$777,G$401)+'СЕТ СН'!$F$13</f>
        <v>876.31646378000005</v>
      </c>
      <c r="H413" s="37">
        <f>SUMIFS(СВЦЭМ!$L$34:$L$777,СВЦЭМ!$A$34:$A$777,$A413,СВЦЭМ!$B$34:$B$777,H$401)+'СЕТ СН'!$F$13</f>
        <v>853.21404413000005</v>
      </c>
      <c r="I413" s="37">
        <f>SUMIFS(СВЦЭМ!$L$34:$L$777,СВЦЭМ!$A$34:$A$777,$A413,СВЦЭМ!$B$34:$B$777,I$401)+'СЕТ СН'!$F$13</f>
        <v>775.89958726999998</v>
      </c>
      <c r="J413" s="37">
        <f>SUMIFS(СВЦЭМ!$L$34:$L$777,СВЦЭМ!$A$34:$A$777,$A413,СВЦЭМ!$B$34:$B$777,J$401)+'СЕТ СН'!$F$13</f>
        <v>740.62322685000004</v>
      </c>
      <c r="K413" s="37">
        <f>SUMIFS(СВЦЭМ!$L$34:$L$777,СВЦЭМ!$A$34:$A$777,$A413,СВЦЭМ!$B$34:$B$777,K$401)+'СЕТ СН'!$F$13</f>
        <v>678.17246341999999</v>
      </c>
      <c r="L413" s="37">
        <f>SUMIFS(СВЦЭМ!$L$34:$L$777,СВЦЭМ!$A$34:$A$777,$A413,СВЦЭМ!$B$34:$B$777,L$401)+'СЕТ СН'!$F$13</f>
        <v>624.42305266999995</v>
      </c>
      <c r="M413" s="37">
        <f>SUMIFS(СВЦЭМ!$L$34:$L$777,СВЦЭМ!$A$34:$A$777,$A413,СВЦЭМ!$B$34:$B$777,M$401)+'СЕТ СН'!$F$13</f>
        <v>608.26606270000002</v>
      </c>
      <c r="N413" s="37">
        <f>SUMIFS(СВЦЭМ!$L$34:$L$777,СВЦЭМ!$A$34:$A$777,$A413,СВЦЭМ!$B$34:$B$777,N$401)+'СЕТ СН'!$F$13</f>
        <v>605.66466929000001</v>
      </c>
      <c r="O413" s="37">
        <f>SUMIFS(СВЦЭМ!$L$34:$L$777,СВЦЭМ!$A$34:$A$777,$A413,СВЦЭМ!$B$34:$B$777,O$401)+'СЕТ СН'!$F$13</f>
        <v>610.80125500999998</v>
      </c>
      <c r="P413" s="37">
        <f>SUMIFS(СВЦЭМ!$L$34:$L$777,СВЦЭМ!$A$34:$A$777,$A413,СВЦЭМ!$B$34:$B$777,P$401)+'СЕТ СН'!$F$13</f>
        <v>616.62058309999998</v>
      </c>
      <c r="Q413" s="37">
        <f>SUMIFS(СВЦЭМ!$L$34:$L$777,СВЦЭМ!$A$34:$A$777,$A413,СВЦЭМ!$B$34:$B$777,Q$401)+'СЕТ СН'!$F$13</f>
        <v>624.36516599000004</v>
      </c>
      <c r="R413" s="37">
        <f>SUMIFS(СВЦЭМ!$L$34:$L$777,СВЦЭМ!$A$34:$A$777,$A413,СВЦЭМ!$B$34:$B$777,R$401)+'СЕТ СН'!$F$13</f>
        <v>626.76140650000002</v>
      </c>
      <c r="S413" s="37">
        <f>SUMIFS(СВЦЭМ!$L$34:$L$777,СВЦЭМ!$A$34:$A$777,$A413,СВЦЭМ!$B$34:$B$777,S$401)+'СЕТ СН'!$F$13</f>
        <v>621.46599742000001</v>
      </c>
      <c r="T413" s="37">
        <f>SUMIFS(СВЦЭМ!$L$34:$L$777,СВЦЭМ!$A$34:$A$777,$A413,СВЦЭМ!$B$34:$B$777,T$401)+'СЕТ СН'!$F$13</f>
        <v>609.11296996999999</v>
      </c>
      <c r="U413" s="37">
        <f>SUMIFS(СВЦЭМ!$L$34:$L$777,СВЦЭМ!$A$34:$A$777,$A413,СВЦЭМ!$B$34:$B$777,U$401)+'СЕТ СН'!$F$13</f>
        <v>596.6959051</v>
      </c>
      <c r="V413" s="37">
        <f>SUMIFS(СВЦЭМ!$L$34:$L$777,СВЦЭМ!$A$34:$A$777,$A413,СВЦЭМ!$B$34:$B$777,V$401)+'СЕТ СН'!$F$13</f>
        <v>599.86961200999997</v>
      </c>
      <c r="W413" s="37">
        <f>SUMIFS(СВЦЭМ!$L$34:$L$777,СВЦЭМ!$A$34:$A$777,$A413,СВЦЭМ!$B$34:$B$777,W$401)+'СЕТ СН'!$F$13</f>
        <v>648.59030031999998</v>
      </c>
      <c r="X413" s="37">
        <f>SUMIFS(СВЦЭМ!$L$34:$L$777,СВЦЭМ!$A$34:$A$777,$A413,СВЦЭМ!$B$34:$B$777,X$401)+'СЕТ СН'!$F$13</f>
        <v>711.60597733999998</v>
      </c>
      <c r="Y413" s="37">
        <f>SUMIFS(СВЦЭМ!$L$34:$L$777,СВЦЭМ!$A$34:$A$777,$A413,СВЦЭМ!$B$34:$B$777,Y$401)+'СЕТ СН'!$F$13</f>
        <v>711.67056803000003</v>
      </c>
    </row>
    <row r="414" spans="1:27" ht="15.75" x14ac:dyDescent="0.2">
      <c r="A414" s="36">
        <f t="shared" si="11"/>
        <v>43203</v>
      </c>
      <c r="B414" s="37">
        <f>SUMIFS(СВЦЭМ!$L$34:$L$777,СВЦЭМ!$A$34:$A$777,$A414,СВЦЭМ!$B$34:$B$777,B$401)+'СЕТ СН'!$F$13</f>
        <v>766.12057761000005</v>
      </c>
      <c r="C414" s="37">
        <f>SUMIFS(СВЦЭМ!$L$34:$L$777,СВЦЭМ!$A$34:$A$777,$A414,СВЦЭМ!$B$34:$B$777,C$401)+'СЕТ СН'!$F$13</f>
        <v>812.57017318999999</v>
      </c>
      <c r="D414" s="37">
        <f>SUMIFS(СВЦЭМ!$L$34:$L$777,СВЦЭМ!$A$34:$A$777,$A414,СВЦЭМ!$B$34:$B$777,D$401)+'СЕТ СН'!$F$13</f>
        <v>854.59218619000001</v>
      </c>
      <c r="E414" s="37">
        <f>SUMIFS(СВЦЭМ!$L$34:$L$777,СВЦЭМ!$A$34:$A$777,$A414,СВЦЭМ!$B$34:$B$777,E$401)+'СЕТ СН'!$F$13</f>
        <v>862.14761863000001</v>
      </c>
      <c r="F414" s="37">
        <f>SUMIFS(СВЦЭМ!$L$34:$L$777,СВЦЭМ!$A$34:$A$777,$A414,СВЦЭМ!$B$34:$B$777,F$401)+'СЕТ СН'!$F$13</f>
        <v>864.32623063999995</v>
      </c>
      <c r="G414" s="37">
        <f>SUMIFS(СВЦЭМ!$L$34:$L$777,СВЦЭМ!$A$34:$A$777,$A414,СВЦЭМ!$B$34:$B$777,G$401)+'СЕТ СН'!$F$13</f>
        <v>868.92348899000001</v>
      </c>
      <c r="H414" s="37">
        <f>SUMIFS(СВЦЭМ!$L$34:$L$777,СВЦЭМ!$A$34:$A$777,$A414,СВЦЭМ!$B$34:$B$777,H$401)+'СЕТ СН'!$F$13</f>
        <v>855.18187582999997</v>
      </c>
      <c r="I414" s="37">
        <f>SUMIFS(СВЦЭМ!$L$34:$L$777,СВЦЭМ!$A$34:$A$777,$A414,СВЦЭМ!$B$34:$B$777,I$401)+'СЕТ СН'!$F$13</f>
        <v>770.59904277999999</v>
      </c>
      <c r="J414" s="37">
        <f>SUMIFS(СВЦЭМ!$L$34:$L$777,СВЦЭМ!$A$34:$A$777,$A414,СВЦЭМ!$B$34:$B$777,J$401)+'СЕТ СН'!$F$13</f>
        <v>738.68110892000004</v>
      </c>
      <c r="K414" s="37">
        <f>SUMIFS(СВЦЭМ!$L$34:$L$777,СВЦЭМ!$A$34:$A$777,$A414,СВЦЭМ!$B$34:$B$777,K$401)+'СЕТ СН'!$F$13</f>
        <v>667.20595821999996</v>
      </c>
      <c r="L414" s="37">
        <f>SUMIFS(СВЦЭМ!$L$34:$L$777,СВЦЭМ!$A$34:$A$777,$A414,СВЦЭМ!$B$34:$B$777,L$401)+'СЕТ СН'!$F$13</f>
        <v>612.86207038999999</v>
      </c>
      <c r="M414" s="37">
        <f>SUMIFS(СВЦЭМ!$L$34:$L$777,СВЦЭМ!$A$34:$A$777,$A414,СВЦЭМ!$B$34:$B$777,M$401)+'СЕТ СН'!$F$13</f>
        <v>617.07377693000001</v>
      </c>
      <c r="N414" s="37">
        <f>SUMIFS(СВЦЭМ!$L$34:$L$777,СВЦЭМ!$A$34:$A$777,$A414,СВЦЭМ!$B$34:$B$777,N$401)+'СЕТ СН'!$F$13</f>
        <v>602.65108927999995</v>
      </c>
      <c r="O414" s="37">
        <f>SUMIFS(СВЦЭМ!$L$34:$L$777,СВЦЭМ!$A$34:$A$777,$A414,СВЦЭМ!$B$34:$B$777,O$401)+'СЕТ СН'!$F$13</f>
        <v>607.25895048999996</v>
      </c>
      <c r="P414" s="37">
        <f>SUMIFS(СВЦЭМ!$L$34:$L$777,СВЦЭМ!$A$34:$A$777,$A414,СВЦЭМ!$B$34:$B$777,P$401)+'СЕТ СН'!$F$13</f>
        <v>609.31518458999994</v>
      </c>
      <c r="Q414" s="37">
        <f>SUMIFS(СВЦЭМ!$L$34:$L$777,СВЦЭМ!$A$34:$A$777,$A414,СВЦЭМ!$B$34:$B$777,Q$401)+'СЕТ СН'!$F$13</f>
        <v>611.12958586000002</v>
      </c>
      <c r="R414" s="37">
        <f>SUMIFS(СВЦЭМ!$L$34:$L$777,СВЦЭМ!$A$34:$A$777,$A414,СВЦЭМ!$B$34:$B$777,R$401)+'СЕТ СН'!$F$13</f>
        <v>615.87144421000005</v>
      </c>
      <c r="S414" s="37">
        <f>SUMIFS(СВЦЭМ!$L$34:$L$777,СВЦЭМ!$A$34:$A$777,$A414,СВЦЭМ!$B$34:$B$777,S$401)+'СЕТ СН'!$F$13</f>
        <v>622.76233495999998</v>
      </c>
      <c r="T414" s="37">
        <f>SUMIFS(СВЦЭМ!$L$34:$L$777,СВЦЭМ!$A$34:$A$777,$A414,СВЦЭМ!$B$34:$B$777,T$401)+'СЕТ СН'!$F$13</f>
        <v>611.85168052999995</v>
      </c>
      <c r="U414" s="37">
        <f>SUMIFS(СВЦЭМ!$L$34:$L$777,СВЦЭМ!$A$34:$A$777,$A414,СВЦЭМ!$B$34:$B$777,U$401)+'СЕТ СН'!$F$13</f>
        <v>613.82370302000004</v>
      </c>
      <c r="V414" s="37">
        <f>SUMIFS(СВЦЭМ!$L$34:$L$777,СВЦЭМ!$A$34:$A$777,$A414,СВЦЭМ!$B$34:$B$777,V$401)+'СЕТ СН'!$F$13</f>
        <v>613.57148130999997</v>
      </c>
      <c r="W414" s="37">
        <f>SUMIFS(СВЦЭМ!$L$34:$L$777,СВЦЭМ!$A$34:$A$777,$A414,СВЦЭМ!$B$34:$B$777,W$401)+'СЕТ СН'!$F$13</f>
        <v>644.52231688999996</v>
      </c>
      <c r="X414" s="37">
        <f>SUMIFS(СВЦЭМ!$L$34:$L$777,СВЦЭМ!$A$34:$A$777,$A414,СВЦЭМ!$B$34:$B$777,X$401)+'СЕТ СН'!$F$13</f>
        <v>718.87174625</v>
      </c>
      <c r="Y414" s="37">
        <f>SUMIFS(СВЦЭМ!$L$34:$L$777,СВЦЭМ!$A$34:$A$777,$A414,СВЦЭМ!$B$34:$B$777,Y$401)+'СЕТ СН'!$F$13</f>
        <v>754.01972544</v>
      </c>
    </row>
    <row r="415" spans="1:27" ht="15.75" x14ac:dyDescent="0.2">
      <c r="A415" s="36">
        <f t="shared" si="11"/>
        <v>43204</v>
      </c>
      <c r="B415" s="37">
        <f>SUMIFS(СВЦЭМ!$L$34:$L$777,СВЦЭМ!$A$34:$A$777,$A415,СВЦЭМ!$B$34:$B$777,B$401)+'СЕТ СН'!$F$13</f>
        <v>776.06485239000006</v>
      </c>
      <c r="C415" s="37">
        <f>SUMIFS(СВЦЭМ!$L$34:$L$777,СВЦЭМ!$A$34:$A$777,$A415,СВЦЭМ!$B$34:$B$777,C$401)+'СЕТ СН'!$F$13</f>
        <v>820.59470527999997</v>
      </c>
      <c r="D415" s="37">
        <f>SUMIFS(СВЦЭМ!$L$34:$L$777,СВЦЭМ!$A$34:$A$777,$A415,СВЦЭМ!$B$34:$B$777,D$401)+'СЕТ СН'!$F$13</f>
        <v>854.60848721000002</v>
      </c>
      <c r="E415" s="37">
        <f>SUMIFS(СВЦЭМ!$L$34:$L$777,СВЦЭМ!$A$34:$A$777,$A415,СВЦЭМ!$B$34:$B$777,E$401)+'СЕТ СН'!$F$13</f>
        <v>862.92379437</v>
      </c>
      <c r="F415" s="37">
        <f>SUMIFS(СВЦЭМ!$L$34:$L$777,СВЦЭМ!$A$34:$A$777,$A415,СВЦЭМ!$B$34:$B$777,F$401)+'СЕТ СН'!$F$13</f>
        <v>862.41118470000004</v>
      </c>
      <c r="G415" s="37">
        <f>SUMIFS(СВЦЭМ!$L$34:$L$777,СВЦЭМ!$A$34:$A$777,$A415,СВЦЭМ!$B$34:$B$777,G$401)+'СЕТ СН'!$F$13</f>
        <v>865.32282350000003</v>
      </c>
      <c r="H415" s="37">
        <f>SUMIFS(СВЦЭМ!$L$34:$L$777,СВЦЭМ!$A$34:$A$777,$A415,СВЦЭМ!$B$34:$B$777,H$401)+'СЕТ СН'!$F$13</f>
        <v>846.95077721999996</v>
      </c>
      <c r="I415" s="37">
        <f>SUMIFS(СВЦЭМ!$L$34:$L$777,СВЦЭМ!$A$34:$A$777,$A415,СВЦЭМ!$B$34:$B$777,I$401)+'СЕТ СН'!$F$13</f>
        <v>798.37264333999997</v>
      </c>
      <c r="J415" s="37">
        <f>SUMIFS(СВЦЭМ!$L$34:$L$777,СВЦЭМ!$A$34:$A$777,$A415,СВЦЭМ!$B$34:$B$777,J$401)+'СЕТ СН'!$F$13</f>
        <v>712.86454312000001</v>
      </c>
      <c r="K415" s="37">
        <f>SUMIFS(СВЦЭМ!$L$34:$L$777,СВЦЭМ!$A$34:$A$777,$A415,СВЦЭМ!$B$34:$B$777,K$401)+'СЕТ СН'!$F$13</f>
        <v>695.45981798000003</v>
      </c>
      <c r="L415" s="37">
        <f>SUMIFS(СВЦЭМ!$L$34:$L$777,СВЦЭМ!$A$34:$A$777,$A415,СВЦЭМ!$B$34:$B$777,L$401)+'СЕТ СН'!$F$13</f>
        <v>651.66670270999998</v>
      </c>
      <c r="M415" s="37">
        <f>SUMIFS(СВЦЭМ!$L$34:$L$777,СВЦЭМ!$A$34:$A$777,$A415,СВЦЭМ!$B$34:$B$777,M$401)+'СЕТ СН'!$F$13</f>
        <v>639.78403962000004</v>
      </c>
      <c r="N415" s="37">
        <f>SUMIFS(СВЦЭМ!$L$34:$L$777,СВЦЭМ!$A$34:$A$777,$A415,СВЦЭМ!$B$34:$B$777,N$401)+'СЕТ СН'!$F$13</f>
        <v>638.65070395999999</v>
      </c>
      <c r="O415" s="37">
        <f>SUMIFS(СВЦЭМ!$L$34:$L$777,СВЦЭМ!$A$34:$A$777,$A415,СВЦЭМ!$B$34:$B$777,O$401)+'СЕТ СН'!$F$13</f>
        <v>661.38232664999998</v>
      </c>
      <c r="P415" s="37">
        <f>SUMIFS(СВЦЭМ!$L$34:$L$777,СВЦЭМ!$A$34:$A$777,$A415,СВЦЭМ!$B$34:$B$777,P$401)+'СЕТ СН'!$F$13</f>
        <v>674.32290448000003</v>
      </c>
      <c r="Q415" s="37">
        <f>SUMIFS(СВЦЭМ!$L$34:$L$777,СВЦЭМ!$A$34:$A$777,$A415,СВЦЭМ!$B$34:$B$777,Q$401)+'СЕТ СН'!$F$13</f>
        <v>674.75076573000001</v>
      </c>
      <c r="R415" s="37">
        <f>SUMIFS(СВЦЭМ!$L$34:$L$777,СВЦЭМ!$A$34:$A$777,$A415,СВЦЭМ!$B$34:$B$777,R$401)+'СЕТ СН'!$F$13</f>
        <v>675.31776285000001</v>
      </c>
      <c r="S415" s="37">
        <f>SUMIFS(СВЦЭМ!$L$34:$L$777,СВЦЭМ!$A$34:$A$777,$A415,СВЦЭМ!$B$34:$B$777,S$401)+'СЕТ СН'!$F$13</f>
        <v>669.61720307999997</v>
      </c>
      <c r="T415" s="37">
        <f>SUMIFS(СВЦЭМ!$L$34:$L$777,СВЦЭМ!$A$34:$A$777,$A415,СВЦЭМ!$B$34:$B$777,T$401)+'СЕТ СН'!$F$13</f>
        <v>641.66761292000001</v>
      </c>
      <c r="U415" s="37">
        <f>SUMIFS(СВЦЭМ!$L$34:$L$777,СВЦЭМ!$A$34:$A$777,$A415,СВЦЭМ!$B$34:$B$777,U$401)+'СЕТ СН'!$F$13</f>
        <v>637.33051875000001</v>
      </c>
      <c r="V415" s="37">
        <f>SUMIFS(СВЦЭМ!$L$34:$L$777,СВЦЭМ!$A$34:$A$777,$A415,СВЦЭМ!$B$34:$B$777,V$401)+'СЕТ СН'!$F$13</f>
        <v>639.51988931000005</v>
      </c>
      <c r="W415" s="37">
        <f>SUMIFS(СВЦЭМ!$L$34:$L$777,СВЦЭМ!$A$34:$A$777,$A415,СВЦЭМ!$B$34:$B$777,W$401)+'СЕТ СН'!$F$13</f>
        <v>680.54333585999996</v>
      </c>
      <c r="X415" s="37">
        <f>SUMIFS(СВЦЭМ!$L$34:$L$777,СВЦЭМ!$A$34:$A$777,$A415,СВЦЭМ!$B$34:$B$777,X$401)+'СЕТ СН'!$F$13</f>
        <v>685.00057852999998</v>
      </c>
      <c r="Y415" s="37">
        <f>SUMIFS(СВЦЭМ!$L$34:$L$777,СВЦЭМ!$A$34:$A$777,$A415,СВЦЭМ!$B$34:$B$777,Y$401)+'СЕТ СН'!$F$13</f>
        <v>741.97878301000003</v>
      </c>
    </row>
    <row r="416" spans="1:27" ht="15.75" x14ac:dyDescent="0.2">
      <c r="A416" s="36">
        <f t="shared" si="11"/>
        <v>43205</v>
      </c>
      <c r="B416" s="37">
        <f>SUMIFS(СВЦЭМ!$L$34:$L$777,СВЦЭМ!$A$34:$A$777,$A416,СВЦЭМ!$B$34:$B$777,B$401)+'СЕТ СН'!$F$13</f>
        <v>775.27766689999999</v>
      </c>
      <c r="C416" s="37">
        <f>SUMIFS(СВЦЭМ!$L$34:$L$777,СВЦЭМ!$A$34:$A$777,$A416,СВЦЭМ!$B$34:$B$777,C$401)+'СЕТ СН'!$F$13</f>
        <v>825.41796432000001</v>
      </c>
      <c r="D416" s="37">
        <f>SUMIFS(СВЦЭМ!$L$34:$L$777,СВЦЭМ!$A$34:$A$777,$A416,СВЦЭМ!$B$34:$B$777,D$401)+'СЕТ СН'!$F$13</f>
        <v>849.99999315000002</v>
      </c>
      <c r="E416" s="37">
        <f>SUMIFS(СВЦЭМ!$L$34:$L$777,СВЦЭМ!$A$34:$A$777,$A416,СВЦЭМ!$B$34:$B$777,E$401)+'СЕТ СН'!$F$13</f>
        <v>858.64737789000003</v>
      </c>
      <c r="F416" s="37">
        <f>SUMIFS(СВЦЭМ!$L$34:$L$777,СВЦЭМ!$A$34:$A$777,$A416,СВЦЭМ!$B$34:$B$777,F$401)+'СЕТ СН'!$F$13</f>
        <v>858.46999129000005</v>
      </c>
      <c r="G416" s="37">
        <f>SUMIFS(СВЦЭМ!$L$34:$L$777,СВЦЭМ!$A$34:$A$777,$A416,СВЦЭМ!$B$34:$B$777,G$401)+'СЕТ СН'!$F$13</f>
        <v>862.40833101999999</v>
      </c>
      <c r="H416" s="37">
        <f>SUMIFS(СВЦЭМ!$L$34:$L$777,СВЦЭМ!$A$34:$A$777,$A416,СВЦЭМ!$B$34:$B$777,H$401)+'СЕТ СН'!$F$13</f>
        <v>854.44873478</v>
      </c>
      <c r="I416" s="37">
        <f>SUMIFS(СВЦЭМ!$L$34:$L$777,СВЦЭМ!$A$34:$A$777,$A416,СВЦЭМ!$B$34:$B$777,I$401)+'СЕТ СН'!$F$13</f>
        <v>809.98343393000005</v>
      </c>
      <c r="J416" s="37">
        <f>SUMIFS(СВЦЭМ!$L$34:$L$777,СВЦЭМ!$A$34:$A$777,$A416,СВЦЭМ!$B$34:$B$777,J$401)+'СЕТ СН'!$F$13</f>
        <v>744.2806544</v>
      </c>
      <c r="K416" s="37">
        <f>SUMIFS(СВЦЭМ!$L$34:$L$777,СВЦЭМ!$A$34:$A$777,$A416,СВЦЭМ!$B$34:$B$777,K$401)+'СЕТ СН'!$F$13</f>
        <v>702.75317396000003</v>
      </c>
      <c r="L416" s="37">
        <f>SUMIFS(СВЦЭМ!$L$34:$L$777,СВЦЭМ!$A$34:$A$777,$A416,СВЦЭМ!$B$34:$B$777,L$401)+'СЕТ СН'!$F$13</f>
        <v>669.91079673000002</v>
      </c>
      <c r="M416" s="37">
        <f>SUMIFS(СВЦЭМ!$L$34:$L$777,СВЦЭМ!$A$34:$A$777,$A416,СВЦЭМ!$B$34:$B$777,M$401)+'СЕТ СН'!$F$13</f>
        <v>631.41162536000002</v>
      </c>
      <c r="N416" s="37">
        <f>SUMIFS(СВЦЭМ!$L$34:$L$777,СВЦЭМ!$A$34:$A$777,$A416,СВЦЭМ!$B$34:$B$777,N$401)+'СЕТ СН'!$F$13</f>
        <v>630.33024536999994</v>
      </c>
      <c r="O416" s="37">
        <f>SUMIFS(СВЦЭМ!$L$34:$L$777,СВЦЭМ!$A$34:$A$777,$A416,СВЦЭМ!$B$34:$B$777,O$401)+'СЕТ СН'!$F$13</f>
        <v>631.39160657000002</v>
      </c>
      <c r="P416" s="37">
        <f>SUMIFS(СВЦЭМ!$L$34:$L$777,СВЦЭМ!$A$34:$A$777,$A416,СВЦЭМ!$B$34:$B$777,P$401)+'СЕТ СН'!$F$13</f>
        <v>636.17672245000006</v>
      </c>
      <c r="Q416" s="37">
        <f>SUMIFS(СВЦЭМ!$L$34:$L$777,СВЦЭМ!$A$34:$A$777,$A416,СВЦЭМ!$B$34:$B$777,Q$401)+'СЕТ СН'!$F$13</f>
        <v>636.77840954999999</v>
      </c>
      <c r="R416" s="37">
        <f>SUMIFS(СВЦЭМ!$L$34:$L$777,СВЦЭМ!$A$34:$A$777,$A416,СВЦЭМ!$B$34:$B$777,R$401)+'СЕТ СН'!$F$13</f>
        <v>641.25824071</v>
      </c>
      <c r="S416" s="37">
        <f>SUMIFS(СВЦЭМ!$L$34:$L$777,СВЦЭМ!$A$34:$A$777,$A416,СВЦЭМ!$B$34:$B$777,S$401)+'СЕТ СН'!$F$13</f>
        <v>633.82327033000001</v>
      </c>
      <c r="T416" s="37">
        <f>SUMIFS(СВЦЭМ!$L$34:$L$777,СВЦЭМ!$A$34:$A$777,$A416,СВЦЭМ!$B$34:$B$777,T$401)+'СЕТ СН'!$F$13</f>
        <v>632.41514476999998</v>
      </c>
      <c r="U416" s="37">
        <f>SUMIFS(СВЦЭМ!$L$34:$L$777,СВЦЭМ!$A$34:$A$777,$A416,СВЦЭМ!$B$34:$B$777,U$401)+'СЕТ СН'!$F$13</f>
        <v>624.87036878000004</v>
      </c>
      <c r="V416" s="37">
        <f>SUMIFS(СВЦЭМ!$L$34:$L$777,СВЦЭМ!$A$34:$A$777,$A416,СВЦЭМ!$B$34:$B$777,V$401)+'СЕТ СН'!$F$13</f>
        <v>629.41936525000006</v>
      </c>
      <c r="W416" s="37">
        <f>SUMIFS(СВЦЭМ!$L$34:$L$777,СВЦЭМ!$A$34:$A$777,$A416,СВЦЭМ!$B$34:$B$777,W$401)+'СЕТ СН'!$F$13</f>
        <v>676.15283481999995</v>
      </c>
      <c r="X416" s="37">
        <f>SUMIFS(СВЦЭМ!$L$34:$L$777,СВЦЭМ!$A$34:$A$777,$A416,СВЦЭМ!$B$34:$B$777,X$401)+'СЕТ СН'!$F$13</f>
        <v>695.78882139999996</v>
      </c>
      <c r="Y416" s="37">
        <f>SUMIFS(СВЦЭМ!$L$34:$L$777,СВЦЭМ!$A$34:$A$777,$A416,СВЦЭМ!$B$34:$B$777,Y$401)+'СЕТ СН'!$F$13</f>
        <v>743.99361208000005</v>
      </c>
    </row>
    <row r="417" spans="1:25" ht="15.75" x14ac:dyDescent="0.2">
      <c r="A417" s="36">
        <f t="shared" si="11"/>
        <v>43206</v>
      </c>
      <c r="B417" s="37">
        <f>SUMIFS(СВЦЭМ!$L$34:$L$777,СВЦЭМ!$A$34:$A$777,$A417,СВЦЭМ!$B$34:$B$777,B$401)+'СЕТ СН'!$F$13</f>
        <v>793.48629013000004</v>
      </c>
      <c r="C417" s="37">
        <f>SUMIFS(СВЦЭМ!$L$34:$L$777,СВЦЭМ!$A$34:$A$777,$A417,СВЦЭМ!$B$34:$B$777,C$401)+'СЕТ СН'!$F$13</f>
        <v>834.55259222999996</v>
      </c>
      <c r="D417" s="37">
        <f>SUMIFS(СВЦЭМ!$L$34:$L$777,СВЦЭМ!$A$34:$A$777,$A417,СВЦЭМ!$B$34:$B$777,D$401)+'СЕТ СН'!$F$13</f>
        <v>894.95749668999997</v>
      </c>
      <c r="E417" s="37">
        <f>SUMIFS(СВЦЭМ!$L$34:$L$777,СВЦЭМ!$A$34:$A$777,$A417,СВЦЭМ!$B$34:$B$777,E$401)+'СЕТ СН'!$F$13</f>
        <v>912.02887640999995</v>
      </c>
      <c r="F417" s="37">
        <f>SUMIFS(СВЦЭМ!$L$34:$L$777,СВЦЭМ!$A$34:$A$777,$A417,СВЦЭМ!$B$34:$B$777,F$401)+'СЕТ СН'!$F$13</f>
        <v>902.94048725000005</v>
      </c>
      <c r="G417" s="37">
        <f>SUMIFS(СВЦЭМ!$L$34:$L$777,СВЦЭМ!$A$34:$A$777,$A417,СВЦЭМ!$B$34:$B$777,G$401)+'СЕТ СН'!$F$13</f>
        <v>910.44837236000001</v>
      </c>
      <c r="H417" s="37">
        <f>SUMIFS(СВЦЭМ!$L$34:$L$777,СВЦЭМ!$A$34:$A$777,$A417,СВЦЭМ!$B$34:$B$777,H$401)+'СЕТ СН'!$F$13</f>
        <v>857.78198013999997</v>
      </c>
      <c r="I417" s="37">
        <f>SUMIFS(СВЦЭМ!$L$34:$L$777,СВЦЭМ!$A$34:$A$777,$A417,СВЦЭМ!$B$34:$B$777,I$401)+'СЕТ СН'!$F$13</f>
        <v>774.07456334999995</v>
      </c>
      <c r="J417" s="37">
        <f>SUMIFS(СВЦЭМ!$L$34:$L$777,СВЦЭМ!$A$34:$A$777,$A417,СВЦЭМ!$B$34:$B$777,J$401)+'СЕТ СН'!$F$13</f>
        <v>723.35731627999996</v>
      </c>
      <c r="K417" s="37">
        <f>SUMIFS(СВЦЭМ!$L$34:$L$777,СВЦЭМ!$A$34:$A$777,$A417,СВЦЭМ!$B$34:$B$777,K$401)+'СЕТ СН'!$F$13</f>
        <v>661.31002738999996</v>
      </c>
      <c r="L417" s="37">
        <f>SUMIFS(СВЦЭМ!$L$34:$L$777,СВЦЭМ!$A$34:$A$777,$A417,СВЦЭМ!$B$34:$B$777,L$401)+'СЕТ СН'!$F$13</f>
        <v>622.87211650999996</v>
      </c>
      <c r="M417" s="37">
        <f>SUMIFS(СВЦЭМ!$L$34:$L$777,СВЦЭМ!$A$34:$A$777,$A417,СВЦЭМ!$B$34:$B$777,M$401)+'СЕТ СН'!$F$13</f>
        <v>607.91550219999999</v>
      </c>
      <c r="N417" s="37">
        <f>SUMIFS(СВЦЭМ!$L$34:$L$777,СВЦЭМ!$A$34:$A$777,$A417,СВЦЭМ!$B$34:$B$777,N$401)+'СЕТ СН'!$F$13</f>
        <v>616.77307040999995</v>
      </c>
      <c r="O417" s="37">
        <f>SUMIFS(СВЦЭМ!$L$34:$L$777,СВЦЭМ!$A$34:$A$777,$A417,СВЦЭМ!$B$34:$B$777,O$401)+'СЕТ СН'!$F$13</f>
        <v>620.29804074000003</v>
      </c>
      <c r="P417" s="37">
        <f>SUMIFS(СВЦЭМ!$L$34:$L$777,СВЦЭМ!$A$34:$A$777,$A417,СВЦЭМ!$B$34:$B$777,P$401)+'СЕТ СН'!$F$13</f>
        <v>629.45751203999998</v>
      </c>
      <c r="Q417" s="37">
        <f>SUMIFS(СВЦЭМ!$L$34:$L$777,СВЦЭМ!$A$34:$A$777,$A417,СВЦЭМ!$B$34:$B$777,Q$401)+'СЕТ СН'!$F$13</f>
        <v>635.73112613000001</v>
      </c>
      <c r="R417" s="37">
        <f>SUMIFS(СВЦЭМ!$L$34:$L$777,СВЦЭМ!$A$34:$A$777,$A417,СВЦЭМ!$B$34:$B$777,R$401)+'СЕТ СН'!$F$13</f>
        <v>638.99191898000004</v>
      </c>
      <c r="S417" s="37">
        <f>SUMIFS(СВЦЭМ!$L$34:$L$777,СВЦЭМ!$A$34:$A$777,$A417,СВЦЭМ!$B$34:$B$777,S$401)+'СЕТ СН'!$F$13</f>
        <v>646.82667865999997</v>
      </c>
      <c r="T417" s="37">
        <f>SUMIFS(СВЦЭМ!$L$34:$L$777,СВЦЭМ!$A$34:$A$777,$A417,СВЦЭМ!$B$34:$B$777,T$401)+'СЕТ СН'!$F$13</f>
        <v>637.69359426999995</v>
      </c>
      <c r="U417" s="37">
        <f>SUMIFS(СВЦЭМ!$L$34:$L$777,СВЦЭМ!$A$34:$A$777,$A417,СВЦЭМ!$B$34:$B$777,U$401)+'СЕТ СН'!$F$13</f>
        <v>611.37553877000005</v>
      </c>
      <c r="V417" s="37">
        <f>SUMIFS(СВЦЭМ!$L$34:$L$777,СВЦЭМ!$A$34:$A$777,$A417,СВЦЭМ!$B$34:$B$777,V$401)+'СЕТ СН'!$F$13</f>
        <v>617.78505804999998</v>
      </c>
      <c r="W417" s="37">
        <f>SUMIFS(СВЦЭМ!$L$34:$L$777,СВЦЭМ!$A$34:$A$777,$A417,СВЦЭМ!$B$34:$B$777,W$401)+'СЕТ СН'!$F$13</f>
        <v>664.83821454999998</v>
      </c>
      <c r="X417" s="37">
        <f>SUMIFS(СВЦЭМ!$L$34:$L$777,СВЦЭМ!$A$34:$A$777,$A417,СВЦЭМ!$B$34:$B$777,X$401)+'СЕТ СН'!$F$13</f>
        <v>730.87480853</v>
      </c>
      <c r="Y417" s="37">
        <f>SUMIFS(СВЦЭМ!$L$34:$L$777,СВЦЭМ!$A$34:$A$777,$A417,СВЦЭМ!$B$34:$B$777,Y$401)+'СЕТ СН'!$F$13</f>
        <v>796.28204168000002</v>
      </c>
    </row>
    <row r="418" spans="1:25" ht="15.75" x14ac:dyDescent="0.2">
      <c r="A418" s="36">
        <f t="shared" si="11"/>
        <v>43207</v>
      </c>
      <c r="B418" s="37">
        <f>SUMIFS(СВЦЭМ!$L$34:$L$777,СВЦЭМ!$A$34:$A$777,$A418,СВЦЭМ!$B$34:$B$777,B$401)+'СЕТ СН'!$F$13</f>
        <v>718.86788759000001</v>
      </c>
      <c r="C418" s="37">
        <f>SUMIFS(СВЦЭМ!$L$34:$L$777,СВЦЭМ!$A$34:$A$777,$A418,СВЦЭМ!$B$34:$B$777,C$401)+'СЕТ СН'!$F$13</f>
        <v>748.47182183999996</v>
      </c>
      <c r="D418" s="37">
        <f>SUMIFS(СВЦЭМ!$L$34:$L$777,СВЦЭМ!$A$34:$A$777,$A418,СВЦЭМ!$B$34:$B$777,D$401)+'СЕТ СН'!$F$13</f>
        <v>802.74791889999995</v>
      </c>
      <c r="E418" s="37">
        <f>SUMIFS(СВЦЭМ!$L$34:$L$777,СВЦЭМ!$A$34:$A$777,$A418,СВЦЭМ!$B$34:$B$777,E$401)+'СЕТ СН'!$F$13</f>
        <v>811.86839510000004</v>
      </c>
      <c r="F418" s="37">
        <f>SUMIFS(СВЦЭМ!$L$34:$L$777,СВЦЭМ!$A$34:$A$777,$A418,СВЦЭМ!$B$34:$B$777,F$401)+'СЕТ СН'!$F$13</f>
        <v>815.45962809000002</v>
      </c>
      <c r="G418" s="37">
        <f>SUMIFS(СВЦЭМ!$L$34:$L$777,СВЦЭМ!$A$34:$A$777,$A418,СВЦЭМ!$B$34:$B$777,G$401)+'СЕТ СН'!$F$13</f>
        <v>805.84900803000005</v>
      </c>
      <c r="H418" s="37">
        <f>SUMIFS(СВЦЭМ!$L$34:$L$777,СВЦЭМ!$A$34:$A$777,$A418,СВЦЭМ!$B$34:$B$777,H$401)+'СЕТ СН'!$F$13</f>
        <v>729.90913005000004</v>
      </c>
      <c r="I418" s="37">
        <f>SUMIFS(СВЦЭМ!$L$34:$L$777,СВЦЭМ!$A$34:$A$777,$A418,СВЦЭМ!$B$34:$B$777,I$401)+'СЕТ СН'!$F$13</f>
        <v>652.72661786000003</v>
      </c>
      <c r="J418" s="37">
        <f>SUMIFS(СВЦЭМ!$L$34:$L$777,СВЦЭМ!$A$34:$A$777,$A418,СВЦЭМ!$B$34:$B$777,J$401)+'СЕТ СН'!$F$13</f>
        <v>648.04621253000005</v>
      </c>
      <c r="K418" s="37">
        <f>SUMIFS(СВЦЭМ!$L$34:$L$777,СВЦЭМ!$A$34:$A$777,$A418,СВЦЭМ!$B$34:$B$777,K$401)+'СЕТ СН'!$F$13</f>
        <v>629.74396430000002</v>
      </c>
      <c r="L418" s="37">
        <f>SUMIFS(СВЦЭМ!$L$34:$L$777,СВЦЭМ!$A$34:$A$777,$A418,СВЦЭМ!$B$34:$B$777,L$401)+'СЕТ СН'!$F$13</f>
        <v>640.64491891</v>
      </c>
      <c r="M418" s="37">
        <f>SUMIFS(СВЦЭМ!$L$34:$L$777,СВЦЭМ!$A$34:$A$777,$A418,СВЦЭМ!$B$34:$B$777,M$401)+'СЕТ СН'!$F$13</f>
        <v>633.04536536000001</v>
      </c>
      <c r="N418" s="37">
        <f>SUMIFS(СВЦЭМ!$L$34:$L$777,СВЦЭМ!$A$34:$A$777,$A418,СВЦЭМ!$B$34:$B$777,N$401)+'СЕТ СН'!$F$13</f>
        <v>632.46145862000003</v>
      </c>
      <c r="O418" s="37">
        <f>SUMIFS(СВЦЭМ!$L$34:$L$777,СВЦЭМ!$A$34:$A$777,$A418,СВЦЭМ!$B$34:$B$777,O$401)+'СЕТ СН'!$F$13</f>
        <v>628.81853110999998</v>
      </c>
      <c r="P418" s="37">
        <f>SUMIFS(СВЦЭМ!$L$34:$L$777,СВЦЭМ!$A$34:$A$777,$A418,СВЦЭМ!$B$34:$B$777,P$401)+'СЕТ СН'!$F$13</f>
        <v>627.85792285000002</v>
      </c>
      <c r="Q418" s="37">
        <f>SUMIFS(СВЦЭМ!$L$34:$L$777,СВЦЭМ!$A$34:$A$777,$A418,СВЦЭМ!$B$34:$B$777,Q$401)+'СЕТ СН'!$F$13</f>
        <v>623.16504368999995</v>
      </c>
      <c r="R418" s="37">
        <f>SUMIFS(СВЦЭМ!$L$34:$L$777,СВЦЭМ!$A$34:$A$777,$A418,СВЦЭМ!$B$34:$B$777,R$401)+'СЕТ СН'!$F$13</f>
        <v>628.45622273000004</v>
      </c>
      <c r="S418" s="37">
        <f>SUMIFS(СВЦЭМ!$L$34:$L$777,СВЦЭМ!$A$34:$A$777,$A418,СВЦЭМ!$B$34:$B$777,S$401)+'СЕТ СН'!$F$13</f>
        <v>634.84013261999996</v>
      </c>
      <c r="T418" s="37">
        <f>SUMIFS(СВЦЭМ!$L$34:$L$777,СВЦЭМ!$A$34:$A$777,$A418,СВЦЭМ!$B$34:$B$777,T$401)+'СЕТ СН'!$F$13</f>
        <v>639.05280507999998</v>
      </c>
      <c r="U418" s="37">
        <f>SUMIFS(СВЦЭМ!$L$34:$L$777,СВЦЭМ!$A$34:$A$777,$A418,СВЦЭМ!$B$34:$B$777,U$401)+'СЕТ СН'!$F$13</f>
        <v>643.50784699999997</v>
      </c>
      <c r="V418" s="37">
        <f>SUMIFS(СВЦЭМ!$L$34:$L$777,СВЦЭМ!$A$34:$A$777,$A418,СВЦЭМ!$B$34:$B$777,V$401)+'СЕТ СН'!$F$13</f>
        <v>653.07769528999995</v>
      </c>
      <c r="W418" s="37">
        <f>SUMIFS(СВЦЭМ!$L$34:$L$777,СВЦЭМ!$A$34:$A$777,$A418,СВЦЭМ!$B$34:$B$777,W$401)+'СЕТ СН'!$F$13</f>
        <v>649.17191828</v>
      </c>
      <c r="X418" s="37">
        <f>SUMIFS(СВЦЭМ!$L$34:$L$777,СВЦЭМ!$A$34:$A$777,$A418,СВЦЭМ!$B$34:$B$777,X$401)+'СЕТ СН'!$F$13</f>
        <v>650.82310860999996</v>
      </c>
      <c r="Y418" s="37">
        <f>SUMIFS(СВЦЭМ!$L$34:$L$777,СВЦЭМ!$A$34:$A$777,$A418,СВЦЭМ!$B$34:$B$777,Y$401)+'СЕТ СН'!$F$13</f>
        <v>707.25619322</v>
      </c>
    </row>
    <row r="419" spans="1:25" ht="15.75" x14ac:dyDescent="0.2">
      <c r="A419" s="36">
        <f t="shared" si="11"/>
        <v>43208</v>
      </c>
      <c r="B419" s="37">
        <f>SUMIFS(СВЦЭМ!$L$34:$L$777,СВЦЭМ!$A$34:$A$777,$A419,СВЦЭМ!$B$34:$B$777,B$401)+'СЕТ СН'!$F$13</f>
        <v>715.37013872</v>
      </c>
      <c r="C419" s="37">
        <f>SUMIFS(СВЦЭМ!$L$34:$L$777,СВЦЭМ!$A$34:$A$777,$A419,СВЦЭМ!$B$34:$B$777,C$401)+'СЕТ СН'!$F$13</f>
        <v>731.75193644000001</v>
      </c>
      <c r="D419" s="37">
        <f>SUMIFS(СВЦЭМ!$L$34:$L$777,СВЦЭМ!$A$34:$A$777,$A419,СВЦЭМ!$B$34:$B$777,D$401)+'СЕТ СН'!$F$13</f>
        <v>769.35117794999996</v>
      </c>
      <c r="E419" s="37">
        <f>SUMIFS(СВЦЭМ!$L$34:$L$777,СВЦЭМ!$A$34:$A$777,$A419,СВЦЭМ!$B$34:$B$777,E$401)+'СЕТ СН'!$F$13</f>
        <v>780.39460352000003</v>
      </c>
      <c r="F419" s="37">
        <f>SUMIFS(СВЦЭМ!$L$34:$L$777,СВЦЭМ!$A$34:$A$777,$A419,СВЦЭМ!$B$34:$B$777,F$401)+'СЕТ СН'!$F$13</f>
        <v>780.37552525000001</v>
      </c>
      <c r="G419" s="37">
        <f>SUMIFS(СВЦЭМ!$L$34:$L$777,СВЦЭМ!$A$34:$A$777,$A419,СВЦЭМ!$B$34:$B$777,G$401)+'СЕТ СН'!$F$13</f>
        <v>766.20949451000001</v>
      </c>
      <c r="H419" s="37">
        <f>SUMIFS(СВЦЭМ!$L$34:$L$777,СВЦЭМ!$A$34:$A$777,$A419,СВЦЭМ!$B$34:$B$777,H$401)+'СЕТ СН'!$F$13</f>
        <v>716.30690402000005</v>
      </c>
      <c r="I419" s="37">
        <f>SUMIFS(СВЦЭМ!$L$34:$L$777,СВЦЭМ!$A$34:$A$777,$A419,СВЦЭМ!$B$34:$B$777,I$401)+'СЕТ СН'!$F$13</f>
        <v>653.09733951999999</v>
      </c>
      <c r="J419" s="37">
        <f>SUMIFS(СВЦЭМ!$L$34:$L$777,СВЦЭМ!$A$34:$A$777,$A419,СВЦЭМ!$B$34:$B$777,J$401)+'СЕТ СН'!$F$13</f>
        <v>611.59225655</v>
      </c>
      <c r="K419" s="37">
        <f>SUMIFS(СВЦЭМ!$L$34:$L$777,СВЦЭМ!$A$34:$A$777,$A419,СВЦЭМ!$B$34:$B$777,K$401)+'СЕТ СН'!$F$13</f>
        <v>561.36297088000003</v>
      </c>
      <c r="L419" s="37">
        <f>SUMIFS(СВЦЭМ!$L$34:$L$777,СВЦЭМ!$A$34:$A$777,$A419,СВЦЭМ!$B$34:$B$777,L$401)+'СЕТ СН'!$F$13</f>
        <v>565.84605814999998</v>
      </c>
      <c r="M419" s="37">
        <f>SUMIFS(СВЦЭМ!$L$34:$L$777,СВЦЭМ!$A$34:$A$777,$A419,СВЦЭМ!$B$34:$B$777,M$401)+'СЕТ СН'!$F$13</f>
        <v>623.50359842</v>
      </c>
      <c r="N419" s="37">
        <f>SUMIFS(СВЦЭМ!$L$34:$L$777,СВЦЭМ!$A$34:$A$777,$A419,СВЦЭМ!$B$34:$B$777,N$401)+'СЕТ СН'!$F$13</f>
        <v>616.05640086000005</v>
      </c>
      <c r="O419" s="37">
        <f>SUMIFS(СВЦЭМ!$L$34:$L$777,СВЦЭМ!$A$34:$A$777,$A419,СВЦЭМ!$B$34:$B$777,O$401)+'СЕТ СН'!$F$13</f>
        <v>622.94390264000003</v>
      </c>
      <c r="P419" s="37">
        <f>SUMIFS(СВЦЭМ!$L$34:$L$777,СВЦЭМ!$A$34:$A$777,$A419,СВЦЭМ!$B$34:$B$777,P$401)+'СЕТ СН'!$F$13</f>
        <v>630.44675705999998</v>
      </c>
      <c r="Q419" s="37">
        <f>SUMIFS(СВЦЭМ!$L$34:$L$777,СВЦЭМ!$A$34:$A$777,$A419,СВЦЭМ!$B$34:$B$777,Q$401)+'СЕТ СН'!$F$13</f>
        <v>625.77774209999995</v>
      </c>
      <c r="R419" s="37">
        <f>SUMIFS(СВЦЭМ!$L$34:$L$777,СВЦЭМ!$A$34:$A$777,$A419,СВЦЭМ!$B$34:$B$777,R$401)+'СЕТ СН'!$F$13</f>
        <v>623.45147755999994</v>
      </c>
      <c r="S419" s="37">
        <f>SUMIFS(СВЦЭМ!$L$34:$L$777,СВЦЭМ!$A$34:$A$777,$A419,СВЦЭМ!$B$34:$B$777,S$401)+'СЕТ СН'!$F$13</f>
        <v>626.39242580999996</v>
      </c>
      <c r="T419" s="37">
        <f>SUMIFS(СВЦЭМ!$L$34:$L$777,СВЦЭМ!$A$34:$A$777,$A419,СВЦЭМ!$B$34:$B$777,T$401)+'СЕТ СН'!$F$13</f>
        <v>607.76516341000001</v>
      </c>
      <c r="U419" s="37">
        <f>SUMIFS(СВЦЭМ!$L$34:$L$777,СВЦЭМ!$A$34:$A$777,$A419,СВЦЭМ!$B$34:$B$777,U$401)+'СЕТ СН'!$F$13</f>
        <v>611.57409849999999</v>
      </c>
      <c r="V419" s="37">
        <f>SUMIFS(СВЦЭМ!$L$34:$L$777,СВЦЭМ!$A$34:$A$777,$A419,СВЦЭМ!$B$34:$B$777,V$401)+'СЕТ СН'!$F$13</f>
        <v>607.74103162999995</v>
      </c>
      <c r="W419" s="37">
        <f>SUMIFS(СВЦЭМ!$L$34:$L$777,СВЦЭМ!$A$34:$A$777,$A419,СВЦЭМ!$B$34:$B$777,W$401)+'СЕТ СН'!$F$13</f>
        <v>600.93567912000003</v>
      </c>
      <c r="X419" s="37">
        <f>SUMIFS(СВЦЭМ!$L$34:$L$777,СВЦЭМ!$A$34:$A$777,$A419,СВЦЭМ!$B$34:$B$777,X$401)+'СЕТ СН'!$F$13</f>
        <v>633.23985230999995</v>
      </c>
      <c r="Y419" s="37">
        <f>SUMIFS(СВЦЭМ!$L$34:$L$777,СВЦЭМ!$A$34:$A$777,$A419,СВЦЭМ!$B$34:$B$777,Y$401)+'СЕТ СН'!$F$13</f>
        <v>670.79641907999996</v>
      </c>
    </row>
    <row r="420" spans="1:25" ht="15.75" x14ac:dyDescent="0.2">
      <c r="A420" s="36">
        <f t="shared" si="11"/>
        <v>43209</v>
      </c>
      <c r="B420" s="37">
        <f>SUMIFS(СВЦЭМ!$L$34:$L$777,СВЦЭМ!$A$34:$A$777,$A420,СВЦЭМ!$B$34:$B$777,B$401)+'СЕТ СН'!$F$13</f>
        <v>680.12340130999996</v>
      </c>
      <c r="C420" s="37">
        <f>SUMIFS(СВЦЭМ!$L$34:$L$777,СВЦЭМ!$A$34:$A$777,$A420,СВЦЭМ!$B$34:$B$777,C$401)+'СЕТ СН'!$F$13</f>
        <v>693.82301170999995</v>
      </c>
      <c r="D420" s="37">
        <f>SUMIFS(СВЦЭМ!$L$34:$L$777,СВЦЭМ!$A$34:$A$777,$A420,СВЦЭМ!$B$34:$B$777,D$401)+'СЕТ СН'!$F$13</f>
        <v>740.62766635000003</v>
      </c>
      <c r="E420" s="37">
        <f>SUMIFS(СВЦЭМ!$L$34:$L$777,СВЦЭМ!$A$34:$A$777,$A420,СВЦЭМ!$B$34:$B$777,E$401)+'СЕТ СН'!$F$13</f>
        <v>747.54995531999998</v>
      </c>
      <c r="F420" s="37">
        <f>SUMIFS(СВЦЭМ!$L$34:$L$777,СВЦЭМ!$A$34:$A$777,$A420,СВЦЭМ!$B$34:$B$777,F$401)+'СЕТ СН'!$F$13</f>
        <v>748.11177610000004</v>
      </c>
      <c r="G420" s="37">
        <f>SUMIFS(СВЦЭМ!$L$34:$L$777,СВЦЭМ!$A$34:$A$777,$A420,СВЦЭМ!$B$34:$B$777,G$401)+'СЕТ СН'!$F$13</f>
        <v>736.12343686999998</v>
      </c>
      <c r="H420" s="37">
        <f>SUMIFS(СВЦЭМ!$L$34:$L$777,СВЦЭМ!$A$34:$A$777,$A420,СВЦЭМ!$B$34:$B$777,H$401)+'СЕТ СН'!$F$13</f>
        <v>687.99508691999995</v>
      </c>
      <c r="I420" s="37">
        <f>SUMIFS(СВЦЭМ!$L$34:$L$777,СВЦЭМ!$A$34:$A$777,$A420,СВЦЭМ!$B$34:$B$777,I$401)+'СЕТ СН'!$F$13</f>
        <v>635.22017956000002</v>
      </c>
      <c r="J420" s="37">
        <f>SUMIFS(СВЦЭМ!$L$34:$L$777,СВЦЭМ!$A$34:$A$777,$A420,СВЦЭМ!$B$34:$B$777,J$401)+'СЕТ СН'!$F$13</f>
        <v>594.52638817000002</v>
      </c>
      <c r="K420" s="37">
        <f>SUMIFS(СВЦЭМ!$L$34:$L$777,СВЦЭМ!$A$34:$A$777,$A420,СВЦЭМ!$B$34:$B$777,K$401)+'СЕТ СН'!$F$13</f>
        <v>618.05309661000001</v>
      </c>
      <c r="L420" s="37">
        <f>SUMIFS(СВЦЭМ!$L$34:$L$777,СВЦЭМ!$A$34:$A$777,$A420,СВЦЭМ!$B$34:$B$777,L$401)+'СЕТ СН'!$F$13</f>
        <v>617.63488924000001</v>
      </c>
      <c r="M420" s="37">
        <f>SUMIFS(СВЦЭМ!$L$34:$L$777,СВЦЭМ!$A$34:$A$777,$A420,СВЦЭМ!$B$34:$B$777,M$401)+'СЕТ СН'!$F$13</f>
        <v>629.90903719999994</v>
      </c>
      <c r="N420" s="37">
        <f>SUMIFS(СВЦЭМ!$L$34:$L$777,СВЦЭМ!$A$34:$A$777,$A420,СВЦЭМ!$B$34:$B$777,N$401)+'СЕТ СН'!$F$13</f>
        <v>646.53955626000004</v>
      </c>
      <c r="O420" s="37">
        <f>SUMIFS(СВЦЭМ!$L$34:$L$777,СВЦЭМ!$A$34:$A$777,$A420,СВЦЭМ!$B$34:$B$777,O$401)+'СЕТ СН'!$F$13</f>
        <v>638.76775250000003</v>
      </c>
      <c r="P420" s="37">
        <f>SUMIFS(СВЦЭМ!$L$34:$L$777,СВЦЭМ!$A$34:$A$777,$A420,СВЦЭМ!$B$34:$B$777,P$401)+'СЕТ СН'!$F$13</f>
        <v>632.97634403999996</v>
      </c>
      <c r="Q420" s="37">
        <f>SUMIFS(СВЦЭМ!$L$34:$L$777,СВЦЭМ!$A$34:$A$777,$A420,СВЦЭМ!$B$34:$B$777,Q$401)+'СЕТ СН'!$F$13</f>
        <v>629.49941099</v>
      </c>
      <c r="R420" s="37">
        <f>SUMIFS(СВЦЭМ!$L$34:$L$777,СВЦЭМ!$A$34:$A$777,$A420,СВЦЭМ!$B$34:$B$777,R$401)+'СЕТ СН'!$F$13</f>
        <v>628.63037093000003</v>
      </c>
      <c r="S420" s="37">
        <f>SUMIFS(СВЦЭМ!$L$34:$L$777,СВЦЭМ!$A$34:$A$777,$A420,СВЦЭМ!$B$34:$B$777,S$401)+'СЕТ СН'!$F$13</f>
        <v>635.58693428000004</v>
      </c>
      <c r="T420" s="37">
        <f>SUMIFS(СВЦЭМ!$L$34:$L$777,СВЦЭМ!$A$34:$A$777,$A420,СВЦЭМ!$B$34:$B$777,T$401)+'СЕТ СН'!$F$13</f>
        <v>642.96558101000005</v>
      </c>
      <c r="U420" s="37">
        <f>SUMIFS(СВЦЭМ!$L$34:$L$777,СВЦЭМ!$A$34:$A$777,$A420,СВЦЭМ!$B$34:$B$777,U$401)+'СЕТ СН'!$F$13</f>
        <v>613.30726659000004</v>
      </c>
      <c r="V420" s="37">
        <f>SUMIFS(СВЦЭМ!$L$34:$L$777,СВЦЭМ!$A$34:$A$777,$A420,СВЦЭМ!$B$34:$B$777,V$401)+'СЕТ СН'!$F$13</f>
        <v>610.19104905999995</v>
      </c>
      <c r="W420" s="37">
        <f>SUMIFS(СВЦЭМ!$L$34:$L$777,СВЦЭМ!$A$34:$A$777,$A420,СВЦЭМ!$B$34:$B$777,W$401)+'СЕТ СН'!$F$13</f>
        <v>606.26085860000001</v>
      </c>
      <c r="X420" s="37">
        <f>SUMIFS(СВЦЭМ!$L$34:$L$777,СВЦЭМ!$A$34:$A$777,$A420,СВЦЭМ!$B$34:$B$777,X$401)+'СЕТ СН'!$F$13</f>
        <v>588.34984321000002</v>
      </c>
      <c r="Y420" s="37">
        <f>SUMIFS(СВЦЭМ!$L$34:$L$777,СВЦЭМ!$A$34:$A$777,$A420,СВЦЭМ!$B$34:$B$777,Y$401)+'СЕТ СН'!$F$13</f>
        <v>622.18059706999998</v>
      </c>
    </row>
    <row r="421" spans="1:25" ht="15.75" x14ac:dyDescent="0.2">
      <c r="A421" s="36">
        <f t="shared" si="11"/>
        <v>43210</v>
      </c>
      <c r="B421" s="37">
        <f>SUMIFS(СВЦЭМ!$L$34:$L$777,СВЦЭМ!$A$34:$A$777,$A421,СВЦЭМ!$B$34:$B$777,B$401)+'СЕТ СН'!$F$13</f>
        <v>743.44568784000001</v>
      </c>
      <c r="C421" s="37">
        <f>SUMIFS(СВЦЭМ!$L$34:$L$777,СВЦЭМ!$A$34:$A$777,$A421,СВЦЭМ!$B$34:$B$777,C$401)+'СЕТ СН'!$F$13</f>
        <v>784.96588236000002</v>
      </c>
      <c r="D421" s="37">
        <f>SUMIFS(СВЦЭМ!$L$34:$L$777,СВЦЭМ!$A$34:$A$777,$A421,СВЦЭМ!$B$34:$B$777,D$401)+'СЕТ СН'!$F$13</f>
        <v>828.45829916000002</v>
      </c>
      <c r="E421" s="37">
        <f>SUMIFS(СВЦЭМ!$L$34:$L$777,СВЦЭМ!$A$34:$A$777,$A421,СВЦЭМ!$B$34:$B$777,E$401)+'СЕТ СН'!$F$13</f>
        <v>829.80065576000004</v>
      </c>
      <c r="F421" s="37">
        <f>SUMIFS(СВЦЭМ!$L$34:$L$777,СВЦЭМ!$A$34:$A$777,$A421,СВЦЭМ!$B$34:$B$777,F$401)+'СЕТ СН'!$F$13</f>
        <v>848.74345712000002</v>
      </c>
      <c r="G421" s="37">
        <f>SUMIFS(СВЦЭМ!$L$34:$L$777,СВЦЭМ!$A$34:$A$777,$A421,СВЦЭМ!$B$34:$B$777,G$401)+'СЕТ СН'!$F$13</f>
        <v>834.39643684999999</v>
      </c>
      <c r="H421" s="37">
        <f>SUMIFS(СВЦЭМ!$L$34:$L$777,СВЦЭМ!$A$34:$A$777,$A421,СВЦЭМ!$B$34:$B$777,H$401)+'СЕТ СН'!$F$13</f>
        <v>788.70578577000003</v>
      </c>
      <c r="I421" s="37">
        <f>SUMIFS(СВЦЭМ!$L$34:$L$777,СВЦЭМ!$A$34:$A$777,$A421,СВЦЭМ!$B$34:$B$777,I$401)+'СЕТ СН'!$F$13</f>
        <v>727.22957560999998</v>
      </c>
      <c r="J421" s="37">
        <f>SUMIFS(СВЦЭМ!$L$34:$L$777,СВЦЭМ!$A$34:$A$777,$A421,СВЦЭМ!$B$34:$B$777,J$401)+'СЕТ СН'!$F$13</f>
        <v>672.08629285999996</v>
      </c>
      <c r="K421" s="37">
        <f>SUMIFS(СВЦЭМ!$L$34:$L$777,СВЦЭМ!$A$34:$A$777,$A421,СВЦЭМ!$B$34:$B$777,K$401)+'СЕТ СН'!$F$13</f>
        <v>595.63326632999997</v>
      </c>
      <c r="L421" s="37">
        <f>SUMIFS(СВЦЭМ!$L$34:$L$777,СВЦЭМ!$A$34:$A$777,$A421,СВЦЭМ!$B$34:$B$777,L$401)+'СЕТ СН'!$F$13</f>
        <v>575.35506477000001</v>
      </c>
      <c r="M421" s="37">
        <f>SUMIFS(СВЦЭМ!$L$34:$L$777,СВЦЭМ!$A$34:$A$777,$A421,СВЦЭМ!$B$34:$B$777,M$401)+'СЕТ СН'!$F$13</f>
        <v>583.84621879999997</v>
      </c>
      <c r="N421" s="37">
        <f>SUMIFS(СВЦЭМ!$L$34:$L$777,СВЦЭМ!$A$34:$A$777,$A421,СВЦЭМ!$B$34:$B$777,N$401)+'СЕТ СН'!$F$13</f>
        <v>592.14145865</v>
      </c>
      <c r="O421" s="37">
        <f>SUMIFS(СВЦЭМ!$L$34:$L$777,СВЦЭМ!$A$34:$A$777,$A421,СВЦЭМ!$B$34:$B$777,O$401)+'СЕТ СН'!$F$13</f>
        <v>594.75295573999995</v>
      </c>
      <c r="P421" s="37">
        <f>SUMIFS(СВЦЭМ!$L$34:$L$777,СВЦЭМ!$A$34:$A$777,$A421,СВЦЭМ!$B$34:$B$777,P$401)+'СЕТ СН'!$F$13</f>
        <v>607.48003329000005</v>
      </c>
      <c r="Q421" s="37">
        <f>SUMIFS(СВЦЭМ!$L$34:$L$777,СВЦЭМ!$A$34:$A$777,$A421,СВЦЭМ!$B$34:$B$777,Q$401)+'СЕТ СН'!$F$13</f>
        <v>598.33269653000002</v>
      </c>
      <c r="R421" s="37">
        <f>SUMIFS(СВЦЭМ!$L$34:$L$777,СВЦЭМ!$A$34:$A$777,$A421,СВЦЭМ!$B$34:$B$777,R$401)+'СЕТ СН'!$F$13</f>
        <v>624.75386492999996</v>
      </c>
      <c r="S421" s="37">
        <f>SUMIFS(СВЦЭМ!$L$34:$L$777,СВЦЭМ!$A$34:$A$777,$A421,СВЦЭМ!$B$34:$B$777,S$401)+'СЕТ СН'!$F$13</f>
        <v>620.12706277999996</v>
      </c>
      <c r="T421" s="37">
        <f>SUMIFS(СВЦЭМ!$L$34:$L$777,СВЦЭМ!$A$34:$A$777,$A421,СВЦЭМ!$B$34:$B$777,T$401)+'СЕТ СН'!$F$13</f>
        <v>596.66302987999995</v>
      </c>
      <c r="U421" s="37">
        <f>SUMIFS(СВЦЭМ!$L$34:$L$777,СВЦЭМ!$A$34:$A$777,$A421,СВЦЭМ!$B$34:$B$777,U$401)+'СЕТ СН'!$F$13</f>
        <v>589.29974795999999</v>
      </c>
      <c r="V421" s="37">
        <f>SUMIFS(СВЦЭМ!$L$34:$L$777,СВЦЭМ!$A$34:$A$777,$A421,СВЦЭМ!$B$34:$B$777,V$401)+'СЕТ СН'!$F$13</f>
        <v>637.49478177000003</v>
      </c>
      <c r="W421" s="37">
        <f>SUMIFS(СВЦЭМ!$L$34:$L$777,СВЦЭМ!$A$34:$A$777,$A421,СВЦЭМ!$B$34:$B$777,W$401)+'СЕТ СН'!$F$13</f>
        <v>567.75063683999997</v>
      </c>
      <c r="X421" s="37">
        <f>SUMIFS(СВЦЭМ!$L$34:$L$777,СВЦЭМ!$A$34:$A$777,$A421,СВЦЭМ!$B$34:$B$777,X$401)+'СЕТ СН'!$F$13</f>
        <v>635.70438515000001</v>
      </c>
      <c r="Y421" s="37">
        <f>SUMIFS(СВЦЭМ!$L$34:$L$777,СВЦЭМ!$A$34:$A$777,$A421,СВЦЭМ!$B$34:$B$777,Y$401)+'СЕТ СН'!$F$13</f>
        <v>709.97597638000002</v>
      </c>
    </row>
    <row r="422" spans="1:25" ht="15.75" x14ac:dyDescent="0.2">
      <c r="A422" s="36">
        <f t="shared" si="11"/>
        <v>43211</v>
      </c>
      <c r="B422" s="37">
        <f>SUMIFS(СВЦЭМ!$L$34:$L$777,СВЦЭМ!$A$34:$A$777,$A422,СВЦЭМ!$B$34:$B$777,B$401)+'СЕТ СН'!$F$13</f>
        <v>717.06851032999998</v>
      </c>
      <c r="C422" s="37">
        <f>SUMIFS(СВЦЭМ!$L$34:$L$777,СВЦЭМ!$A$34:$A$777,$A422,СВЦЭМ!$B$34:$B$777,C$401)+'СЕТ СН'!$F$13</f>
        <v>754.84812743999998</v>
      </c>
      <c r="D422" s="37">
        <f>SUMIFS(СВЦЭМ!$L$34:$L$777,СВЦЭМ!$A$34:$A$777,$A422,СВЦЭМ!$B$34:$B$777,D$401)+'СЕТ СН'!$F$13</f>
        <v>803.08858974999998</v>
      </c>
      <c r="E422" s="37">
        <f>SUMIFS(СВЦЭМ!$L$34:$L$777,СВЦЭМ!$A$34:$A$777,$A422,СВЦЭМ!$B$34:$B$777,E$401)+'СЕТ СН'!$F$13</f>
        <v>811.66169883999999</v>
      </c>
      <c r="F422" s="37">
        <f>SUMIFS(СВЦЭМ!$L$34:$L$777,СВЦЭМ!$A$34:$A$777,$A422,СВЦЭМ!$B$34:$B$777,F$401)+'СЕТ СН'!$F$13</f>
        <v>820.30328276</v>
      </c>
      <c r="G422" s="37">
        <f>SUMIFS(СВЦЭМ!$L$34:$L$777,СВЦЭМ!$A$34:$A$777,$A422,СВЦЭМ!$B$34:$B$777,G$401)+'СЕТ СН'!$F$13</f>
        <v>804.51147803000003</v>
      </c>
      <c r="H422" s="37">
        <f>SUMIFS(СВЦЭМ!$L$34:$L$777,СВЦЭМ!$A$34:$A$777,$A422,СВЦЭМ!$B$34:$B$777,H$401)+'СЕТ СН'!$F$13</f>
        <v>789.07554121999999</v>
      </c>
      <c r="I422" s="37">
        <f>SUMIFS(СВЦЭМ!$L$34:$L$777,СВЦЭМ!$A$34:$A$777,$A422,СВЦЭМ!$B$34:$B$777,I$401)+'СЕТ СН'!$F$13</f>
        <v>754.31119975000001</v>
      </c>
      <c r="J422" s="37">
        <f>SUMIFS(СВЦЭМ!$L$34:$L$777,СВЦЭМ!$A$34:$A$777,$A422,СВЦЭМ!$B$34:$B$777,J$401)+'СЕТ СН'!$F$13</f>
        <v>669.52589635000004</v>
      </c>
      <c r="K422" s="37">
        <f>SUMIFS(СВЦЭМ!$L$34:$L$777,СВЦЭМ!$A$34:$A$777,$A422,СВЦЭМ!$B$34:$B$777,K$401)+'СЕТ СН'!$F$13</f>
        <v>589.93920743000001</v>
      </c>
      <c r="L422" s="37">
        <f>SUMIFS(СВЦЭМ!$L$34:$L$777,СВЦЭМ!$A$34:$A$777,$A422,СВЦЭМ!$B$34:$B$777,L$401)+'СЕТ СН'!$F$13</f>
        <v>580.96518674000004</v>
      </c>
      <c r="M422" s="37">
        <f>SUMIFS(СВЦЭМ!$L$34:$L$777,СВЦЭМ!$A$34:$A$777,$A422,СВЦЭМ!$B$34:$B$777,M$401)+'СЕТ СН'!$F$13</f>
        <v>574.81518792999998</v>
      </c>
      <c r="N422" s="37">
        <f>SUMIFS(СВЦЭМ!$L$34:$L$777,СВЦЭМ!$A$34:$A$777,$A422,СВЦЭМ!$B$34:$B$777,N$401)+'СЕТ СН'!$F$13</f>
        <v>569.47428826999999</v>
      </c>
      <c r="O422" s="37">
        <f>SUMIFS(СВЦЭМ!$L$34:$L$777,СВЦЭМ!$A$34:$A$777,$A422,СВЦЭМ!$B$34:$B$777,O$401)+'СЕТ СН'!$F$13</f>
        <v>575.35911288</v>
      </c>
      <c r="P422" s="37">
        <f>SUMIFS(СВЦЭМ!$L$34:$L$777,СВЦЭМ!$A$34:$A$777,$A422,СВЦЭМ!$B$34:$B$777,P$401)+'СЕТ СН'!$F$13</f>
        <v>601.81854886999997</v>
      </c>
      <c r="Q422" s="37">
        <f>SUMIFS(СВЦЭМ!$L$34:$L$777,СВЦЭМ!$A$34:$A$777,$A422,СВЦЭМ!$B$34:$B$777,Q$401)+'СЕТ СН'!$F$13</f>
        <v>609.29771788999994</v>
      </c>
      <c r="R422" s="37">
        <f>SUMIFS(СВЦЭМ!$L$34:$L$777,СВЦЭМ!$A$34:$A$777,$A422,СВЦЭМ!$B$34:$B$777,R$401)+'СЕТ СН'!$F$13</f>
        <v>611.87416553000003</v>
      </c>
      <c r="S422" s="37">
        <f>SUMIFS(СВЦЭМ!$L$34:$L$777,СВЦЭМ!$A$34:$A$777,$A422,СВЦЭМ!$B$34:$B$777,S$401)+'СЕТ СН'!$F$13</f>
        <v>589.48174531999996</v>
      </c>
      <c r="T422" s="37">
        <f>SUMIFS(СВЦЭМ!$L$34:$L$777,СВЦЭМ!$A$34:$A$777,$A422,СВЦЭМ!$B$34:$B$777,T$401)+'СЕТ СН'!$F$13</f>
        <v>570.98961586999997</v>
      </c>
      <c r="U422" s="37">
        <f>SUMIFS(СВЦЭМ!$L$34:$L$777,СВЦЭМ!$A$34:$A$777,$A422,СВЦЭМ!$B$34:$B$777,U$401)+'СЕТ СН'!$F$13</f>
        <v>577.08193358000005</v>
      </c>
      <c r="V422" s="37">
        <f>SUMIFS(СВЦЭМ!$L$34:$L$777,СВЦЭМ!$A$34:$A$777,$A422,СВЦЭМ!$B$34:$B$777,V$401)+'СЕТ СН'!$F$13</f>
        <v>596.24574385999995</v>
      </c>
      <c r="W422" s="37">
        <f>SUMIFS(СВЦЭМ!$L$34:$L$777,СВЦЭМ!$A$34:$A$777,$A422,СВЦЭМ!$B$34:$B$777,W$401)+'СЕТ СН'!$F$13</f>
        <v>588.98493183999994</v>
      </c>
      <c r="X422" s="37">
        <f>SUMIFS(СВЦЭМ!$L$34:$L$777,СВЦЭМ!$A$34:$A$777,$A422,СВЦЭМ!$B$34:$B$777,X$401)+'СЕТ СН'!$F$13</f>
        <v>629.92402575000006</v>
      </c>
      <c r="Y422" s="37">
        <f>SUMIFS(СВЦЭМ!$L$34:$L$777,СВЦЭМ!$A$34:$A$777,$A422,СВЦЭМ!$B$34:$B$777,Y$401)+'СЕТ СН'!$F$13</f>
        <v>714.84931309000001</v>
      </c>
    </row>
    <row r="423" spans="1:25" ht="15.75" x14ac:dyDescent="0.2">
      <c r="A423" s="36">
        <f t="shared" si="11"/>
        <v>43212</v>
      </c>
      <c r="B423" s="37">
        <f>SUMIFS(СВЦЭМ!$L$34:$L$777,СВЦЭМ!$A$34:$A$777,$A423,СВЦЭМ!$B$34:$B$777,B$401)+'СЕТ СН'!$F$13</f>
        <v>721.24449584000001</v>
      </c>
      <c r="C423" s="37">
        <f>SUMIFS(СВЦЭМ!$L$34:$L$777,СВЦЭМ!$A$34:$A$777,$A423,СВЦЭМ!$B$34:$B$777,C$401)+'СЕТ СН'!$F$13</f>
        <v>753.97600828999998</v>
      </c>
      <c r="D423" s="37">
        <f>SUMIFS(СВЦЭМ!$L$34:$L$777,СВЦЭМ!$A$34:$A$777,$A423,СВЦЭМ!$B$34:$B$777,D$401)+'СЕТ СН'!$F$13</f>
        <v>787.56331334000004</v>
      </c>
      <c r="E423" s="37">
        <f>SUMIFS(СВЦЭМ!$L$34:$L$777,СВЦЭМ!$A$34:$A$777,$A423,СВЦЭМ!$B$34:$B$777,E$401)+'СЕТ СН'!$F$13</f>
        <v>800.24079239000002</v>
      </c>
      <c r="F423" s="37">
        <f>SUMIFS(СВЦЭМ!$L$34:$L$777,СВЦЭМ!$A$34:$A$777,$A423,СВЦЭМ!$B$34:$B$777,F$401)+'СЕТ СН'!$F$13</f>
        <v>803.88996125000006</v>
      </c>
      <c r="G423" s="37">
        <f>SUMIFS(СВЦЭМ!$L$34:$L$777,СВЦЭМ!$A$34:$A$777,$A423,СВЦЭМ!$B$34:$B$777,G$401)+'СЕТ СН'!$F$13</f>
        <v>795.65234413999997</v>
      </c>
      <c r="H423" s="37">
        <f>SUMIFS(СВЦЭМ!$L$34:$L$777,СВЦЭМ!$A$34:$A$777,$A423,СВЦЭМ!$B$34:$B$777,H$401)+'СЕТ СН'!$F$13</f>
        <v>789.04990464000002</v>
      </c>
      <c r="I423" s="37">
        <f>SUMIFS(СВЦЭМ!$L$34:$L$777,СВЦЭМ!$A$34:$A$777,$A423,СВЦЭМ!$B$34:$B$777,I$401)+'СЕТ СН'!$F$13</f>
        <v>764.10164006000002</v>
      </c>
      <c r="J423" s="37">
        <f>SUMIFS(СВЦЭМ!$L$34:$L$777,СВЦЭМ!$A$34:$A$777,$A423,СВЦЭМ!$B$34:$B$777,J$401)+'СЕТ СН'!$F$13</f>
        <v>686.99784208999995</v>
      </c>
      <c r="K423" s="37">
        <f>SUMIFS(СВЦЭМ!$L$34:$L$777,СВЦЭМ!$A$34:$A$777,$A423,СВЦЭМ!$B$34:$B$777,K$401)+'СЕТ СН'!$F$13</f>
        <v>588.66499097999997</v>
      </c>
      <c r="L423" s="37">
        <f>SUMIFS(СВЦЭМ!$L$34:$L$777,СВЦЭМ!$A$34:$A$777,$A423,СВЦЭМ!$B$34:$B$777,L$401)+'СЕТ СН'!$F$13</f>
        <v>577.57276859000001</v>
      </c>
      <c r="M423" s="37">
        <f>SUMIFS(СВЦЭМ!$L$34:$L$777,СВЦЭМ!$A$34:$A$777,$A423,СВЦЭМ!$B$34:$B$777,M$401)+'СЕТ СН'!$F$13</f>
        <v>574.45336758999997</v>
      </c>
      <c r="N423" s="37">
        <f>SUMIFS(СВЦЭМ!$L$34:$L$777,СВЦЭМ!$A$34:$A$777,$A423,СВЦЭМ!$B$34:$B$777,N$401)+'СЕТ СН'!$F$13</f>
        <v>572.67099766000001</v>
      </c>
      <c r="O423" s="37">
        <f>SUMIFS(СВЦЭМ!$L$34:$L$777,СВЦЭМ!$A$34:$A$777,$A423,СВЦЭМ!$B$34:$B$777,O$401)+'СЕТ СН'!$F$13</f>
        <v>580.01503162999995</v>
      </c>
      <c r="P423" s="37">
        <f>SUMIFS(СВЦЭМ!$L$34:$L$777,СВЦЭМ!$A$34:$A$777,$A423,СВЦЭМ!$B$34:$B$777,P$401)+'СЕТ СН'!$F$13</f>
        <v>588.67150910999999</v>
      </c>
      <c r="Q423" s="37">
        <f>SUMIFS(СВЦЭМ!$L$34:$L$777,СВЦЭМ!$A$34:$A$777,$A423,СВЦЭМ!$B$34:$B$777,Q$401)+'СЕТ СН'!$F$13</f>
        <v>590.30749060000005</v>
      </c>
      <c r="R423" s="37">
        <f>SUMIFS(СВЦЭМ!$L$34:$L$777,СВЦЭМ!$A$34:$A$777,$A423,СВЦЭМ!$B$34:$B$777,R$401)+'СЕТ СН'!$F$13</f>
        <v>593.86884643999997</v>
      </c>
      <c r="S423" s="37">
        <f>SUMIFS(СВЦЭМ!$L$34:$L$777,СВЦЭМ!$A$34:$A$777,$A423,СВЦЭМ!$B$34:$B$777,S$401)+'СЕТ СН'!$F$13</f>
        <v>580.47948177000001</v>
      </c>
      <c r="T423" s="37">
        <f>SUMIFS(СВЦЭМ!$L$34:$L$777,СВЦЭМ!$A$34:$A$777,$A423,СВЦЭМ!$B$34:$B$777,T$401)+'СЕТ СН'!$F$13</f>
        <v>575.15837503</v>
      </c>
      <c r="U423" s="37">
        <f>SUMIFS(СВЦЭМ!$L$34:$L$777,СВЦЭМ!$A$34:$A$777,$A423,СВЦЭМ!$B$34:$B$777,U$401)+'СЕТ СН'!$F$13</f>
        <v>574.54110125</v>
      </c>
      <c r="V423" s="37">
        <f>SUMIFS(СВЦЭМ!$L$34:$L$777,СВЦЭМ!$A$34:$A$777,$A423,СВЦЭМ!$B$34:$B$777,V$401)+'СЕТ СН'!$F$13</f>
        <v>596.81833276999998</v>
      </c>
      <c r="W423" s="37">
        <f>SUMIFS(СВЦЭМ!$L$34:$L$777,СВЦЭМ!$A$34:$A$777,$A423,СВЦЭМ!$B$34:$B$777,W$401)+'СЕТ СН'!$F$13</f>
        <v>590.89801040999998</v>
      </c>
      <c r="X423" s="37">
        <f>SUMIFS(СВЦЭМ!$L$34:$L$777,СВЦЭМ!$A$34:$A$777,$A423,СВЦЭМ!$B$34:$B$777,X$401)+'СЕТ СН'!$F$13</f>
        <v>610.97068376000004</v>
      </c>
      <c r="Y423" s="37">
        <f>SUMIFS(СВЦЭМ!$L$34:$L$777,СВЦЭМ!$A$34:$A$777,$A423,СВЦЭМ!$B$34:$B$777,Y$401)+'СЕТ СН'!$F$13</f>
        <v>696.13753928000006</v>
      </c>
    </row>
    <row r="424" spans="1:25" ht="15.75" x14ac:dyDescent="0.2">
      <c r="A424" s="36">
        <f t="shared" si="11"/>
        <v>43213</v>
      </c>
      <c r="B424" s="37">
        <f>SUMIFS(СВЦЭМ!$L$34:$L$777,СВЦЭМ!$A$34:$A$777,$A424,СВЦЭМ!$B$34:$B$777,B$401)+'СЕТ СН'!$F$13</f>
        <v>684.06890817999999</v>
      </c>
      <c r="C424" s="37">
        <f>SUMIFS(СВЦЭМ!$L$34:$L$777,СВЦЭМ!$A$34:$A$777,$A424,СВЦЭМ!$B$34:$B$777,C$401)+'СЕТ СН'!$F$13</f>
        <v>717.81620558999998</v>
      </c>
      <c r="D424" s="37">
        <f>SUMIFS(СВЦЭМ!$L$34:$L$777,СВЦЭМ!$A$34:$A$777,$A424,СВЦЭМ!$B$34:$B$777,D$401)+'СЕТ СН'!$F$13</f>
        <v>761.13774092999995</v>
      </c>
      <c r="E424" s="37">
        <f>SUMIFS(СВЦЭМ!$L$34:$L$777,СВЦЭМ!$A$34:$A$777,$A424,СВЦЭМ!$B$34:$B$777,E$401)+'СЕТ СН'!$F$13</f>
        <v>773.31902028000002</v>
      </c>
      <c r="F424" s="37">
        <f>SUMIFS(СВЦЭМ!$L$34:$L$777,СВЦЭМ!$A$34:$A$777,$A424,СВЦЭМ!$B$34:$B$777,F$401)+'СЕТ СН'!$F$13</f>
        <v>782.82736378000004</v>
      </c>
      <c r="G424" s="37">
        <f>SUMIFS(СВЦЭМ!$L$34:$L$777,СВЦЭМ!$A$34:$A$777,$A424,СВЦЭМ!$B$34:$B$777,G$401)+'СЕТ СН'!$F$13</f>
        <v>773.42830501000003</v>
      </c>
      <c r="H424" s="37">
        <f>SUMIFS(СВЦЭМ!$L$34:$L$777,СВЦЭМ!$A$34:$A$777,$A424,СВЦЭМ!$B$34:$B$777,H$401)+'СЕТ СН'!$F$13</f>
        <v>728.85895397000002</v>
      </c>
      <c r="I424" s="37">
        <f>SUMIFS(СВЦЭМ!$L$34:$L$777,СВЦЭМ!$A$34:$A$777,$A424,СВЦЭМ!$B$34:$B$777,I$401)+'СЕТ СН'!$F$13</f>
        <v>663.86903357999995</v>
      </c>
      <c r="J424" s="37">
        <f>SUMIFS(СВЦЭМ!$L$34:$L$777,СВЦЭМ!$A$34:$A$777,$A424,СВЦЭМ!$B$34:$B$777,J$401)+'СЕТ СН'!$F$13</f>
        <v>621.20443136999995</v>
      </c>
      <c r="K424" s="37">
        <f>SUMIFS(СВЦЭМ!$L$34:$L$777,СВЦЭМ!$A$34:$A$777,$A424,СВЦЭМ!$B$34:$B$777,K$401)+'СЕТ СН'!$F$13</f>
        <v>553.78407910999999</v>
      </c>
      <c r="L424" s="37">
        <f>SUMIFS(СВЦЭМ!$L$34:$L$777,СВЦЭМ!$A$34:$A$777,$A424,СВЦЭМ!$B$34:$B$777,L$401)+'СЕТ СН'!$F$13</f>
        <v>537.13641349</v>
      </c>
      <c r="M424" s="37">
        <f>SUMIFS(СВЦЭМ!$L$34:$L$777,СВЦЭМ!$A$34:$A$777,$A424,СВЦЭМ!$B$34:$B$777,M$401)+'СЕТ СН'!$F$13</f>
        <v>538.47545143000002</v>
      </c>
      <c r="N424" s="37">
        <f>SUMIFS(СВЦЭМ!$L$34:$L$777,СВЦЭМ!$A$34:$A$777,$A424,СВЦЭМ!$B$34:$B$777,N$401)+'СЕТ СН'!$F$13</f>
        <v>537.62073226999996</v>
      </c>
      <c r="O424" s="37">
        <f>SUMIFS(СВЦЭМ!$L$34:$L$777,СВЦЭМ!$A$34:$A$777,$A424,СВЦЭМ!$B$34:$B$777,O$401)+'СЕТ СН'!$F$13</f>
        <v>552.91135602999998</v>
      </c>
      <c r="P424" s="37">
        <f>SUMIFS(СВЦЭМ!$L$34:$L$777,СВЦЭМ!$A$34:$A$777,$A424,СВЦЭМ!$B$34:$B$777,P$401)+'СЕТ СН'!$F$13</f>
        <v>553.47060858999998</v>
      </c>
      <c r="Q424" s="37">
        <f>SUMIFS(СВЦЭМ!$L$34:$L$777,СВЦЭМ!$A$34:$A$777,$A424,СВЦЭМ!$B$34:$B$777,Q$401)+'СЕТ СН'!$F$13</f>
        <v>559.20306671000003</v>
      </c>
      <c r="R424" s="37">
        <f>SUMIFS(СВЦЭМ!$L$34:$L$777,СВЦЭМ!$A$34:$A$777,$A424,СВЦЭМ!$B$34:$B$777,R$401)+'СЕТ СН'!$F$13</f>
        <v>556.77766012999996</v>
      </c>
      <c r="S424" s="37">
        <f>SUMIFS(СВЦЭМ!$L$34:$L$777,СВЦЭМ!$A$34:$A$777,$A424,СВЦЭМ!$B$34:$B$777,S$401)+'СЕТ СН'!$F$13</f>
        <v>566.01789480000002</v>
      </c>
      <c r="T424" s="37">
        <f>SUMIFS(СВЦЭМ!$L$34:$L$777,СВЦЭМ!$A$34:$A$777,$A424,СВЦЭМ!$B$34:$B$777,T$401)+'СЕТ СН'!$F$13</f>
        <v>551.95289720000005</v>
      </c>
      <c r="U424" s="37">
        <f>SUMIFS(СВЦЭМ!$L$34:$L$777,СВЦЭМ!$A$34:$A$777,$A424,СВЦЭМ!$B$34:$B$777,U$401)+'СЕТ СН'!$F$13</f>
        <v>545.60191941000005</v>
      </c>
      <c r="V424" s="37">
        <f>SUMIFS(СВЦЭМ!$L$34:$L$777,СВЦЭМ!$A$34:$A$777,$A424,СВЦЭМ!$B$34:$B$777,V$401)+'СЕТ СН'!$F$13</f>
        <v>547.94450738</v>
      </c>
      <c r="W424" s="37">
        <f>SUMIFS(СВЦЭМ!$L$34:$L$777,СВЦЭМ!$A$34:$A$777,$A424,СВЦЭМ!$B$34:$B$777,W$401)+'СЕТ СН'!$F$13</f>
        <v>555.87840786000004</v>
      </c>
      <c r="X424" s="37">
        <f>SUMIFS(СВЦЭМ!$L$34:$L$777,СВЦЭМ!$A$34:$A$777,$A424,СВЦЭМ!$B$34:$B$777,X$401)+'СЕТ СН'!$F$13</f>
        <v>603.01546951</v>
      </c>
      <c r="Y424" s="37">
        <f>SUMIFS(СВЦЭМ!$L$34:$L$777,СВЦЭМ!$A$34:$A$777,$A424,СВЦЭМ!$B$34:$B$777,Y$401)+'СЕТ СН'!$F$13</f>
        <v>675.69096203000004</v>
      </c>
    </row>
    <row r="425" spans="1:25" ht="15.75" x14ac:dyDescent="0.2">
      <c r="A425" s="36">
        <f t="shared" si="11"/>
        <v>43214</v>
      </c>
      <c r="B425" s="37">
        <f>SUMIFS(СВЦЭМ!$L$34:$L$777,СВЦЭМ!$A$34:$A$777,$A425,СВЦЭМ!$B$34:$B$777,B$401)+'СЕТ СН'!$F$13</f>
        <v>675.78560807999997</v>
      </c>
      <c r="C425" s="37">
        <f>SUMIFS(СВЦЭМ!$L$34:$L$777,СВЦЭМ!$A$34:$A$777,$A425,СВЦЭМ!$B$34:$B$777,C$401)+'СЕТ СН'!$F$13</f>
        <v>710.96265082000002</v>
      </c>
      <c r="D425" s="37">
        <f>SUMIFS(СВЦЭМ!$L$34:$L$777,СВЦЭМ!$A$34:$A$777,$A425,СВЦЭМ!$B$34:$B$777,D$401)+'СЕТ СН'!$F$13</f>
        <v>754.73793554999997</v>
      </c>
      <c r="E425" s="37">
        <f>SUMIFS(СВЦЭМ!$L$34:$L$777,СВЦЭМ!$A$34:$A$777,$A425,СВЦЭМ!$B$34:$B$777,E$401)+'СЕТ СН'!$F$13</f>
        <v>763.15673966999998</v>
      </c>
      <c r="F425" s="37">
        <f>SUMIFS(СВЦЭМ!$L$34:$L$777,СВЦЭМ!$A$34:$A$777,$A425,СВЦЭМ!$B$34:$B$777,F$401)+'СЕТ СН'!$F$13</f>
        <v>770.20380989</v>
      </c>
      <c r="G425" s="37">
        <f>SUMIFS(СВЦЭМ!$L$34:$L$777,СВЦЭМ!$A$34:$A$777,$A425,СВЦЭМ!$B$34:$B$777,G$401)+'СЕТ СН'!$F$13</f>
        <v>743.84245434000002</v>
      </c>
      <c r="H425" s="37">
        <f>SUMIFS(СВЦЭМ!$L$34:$L$777,СВЦЭМ!$A$34:$A$777,$A425,СВЦЭМ!$B$34:$B$777,H$401)+'СЕТ СН'!$F$13</f>
        <v>715.80365468000002</v>
      </c>
      <c r="I425" s="37">
        <f>SUMIFS(СВЦЭМ!$L$34:$L$777,СВЦЭМ!$A$34:$A$777,$A425,СВЦЭМ!$B$34:$B$777,I$401)+'СЕТ СН'!$F$13</f>
        <v>624.42296117000001</v>
      </c>
      <c r="J425" s="37">
        <f>SUMIFS(СВЦЭМ!$L$34:$L$777,СВЦЭМ!$A$34:$A$777,$A425,СВЦЭМ!$B$34:$B$777,J$401)+'СЕТ СН'!$F$13</f>
        <v>565.34352687000001</v>
      </c>
      <c r="K425" s="37">
        <f>SUMIFS(СВЦЭМ!$L$34:$L$777,СВЦЭМ!$A$34:$A$777,$A425,СВЦЭМ!$B$34:$B$777,K$401)+'СЕТ СН'!$F$13</f>
        <v>541.60193826</v>
      </c>
      <c r="L425" s="37">
        <f>SUMIFS(СВЦЭМ!$L$34:$L$777,СВЦЭМ!$A$34:$A$777,$A425,СВЦЭМ!$B$34:$B$777,L$401)+'СЕТ СН'!$F$13</f>
        <v>549.18870527000001</v>
      </c>
      <c r="M425" s="37">
        <f>SUMIFS(СВЦЭМ!$L$34:$L$777,СВЦЭМ!$A$34:$A$777,$A425,СВЦЭМ!$B$34:$B$777,M$401)+'СЕТ СН'!$F$13</f>
        <v>538.48282671000004</v>
      </c>
      <c r="N425" s="37">
        <f>SUMIFS(СВЦЭМ!$L$34:$L$777,СВЦЭМ!$A$34:$A$777,$A425,СВЦЭМ!$B$34:$B$777,N$401)+'СЕТ СН'!$F$13</f>
        <v>536.46155773999999</v>
      </c>
      <c r="O425" s="37">
        <f>SUMIFS(СВЦЭМ!$L$34:$L$777,СВЦЭМ!$A$34:$A$777,$A425,СВЦЭМ!$B$34:$B$777,O$401)+'СЕТ СН'!$F$13</f>
        <v>538.36539016999996</v>
      </c>
      <c r="P425" s="37">
        <f>SUMIFS(СВЦЭМ!$L$34:$L$777,СВЦЭМ!$A$34:$A$777,$A425,СВЦЭМ!$B$34:$B$777,P$401)+'СЕТ СН'!$F$13</f>
        <v>548.84452848000001</v>
      </c>
      <c r="Q425" s="37">
        <f>SUMIFS(СВЦЭМ!$L$34:$L$777,СВЦЭМ!$A$34:$A$777,$A425,СВЦЭМ!$B$34:$B$777,Q$401)+'СЕТ СН'!$F$13</f>
        <v>552.05540754000003</v>
      </c>
      <c r="R425" s="37">
        <f>SUMIFS(СВЦЭМ!$L$34:$L$777,СВЦЭМ!$A$34:$A$777,$A425,СВЦЭМ!$B$34:$B$777,R$401)+'СЕТ СН'!$F$13</f>
        <v>545.19338978999997</v>
      </c>
      <c r="S425" s="37">
        <f>SUMIFS(СВЦЭМ!$L$34:$L$777,СВЦЭМ!$A$34:$A$777,$A425,СВЦЭМ!$B$34:$B$777,S$401)+'СЕТ СН'!$F$13</f>
        <v>544.92935261000002</v>
      </c>
      <c r="T425" s="37">
        <f>SUMIFS(СВЦЭМ!$L$34:$L$777,СВЦЭМ!$A$34:$A$777,$A425,СВЦЭМ!$B$34:$B$777,T$401)+'СЕТ СН'!$F$13</f>
        <v>533.32361975000003</v>
      </c>
      <c r="U425" s="37">
        <f>SUMIFS(СВЦЭМ!$L$34:$L$777,СВЦЭМ!$A$34:$A$777,$A425,СВЦЭМ!$B$34:$B$777,U$401)+'СЕТ СН'!$F$13</f>
        <v>538.33742529999995</v>
      </c>
      <c r="V425" s="37">
        <f>SUMIFS(СВЦЭМ!$L$34:$L$777,СВЦЭМ!$A$34:$A$777,$A425,СВЦЭМ!$B$34:$B$777,V$401)+'СЕТ СН'!$F$13</f>
        <v>557.30631320999998</v>
      </c>
      <c r="W425" s="37">
        <f>SUMIFS(СВЦЭМ!$L$34:$L$777,СВЦЭМ!$A$34:$A$777,$A425,СВЦЭМ!$B$34:$B$777,W$401)+'СЕТ СН'!$F$13</f>
        <v>557.61517670000001</v>
      </c>
      <c r="X425" s="37">
        <f>SUMIFS(СВЦЭМ!$L$34:$L$777,СВЦЭМ!$A$34:$A$777,$A425,СВЦЭМ!$B$34:$B$777,X$401)+'СЕТ СН'!$F$13</f>
        <v>569.79599780000001</v>
      </c>
      <c r="Y425" s="37">
        <f>SUMIFS(СВЦЭМ!$L$34:$L$777,СВЦЭМ!$A$34:$A$777,$A425,СВЦЭМ!$B$34:$B$777,Y$401)+'СЕТ СН'!$F$13</f>
        <v>632.80035347</v>
      </c>
    </row>
    <row r="426" spans="1:25" ht="15.75" x14ac:dyDescent="0.2">
      <c r="A426" s="36">
        <f t="shared" si="11"/>
        <v>43215</v>
      </c>
      <c r="B426" s="37">
        <f>SUMIFS(СВЦЭМ!$L$34:$L$777,СВЦЭМ!$A$34:$A$777,$A426,СВЦЭМ!$B$34:$B$777,B$401)+'СЕТ СН'!$F$13</f>
        <v>638.23991563000004</v>
      </c>
      <c r="C426" s="37">
        <f>SUMIFS(СВЦЭМ!$L$34:$L$777,СВЦЭМ!$A$34:$A$777,$A426,СВЦЭМ!$B$34:$B$777,C$401)+'СЕТ СН'!$F$13</f>
        <v>689.87742569</v>
      </c>
      <c r="D426" s="37">
        <f>SUMIFS(СВЦЭМ!$L$34:$L$777,СВЦЭМ!$A$34:$A$777,$A426,СВЦЭМ!$B$34:$B$777,D$401)+'СЕТ СН'!$F$13</f>
        <v>760.50335357999995</v>
      </c>
      <c r="E426" s="37">
        <f>SUMIFS(СВЦЭМ!$L$34:$L$777,СВЦЭМ!$A$34:$A$777,$A426,СВЦЭМ!$B$34:$B$777,E$401)+'СЕТ СН'!$F$13</f>
        <v>786.59655219000001</v>
      </c>
      <c r="F426" s="37">
        <f>SUMIFS(СВЦЭМ!$L$34:$L$777,СВЦЭМ!$A$34:$A$777,$A426,СВЦЭМ!$B$34:$B$777,F$401)+'СЕТ СН'!$F$13</f>
        <v>786.81775865999998</v>
      </c>
      <c r="G426" s="37">
        <f>SUMIFS(СВЦЭМ!$L$34:$L$777,СВЦЭМ!$A$34:$A$777,$A426,СВЦЭМ!$B$34:$B$777,G$401)+'СЕТ СН'!$F$13</f>
        <v>766.57846859000006</v>
      </c>
      <c r="H426" s="37">
        <f>SUMIFS(СВЦЭМ!$L$34:$L$777,СВЦЭМ!$A$34:$A$777,$A426,СВЦЭМ!$B$34:$B$777,H$401)+'СЕТ СН'!$F$13</f>
        <v>710.86649827999997</v>
      </c>
      <c r="I426" s="37">
        <f>SUMIFS(СВЦЭМ!$L$34:$L$777,СВЦЭМ!$A$34:$A$777,$A426,СВЦЭМ!$B$34:$B$777,I$401)+'СЕТ СН'!$F$13</f>
        <v>630.89915615999996</v>
      </c>
      <c r="J426" s="37">
        <f>SUMIFS(СВЦЭМ!$L$34:$L$777,СВЦЭМ!$A$34:$A$777,$A426,СВЦЭМ!$B$34:$B$777,J$401)+'СЕТ СН'!$F$13</f>
        <v>593.07670361999999</v>
      </c>
      <c r="K426" s="37">
        <f>SUMIFS(СВЦЭМ!$L$34:$L$777,СВЦЭМ!$A$34:$A$777,$A426,СВЦЭМ!$B$34:$B$777,K$401)+'СЕТ СН'!$F$13</f>
        <v>606.13393709000002</v>
      </c>
      <c r="L426" s="37">
        <f>SUMIFS(СВЦЭМ!$L$34:$L$777,СВЦЭМ!$A$34:$A$777,$A426,СВЦЭМ!$B$34:$B$777,L$401)+'СЕТ СН'!$F$13</f>
        <v>616.60437296999999</v>
      </c>
      <c r="M426" s="37">
        <f>SUMIFS(СВЦЭМ!$L$34:$L$777,СВЦЭМ!$A$34:$A$777,$A426,СВЦЭМ!$B$34:$B$777,M$401)+'СЕТ СН'!$F$13</f>
        <v>610.39171944999998</v>
      </c>
      <c r="N426" s="37">
        <f>SUMIFS(СВЦЭМ!$L$34:$L$777,СВЦЭМ!$A$34:$A$777,$A426,СВЦЭМ!$B$34:$B$777,N$401)+'СЕТ СН'!$F$13</f>
        <v>610.98752143000002</v>
      </c>
      <c r="O426" s="37">
        <f>SUMIFS(СВЦЭМ!$L$34:$L$777,СВЦЭМ!$A$34:$A$777,$A426,СВЦЭМ!$B$34:$B$777,O$401)+'СЕТ СН'!$F$13</f>
        <v>609.92447388000005</v>
      </c>
      <c r="P426" s="37">
        <f>SUMIFS(СВЦЭМ!$L$34:$L$777,СВЦЭМ!$A$34:$A$777,$A426,СВЦЭМ!$B$34:$B$777,P$401)+'СЕТ СН'!$F$13</f>
        <v>605.01407935999998</v>
      </c>
      <c r="Q426" s="37">
        <f>SUMIFS(СВЦЭМ!$L$34:$L$777,СВЦЭМ!$A$34:$A$777,$A426,СВЦЭМ!$B$34:$B$777,Q$401)+'СЕТ СН'!$F$13</f>
        <v>600.76568552000003</v>
      </c>
      <c r="R426" s="37">
        <f>SUMIFS(СВЦЭМ!$L$34:$L$777,СВЦЭМ!$A$34:$A$777,$A426,СВЦЭМ!$B$34:$B$777,R$401)+'СЕТ СН'!$F$13</f>
        <v>604.60423285000002</v>
      </c>
      <c r="S426" s="37">
        <f>SUMIFS(СВЦЭМ!$L$34:$L$777,СВЦЭМ!$A$34:$A$777,$A426,СВЦЭМ!$B$34:$B$777,S$401)+'СЕТ СН'!$F$13</f>
        <v>595.53134666999995</v>
      </c>
      <c r="T426" s="37">
        <f>SUMIFS(СВЦЭМ!$L$34:$L$777,СВЦЭМ!$A$34:$A$777,$A426,СВЦЭМ!$B$34:$B$777,T$401)+'СЕТ СН'!$F$13</f>
        <v>583.12064141999997</v>
      </c>
      <c r="U426" s="37">
        <f>SUMIFS(СВЦЭМ!$L$34:$L$777,СВЦЭМ!$A$34:$A$777,$A426,СВЦЭМ!$B$34:$B$777,U$401)+'СЕТ СН'!$F$13</f>
        <v>574.87066239000001</v>
      </c>
      <c r="V426" s="37">
        <f>SUMIFS(СВЦЭМ!$L$34:$L$777,СВЦЭМ!$A$34:$A$777,$A426,СВЦЭМ!$B$34:$B$777,V$401)+'СЕТ СН'!$F$13</f>
        <v>597.83774157000005</v>
      </c>
      <c r="W426" s="37">
        <f>SUMIFS(СВЦЭМ!$L$34:$L$777,СВЦЭМ!$A$34:$A$777,$A426,СВЦЭМ!$B$34:$B$777,W$401)+'СЕТ СН'!$F$13</f>
        <v>595.71525946999998</v>
      </c>
      <c r="X426" s="37">
        <f>SUMIFS(СВЦЭМ!$L$34:$L$777,СВЦЭМ!$A$34:$A$777,$A426,СВЦЭМ!$B$34:$B$777,X$401)+'СЕТ СН'!$F$13</f>
        <v>582.81722902000001</v>
      </c>
      <c r="Y426" s="37">
        <f>SUMIFS(СВЦЭМ!$L$34:$L$777,СВЦЭМ!$A$34:$A$777,$A426,СВЦЭМ!$B$34:$B$777,Y$401)+'СЕТ СН'!$F$13</f>
        <v>624.57504175999998</v>
      </c>
    </row>
    <row r="427" spans="1:25" ht="15.75" x14ac:dyDescent="0.2">
      <c r="A427" s="36">
        <f t="shared" si="11"/>
        <v>43216</v>
      </c>
      <c r="B427" s="37">
        <f>SUMIFS(СВЦЭМ!$L$34:$L$777,СВЦЭМ!$A$34:$A$777,$A427,СВЦЭМ!$B$34:$B$777,B$401)+'СЕТ СН'!$F$13</f>
        <v>752.99324860000002</v>
      </c>
      <c r="C427" s="37">
        <f>SUMIFS(СВЦЭМ!$L$34:$L$777,СВЦЭМ!$A$34:$A$777,$A427,СВЦЭМ!$B$34:$B$777,C$401)+'СЕТ СН'!$F$13</f>
        <v>780.85747974000003</v>
      </c>
      <c r="D427" s="37">
        <f>SUMIFS(СВЦЭМ!$L$34:$L$777,СВЦЭМ!$A$34:$A$777,$A427,СВЦЭМ!$B$34:$B$777,D$401)+'СЕТ СН'!$F$13</f>
        <v>818.72997849000001</v>
      </c>
      <c r="E427" s="37">
        <f>SUMIFS(СВЦЭМ!$L$34:$L$777,СВЦЭМ!$A$34:$A$777,$A427,СВЦЭМ!$B$34:$B$777,E$401)+'СЕТ СН'!$F$13</f>
        <v>824.57010190999995</v>
      </c>
      <c r="F427" s="37">
        <f>SUMIFS(СВЦЭМ!$L$34:$L$777,СВЦЭМ!$A$34:$A$777,$A427,СВЦЭМ!$B$34:$B$777,F$401)+'СЕТ СН'!$F$13</f>
        <v>822.90157875</v>
      </c>
      <c r="G427" s="37">
        <f>SUMIFS(СВЦЭМ!$L$34:$L$777,СВЦЭМ!$A$34:$A$777,$A427,СВЦЭМ!$B$34:$B$777,G$401)+'СЕТ СН'!$F$13</f>
        <v>809.08046422999996</v>
      </c>
      <c r="H427" s="37">
        <f>SUMIFS(СВЦЭМ!$L$34:$L$777,СВЦЭМ!$A$34:$A$777,$A427,СВЦЭМ!$B$34:$B$777,H$401)+'СЕТ СН'!$F$13</f>
        <v>758.80363837000004</v>
      </c>
      <c r="I427" s="37">
        <f>SUMIFS(СВЦЭМ!$L$34:$L$777,СВЦЭМ!$A$34:$A$777,$A427,СВЦЭМ!$B$34:$B$777,I$401)+'СЕТ СН'!$F$13</f>
        <v>684.66124148999995</v>
      </c>
      <c r="J427" s="37">
        <f>SUMIFS(СВЦЭМ!$L$34:$L$777,СВЦЭМ!$A$34:$A$777,$A427,СВЦЭМ!$B$34:$B$777,J$401)+'СЕТ СН'!$F$13</f>
        <v>667.16440123999996</v>
      </c>
      <c r="K427" s="37">
        <f>SUMIFS(СВЦЭМ!$L$34:$L$777,СВЦЭМ!$A$34:$A$777,$A427,СВЦЭМ!$B$34:$B$777,K$401)+'СЕТ СН'!$F$13</f>
        <v>640.6905577</v>
      </c>
      <c r="L427" s="37">
        <f>SUMIFS(СВЦЭМ!$L$34:$L$777,СВЦЭМ!$A$34:$A$777,$A427,СВЦЭМ!$B$34:$B$777,L$401)+'СЕТ СН'!$F$13</f>
        <v>619.69125209000003</v>
      </c>
      <c r="M427" s="37">
        <f>SUMIFS(СВЦЭМ!$L$34:$L$777,СВЦЭМ!$A$34:$A$777,$A427,СВЦЭМ!$B$34:$B$777,M$401)+'СЕТ СН'!$F$13</f>
        <v>619.93803424999999</v>
      </c>
      <c r="N427" s="37">
        <f>SUMIFS(СВЦЭМ!$L$34:$L$777,СВЦЭМ!$A$34:$A$777,$A427,СВЦЭМ!$B$34:$B$777,N$401)+'СЕТ СН'!$F$13</f>
        <v>633.29889800000001</v>
      </c>
      <c r="O427" s="37">
        <f>SUMIFS(СВЦЭМ!$L$34:$L$777,СВЦЭМ!$A$34:$A$777,$A427,СВЦЭМ!$B$34:$B$777,O$401)+'СЕТ СН'!$F$13</f>
        <v>639.36973699999999</v>
      </c>
      <c r="P427" s="37">
        <f>SUMIFS(СВЦЭМ!$L$34:$L$777,СВЦЭМ!$A$34:$A$777,$A427,СВЦЭМ!$B$34:$B$777,P$401)+'СЕТ СН'!$F$13</f>
        <v>651.53869139999995</v>
      </c>
      <c r="Q427" s="37">
        <f>SUMIFS(СВЦЭМ!$L$34:$L$777,СВЦЭМ!$A$34:$A$777,$A427,СВЦЭМ!$B$34:$B$777,Q$401)+'СЕТ СН'!$F$13</f>
        <v>662.60797405999995</v>
      </c>
      <c r="R427" s="37">
        <f>SUMIFS(СВЦЭМ!$L$34:$L$777,СВЦЭМ!$A$34:$A$777,$A427,СВЦЭМ!$B$34:$B$777,R$401)+'СЕТ СН'!$F$13</f>
        <v>659.71135889000004</v>
      </c>
      <c r="S427" s="37">
        <f>SUMIFS(СВЦЭМ!$L$34:$L$777,СВЦЭМ!$A$34:$A$777,$A427,СВЦЭМ!$B$34:$B$777,S$401)+'СЕТ СН'!$F$13</f>
        <v>639.62878735000004</v>
      </c>
      <c r="T427" s="37">
        <f>SUMIFS(СВЦЭМ!$L$34:$L$777,СВЦЭМ!$A$34:$A$777,$A427,СВЦЭМ!$B$34:$B$777,T$401)+'СЕТ СН'!$F$13</f>
        <v>626.83819089999997</v>
      </c>
      <c r="U427" s="37">
        <f>SUMIFS(СВЦЭМ!$L$34:$L$777,СВЦЭМ!$A$34:$A$777,$A427,СВЦЭМ!$B$34:$B$777,U$401)+'СЕТ СН'!$F$13</f>
        <v>622.93422080000005</v>
      </c>
      <c r="V427" s="37">
        <f>SUMIFS(СВЦЭМ!$L$34:$L$777,СВЦЭМ!$A$34:$A$777,$A427,СВЦЭМ!$B$34:$B$777,V$401)+'СЕТ СН'!$F$13</f>
        <v>576.86931969</v>
      </c>
      <c r="W427" s="37">
        <f>SUMIFS(СВЦЭМ!$L$34:$L$777,СВЦЭМ!$A$34:$A$777,$A427,СВЦЭМ!$B$34:$B$777,W$401)+'СЕТ СН'!$F$13</f>
        <v>583.44539219000001</v>
      </c>
      <c r="X427" s="37">
        <f>SUMIFS(СВЦЭМ!$L$34:$L$777,СВЦЭМ!$A$34:$A$777,$A427,СВЦЭМ!$B$34:$B$777,X$401)+'СЕТ СН'!$F$13</f>
        <v>669.02836950999995</v>
      </c>
      <c r="Y427" s="37">
        <f>SUMIFS(СВЦЭМ!$L$34:$L$777,СВЦЭМ!$A$34:$A$777,$A427,СВЦЭМ!$B$34:$B$777,Y$401)+'СЕТ СН'!$F$13</f>
        <v>692.01007250999999</v>
      </c>
    </row>
    <row r="428" spans="1:25" ht="15.75" x14ac:dyDescent="0.2">
      <c r="A428" s="36">
        <f t="shared" si="11"/>
        <v>43217</v>
      </c>
      <c r="B428" s="37">
        <f>SUMIFS(СВЦЭМ!$L$34:$L$777,СВЦЭМ!$A$34:$A$777,$A428,СВЦЭМ!$B$34:$B$777,B$401)+'СЕТ СН'!$F$13</f>
        <v>697.95713264999995</v>
      </c>
      <c r="C428" s="37">
        <f>SUMIFS(СВЦЭМ!$L$34:$L$777,СВЦЭМ!$A$34:$A$777,$A428,СВЦЭМ!$B$34:$B$777,C$401)+'СЕТ СН'!$F$13</f>
        <v>720.53199805999998</v>
      </c>
      <c r="D428" s="37">
        <f>SUMIFS(СВЦЭМ!$L$34:$L$777,СВЦЭМ!$A$34:$A$777,$A428,СВЦЭМ!$B$34:$B$777,D$401)+'СЕТ СН'!$F$13</f>
        <v>771.25629476999995</v>
      </c>
      <c r="E428" s="37">
        <f>SUMIFS(СВЦЭМ!$L$34:$L$777,СВЦЭМ!$A$34:$A$777,$A428,СВЦЭМ!$B$34:$B$777,E$401)+'СЕТ СН'!$F$13</f>
        <v>775.28504283999996</v>
      </c>
      <c r="F428" s="37">
        <f>SUMIFS(СВЦЭМ!$L$34:$L$777,СВЦЭМ!$A$34:$A$777,$A428,СВЦЭМ!$B$34:$B$777,F$401)+'СЕТ СН'!$F$13</f>
        <v>770.61207155</v>
      </c>
      <c r="G428" s="37">
        <f>SUMIFS(СВЦЭМ!$L$34:$L$777,СВЦЭМ!$A$34:$A$777,$A428,СВЦЭМ!$B$34:$B$777,G$401)+'СЕТ СН'!$F$13</f>
        <v>764.98731710000004</v>
      </c>
      <c r="H428" s="37">
        <f>SUMIFS(СВЦЭМ!$L$34:$L$777,СВЦЭМ!$A$34:$A$777,$A428,СВЦЭМ!$B$34:$B$777,H$401)+'СЕТ СН'!$F$13</f>
        <v>733.63845420999996</v>
      </c>
      <c r="I428" s="37">
        <f>SUMIFS(СВЦЭМ!$L$34:$L$777,СВЦЭМ!$A$34:$A$777,$A428,СВЦЭМ!$B$34:$B$777,I$401)+'СЕТ СН'!$F$13</f>
        <v>673.11878617000002</v>
      </c>
      <c r="J428" s="37">
        <f>SUMIFS(СВЦЭМ!$L$34:$L$777,СВЦЭМ!$A$34:$A$777,$A428,СВЦЭМ!$B$34:$B$777,J$401)+'СЕТ СН'!$F$13</f>
        <v>649.89055786999995</v>
      </c>
      <c r="K428" s="37">
        <f>SUMIFS(СВЦЭМ!$L$34:$L$777,СВЦЭМ!$A$34:$A$777,$A428,СВЦЭМ!$B$34:$B$777,K$401)+'СЕТ СН'!$F$13</f>
        <v>624.39754157000004</v>
      </c>
      <c r="L428" s="37">
        <f>SUMIFS(СВЦЭМ!$L$34:$L$777,СВЦЭМ!$A$34:$A$777,$A428,СВЦЭМ!$B$34:$B$777,L$401)+'СЕТ СН'!$F$13</f>
        <v>600.91203755000004</v>
      </c>
      <c r="M428" s="37">
        <f>SUMIFS(СВЦЭМ!$L$34:$L$777,СВЦЭМ!$A$34:$A$777,$A428,СВЦЭМ!$B$34:$B$777,M$401)+'СЕТ СН'!$F$13</f>
        <v>601.75392488</v>
      </c>
      <c r="N428" s="37">
        <f>SUMIFS(СВЦЭМ!$L$34:$L$777,СВЦЭМ!$A$34:$A$777,$A428,СВЦЭМ!$B$34:$B$777,N$401)+'СЕТ СН'!$F$13</f>
        <v>608.08917497000004</v>
      </c>
      <c r="O428" s="37">
        <f>SUMIFS(СВЦЭМ!$L$34:$L$777,СВЦЭМ!$A$34:$A$777,$A428,СВЦЭМ!$B$34:$B$777,O$401)+'СЕТ СН'!$F$13</f>
        <v>604.49411941999995</v>
      </c>
      <c r="P428" s="37">
        <f>SUMIFS(СВЦЭМ!$L$34:$L$777,СВЦЭМ!$A$34:$A$777,$A428,СВЦЭМ!$B$34:$B$777,P$401)+'СЕТ СН'!$F$13</f>
        <v>613.44129831999999</v>
      </c>
      <c r="Q428" s="37">
        <f>SUMIFS(СВЦЭМ!$L$34:$L$777,СВЦЭМ!$A$34:$A$777,$A428,СВЦЭМ!$B$34:$B$777,Q$401)+'СЕТ СН'!$F$13</f>
        <v>616.51240685000005</v>
      </c>
      <c r="R428" s="37">
        <f>SUMIFS(СВЦЭМ!$L$34:$L$777,СВЦЭМ!$A$34:$A$777,$A428,СВЦЭМ!$B$34:$B$777,R$401)+'СЕТ СН'!$F$13</f>
        <v>613.31762174999994</v>
      </c>
      <c r="S428" s="37">
        <f>SUMIFS(СВЦЭМ!$L$34:$L$777,СВЦЭМ!$A$34:$A$777,$A428,СВЦЭМ!$B$34:$B$777,S$401)+'СЕТ СН'!$F$13</f>
        <v>607.14609363</v>
      </c>
      <c r="T428" s="37">
        <f>SUMIFS(СВЦЭМ!$L$34:$L$777,СВЦЭМ!$A$34:$A$777,$A428,СВЦЭМ!$B$34:$B$777,T$401)+'СЕТ СН'!$F$13</f>
        <v>590.16856064000001</v>
      </c>
      <c r="U428" s="37">
        <f>SUMIFS(СВЦЭМ!$L$34:$L$777,СВЦЭМ!$A$34:$A$777,$A428,СВЦЭМ!$B$34:$B$777,U$401)+'СЕТ СН'!$F$13</f>
        <v>571.57840547000001</v>
      </c>
      <c r="V428" s="37">
        <f>SUMIFS(СВЦЭМ!$L$34:$L$777,СВЦЭМ!$A$34:$A$777,$A428,СВЦЭМ!$B$34:$B$777,V$401)+'СЕТ СН'!$F$13</f>
        <v>573.30094259999998</v>
      </c>
      <c r="W428" s="37">
        <f>SUMIFS(СВЦЭМ!$L$34:$L$777,СВЦЭМ!$A$34:$A$777,$A428,СВЦЭМ!$B$34:$B$777,W$401)+'СЕТ СН'!$F$13</f>
        <v>616.08362585999998</v>
      </c>
      <c r="X428" s="37">
        <f>SUMIFS(СВЦЭМ!$L$34:$L$777,СВЦЭМ!$A$34:$A$777,$A428,СВЦЭМ!$B$34:$B$777,X$401)+'СЕТ СН'!$F$13</f>
        <v>628.64788921000002</v>
      </c>
      <c r="Y428" s="37">
        <f>SUMIFS(СВЦЭМ!$L$34:$L$777,СВЦЭМ!$A$34:$A$777,$A428,СВЦЭМ!$B$34:$B$777,Y$401)+'СЕТ СН'!$F$13</f>
        <v>652.57479823999995</v>
      </c>
    </row>
    <row r="429" spans="1:25" ht="15.75" x14ac:dyDescent="0.2">
      <c r="A429" s="36">
        <f t="shared" si="11"/>
        <v>43218</v>
      </c>
      <c r="B429" s="37">
        <f>SUMIFS(СВЦЭМ!$L$34:$L$777,СВЦЭМ!$A$34:$A$777,$A429,СВЦЭМ!$B$34:$B$777,B$401)+'СЕТ СН'!$F$13</f>
        <v>669.46255728000006</v>
      </c>
      <c r="C429" s="37">
        <f>SUMIFS(СВЦЭМ!$L$34:$L$777,СВЦЭМ!$A$34:$A$777,$A429,СВЦЭМ!$B$34:$B$777,C$401)+'СЕТ СН'!$F$13</f>
        <v>708.79053553000006</v>
      </c>
      <c r="D429" s="37">
        <f>SUMIFS(СВЦЭМ!$L$34:$L$777,СВЦЭМ!$A$34:$A$777,$A429,СВЦЭМ!$B$34:$B$777,D$401)+'СЕТ СН'!$F$13</f>
        <v>773.82398682999997</v>
      </c>
      <c r="E429" s="37">
        <f>SUMIFS(СВЦЭМ!$L$34:$L$777,СВЦЭМ!$A$34:$A$777,$A429,СВЦЭМ!$B$34:$B$777,E$401)+'СЕТ СН'!$F$13</f>
        <v>773.87442080000005</v>
      </c>
      <c r="F429" s="37">
        <f>SUMIFS(СВЦЭМ!$L$34:$L$777,СВЦЭМ!$A$34:$A$777,$A429,СВЦЭМ!$B$34:$B$777,F$401)+'СЕТ СН'!$F$13</f>
        <v>772.63071029000002</v>
      </c>
      <c r="G429" s="37">
        <f>SUMIFS(СВЦЭМ!$L$34:$L$777,СВЦЭМ!$A$34:$A$777,$A429,СВЦЭМ!$B$34:$B$777,G$401)+'СЕТ СН'!$F$13</f>
        <v>749.94202639000002</v>
      </c>
      <c r="H429" s="37">
        <f>SUMIFS(СВЦЭМ!$L$34:$L$777,СВЦЭМ!$A$34:$A$777,$A429,СВЦЭМ!$B$34:$B$777,H$401)+'СЕТ СН'!$F$13</f>
        <v>701.14251478999995</v>
      </c>
      <c r="I429" s="37">
        <f>SUMIFS(СВЦЭМ!$L$34:$L$777,СВЦЭМ!$A$34:$A$777,$A429,СВЦЭМ!$B$34:$B$777,I$401)+'СЕТ СН'!$F$13</f>
        <v>639.68475196999998</v>
      </c>
      <c r="J429" s="37">
        <f>SUMIFS(СВЦЭМ!$L$34:$L$777,СВЦЭМ!$A$34:$A$777,$A429,СВЦЭМ!$B$34:$B$777,J$401)+'СЕТ СН'!$F$13</f>
        <v>629.22337946000005</v>
      </c>
      <c r="K429" s="37">
        <f>SUMIFS(СВЦЭМ!$L$34:$L$777,СВЦЭМ!$A$34:$A$777,$A429,СВЦЭМ!$B$34:$B$777,K$401)+'СЕТ СН'!$F$13</f>
        <v>593.78081956999995</v>
      </c>
      <c r="L429" s="37">
        <f>SUMIFS(СВЦЭМ!$L$34:$L$777,СВЦЭМ!$A$34:$A$777,$A429,СВЦЭМ!$B$34:$B$777,L$401)+'СЕТ СН'!$F$13</f>
        <v>586.69875869999998</v>
      </c>
      <c r="M429" s="37">
        <f>SUMIFS(СВЦЭМ!$L$34:$L$777,СВЦЭМ!$A$34:$A$777,$A429,СВЦЭМ!$B$34:$B$777,M$401)+'СЕТ СН'!$F$13</f>
        <v>588.93615913999997</v>
      </c>
      <c r="N429" s="37">
        <f>SUMIFS(СВЦЭМ!$L$34:$L$777,СВЦЭМ!$A$34:$A$777,$A429,СВЦЭМ!$B$34:$B$777,N$401)+'СЕТ СН'!$F$13</f>
        <v>589.27081888999999</v>
      </c>
      <c r="O429" s="37">
        <f>SUMIFS(СВЦЭМ!$L$34:$L$777,СВЦЭМ!$A$34:$A$777,$A429,СВЦЭМ!$B$34:$B$777,O$401)+'СЕТ СН'!$F$13</f>
        <v>573.44588318000001</v>
      </c>
      <c r="P429" s="37">
        <f>SUMIFS(СВЦЭМ!$L$34:$L$777,СВЦЭМ!$A$34:$A$777,$A429,СВЦЭМ!$B$34:$B$777,P$401)+'СЕТ СН'!$F$13</f>
        <v>573.61299537000002</v>
      </c>
      <c r="Q429" s="37">
        <f>SUMIFS(СВЦЭМ!$L$34:$L$777,СВЦЭМ!$A$34:$A$777,$A429,СВЦЭМ!$B$34:$B$777,Q$401)+'СЕТ СН'!$F$13</f>
        <v>574.44497879999994</v>
      </c>
      <c r="R429" s="37">
        <f>SUMIFS(СВЦЭМ!$L$34:$L$777,СВЦЭМ!$A$34:$A$777,$A429,СВЦЭМ!$B$34:$B$777,R$401)+'СЕТ СН'!$F$13</f>
        <v>576.86390929000004</v>
      </c>
      <c r="S429" s="37">
        <f>SUMIFS(СВЦЭМ!$L$34:$L$777,СВЦЭМ!$A$34:$A$777,$A429,СВЦЭМ!$B$34:$B$777,S$401)+'СЕТ СН'!$F$13</f>
        <v>574.88797362000003</v>
      </c>
      <c r="T429" s="37">
        <f>SUMIFS(СВЦЭМ!$L$34:$L$777,СВЦЭМ!$A$34:$A$777,$A429,СВЦЭМ!$B$34:$B$777,T$401)+'СЕТ СН'!$F$13</f>
        <v>583.64355406000004</v>
      </c>
      <c r="U429" s="37">
        <f>SUMIFS(СВЦЭМ!$L$34:$L$777,СВЦЭМ!$A$34:$A$777,$A429,СВЦЭМ!$B$34:$B$777,U$401)+'СЕТ СН'!$F$13</f>
        <v>586.11017977999995</v>
      </c>
      <c r="V429" s="37">
        <f>SUMIFS(СВЦЭМ!$L$34:$L$777,СВЦЭМ!$A$34:$A$777,$A429,СВЦЭМ!$B$34:$B$777,V$401)+'СЕТ СН'!$F$13</f>
        <v>595.81067251000002</v>
      </c>
      <c r="W429" s="37">
        <f>SUMIFS(СВЦЭМ!$L$34:$L$777,СВЦЭМ!$A$34:$A$777,$A429,СВЦЭМ!$B$34:$B$777,W$401)+'СЕТ СН'!$F$13</f>
        <v>603.85769591999997</v>
      </c>
      <c r="X429" s="37">
        <f>SUMIFS(СВЦЭМ!$L$34:$L$777,СВЦЭМ!$A$34:$A$777,$A429,СВЦЭМ!$B$34:$B$777,X$401)+'СЕТ СН'!$F$13</f>
        <v>637.77049099999999</v>
      </c>
      <c r="Y429" s="37">
        <f>SUMIFS(СВЦЭМ!$L$34:$L$777,СВЦЭМ!$A$34:$A$777,$A429,СВЦЭМ!$B$34:$B$777,Y$401)+'СЕТ СН'!$F$13</f>
        <v>631.92165112999999</v>
      </c>
    </row>
    <row r="430" spans="1:25" ht="15.75" x14ac:dyDescent="0.2">
      <c r="A430" s="36">
        <f t="shared" si="11"/>
        <v>43219</v>
      </c>
      <c r="B430" s="37">
        <f>SUMIFS(СВЦЭМ!$L$34:$L$777,СВЦЭМ!$A$34:$A$777,$A430,СВЦЭМ!$B$34:$B$777,B$401)+'СЕТ СН'!$F$13</f>
        <v>668.63262668000004</v>
      </c>
      <c r="C430" s="37">
        <f>SUMIFS(СВЦЭМ!$L$34:$L$777,СВЦЭМ!$A$34:$A$777,$A430,СВЦЭМ!$B$34:$B$777,C$401)+'СЕТ СН'!$F$13</f>
        <v>687.31951137999999</v>
      </c>
      <c r="D430" s="37">
        <f>SUMIFS(СВЦЭМ!$L$34:$L$777,СВЦЭМ!$A$34:$A$777,$A430,СВЦЭМ!$B$34:$B$777,D$401)+'СЕТ СН'!$F$13</f>
        <v>753.93766124000001</v>
      </c>
      <c r="E430" s="37">
        <f>SUMIFS(СВЦЭМ!$L$34:$L$777,СВЦЭМ!$A$34:$A$777,$A430,СВЦЭМ!$B$34:$B$777,E$401)+'СЕТ СН'!$F$13</f>
        <v>752.48083936</v>
      </c>
      <c r="F430" s="37">
        <f>SUMIFS(СВЦЭМ!$L$34:$L$777,СВЦЭМ!$A$34:$A$777,$A430,СВЦЭМ!$B$34:$B$777,F$401)+'СЕТ СН'!$F$13</f>
        <v>752.23960939999995</v>
      </c>
      <c r="G430" s="37">
        <f>SUMIFS(СВЦЭМ!$L$34:$L$777,СВЦЭМ!$A$34:$A$777,$A430,СВЦЭМ!$B$34:$B$777,G$401)+'СЕТ СН'!$F$13</f>
        <v>759.31339487000002</v>
      </c>
      <c r="H430" s="37">
        <f>SUMIFS(СВЦЭМ!$L$34:$L$777,СВЦЭМ!$A$34:$A$777,$A430,СВЦЭМ!$B$34:$B$777,H$401)+'СЕТ СН'!$F$13</f>
        <v>760.28434901000003</v>
      </c>
      <c r="I430" s="37">
        <f>SUMIFS(СВЦЭМ!$L$34:$L$777,СВЦЭМ!$A$34:$A$777,$A430,СВЦЭМ!$B$34:$B$777,I$401)+'СЕТ СН'!$F$13</f>
        <v>690.81193783000003</v>
      </c>
      <c r="J430" s="37">
        <f>SUMIFS(СВЦЭМ!$L$34:$L$777,СВЦЭМ!$A$34:$A$777,$A430,СВЦЭМ!$B$34:$B$777,J$401)+'СЕТ СН'!$F$13</f>
        <v>639.66262838</v>
      </c>
      <c r="K430" s="37">
        <f>SUMIFS(СВЦЭМ!$L$34:$L$777,СВЦЭМ!$A$34:$A$777,$A430,СВЦЭМ!$B$34:$B$777,K$401)+'СЕТ СН'!$F$13</f>
        <v>545.97684048999997</v>
      </c>
      <c r="L430" s="37">
        <f>SUMIFS(СВЦЭМ!$L$34:$L$777,СВЦЭМ!$A$34:$A$777,$A430,СВЦЭМ!$B$34:$B$777,L$401)+'СЕТ СН'!$F$13</f>
        <v>533.20622101000004</v>
      </c>
      <c r="M430" s="37">
        <f>SUMIFS(СВЦЭМ!$L$34:$L$777,СВЦЭМ!$A$34:$A$777,$A430,СВЦЭМ!$B$34:$B$777,M$401)+'СЕТ СН'!$F$13</f>
        <v>548.94639457999995</v>
      </c>
      <c r="N430" s="37">
        <f>SUMIFS(СВЦЭМ!$L$34:$L$777,СВЦЭМ!$A$34:$A$777,$A430,СВЦЭМ!$B$34:$B$777,N$401)+'СЕТ СН'!$F$13</f>
        <v>563.51056283000003</v>
      </c>
      <c r="O430" s="37">
        <f>SUMIFS(СВЦЭМ!$L$34:$L$777,СВЦЭМ!$A$34:$A$777,$A430,СВЦЭМ!$B$34:$B$777,O$401)+'СЕТ СН'!$F$13</f>
        <v>563.29640847999997</v>
      </c>
      <c r="P430" s="37">
        <f>SUMIFS(СВЦЭМ!$L$34:$L$777,СВЦЭМ!$A$34:$A$777,$A430,СВЦЭМ!$B$34:$B$777,P$401)+'СЕТ СН'!$F$13</f>
        <v>550.34775431000003</v>
      </c>
      <c r="Q430" s="37">
        <f>SUMIFS(СВЦЭМ!$L$34:$L$777,СВЦЭМ!$A$34:$A$777,$A430,СВЦЭМ!$B$34:$B$777,Q$401)+'СЕТ СН'!$F$13</f>
        <v>558.72655334000001</v>
      </c>
      <c r="R430" s="37">
        <f>SUMIFS(СВЦЭМ!$L$34:$L$777,СВЦЭМ!$A$34:$A$777,$A430,СВЦЭМ!$B$34:$B$777,R$401)+'СЕТ СН'!$F$13</f>
        <v>546.42155272000002</v>
      </c>
      <c r="S430" s="37">
        <f>SUMIFS(СВЦЭМ!$L$34:$L$777,СВЦЭМ!$A$34:$A$777,$A430,СВЦЭМ!$B$34:$B$777,S$401)+'СЕТ СН'!$F$13</f>
        <v>545.46723198999996</v>
      </c>
      <c r="T430" s="37">
        <f>SUMIFS(СВЦЭМ!$L$34:$L$777,СВЦЭМ!$A$34:$A$777,$A430,СВЦЭМ!$B$34:$B$777,T$401)+'СЕТ СН'!$F$13</f>
        <v>564.02468261000001</v>
      </c>
      <c r="U430" s="37">
        <f>SUMIFS(СВЦЭМ!$L$34:$L$777,СВЦЭМ!$A$34:$A$777,$A430,СВЦЭМ!$B$34:$B$777,U$401)+'СЕТ СН'!$F$13</f>
        <v>565.15832472</v>
      </c>
      <c r="V430" s="37">
        <f>SUMIFS(СВЦЭМ!$L$34:$L$777,СВЦЭМ!$A$34:$A$777,$A430,СВЦЭМ!$B$34:$B$777,V$401)+'СЕТ СН'!$F$13</f>
        <v>531.21617170000002</v>
      </c>
      <c r="W430" s="37">
        <f>SUMIFS(СВЦЭМ!$L$34:$L$777,СВЦЭМ!$A$34:$A$777,$A430,СВЦЭМ!$B$34:$B$777,W$401)+'СЕТ СН'!$F$13</f>
        <v>522.16809019000004</v>
      </c>
      <c r="X430" s="37">
        <f>SUMIFS(СВЦЭМ!$L$34:$L$777,СВЦЭМ!$A$34:$A$777,$A430,СВЦЭМ!$B$34:$B$777,X$401)+'СЕТ СН'!$F$13</f>
        <v>550.88003358000003</v>
      </c>
      <c r="Y430" s="37">
        <f>SUMIFS(СВЦЭМ!$L$34:$L$777,СВЦЭМ!$A$34:$A$777,$A430,СВЦЭМ!$B$34:$B$777,Y$401)+'СЕТ СН'!$F$13</f>
        <v>610.23953546999996</v>
      </c>
    </row>
    <row r="431" spans="1:25" ht="15.75" x14ac:dyDescent="0.2">
      <c r="A431" s="36">
        <f t="shared" si="11"/>
        <v>43220</v>
      </c>
      <c r="B431" s="37">
        <f>SUMIFS(СВЦЭМ!$L$34:$L$777,СВЦЭМ!$A$34:$A$777,$A431,СВЦЭМ!$B$34:$B$777,B$401)+'СЕТ СН'!$F$13</f>
        <v>633.63126193999994</v>
      </c>
      <c r="C431" s="37">
        <f>SUMIFS(СВЦЭМ!$L$34:$L$777,СВЦЭМ!$A$34:$A$777,$A431,СВЦЭМ!$B$34:$B$777,C$401)+'СЕТ СН'!$F$13</f>
        <v>653.02540217000001</v>
      </c>
      <c r="D431" s="37">
        <f>SUMIFS(СВЦЭМ!$L$34:$L$777,СВЦЭМ!$A$34:$A$777,$A431,СВЦЭМ!$B$34:$B$777,D$401)+'СЕТ СН'!$F$13</f>
        <v>670.67681602000005</v>
      </c>
      <c r="E431" s="37">
        <f>SUMIFS(СВЦЭМ!$L$34:$L$777,СВЦЭМ!$A$34:$A$777,$A431,СВЦЭМ!$B$34:$B$777,E$401)+'СЕТ СН'!$F$13</f>
        <v>682.31971038999995</v>
      </c>
      <c r="F431" s="37">
        <f>SUMIFS(СВЦЭМ!$L$34:$L$777,СВЦЭМ!$A$34:$A$777,$A431,СВЦЭМ!$B$34:$B$777,F$401)+'СЕТ СН'!$F$13</f>
        <v>687.34531878999996</v>
      </c>
      <c r="G431" s="37">
        <f>SUMIFS(СВЦЭМ!$L$34:$L$777,СВЦЭМ!$A$34:$A$777,$A431,СВЦЭМ!$B$34:$B$777,G$401)+'СЕТ СН'!$F$13</f>
        <v>675.27179279999996</v>
      </c>
      <c r="H431" s="37">
        <f>SUMIFS(СВЦЭМ!$L$34:$L$777,СВЦЭМ!$A$34:$A$777,$A431,СВЦЭМ!$B$34:$B$777,H$401)+'СЕТ СН'!$F$13</f>
        <v>660.02229069999999</v>
      </c>
      <c r="I431" s="37">
        <f>SUMIFS(СВЦЭМ!$L$34:$L$777,СВЦЭМ!$A$34:$A$777,$A431,СВЦЭМ!$B$34:$B$777,I$401)+'СЕТ СН'!$F$13</f>
        <v>609.39013340999998</v>
      </c>
      <c r="J431" s="37">
        <f>SUMIFS(СВЦЭМ!$L$34:$L$777,СВЦЭМ!$A$34:$A$777,$A431,СВЦЭМ!$B$34:$B$777,J$401)+'СЕТ СН'!$F$13</f>
        <v>578.00242247000006</v>
      </c>
      <c r="K431" s="37">
        <f>SUMIFS(СВЦЭМ!$L$34:$L$777,СВЦЭМ!$A$34:$A$777,$A431,СВЦЭМ!$B$34:$B$777,K$401)+'СЕТ СН'!$F$13</f>
        <v>500.45937708000002</v>
      </c>
      <c r="L431" s="37">
        <f>SUMIFS(СВЦЭМ!$L$34:$L$777,СВЦЭМ!$A$34:$A$777,$A431,СВЦЭМ!$B$34:$B$777,L$401)+'СЕТ СН'!$F$13</f>
        <v>488.12556393</v>
      </c>
      <c r="M431" s="37">
        <f>SUMIFS(СВЦЭМ!$L$34:$L$777,СВЦЭМ!$A$34:$A$777,$A431,СВЦЭМ!$B$34:$B$777,M$401)+'СЕТ СН'!$F$13</f>
        <v>489.61019726000001</v>
      </c>
      <c r="N431" s="37">
        <f>SUMIFS(СВЦЭМ!$L$34:$L$777,СВЦЭМ!$A$34:$A$777,$A431,СВЦЭМ!$B$34:$B$777,N$401)+'СЕТ СН'!$F$13</f>
        <v>482.96830621999999</v>
      </c>
      <c r="O431" s="37">
        <f>SUMIFS(СВЦЭМ!$L$34:$L$777,СВЦЭМ!$A$34:$A$777,$A431,СВЦЭМ!$B$34:$B$777,O$401)+'СЕТ СН'!$F$13</f>
        <v>480.67816699000002</v>
      </c>
      <c r="P431" s="37">
        <f>SUMIFS(СВЦЭМ!$L$34:$L$777,СВЦЭМ!$A$34:$A$777,$A431,СВЦЭМ!$B$34:$B$777,P$401)+'СЕТ СН'!$F$13</f>
        <v>531.87855620000005</v>
      </c>
      <c r="Q431" s="37">
        <f>SUMIFS(СВЦЭМ!$L$34:$L$777,СВЦЭМ!$A$34:$A$777,$A431,СВЦЭМ!$B$34:$B$777,Q$401)+'СЕТ СН'!$F$13</f>
        <v>530.19764633</v>
      </c>
      <c r="R431" s="37">
        <f>SUMIFS(СВЦЭМ!$L$34:$L$777,СВЦЭМ!$A$34:$A$777,$A431,СВЦЭМ!$B$34:$B$777,R$401)+'СЕТ СН'!$F$13</f>
        <v>528.40658255000005</v>
      </c>
      <c r="S431" s="37">
        <f>SUMIFS(СВЦЭМ!$L$34:$L$777,СВЦЭМ!$A$34:$A$777,$A431,СВЦЭМ!$B$34:$B$777,S$401)+'СЕТ СН'!$F$13</f>
        <v>533.73225248000006</v>
      </c>
      <c r="T431" s="37">
        <f>SUMIFS(СВЦЭМ!$L$34:$L$777,СВЦЭМ!$A$34:$A$777,$A431,СВЦЭМ!$B$34:$B$777,T$401)+'СЕТ СН'!$F$13</f>
        <v>488.45752642000002</v>
      </c>
      <c r="U431" s="37">
        <f>SUMIFS(СВЦЭМ!$L$34:$L$777,СВЦЭМ!$A$34:$A$777,$A431,СВЦЭМ!$B$34:$B$777,U$401)+'СЕТ СН'!$F$13</f>
        <v>488.36747380999998</v>
      </c>
      <c r="V431" s="37">
        <f>SUMIFS(СВЦЭМ!$L$34:$L$777,СВЦЭМ!$A$34:$A$777,$A431,СВЦЭМ!$B$34:$B$777,V$401)+'СЕТ СН'!$F$13</f>
        <v>489.26740408000001</v>
      </c>
      <c r="W431" s="37">
        <f>SUMIFS(СВЦЭМ!$L$34:$L$777,СВЦЭМ!$A$34:$A$777,$A431,СВЦЭМ!$B$34:$B$777,W$401)+'СЕТ СН'!$F$13</f>
        <v>483.69061438</v>
      </c>
      <c r="X431" s="37">
        <f>SUMIFS(СВЦЭМ!$L$34:$L$777,СВЦЭМ!$A$34:$A$777,$A431,СВЦЭМ!$B$34:$B$777,X$401)+'СЕТ СН'!$F$13</f>
        <v>523.61648156000001</v>
      </c>
      <c r="Y431" s="37">
        <f>SUMIFS(СВЦЭМ!$L$34:$L$777,СВЦЭМ!$A$34:$A$777,$A431,СВЦЭМ!$B$34:$B$777,Y$401)+'СЕТ СН'!$F$13</f>
        <v>585.66194188999998</v>
      </c>
    </row>
    <row r="432" spans="1:25" ht="15.75" hidden="1" x14ac:dyDescent="0.2">
      <c r="A432" s="36">
        <f t="shared" si="11"/>
        <v>43221</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c r="V438" s="48"/>
      <c r="W438" s="48"/>
      <c r="X438" s="48"/>
      <c r="Y438" s="48"/>
    </row>
    <row r="439" spans="1:26" ht="15.75" x14ac:dyDescent="0.2">
      <c r="A439" s="129"/>
      <c r="B439" s="129"/>
      <c r="C439" s="129"/>
      <c r="D439" s="129"/>
      <c r="E439" s="129"/>
      <c r="F439" s="129"/>
      <c r="G439" s="129"/>
      <c r="H439" s="129"/>
      <c r="I439" s="129"/>
      <c r="J439" s="129"/>
      <c r="K439" s="129"/>
      <c r="L439" s="129"/>
      <c r="M439" s="129"/>
      <c r="N439" s="132">
        <f>СВЦЭМ!$D$12+'СЕТ СН'!$F$10-'СЕТ СН'!$F$24</f>
        <v>-16581.659823788505</v>
      </c>
      <c r="O439" s="133"/>
      <c r="P439" s="132">
        <f>СВЦЭМ!$D$12+'СЕТ СН'!$F$10-'СЕТ СН'!$G$24</f>
        <v>-48988.7798237885</v>
      </c>
      <c r="Q439" s="133"/>
      <c r="R439" s="132">
        <f>СВЦЭМ!$D$12+'СЕТ СН'!$F$10-'СЕТ СН'!$H$24</f>
        <v>-82368.099823788565</v>
      </c>
      <c r="S439" s="133"/>
      <c r="T439" s="132">
        <f>СВЦЭМ!$D$12+'СЕТ СН'!$F$10-'СЕТ СН'!$I$24</f>
        <v>-116748.80982378853</v>
      </c>
      <c r="U439" s="133"/>
      <c r="V439" s="48"/>
      <c r="W439" s="48"/>
      <c r="X439" s="48"/>
      <c r="Y439" s="48"/>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30" t="s">
        <v>29</v>
      </c>
      <c r="O441" s="130"/>
      <c r="P441" s="130"/>
      <c r="Q441" s="130"/>
      <c r="R441" s="130"/>
      <c r="S441" s="130"/>
      <c r="T441" s="130"/>
      <c r="U441" s="130"/>
    </row>
    <row r="442" spans="1:26" ht="15.75" x14ac:dyDescent="0.25">
      <c r="A442" s="141"/>
      <c r="B442" s="142"/>
      <c r="C442" s="142"/>
      <c r="D442" s="142"/>
      <c r="E442" s="142"/>
      <c r="F442" s="142"/>
      <c r="G442" s="142"/>
      <c r="H442" s="142"/>
      <c r="I442" s="142"/>
      <c r="J442" s="142"/>
      <c r="K442" s="142"/>
      <c r="L442" s="142"/>
      <c r="M442" s="143"/>
      <c r="N442" s="131" t="s">
        <v>0</v>
      </c>
      <c r="O442" s="131"/>
      <c r="P442" s="131" t="s">
        <v>1</v>
      </c>
      <c r="Q442" s="131"/>
      <c r="R442" s="131" t="s">
        <v>2</v>
      </c>
      <c r="S442" s="131"/>
      <c r="T442" s="131" t="s">
        <v>3</v>
      </c>
      <c r="U442" s="131"/>
    </row>
    <row r="443" spans="1:26" ht="15.75" x14ac:dyDescent="0.25">
      <c r="A443" s="144"/>
      <c r="B443" s="145"/>
      <c r="C443" s="145"/>
      <c r="D443" s="145"/>
      <c r="E443" s="145"/>
      <c r="F443" s="145"/>
      <c r="G443" s="145"/>
      <c r="H443" s="145"/>
      <c r="I443" s="145"/>
      <c r="J443" s="145"/>
      <c r="K443" s="145"/>
      <c r="L443" s="145"/>
      <c r="M443" s="146"/>
      <c r="N443" s="137">
        <f>'СЕТ СН'!$F$7</f>
        <v>1548395.65</v>
      </c>
      <c r="O443" s="137"/>
      <c r="P443" s="137">
        <f>'СЕТ СН'!$G$7</f>
        <v>1254072.3799999999</v>
      </c>
      <c r="Q443" s="137"/>
      <c r="R443" s="137">
        <f>'СЕТ СН'!$H$7</f>
        <v>1469777.75</v>
      </c>
      <c r="S443" s="137"/>
      <c r="T443" s="137">
        <f>'СЕТ СН'!$I$7</f>
        <v>1217417.1100000001</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A12" sqref="A12"/>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3" t="s">
        <v>43</v>
      </c>
      <c r="B1" s="153"/>
      <c r="C1" s="153"/>
      <c r="D1" s="153"/>
      <c r="E1" s="153"/>
      <c r="F1" s="153"/>
      <c r="G1" s="153"/>
      <c r="H1" s="153"/>
      <c r="I1" s="153"/>
    </row>
    <row r="2" spans="1:9" x14ac:dyDescent="0.25">
      <c r="A2" s="52"/>
      <c r="B2" s="52"/>
      <c r="C2" s="52"/>
      <c r="D2" s="52"/>
      <c r="E2" s="52"/>
      <c r="F2" s="52"/>
      <c r="G2" s="52"/>
      <c r="H2" s="52"/>
      <c r="I2" s="52"/>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3" t="s">
        <v>0</v>
      </c>
      <c r="G4" s="53" t="s">
        <v>1</v>
      </c>
      <c r="H4" s="53" t="s">
        <v>2</v>
      </c>
      <c r="I4" s="53" t="s">
        <v>3</v>
      </c>
    </row>
    <row r="5" spans="1:9" ht="75" x14ac:dyDescent="0.2">
      <c r="A5" s="54" t="s">
        <v>44</v>
      </c>
      <c r="B5" s="53" t="s">
        <v>148</v>
      </c>
      <c r="C5" s="55">
        <v>43101</v>
      </c>
      <c r="D5" s="55">
        <v>43281</v>
      </c>
      <c r="E5" s="53" t="s">
        <v>20</v>
      </c>
      <c r="F5" s="53">
        <v>3361.55</v>
      </c>
      <c r="G5" s="53">
        <v>3751.31</v>
      </c>
      <c r="H5" s="53">
        <v>4187.91</v>
      </c>
      <c r="I5" s="53">
        <v>4293.6499999999996</v>
      </c>
    </row>
    <row r="6" spans="1:9" ht="75" x14ac:dyDescent="0.2">
      <c r="A6" s="54" t="s">
        <v>45</v>
      </c>
      <c r="B6" s="92" t="s">
        <v>148</v>
      </c>
      <c r="C6" s="55">
        <v>43101</v>
      </c>
      <c r="D6" s="55">
        <v>43281</v>
      </c>
      <c r="E6" s="53" t="s">
        <v>20</v>
      </c>
      <c r="F6" s="53">
        <v>275.25</v>
      </c>
      <c r="G6" s="53">
        <v>532.24</v>
      </c>
      <c r="H6" s="53">
        <v>603.14</v>
      </c>
      <c r="I6" s="53">
        <v>1111.32</v>
      </c>
    </row>
    <row r="7" spans="1:9" ht="75" x14ac:dyDescent="0.2">
      <c r="A7" s="54" t="s">
        <v>46</v>
      </c>
      <c r="B7" s="92" t="s">
        <v>148</v>
      </c>
      <c r="C7" s="55">
        <v>43101</v>
      </c>
      <c r="D7" s="55">
        <v>43281</v>
      </c>
      <c r="E7" s="53" t="s">
        <v>21</v>
      </c>
      <c r="F7" s="53">
        <v>1548395.65</v>
      </c>
      <c r="G7" s="53">
        <v>1254072.3799999999</v>
      </c>
      <c r="H7" s="53">
        <v>1469777.75</v>
      </c>
      <c r="I7" s="53">
        <v>1217417.1100000001</v>
      </c>
    </row>
    <row r="8" spans="1:9" ht="30" x14ac:dyDescent="0.2">
      <c r="A8" s="54" t="s">
        <v>125</v>
      </c>
      <c r="B8" s="88"/>
      <c r="C8" s="55"/>
      <c r="D8" s="55"/>
      <c r="E8" s="53" t="s">
        <v>20</v>
      </c>
      <c r="F8" s="53">
        <v>276.77</v>
      </c>
      <c r="G8" s="92">
        <v>276.77</v>
      </c>
      <c r="H8" s="92">
        <v>276.77</v>
      </c>
      <c r="I8" s="92">
        <v>276.77</v>
      </c>
    </row>
    <row r="9" spans="1:9" ht="30" x14ac:dyDescent="0.2">
      <c r="A9" s="54" t="s">
        <v>126</v>
      </c>
      <c r="B9" s="53"/>
      <c r="C9" s="55"/>
      <c r="D9" s="55"/>
      <c r="E9" s="53" t="s">
        <v>20</v>
      </c>
      <c r="F9" s="53">
        <v>117.37</v>
      </c>
      <c r="G9" s="92">
        <v>117.37</v>
      </c>
      <c r="H9" s="92">
        <v>117.37</v>
      </c>
      <c r="I9" s="92">
        <v>117.37</v>
      </c>
    </row>
    <row r="10" spans="1:9" ht="30" x14ac:dyDescent="0.2">
      <c r="A10" s="54" t="s">
        <v>83</v>
      </c>
      <c r="B10" s="53"/>
      <c r="C10" s="55"/>
      <c r="D10" s="55"/>
      <c r="E10" s="53" t="s">
        <v>127</v>
      </c>
      <c r="F10" s="92">
        <v>41608.82</v>
      </c>
      <c r="G10" s="92">
        <v>41608.82</v>
      </c>
      <c r="H10" s="92">
        <v>41608.82</v>
      </c>
      <c r="I10" s="92">
        <v>41608.82</v>
      </c>
    </row>
    <row r="11" spans="1:9" ht="30" x14ac:dyDescent="0.2">
      <c r="A11" s="54" t="s">
        <v>79</v>
      </c>
      <c r="B11" s="53"/>
      <c r="C11" s="55"/>
      <c r="D11" s="55"/>
      <c r="E11" s="53" t="s">
        <v>20</v>
      </c>
      <c r="F11" s="92">
        <v>117.37</v>
      </c>
      <c r="G11" s="92">
        <v>117.37</v>
      </c>
      <c r="H11" s="92">
        <v>117.37</v>
      </c>
      <c r="I11" s="92">
        <v>117.37</v>
      </c>
    </row>
    <row r="12" spans="1:9" ht="30" x14ac:dyDescent="0.2">
      <c r="A12" s="54" t="s">
        <v>80</v>
      </c>
      <c r="B12" s="53"/>
      <c r="C12" s="55"/>
      <c r="D12" s="55"/>
      <c r="E12" s="53" t="s">
        <v>20</v>
      </c>
      <c r="F12" s="150">
        <v>0</v>
      </c>
      <c r="G12" s="151"/>
      <c r="H12" s="151"/>
      <c r="I12" s="152"/>
    </row>
    <row r="13" spans="1:9" ht="30" x14ac:dyDescent="0.2">
      <c r="A13" s="54" t="s">
        <v>81</v>
      </c>
      <c r="B13" s="53"/>
      <c r="C13" s="55"/>
      <c r="D13" s="55"/>
      <c r="E13" s="53" t="s">
        <v>20</v>
      </c>
      <c r="F13" s="150">
        <v>0</v>
      </c>
      <c r="G13" s="151"/>
      <c r="H13" s="151"/>
      <c r="I13" s="152"/>
    </row>
    <row r="14" spans="1:9" ht="30" x14ac:dyDescent="0.2">
      <c r="A14" s="54" t="s">
        <v>82</v>
      </c>
      <c r="B14" s="53"/>
      <c r="C14" s="55"/>
      <c r="D14" s="55"/>
      <c r="E14" s="53" t="s">
        <v>20</v>
      </c>
      <c r="F14" s="150">
        <v>0</v>
      </c>
      <c r="G14" s="151"/>
      <c r="H14" s="151"/>
      <c r="I14" s="152"/>
    </row>
    <row r="15" spans="1:9" ht="75" x14ac:dyDescent="0.2">
      <c r="A15" s="54" t="s">
        <v>137</v>
      </c>
      <c r="B15" s="92" t="s">
        <v>147</v>
      </c>
      <c r="C15" s="55">
        <v>43101</v>
      </c>
      <c r="D15" s="55">
        <v>43281</v>
      </c>
      <c r="E15" s="90" t="s">
        <v>20</v>
      </c>
      <c r="F15" s="90">
        <v>1570.19</v>
      </c>
      <c r="G15" s="90">
        <v>1617.3</v>
      </c>
      <c r="H15" s="90">
        <v>1665.82</v>
      </c>
      <c r="I15" s="90">
        <v>1715.79</v>
      </c>
    </row>
    <row r="16" spans="1:9" ht="75" x14ac:dyDescent="0.2">
      <c r="A16" s="54" t="s">
        <v>138</v>
      </c>
      <c r="B16" s="92" t="s">
        <v>147</v>
      </c>
      <c r="C16" s="55">
        <v>43101</v>
      </c>
      <c r="D16" s="55">
        <v>43281</v>
      </c>
      <c r="E16" s="91" t="s">
        <v>20</v>
      </c>
      <c r="F16" s="91">
        <v>1570.19</v>
      </c>
      <c r="G16" s="92">
        <v>1617.3</v>
      </c>
      <c r="H16" s="92">
        <v>1665.82</v>
      </c>
      <c r="I16" s="92">
        <v>1715.79</v>
      </c>
    </row>
    <row r="17" spans="1:9" ht="75" x14ac:dyDescent="0.2">
      <c r="A17" s="54" t="s">
        <v>139</v>
      </c>
      <c r="B17" s="92" t="s">
        <v>147</v>
      </c>
      <c r="C17" s="55">
        <v>43101</v>
      </c>
      <c r="D17" s="55">
        <v>43281</v>
      </c>
      <c r="E17" s="90" t="s">
        <v>20</v>
      </c>
      <c r="F17" s="90">
        <v>785.36</v>
      </c>
      <c r="G17" s="92">
        <v>785.36</v>
      </c>
      <c r="H17" s="92">
        <v>785.36</v>
      </c>
      <c r="I17" s="92">
        <v>785.36</v>
      </c>
    </row>
    <row r="18" spans="1:9" ht="75" x14ac:dyDescent="0.2">
      <c r="A18" s="54" t="s">
        <v>140</v>
      </c>
      <c r="B18" s="92" t="s">
        <v>147</v>
      </c>
      <c r="C18" s="55">
        <v>43101</v>
      </c>
      <c r="D18" s="55">
        <v>43281</v>
      </c>
      <c r="E18" s="90" t="s">
        <v>20</v>
      </c>
      <c r="F18" s="90">
        <v>539935.21</v>
      </c>
      <c r="G18" s="90">
        <v>572342.32999999996</v>
      </c>
      <c r="H18" s="90">
        <v>605721.65</v>
      </c>
      <c r="I18" s="90">
        <v>640102.36</v>
      </c>
    </row>
    <row r="19" spans="1:9" ht="75" x14ac:dyDescent="0.2">
      <c r="A19" s="54" t="s">
        <v>141</v>
      </c>
      <c r="B19" s="92" t="s">
        <v>147</v>
      </c>
      <c r="C19" s="55">
        <v>43101</v>
      </c>
      <c r="D19" s="55">
        <v>43281</v>
      </c>
      <c r="E19" s="91" t="s">
        <v>20</v>
      </c>
      <c r="F19" s="92">
        <v>785.36</v>
      </c>
      <c r="G19" s="92">
        <v>785.36</v>
      </c>
      <c r="H19" s="92">
        <v>785.36</v>
      </c>
      <c r="I19" s="92">
        <v>785.36</v>
      </c>
    </row>
    <row r="20" spans="1:9" ht="75" x14ac:dyDescent="0.2">
      <c r="A20" s="54" t="s">
        <v>142</v>
      </c>
      <c r="B20" s="92" t="s">
        <v>147</v>
      </c>
      <c r="C20" s="55">
        <v>43101</v>
      </c>
      <c r="D20" s="55">
        <v>43281</v>
      </c>
      <c r="E20" s="91" t="s">
        <v>20</v>
      </c>
      <c r="F20" s="92">
        <v>539935.21</v>
      </c>
      <c r="G20" s="92">
        <v>572342.32999999996</v>
      </c>
      <c r="H20" s="92">
        <v>605721.65</v>
      </c>
      <c r="I20" s="92">
        <v>640102.36</v>
      </c>
    </row>
    <row r="21" spans="1:9" ht="75" x14ac:dyDescent="0.2">
      <c r="A21" s="54" t="s">
        <v>144</v>
      </c>
      <c r="B21" s="92" t="s">
        <v>147</v>
      </c>
      <c r="C21" s="55">
        <v>43101</v>
      </c>
      <c r="D21" s="55">
        <v>43281</v>
      </c>
      <c r="E21" s="92" t="s">
        <v>20</v>
      </c>
      <c r="F21" s="92">
        <v>785.36</v>
      </c>
      <c r="G21" s="92">
        <v>785.36</v>
      </c>
      <c r="H21" s="92">
        <v>785.36</v>
      </c>
      <c r="I21" s="92">
        <v>785.36</v>
      </c>
    </row>
    <row r="22" spans="1:9" ht="75" x14ac:dyDescent="0.2">
      <c r="A22" s="54" t="s">
        <v>143</v>
      </c>
      <c r="B22" s="92" t="s">
        <v>147</v>
      </c>
      <c r="C22" s="55">
        <v>43101</v>
      </c>
      <c r="D22" s="55">
        <v>43281</v>
      </c>
      <c r="E22" s="92" t="s">
        <v>20</v>
      </c>
      <c r="F22" s="92">
        <v>539935.21</v>
      </c>
      <c r="G22" s="92">
        <v>572342.32999999996</v>
      </c>
      <c r="H22" s="92">
        <v>605721.65</v>
      </c>
      <c r="I22" s="92">
        <v>640102.36</v>
      </c>
    </row>
    <row r="23" spans="1:9" ht="75" x14ac:dyDescent="0.2">
      <c r="A23" s="54" t="s">
        <v>145</v>
      </c>
      <c r="B23" s="92" t="s">
        <v>147</v>
      </c>
      <c r="C23" s="55">
        <v>43101</v>
      </c>
      <c r="D23" s="55">
        <v>43281</v>
      </c>
      <c r="E23" s="92" t="s">
        <v>20</v>
      </c>
      <c r="F23" s="92">
        <v>785.36</v>
      </c>
      <c r="G23" s="92">
        <v>785.36</v>
      </c>
      <c r="H23" s="92">
        <v>785.36</v>
      </c>
      <c r="I23" s="92">
        <v>785.36</v>
      </c>
    </row>
    <row r="24" spans="1:9" ht="75" x14ac:dyDescent="0.2">
      <c r="A24" s="54" t="s">
        <v>146</v>
      </c>
      <c r="B24" s="92" t="s">
        <v>147</v>
      </c>
      <c r="C24" s="55">
        <v>43101</v>
      </c>
      <c r="D24" s="55">
        <v>43281</v>
      </c>
      <c r="E24" s="92" t="s">
        <v>20</v>
      </c>
      <c r="F24" s="92">
        <v>539935.21</v>
      </c>
      <c r="G24" s="92">
        <v>572342.32999999996</v>
      </c>
      <c r="H24" s="92">
        <v>605721.65</v>
      </c>
      <c r="I24" s="92">
        <v>640102.36</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70" zoomScaleNormal="70" workbookViewId="0">
      <selection sqref="A1:N1048576"/>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59" t="s">
        <v>87</v>
      </c>
      <c r="B4" s="160"/>
      <c r="C4" s="65"/>
      <c r="D4" s="66" t="s">
        <v>88</v>
      </c>
    </row>
    <row r="5" spans="1:4" ht="15" customHeight="1" x14ac:dyDescent="0.2">
      <c r="A5" s="162" t="s">
        <v>89</v>
      </c>
      <c r="B5" s="163"/>
      <c r="C5" s="67"/>
      <c r="D5" s="68" t="s">
        <v>90</v>
      </c>
    </row>
    <row r="6" spans="1:4" ht="15" customHeight="1" x14ac:dyDescent="0.2">
      <c r="A6" s="159" t="s">
        <v>91</v>
      </c>
      <c r="B6" s="160"/>
      <c r="C6" s="69"/>
      <c r="D6" s="66" t="s">
        <v>92</v>
      </c>
    </row>
    <row r="7" spans="1:4" ht="15" customHeight="1" x14ac:dyDescent="0.2">
      <c r="A7" s="159" t="s">
        <v>93</v>
      </c>
      <c r="B7" s="160"/>
      <c r="C7" s="69"/>
      <c r="D7" s="66" t="s">
        <v>149</v>
      </c>
    </row>
    <row r="8" spans="1:4" ht="15" customHeight="1" x14ac:dyDescent="0.2">
      <c r="A8" s="161" t="s">
        <v>94</v>
      </c>
      <c r="B8" s="161"/>
      <c r="C8" s="93"/>
      <c r="D8" s="70"/>
    </row>
    <row r="9" spans="1:4" ht="15" customHeight="1" x14ac:dyDescent="0.2">
      <c r="A9" s="71" t="s">
        <v>95</v>
      </c>
      <c r="B9" s="72"/>
      <c r="C9" s="73"/>
      <c r="D9" s="74"/>
    </row>
    <row r="10" spans="1:4" ht="30" customHeight="1" x14ac:dyDescent="0.2">
      <c r="A10" s="164" t="s">
        <v>96</v>
      </c>
      <c r="B10" s="165"/>
      <c r="C10" s="75"/>
      <c r="D10" s="76">
        <v>2.8020799200000002</v>
      </c>
    </row>
    <row r="11" spans="1:4" ht="66" customHeight="1" x14ac:dyDescent="0.2">
      <c r="A11" s="164" t="s">
        <v>97</v>
      </c>
      <c r="B11" s="165"/>
      <c r="C11" s="75"/>
      <c r="D11" s="76">
        <v>903.38225113999999</v>
      </c>
    </row>
    <row r="12" spans="1:4" ht="30" customHeight="1" x14ac:dyDescent="0.2">
      <c r="A12" s="164" t="s">
        <v>98</v>
      </c>
      <c r="B12" s="165"/>
      <c r="C12" s="75"/>
      <c r="D12" s="77">
        <v>481744.73017621145</v>
      </c>
    </row>
    <row r="13" spans="1:4" ht="30" customHeight="1" x14ac:dyDescent="0.2">
      <c r="A13" s="164" t="s">
        <v>99</v>
      </c>
      <c r="B13" s="165"/>
      <c r="C13" s="75"/>
      <c r="D13" s="78"/>
    </row>
    <row r="14" spans="1:4" ht="15" customHeight="1" x14ac:dyDescent="0.2">
      <c r="A14" s="166" t="s">
        <v>100</v>
      </c>
      <c r="B14" s="167"/>
      <c r="C14" s="75"/>
      <c r="D14" s="76">
        <v>1053.47083972</v>
      </c>
    </row>
    <row r="15" spans="1:4" ht="15" customHeight="1" x14ac:dyDescent="0.2">
      <c r="A15" s="166" t="s">
        <v>101</v>
      </c>
      <c r="B15" s="167"/>
      <c r="C15" s="75"/>
      <c r="D15" s="76">
        <v>1518.3472493100001</v>
      </c>
    </row>
    <row r="16" spans="1:4" ht="15" customHeight="1" x14ac:dyDescent="0.2">
      <c r="A16" s="166" t="s">
        <v>102</v>
      </c>
      <c r="B16" s="167"/>
      <c r="C16" s="75"/>
      <c r="D16" s="76">
        <v>2632.0670278699999</v>
      </c>
    </row>
    <row r="17" spans="1:12" ht="15" customHeight="1" x14ac:dyDescent="0.2">
      <c r="A17" s="166" t="s">
        <v>103</v>
      </c>
      <c r="B17" s="167"/>
      <c r="C17" s="75"/>
      <c r="D17" s="76">
        <v>1871.1091847299999</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21481.55</v>
      </c>
    </row>
    <row r="21" spans="1:12" ht="30" customHeight="1" x14ac:dyDescent="0.2">
      <c r="A21" s="164" t="s">
        <v>107</v>
      </c>
      <c r="B21" s="165"/>
      <c r="C21" s="82"/>
      <c r="D21" s="81">
        <v>30.872</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6" t="s">
        <v>100</v>
      </c>
      <c r="B24" s="167"/>
      <c r="C24" s="83"/>
      <c r="D24" s="84">
        <v>0</v>
      </c>
    </row>
    <row r="25" spans="1:12" ht="15" customHeight="1" x14ac:dyDescent="0.25">
      <c r="A25" s="166" t="s">
        <v>101</v>
      </c>
      <c r="B25" s="167"/>
      <c r="C25" s="83"/>
      <c r="D25" s="84">
        <v>1.4315729981440419E-3</v>
      </c>
    </row>
    <row r="26" spans="1:12" ht="15" customHeight="1" x14ac:dyDescent="0.25">
      <c r="A26" s="166" t="s">
        <v>102</v>
      </c>
      <c r="B26" s="167"/>
      <c r="C26" s="83"/>
      <c r="D26" s="84">
        <v>3.7673337851748239E-3</v>
      </c>
    </row>
    <row r="27" spans="1:12" ht="15" customHeight="1" x14ac:dyDescent="0.25">
      <c r="A27" s="166" t="s">
        <v>103</v>
      </c>
      <c r="B27" s="167"/>
      <c r="C27" s="83"/>
      <c r="D27" s="84">
        <v>2.1713521203493998E-3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56" t="s">
        <v>114</v>
      </c>
      <c r="F30" s="157"/>
      <c r="G30" s="157"/>
      <c r="H30" s="158"/>
      <c r="I30" s="156" t="s">
        <v>115</v>
      </c>
      <c r="J30" s="157"/>
      <c r="K30" s="157"/>
      <c r="L30" s="158"/>
    </row>
    <row r="31" spans="1:12" x14ac:dyDescent="0.2">
      <c r="A31" s="169"/>
      <c r="B31" s="169"/>
      <c r="C31" s="58" t="s">
        <v>116</v>
      </c>
      <c r="D31" s="58" t="s">
        <v>116</v>
      </c>
      <c r="E31" s="156" t="s">
        <v>116</v>
      </c>
      <c r="F31" s="157"/>
      <c r="G31" s="157"/>
      <c r="H31" s="158"/>
      <c r="I31" s="156" t="s">
        <v>116</v>
      </c>
      <c r="J31" s="157"/>
      <c r="K31" s="157"/>
      <c r="L31" s="158"/>
    </row>
    <row r="32" spans="1:12" x14ac:dyDescent="0.2">
      <c r="A32" s="173"/>
      <c r="B32" s="173"/>
      <c r="C32" s="175"/>
      <c r="D32" s="175"/>
      <c r="E32" s="170"/>
      <c r="F32" s="171"/>
      <c r="G32" s="171"/>
      <c r="H32" s="172"/>
      <c r="I32" s="170"/>
      <c r="J32" s="171"/>
      <c r="K32" s="171"/>
      <c r="L32" s="172"/>
    </row>
    <row r="33" spans="1:12" ht="15" customHeight="1" x14ac:dyDescent="0.2">
      <c r="A33" s="174"/>
      <c r="B33" s="174"/>
      <c r="C33" s="174"/>
      <c r="D33" s="174"/>
      <c r="E33" s="85" t="s">
        <v>117</v>
      </c>
      <c r="F33" s="85" t="s">
        <v>118</v>
      </c>
      <c r="G33" s="85" t="s">
        <v>119</v>
      </c>
      <c r="H33" s="85" t="s">
        <v>120</v>
      </c>
      <c r="I33" s="85" t="s">
        <v>121</v>
      </c>
      <c r="J33" s="85" t="s">
        <v>122</v>
      </c>
      <c r="K33" s="85" t="s">
        <v>123</v>
      </c>
      <c r="L33" s="85" t="s">
        <v>124</v>
      </c>
    </row>
    <row r="34" spans="1:12" ht="12.75" customHeight="1" x14ac:dyDescent="0.2">
      <c r="A34" s="86" t="s">
        <v>150</v>
      </c>
      <c r="B34" s="86">
        <v>1</v>
      </c>
      <c r="C34" s="87">
        <v>972.72316260000002</v>
      </c>
      <c r="D34" s="87">
        <v>967.84327824000002</v>
      </c>
      <c r="E34" s="87">
        <v>0</v>
      </c>
      <c r="F34" s="87">
        <v>96.784327820000001</v>
      </c>
      <c r="G34" s="87">
        <v>241.96081956</v>
      </c>
      <c r="H34" s="87">
        <v>483.92163912000001</v>
      </c>
      <c r="I34" s="87">
        <v>0</v>
      </c>
      <c r="J34" s="87">
        <v>532.31380303000003</v>
      </c>
      <c r="K34" s="87">
        <v>629.09813085999997</v>
      </c>
      <c r="L34" s="87">
        <v>725.88245868000001</v>
      </c>
    </row>
    <row r="35" spans="1:12" ht="12.75" customHeight="1" x14ac:dyDescent="0.2">
      <c r="A35" s="86" t="s">
        <v>150</v>
      </c>
      <c r="B35" s="86">
        <v>2</v>
      </c>
      <c r="C35" s="87">
        <v>1020.2627682</v>
      </c>
      <c r="D35" s="87">
        <v>1015.13273014</v>
      </c>
      <c r="E35" s="87">
        <v>0</v>
      </c>
      <c r="F35" s="87">
        <v>101.51327301000001</v>
      </c>
      <c r="G35" s="87">
        <v>253.78318254000001</v>
      </c>
      <c r="H35" s="87">
        <v>507.56636507000002</v>
      </c>
      <c r="I35" s="87">
        <v>0</v>
      </c>
      <c r="J35" s="87">
        <v>558.32300157999998</v>
      </c>
      <c r="K35" s="87">
        <v>659.83627459000002</v>
      </c>
      <c r="L35" s="87">
        <v>761.34954760999995</v>
      </c>
    </row>
    <row r="36" spans="1:12" ht="12.75" customHeight="1" x14ac:dyDescent="0.2">
      <c r="A36" s="86" t="s">
        <v>150</v>
      </c>
      <c r="B36" s="86">
        <v>3</v>
      </c>
      <c r="C36" s="87">
        <v>1063.0847184300001</v>
      </c>
      <c r="D36" s="87">
        <v>1057.7119507299999</v>
      </c>
      <c r="E36" s="87">
        <v>0</v>
      </c>
      <c r="F36" s="87">
        <v>105.77119507</v>
      </c>
      <c r="G36" s="87">
        <v>264.42798768</v>
      </c>
      <c r="H36" s="87">
        <v>528.85597537000001</v>
      </c>
      <c r="I36" s="87">
        <v>0</v>
      </c>
      <c r="J36" s="87">
        <v>581.74157290000005</v>
      </c>
      <c r="K36" s="87">
        <v>687.51276797000003</v>
      </c>
      <c r="L36" s="87">
        <v>793.28396305000001</v>
      </c>
    </row>
    <row r="37" spans="1:12" ht="12.75" customHeight="1" x14ac:dyDescent="0.2">
      <c r="A37" s="86" t="s">
        <v>150</v>
      </c>
      <c r="B37" s="86">
        <v>4</v>
      </c>
      <c r="C37" s="87">
        <v>1072.6030083999999</v>
      </c>
      <c r="D37" s="87">
        <v>1067.2160312799999</v>
      </c>
      <c r="E37" s="87">
        <v>0</v>
      </c>
      <c r="F37" s="87">
        <v>106.72160313000001</v>
      </c>
      <c r="G37" s="87">
        <v>266.80400781999998</v>
      </c>
      <c r="H37" s="87">
        <v>533.60801563999996</v>
      </c>
      <c r="I37" s="87">
        <v>0</v>
      </c>
      <c r="J37" s="87">
        <v>586.96881719999999</v>
      </c>
      <c r="K37" s="87">
        <v>693.69042033000005</v>
      </c>
      <c r="L37" s="87">
        <v>800.41202346</v>
      </c>
    </row>
    <row r="38" spans="1:12" ht="12.75" customHeight="1" x14ac:dyDescent="0.2">
      <c r="A38" s="86" t="s">
        <v>150</v>
      </c>
      <c r="B38" s="86">
        <v>5</v>
      </c>
      <c r="C38" s="87">
        <v>1078.49145142</v>
      </c>
      <c r="D38" s="87">
        <v>1073.09122957</v>
      </c>
      <c r="E38" s="87">
        <v>0</v>
      </c>
      <c r="F38" s="87">
        <v>107.30912296</v>
      </c>
      <c r="G38" s="87">
        <v>268.27280739000003</v>
      </c>
      <c r="H38" s="87">
        <v>536.54561478999995</v>
      </c>
      <c r="I38" s="87">
        <v>0</v>
      </c>
      <c r="J38" s="87">
        <v>590.20017626000003</v>
      </c>
      <c r="K38" s="87">
        <v>697.50929922</v>
      </c>
      <c r="L38" s="87">
        <v>804.81842217999997</v>
      </c>
    </row>
    <row r="39" spans="1:12" ht="12.75" customHeight="1" x14ac:dyDescent="0.2">
      <c r="A39" s="86" t="s">
        <v>150</v>
      </c>
      <c r="B39" s="86">
        <v>6</v>
      </c>
      <c r="C39" s="87">
        <v>1059.8678507899999</v>
      </c>
      <c r="D39" s="87">
        <v>1054.4773249</v>
      </c>
      <c r="E39" s="87">
        <v>0</v>
      </c>
      <c r="F39" s="87">
        <v>105.44773249000001</v>
      </c>
      <c r="G39" s="87">
        <v>263.61933123</v>
      </c>
      <c r="H39" s="87">
        <v>527.23866244999999</v>
      </c>
      <c r="I39" s="87">
        <v>0</v>
      </c>
      <c r="J39" s="87">
        <v>579.96252870000001</v>
      </c>
      <c r="K39" s="87">
        <v>685.41026119000003</v>
      </c>
      <c r="L39" s="87">
        <v>790.85799368000005</v>
      </c>
    </row>
    <row r="40" spans="1:12" ht="12.75" customHeight="1" x14ac:dyDescent="0.2">
      <c r="A40" s="86" t="s">
        <v>150</v>
      </c>
      <c r="B40" s="86">
        <v>7</v>
      </c>
      <c r="C40" s="87">
        <v>1045.6734708399999</v>
      </c>
      <c r="D40" s="87">
        <v>1040.30067654</v>
      </c>
      <c r="E40" s="87">
        <v>0</v>
      </c>
      <c r="F40" s="87">
        <v>104.03006765000001</v>
      </c>
      <c r="G40" s="87">
        <v>260.07516914000001</v>
      </c>
      <c r="H40" s="87">
        <v>520.15033827000002</v>
      </c>
      <c r="I40" s="87">
        <v>0</v>
      </c>
      <c r="J40" s="87">
        <v>572.16537210000001</v>
      </c>
      <c r="K40" s="87">
        <v>676.19543974999999</v>
      </c>
      <c r="L40" s="87">
        <v>780.22550740999998</v>
      </c>
    </row>
    <row r="41" spans="1:12" ht="12.75" customHeight="1" x14ac:dyDescent="0.2">
      <c r="A41" s="86" t="s">
        <v>150</v>
      </c>
      <c r="B41" s="86">
        <v>8</v>
      </c>
      <c r="C41" s="87">
        <v>995.28303561999996</v>
      </c>
      <c r="D41" s="87">
        <v>989.98140758</v>
      </c>
      <c r="E41" s="87">
        <v>0</v>
      </c>
      <c r="F41" s="87">
        <v>98.998140759999998</v>
      </c>
      <c r="G41" s="87">
        <v>247.4953519</v>
      </c>
      <c r="H41" s="87">
        <v>494.99070379</v>
      </c>
      <c r="I41" s="87">
        <v>0</v>
      </c>
      <c r="J41" s="87">
        <v>544.48977417000003</v>
      </c>
      <c r="K41" s="87">
        <v>643.48791492999999</v>
      </c>
      <c r="L41" s="87">
        <v>742.48605568999994</v>
      </c>
    </row>
    <row r="42" spans="1:12" ht="12.75" customHeight="1" x14ac:dyDescent="0.2">
      <c r="A42" s="86" t="s">
        <v>150</v>
      </c>
      <c r="B42" s="86">
        <v>9</v>
      </c>
      <c r="C42" s="87">
        <v>912.06445301999997</v>
      </c>
      <c r="D42" s="87">
        <v>907.33997652000005</v>
      </c>
      <c r="E42" s="87">
        <v>0</v>
      </c>
      <c r="F42" s="87">
        <v>90.733997650000006</v>
      </c>
      <c r="G42" s="87">
        <v>226.83499413000001</v>
      </c>
      <c r="H42" s="87">
        <v>453.66998826000003</v>
      </c>
      <c r="I42" s="87">
        <v>0</v>
      </c>
      <c r="J42" s="87">
        <v>499.03698709000003</v>
      </c>
      <c r="K42" s="87">
        <v>589.77098474000002</v>
      </c>
      <c r="L42" s="87">
        <v>680.50498239000001</v>
      </c>
    </row>
    <row r="43" spans="1:12" ht="12.75" customHeight="1" x14ac:dyDescent="0.2">
      <c r="A43" s="86" t="s">
        <v>150</v>
      </c>
      <c r="B43" s="86">
        <v>10</v>
      </c>
      <c r="C43" s="87">
        <v>781.98822188999998</v>
      </c>
      <c r="D43" s="87">
        <v>777.94943370999999</v>
      </c>
      <c r="E43" s="87">
        <v>0</v>
      </c>
      <c r="F43" s="87">
        <v>77.794943369999999</v>
      </c>
      <c r="G43" s="87">
        <v>194.48735843</v>
      </c>
      <c r="H43" s="87">
        <v>388.97471686</v>
      </c>
      <c r="I43" s="87">
        <v>0</v>
      </c>
      <c r="J43" s="87">
        <v>427.87218854000002</v>
      </c>
      <c r="K43" s="87">
        <v>505.66713191000002</v>
      </c>
      <c r="L43" s="87">
        <v>583.46207528000002</v>
      </c>
    </row>
    <row r="44" spans="1:12" ht="12.75" customHeight="1" x14ac:dyDescent="0.2">
      <c r="A44" s="86" t="s">
        <v>150</v>
      </c>
      <c r="B44" s="86">
        <v>11</v>
      </c>
      <c r="C44" s="87">
        <v>742.08782012999995</v>
      </c>
      <c r="D44" s="87">
        <v>738.42176667000001</v>
      </c>
      <c r="E44" s="87">
        <v>0</v>
      </c>
      <c r="F44" s="87">
        <v>73.842176670000001</v>
      </c>
      <c r="G44" s="87">
        <v>184.60544167</v>
      </c>
      <c r="H44" s="87">
        <v>369.21088334000001</v>
      </c>
      <c r="I44" s="87">
        <v>0</v>
      </c>
      <c r="J44" s="87">
        <v>406.13197166999998</v>
      </c>
      <c r="K44" s="87">
        <v>479.97414834</v>
      </c>
      <c r="L44" s="87">
        <v>553.81632500000001</v>
      </c>
    </row>
    <row r="45" spans="1:12" ht="12.75" customHeight="1" x14ac:dyDescent="0.2">
      <c r="A45" s="86" t="s">
        <v>150</v>
      </c>
      <c r="B45" s="86">
        <v>12</v>
      </c>
      <c r="C45" s="87">
        <v>735.26527209000005</v>
      </c>
      <c r="D45" s="87">
        <v>731.61453333999998</v>
      </c>
      <c r="E45" s="87">
        <v>0</v>
      </c>
      <c r="F45" s="87">
        <v>73.161453330000001</v>
      </c>
      <c r="G45" s="87">
        <v>182.90363334</v>
      </c>
      <c r="H45" s="87">
        <v>365.80726666999999</v>
      </c>
      <c r="I45" s="87">
        <v>0</v>
      </c>
      <c r="J45" s="87">
        <v>402.38799333999998</v>
      </c>
      <c r="K45" s="87">
        <v>475.54944667000001</v>
      </c>
      <c r="L45" s="87">
        <v>548.71090001000005</v>
      </c>
    </row>
    <row r="46" spans="1:12" ht="12.75" customHeight="1" x14ac:dyDescent="0.2">
      <c r="A46" s="86" t="s">
        <v>150</v>
      </c>
      <c r="B46" s="86">
        <v>13</v>
      </c>
      <c r="C46" s="87">
        <v>740.62775420000003</v>
      </c>
      <c r="D46" s="87">
        <v>737.11957604999998</v>
      </c>
      <c r="E46" s="87">
        <v>0</v>
      </c>
      <c r="F46" s="87">
        <v>73.711957609999999</v>
      </c>
      <c r="G46" s="87">
        <v>184.27989400999999</v>
      </c>
      <c r="H46" s="87">
        <v>368.55978802999999</v>
      </c>
      <c r="I46" s="87">
        <v>0</v>
      </c>
      <c r="J46" s="87">
        <v>405.41576683</v>
      </c>
      <c r="K46" s="87">
        <v>479.12772443</v>
      </c>
      <c r="L46" s="87">
        <v>552.83968203999996</v>
      </c>
    </row>
    <row r="47" spans="1:12" ht="12.75" customHeight="1" x14ac:dyDescent="0.2">
      <c r="A47" s="86" t="s">
        <v>150</v>
      </c>
      <c r="B47" s="86">
        <v>14</v>
      </c>
      <c r="C47" s="87">
        <v>735.73664504999999</v>
      </c>
      <c r="D47" s="87">
        <v>732.33309810000003</v>
      </c>
      <c r="E47" s="87">
        <v>0</v>
      </c>
      <c r="F47" s="87">
        <v>73.233309809999994</v>
      </c>
      <c r="G47" s="87">
        <v>183.08327453000001</v>
      </c>
      <c r="H47" s="87">
        <v>366.16654905000001</v>
      </c>
      <c r="I47" s="87">
        <v>0</v>
      </c>
      <c r="J47" s="87">
        <v>402.78320395999998</v>
      </c>
      <c r="K47" s="87">
        <v>476.01651377000002</v>
      </c>
      <c r="L47" s="87">
        <v>549.24982358</v>
      </c>
    </row>
    <row r="48" spans="1:12" ht="12.75" customHeight="1" x14ac:dyDescent="0.2">
      <c r="A48" s="86" t="s">
        <v>150</v>
      </c>
      <c r="B48" s="86">
        <v>15</v>
      </c>
      <c r="C48" s="87">
        <v>734.83769085999995</v>
      </c>
      <c r="D48" s="87">
        <v>731.22204877000001</v>
      </c>
      <c r="E48" s="87">
        <v>0</v>
      </c>
      <c r="F48" s="87">
        <v>73.122204879999998</v>
      </c>
      <c r="G48" s="87">
        <v>182.80551219</v>
      </c>
      <c r="H48" s="87">
        <v>365.61102439000001</v>
      </c>
      <c r="I48" s="87">
        <v>0</v>
      </c>
      <c r="J48" s="87">
        <v>402.17212682000002</v>
      </c>
      <c r="K48" s="87">
        <v>475.29433169999999</v>
      </c>
      <c r="L48" s="87">
        <v>548.41653657999996</v>
      </c>
    </row>
    <row r="49" spans="1:12" ht="12.75" customHeight="1" x14ac:dyDescent="0.2">
      <c r="A49" s="86" t="s">
        <v>150</v>
      </c>
      <c r="B49" s="86">
        <v>16</v>
      </c>
      <c r="C49" s="87">
        <v>738.78134617000001</v>
      </c>
      <c r="D49" s="87">
        <v>735.20272698999997</v>
      </c>
      <c r="E49" s="87">
        <v>0</v>
      </c>
      <c r="F49" s="87">
        <v>73.520272700000007</v>
      </c>
      <c r="G49" s="87">
        <v>183.80068175</v>
      </c>
      <c r="H49" s="87">
        <v>367.60136349999999</v>
      </c>
      <c r="I49" s="87">
        <v>0</v>
      </c>
      <c r="J49" s="87">
        <v>404.36149984000002</v>
      </c>
      <c r="K49" s="87">
        <v>477.88177253999999</v>
      </c>
      <c r="L49" s="87">
        <v>551.40204524000001</v>
      </c>
    </row>
    <row r="50" spans="1:12" ht="12.75" customHeight="1" x14ac:dyDescent="0.2">
      <c r="A50" s="86" t="s">
        <v>150</v>
      </c>
      <c r="B50" s="86">
        <v>17</v>
      </c>
      <c r="C50" s="87">
        <v>746.68707996000001</v>
      </c>
      <c r="D50" s="87">
        <v>742.99464382999997</v>
      </c>
      <c r="E50" s="87">
        <v>0</v>
      </c>
      <c r="F50" s="87">
        <v>74.299464380000003</v>
      </c>
      <c r="G50" s="87">
        <v>185.74866096</v>
      </c>
      <c r="H50" s="87">
        <v>371.49732191999999</v>
      </c>
      <c r="I50" s="87">
        <v>0</v>
      </c>
      <c r="J50" s="87">
        <v>408.64705411</v>
      </c>
      <c r="K50" s="87">
        <v>482.94651849000002</v>
      </c>
      <c r="L50" s="87">
        <v>557.24598287000003</v>
      </c>
    </row>
    <row r="51" spans="1:12" ht="12.75" customHeight="1" x14ac:dyDescent="0.2">
      <c r="A51" s="86" t="s">
        <v>150</v>
      </c>
      <c r="B51" s="86">
        <v>18</v>
      </c>
      <c r="C51" s="87">
        <v>758.01859512999999</v>
      </c>
      <c r="D51" s="87">
        <v>754.16065100000003</v>
      </c>
      <c r="E51" s="87">
        <v>0</v>
      </c>
      <c r="F51" s="87">
        <v>75.416065099999997</v>
      </c>
      <c r="G51" s="87">
        <v>188.54016275000001</v>
      </c>
      <c r="H51" s="87">
        <v>377.08032550000001</v>
      </c>
      <c r="I51" s="87">
        <v>0</v>
      </c>
      <c r="J51" s="87">
        <v>414.78835805</v>
      </c>
      <c r="K51" s="87">
        <v>490.20442315000003</v>
      </c>
      <c r="L51" s="87">
        <v>565.62048824999999</v>
      </c>
    </row>
    <row r="52" spans="1:12" ht="12.75" customHeight="1" x14ac:dyDescent="0.2">
      <c r="A52" s="86" t="s">
        <v>150</v>
      </c>
      <c r="B52" s="86">
        <v>19</v>
      </c>
      <c r="C52" s="87">
        <v>781.73914290000005</v>
      </c>
      <c r="D52" s="87">
        <v>777.65312365</v>
      </c>
      <c r="E52" s="87">
        <v>0</v>
      </c>
      <c r="F52" s="87">
        <v>77.765312370000004</v>
      </c>
      <c r="G52" s="87">
        <v>194.41328091</v>
      </c>
      <c r="H52" s="87">
        <v>388.82656183</v>
      </c>
      <c r="I52" s="87">
        <v>0</v>
      </c>
      <c r="J52" s="87">
        <v>427.70921800999997</v>
      </c>
      <c r="K52" s="87">
        <v>505.47453037000002</v>
      </c>
      <c r="L52" s="87">
        <v>583.23984273999997</v>
      </c>
    </row>
    <row r="53" spans="1:12" ht="12.75" customHeight="1" x14ac:dyDescent="0.2">
      <c r="A53" s="86" t="s">
        <v>150</v>
      </c>
      <c r="B53" s="86">
        <v>20</v>
      </c>
      <c r="C53" s="87">
        <v>781.11574158999997</v>
      </c>
      <c r="D53" s="87">
        <v>777.06773081999995</v>
      </c>
      <c r="E53" s="87">
        <v>0</v>
      </c>
      <c r="F53" s="87">
        <v>77.706773080000005</v>
      </c>
      <c r="G53" s="87">
        <v>194.26693270999999</v>
      </c>
      <c r="H53" s="87">
        <v>388.53386540999998</v>
      </c>
      <c r="I53" s="87">
        <v>0</v>
      </c>
      <c r="J53" s="87">
        <v>427.38725195000001</v>
      </c>
      <c r="K53" s="87">
        <v>505.09402503000001</v>
      </c>
      <c r="L53" s="87">
        <v>582.80079811999997</v>
      </c>
    </row>
    <row r="54" spans="1:12" ht="12.75" customHeight="1" x14ac:dyDescent="0.2">
      <c r="A54" s="86" t="s">
        <v>150</v>
      </c>
      <c r="B54" s="86">
        <v>21</v>
      </c>
      <c r="C54" s="87">
        <v>787.67241150999996</v>
      </c>
      <c r="D54" s="87">
        <v>783.75123684000005</v>
      </c>
      <c r="E54" s="87">
        <v>0</v>
      </c>
      <c r="F54" s="87">
        <v>78.375123680000002</v>
      </c>
      <c r="G54" s="87">
        <v>195.93780921000001</v>
      </c>
      <c r="H54" s="87">
        <v>391.87561842000002</v>
      </c>
      <c r="I54" s="87">
        <v>0</v>
      </c>
      <c r="J54" s="87">
        <v>431.06318026000002</v>
      </c>
      <c r="K54" s="87">
        <v>509.43830394999998</v>
      </c>
      <c r="L54" s="87">
        <v>587.81342762999998</v>
      </c>
    </row>
    <row r="55" spans="1:12" ht="12.75" customHeight="1" x14ac:dyDescent="0.2">
      <c r="A55" s="86" t="s">
        <v>150</v>
      </c>
      <c r="B55" s="86">
        <v>22</v>
      </c>
      <c r="C55" s="87">
        <v>820.15913974</v>
      </c>
      <c r="D55" s="87">
        <v>816.05001183000002</v>
      </c>
      <c r="E55" s="87">
        <v>0</v>
      </c>
      <c r="F55" s="87">
        <v>81.605001180000002</v>
      </c>
      <c r="G55" s="87">
        <v>204.01250296000001</v>
      </c>
      <c r="H55" s="87">
        <v>408.02500592000001</v>
      </c>
      <c r="I55" s="87">
        <v>0</v>
      </c>
      <c r="J55" s="87">
        <v>448.82750650999998</v>
      </c>
      <c r="K55" s="87">
        <v>530.43250768999997</v>
      </c>
      <c r="L55" s="87">
        <v>612.03750887000001</v>
      </c>
    </row>
    <row r="56" spans="1:12" ht="12.75" customHeight="1" x14ac:dyDescent="0.2">
      <c r="A56" s="86" t="s">
        <v>150</v>
      </c>
      <c r="B56" s="86">
        <v>23</v>
      </c>
      <c r="C56" s="87">
        <v>850.80771288000005</v>
      </c>
      <c r="D56" s="87">
        <v>846.57772375000002</v>
      </c>
      <c r="E56" s="87">
        <v>0</v>
      </c>
      <c r="F56" s="87">
        <v>84.657772379999997</v>
      </c>
      <c r="G56" s="87">
        <v>211.64443094000001</v>
      </c>
      <c r="H56" s="87">
        <v>423.28886188000001</v>
      </c>
      <c r="I56" s="87">
        <v>0</v>
      </c>
      <c r="J56" s="87">
        <v>465.61774806</v>
      </c>
      <c r="K56" s="87">
        <v>550.27552044000004</v>
      </c>
      <c r="L56" s="87">
        <v>634.93329281000001</v>
      </c>
    </row>
    <row r="57" spans="1:12" ht="12.75" customHeight="1" x14ac:dyDescent="0.2">
      <c r="A57" s="86" t="s">
        <v>150</v>
      </c>
      <c r="B57" s="86">
        <v>24</v>
      </c>
      <c r="C57" s="87">
        <v>933.41102063999995</v>
      </c>
      <c r="D57" s="87">
        <v>928.68116454000005</v>
      </c>
      <c r="E57" s="87">
        <v>0</v>
      </c>
      <c r="F57" s="87">
        <v>92.868116450000002</v>
      </c>
      <c r="G57" s="87">
        <v>232.17029113999999</v>
      </c>
      <c r="H57" s="87">
        <v>464.34058227000003</v>
      </c>
      <c r="I57" s="87">
        <v>0</v>
      </c>
      <c r="J57" s="87">
        <v>510.77464049999998</v>
      </c>
      <c r="K57" s="87">
        <v>603.64275695000003</v>
      </c>
      <c r="L57" s="87">
        <v>696.51087341000004</v>
      </c>
    </row>
    <row r="58" spans="1:12" ht="12.75" customHeight="1" x14ac:dyDescent="0.2">
      <c r="A58" s="86" t="s">
        <v>151</v>
      </c>
      <c r="B58" s="86">
        <v>1</v>
      </c>
      <c r="C58" s="87">
        <v>988.38702221000005</v>
      </c>
      <c r="D58" s="87">
        <v>983.49270652999996</v>
      </c>
      <c r="E58" s="87">
        <v>0</v>
      </c>
      <c r="F58" s="87">
        <v>98.349270649999994</v>
      </c>
      <c r="G58" s="87">
        <v>245.87317662999999</v>
      </c>
      <c r="H58" s="87">
        <v>491.74635326999999</v>
      </c>
      <c r="I58" s="87">
        <v>0</v>
      </c>
      <c r="J58" s="87">
        <v>540.92098858999998</v>
      </c>
      <c r="K58" s="87">
        <v>639.27025923999997</v>
      </c>
      <c r="L58" s="87">
        <v>737.61952989999997</v>
      </c>
    </row>
    <row r="59" spans="1:12" ht="12.75" customHeight="1" x14ac:dyDescent="0.2">
      <c r="A59" s="86" t="s">
        <v>151</v>
      </c>
      <c r="B59" s="86">
        <v>2</v>
      </c>
      <c r="C59" s="87">
        <v>1026.19308271</v>
      </c>
      <c r="D59" s="87">
        <v>1020.8545021800001</v>
      </c>
      <c r="E59" s="87">
        <v>0</v>
      </c>
      <c r="F59" s="87">
        <v>102.08545022</v>
      </c>
      <c r="G59" s="87">
        <v>255.21362554999999</v>
      </c>
      <c r="H59" s="87">
        <v>510.42725109000003</v>
      </c>
      <c r="I59" s="87">
        <v>0</v>
      </c>
      <c r="J59" s="87">
        <v>561.46997620000002</v>
      </c>
      <c r="K59" s="87">
        <v>663.55542642</v>
      </c>
      <c r="L59" s="87">
        <v>765.64087663999999</v>
      </c>
    </row>
    <row r="60" spans="1:12" ht="12.75" customHeight="1" x14ac:dyDescent="0.2">
      <c r="A60" s="86" t="s">
        <v>151</v>
      </c>
      <c r="B60" s="86">
        <v>3</v>
      </c>
      <c r="C60" s="87">
        <v>1069.20251085</v>
      </c>
      <c r="D60" s="87">
        <v>1062.9194773199999</v>
      </c>
      <c r="E60" s="87">
        <v>0</v>
      </c>
      <c r="F60" s="87">
        <v>106.29194773</v>
      </c>
      <c r="G60" s="87">
        <v>265.72986932999999</v>
      </c>
      <c r="H60" s="87">
        <v>531.45973865999997</v>
      </c>
      <c r="I60" s="87">
        <v>0</v>
      </c>
      <c r="J60" s="87">
        <v>584.60571253000001</v>
      </c>
      <c r="K60" s="87">
        <v>690.89766025999995</v>
      </c>
      <c r="L60" s="87">
        <v>797.18960799000001</v>
      </c>
    </row>
    <row r="61" spans="1:12" ht="12.75" customHeight="1" x14ac:dyDescent="0.2">
      <c r="A61" s="86" t="s">
        <v>151</v>
      </c>
      <c r="B61" s="86">
        <v>4</v>
      </c>
      <c r="C61" s="87">
        <v>1084.5961761799999</v>
      </c>
      <c r="D61" s="87">
        <v>1077.7270181399999</v>
      </c>
      <c r="E61" s="87">
        <v>0</v>
      </c>
      <c r="F61" s="87">
        <v>107.77270181</v>
      </c>
      <c r="G61" s="87">
        <v>269.43175453999999</v>
      </c>
      <c r="H61" s="87">
        <v>538.86350906999996</v>
      </c>
      <c r="I61" s="87">
        <v>0</v>
      </c>
      <c r="J61" s="87">
        <v>592.74985998</v>
      </c>
      <c r="K61" s="87">
        <v>700.52256179000005</v>
      </c>
      <c r="L61" s="87">
        <v>808.29526361000001</v>
      </c>
    </row>
    <row r="62" spans="1:12" ht="12.75" customHeight="1" x14ac:dyDescent="0.2">
      <c r="A62" s="86" t="s">
        <v>151</v>
      </c>
      <c r="B62" s="86">
        <v>5</v>
      </c>
      <c r="C62" s="87">
        <v>1074.47081953</v>
      </c>
      <c r="D62" s="87">
        <v>1067.0745015800001</v>
      </c>
      <c r="E62" s="87">
        <v>0</v>
      </c>
      <c r="F62" s="87">
        <v>106.70745015999999</v>
      </c>
      <c r="G62" s="87">
        <v>266.76862540000002</v>
      </c>
      <c r="H62" s="87">
        <v>533.53725079000003</v>
      </c>
      <c r="I62" s="87">
        <v>0</v>
      </c>
      <c r="J62" s="87">
        <v>586.89097587000003</v>
      </c>
      <c r="K62" s="87">
        <v>693.59842603000004</v>
      </c>
      <c r="L62" s="87">
        <v>800.30587619000005</v>
      </c>
    </row>
    <row r="63" spans="1:12" ht="12.75" customHeight="1" x14ac:dyDescent="0.2">
      <c r="A63" s="86" t="s">
        <v>151</v>
      </c>
      <c r="B63" s="86">
        <v>6</v>
      </c>
      <c r="C63" s="87">
        <v>1063.8199765700001</v>
      </c>
      <c r="D63" s="87">
        <v>1048.11135036</v>
      </c>
      <c r="E63" s="87">
        <v>0</v>
      </c>
      <c r="F63" s="87">
        <v>104.81113504</v>
      </c>
      <c r="G63" s="87">
        <v>262.02783758999999</v>
      </c>
      <c r="H63" s="87">
        <v>524.05567517999998</v>
      </c>
      <c r="I63" s="87">
        <v>0</v>
      </c>
      <c r="J63" s="87">
        <v>576.46124269999996</v>
      </c>
      <c r="K63" s="87">
        <v>681.27237773000002</v>
      </c>
      <c r="L63" s="87">
        <v>786.08351276999997</v>
      </c>
    </row>
    <row r="64" spans="1:12" ht="12.75" customHeight="1" x14ac:dyDescent="0.2">
      <c r="A64" s="86" t="s">
        <v>151</v>
      </c>
      <c r="B64" s="86">
        <v>7</v>
      </c>
      <c r="C64" s="87">
        <v>1017.76478045</v>
      </c>
      <c r="D64" s="87">
        <v>1003.3399169</v>
      </c>
      <c r="E64" s="87">
        <v>0</v>
      </c>
      <c r="F64" s="87">
        <v>100.33399169</v>
      </c>
      <c r="G64" s="87">
        <v>250.83497922999999</v>
      </c>
      <c r="H64" s="87">
        <v>501.66995845000002</v>
      </c>
      <c r="I64" s="87">
        <v>0</v>
      </c>
      <c r="J64" s="87">
        <v>551.8369543</v>
      </c>
      <c r="K64" s="87">
        <v>652.17094598999995</v>
      </c>
      <c r="L64" s="87">
        <v>752.50493768000001</v>
      </c>
    </row>
    <row r="65" spans="1:12" ht="12.75" customHeight="1" x14ac:dyDescent="0.2">
      <c r="A65" s="86" t="s">
        <v>151</v>
      </c>
      <c r="B65" s="86">
        <v>8</v>
      </c>
      <c r="C65" s="87">
        <v>946.43276390999995</v>
      </c>
      <c r="D65" s="87">
        <v>934.41296770999998</v>
      </c>
      <c r="E65" s="87">
        <v>0</v>
      </c>
      <c r="F65" s="87">
        <v>93.441296769999994</v>
      </c>
      <c r="G65" s="87">
        <v>233.60324193</v>
      </c>
      <c r="H65" s="87">
        <v>467.20648385999999</v>
      </c>
      <c r="I65" s="87">
        <v>0</v>
      </c>
      <c r="J65" s="87">
        <v>513.92713223999999</v>
      </c>
      <c r="K65" s="87">
        <v>607.36842901</v>
      </c>
      <c r="L65" s="87">
        <v>700.80972578000001</v>
      </c>
    </row>
    <row r="66" spans="1:12" ht="12.75" customHeight="1" x14ac:dyDescent="0.2">
      <c r="A66" s="86" t="s">
        <v>151</v>
      </c>
      <c r="B66" s="86">
        <v>9</v>
      </c>
      <c r="C66" s="87">
        <v>906.66134218000002</v>
      </c>
      <c r="D66" s="87">
        <v>898.67675815999996</v>
      </c>
      <c r="E66" s="87">
        <v>0</v>
      </c>
      <c r="F66" s="87">
        <v>89.867675820000002</v>
      </c>
      <c r="G66" s="87">
        <v>224.66918953999999</v>
      </c>
      <c r="H66" s="87">
        <v>449.33837907999998</v>
      </c>
      <c r="I66" s="87">
        <v>0</v>
      </c>
      <c r="J66" s="87">
        <v>494.27221699</v>
      </c>
      <c r="K66" s="87">
        <v>584.13989279999998</v>
      </c>
      <c r="L66" s="87">
        <v>674.00756862000003</v>
      </c>
    </row>
    <row r="67" spans="1:12" ht="12.75" customHeight="1" x14ac:dyDescent="0.2">
      <c r="A67" s="86" t="s">
        <v>151</v>
      </c>
      <c r="B67" s="86">
        <v>10</v>
      </c>
      <c r="C67" s="87">
        <v>804.82481438000002</v>
      </c>
      <c r="D67" s="87">
        <v>798.23363757000004</v>
      </c>
      <c r="E67" s="87">
        <v>0</v>
      </c>
      <c r="F67" s="87">
        <v>79.823363760000007</v>
      </c>
      <c r="G67" s="87">
        <v>199.55840939000001</v>
      </c>
      <c r="H67" s="87">
        <v>399.11681879000002</v>
      </c>
      <c r="I67" s="87">
        <v>0</v>
      </c>
      <c r="J67" s="87">
        <v>439.02850066000002</v>
      </c>
      <c r="K67" s="87">
        <v>518.85186441999997</v>
      </c>
      <c r="L67" s="87">
        <v>598.67522817999998</v>
      </c>
    </row>
    <row r="68" spans="1:12" ht="12.75" customHeight="1" x14ac:dyDescent="0.2">
      <c r="A68" s="86" t="s">
        <v>151</v>
      </c>
      <c r="B68" s="86">
        <v>11</v>
      </c>
      <c r="C68" s="87">
        <v>826.50221983999995</v>
      </c>
      <c r="D68" s="87">
        <v>816.20204606000004</v>
      </c>
      <c r="E68" s="87">
        <v>0</v>
      </c>
      <c r="F68" s="87">
        <v>81.620204610000002</v>
      </c>
      <c r="G68" s="87">
        <v>204.05051151999999</v>
      </c>
      <c r="H68" s="87">
        <v>408.10102303000002</v>
      </c>
      <c r="I68" s="87">
        <v>0</v>
      </c>
      <c r="J68" s="87">
        <v>448.91112533</v>
      </c>
      <c r="K68" s="87">
        <v>530.53132993999998</v>
      </c>
      <c r="L68" s="87">
        <v>612.15153454999995</v>
      </c>
    </row>
    <row r="69" spans="1:12" ht="12.75" customHeight="1" x14ac:dyDescent="0.2">
      <c r="A69" s="86" t="s">
        <v>151</v>
      </c>
      <c r="B69" s="86">
        <v>12</v>
      </c>
      <c r="C69" s="87">
        <v>828.00751129000002</v>
      </c>
      <c r="D69" s="87">
        <v>818.75622209999995</v>
      </c>
      <c r="E69" s="87">
        <v>0</v>
      </c>
      <c r="F69" s="87">
        <v>81.875622210000003</v>
      </c>
      <c r="G69" s="87">
        <v>204.68905552999999</v>
      </c>
      <c r="H69" s="87">
        <v>409.37811104999997</v>
      </c>
      <c r="I69" s="87">
        <v>0</v>
      </c>
      <c r="J69" s="87">
        <v>450.31592216000001</v>
      </c>
      <c r="K69" s="87">
        <v>532.19154436999997</v>
      </c>
      <c r="L69" s="87">
        <v>614.06716658000005</v>
      </c>
    </row>
    <row r="70" spans="1:12" ht="12.75" customHeight="1" x14ac:dyDescent="0.2">
      <c r="A70" s="86" t="s">
        <v>151</v>
      </c>
      <c r="B70" s="86">
        <v>13</v>
      </c>
      <c r="C70" s="87">
        <v>762.16452403000005</v>
      </c>
      <c r="D70" s="87">
        <v>754.05518282000003</v>
      </c>
      <c r="E70" s="87">
        <v>0</v>
      </c>
      <c r="F70" s="87">
        <v>75.405518279999995</v>
      </c>
      <c r="G70" s="87">
        <v>188.51379571000001</v>
      </c>
      <c r="H70" s="87">
        <v>377.02759141000001</v>
      </c>
      <c r="I70" s="87">
        <v>0</v>
      </c>
      <c r="J70" s="87">
        <v>414.73035055000003</v>
      </c>
      <c r="K70" s="87">
        <v>490.13586882999999</v>
      </c>
      <c r="L70" s="87">
        <v>565.54138711999997</v>
      </c>
    </row>
    <row r="71" spans="1:12" ht="12.75" customHeight="1" x14ac:dyDescent="0.2">
      <c r="A71" s="86" t="s">
        <v>151</v>
      </c>
      <c r="B71" s="86">
        <v>14</v>
      </c>
      <c r="C71" s="87">
        <v>773.81212258999994</v>
      </c>
      <c r="D71" s="87">
        <v>764.72397635000004</v>
      </c>
      <c r="E71" s="87">
        <v>0</v>
      </c>
      <c r="F71" s="87">
        <v>76.472397639999997</v>
      </c>
      <c r="G71" s="87">
        <v>191.18099409000001</v>
      </c>
      <c r="H71" s="87">
        <v>382.36198818000003</v>
      </c>
      <c r="I71" s="87">
        <v>0</v>
      </c>
      <c r="J71" s="87">
        <v>420.59818698999999</v>
      </c>
      <c r="K71" s="87">
        <v>497.07058462999998</v>
      </c>
      <c r="L71" s="87">
        <v>573.54298226000003</v>
      </c>
    </row>
    <row r="72" spans="1:12" ht="12.75" customHeight="1" x14ac:dyDescent="0.2">
      <c r="A72" s="86" t="s">
        <v>151</v>
      </c>
      <c r="B72" s="86">
        <v>15</v>
      </c>
      <c r="C72" s="87">
        <v>772.80152339000006</v>
      </c>
      <c r="D72" s="87">
        <v>763.50119236</v>
      </c>
      <c r="E72" s="87">
        <v>0</v>
      </c>
      <c r="F72" s="87">
        <v>76.350119239999998</v>
      </c>
      <c r="G72" s="87">
        <v>190.87529809</v>
      </c>
      <c r="H72" s="87">
        <v>381.75059618</v>
      </c>
      <c r="I72" s="87">
        <v>0</v>
      </c>
      <c r="J72" s="87">
        <v>419.92565580000002</v>
      </c>
      <c r="K72" s="87">
        <v>496.27577502999998</v>
      </c>
      <c r="L72" s="87">
        <v>572.62589427</v>
      </c>
    </row>
    <row r="73" spans="1:12" ht="12.75" customHeight="1" x14ac:dyDescent="0.2">
      <c r="A73" s="86" t="s">
        <v>151</v>
      </c>
      <c r="B73" s="86">
        <v>16</v>
      </c>
      <c r="C73" s="87">
        <v>777.54735611000001</v>
      </c>
      <c r="D73" s="87">
        <v>769.33167003000005</v>
      </c>
      <c r="E73" s="87">
        <v>0</v>
      </c>
      <c r="F73" s="87">
        <v>76.933166999999997</v>
      </c>
      <c r="G73" s="87">
        <v>192.33291750999999</v>
      </c>
      <c r="H73" s="87">
        <v>384.66583501999997</v>
      </c>
      <c r="I73" s="87">
        <v>0</v>
      </c>
      <c r="J73" s="87">
        <v>423.13241851999999</v>
      </c>
      <c r="K73" s="87">
        <v>500.06558552000001</v>
      </c>
      <c r="L73" s="87">
        <v>576.99875252000004</v>
      </c>
    </row>
    <row r="74" spans="1:12" ht="12.75" customHeight="1" x14ac:dyDescent="0.2">
      <c r="A74" s="86" t="s">
        <v>151</v>
      </c>
      <c r="B74" s="86">
        <v>17</v>
      </c>
      <c r="C74" s="87">
        <v>780.14696786000002</v>
      </c>
      <c r="D74" s="87">
        <v>772.95938247000004</v>
      </c>
      <c r="E74" s="87">
        <v>0</v>
      </c>
      <c r="F74" s="87">
        <v>77.295938250000006</v>
      </c>
      <c r="G74" s="87">
        <v>193.23984562000001</v>
      </c>
      <c r="H74" s="87">
        <v>386.47969124000002</v>
      </c>
      <c r="I74" s="87">
        <v>0</v>
      </c>
      <c r="J74" s="87">
        <v>425.12766035999999</v>
      </c>
      <c r="K74" s="87">
        <v>502.42359861</v>
      </c>
      <c r="L74" s="87">
        <v>579.71953685000005</v>
      </c>
    </row>
    <row r="75" spans="1:12" ht="12.75" customHeight="1" x14ac:dyDescent="0.2">
      <c r="A75" s="86" t="s">
        <v>151</v>
      </c>
      <c r="B75" s="86">
        <v>18</v>
      </c>
      <c r="C75" s="87">
        <v>776.53731320999998</v>
      </c>
      <c r="D75" s="87">
        <v>768.01095263000002</v>
      </c>
      <c r="E75" s="87">
        <v>0</v>
      </c>
      <c r="F75" s="87">
        <v>76.801095259999997</v>
      </c>
      <c r="G75" s="87">
        <v>192.00273816000001</v>
      </c>
      <c r="H75" s="87">
        <v>384.00547632000001</v>
      </c>
      <c r="I75" s="87">
        <v>0</v>
      </c>
      <c r="J75" s="87">
        <v>422.40602395000002</v>
      </c>
      <c r="K75" s="87">
        <v>499.20711920999997</v>
      </c>
      <c r="L75" s="87">
        <v>576.00821446999998</v>
      </c>
    </row>
    <row r="76" spans="1:12" ht="12.75" customHeight="1" x14ac:dyDescent="0.2">
      <c r="A76" s="86" t="s">
        <v>151</v>
      </c>
      <c r="B76" s="86">
        <v>19</v>
      </c>
      <c r="C76" s="87">
        <v>772.78038197000001</v>
      </c>
      <c r="D76" s="87">
        <v>763.65438014999995</v>
      </c>
      <c r="E76" s="87">
        <v>0</v>
      </c>
      <c r="F76" s="87">
        <v>76.365438019999999</v>
      </c>
      <c r="G76" s="87">
        <v>190.91359503999999</v>
      </c>
      <c r="H76" s="87">
        <v>381.82719007999998</v>
      </c>
      <c r="I76" s="87">
        <v>0</v>
      </c>
      <c r="J76" s="87">
        <v>420.00990908</v>
      </c>
      <c r="K76" s="87">
        <v>496.3753471</v>
      </c>
      <c r="L76" s="87">
        <v>572.74078511000005</v>
      </c>
    </row>
    <row r="77" spans="1:12" ht="12.75" customHeight="1" x14ac:dyDescent="0.2">
      <c r="A77" s="86" t="s">
        <v>151</v>
      </c>
      <c r="B77" s="86">
        <v>20</v>
      </c>
      <c r="C77" s="87">
        <v>768.72508719999996</v>
      </c>
      <c r="D77" s="87">
        <v>759.60607949999996</v>
      </c>
      <c r="E77" s="87">
        <v>0</v>
      </c>
      <c r="F77" s="87">
        <v>75.960607949999996</v>
      </c>
      <c r="G77" s="87">
        <v>189.90151988</v>
      </c>
      <c r="H77" s="87">
        <v>379.80303974999998</v>
      </c>
      <c r="I77" s="87">
        <v>0</v>
      </c>
      <c r="J77" s="87">
        <v>417.78334373000001</v>
      </c>
      <c r="K77" s="87">
        <v>493.74395168000001</v>
      </c>
      <c r="L77" s="87">
        <v>569.70455962999995</v>
      </c>
    </row>
    <row r="78" spans="1:12" ht="12.75" customHeight="1" x14ac:dyDescent="0.2">
      <c r="A78" s="86" t="s">
        <v>151</v>
      </c>
      <c r="B78" s="86">
        <v>21</v>
      </c>
      <c r="C78" s="87">
        <v>776.27213767000001</v>
      </c>
      <c r="D78" s="87">
        <v>767.04616742999997</v>
      </c>
      <c r="E78" s="87">
        <v>0</v>
      </c>
      <c r="F78" s="87">
        <v>76.704616740000006</v>
      </c>
      <c r="G78" s="87">
        <v>191.76154185999999</v>
      </c>
      <c r="H78" s="87">
        <v>383.52308371999999</v>
      </c>
      <c r="I78" s="87">
        <v>0</v>
      </c>
      <c r="J78" s="87">
        <v>421.87539208999999</v>
      </c>
      <c r="K78" s="87">
        <v>498.58000883</v>
      </c>
      <c r="L78" s="87">
        <v>575.28462557</v>
      </c>
    </row>
    <row r="79" spans="1:12" ht="12.75" customHeight="1" x14ac:dyDescent="0.2">
      <c r="A79" s="86" t="s">
        <v>151</v>
      </c>
      <c r="B79" s="86">
        <v>22</v>
      </c>
      <c r="C79" s="87">
        <v>820.47944352000002</v>
      </c>
      <c r="D79" s="87">
        <v>809.9435264</v>
      </c>
      <c r="E79" s="87">
        <v>0</v>
      </c>
      <c r="F79" s="87">
        <v>80.994352640000002</v>
      </c>
      <c r="G79" s="87">
        <v>202.4858816</v>
      </c>
      <c r="H79" s="87">
        <v>404.9717632</v>
      </c>
      <c r="I79" s="87">
        <v>0</v>
      </c>
      <c r="J79" s="87">
        <v>445.46893951999999</v>
      </c>
      <c r="K79" s="87">
        <v>526.46329216000004</v>
      </c>
      <c r="L79" s="87">
        <v>607.45764480000003</v>
      </c>
    </row>
    <row r="80" spans="1:12" ht="12.75" customHeight="1" x14ac:dyDescent="0.2">
      <c r="A80" s="86" t="s">
        <v>151</v>
      </c>
      <c r="B80" s="86">
        <v>23</v>
      </c>
      <c r="C80" s="87">
        <v>938.15480049999996</v>
      </c>
      <c r="D80" s="87">
        <v>926.82880818000001</v>
      </c>
      <c r="E80" s="87">
        <v>0</v>
      </c>
      <c r="F80" s="87">
        <v>92.682880819999994</v>
      </c>
      <c r="G80" s="87">
        <v>231.70720205000001</v>
      </c>
      <c r="H80" s="87">
        <v>463.41440409</v>
      </c>
      <c r="I80" s="87">
        <v>0</v>
      </c>
      <c r="J80" s="87">
        <v>509.75584450000002</v>
      </c>
      <c r="K80" s="87">
        <v>602.43872532</v>
      </c>
      <c r="L80" s="87">
        <v>695.12160614000004</v>
      </c>
    </row>
    <row r="81" spans="1:12" ht="12.75" customHeight="1" x14ac:dyDescent="0.2">
      <c r="A81" s="86" t="s">
        <v>151</v>
      </c>
      <c r="B81" s="86">
        <v>24</v>
      </c>
      <c r="C81" s="87">
        <v>1002.86176218</v>
      </c>
      <c r="D81" s="87">
        <v>990.42034698999998</v>
      </c>
      <c r="E81" s="87">
        <v>0</v>
      </c>
      <c r="F81" s="87">
        <v>99.042034700000002</v>
      </c>
      <c r="G81" s="87">
        <v>247.60508675</v>
      </c>
      <c r="H81" s="87">
        <v>495.2101735</v>
      </c>
      <c r="I81" s="87">
        <v>0</v>
      </c>
      <c r="J81" s="87">
        <v>544.73119083999995</v>
      </c>
      <c r="K81" s="87">
        <v>643.77322554</v>
      </c>
      <c r="L81" s="87">
        <v>742.81526024000004</v>
      </c>
    </row>
    <row r="82" spans="1:12" ht="12.75" customHeight="1" x14ac:dyDescent="0.2">
      <c r="A82" s="86" t="s">
        <v>152</v>
      </c>
      <c r="B82" s="86">
        <v>1</v>
      </c>
      <c r="C82" s="87">
        <v>1035.24135664</v>
      </c>
      <c r="D82" s="87">
        <v>1022.97371506</v>
      </c>
      <c r="E82" s="87">
        <v>0</v>
      </c>
      <c r="F82" s="87">
        <v>102.29737151</v>
      </c>
      <c r="G82" s="87">
        <v>255.74342877000001</v>
      </c>
      <c r="H82" s="87">
        <v>511.48685753000001</v>
      </c>
      <c r="I82" s="87">
        <v>0</v>
      </c>
      <c r="J82" s="87">
        <v>562.63554327999998</v>
      </c>
      <c r="K82" s="87">
        <v>664.93291479000004</v>
      </c>
      <c r="L82" s="87">
        <v>767.23028629999999</v>
      </c>
    </row>
    <row r="83" spans="1:12" ht="12.75" customHeight="1" x14ac:dyDescent="0.2">
      <c r="A83" s="86" t="s">
        <v>152</v>
      </c>
      <c r="B83" s="86">
        <v>2</v>
      </c>
      <c r="C83" s="87">
        <v>1083.7682680200001</v>
      </c>
      <c r="D83" s="87">
        <v>1071.0015637500001</v>
      </c>
      <c r="E83" s="87">
        <v>0</v>
      </c>
      <c r="F83" s="87">
        <v>107.10015638</v>
      </c>
      <c r="G83" s="87">
        <v>267.75039093999999</v>
      </c>
      <c r="H83" s="87">
        <v>535.50078187999998</v>
      </c>
      <c r="I83" s="87">
        <v>0</v>
      </c>
      <c r="J83" s="87">
        <v>589.05086005999999</v>
      </c>
      <c r="K83" s="87">
        <v>696.15101644000003</v>
      </c>
      <c r="L83" s="87">
        <v>803.25117280999996</v>
      </c>
    </row>
    <row r="84" spans="1:12" ht="12.75" customHeight="1" x14ac:dyDescent="0.2">
      <c r="A84" s="86" t="s">
        <v>152</v>
      </c>
      <c r="B84" s="86">
        <v>3</v>
      </c>
      <c r="C84" s="87">
        <v>1142.15087877</v>
      </c>
      <c r="D84" s="87">
        <v>1128.85096742</v>
      </c>
      <c r="E84" s="87">
        <v>0</v>
      </c>
      <c r="F84" s="87">
        <v>112.88509673999999</v>
      </c>
      <c r="G84" s="87">
        <v>282.21274185999999</v>
      </c>
      <c r="H84" s="87">
        <v>564.42548370999998</v>
      </c>
      <c r="I84" s="87">
        <v>0</v>
      </c>
      <c r="J84" s="87">
        <v>620.86803208000003</v>
      </c>
      <c r="K84" s="87">
        <v>733.75312882000003</v>
      </c>
      <c r="L84" s="87">
        <v>846.63822557000003</v>
      </c>
    </row>
    <row r="85" spans="1:12" ht="12.75" customHeight="1" x14ac:dyDescent="0.2">
      <c r="A85" s="86" t="s">
        <v>152</v>
      </c>
      <c r="B85" s="86">
        <v>4</v>
      </c>
      <c r="C85" s="87">
        <v>1151.7139612799999</v>
      </c>
      <c r="D85" s="87">
        <v>1138.46402614</v>
      </c>
      <c r="E85" s="87">
        <v>0</v>
      </c>
      <c r="F85" s="87">
        <v>113.84640261</v>
      </c>
      <c r="G85" s="87">
        <v>284.61600654</v>
      </c>
      <c r="H85" s="87">
        <v>569.23201306999999</v>
      </c>
      <c r="I85" s="87">
        <v>0</v>
      </c>
      <c r="J85" s="87">
        <v>626.15521437999996</v>
      </c>
      <c r="K85" s="87">
        <v>740.00161699</v>
      </c>
      <c r="L85" s="87">
        <v>853.84801961000005</v>
      </c>
    </row>
    <row r="86" spans="1:12" ht="12.75" customHeight="1" x14ac:dyDescent="0.2">
      <c r="A86" s="86" t="s">
        <v>152</v>
      </c>
      <c r="B86" s="86">
        <v>5</v>
      </c>
      <c r="C86" s="87">
        <v>1146.5199200500001</v>
      </c>
      <c r="D86" s="87">
        <v>1132.6663685799999</v>
      </c>
      <c r="E86" s="87">
        <v>0</v>
      </c>
      <c r="F86" s="87">
        <v>113.26663686000001</v>
      </c>
      <c r="G86" s="87">
        <v>283.16659214999999</v>
      </c>
      <c r="H86" s="87">
        <v>566.33318428999996</v>
      </c>
      <c r="I86" s="87">
        <v>0</v>
      </c>
      <c r="J86" s="87">
        <v>622.96650271999999</v>
      </c>
      <c r="K86" s="87">
        <v>736.23313958000006</v>
      </c>
      <c r="L86" s="87">
        <v>849.49977644000001</v>
      </c>
    </row>
    <row r="87" spans="1:12" ht="12.75" customHeight="1" x14ac:dyDescent="0.2">
      <c r="A87" s="86" t="s">
        <v>152</v>
      </c>
      <c r="B87" s="86">
        <v>6</v>
      </c>
      <c r="C87" s="87">
        <v>1129.86858972</v>
      </c>
      <c r="D87" s="87">
        <v>1116.2144103799999</v>
      </c>
      <c r="E87" s="87">
        <v>0</v>
      </c>
      <c r="F87" s="87">
        <v>111.62144103999999</v>
      </c>
      <c r="G87" s="87">
        <v>279.05360259999998</v>
      </c>
      <c r="H87" s="87">
        <v>558.10720518999995</v>
      </c>
      <c r="I87" s="87">
        <v>0</v>
      </c>
      <c r="J87" s="87">
        <v>613.91792570999996</v>
      </c>
      <c r="K87" s="87">
        <v>725.53936675</v>
      </c>
      <c r="L87" s="87">
        <v>837.16080779000004</v>
      </c>
    </row>
    <row r="88" spans="1:12" ht="12.75" customHeight="1" x14ac:dyDescent="0.2">
      <c r="A88" s="86" t="s">
        <v>152</v>
      </c>
      <c r="B88" s="86">
        <v>7</v>
      </c>
      <c r="C88" s="87">
        <v>1078.9250143100001</v>
      </c>
      <c r="D88" s="87">
        <v>1065.93955149</v>
      </c>
      <c r="E88" s="87">
        <v>0</v>
      </c>
      <c r="F88" s="87">
        <v>106.59395515</v>
      </c>
      <c r="G88" s="87">
        <v>266.48488787000002</v>
      </c>
      <c r="H88" s="87">
        <v>532.96977575000005</v>
      </c>
      <c r="I88" s="87">
        <v>0</v>
      </c>
      <c r="J88" s="87">
        <v>586.26675332000002</v>
      </c>
      <c r="K88" s="87">
        <v>692.86070846999996</v>
      </c>
      <c r="L88" s="87">
        <v>799.45466362000002</v>
      </c>
    </row>
    <row r="89" spans="1:12" ht="12.75" customHeight="1" x14ac:dyDescent="0.2">
      <c r="A89" s="86" t="s">
        <v>152</v>
      </c>
      <c r="B89" s="86">
        <v>8</v>
      </c>
      <c r="C89" s="87">
        <v>995.20221375000006</v>
      </c>
      <c r="D89" s="87">
        <v>982.85407275</v>
      </c>
      <c r="E89" s="87">
        <v>0</v>
      </c>
      <c r="F89" s="87">
        <v>98.285407280000001</v>
      </c>
      <c r="G89" s="87">
        <v>245.71351819</v>
      </c>
      <c r="H89" s="87">
        <v>491.42703638</v>
      </c>
      <c r="I89" s="87">
        <v>0</v>
      </c>
      <c r="J89" s="87">
        <v>540.56974001000003</v>
      </c>
      <c r="K89" s="87">
        <v>638.85514728999999</v>
      </c>
      <c r="L89" s="87">
        <v>737.14055456000006</v>
      </c>
    </row>
    <row r="90" spans="1:12" ht="12.75" customHeight="1" x14ac:dyDescent="0.2">
      <c r="A90" s="86" t="s">
        <v>152</v>
      </c>
      <c r="B90" s="86">
        <v>9</v>
      </c>
      <c r="C90" s="87">
        <v>933.27631577</v>
      </c>
      <c r="D90" s="87">
        <v>921.84398552000005</v>
      </c>
      <c r="E90" s="87">
        <v>0</v>
      </c>
      <c r="F90" s="87">
        <v>92.184398549999997</v>
      </c>
      <c r="G90" s="87">
        <v>230.46099638000001</v>
      </c>
      <c r="H90" s="87">
        <v>460.92199276000002</v>
      </c>
      <c r="I90" s="87">
        <v>0</v>
      </c>
      <c r="J90" s="87">
        <v>507.01419204000001</v>
      </c>
      <c r="K90" s="87">
        <v>599.19859058999998</v>
      </c>
      <c r="L90" s="87">
        <v>691.38298913999995</v>
      </c>
    </row>
    <row r="91" spans="1:12" ht="12.75" customHeight="1" x14ac:dyDescent="0.2">
      <c r="A91" s="86" t="s">
        <v>152</v>
      </c>
      <c r="B91" s="86">
        <v>10</v>
      </c>
      <c r="C91" s="87">
        <v>847.85773234999999</v>
      </c>
      <c r="D91" s="87">
        <v>839.55481017</v>
      </c>
      <c r="E91" s="87">
        <v>0</v>
      </c>
      <c r="F91" s="87">
        <v>83.955481019999993</v>
      </c>
      <c r="G91" s="87">
        <v>209.88870254</v>
      </c>
      <c r="H91" s="87">
        <v>419.77740509</v>
      </c>
      <c r="I91" s="87">
        <v>0</v>
      </c>
      <c r="J91" s="87">
        <v>461.75514558999998</v>
      </c>
      <c r="K91" s="87">
        <v>545.71062660999996</v>
      </c>
      <c r="L91" s="87">
        <v>629.66610763000006</v>
      </c>
    </row>
    <row r="92" spans="1:12" ht="12.75" customHeight="1" x14ac:dyDescent="0.2">
      <c r="A92" s="86" t="s">
        <v>152</v>
      </c>
      <c r="B92" s="86">
        <v>11</v>
      </c>
      <c r="C92" s="87">
        <v>767.98084890999996</v>
      </c>
      <c r="D92" s="87">
        <v>761.01668286999995</v>
      </c>
      <c r="E92" s="87">
        <v>0</v>
      </c>
      <c r="F92" s="87">
        <v>76.101668290000006</v>
      </c>
      <c r="G92" s="87">
        <v>190.25417071999999</v>
      </c>
      <c r="H92" s="87">
        <v>380.50834143999998</v>
      </c>
      <c r="I92" s="87">
        <v>0</v>
      </c>
      <c r="J92" s="87">
        <v>418.55917557999999</v>
      </c>
      <c r="K92" s="87">
        <v>494.66084387000001</v>
      </c>
      <c r="L92" s="87">
        <v>570.76251215000002</v>
      </c>
    </row>
    <row r="93" spans="1:12" ht="12.75" customHeight="1" x14ac:dyDescent="0.2">
      <c r="A93" s="86" t="s">
        <v>152</v>
      </c>
      <c r="B93" s="86">
        <v>12</v>
      </c>
      <c r="C93" s="87">
        <v>752.38822055000003</v>
      </c>
      <c r="D93" s="87">
        <v>744.53014515999996</v>
      </c>
      <c r="E93" s="87">
        <v>0</v>
      </c>
      <c r="F93" s="87">
        <v>74.453014519999996</v>
      </c>
      <c r="G93" s="87">
        <v>186.13253628999999</v>
      </c>
      <c r="H93" s="87">
        <v>372.26507257999998</v>
      </c>
      <c r="I93" s="87">
        <v>0</v>
      </c>
      <c r="J93" s="87">
        <v>409.49157983999999</v>
      </c>
      <c r="K93" s="87">
        <v>483.94459434999999</v>
      </c>
      <c r="L93" s="87">
        <v>558.39760887</v>
      </c>
    </row>
    <row r="94" spans="1:12" ht="12.75" customHeight="1" x14ac:dyDescent="0.2">
      <c r="A94" s="86" t="s">
        <v>152</v>
      </c>
      <c r="B94" s="86">
        <v>13</v>
      </c>
      <c r="C94" s="87">
        <v>768.31664554999998</v>
      </c>
      <c r="D94" s="87">
        <v>760.50098487000002</v>
      </c>
      <c r="E94" s="87">
        <v>0</v>
      </c>
      <c r="F94" s="87">
        <v>76.050098489999996</v>
      </c>
      <c r="G94" s="87">
        <v>190.12524622000001</v>
      </c>
      <c r="H94" s="87">
        <v>380.25049244000002</v>
      </c>
      <c r="I94" s="87">
        <v>0</v>
      </c>
      <c r="J94" s="87">
        <v>418.27554168</v>
      </c>
      <c r="K94" s="87">
        <v>494.32564016999999</v>
      </c>
      <c r="L94" s="87">
        <v>570.37573865000002</v>
      </c>
    </row>
    <row r="95" spans="1:12" ht="12.75" customHeight="1" x14ac:dyDescent="0.2">
      <c r="A95" s="86" t="s">
        <v>152</v>
      </c>
      <c r="B95" s="86">
        <v>14</v>
      </c>
      <c r="C95" s="87">
        <v>775.81035608000002</v>
      </c>
      <c r="D95" s="87">
        <v>768.35432808999997</v>
      </c>
      <c r="E95" s="87">
        <v>0</v>
      </c>
      <c r="F95" s="87">
        <v>76.83543281</v>
      </c>
      <c r="G95" s="87">
        <v>192.08858201999999</v>
      </c>
      <c r="H95" s="87">
        <v>384.17716404999999</v>
      </c>
      <c r="I95" s="87">
        <v>0</v>
      </c>
      <c r="J95" s="87">
        <v>422.59488045000001</v>
      </c>
      <c r="K95" s="87">
        <v>499.43031325999999</v>
      </c>
      <c r="L95" s="87">
        <v>576.26574606999998</v>
      </c>
    </row>
    <row r="96" spans="1:12" ht="12.75" customHeight="1" x14ac:dyDescent="0.2">
      <c r="A96" s="86" t="s">
        <v>152</v>
      </c>
      <c r="B96" s="86">
        <v>15</v>
      </c>
      <c r="C96" s="87">
        <v>783.09088047</v>
      </c>
      <c r="D96" s="87">
        <v>775.17868752000004</v>
      </c>
      <c r="E96" s="87">
        <v>0</v>
      </c>
      <c r="F96" s="87">
        <v>77.517868750000005</v>
      </c>
      <c r="G96" s="87">
        <v>193.79467188000001</v>
      </c>
      <c r="H96" s="87">
        <v>387.58934376000002</v>
      </c>
      <c r="I96" s="87">
        <v>0</v>
      </c>
      <c r="J96" s="87">
        <v>426.34827813999999</v>
      </c>
      <c r="K96" s="87">
        <v>503.86614688999998</v>
      </c>
      <c r="L96" s="87">
        <v>581.38401564000003</v>
      </c>
    </row>
    <row r="97" spans="1:12" ht="12.75" customHeight="1" x14ac:dyDescent="0.2">
      <c r="A97" s="86" t="s">
        <v>152</v>
      </c>
      <c r="B97" s="86">
        <v>16</v>
      </c>
      <c r="C97" s="87">
        <v>839.39044432000003</v>
      </c>
      <c r="D97" s="87">
        <v>830.84771673</v>
      </c>
      <c r="E97" s="87">
        <v>0</v>
      </c>
      <c r="F97" s="87">
        <v>83.084771669999995</v>
      </c>
      <c r="G97" s="87">
        <v>207.71192918</v>
      </c>
      <c r="H97" s="87">
        <v>415.42385837</v>
      </c>
      <c r="I97" s="87">
        <v>0</v>
      </c>
      <c r="J97" s="87">
        <v>456.96624420000001</v>
      </c>
      <c r="K97" s="87">
        <v>540.05101587000001</v>
      </c>
      <c r="L97" s="87">
        <v>623.13578755000003</v>
      </c>
    </row>
    <row r="98" spans="1:12" ht="12.75" customHeight="1" x14ac:dyDescent="0.2">
      <c r="A98" s="86" t="s">
        <v>152</v>
      </c>
      <c r="B98" s="86">
        <v>17</v>
      </c>
      <c r="C98" s="87">
        <v>850.03032196000004</v>
      </c>
      <c r="D98" s="87">
        <v>840.46736281999995</v>
      </c>
      <c r="E98" s="87">
        <v>0</v>
      </c>
      <c r="F98" s="87">
        <v>84.046736280000005</v>
      </c>
      <c r="G98" s="87">
        <v>210.11684070999999</v>
      </c>
      <c r="H98" s="87">
        <v>420.23368140999997</v>
      </c>
      <c r="I98" s="87">
        <v>0</v>
      </c>
      <c r="J98" s="87">
        <v>462.25704954999998</v>
      </c>
      <c r="K98" s="87">
        <v>546.30378583000004</v>
      </c>
      <c r="L98" s="87">
        <v>630.35052212000005</v>
      </c>
    </row>
    <row r="99" spans="1:12" ht="12.75" customHeight="1" x14ac:dyDescent="0.2">
      <c r="A99" s="86" t="s">
        <v>152</v>
      </c>
      <c r="B99" s="86">
        <v>18</v>
      </c>
      <c r="C99" s="87">
        <v>845.60917729000005</v>
      </c>
      <c r="D99" s="87">
        <v>835.64593566999997</v>
      </c>
      <c r="E99" s="87">
        <v>0</v>
      </c>
      <c r="F99" s="87">
        <v>83.56459357</v>
      </c>
      <c r="G99" s="87">
        <v>208.91148391999999</v>
      </c>
      <c r="H99" s="87">
        <v>417.82296783999999</v>
      </c>
      <c r="I99" s="87">
        <v>0</v>
      </c>
      <c r="J99" s="87">
        <v>459.60526462000001</v>
      </c>
      <c r="K99" s="87">
        <v>543.16985819000001</v>
      </c>
      <c r="L99" s="87">
        <v>626.73445174999995</v>
      </c>
    </row>
    <row r="100" spans="1:12" ht="12.75" customHeight="1" x14ac:dyDescent="0.2">
      <c r="A100" s="86" t="s">
        <v>152</v>
      </c>
      <c r="B100" s="86">
        <v>19</v>
      </c>
      <c r="C100" s="87">
        <v>816.04326837999997</v>
      </c>
      <c r="D100" s="87">
        <v>809.69960918000004</v>
      </c>
      <c r="E100" s="87">
        <v>0</v>
      </c>
      <c r="F100" s="87">
        <v>80.969960920000005</v>
      </c>
      <c r="G100" s="87">
        <v>202.42490230000001</v>
      </c>
      <c r="H100" s="87">
        <v>404.84980459000002</v>
      </c>
      <c r="I100" s="87">
        <v>0</v>
      </c>
      <c r="J100" s="87">
        <v>445.33478504999999</v>
      </c>
      <c r="K100" s="87">
        <v>526.30474597</v>
      </c>
      <c r="L100" s="87">
        <v>607.27470688999995</v>
      </c>
    </row>
    <row r="101" spans="1:12" ht="12.75" customHeight="1" x14ac:dyDescent="0.2">
      <c r="A101" s="86" t="s">
        <v>152</v>
      </c>
      <c r="B101" s="86">
        <v>20</v>
      </c>
      <c r="C101" s="87">
        <v>788.42721432999997</v>
      </c>
      <c r="D101" s="87">
        <v>783.36629072000005</v>
      </c>
      <c r="E101" s="87">
        <v>0</v>
      </c>
      <c r="F101" s="87">
        <v>78.336629070000001</v>
      </c>
      <c r="G101" s="87">
        <v>195.84157268000001</v>
      </c>
      <c r="H101" s="87">
        <v>391.68314536000003</v>
      </c>
      <c r="I101" s="87">
        <v>0</v>
      </c>
      <c r="J101" s="87">
        <v>430.85145990000001</v>
      </c>
      <c r="K101" s="87">
        <v>509.18808897000002</v>
      </c>
      <c r="L101" s="87">
        <v>587.52471804000004</v>
      </c>
    </row>
    <row r="102" spans="1:12" ht="12.75" customHeight="1" x14ac:dyDescent="0.2">
      <c r="A102" s="86" t="s">
        <v>152</v>
      </c>
      <c r="B102" s="86">
        <v>21</v>
      </c>
      <c r="C102" s="87">
        <v>785.52893757000004</v>
      </c>
      <c r="D102" s="87">
        <v>780.61726081999996</v>
      </c>
      <c r="E102" s="87">
        <v>0</v>
      </c>
      <c r="F102" s="87">
        <v>78.06172608</v>
      </c>
      <c r="G102" s="87">
        <v>195.15431520999999</v>
      </c>
      <c r="H102" s="87">
        <v>390.30863040999998</v>
      </c>
      <c r="I102" s="87">
        <v>0</v>
      </c>
      <c r="J102" s="87">
        <v>429.33949345000002</v>
      </c>
      <c r="K102" s="87">
        <v>507.40121952999999</v>
      </c>
      <c r="L102" s="87">
        <v>585.46294562000003</v>
      </c>
    </row>
    <row r="103" spans="1:12" ht="12.75" customHeight="1" x14ac:dyDescent="0.2">
      <c r="A103" s="86" t="s">
        <v>152</v>
      </c>
      <c r="B103" s="86">
        <v>22</v>
      </c>
      <c r="C103" s="87">
        <v>854.31987289999995</v>
      </c>
      <c r="D103" s="87">
        <v>849.20587230000001</v>
      </c>
      <c r="E103" s="87">
        <v>0</v>
      </c>
      <c r="F103" s="87">
        <v>84.920587229999995</v>
      </c>
      <c r="G103" s="87">
        <v>212.30146808000001</v>
      </c>
      <c r="H103" s="87">
        <v>424.60293615000001</v>
      </c>
      <c r="I103" s="87">
        <v>0</v>
      </c>
      <c r="J103" s="87">
        <v>467.06322977000002</v>
      </c>
      <c r="K103" s="87">
        <v>551.98381700000004</v>
      </c>
      <c r="L103" s="87">
        <v>636.90440422999995</v>
      </c>
    </row>
    <row r="104" spans="1:12" ht="12.75" customHeight="1" x14ac:dyDescent="0.2">
      <c r="A104" s="86" t="s">
        <v>152</v>
      </c>
      <c r="B104" s="86">
        <v>23</v>
      </c>
      <c r="C104" s="87">
        <v>943.41909251000004</v>
      </c>
      <c r="D104" s="87">
        <v>937.86690060000001</v>
      </c>
      <c r="E104" s="87">
        <v>0</v>
      </c>
      <c r="F104" s="87">
        <v>93.786690059999998</v>
      </c>
      <c r="G104" s="87">
        <v>234.46672515</v>
      </c>
      <c r="H104" s="87">
        <v>468.9334503</v>
      </c>
      <c r="I104" s="87">
        <v>0</v>
      </c>
      <c r="J104" s="87">
        <v>515.82679532999998</v>
      </c>
      <c r="K104" s="87">
        <v>609.61348539000005</v>
      </c>
      <c r="L104" s="87">
        <v>703.40017545000001</v>
      </c>
    </row>
    <row r="105" spans="1:12" ht="12.75" customHeight="1" x14ac:dyDescent="0.2">
      <c r="A105" s="86" t="s">
        <v>152</v>
      </c>
      <c r="B105" s="86">
        <v>24</v>
      </c>
      <c r="C105" s="87">
        <v>1030.62901369</v>
      </c>
      <c r="D105" s="87">
        <v>1024.73836762</v>
      </c>
      <c r="E105" s="87">
        <v>0</v>
      </c>
      <c r="F105" s="87">
        <v>102.47383676</v>
      </c>
      <c r="G105" s="87">
        <v>256.18459190999999</v>
      </c>
      <c r="H105" s="87">
        <v>512.36918380999998</v>
      </c>
      <c r="I105" s="87">
        <v>0</v>
      </c>
      <c r="J105" s="87">
        <v>563.60610219</v>
      </c>
      <c r="K105" s="87">
        <v>666.07993895000004</v>
      </c>
      <c r="L105" s="87">
        <v>768.55377571999998</v>
      </c>
    </row>
    <row r="106" spans="1:12" ht="12.75" customHeight="1" x14ac:dyDescent="0.2">
      <c r="A106" s="86" t="s">
        <v>153</v>
      </c>
      <c r="B106" s="86">
        <v>1</v>
      </c>
      <c r="C106" s="87">
        <v>1049.9970095399999</v>
      </c>
      <c r="D106" s="87">
        <v>1044.01493536</v>
      </c>
      <c r="E106" s="87">
        <v>0</v>
      </c>
      <c r="F106" s="87">
        <v>104.40149354</v>
      </c>
      <c r="G106" s="87">
        <v>261.00373384</v>
      </c>
      <c r="H106" s="87">
        <v>522.00746767999999</v>
      </c>
      <c r="I106" s="87">
        <v>0</v>
      </c>
      <c r="J106" s="87">
        <v>574.20821445000001</v>
      </c>
      <c r="K106" s="87">
        <v>678.60970798000005</v>
      </c>
      <c r="L106" s="87">
        <v>783.01120151999999</v>
      </c>
    </row>
    <row r="107" spans="1:12" ht="12.75" customHeight="1" x14ac:dyDescent="0.2">
      <c r="A107" s="86" t="s">
        <v>153</v>
      </c>
      <c r="B107" s="86">
        <v>2</v>
      </c>
      <c r="C107" s="87">
        <v>1094.58323081</v>
      </c>
      <c r="D107" s="87">
        <v>1088.38311849</v>
      </c>
      <c r="E107" s="87">
        <v>0</v>
      </c>
      <c r="F107" s="87">
        <v>108.83831185</v>
      </c>
      <c r="G107" s="87">
        <v>272.09577961999997</v>
      </c>
      <c r="H107" s="87">
        <v>544.19155924999995</v>
      </c>
      <c r="I107" s="87">
        <v>0</v>
      </c>
      <c r="J107" s="87">
        <v>598.61071517000005</v>
      </c>
      <c r="K107" s="87">
        <v>707.44902702000002</v>
      </c>
      <c r="L107" s="87">
        <v>816.28733886999999</v>
      </c>
    </row>
    <row r="108" spans="1:12" ht="12.75" customHeight="1" x14ac:dyDescent="0.2">
      <c r="A108" s="86" t="s">
        <v>153</v>
      </c>
      <c r="B108" s="86">
        <v>3</v>
      </c>
      <c r="C108" s="87">
        <v>1150.7997349699999</v>
      </c>
      <c r="D108" s="87">
        <v>1144.0531743500001</v>
      </c>
      <c r="E108" s="87">
        <v>0</v>
      </c>
      <c r="F108" s="87">
        <v>114.40531744</v>
      </c>
      <c r="G108" s="87">
        <v>286.01329358999999</v>
      </c>
      <c r="H108" s="87">
        <v>572.02658717999998</v>
      </c>
      <c r="I108" s="87">
        <v>0</v>
      </c>
      <c r="J108" s="87">
        <v>629.22924589000002</v>
      </c>
      <c r="K108" s="87">
        <v>743.63456332999999</v>
      </c>
      <c r="L108" s="87">
        <v>858.03988075999996</v>
      </c>
    </row>
    <row r="109" spans="1:12" ht="12.75" customHeight="1" x14ac:dyDescent="0.2">
      <c r="A109" s="86" t="s">
        <v>153</v>
      </c>
      <c r="B109" s="86">
        <v>4</v>
      </c>
      <c r="C109" s="87">
        <v>1147.8770158100001</v>
      </c>
      <c r="D109" s="87">
        <v>1141.0878447</v>
      </c>
      <c r="E109" s="87">
        <v>0</v>
      </c>
      <c r="F109" s="87">
        <v>114.10878447</v>
      </c>
      <c r="G109" s="87">
        <v>285.27196118000001</v>
      </c>
      <c r="H109" s="87">
        <v>570.54392235</v>
      </c>
      <c r="I109" s="87">
        <v>0</v>
      </c>
      <c r="J109" s="87">
        <v>627.59831458999997</v>
      </c>
      <c r="K109" s="87">
        <v>741.70709906000002</v>
      </c>
      <c r="L109" s="87">
        <v>855.81588352999995</v>
      </c>
    </row>
    <row r="110" spans="1:12" ht="12.75" customHeight="1" x14ac:dyDescent="0.2">
      <c r="A110" s="86" t="s">
        <v>153</v>
      </c>
      <c r="B110" s="86">
        <v>5</v>
      </c>
      <c r="C110" s="87">
        <v>1145.94593457</v>
      </c>
      <c r="D110" s="87">
        <v>1139.3299370499999</v>
      </c>
      <c r="E110" s="87">
        <v>0</v>
      </c>
      <c r="F110" s="87">
        <v>113.93299371000001</v>
      </c>
      <c r="G110" s="87">
        <v>284.83248426</v>
      </c>
      <c r="H110" s="87">
        <v>569.66496853000001</v>
      </c>
      <c r="I110" s="87">
        <v>0</v>
      </c>
      <c r="J110" s="87">
        <v>626.63146538000001</v>
      </c>
      <c r="K110" s="87">
        <v>740.56445908000001</v>
      </c>
      <c r="L110" s="87">
        <v>854.49745279000001</v>
      </c>
    </row>
    <row r="111" spans="1:12" ht="12.75" customHeight="1" x14ac:dyDescent="0.2">
      <c r="A111" s="86" t="s">
        <v>153</v>
      </c>
      <c r="B111" s="86">
        <v>6</v>
      </c>
      <c r="C111" s="87">
        <v>1149.84782262</v>
      </c>
      <c r="D111" s="87">
        <v>1143.3632241600001</v>
      </c>
      <c r="E111" s="87">
        <v>0</v>
      </c>
      <c r="F111" s="87">
        <v>114.33632242</v>
      </c>
      <c r="G111" s="87">
        <v>285.84080604000002</v>
      </c>
      <c r="H111" s="87">
        <v>571.68161208000004</v>
      </c>
      <c r="I111" s="87">
        <v>0</v>
      </c>
      <c r="J111" s="87">
        <v>628.84977329000003</v>
      </c>
      <c r="K111" s="87">
        <v>743.18609570000001</v>
      </c>
      <c r="L111" s="87">
        <v>857.52241812</v>
      </c>
    </row>
    <row r="112" spans="1:12" ht="12.75" customHeight="1" x14ac:dyDescent="0.2">
      <c r="A112" s="86" t="s">
        <v>153</v>
      </c>
      <c r="B112" s="86">
        <v>7</v>
      </c>
      <c r="C112" s="87">
        <v>1084.7607041900001</v>
      </c>
      <c r="D112" s="87">
        <v>1079.18049275</v>
      </c>
      <c r="E112" s="87">
        <v>0</v>
      </c>
      <c r="F112" s="87">
        <v>107.91804928000001</v>
      </c>
      <c r="G112" s="87">
        <v>269.79512319000003</v>
      </c>
      <c r="H112" s="87">
        <v>539.59024638000005</v>
      </c>
      <c r="I112" s="87">
        <v>0</v>
      </c>
      <c r="J112" s="87">
        <v>593.54927100999998</v>
      </c>
      <c r="K112" s="87">
        <v>701.46732028999998</v>
      </c>
      <c r="L112" s="87">
        <v>809.38536955999996</v>
      </c>
    </row>
    <row r="113" spans="1:12" ht="12.75" customHeight="1" x14ac:dyDescent="0.2">
      <c r="A113" s="86" t="s">
        <v>153</v>
      </c>
      <c r="B113" s="86">
        <v>8</v>
      </c>
      <c r="C113" s="87">
        <v>983.99868884</v>
      </c>
      <c r="D113" s="87">
        <v>979.00513902</v>
      </c>
      <c r="E113" s="87">
        <v>0</v>
      </c>
      <c r="F113" s="87">
        <v>97.900513900000007</v>
      </c>
      <c r="G113" s="87">
        <v>244.75128476</v>
      </c>
      <c r="H113" s="87">
        <v>489.50256951</v>
      </c>
      <c r="I113" s="87">
        <v>0</v>
      </c>
      <c r="J113" s="87">
        <v>538.45282645999998</v>
      </c>
      <c r="K113" s="87">
        <v>636.35334035999995</v>
      </c>
      <c r="L113" s="87">
        <v>734.25385427000003</v>
      </c>
    </row>
    <row r="114" spans="1:12" ht="12.75" customHeight="1" x14ac:dyDescent="0.2">
      <c r="A114" s="86" t="s">
        <v>153</v>
      </c>
      <c r="B114" s="86">
        <v>9</v>
      </c>
      <c r="C114" s="87">
        <v>931.51639119000004</v>
      </c>
      <c r="D114" s="87">
        <v>926.63174428000002</v>
      </c>
      <c r="E114" s="87">
        <v>0</v>
      </c>
      <c r="F114" s="87">
        <v>92.663174429999998</v>
      </c>
      <c r="G114" s="87">
        <v>231.65793607000001</v>
      </c>
      <c r="H114" s="87">
        <v>463.31587214000001</v>
      </c>
      <c r="I114" s="87">
        <v>0</v>
      </c>
      <c r="J114" s="87">
        <v>509.64745935000002</v>
      </c>
      <c r="K114" s="87">
        <v>602.31063377999999</v>
      </c>
      <c r="L114" s="87">
        <v>694.97380821000002</v>
      </c>
    </row>
    <row r="115" spans="1:12" ht="12.75" customHeight="1" x14ac:dyDescent="0.2">
      <c r="A115" s="86" t="s">
        <v>153</v>
      </c>
      <c r="B115" s="86">
        <v>10</v>
      </c>
      <c r="C115" s="87">
        <v>858.56738545999997</v>
      </c>
      <c r="D115" s="87">
        <v>854.91108527999995</v>
      </c>
      <c r="E115" s="87">
        <v>0</v>
      </c>
      <c r="F115" s="87">
        <v>85.491108530000005</v>
      </c>
      <c r="G115" s="87">
        <v>213.72777131999999</v>
      </c>
      <c r="H115" s="87">
        <v>427.45554263999998</v>
      </c>
      <c r="I115" s="87">
        <v>0</v>
      </c>
      <c r="J115" s="87">
        <v>470.20109689999998</v>
      </c>
      <c r="K115" s="87">
        <v>555.69220542999994</v>
      </c>
      <c r="L115" s="87">
        <v>641.18331395999996</v>
      </c>
    </row>
    <row r="116" spans="1:12" ht="12.75" customHeight="1" x14ac:dyDescent="0.2">
      <c r="A116" s="86" t="s">
        <v>153</v>
      </c>
      <c r="B116" s="86">
        <v>11</v>
      </c>
      <c r="C116" s="87">
        <v>827.24965162000001</v>
      </c>
      <c r="D116" s="87">
        <v>823.63938819999998</v>
      </c>
      <c r="E116" s="87">
        <v>0</v>
      </c>
      <c r="F116" s="87">
        <v>82.363938820000001</v>
      </c>
      <c r="G116" s="87">
        <v>205.90984705</v>
      </c>
      <c r="H116" s="87">
        <v>411.81969409999999</v>
      </c>
      <c r="I116" s="87">
        <v>0</v>
      </c>
      <c r="J116" s="87">
        <v>453.00166351000001</v>
      </c>
      <c r="K116" s="87">
        <v>535.36560233</v>
      </c>
      <c r="L116" s="87">
        <v>617.72954115000005</v>
      </c>
    </row>
    <row r="117" spans="1:12" ht="12.75" customHeight="1" x14ac:dyDescent="0.2">
      <c r="A117" s="86" t="s">
        <v>153</v>
      </c>
      <c r="B117" s="86">
        <v>12</v>
      </c>
      <c r="C117" s="87">
        <v>824.50498205999997</v>
      </c>
      <c r="D117" s="87">
        <v>820.67204317000005</v>
      </c>
      <c r="E117" s="87">
        <v>0</v>
      </c>
      <c r="F117" s="87">
        <v>82.067204320000002</v>
      </c>
      <c r="G117" s="87">
        <v>205.16801079000001</v>
      </c>
      <c r="H117" s="87">
        <v>410.33602158999997</v>
      </c>
      <c r="I117" s="87">
        <v>0</v>
      </c>
      <c r="J117" s="87">
        <v>451.36962374000001</v>
      </c>
      <c r="K117" s="87">
        <v>533.43682806000004</v>
      </c>
      <c r="L117" s="87">
        <v>615.50403238000001</v>
      </c>
    </row>
    <row r="118" spans="1:12" ht="12.75" customHeight="1" x14ac:dyDescent="0.2">
      <c r="A118" s="86" t="s">
        <v>153</v>
      </c>
      <c r="B118" s="86">
        <v>13</v>
      </c>
      <c r="C118" s="87">
        <v>822.71558806999997</v>
      </c>
      <c r="D118" s="87">
        <v>819.04428110000003</v>
      </c>
      <c r="E118" s="87">
        <v>0</v>
      </c>
      <c r="F118" s="87">
        <v>81.904428109999998</v>
      </c>
      <c r="G118" s="87">
        <v>204.76107028000001</v>
      </c>
      <c r="H118" s="87">
        <v>409.52214055000002</v>
      </c>
      <c r="I118" s="87">
        <v>0</v>
      </c>
      <c r="J118" s="87">
        <v>450.47435460999998</v>
      </c>
      <c r="K118" s="87">
        <v>532.37878272</v>
      </c>
      <c r="L118" s="87">
        <v>614.28321083000003</v>
      </c>
    </row>
    <row r="119" spans="1:12" ht="12.75" customHeight="1" x14ac:dyDescent="0.2">
      <c r="A119" s="86" t="s">
        <v>153</v>
      </c>
      <c r="B119" s="86">
        <v>14</v>
      </c>
      <c r="C119" s="87">
        <v>820.56943928999999</v>
      </c>
      <c r="D119" s="87">
        <v>816.88267962999998</v>
      </c>
      <c r="E119" s="87">
        <v>0</v>
      </c>
      <c r="F119" s="87">
        <v>81.688267960000005</v>
      </c>
      <c r="G119" s="87">
        <v>204.22066991</v>
      </c>
      <c r="H119" s="87">
        <v>408.44133982</v>
      </c>
      <c r="I119" s="87">
        <v>0</v>
      </c>
      <c r="J119" s="87">
        <v>449.28547379999998</v>
      </c>
      <c r="K119" s="87">
        <v>530.97374176000005</v>
      </c>
      <c r="L119" s="87">
        <v>612.66200972000001</v>
      </c>
    </row>
    <row r="120" spans="1:12" ht="12.75" customHeight="1" x14ac:dyDescent="0.2">
      <c r="A120" s="86" t="s">
        <v>153</v>
      </c>
      <c r="B120" s="86">
        <v>15</v>
      </c>
      <c r="C120" s="87">
        <v>816.63262222000003</v>
      </c>
      <c r="D120" s="87">
        <v>812.7004445</v>
      </c>
      <c r="E120" s="87">
        <v>0</v>
      </c>
      <c r="F120" s="87">
        <v>81.27004445</v>
      </c>
      <c r="G120" s="87">
        <v>203.17511113</v>
      </c>
      <c r="H120" s="87">
        <v>406.35022225</v>
      </c>
      <c r="I120" s="87">
        <v>0</v>
      </c>
      <c r="J120" s="87">
        <v>446.98524448000001</v>
      </c>
      <c r="K120" s="87">
        <v>528.25528893000001</v>
      </c>
      <c r="L120" s="87">
        <v>609.52533338000001</v>
      </c>
    </row>
    <row r="121" spans="1:12" ht="12.75" customHeight="1" x14ac:dyDescent="0.2">
      <c r="A121" s="86" t="s">
        <v>153</v>
      </c>
      <c r="B121" s="86">
        <v>16</v>
      </c>
      <c r="C121" s="87">
        <v>818.73533164000003</v>
      </c>
      <c r="D121" s="87">
        <v>814.99869923999995</v>
      </c>
      <c r="E121" s="87">
        <v>0</v>
      </c>
      <c r="F121" s="87">
        <v>81.499869919999995</v>
      </c>
      <c r="G121" s="87">
        <v>203.74967480999999</v>
      </c>
      <c r="H121" s="87">
        <v>407.49934961999998</v>
      </c>
      <c r="I121" s="87">
        <v>0</v>
      </c>
      <c r="J121" s="87">
        <v>448.24928457999999</v>
      </c>
      <c r="K121" s="87">
        <v>529.74915451000004</v>
      </c>
      <c r="L121" s="87">
        <v>611.24902442999996</v>
      </c>
    </row>
    <row r="122" spans="1:12" ht="12.75" customHeight="1" x14ac:dyDescent="0.2">
      <c r="A122" s="86" t="s">
        <v>153</v>
      </c>
      <c r="B122" s="86">
        <v>17</v>
      </c>
      <c r="C122" s="87">
        <v>813.16701017000003</v>
      </c>
      <c r="D122" s="87">
        <v>809.71770188999994</v>
      </c>
      <c r="E122" s="87">
        <v>0</v>
      </c>
      <c r="F122" s="87">
        <v>80.971770190000001</v>
      </c>
      <c r="G122" s="87">
        <v>202.42942547000001</v>
      </c>
      <c r="H122" s="87">
        <v>404.85885094999998</v>
      </c>
      <c r="I122" s="87">
        <v>0</v>
      </c>
      <c r="J122" s="87">
        <v>445.34473603999999</v>
      </c>
      <c r="K122" s="87">
        <v>526.31650622999996</v>
      </c>
      <c r="L122" s="87">
        <v>607.28827641999999</v>
      </c>
    </row>
    <row r="123" spans="1:12" ht="12.75" customHeight="1" x14ac:dyDescent="0.2">
      <c r="A123" s="86" t="s">
        <v>153</v>
      </c>
      <c r="B123" s="86">
        <v>18</v>
      </c>
      <c r="C123" s="87">
        <v>819.01062772</v>
      </c>
      <c r="D123" s="87">
        <v>814.77801168999997</v>
      </c>
      <c r="E123" s="87">
        <v>0</v>
      </c>
      <c r="F123" s="87">
        <v>81.477801170000006</v>
      </c>
      <c r="G123" s="87">
        <v>203.69450291999999</v>
      </c>
      <c r="H123" s="87">
        <v>407.38900584999999</v>
      </c>
      <c r="I123" s="87">
        <v>0</v>
      </c>
      <c r="J123" s="87">
        <v>448.12790643</v>
      </c>
      <c r="K123" s="87">
        <v>529.60570759999996</v>
      </c>
      <c r="L123" s="87">
        <v>611.08350876999998</v>
      </c>
    </row>
    <row r="124" spans="1:12" ht="12.75" customHeight="1" x14ac:dyDescent="0.2">
      <c r="A124" s="86" t="s">
        <v>153</v>
      </c>
      <c r="B124" s="86">
        <v>19</v>
      </c>
      <c r="C124" s="87">
        <v>804.01103366999996</v>
      </c>
      <c r="D124" s="87">
        <v>799.82083688</v>
      </c>
      <c r="E124" s="87">
        <v>0</v>
      </c>
      <c r="F124" s="87">
        <v>79.982083689999996</v>
      </c>
      <c r="G124" s="87">
        <v>199.95520922</v>
      </c>
      <c r="H124" s="87">
        <v>399.91041844</v>
      </c>
      <c r="I124" s="87">
        <v>0</v>
      </c>
      <c r="J124" s="87">
        <v>439.90146027999998</v>
      </c>
      <c r="K124" s="87">
        <v>519.88354397000001</v>
      </c>
      <c r="L124" s="87">
        <v>599.86562765999997</v>
      </c>
    </row>
    <row r="125" spans="1:12" ht="12.75" customHeight="1" x14ac:dyDescent="0.2">
      <c r="A125" s="86" t="s">
        <v>153</v>
      </c>
      <c r="B125" s="86">
        <v>20</v>
      </c>
      <c r="C125" s="87">
        <v>757.17973548999998</v>
      </c>
      <c r="D125" s="87">
        <v>753.13901005000002</v>
      </c>
      <c r="E125" s="87">
        <v>0</v>
      </c>
      <c r="F125" s="87">
        <v>75.313901009999995</v>
      </c>
      <c r="G125" s="87">
        <v>188.28475251</v>
      </c>
      <c r="H125" s="87">
        <v>376.56950503000002</v>
      </c>
      <c r="I125" s="87">
        <v>0</v>
      </c>
      <c r="J125" s="87">
        <v>414.22645553000001</v>
      </c>
      <c r="K125" s="87">
        <v>489.54035653</v>
      </c>
      <c r="L125" s="87">
        <v>564.85425754000005</v>
      </c>
    </row>
    <row r="126" spans="1:12" ht="12.75" customHeight="1" x14ac:dyDescent="0.2">
      <c r="A126" s="86" t="s">
        <v>153</v>
      </c>
      <c r="B126" s="86">
        <v>21</v>
      </c>
      <c r="C126" s="87">
        <v>767.91986014999998</v>
      </c>
      <c r="D126" s="87">
        <v>763.98277524000002</v>
      </c>
      <c r="E126" s="87">
        <v>0</v>
      </c>
      <c r="F126" s="87">
        <v>76.398277519999994</v>
      </c>
      <c r="G126" s="87">
        <v>190.99569381000001</v>
      </c>
      <c r="H126" s="87">
        <v>381.99138762000001</v>
      </c>
      <c r="I126" s="87">
        <v>0</v>
      </c>
      <c r="J126" s="87">
        <v>420.19052637999999</v>
      </c>
      <c r="K126" s="87">
        <v>496.58880391000002</v>
      </c>
      <c r="L126" s="87">
        <v>572.98708142999999</v>
      </c>
    </row>
    <row r="127" spans="1:12" ht="12.75" customHeight="1" x14ac:dyDescent="0.2">
      <c r="A127" s="86" t="s">
        <v>153</v>
      </c>
      <c r="B127" s="86">
        <v>22</v>
      </c>
      <c r="C127" s="87">
        <v>828.15849247999995</v>
      </c>
      <c r="D127" s="87">
        <v>823.92412260000003</v>
      </c>
      <c r="E127" s="87">
        <v>0</v>
      </c>
      <c r="F127" s="87">
        <v>82.39241226</v>
      </c>
      <c r="G127" s="87">
        <v>205.98103065000001</v>
      </c>
      <c r="H127" s="87">
        <v>411.96206130000002</v>
      </c>
      <c r="I127" s="87">
        <v>0</v>
      </c>
      <c r="J127" s="87">
        <v>453.15826743000002</v>
      </c>
      <c r="K127" s="87">
        <v>535.55067969000004</v>
      </c>
      <c r="L127" s="87">
        <v>617.94309195000005</v>
      </c>
    </row>
    <row r="128" spans="1:12" ht="12.75" customHeight="1" x14ac:dyDescent="0.2">
      <c r="A128" s="86" t="s">
        <v>153</v>
      </c>
      <c r="B128" s="86">
        <v>23</v>
      </c>
      <c r="C128" s="87">
        <v>908.70769349</v>
      </c>
      <c r="D128" s="87">
        <v>903.87610194000001</v>
      </c>
      <c r="E128" s="87">
        <v>0</v>
      </c>
      <c r="F128" s="87">
        <v>90.387610190000004</v>
      </c>
      <c r="G128" s="87">
        <v>225.96902549000001</v>
      </c>
      <c r="H128" s="87">
        <v>451.93805097000001</v>
      </c>
      <c r="I128" s="87">
        <v>0</v>
      </c>
      <c r="J128" s="87">
        <v>497.13185607000003</v>
      </c>
      <c r="K128" s="87">
        <v>587.51946625999994</v>
      </c>
      <c r="L128" s="87">
        <v>677.90707645999998</v>
      </c>
    </row>
    <row r="129" spans="1:12" ht="12.75" customHeight="1" x14ac:dyDescent="0.2">
      <c r="A129" s="86" t="s">
        <v>153</v>
      </c>
      <c r="B129" s="86">
        <v>24</v>
      </c>
      <c r="C129" s="87">
        <v>1008.39877669</v>
      </c>
      <c r="D129" s="87">
        <v>1003.27713694</v>
      </c>
      <c r="E129" s="87">
        <v>0</v>
      </c>
      <c r="F129" s="87">
        <v>100.32771369</v>
      </c>
      <c r="G129" s="87">
        <v>250.81928424</v>
      </c>
      <c r="H129" s="87">
        <v>501.63856847</v>
      </c>
      <c r="I129" s="87">
        <v>0</v>
      </c>
      <c r="J129" s="87">
        <v>551.80242532</v>
      </c>
      <c r="K129" s="87">
        <v>652.13013900999999</v>
      </c>
      <c r="L129" s="87">
        <v>752.45785271</v>
      </c>
    </row>
    <row r="130" spans="1:12" ht="12.75" customHeight="1" x14ac:dyDescent="0.2">
      <c r="A130" s="86" t="s">
        <v>154</v>
      </c>
      <c r="B130" s="86">
        <v>1</v>
      </c>
      <c r="C130" s="87">
        <v>1106.7909347</v>
      </c>
      <c r="D130" s="87">
        <v>1101.25390565</v>
      </c>
      <c r="E130" s="87">
        <v>0</v>
      </c>
      <c r="F130" s="87">
        <v>110.12539056999999</v>
      </c>
      <c r="G130" s="87">
        <v>275.31347641000002</v>
      </c>
      <c r="H130" s="87">
        <v>550.62695283000005</v>
      </c>
      <c r="I130" s="87">
        <v>0</v>
      </c>
      <c r="J130" s="87">
        <v>605.68964811000001</v>
      </c>
      <c r="K130" s="87">
        <v>715.81503867000004</v>
      </c>
      <c r="L130" s="87">
        <v>825.94042923999996</v>
      </c>
    </row>
    <row r="131" spans="1:12" ht="12.75" customHeight="1" x14ac:dyDescent="0.2">
      <c r="A131" s="86" t="s">
        <v>154</v>
      </c>
      <c r="B131" s="86">
        <v>2</v>
      </c>
      <c r="C131" s="87">
        <v>1105.9748684799999</v>
      </c>
      <c r="D131" s="87">
        <v>1100.53548469</v>
      </c>
      <c r="E131" s="87">
        <v>0</v>
      </c>
      <c r="F131" s="87">
        <v>110.05354847</v>
      </c>
      <c r="G131" s="87">
        <v>275.13387117000002</v>
      </c>
      <c r="H131" s="87">
        <v>550.26774235000005</v>
      </c>
      <c r="I131" s="87">
        <v>0</v>
      </c>
      <c r="J131" s="87">
        <v>605.29451658000005</v>
      </c>
      <c r="K131" s="87">
        <v>715.34806504999995</v>
      </c>
      <c r="L131" s="87">
        <v>825.40161351999996</v>
      </c>
    </row>
    <row r="132" spans="1:12" ht="12.75" customHeight="1" x14ac:dyDescent="0.2">
      <c r="A132" s="86" t="s">
        <v>154</v>
      </c>
      <c r="B132" s="86">
        <v>3</v>
      </c>
      <c r="C132" s="87">
        <v>1149.94335211</v>
      </c>
      <c r="D132" s="87">
        <v>1144.2550153699999</v>
      </c>
      <c r="E132" s="87">
        <v>0</v>
      </c>
      <c r="F132" s="87">
        <v>114.42550154</v>
      </c>
      <c r="G132" s="87">
        <v>286.06375384</v>
      </c>
      <c r="H132" s="87">
        <v>572.12750769000002</v>
      </c>
      <c r="I132" s="87">
        <v>0</v>
      </c>
      <c r="J132" s="87">
        <v>629.34025844999996</v>
      </c>
      <c r="K132" s="87">
        <v>743.76575998999999</v>
      </c>
      <c r="L132" s="87">
        <v>858.19126153000002</v>
      </c>
    </row>
    <row r="133" spans="1:12" ht="12.75" customHeight="1" x14ac:dyDescent="0.2">
      <c r="A133" s="86" t="s">
        <v>154</v>
      </c>
      <c r="B133" s="86">
        <v>4</v>
      </c>
      <c r="C133" s="87">
        <v>1142.8079473600001</v>
      </c>
      <c r="D133" s="87">
        <v>1137.19536313</v>
      </c>
      <c r="E133" s="87">
        <v>0</v>
      </c>
      <c r="F133" s="87">
        <v>113.71953631</v>
      </c>
      <c r="G133" s="87">
        <v>284.29884077999998</v>
      </c>
      <c r="H133" s="87">
        <v>568.59768156999996</v>
      </c>
      <c r="I133" s="87">
        <v>0</v>
      </c>
      <c r="J133" s="87">
        <v>625.45744972</v>
      </c>
      <c r="K133" s="87">
        <v>739.17698602999997</v>
      </c>
      <c r="L133" s="87">
        <v>852.89652235000005</v>
      </c>
    </row>
    <row r="134" spans="1:12" ht="12.75" customHeight="1" x14ac:dyDescent="0.2">
      <c r="A134" s="86" t="s">
        <v>154</v>
      </c>
      <c r="B134" s="86">
        <v>5</v>
      </c>
      <c r="C134" s="87">
        <v>1143.0796123600001</v>
      </c>
      <c r="D134" s="87">
        <v>1137.53184255</v>
      </c>
      <c r="E134" s="87">
        <v>0</v>
      </c>
      <c r="F134" s="87">
        <v>113.75318426</v>
      </c>
      <c r="G134" s="87">
        <v>284.38296064000002</v>
      </c>
      <c r="H134" s="87">
        <v>568.76592128000004</v>
      </c>
      <c r="I134" s="87">
        <v>0</v>
      </c>
      <c r="J134" s="87">
        <v>625.64251339999998</v>
      </c>
      <c r="K134" s="87">
        <v>739.39569766</v>
      </c>
      <c r="L134" s="87">
        <v>853.14888191</v>
      </c>
    </row>
    <row r="135" spans="1:12" ht="12.75" customHeight="1" x14ac:dyDescent="0.2">
      <c r="A135" s="86" t="s">
        <v>154</v>
      </c>
      <c r="B135" s="86">
        <v>6</v>
      </c>
      <c r="C135" s="87">
        <v>1149.0253213399999</v>
      </c>
      <c r="D135" s="87">
        <v>1142.9751080799999</v>
      </c>
      <c r="E135" s="87">
        <v>0</v>
      </c>
      <c r="F135" s="87">
        <v>114.29751081000001</v>
      </c>
      <c r="G135" s="87">
        <v>285.74377701999998</v>
      </c>
      <c r="H135" s="87">
        <v>571.48755403999996</v>
      </c>
      <c r="I135" s="87">
        <v>0</v>
      </c>
      <c r="J135" s="87">
        <v>628.63630943999999</v>
      </c>
      <c r="K135" s="87">
        <v>742.93382025000005</v>
      </c>
      <c r="L135" s="87">
        <v>857.23133106</v>
      </c>
    </row>
    <row r="136" spans="1:12" ht="12.75" customHeight="1" x14ac:dyDescent="0.2">
      <c r="A136" s="86" t="s">
        <v>154</v>
      </c>
      <c r="B136" s="86">
        <v>7</v>
      </c>
      <c r="C136" s="87">
        <v>1115.08240155</v>
      </c>
      <c r="D136" s="87">
        <v>1109.0214418600001</v>
      </c>
      <c r="E136" s="87">
        <v>0</v>
      </c>
      <c r="F136" s="87">
        <v>110.90214419</v>
      </c>
      <c r="G136" s="87">
        <v>277.25536047000003</v>
      </c>
      <c r="H136" s="87">
        <v>554.51072093000005</v>
      </c>
      <c r="I136" s="87">
        <v>0</v>
      </c>
      <c r="J136" s="87">
        <v>609.96179301999996</v>
      </c>
      <c r="K136" s="87">
        <v>720.86393721000002</v>
      </c>
      <c r="L136" s="87">
        <v>831.76608139999996</v>
      </c>
    </row>
    <row r="137" spans="1:12" ht="12.75" customHeight="1" x14ac:dyDescent="0.2">
      <c r="A137" s="86" t="s">
        <v>154</v>
      </c>
      <c r="B137" s="86">
        <v>8</v>
      </c>
      <c r="C137" s="87">
        <v>1042.6515772499999</v>
      </c>
      <c r="D137" s="87">
        <v>1037.2510077300001</v>
      </c>
      <c r="E137" s="87">
        <v>0</v>
      </c>
      <c r="F137" s="87">
        <v>103.72510077</v>
      </c>
      <c r="G137" s="87">
        <v>259.31275192999999</v>
      </c>
      <c r="H137" s="87">
        <v>518.62550386999999</v>
      </c>
      <c r="I137" s="87">
        <v>0</v>
      </c>
      <c r="J137" s="87">
        <v>570.48805425</v>
      </c>
      <c r="K137" s="87">
        <v>674.21315502000004</v>
      </c>
      <c r="L137" s="87">
        <v>777.93825579999998</v>
      </c>
    </row>
    <row r="138" spans="1:12" ht="12.75" customHeight="1" x14ac:dyDescent="0.2">
      <c r="A138" s="86" t="s">
        <v>154</v>
      </c>
      <c r="B138" s="86">
        <v>9</v>
      </c>
      <c r="C138" s="87">
        <v>977.60462608</v>
      </c>
      <c r="D138" s="87">
        <v>972.50614913000004</v>
      </c>
      <c r="E138" s="87">
        <v>0</v>
      </c>
      <c r="F138" s="87">
        <v>97.250614909999996</v>
      </c>
      <c r="G138" s="87">
        <v>243.12653728000001</v>
      </c>
      <c r="H138" s="87">
        <v>486.25307457000002</v>
      </c>
      <c r="I138" s="87">
        <v>0</v>
      </c>
      <c r="J138" s="87">
        <v>534.87838202</v>
      </c>
      <c r="K138" s="87">
        <v>632.12899692999997</v>
      </c>
      <c r="L138" s="87">
        <v>729.37961184999995</v>
      </c>
    </row>
    <row r="139" spans="1:12" ht="12.75" customHeight="1" x14ac:dyDescent="0.2">
      <c r="A139" s="86" t="s">
        <v>154</v>
      </c>
      <c r="B139" s="86">
        <v>10</v>
      </c>
      <c r="C139" s="87">
        <v>890.98451752999995</v>
      </c>
      <c r="D139" s="87">
        <v>886.96639842000002</v>
      </c>
      <c r="E139" s="87">
        <v>0</v>
      </c>
      <c r="F139" s="87">
        <v>88.696639840000003</v>
      </c>
      <c r="G139" s="87">
        <v>221.74159961000001</v>
      </c>
      <c r="H139" s="87">
        <v>443.48319921000001</v>
      </c>
      <c r="I139" s="87">
        <v>0</v>
      </c>
      <c r="J139" s="87">
        <v>487.83151913</v>
      </c>
      <c r="K139" s="87">
        <v>576.52815897000005</v>
      </c>
      <c r="L139" s="87">
        <v>665.22479882000005</v>
      </c>
    </row>
    <row r="140" spans="1:12" ht="12.75" customHeight="1" x14ac:dyDescent="0.2">
      <c r="A140" s="86" t="s">
        <v>154</v>
      </c>
      <c r="B140" s="86">
        <v>11</v>
      </c>
      <c r="C140" s="87">
        <v>827.50182240000004</v>
      </c>
      <c r="D140" s="87">
        <v>823.65648142999999</v>
      </c>
      <c r="E140" s="87">
        <v>0</v>
      </c>
      <c r="F140" s="87">
        <v>82.365648140000005</v>
      </c>
      <c r="G140" s="87">
        <v>205.91412036</v>
      </c>
      <c r="H140" s="87">
        <v>411.82824072</v>
      </c>
      <c r="I140" s="87">
        <v>0</v>
      </c>
      <c r="J140" s="87">
        <v>453.01106478999998</v>
      </c>
      <c r="K140" s="87">
        <v>535.37671293000005</v>
      </c>
      <c r="L140" s="87">
        <v>617.74236107000002</v>
      </c>
    </row>
    <row r="141" spans="1:12" ht="12.75" customHeight="1" x14ac:dyDescent="0.2">
      <c r="A141" s="86" t="s">
        <v>154</v>
      </c>
      <c r="B141" s="86">
        <v>12</v>
      </c>
      <c r="C141" s="87">
        <v>814.02977936000002</v>
      </c>
      <c r="D141" s="87">
        <v>809.97114042999999</v>
      </c>
      <c r="E141" s="87">
        <v>0</v>
      </c>
      <c r="F141" s="87">
        <v>80.99711404</v>
      </c>
      <c r="G141" s="87">
        <v>202.49278511</v>
      </c>
      <c r="H141" s="87">
        <v>404.98557022</v>
      </c>
      <c r="I141" s="87">
        <v>0</v>
      </c>
      <c r="J141" s="87">
        <v>445.48412724000002</v>
      </c>
      <c r="K141" s="87">
        <v>526.48124127999995</v>
      </c>
      <c r="L141" s="87">
        <v>607.47835531999999</v>
      </c>
    </row>
    <row r="142" spans="1:12" ht="12.75" customHeight="1" x14ac:dyDescent="0.2">
      <c r="A142" s="86" t="s">
        <v>154</v>
      </c>
      <c r="B142" s="86">
        <v>13</v>
      </c>
      <c r="C142" s="87">
        <v>813.10264473999996</v>
      </c>
      <c r="D142" s="87">
        <v>808.48652173999994</v>
      </c>
      <c r="E142" s="87">
        <v>0</v>
      </c>
      <c r="F142" s="87">
        <v>80.848652169999994</v>
      </c>
      <c r="G142" s="87">
        <v>202.12163043999999</v>
      </c>
      <c r="H142" s="87">
        <v>404.24326086999997</v>
      </c>
      <c r="I142" s="87">
        <v>0</v>
      </c>
      <c r="J142" s="87">
        <v>444.66758695999999</v>
      </c>
      <c r="K142" s="87">
        <v>525.51623913000003</v>
      </c>
      <c r="L142" s="87">
        <v>606.36489130999996</v>
      </c>
    </row>
    <row r="143" spans="1:12" ht="12.75" customHeight="1" x14ac:dyDescent="0.2">
      <c r="A143" s="86" t="s">
        <v>154</v>
      </c>
      <c r="B143" s="86">
        <v>14</v>
      </c>
      <c r="C143" s="87">
        <v>821.90039003000004</v>
      </c>
      <c r="D143" s="87">
        <v>817.24137422000001</v>
      </c>
      <c r="E143" s="87">
        <v>0</v>
      </c>
      <c r="F143" s="87">
        <v>81.724137420000005</v>
      </c>
      <c r="G143" s="87">
        <v>204.31034356000001</v>
      </c>
      <c r="H143" s="87">
        <v>408.62068711000001</v>
      </c>
      <c r="I143" s="87">
        <v>0</v>
      </c>
      <c r="J143" s="87">
        <v>449.48275582000002</v>
      </c>
      <c r="K143" s="87">
        <v>531.20689324</v>
      </c>
      <c r="L143" s="87">
        <v>612.93103067000004</v>
      </c>
    </row>
    <row r="144" spans="1:12" ht="12.75" customHeight="1" x14ac:dyDescent="0.2">
      <c r="A144" s="86" t="s">
        <v>154</v>
      </c>
      <c r="B144" s="86">
        <v>15</v>
      </c>
      <c r="C144" s="87">
        <v>823.39558165999995</v>
      </c>
      <c r="D144" s="87">
        <v>819.21114147000003</v>
      </c>
      <c r="E144" s="87">
        <v>0</v>
      </c>
      <c r="F144" s="87">
        <v>81.921114149999994</v>
      </c>
      <c r="G144" s="87">
        <v>204.80278537000001</v>
      </c>
      <c r="H144" s="87">
        <v>409.60557074000002</v>
      </c>
      <c r="I144" s="87">
        <v>0</v>
      </c>
      <c r="J144" s="87">
        <v>450.56612781000001</v>
      </c>
      <c r="K144" s="87">
        <v>532.48724196000001</v>
      </c>
      <c r="L144" s="87">
        <v>614.40835609999999</v>
      </c>
    </row>
    <row r="145" spans="1:12" ht="12.75" customHeight="1" x14ac:dyDescent="0.2">
      <c r="A145" s="86" t="s">
        <v>154</v>
      </c>
      <c r="B145" s="86">
        <v>16</v>
      </c>
      <c r="C145" s="87">
        <v>827.45526471000005</v>
      </c>
      <c r="D145" s="87">
        <v>822.25592802000006</v>
      </c>
      <c r="E145" s="87">
        <v>0</v>
      </c>
      <c r="F145" s="87">
        <v>82.225592800000001</v>
      </c>
      <c r="G145" s="87">
        <v>205.56398200999999</v>
      </c>
      <c r="H145" s="87">
        <v>411.12796401000003</v>
      </c>
      <c r="I145" s="87">
        <v>0</v>
      </c>
      <c r="J145" s="87">
        <v>452.24076041000001</v>
      </c>
      <c r="K145" s="87">
        <v>534.46635320999997</v>
      </c>
      <c r="L145" s="87">
        <v>616.69194602000005</v>
      </c>
    </row>
    <row r="146" spans="1:12" ht="12.75" customHeight="1" x14ac:dyDescent="0.2">
      <c r="A146" s="86" t="s">
        <v>154</v>
      </c>
      <c r="B146" s="86">
        <v>17</v>
      </c>
      <c r="C146" s="87">
        <v>825.55470300000002</v>
      </c>
      <c r="D146" s="87">
        <v>818.77050466000003</v>
      </c>
      <c r="E146" s="87">
        <v>0</v>
      </c>
      <c r="F146" s="87">
        <v>81.87705047</v>
      </c>
      <c r="G146" s="87">
        <v>204.69262617000001</v>
      </c>
      <c r="H146" s="87">
        <v>409.38525233000001</v>
      </c>
      <c r="I146" s="87">
        <v>0</v>
      </c>
      <c r="J146" s="87">
        <v>450.32377756</v>
      </c>
      <c r="K146" s="87">
        <v>532.20082803000003</v>
      </c>
      <c r="L146" s="87">
        <v>614.0778785</v>
      </c>
    </row>
    <row r="147" spans="1:12" ht="12.75" customHeight="1" x14ac:dyDescent="0.2">
      <c r="A147" s="86" t="s">
        <v>154</v>
      </c>
      <c r="B147" s="86">
        <v>18</v>
      </c>
      <c r="C147" s="87">
        <v>817.36919820000003</v>
      </c>
      <c r="D147" s="87">
        <v>808.44431778000001</v>
      </c>
      <c r="E147" s="87">
        <v>0</v>
      </c>
      <c r="F147" s="87">
        <v>80.844431779999994</v>
      </c>
      <c r="G147" s="87">
        <v>202.11107945000001</v>
      </c>
      <c r="H147" s="87">
        <v>404.22215889</v>
      </c>
      <c r="I147" s="87">
        <v>0</v>
      </c>
      <c r="J147" s="87">
        <v>444.64437478000002</v>
      </c>
      <c r="K147" s="87">
        <v>525.48880655999994</v>
      </c>
      <c r="L147" s="87">
        <v>606.33323833999998</v>
      </c>
    </row>
    <row r="148" spans="1:12" ht="12.75" customHeight="1" x14ac:dyDescent="0.2">
      <c r="A148" s="86" t="s">
        <v>154</v>
      </c>
      <c r="B148" s="86">
        <v>19</v>
      </c>
      <c r="C148" s="87">
        <v>815.23166463999996</v>
      </c>
      <c r="D148" s="87">
        <v>806.11714526000003</v>
      </c>
      <c r="E148" s="87">
        <v>0</v>
      </c>
      <c r="F148" s="87">
        <v>80.61171453</v>
      </c>
      <c r="G148" s="87">
        <v>201.52928632000001</v>
      </c>
      <c r="H148" s="87">
        <v>403.05857263000001</v>
      </c>
      <c r="I148" s="87">
        <v>0</v>
      </c>
      <c r="J148" s="87">
        <v>443.36442989</v>
      </c>
      <c r="K148" s="87">
        <v>523.97614441999997</v>
      </c>
      <c r="L148" s="87">
        <v>604.58785895000005</v>
      </c>
    </row>
    <row r="149" spans="1:12" ht="12.75" customHeight="1" x14ac:dyDescent="0.2">
      <c r="A149" s="86" t="s">
        <v>154</v>
      </c>
      <c r="B149" s="86">
        <v>20</v>
      </c>
      <c r="C149" s="87">
        <v>785.68342349</v>
      </c>
      <c r="D149" s="87">
        <v>777.00830798000004</v>
      </c>
      <c r="E149" s="87">
        <v>0</v>
      </c>
      <c r="F149" s="87">
        <v>77.700830800000006</v>
      </c>
      <c r="G149" s="87">
        <v>194.25207700000001</v>
      </c>
      <c r="H149" s="87">
        <v>388.50415399000002</v>
      </c>
      <c r="I149" s="87">
        <v>0</v>
      </c>
      <c r="J149" s="87">
        <v>427.35456938999999</v>
      </c>
      <c r="K149" s="87">
        <v>505.05540019</v>
      </c>
      <c r="L149" s="87">
        <v>582.75623098999995</v>
      </c>
    </row>
    <row r="150" spans="1:12" ht="12.75" customHeight="1" x14ac:dyDescent="0.2">
      <c r="A150" s="86" t="s">
        <v>154</v>
      </c>
      <c r="B150" s="86">
        <v>21</v>
      </c>
      <c r="C150" s="87">
        <v>788.30007092999995</v>
      </c>
      <c r="D150" s="87">
        <v>779.14554982000004</v>
      </c>
      <c r="E150" s="87">
        <v>0</v>
      </c>
      <c r="F150" s="87">
        <v>77.914554980000005</v>
      </c>
      <c r="G150" s="87">
        <v>194.78638745999999</v>
      </c>
      <c r="H150" s="87">
        <v>389.57277491000002</v>
      </c>
      <c r="I150" s="87">
        <v>0</v>
      </c>
      <c r="J150" s="87">
        <v>428.53005239999999</v>
      </c>
      <c r="K150" s="87">
        <v>506.44460737999998</v>
      </c>
      <c r="L150" s="87">
        <v>584.35916237000004</v>
      </c>
    </row>
    <row r="151" spans="1:12" ht="12.75" customHeight="1" x14ac:dyDescent="0.2">
      <c r="A151" s="86" t="s">
        <v>154</v>
      </c>
      <c r="B151" s="86">
        <v>22</v>
      </c>
      <c r="C151" s="87">
        <v>850.73645147000002</v>
      </c>
      <c r="D151" s="87">
        <v>840.47844918999999</v>
      </c>
      <c r="E151" s="87">
        <v>0</v>
      </c>
      <c r="F151" s="87">
        <v>84.047844920000003</v>
      </c>
      <c r="G151" s="87">
        <v>210.1196123</v>
      </c>
      <c r="H151" s="87">
        <v>420.2392246</v>
      </c>
      <c r="I151" s="87">
        <v>0</v>
      </c>
      <c r="J151" s="87">
        <v>462.26314704999999</v>
      </c>
      <c r="K151" s="87">
        <v>546.31099197000003</v>
      </c>
      <c r="L151" s="87">
        <v>630.35883689000002</v>
      </c>
    </row>
    <row r="152" spans="1:12" ht="12.75" customHeight="1" x14ac:dyDescent="0.2">
      <c r="A152" s="86" t="s">
        <v>154</v>
      </c>
      <c r="B152" s="86">
        <v>23</v>
      </c>
      <c r="C152" s="87">
        <v>945.00514753000004</v>
      </c>
      <c r="D152" s="87">
        <v>934.18118864999997</v>
      </c>
      <c r="E152" s="87">
        <v>0</v>
      </c>
      <c r="F152" s="87">
        <v>93.418118870000001</v>
      </c>
      <c r="G152" s="87">
        <v>233.54529715999999</v>
      </c>
      <c r="H152" s="87">
        <v>467.09059432999999</v>
      </c>
      <c r="I152" s="87">
        <v>0</v>
      </c>
      <c r="J152" s="87">
        <v>513.79965375999996</v>
      </c>
      <c r="K152" s="87">
        <v>607.21777262000001</v>
      </c>
      <c r="L152" s="87">
        <v>700.63589148999995</v>
      </c>
    </row>
    <row r="153" spans="1:12" ht="12.75" customHeight="1" x14ac:dyDescent="0.2">
      <c r="A153" s="86" t="s">
        <v>154</v>
      </c>
      <c r="B153" s="86">
        <v>24</v>
      </c>
      <c r="C153" s="87">
        <v>1031.5344731299999</v>
      </c>
      <c r="D153" s="87">
        <v>1019.62445968</v>
      </c>
      <c r="E153" s="87">
        <v>0</v>
      </c>
      <c r="F153" s="87">
        <v>101.96244597</v>
      </c>
      <c r="G153" s="87">
        <v>254.90611491999999</v>
      </c>
      <c r="H153" s="87">
        <v>509.81222983999999</v>
      </c>
      <c r="I153" s="87">
        <v>0</v>
      </c>
      <c r="J153" s="87">
        <v>560.79345281999997</v>
      </c>
      <c r="K153" s="87">
        <v>662.75589878999995</v>
      </c>
      <c r="L153" s="87">
        <v>764.71834476000004</v>
      </c>
    </row>
    <row r="154" spans="1:12" ht="12.75" customHeight="1" x14ac:dyDescent="0.2">
      <c r="A154" s="86" t="s">
        <v>155</v>
      </c>
      <c r="B154" s="86">
        <v>1</v>
      </c>
      <c r="C154" s="87">
        <v>1013.1319191</v>
      </c>
      <c r="D154" s="87">
        <v>1001.25495913</v>
      </c>
      <c r="E154" s="87">
        <v>0</v>
      </c>
      <c r="F154" s="87">
        <v>100.12549591</v>
      </c>
      <c r="G154" s="87">
        <v>250.31373977999999</v>
      </c>
      <c r="H154" s="87">
        <v>500.62747956999999</v>
      </c>
      <c r="I154" s="87">
        <v>0</v>
      </c>
      <c r="J154" s="87">
        <v>550.69022752000001</v>
      </c>
      <c r="K154" s="87">
        <v>650.81572343000005</v>
      </c>
      <c r="L154" s="87">
        <v>750.94121934999998</v>
      </c>
    </row>
    <row r="155" spans="1:12" ht="12.75" customHeight="1" x14ac:dyDescent="0.2">
      <c r="A155" s="86" t="s">
        <v>155</v>
      </c>
      <c r="B155" s="86">
        <v>2</v>
      </c>
      <c r="C155" s="87">
        <v>1071.4427402700001</v>
      </c>
      <c r="D155" s="87">
        <v>1058.85034118</v>
      </c>
      <c r="E155" s="87">
        <v>0</v>
      </c>
      <c r="F155" s="87">
        <v>105.88503412</v>
      </c>
      <c r="G155" s="87">
        <v>264.7125853</v>
      </c>
      <c r="H155" s="87">
        <v>529.42517058999999</v>
      </c>
      <c r="I155" s="87">
        <v>0</v>
      </c>
      <c r="J155" s="87">
        <v>582.36768764999999</v>
      </c>
      <c r="K155" s="87">
        <v>688.25272176999999</v>
      </c>
      <c r="L155" s="87">
        <v>794.13775588999999</v>
      </c>
    </row>
    <row r="156" spans="1:12" ht="12.75" customHeight="1" x14ac:dyDescent="0.2">
      <c r="A156" s="86" t="s">
        <v>155</v>
      </c>
      <c r="B156" s="86">
        <v>3</v>
      </c>
      <c r="C156" s="87">
        <v>1146.73366491</v>
      </c>
      <c r="D156" s="87">
        <v>1133.61628636</v>
      </c>
      <c r="E156" s="87">
        <v>0</v>
      </c>
      <c r="F156" s="87">
        <v>113.36162864000001</v>
      </c>
      <c r="G156" s="87">
        <v>283.40407159</v>
      </c>
      <c r="H156" s="87">
        <v>566.80814318</v>
      </c>
      <c r="I156" s="87">
        <v>0</v>
      </c>
      <c r="J156" s="87">
        <v>623.48895749999997</v>
      </c>
      <c r="K156" s="87">
        <v>736.85058613000001</v>
      </c>
      <c r="L156" s="87">
        <v>850.21221476999995</v>
      </c>
    </row>
    <row r="157" spans="1:12" ht="12.75" customHeight="1" x14ac:dyDescent="0.2">
      <c r="A157" s="86" t="s">
        <v>155</v>
      </c>
      <c r="B157" s="86">
        <v>4</v>
      </c>
      <c r="C157" s="87">
        <v>1142.50995779</v>
      </c>
      <c r="D157" s="87">
        <v>1129.55697796</v>
      </c>
      <c r="E157" s="87">
        <v>0</v>
      </c>
      <c r="F157" s="87">
        <v>112.9556978</v>
      </c>
      <c r="G157" s="87">
        <v>282.38924449000001</v>
      </c>
      <c r="H157" s="87">
        <v>564.77848898000002</v>
      </c>
      <c r="I157" s="87">
        <v>0</v>
      </c>
      <c r="J157" s="87">
        <v>621.25633788000005</v>
      </c>
      <c r="K157" s="87">
        <v>734.21203566999998</v>
      </c>
      <c r="L157" s="87">
        <v>847.16773347000003</v>
      </c>
    </row>
    <row r="158" spans="1:12" ht="12.75" customHeight="1" x14ac:dyDescent="0.2">
      <c r="A158" s="86" t="s">
        <v>155</v>
      </c>
      <c r="B158" s="86">
        <v>5</v>
      </c>
      <c r="C158" s="87">
        <v>1143.09603623</v>
      </c>
      <c r="D158" s="87">
        <v>1130.171578</v>
      </c>
      <c r="E158" s="87">
        <v>0</v>
      </c>
      <c r="F158" s="87">
        <v>113.01715780000001</v>
      </c>
      <c r="G158" s="87">
        <v>282.54289449999999</v>
      </c>
      <c r="H158" s="87">
        <v>565.08578899999998</v>
      </c>
      <c r="I158" s="87">
        <v>0</v>
      </c>
      <c r="J158" s="87">
        <v>621.59436789999995</v>
      </c>
      <c r="K158" s="87">
        <v>734.61152570000002</v>
      </c>
      <c r="L158" s="87">
        <v>847.62868349999997</v>
      </c>
    </row>
    <row r="159" spans="1:12" ht="12.75" customHeight="1" x14ac:dyDescent="0.2">
      <c r="A159" s="86" t="s">
        <v>155</v>
      </c>
      <c r="B159" s="86">
        <v>6</v>
      </c>
      <c r="C159" s="87">
        <v>1150.0974416500001</v>
      </c>
      <c r="D159" s="87">
        <v>1136.8906199400001</v>
      </c>
      <c r="E159" s="87">
        <v>0</v>
      </c>
      <c r="F159" s="87">
        <v>113.68906199</v>
      </c>
      <c r="G159" s="87">
        <v>284.22265499000002</v>
      </c>
      <c r="H159" s="87">
        <v>568.44530997000004</v>
      </c>
      <c r="I159" s="87">
        <v>0</v>
      </c>
      <c r="J159" s="87">
        <v>625.28984097</v>
      </c>
      <c r="K159" s="87">
        <v>738.97890296000003</v>
      </c>
      <c r="L159" s="87">
        <v>852.66796495999995</v>
      </c>
    </row>
    <row r="160" spans="1:12" ht="12.75" customHeight="1" x14ac:dyDescent="0.2">
      <c r="A160" s="86" t="s">
        <v>155</v>
      </c>
      <c r="B160" s="86">
        <v>7</v>
      </c>
      <c r="C160" s="87">
        <v>1116.42941101</v>
      </c>
      <c r="D160" s="87">
        <v>1104.19792209</v>
      </c>
      <c r="E160" s="87">
        <v>0</v>
      </c>
      <c r="F160" s="87">
        <v>110.41979221</v>
      </c>
      <c r="G160" s="87">
        <v>276.04948051999997</v>
      </c>
      <c r="H160" s="87">
        <v>552.09896104999996</v>
      </c>
      <c r="I160" s="87">
        <v>0</v>
      </c>
      <c r="J160" s="87">
        <v>607.30885714999999</v>
      </c>
      <c r="K160" s="87">
        <v>717.72864935999996</v>
      </c>
      <c r="L160" s="87">
        <v>828.14844157000005</v>
      </c>
    </row>
    <row r="161" spans="1:12" ht="12.75" customHeight="1" x14ac:dyDescent="0.2">
      <c r="A161" s="86" t="s">
        <v>155</v>
      </c>
      <c r="B161" s="86">
        <v>8</v>
      </c>
      <c r="C161" s="87">
        <v>1063.5140186399999</v>
      </c>
      <c r="D161" s="87">
        <v>1051.37972584</v>
      </c>
      <c r="E161" s="87">
        <v>0</v>
      </c>
      <c r="F161" s="87">
        <v>105.13797258</v>
      </c>
      <c r="G161" s="87">
        <v>262.84493146</v>
      </c>
      <c r="H161" s="87">
        <v>525.68986292</v>
      </c>
      <c r="I161" s="87">
        <v>0</v>
      </c>
      <c r="J161" s="87">
        <v>578.25884920999999</v>
      </c>
      <c r="K161" s="87">
        <v>683.3968218</v>
      </c>
      <c r="L161" s="87">
        <v>788.53479437999999</v>
      </c>
    </row>
    <row r="162" spans="1:12" ht="12.75" customHeight="1" x14ac:dyDescent="0.2">
      <c r="A162" s="86" t="s">
        <v>155</v>
      </c>
      <c r="B162" s="86">
        <v>9</v>
      </c>
      <c r="C162" s="87">
        <v>1014.8909077</v>
      </c>
      <c r="D162" s="87">
        <v>1002.69977391</v>
      </c>
      <c r="E162" s="87">
        <v>0</v>
      </c>
      <c r="F162" s="87">
        <v>100.26997738999999</v>
      </c>
      <c r="G162" s="87">
        <v>250.67494348</v>
      </c>
      <c r="H162" s="87">
        <v>501.34988695999999</v>
      </c>
      <c r="I162" s="87">
        <v>0</v>
      </c>
      <c r="J162" s="87">
        <v>551.48487565000005</v>
      </c>
      <c r="K162" s="87">
        <v>651.75485303999994</v>
      </c>
      <c r="L162" s="87">
        <v>752.02483042999995</v>
      </c>
    </row>
    <row r="163" spans="1:12" ht="12.75" customHeight="1" x14ac:dyDescent="0.2">
      <c r="A163" s="86" t="s">
        <v>155</v>
      </c>
      <c r="B163" s="86">
        <v>10</v>
      </c>
      <c r="C163" s="87">
        <v>923.90147257000001</v>
      </c>
      <c r="D163" s="87">
        <v>918.37715656</v>
      </c>
      <c r="E163" s="87">
        <v>0</v>
      </c>
      <c r="F163" s="87">
        <v>91.837715660000001</v>
      </c>
      <c r="G163" s="87">
        <v>229.59428914</v>
      </c>
      <c r="H163" s="87">
        <v>459.18857828</v>
      </c>
      <c r="I163" s="87">
        <v>0</v>
      </c>
      <c r="J163" s="87">
        <v>505.10743610999998</v>
      </c>
      <c r="K163" s="87">
        <v>596.94515176000004</v>
      </c>
      <c r="L163" s="87">
        <v>688.78286742</v>
      </c>
    </row>
    <row r="164" spans="1:12" ht="12.75" customHeight="1" x14ac:dyDescent="0.2">
      <c r="A164" s="86" t="s">
        <v>155</v>
      </c>
      <c r="B164" s="86">
        <v>11</v>
      </c>
      <c r="C164" s="87">
        <v>872.16412986</v>
      </c>
      <c r="D164" s="87">
        <v>868.15503804000002</v>
      </c>
      <c r="E164" s="87">
        <v>0</v>
      </c>
      <c r="F164" s="87">
        <v>86.815503800000002</v>
      </c>
      <c r="G164" s="87">
        <v>217.03875951000001</v>
      </c>
      <c r="H164" s="87">
        <v>434.07751902000001</v>
      </c>
      <c r="I164" s="87">
        <v>0</v>
      </c>
      <c r="J164" s="87">
        <v>477.48527092</v>
      </c>
      <c r="K164" s="87">
        <v>564.30077472999994</v>
      </c>
      <c r="L164" s="87">
        <v>651.11627853000005</v>
      </c>
    </row>
    <row r="165" spans="1:12" ht="12.75" customHeight="1" x14ac:dyDescent="0.2">
      <c r="A165" s="86" t="s">
        <v>155</v>
      </c>
      <c r="B165" s="86">
        <v>12</v>
      </c>
      <c r="C165" s="87">
        <v>864.58458423000002</v>
      </c>
      <c r="D165" s="87">
        <v>860.85898338000004</v>
      </c>
      <c r="E165" s="87">
        <v>0</v>
      </c>
      <c r="F165" s="87">
        <v>86.08589834</v>
      </c>
      <c r="G165" s="87">
        <v>215.21474585000001</v>
      </c>
      <c r="H165" s="87">
        <v>430.42949169000002</v>
      </c>
      <c r="I165" s="87">
        <v>0</v>
      </c>
      <c r="J165" s="87">
        <v>473.47244086000001</v>
      </c>
      <c r="K165" s="87">
        <v>559.55833919999998</v>
      </c>
      <c r="L165" s="87">
        <v>645.64423753999995</v>
      </c>
    </row>
    <row r="166" spans="1:12" ht="12.75" customHeight="1" x14ac:dyDescent="0.2">
      <c r="A166" s="86" t="s">
        <v>155</v>
      </c>
      <c r="B166" s="86">
        <v>13</v>
      </c>
      <c r="C166" s="87">
        <v>870.58690354999999</v>
      </c>
      <c r="D166" s="87">
        <v>866.77377134000005</v>
      </c>
      <c r="E166" s="87">
        <v>0</v>
      </c>
      <c r="F166" s="87">
        <v>86.677377129999996</v>
      </c>
      <c r="G166" s="87">
        <v>216.69344283999999</v>
      </c>
      <c r="H166" s="87">
        <v>433.38688567000003</v>
      </c>
      <c r="I166" s="87">
        <v>0</v>
      </c>
      <c r="J166" s="87">
        <v>476.72557424000001</v>
      </c>
      <c r="K166" s="87">
        <v>563.40295136999998</v>
      </c>
      <c r="L166" s="87">
        <v>650.08032850999996</v>
      </c>
    </row>
    <row r="167" spans="1:12" ht="12.75" customHeight="1" x14ac:dyDescent="0.2">
      <c r="A167" s="86" t="s">
        <v>155</v>
      </c>
      <c r="B167" s="86">
        <v>14</v>
      </c>
      <c r="C167" s="87">
        <v>875.60718722000001</v>
      </c>
      <c r="D167" s="87">
        <v>871.69233854000004</v>
      </c>
      <c r="E167" s="87">
        <v>0</v>
      </c>
      <c r="F167" s="87">
        <v>87.169233849999998</v>
      </c>
      <c r="G167" s="87">
        <v>217.92308464000001</v>
      </c>
      <c r="H167" s="87">
        <v>435.84616927000002</v>
      </c>
      <c r="I167" s="87">
        <v>0</v>
      </c>
      <c r="J167" s="87">
        <v>479.4307862</v>
      </c>
      <c r="K167" s="87">
        <v>566.60002005000001</v>
      </c>
      <c r="L167" s="87">
        <v>653.76925390999997</v>
      </c>
    </row>
    <row r="168" spans="1:12" ht="12.75" customHeight="1" x14ac:dyDescent="0.2">
      <c r="A168" s="86" t="s">
        <v>155</v>
      </c>
      <c r="B168" s="86">
        <v>15</v>
      </c>
      <c r="C168" s="87">
        <v>866.47666185000003</v>
      </c>
      <c r="D168" s="87">
        <v>862.88241084000003</v>
      </c>
      <c r="E168" s="87">
        <v>0</v>
      </c>
      <c r="F168" s="87">
        <v>86.288241080000006</v>
      </c>
      <c r="G168" s="87">
        <v>215.72060271000001</v>
      </c>
      <c r="H168" s="87">
        <v>431.44120542000002</v>
      </c>
      <c r="I168" s="87">
        <v>0</v>
      </c>
      <c r="J168" s="87">
        <v>474.58532595999998</v>
      </c>
      <c r="K168" s="87">
        <v>560.87356705000002</v>
      </c>
      <c r="L168" s="87">
        <v>647.16180813000005</v>
      </c>
    </row>
    <row r="169" spans="1:12" ht="12.75" customHeight="1" x14ac:dyDescent="0.2">
      <c r="A169" s="86" t="s">
        <v>155</v>
      </c>
      <c r="B169" s="86">
        <v>16</v>
      </c>
      <c r="C169" s="87">
        <v>867.91982886999995</v>
      </c>
      <c r="D169" s="87">
        <v>863.67370099000004</v>
      </c>
      <c r="E169" s="87">
        <v>0</v>
      </c>
      <c r="F169" s="87">
        <v>86.367370100000002</v>
      </c>
      <c r="G169" s="87">
        <v>215.91842525000001</v>
      </c>
      <c r="H169" s="87">
        <v>431.83685050000003</v>
      </c>
      <c r="I169" s="87">
        <v>0</v>
      </c>
      <c r="J169" s="87">
        <v>475.02053554000003</v>
      </c>
      <c r="K169" s="87">
        <v>561.38790563999999</v>
      </c>
      <c r="L169" s="87">
        <v>647.75527574</v>
      </c>
    </row>
    <row r="170" spans="1:12" ht="12.75" customHeight="1" x14ac:dyDescent="0.2">
      <c r="A170" s="86" t="s">
        <v>155</v>
      </c>
      <c r="B170" s="86">
        <v>17</v>
      </c>
      <c r="C170" s="87">
        <v>867.13095078000003</v>
      </c>
      <c r="D170" s="87">
        <v>862.59980638000002</v>
      </c>
      <c r="E170" s="87">
        <v>0</v>
      </c>
      <c r="F170" s="87">
        <v>86.259980639999995</v>
      </c>
      <c r="G170" s="87">
        <v>215.64995160000001</v>
      </c>
      <c r="H170" s="87">
        <v>431.29990319000001</v>
      </c>
      <c r="I170" s="87">
        <v>0</v>
      </c>
      <c r="J170" s="87">
        <v>474.42989351</v>
      </c>
      <c r="K170" s="87">
        <v>560.68987415000004</v>
      </c>
      <c r="L170" s="87">
        <v>646.94985479000002</v>
      </c>
    </row>
    <row r="171" spans="1:12" ht="12.75" customHeight="1" x14ac:dyDescent="0.2">
      <c r="A171" s="86" t="s">
        <v>155</v>
      </c>
      <c r="B171" s="86">
        <v>18</v>
      </c>
      <c r="C171" s="87">
        <v>864.59717862000002</v>
      </c>
      <c r="D171" s="87">
        <v>859.99252684999999</v>
      </c>
      <c r="E171" s="87">
        <v>0</v>
      </c>
      <c r="F171" s="87">
        <v>85.999252690000006</v>
      </c>
      <c r="G171" s="87">
        <v>214.99813171</v>
      </c>
      <c r="H171" s="87">
        <v>429.99626343</v>
      </c>
      <c r="I171" s="87">
        <v>0</v>
      </c>
      <c r="J171" s="87">
        <v>472.99588977000002</v>
      </c>
      <c r="K171" s="87">
        <v>558.99514245</v>
      </c>
      <c r="L171" s="87">
        <v>644.99439514000005</v>
      </c>
    </row>
    <row r="172" spans="1:12" ht="12.75" customHeight="1" x14ac:dyDescent="0.2">
      <c r="A172" s="86" t="s">
        <v>155</v>
      </c>
      <c r="B172" s="86">
        <v>19</v>
      </c>
      <c r="C172" s="87">
        <v>866.97355524</v>
      </c>
      <c r="D172" s="87">
        <v>862.38717625000004</v>
      </c>
      <c r="E172" s="87">
        <v>0</v>
      </c>
      <c r="F172" s="87">
        <v>86.238717629999996</v>
      </c>
      <c r="G172" s="87">
        <v>215.59679406000001</v>
      </c>
      <c r="H172" s="87">
        <v>431.19358813000002</v>
      </c>
      <c r="I172" s="87">
        <v>0</v>
      </c>
      <c r="J172" s="87">
        <v>474.31294694000002</v>
      </c>
      <c r="K172" s="87">
        <v>560.55166455999995</v>
      </c>
      <c r="L172" s="87">
        <v>646.79038218999995</v>
      </c>
    </row>
    <row r="173" spans="1:12" ht="12.75" customHeight="1" x14ac:dyDescent="0.2">
      <c r="A173" s="86" t="s">
        <v>155</v>
      </c>
      <c r="B173" s="86">
        <v>20</v>
      </c>
      <c r="C173" s="87">
        <v>830.61559975</v>
      </c>
      <c r="D173" s="87">
        <v>826.25157745000001</v>
      </c>
      <c r="E173" s="87">
        <v>0</v>
      </c>
      <c r="F173" s="87">
        <v>82.62515775</v>
      </c>
      <c r="G173" s="87">
        <v>206.56289436</v>
      </c>
      <c r="H173" s="87">
        <v>413.12578873000001</v>
      </c>
      <c r="I173" s="87">
        <v>0</v>
      </c>
      <c r="J173" s="87">
        <v>454.43836759999999</v>
      </c>
      <c r="K173" s="87">
        <v>537.06352533999996</v>
      </c>
      <c r="L173" s="87">
        <v>619.68868309000004</v>
      </c>
    </row>
    <row r="174" spans="1:12" ht="12.75" customHeight="1" x14ac:dyDescent="0.2">
      <c r="A174" s="86" t="s">
        <v>155</v>
      </c>
      <c r="B174" s="86">
        <v>21</v>
      </c>
      <c r="C174" s="87">
        <v>835.51712484999996</v>
      </c>
      <c r="D174" s="87">
        <v>831.07449897000004</v>
      </c>
      <c r="E174" s="87">
        <v>0</v>
      </c>
      <c r="F174" s="87">
        <v>83.107449900000006</v>
      </c>
      <c r="G174" s="87">
        <v>207.76862474000001</v>
      </c>
      <c r="H174" s="87">
        <v>415.53724949000002</v>
      </c>
      <c r="I174" s="87">
        <v>0</v>
      </c>
      <c r="J174" s="87">
        <v>457.09097443000002</v>
      </c>
      <c r="K174" s="87">
        <v>540.19842432999997</v>
      </c>
      <c r="L174" s="87">
        <v>623.30587422999997</v>
      </c>
    </row>
    <row r="175" spans="1:12" ht="12.75" customHeight="1" x14ac:dyDescent="0.2">
      <c r="A175" s="86" t="s">
        <v>155</v>
      </c>
      <c r="B175" s="86">
        <v>22</v>
      </c>
      <c r="C175" s="87">
        <v>894.52938276999998</v>
      </c>
      <c r="D175" s="87">
        <v>889.62468219000004</v>
      </c>
      <c r="E175" s="87">
        <v>0</v>
      </c>
      <c r="F175" s="87">
        <v>88.962468220000005</v>
      </c>
      <c r="G175" s="87">
        <v>222.40617055000001</v>
      </c>
      <c r="H175" s="87">
        <v>444.81234110000003</v>
      </c>
      <c r="I175" s="87">
        <v>0</v>
      </c>
      <c r="J175" s="87">
        <v>489.29357520000002</v>
      </c>
      <c r="K175" s="87">
        <v>578.25604341999997</v>
      </c>
      <c r="L175" s="87">
        <v>667.21851163999997</v>
      </c>
    </row>
    <row r="176" spans="1:12" ht="12.75" customHeight="1" x14ac:dyDescent="0.2">
      <c r="A176" s="86" t="s">
        <v>155</v>
      </c>
      <c r="B176" s="86">
        <v>23</v>
      </c>
      <c r="C176" s="87">
        <v>960.57324382000002</v>
      </c>
      <c r="D176" s="87">
        <v>955.67467032000002</v>
      </c>
      <c r="E176" s="87">
        <v>0</v>
      </c>
      <c r="F176" s="87">
        <v>95.567467030000003</v>
      </c>
      <c r="G176" s="87">
        <v>238.91866758</v>
      </c>
      <c r="H176" s="87">
        <v>477.83733516000001</v>
      </c>
      <c r="I176" s="87">
        <v>0</v>
      </c>
      <c r="J176" s="87">
        <v>525.62106868000001</v>
      </c>
      <c r="K176" s="87">
        <v>621.18853571</v>
      </c>
      <c r="L176" s="87">
        <v>716.75600273999999</v>
      </c>
    </row>
    <row r="177" spans="1:12" ht="12.75" customHeight="1" x14ac:dyDescent="0.2">
      <c r="A177" s="86" t="s">
        <v>155</v>
      </c>
      <c r="B177" s="86">
        <v>24</v>
      </c>
      <c r="C177" s="87">
        <v>981.30431767000005</v>
      </c>
      <c r="D177" s="87">
        <v>976.50384384999995</v>
      </c>
      <c r="E177" s="87">
        <v>0</v>
      </c>
      <c r="F177" s="87">
        <v>97.650384389999999</v>
      </c>
      <c r="G177" s="87">
        <v>244.12596095999999</v>
      </c>
      <c r="H177" s="87">
        <v>488.25192192999998</v>
      </c>
      <c r="I177" s="87">
        <v>0</v>
      </c>
      <c r="J177" s="87">
        <v>537.07711412000003</v>
      </c>
      <c r="K177" s="87">
        <v>634.72749850000002</v>
      </c>
      <c r="L177" s="87">
        <v>732.37788289000002</v>
      </c>
    </row>
    <row r="178" spans="1:12" ht="12.75" customHeight="1" x14ac:dyDescent="0.2">
      <c r="A178" s="86" t="s">
        <v>156</v>
      </c>
      <c r="B178" s="86">
        <v>1</v>
      </c>
      <c r="C178" s="87">
        <v>1027.6504002900001</v>
      </c>
      <c r="D178" s="87">
        <v>1022.49168191</v>
      </c>
      <c r="E178" s="87">
        <v>0</v>
      </c>
      <c r="F178" s="87">
        <v>102.24916819000001</v>
      </c>
      <c r="G178" s="87">
        <v>255.62292048</v>
      </c>
      <c r="H178" s="87">
        <v>511.24584096000001</v>
      </c>
      <c r="I178" s="87">
        <v>0</v>
      </c>
      <c r="J178" s="87">
        <v>562.37042504999999</v>
      </c>
      <c r="K178" s="87">
        <v>664.61959323999997</v>
      </c>
      <c r="L178" s="87">
        <v>766.86876142999995</v>
      </c>
    </row>
    <row r="179" spans="1:12" ht="12.75" customHeight="1" x14ac:dyDescent="0.2">
      <c r="A179" s="86" t="s">
        <v>156</v>
      </c>
      <c r="B179" s="86">
        <v>2</v>
      </c>
      <c r="C179" s="87">
        <v>1054.2670090500001</v>
      </c>
      <c r="D179" s="87">
        <v>1048.7799480900001</v>
      </c>
      <c r="E179" s="87">
        <v>0</v>
      </c>
      <c r="F179" s="87">
        <v>104.87799481</v>
      </c>
      <c r="G179" s="87">
        <v>262.19498701999999</v>
      </c>
      <c r="H179" s="87">
        <v>524.38997404999998</v>
      </c>
      <c r="I179" s="87">
        <v>0</v>
      </c>
      <c r="J179" s="87">
        <v>576.82897145000004</v>
      </c>
      <c r="K179" s="87">
        <v>681.70696625999994</v>
      </c>
      <c r="L179" s="87">
        <v>786.58496106999996</v>
      </c>
    </row>
    <row r="180" spans="1:12" ht="12.75" customHeight="1" x14ac:dyDescent="0.2">
      <c r="A180" s="86" t="s">
        <v>156</v>
      </c>
      <c r="B180" s="86">
        <v>3</v>
      </c>
      <c r="C180" s="87">
        <v>1125.47396757</v>
      </c>
      <c r="D180" s="87">
        <v>1119.83305883</v>
      </c>
      <c r="E180" s="87">
        <v>0</v>
      </c>
      <c r="F180" s="87">
        <v>111.98330588</v>
      </c>
      <c r="G180" s="87">
        <v>279.95826470999998</v>
      </c>
      <c r="H180" s="87">
        <v>559.91652941999996</v>
      </c>
      <c r="I180" s="87">
        <v>0</v>
      </c>
      <c r="J180" s="87">
        <v>615.90818235999996</v>
      </c>
      <c r="K180" s="87">
        <v>727.89148823999994</v>
      </c>
      <c r="L180" s="87">
        <v>839.87479412000005</v>
      </c>
    </row>
    <row r="181" spans="1:12" ht="12.75" customHeight="1" x14ac:dyDescent="0.2">
      <c r="A181" s="86" t="s">
        <v>156</v>
      </c>
      <c r="B181" s="86">
        <v>4</v>
      </c>
      <c r="C181" s="87">
        <v>1144.31888342</v>
      </c>
      <c r="D181" s="87">
        <v>1138.77549079</v>
      </c>
      <c r="E181" s="87">
        <v>0</v>
      </c>
      <c r="F181" s="87">
        <v>113.87754907999999</v>
      </c>
      <c r="G181" s="87">
        <v>284.69387269999999</v>
      </c>
      <c r="H181" s="87">
        <v>569.38774539999997</v>
      </c>
      <c r="I181" s="87">
        <v>0</v>
      </c>
      <c r="J181" s="87">
        <v>626.32651993000002</v>
      </c>
      <c r="K181" s="87">
        <v>740.20406901000001</v>
      </c>
      <c r="L181" s="87">
        <v>854.08161809000001</v>
      </c>
    </row>
    <row r="182" spans="1:12" ht="12.75" customHeight="1" x14ac:dyDescent="0.2">
      <c r="A182" s="86" t="s">
        <v>156</v>
      </c>
      <c r="B182" s="86">
        <v>5</v>
      </c>
      <c r="C182" s="87">
        <v>1144.44358582</v>
      </c>
      <c r="D182" s="87">
        <v>1138.89458509</v>
      </c>
      <c r="E182" s="87">
        <v>0</v>
      </c>
      <c r="F182" s="87">
        <v>113.88945851</v>
      </c>
      <c r="G182" s="87">
        <v>284.72364627000002</v>
      </c>
      <c r="H182" s="87">
        <v>569.44729255000004</v>
      </c>
      <c r="I182" s="87">
        <v>0</v>
      </c>
      <c r="J182" s="87">
        <v>626.39202179999995</v>
      </c>
      <c r="K182" s="87">
        <v>740.28148031000001</v>
      </c>
      <c r="L182" s="87">
        <v>854.17093881999995</v>
      </c>
    </row>
    <row r="183" spans="1:12" ht="12.75" customHeight="1" x14ac:dyDescent="0.2">
      <c r="A183" s="86" t="s">
        <v>156</v>
      </c>
      <c r="B183" s="86">
        <v>6</v>
      </c>
      <c r="C183" s="87">
        <v>1139.8411593000001</v>
      </c>
      <c r="D183" s="87">
        <v>1134.3979936999999</v>
      </c>
      <c r="E183" s="87">
        <v>0</v>
      </c>
      <c r="F183" s="87">
        <v>113.43979937</v>
      </c>
      <c r="G183" s="87">
        <v>283.59949842999998</v>
      </c>
      <c r="H183" s="87">
        <v>567.19899684999996</v>
      </c>
      <c r="I183" s="87">
        <v>0</v>
      </c>
      <c r="J183" s="87">
        <v>623.91889653999999</v>
      </c>
      <c r="K183" s="87">
        <v>737.35869591000005</v>
      </c>
      <c r="L183" s="87">
        <v>850.79849528</v>
      </c>
    </row>
    <row r="184" spans="1:12" ht="12.75" customHeight="1" x14ac:dyDescent="0.2">
      <c r="A184" s="86" t="s">
        <v>156</v>
      </c>
      <c r="B184" s="86">
        <v>7</v>
      </c>
      <c r="C184" s="87">
        <v>1100.88591539</v>
      </c>
      <c r="D184" s="87">
        <v>1095.5970612900001</v>
      </c>
      <c r="E184" s="87">
        <v>0</v>
      </c>
      <c r="F184" s="87">
        <v>109.55970613</v>
      </c>
      <c r="G184" s="87">
        <v>273.89926531999998</v>
      </c>
      <c r="H184" s="87">
        <v>547.79853064999998</v>
      </c>
      <c r="I184" s="87">
        <v>0</v>
      </c>
      <c r="J184" s="87">
        <v>602.57838371000003</v>
      </c>
      <c r="K184" s="87">
        <v>712.13808984000002</v>
      </c>
      <c r="L184" s="87">
        <v>821.69779597000002</v>
      </c>
    </row>
    <row r="185" spans="1:12" ht="12.75" customHeight="1" x14ac:dyDescent="0.2">
      <c r="A185" s="86" t="s">
        <v>156</v>
      </c>
      <c r="B185" s="86">
        <v>8</v>
      </c>
      <c r="C185" s="87">
        <v>1032.20580356</v>
      </c>
      <c r="D185" s="87">
        <v>1026.90403616</v>
      </c>
      <c r="E185" s="87">
        <v>0</v>
      </c>
      <c r="F185" s="87">
        <v>102.69040362</v>
      </c>
      <c r="G185" s="87">
        <v>256.72600904000001</v>
      </c>
      <c r="H185" s="87">
        <v>513.45201808000002</v>
      </c>
      <c r="I185" s="87">
        <v>0</v>
      </c>
      <c r="J185" s="87">
        <v>564.79721988999995</v>
      </c>
      <c r="K185" s="87">
        <v>667.48762350000004</v>
      </c>
      <c r="L185" s="87">
        <v>770.17802712000002</v>
      </c>
    </row>
    <row r="186" spans="1:12" ht="12.75" customHeight="1" x14ac:dyDescent="0.2">
      <c r="A186" s="86" t="s">
        <v>156</v>
      </c>
      <c r="B186" s="86">
        <v>9</v>
      </c>
      <c r="C186" s="87">
        <v>991.5350995</v>
      </c>
      <c r="D186" s="87">
        <v>986.53678929</v>
      </c>
      <c r="E186" s="87">
        <v>0</v>
      </c>
      <c r="F186" s="87">
        <v>98.653678929999998</v>
      </c>
      <c r="G186" s="87">
        <v>246.63419732</v>
      </c>
      <c r="H186" s="87">
        <v>493.26839465</v>
      </c>
      <c r="I186" s="87">
        <v>0</v>
      </c>
      <c r="J186" s="87">
        <v>542.59523410999998</v>
      </c>
      <c r="K186" s="87">
        <v>641.24891304000005</v>
      </c>
      <c r="L186" s="87">
        <v>739.90259197</v>
      </c>
    </row>
    <row r="187" spans="1:12" ht="12.75" customHeight="1" x14ac:dyDescent="0.2">
      <c r="A187" s="86" t="s">
        <v>156</v>
      </c>
      <c r="B187" s="86">
        <v>10</v>
      </c>
      <c r="C187" s="87">
        <v>901.25843259999999</v>
      </c>
      <c r="D187" s="87">
        <v>896.65237603000003</v>
      </c>
      <c r="E187" s="87">
        <v>0</v>
      </c>
      <c r="F187" s="87">
        <v>89.665237599999998</v>
      </c>
      <c r="G187" s="87">
        <v>224.16309401000001</v>
      </c>
      <c r="H187" s="87">
        <v>448.32618802000002</v>
      </c>
      <c r="I187" s="87">
        <v>0</v>
      </c>
      <c r="J187" s="87">
        <v>493.15880682</v>
      </c>
      <c r="K187" s="87">
        <v>582.82404441999995</v>
      </c>
      <c r="L187" s="87">
        <v>672.48928202000002</v>
      </c>
    </row>
    <row r="188" spans="1:12" ht="12.75" customHeight="1" x14ac:dyDescent="0.2">
      <c r="A188" s="86" t="s">
        <v>156</v>
      </c>
      <c r="B188" s="86">
        <v>11</v>
      </c>
      <c r="C188" s="87">
        <v>850.01901233000001</v>
      </c>
      <c r="D188" s="87">
        <v>845.62328808999996</v>
      </c>
      <c r="E188" s="87">
        <v>0</v>
      </c>
      <c r="F188" s="87">
        <v>84.562328809999997</v>
      </c>
      <c r="G188" s="87">
        <v>211.40582201999999</v>
      </c>
      <c r="H188" s="87">
        <v>422.81164404999998</v>
      </c>
      <c r="I188" s="87">
        <v>0</v>
      </c>
      <c r="J188" s="87">
        <v>465.09280845000001</v>
      </c>
      <c r="K188" s="87">
        <v>549.65513725999995</v>
      </c>
      <c r="L188" s="87">
        <v>634.21746607</v>
      </c>
    </row>
    <row r="189" spans="1:12" ht="12.75" customHeight="1" x14ac:dyDescent="0.2">
      <c r="A189" s="86" t="s">
        <v>156</v>
      </c>
      <c r="B189" s="86">
        <v>12</v>
      </c>
      <c r="C189" s="87">
        <v>838.67374874999996</v>
      </c>
      <c r="D189" s="87">
        <v>834.29484631000003</v>
      </c>
      <c r="E189" s="87">
        <v>0</v>
      </c>
      <c r="F189" s="87">
        <v>83.429484630000005</v>
      </c>
      <c r="G189" s="87">
        <v>208.57371158000001</v>
      </c>
      <c r="H189" s="87">
        <v>417.14742316000002</v>
      </c>
      <c r="I189" s="87">
        <v>0</v>
      </c>
      <c r="J189" s="87">
        <v>458.86216546999998</v>
      </c>
      <c r="K189" s="87">
        <v>542.29165009999997</v>
      </c>
      <c r="L189" s="87">
        <v>625.72113473000002</v>
      </c>
    </row>
    <row r="190" spans="1:12" ht="12.75" customHeight="1" x14ac:dyDescent="0.2">
      <c r="A190" s="86" t="s">
        <v>156</v>
      </c>
      <c r="B190" s="86">
        <v>13</v>
      </c>
      <c r="C190" s="87">
        <v>850.11421225000004</v>
      </c>
      <c r="D190" s="87">
        <v>844.59531857000002</v>
      </c>
      <c r="E190" s="87">
        <v>0</v>
      </c>
      <c r="F190" s="87">
        <v>84.459531859999998</v>
      </c>
      <c r="G190" s="87">
        <v>211.14882964</v>
      </c>
      <c r="H190" s="87">
        <v>422.29765929000001</v>
      </c>
      <c r="I190" s="87">
        <v>0</v>
      </c>
      <c r="J190" s="87">
        <v>464.52742520999999</v>
      </c>
      <c r="K190" s="87">
        <v>548.98695707000002</v>
      </c>
      <c r="L190" s="87">
        <v>633.44648892999999</v>
      </c>
    </row>
    <row r="191" spans="1:12" ht="12.75" customHeight="1" x14ac:dyDescent="0.2">
      <c r="A191" s="86" t="s">
        <v>156</v>
      </c>
      <c r="B191" s="86">
        <v>14</v>
      </c>
      <c r="C191" s="87">
        <v>854.70828529000005</v>
      </c>
      <c r="D191" s="87">
        <v>848.86370221000004</v>
      </c>
      <c r="E191" s="87">
        <v>0</v>
      </c>
      <c r="F191" s="87">
        <v>84.886370220000003</v>
      </c>
      <c r="G191" s="87">
        <v>212.21592555000001</v>
      </c>
      <c r="H191" s="87">
        <v>424.43185111000003</v>
      </c>
      <c r="I191" s="87">
        <v>0</v>
      </c>
      <c r="J191" s="87">
        <v>466.87503622000003</v>
      </c>
      <c r="K191" s="87">
        <v>551.76140643999997</v>
      </c>
      <c r="L191" s="87">
        <v>636.64777665999998</v>
      </c>
    </row>
    <row r="192" spans="1:12" ht="12.75" customHeight="1" x14ac:dyDescent="0.2">
      <c r="A192" s="86" t="s">
        <v>156</v>
      </c>
      <c r="B192" s="86">
        <v>15</v>
      </c>
      <c r="C192" s="87">
        <v>857.66368193000005</v>
      </c>
      <c r="D192" s="87">
        <v>852.97924399999999</v>
      </c>
      <c r="E192" s="87">
        <v>0</v>
      </c>
      <c r="F192" s="87">
        <v>85.297924399999999</v>
      </c>
      <c r="G192" s="87">
        <v>213.244811</v>
      </c>
      <c r="H192" s="87">
        <v>426.489622</v>
      </c>
      <c r="I192" s="87">
        <v>0</v>
      </c>
      <c r="J192" s="87">
        <v>469.13858420000003</v>
      </c>
      <c r="K192" s="87">
        <v>554.43650860000002</v>
      </c>
      <c r="L192" s="87">
        <v>639.73443299999997</v>
      </c>
    </row>
    <row r="193" spans="1:12" ht="12.75" customHeight="1" x14ac:dyDescent="0.2">
      <c r="A193" s="86" t="s">
        <v>156</v>
      </c>
      <c r="B193" s="86">
        <v>16</v>
      </c>
      <c r="C193" s="87">
        <v>854.94856149999998</v>
      </c>
      <c r="D193" s="87">
        <v>850.45686587</v>
      </c>
      <c r="E193" s="87">
        <v>0</v>
      </c>
      <c r="F193" s="87">
        <v>85.045686590000003</v>
      </c>
      <c r="G193" s="87">
        <v>212.61421647</v>
      </c>
      <c r="H193" s="87">
        <v>425.22843294</v>
      </c>
      <c r="I193" s="87">
        <v>0</v>
      </c>
      <c r="J193" s="87">
        <v>467.75127622999997</v>
      </c>
      <c r="K193" s="87">
        <v>552.79696281999998</v>
      </c>
      <c r="L193" s="87">
        <v>637.84264940000003</v>
      </c>
    </row>
    <row r="194" spans="1:12" ht="12.75" customHeight="1" x14ac:dyDescent="0.2">
      <c r="A194" s="86" t="s">
        <v>156</v>
      </c>
      <c r="B194" s="86">
        <v>17</v>
      </c>
      <c r="C194" s="87">
        <v>852.9749266</v>
      </c>
      <c r="D194" s="87">
        <v>848.49995931000001</v>
      </c>
      <c r="E194" s="87">
        <v>0</v>
      </c>
      <c r="F194" s="87">
        <v>84.849995930000006</v>
      </c>
      <c r="G194" s="87">
        <v>212.12498983</v>
      </c>
      <c r="H194" s="87">
        <v>424.24997966000001</v>
      </c>
      <c r="I194" s="87">
        <v>0</v>
      </c>
      <c r="J194" s="87">
        <v>466.67497761999999</v>
      </c>
      <c r="K194" s="87">
        <v>551.52497355000003</v>
      </c>
      <c r="L194" s="87">
        <v>636.37496948</v>
      </c>
    </row>
    <row r="195" spans="1:12" ht="12.75" customHeight="1" x14ac:dyDescent="0.2">
      <c r="A195" s="86" t="s">
        <v>156</v>
      </c>
      <c r="B195" s="86">
        <v>18</v>
      </c>
      <c r="C195" s="87">
        <v>858.00829223999995</v>
      </c>
      <c r="D195" s="87">
        <v>853.49775830999999</v>
      </c>
      <c r="E195" s="87">
        <v>0</v>
      </c>
      <c r="F195" s="87">
        <v>85.349775829999999</v>
      </c>
      <c r="G195" s="87">
        <v>213.37443958</v>
      </c>
      <c r="H195" s="87">
        <v>426.74887916</v>
      </c>
      <c r="I195" s="87">
        <v>0</v>
      </c>
      <c r="J195" s="87">
        <v>469.42376707</v>
      </c>
      <c r="K195" s="87">
        <v>554.77354290000005</v>
      </c>
      <c r="L195" s="87">
        <v>640.12331873000005</v>
      </c>
    </row>
    <row r="196" spans="1:12" ht="12.75" customHeight="1" x14ac:dyDescent="0.2">
      <c r="A196" s="86" t="s">
        <v>156</v>
      </c>
      <c r="B196" s="86">
        <v>19</v>
      </c>
      <c r="C196" s="87">
        <v>854.20684098000004</v>
      </c>
      <c r="D196" s="87">
        <v>849.79721319999999</v>
      </c>
      <c r="E196" s="87">
        <v>0</v>
      </c>
      <c r="F196" s="87">
        <v>84.979721319999996</v>
      </c>
      <c r="G196" s="87">
        <v>212.4493033</v>
      </c>
      <c r="H196" s="87">
        <v>424.89860659999999</v>
      </c>
      <c r="I196" s="87">
        <v>0</v>
      </c>
      <c r="J196" s="87">
        <v>467.38846726000003</v>
      </c>
      <c r="K196" s="87">
        <v>552.36818858000004</v>
      </c>
      <c r="L196" s="87">
        <v>637.34790989999999</v>
      </c>
    </row>
    <row r="197" spans="1:12" ht="12.75" customHeight="1" x14ac:dyDescent="0.2">
      <c r="A197" s="86" t="s">
        <v>156</v>
      </c>
      <c r="B197" s="86">
        <v>20</v>
      </c>
      <c r="C197" s="87">
        <v>826.65214860000003</v>
      </c>
      <c r="D197" s="87">
        <v>822.47267382999996</v>
      </c>
      <c r="E197" s="87">
        <v>0</v>
      </c>
      <c r="F197" s="87">
        <v>82.247267379999997</v>
      </c>
      <c r="G197" s="87">
        <v>205.61816845999999</v>
      </c>
      <c r="H197" s="87">
        <v>411.23633691999999</v>
      </c>
      <c r="I197" s="87">
        <v>0</v>
      </c>
      <c r="J197" s="87">
        <v>452.35997061</v>
      </c>
      <c r="K197" s="87">
        <v>534.60723799000004</v>
      </c>
      <c r="L197" s="87">
        <v>616.85450536999997</v>
      </c>
    </row>
    <row r="198" spans="1:12" ht="12.75" customHeight="1" x14ac:dyDescent="0.2">
      <c r="A198" s="86" t="s">
        <v>156</v>
      </c>
      <c r="B198" s="86">
        <v>21</v>
      </c>
      <c r="C198" s="87">
        <v>833.49680398999999</v>
      </c>
      <c r="D198" s="87">
        <v>829.14212069999996</v>
      </c>
      <c r="E198" s="87">
        <v>0</v>
      </c>
      <c r="F198" s="87">
        <v>82.914212070000005</v>
      </c>
      <c r="G198" s="87">
        <v>207.28553017999999</v>
      </c>
      <c r="H198" s="87">
        <v>414.57106034999998</v>
      </c>
      <c r="I198" s="87">
        <v>0</v>
      </c>
      <c r="J198" s="87">
        <v>456.02816639000002</v>
      </c>
      <c r="K198" s="87">
        <v>538.94237845999999</v>
      </c>
      <c r="L198" s="87">
        <v>621.85659052999995</v>
      </c>
    </row>
    <row r="199" spans="1:12" ht="12.75" customHeight="1" x14ac:dyDescent="0.2">
      <c r="A199" s="86" t="s">
        <v>156</v>
      </c>
      <c r="B199" s="86">
        <v>22</v>
      </c>
      <c r="C199" s="87">
        <v>900.79442157999995</v>
      </c>
      <c r="D199" s="87">
        <v>896.27496217999999</v>
      </c>
      <c r="E199" s="87">
        <v>0</v>
      </c>
      <c r="F199" s="87">
        <v>89.627496219999998</v>
      </c>
      <c r="G199" s="87">
        <v>224.06874055</v>
      </c>
      <c r="H199" s="87">
        <v>448.13748108999999</v>
      </c>
      <c r="I199" s="87">
        <v>0</v>
      </c>
      <c r="J199" s="87">
        <v>492.9512292</v>
      </c>
      <c r="K199" s="87">
        <v>582.57872541999996</v>
      </c>
      <c r="L199" s="87">
        <v>672.20622163999997</v>
      </c>
    </row>
    <row r="200" spans="1:12" ht="12.75" customHeight="1" x14ac:dyDescent="0.2">
      <c r="A200" s="86" t="s">
        <v>156</v>
      </c>
      <c r="B200" s="86">
        <v>23</v>
      </c>
      <c r="C200" s="87">
        <v>961.90941554999995</v>
      </c>
      <c r="D200" s="87">
        <v>956.9704567</v>
      </c>
      <c r="E200" s="87">
        <v>0</v>
      </c>
      <c r="F200" s="87">
        <v>95.697045669999994</v>
      </c>
      <c r="G200" s="87">
        <v>239.24261418</v>
      </c>
      <c r="H200" s="87">
        <v>478.48522835</v>
      </c>
      <c r="I200" s="87">
        <v>0</v>
      </c>
      <c r="J200" s="87">
        <v>526.33375119000004</v>
      </c>
      <c r="K200" s="87">
        <v>622.03079686000001</v>
      </c>
      <c r="L200" s="87">
        <v>717.72784252999998</v>
      </c>
    </row>
    <row r="201" spans="1:12" ht="12.75" customHeight="1" x14ac:dyDescent="0.2">
      <c r="A201" s="86" t="s">
        <v>156</v>
      </c>
      <c r="B201" s="86">
        <v>24</v>
      </c>
      <c r="C201" s="87">
        <v>1010.52839792</v>
      </c>
      <c r="D201" s="87">
        <v>1005.12107535</v>
      </c>
      <c r="E201" s="87">
        <v>0</v>
      </c>
      <c r="F201" s="87">
        <v>100.51210754</v>
      </c>
      <c r="G201" s="87">
        <v>251.28026883999999</v>
      </c>
      <c r="H201" s="87">
        <v>502.56053767999998</v>
      </c>
      <c r="I201" s="87">
        <v>0</v>
      </c>
      <c r="J201" s="87">
        <v>552.81659144000002</v>
      </c>
      <c r="K201" s="87">
        <v>653.32869898000001</v>
      </c>
      <c r="L201" s="87">
        <v>753.84080650999999</v>
      </c>
    </row>
    <row r="202" spans="1:12" ht="12.75" customHeight="1" x14ac:dyDescent="0.2">
      <c r="A202" s="86" t="s">
        <v>157</v>
      </c>
      <c r="B202" s="86">
        <v>1</v>
      </c>
      <c r="C202" s="87">
        <v>1032.6589686499999</v>
      </c>
      <c r="D202" s="87">
        <v>1026.8864870800001</v>
      </c>
      <c r="E202" s="87">
        <v>0</v>
      </c>
      <c r="F202" s="87">
        <v>102.68864871</v>
      </c>
      <c r="G202" s="87">
        <v>256.72162177000001</v>
      </c>
      <c r="H202" s="87">
        <v>513.44324354000003</v>
      </c>
      <c r="I202" s="87">
        <v>0</v>
      </c>
      <c r="J202" s="87">
        <v>564.78756788999999</v>
      </c>
      <c r="K202" s="87">
        <v>667.47621660000004</v>
      </c>
      <c r="L202" s="87">
        <v>770.16486530999998</v>
      </c>
    </row>
    <row r="203" spans="1:12" ht="12.75" customHeight="1" x14ac:dyDescent="0.2">
      <c r="A203" s="86" t="s">
        <v>157</v>
      </c>
      <c r="B203" s="86">
        <v>2</v>
      </c>
      <c r="C203" s="87">
        <v>1075.7642328300001</v>
      </c>
      <c r="D203" s="87">
        <v>1068.8196240100001</v>
      </c>
      <c r="E203" s="87">
        <v>0</v>
      </c>
      <c r="F203" s="87">
        <v>106.88196240000001</v>
      </c>
      <c r="G203" s="87">
        <v>267.20490599999999</v>
      </c>
      <c r="H203" s="87">
        <v>534.40981201</v>
      </c>
      <c r="I203" s="87">
        <v>0</v>
      </c>
      <c r="J203" s="87">
        <v>587.85079321000001</v>
      </c>
      <c r="K203" s="87">
        <v>694.73275561000003</v>
      </c>
      <c r="L203" s="87">
        <v>801.61471801000005</v>
      </c>
    </row>
    <row r="204" spans="1:12" ht="12.75" customHeight="1" x14ac:dyDescent="0.2">
      <c r="A204" s="86" t="s">
        <v>157</v>
      </c>
      <c r="B204" s="86">
        <v>3</v>
      </c>
      <c r="C204" s="87">
        <v>1137.0995152600001</v>
      </c>
      <c r="D204" s="87">
        <v>1127.86777302</v>
      </c>
      <c r="E204" s="87">
        <v>0</v>
      </c>
      <c r="F204" s="87">
        <v>112.7867773</v>
      </c>
      <c r="G204" s="87">
        <v>281.96694325999999</v>
      </c>
      <c r="H204" s="87">
        <v>563.93388650999998</v>
      </c>
      <c r="I204" s="87">
        <v>0</v>
      </c>
      <c r="J204" s="87">
        <v>620.32727516</v>
      </c>
      <c r="K204" s="87">
        <v>733.11405246000004</v>
      </c>
      <c r="L204" s="87">
        <v>845.90082976999997</v>
      </c>
    </row>
    <row r="205" spans="1:12" ht="12.75" customHeight="1" x14ac:dyDescent="0.2">
      <c r="A205" s="86" t="s">
        <v>157</v>
      </c>
      <c r="B205" s="86">
        <v>4</v>
      </c>
      <c r="C205" s="87">
        <v>1164.4406505699999</v>
      </c>
      <c r="D205" s="87">
        <v>1157.7657667399999</v>
      </c>
      <c r="E205" s="87">
        <v>0</v>
      </c>
      <c r="F205" s="87">
        <v>115.77657667</v>
      </c>
      <c r="G205" s="87">
        <v>289.44144168999998</v>
      </c>
      <c r="H205" s="87">
        <v>578.88288336999994</v>
      </c>
      <c r="I205" s="87">
        <v>0</v>
      </c>
      <c r="J205" s="87">
        <v>636.77117170999998</v>
      </c>
      <c r="K205" s="87">
        <v>752.54774838000003</v>
      </c>
      <c r="L205" s="87">
        <v>868.32432505999998</v>
      </c>
    </row>
    <row r="206" spans="1:12" ht="12.75" customHeight="1" x14ac:dyDescent="0.2">
      <c r="A206" s="86" t="s">
        <v>157</v>
      </c>
      <c r="B206" s="86">
        <v>5</v>
      </c>
      <c r="C206" s="87">
        <v>1161.55136846</v>
      </c>
      <c r="D206" s="87">
        <v>1155.3221289799999</v>
      </c>
      <c r="E206" s="87">
        <v>0</v>
      </c>
      <c r="F206" s="87">
        <v>115.5322129</v>
      </c>
      <c r="G206" s="87">
        <v>288.83053224999998</v>
      </c>
      <c r="H206" s="87">
        <v>577.66106448999994</v>
      </c>
      <c r="I206" s="87">
        <v>0</v>
      </c>
      <c r="J206" s="87">
        <v>635.42717094</v>
      </c>
      <c r="K206" s="87">
        <v>750.95938383999999</v>
      </c>
      <c r="L206" s="87">
        <v>866.49159673999998</v>
      </c>
    </row>
    <row r="207" spans="1:12" ht="12.75" customHeight="1" x14ac:dyDescent="0.2">
      <c r="A207" s="86" t="s">
        <v>157</v>
      </c>
      <c r="B207" s="86">
        <v>6</v>
      </c>
      <c r="C207" s="87">
        <v>1164.726316</v>
      </c>
      <c r="D207" s="87">
        <v>1157.87101448</v>
      </c>
      <c r="E207" s="87">
        <v>0</v>
      </c>
      <c r="F207" s="87">
        <v>115.78710144999999</v>
      </c>
      <c r="G207" s="87">
        <v>289.46775362</v>
      </c>
      <c r="H207" s="87">
        <v>578.93550723999999</v>
      </c>
      <c r="I207" s="87">
        <v>0</v>
      </c>
      <c r="J207" s="87">
        <v>636.82905796</v>
      </c>
      <c r="K207" s="87">
        <v>752.61615941000002</v>
      </c>
      <c r="L207" s="87">
        <v>868.40326086000005</v>
      </c>
    </row>
    <row r="208" spans="1:12" ht="12.75" customHeight="1" x14ac:dyDescent="0.2">
      <c r="A208" s="86" t="s">
        <v>157</v>
      </c>
      <c r="B208" s="86">
        <v>7</v>
      </c>
      <c r="C208" s="87">
        <v>1144.2619207600001</v>
      </c>
      <c r="D208" s="87">
        <v>1137.7612536500001</v>
      </c>
      <c r="E208" s="87">
        <v>0</v>
      </c>
      <c r="F208" s="87">
        <v>113.77612537</v>
      </c>
      <c r="G208" s="87">
        <v>284.44031340999999</v>
      </c>
      <c r="H208" s="87">
        <v>568.88062682999998</v>
      </c>
      <c r="I208" s="87">
        <v>0</v>
      </c>
      <c r="J208" s="87">
        <v>625.76868950999994</v>
      </c>
      <c r="K208" s="87">
        <v>739.54481486999998</v>
      </c>
      <c r="L208" s="87">
        <v>853.32094024000003</v>
      </c>
    </row>
    <row r="209" spans="1:12" ht="12.75" customHeight="1" x14ac:dyDescent="0.2">
      <c r="A209" s="86" t="s">
        <v>157</v>
      </c>
      <c r="B209" s="86">
        <v>8</v>
      </c>
      <c r="C209" s="87">
        <v>1054.2512602300001</v>
      </c>
      <c r="D209" s="87">
        <v>1048.1867039799999</v>
      </c>
      <c r="E209" s="87">
        <v>0</v>
      </c>
      <c r="F209" s="87">
        <v>104.8186704</v>
      </c>
      <c r="G209" s="87">
        <v>262.04667599999999</v>
      </c>
      <c r="H209" s="87">
        <v>524.09335198999997</v>
      </c>
      <c r="I209" s="87">
        <v>0</v>
      </c>
      <c r="J209" s="87">
        <v>576.50268718999996</v>
      </c>
      <c r="K209" s="87">
        <v>681.32135759000005</v>
      </c>
      <c r="L209" s="87">
        <v>786.14002799000002</v>
      </c>
    </row>
    <row r="210" spans="1:12" ht="12.75" customHeight="1" x14ac:dyDescent="0.2">
      <c r="A210" s="86" t="s">
        <v>157</v>
      </c>
      <c r="B210" s="86">
        <v>9</v>
      </c>
      <c r="C210" s="87">
        <v>947.71086278999996</v>
      </c>
      <c r="D210" s="87">
        <v>942.29318315</v>
      </c>
      <c r="E210" s="87">
        <v>0</v>
      </c>
      <c r="F210" s="87">
        <v>94.229318320000004</v>
      </c>
      <c r="G210" s="87">
        <v>235.57329579</v>
      </c>
      <c r="H210" s="87">
        <v>471.14659158000001</v>
      </c>
      <c r="I210" s="87">
        <v>0</v>
      </c>
      <c r="J210" s="87">
        <v>518.26125073000003</v>
      </c>
      <c r="K210" s="87">
        <v>612.49056904999998</v>
      </c>
      <c r="L210" s="87">
        <v>706.71988736000003</v>
      </c>
    </row>
    <row r="211" spans="1:12" ht="12.75" customHeight="1" x14ac:dyDescent="0.2">
      <c r="A211" s="86" t="s">
        <v>157</v>
      </c>
      <c r="B211" s="86">
        <v>10</v>
      </c>
      <c r="C211" s="87">
        <v>837.19956081999999</v>
      </c>
      <c r="D211" s="87">
        <v>832.08878501000004</v>
      </c>
      <c r="E211" s="87">
        <v>0</v>
      </c>
      <c r="F211" s="87">
        <v>83.208878499999997</v>
      </c>
      <c r="G211" s="87">
        <v>208.02219625000001</v>
      </c>
      <c r="H211" s="87">
        <v>416.04439251000002</v>
      </c>
      <c r="I211" s="87">
        <v>0</v>
      </c>
      <c r="J211" s="87">
        <v>457.64883176000001</v>
      </c>
      <c r="K211" s="87">
        <v>540.85771025999998</v>
      </c>
      <c r="L211" s="87">
        <v>624.06658875999995</v>
      </c>
    </row>
    <row r="212" spans="1:12" ht="12.75" customHeight="1" x14ac:dyDescent="0.2">
      <c r="A212" s="86" t="s">
        <v>157</v>
      </c>
      <c r="B212" s="86">
        <v>11</v>
      </c>
      <c r="C212" s="87">
        <v>778.74832402000004</v>
      </c>
      <c r="D212" s="87">
        <v>774.02520670000001</v>
      </c>
      <c r="E212" s="87">
        <v>0</v>
      </c>
      <c r="F212" s="87">
        <v>77.402520670000001</v>
      </c>
      <c r="G212" s="87">
        <v>193.50630168000001</v>
      </c>
      <c r="H212" s="87">
        <v>387.01260335000001</v>
      </c>
      <c r="I212" s="87">
        <v>0</v>
      </c>
      <c r="J212" s="87">
        <v>425.71386368999998</v>
      </c>
      <c r="K212" s="87">
        <v>503.11638435999998</v>
      </c>
      <c r="L212" s="87">
        <v>580.51890503000004</v>
      </c>
    </row>
    <row r="213" spans="1:12" ht="12.75" customHeight="1" x14ac:dyDescent="0.2">
      <c r="A213" s="86" t="s">
        <v>157</v>
      </c>
      <c r="B213" s="86">
        <v>12</v>
      </c>
      <c r="C213" s="87">
        <v>744.36728975000005</v>
      </c>
      <c r="D213" s="87">
        <v>739.99023962000001</v>
      </c>
      <c r="E213" s="87">
        <v>0</v>
      </c>
      <c r="F213" s="87">
        <v>73.999023960000002</v>
      </c>
      <c r="G213" s="87">
        <v>184.99755991000001</v>
      </c>
      <c r="H213" s="87">
        <v>369.99511981000001</v>
      </c>
      <c r="I213" s="87">
        <v>0</v>
      </c>
      <c r="J213" s="87">
        <v>406.99463179000003</v>
      </c>
      <c r="K213" s="87">
        <v>480.99365575000002</v>
      </c>
      <c r="L213" s="87">
        <v>554.99267971999996</v>
      </c>
    </row>
    <row r="214" spans="1:12" ht="12.75" customHeight="1" x14ac:dyDescent="0.2">
      <c r="A214" s="86" t="s">
        <v>157</v>
      </c>
      <c r="B214" s="86">
        <v>13</v>
      </c>
      <c r="C214" s="87">
        <v>735.74219154000002</v>
      </c>
      <c r="D214" s="87">
        <v>731.78671431999999</v>
      </c>
      <c r="E214" s="87">
        <v>0</v>
      </c>
      <c r="F214" s="87">
        <v>73.178671429999994</v>
      </c>
      <c r="G214" s="87">
        <v>182.94667858</v>
      </c>
      <c r="H214" s="87">
        <v>365.89335715999999</v>
      </c>
      <c r="I214" s="87">
        <v>0</v>
      </c>
      <c r="J214" s="87">
        <v>402.48269288</v>
      </c>
      <c r="K214" s="87">
        <v>475.66136431000001</v>
      </c>
      <c r="L214" s="87">
        <v>548.84003573999996</v>
      </c>
    </row>
    <row r="215" spans="1:12" ht="12.75" customHeight="1" x14ac:dyDescent="0.2">
      <c r="A215" s="86" t="s">
        <v>157</v>
      </c>
      <c r="B215" s="86">
        <v>14</v>
      </c>
      <c r="C215" s="87">
        <v>741.10530247999998</v>
      </c>
      <c r="D215" s="87">
        <v>736.79763152999999</v>
      </c>
      <c r="E215" s="87">
        <v>0</v>
      </c>
      <c r="F215" s="87">
        <v>73.679763149999999</v>
      </c>
      <c r="G215" s="87">
        <v>184.19940788</v>
      </c>
      <c r="H215" s="87">
        <v>368.39881577</v>
      </c>
      <c r="I215" s="87">
        <v>0</v>
      </c>
      <c r="J215" s="87">
        <v>405.23869733999999</v>
      </c>
      <c r="K215" s="87">
        <v>478.91846048999997</v>
      </c>
      <c r="L215" s="87">
        <v>552.59822365000002</v>
      </c>
    </row>
    <row r="216" spans="1:12" ht="12.75" customHeight="1" x14ac:dyDescent="0.2">
      <c r="A216" s="86" t="s">
        <v>157</v>
      </c>
      <c r="B216" s="86">
        <v>15</v>
      </c>
      <c r="C216" s="87">
        <v>752.26670867999997</v>
      </c>
      <c r="D216" s="87">
        <v>747.86029244999997</v>
      </c>
      <c r="E216" s="87">
        <v>0</v>
      </c>
      <c r="F216" s="87">
        <v>74.786029249999999</v>
      </c>
      <c r="G216" s="87">
        <v>186.96507310999999</v>
      </c>
      <c r="H216" s="87">
        <v>373.93014622999999</v>
      </c>
      <c r="I216" s="87">
        <v>0</v>
      </c>
      <c r="J216" s="87">
        <v>411.32316085000002</v>
      </c>
      <c r="K216" s="87">
        <v>486.10919009000003</v>
      </c>
      <c r="L216" s="87">
        <v>560.89521934000004</v>
      </c>
    </row>
    <row r="217" spans="1:12" ht="12.75" customHeight="1" x14ac:dyDescent="0.2">
      <c r="A217" s="86" t="s">
        <v>157</v>
      </c>
      <c r="B217" s="86">
        <v>16</v>
      </c>
      <c r="C217" s="87">
        <v>756.12812364000001</v>
      </c>
      <c r="D217" s="87">
        <v>751.98189779999996</v>
      </c>
      <c r="E217" s="87">
        <v>0</v>
      </c>
      <c r="F217" s="87">
        <v>75.198189780000007</v>
      </c>
      <c r="G217" s="87">
        <v>187.99547444999999</v>
      </c>
      <c r="H217" s="87">
        <v>375.99094889999998</v>
      </c>
      <c r="I217" s="87">
        <v>0</v>
      </c>
      <c r="J217" s="87">
        <v>413.59004378999998</v>
      </c>
      <c r="K217" s="87">
        <v>488.78823356999999</v>
      </c>
      <c r="L217" s="87">
        <v>563.98642335</v>
      </c>
    </row>
    <row r="218" spans="1:12" ht="12.75" customHeight="1" x14ac:dyDescent="0.2">
      <c r="A218" s="86" t="s">
        <v>157</v>
      </c>
      <c r="B218" s="86">
        <v>17</v>
      </c>
      <c r="C218" s="87">
        <v>806.69490862999999</v>
      </c>
      <c r="D218" s="87">
        <v>802.22556827000005</v>
      </c>
      <c r="E218" s="87">
        <v>0</v>
      </c>
      <c r="F218" s="87">
        <v>80.222556830000002</v>
      </c>
      <c r="G218" s="87">
        <v>200.55639206999999</v>
      </c>
      <c r="H218" s="87">
        <v>401.11278413999997</v>
      </c>
      <c r="I218" s="87">
        <v>0</v>
      </c>
      <c r="J218" s="87">
        <v>441.22406254999999</v>
      </c>
      <c r="K218" s="87">
        <v>521.44661938000002</v>
      </c>
      <c r="L218" s="87">
        <v>601.66917620000004</v>
      </c>
    </row>
    <row r="219" spans="1:12" ht="12.75" customHeight="1" x14ac:dyDescent="0.2">
      <c r="A219" s="86" t="s">
        <v>157</v>
      </c>
      <c r="B219" s="86">
        <v>18</v>
      </c>
      <c r="C219" s="87">
        <v>777.81635648999998</v>
      </c>
      <c r="D219" s="87">
        <v>773.39431180999998</v>
      </c>
      <c r="E219" s="87">
        <v>0</v>
      </c>
      <c r="F219" s="87">
        <v>77.339431180000005</v>
      </c>
      <c r="G219" s="87">
        <v>193.34857794999999</v>
      </c>
      <c r="H219" s="87">
        <v>386.69715590999999</v>
      </c>
      <c r="I219" s="87">
        <v>0</v>
      </c>
      <c r="J219" s="87">
        <v>425.3668715</v>
      </c>
      <c r="K219" s="87">
        <v>502.70630268000002</v>
      </c>
      <c r="L219" s="87">
        <v>580.04573386000004</v>
      </c>
    </row>
    <row r="220" spans="1:12" ht="12.75" customHeight="1" x14ac:dyDescent="0.2">
      <c r="A220" s="86" t="s">
        <v>157</v>
      </c>
      <c r="B220" s="86">
        <v>19</v>
      </c>
      <c r="C220" s="87">
        <v>736.48069783000005</v>
      </c>
      <c r="D220" s="87">
        <v>732.27692593999996</v>
      </c>
      <c r="E220" s="87">
        <v>0</v>
      </c>
      <c r="F220" s="87">
        <v>73.227692590000004</v>
      </c>
      <c r="G220" s="87">
        <v>183.06923148999999</v>
      </c>
      <c r="H220" s="87">
        <v>366.13846296999998</v>
      </c>
      <c r="I220" s="87">
        <v>0</v>
      </c>
      <c r="J220" s="87">
        <v>402.75230927000001</v>
      </c>
      <c r="K220" s="87">
        <v>475.98000186000002</v>
      </c>
      <c r="L220" s="87">
        <v>549.20769445999997</v>
      </c>
    </row>
    <row r="221" spans="1:12" ht="12.75" customHeight="1" x14ac:dyDescent="0.2">
      <c r="A221" s="86" t="s">
        <v>157</v>
      </c>
      <c r="B221" s="86">
        <v>20</v>
      </c>
      <c r="C221" s="87">
        <v>732.83339636000005</v>
      </c>
      <c r="D221" s="87">
        <v>728.77255559000002</v>
      </c>
      <c r="E221" s="87">
        <v>0</v>
      </c>
      <c r="F221" s="87">
        <v>72.877255559999995</v>
      </c>
      <c r="G221" s="87">
        <v>182.19313890000001</v>
      </c>
      <c r="H221" s="87">
        <v>364.38627780000002</v>
      </c>
      <c r="I221" s="87">
        <v>0</v>
      </c>
      <c r="J221" s="87">
        <v>400.82490557</v>
      </c>
      <c r="K221" s="87">
        <v>473.70216112999998</v>
      </c>
      <c r="L221" s="87">
        <v>546.57941669000002</v>
      </c>
    </row>
    <row r="222" spans="1:12" ht="12.75" customHeight="1" x14ac:dyDescent="0.2">
      <c r="A222" s="86" t="s">
        <v>157</v>
      </c>
      <c r="B222" s="86">
        <v>21</v>
      </c>
      <c r="C222" s="87">
        <v>733.1145434</v>
      </c>
      <c r="D222" s="87">
        <v>729.34983493000004</v>
      </c>
      <c r="E222" s="87">
        <v>0</v>
      </c>
      <c r="F222" s="87">
        <v>72.934983489999993</v>
      </c>
      <c r="G222" s="87">
        <v>182.33745873000001</v>
      </c>
      <c r="H222" s="87">
        <v>364.67491747000003</v>
      </c>
      <c r="I222" s="87">
        <v>0</v>
      </c>
      <c r="J222" s="87">
        <v>401.14240920999998</v>
      </c>
      <c r="K222" s="87">
        <v>474.07739270000002</v>
      </c>
      <c r="L222" s="87">
        <v>547.01237619999995</v>
      </c>
    </row>
    <row r="223" spans="1:12" ht="12.75" customHeight="1" x14ac:dyDescent="0.2">
      <c r="A223" s="86" t="s">
        <v>157</v>
      </c>
      <c r="B223" s="86">
        <v>22</v>
      </c>
      <c r="C223" s="87">
        <v>777.12479392</v>
      </c>
      <c r="D223" s="87">
        <v>773.18922835000001</v>
      </c>
      <c r="E223" s="87">
        <v>0</v>
      </c>
      <c r="F223" s="87">
        <v>77.318922839999999</v>
      </c>
      <c r="G223" s="87">
        <v>193.29730709</v>
      </c>
      <c r="H223" s="87">
        <v>386.59461418000001</v>
      </c>
      <c r="I223" s="87">
        <v>0</v>
      </c>
      <c r="J223" s="87">
        <v>425.25407559000001</v>
      </c>
      <c r="K223" s="87">
        <v>502.57299842999998</v>
      </c>
      <c r="L223" s="87">
        <v>579.89192126</v>
      </c>
    </row>
    <row r="224" spans="1:12" ht="12.75" customHeight="1" x14ac:dyDescent="0.2">
      <c r="A224" s="86" t="s">
        <v>157</v>
      </c>
      <c r="B224" s="86">
        <v>23</v>
      </c>
      <c r="C224" s="87">
        <v>866.90011593999998</v>
      </c>
      <c r="D224" s="87">
        <v>862.65846534000002</v>
      </c>
      <c r="E224" s="87">
        <v>0</v>
      </c>
      <c r="F224" s="87">
        <v>86.265846530000005</v>
      </c>
      <c r="G224" s="87">
        <v>215.66461634000001</v>
      </c>
      <c r="H224" s="87">
        <v>431.32923267000001</v>
      </c>
      <c r="I224" s="87">
        <v>0</v>
      </c>
      <c r="J224" s="87">
        <v>474.46215594</v>
      </c>
      <c r="K224" s="87">
        <v>560.72800246999998</v>
      </c>
      <c r="L224" s="87">
        <v>646.99384900999996</v>
      </c>
    </row>
    <row r="225" spans="1:12" ht="12.75" customHeight="1" x14ac:dyDescent="0.2">
      <c r="A225" s="86" t="s">
        <v>157</v>
      </c>
      <c r="B225" s="86">
        <v>24</v>
      </c>
      <c r="C225" s="87">
        <v>960.59326718</v>
      </c>
      <c r="D225" s="87">
        <v>955.70847301000003</v>
      </c>
      <c r="E225" s="87">
        <v>0</v>
      </c>
      <c r="F225" s="87">
        <v>95.570847299999997</v>
      </c>
      <c r="G225" s="87">
        <v>238.92711825000001</v>
      </c>
      <c r="H225" s="87">
        <v>477.85423651000002</v>
      </c>
      <c r="I225" s="87">
        <v>0</v>
      </c>
      <c r="J225" s="87">
        <v>525.63966015999995</v>
      </c>
      <c r="K225" s="87">
        <v>621.21050746000003</v>
      </c>
      <c r="L225" s="87">
        <v>716.78135476</v>
      </c>
    </row>
    <row r="226" spans="1:12" ht="12.75" customHeight="1" x14ac:dyDescent="0.2">
      <c r="A226" s="86" t="s">
        <v>158</v>
      </c>
      <c r="B226" s="86">
        <v>1</v>
      </c>
      <c r="C226" s="87">
        <v>1052.0157632800001</v>
      </c>
      <c r="D226" s="87">
        <v>1046.09486367</v>
      </c>
      <c r="E226" s="87">
        <v>0</v>
      </c>
      <c r="F226" s="87">
        <v>104.60948637</v>
      </c>
      <c r="G226" s="87">
        <v>261.52371591999997</v>
      </c>
      <c r="H226" s="87">
        <v>523.04743183999994</v>
      </c>
      <c r="I226" s="87">
        <v>0</v>
      </c>
      <c r="J226" s="87">
        <v>575.35217502</v>
      </c>
      <c r="K226" s="87">
        <v>679.96166139000002</v>
      </c>
      <c r="L226" s="87">
        <v>784.57114775000002</v>
      </c>
    </row>
    <row r="227" spans="1:12" ht="12.75" customHeight="1" x14ac:dyDescent="0.2">
      <c r="A227" s="86" t="s">
        <v>158</v>
      </c>
      <c r="B227" s="86">
        <v>2</v>
      </c>
      <c r="C227" s="87">
        <v>1061.9714413300001</v>
      </c>
      <c r="D227" s="87">
        <v>1055.6591609499999</v>
      </c>
      <c r="E227" s="87">
        <v>0</v>
      </c>
      <c r="F227" s="87">
        <v>105.5659161</v>
      </c>
      <c r="G227" s="87">
        <v>263.91479024</v>
      </c>
      <c r="H227" s="87">
        <v>527.82958048</v>
      </c>
      <c r="I227" s="87">
        <v>0</v>
      </c>
      <c r="J227" s="87">
        <v>580.61253852000004</v>
      </c>
      <c r="K227" s="87">
        <v>686.17845462000002</v>
      </c>
      <c r="L227" s="87">
        <v>791.74437071</v>
      </c>
    </row>
    <row r="228" spans="1:12" ht="12.75" customHeight="1" x14ac:dyDescent="0.2">
      <c r="A228" s="86" t="s">
        <v>158</v>
      </c>
      <c r="B228" s="86">
        <v>3</v>
      </c>
      <c r="C228" s="87">
        <v>1144.11854761</v>
      </c>
      <c r="D228" s="87">
        <v>1137.32265704</v>
      </c>
      <c r="E228" s="87">
        <v>0</v>
      </c>
      <c r="F228" s="87">
        <v>113.7322657</v>
      </c>
      <c r="G228" s="87">
        <v>284.33066425999999</v>
      </c>
      <c r="H228" s="87">
        <v>568.66132851999998</v>
      </c>
      <c r="I228" s="87">
        <v>0</v>
      </c>
      <c r="J228" s="87">
        <v>625.52746136999997</v>
      </c>
      <c r="K228" s="87">
        <v>739.25972707999995</v>
      </c>
      <c r="L228" s="87">
        <v>852.99199278000003</v>
      </c>
    </row>
    <row r="229" spans="1:12" ht="12.75" customHeight="1" x14ac:dyDescent="0.2">
      <c r="A229" s="86" t="s">
        <v>158</v>
      </c>
      <c r="B229" s="86">
        <v>4</v>
      </c>
      <c r="C229" s="87">
        <v>1150.6790148</v>
      </c>
      <c r="D229" s="87">
        <v>1144.44222975</v>
      </c>
      <c r="E229" s="87">
        <v>0</v>
      </c>
      <c r="F229" s="87">
        <v>114.44422298000001</v>
      </c>
      <c r="G229" s="87">
        <v>286.11055743999998</v>
      </c>
      <c r="H229" s="87">
        <v>572.22111487999996</v>
      </c>
      <c r="I229" s="87">
        <v>0</v>
      </c>
      <c r="J229" s="87">
        <v>629.44322636000004</v>
      </c>
      <c r="K229" s="87">
        <v>743.88744933999999</v>
      </c>
      <c r="L229" s="87">
        <v>858.33167231000004</v>
      </c>
    </row>
    <row r="230" spans="1:12" ht="12.75" customHeight="1" x14ac:dyDescent="0.2">
      <c r="A230" s="86" t="s">
        <v>158</v>
      </c>
      <c r="B230" s="86">
        <v>5</v>
      </c>
      <c r="C230" s="87">
        <v>1150.38206094</v>
      </c>
      <c r="D230" s="87">
        <v>1144.5539244399999</v>
      </c>
      <c r="E230" s="87">
        <v>0</v>
      </c>
      <c r="F230" s="87">
        <v>114.45539244</v>
      </c>
      <c r="G230" s="87">
        <v>286.13848110999999</v>
      </c>
      <c r="H230" s="87">
        <v>572.27696221999997</v>
      </c>
      <c r="I230" s="87">
        <v>0</v>
      </c>
      <c r="J230" s="87">
        <v>629.50465843999996</v>
      </c>
      <c r="K230" s="87">
        <v>743.96005089000005</v>
      </c>
      <c r="L230" s="87">
        <v>858.41544333000002</v>
      </c>
    </row>
    <row r="231" spans="1:12" ht="12.75" customHeight="1" x14ac:dyDescent="0.2">
      <c r="A231" s="86" t="s">
        <v>158</v>
      </c>
      <c r="B231" s="86">
        <v>6</v>
      </c>
      <c r="C231" s="87">
        <v>1157.2597544800001</v>
      </c>
      <c r="D231" s="87">
        <v>1151.14055562</v>
      </c>
      <c r="E231" s="87">
        <v>0</v>
      </c>
      <c r="F231" s="87">
        <v>115.11405556</v>
      </c>
      <c r="G231" s="87">
        <v>287.78513891</v>
      </c>
      <c r="H231" s="87">
        <v>575.57027780999999</v>
      </c>
      <c r="I231" s="87">
        <v>0</v>
      </c>
      <c r="J231" s="87">
        <v>633.12730558999999</v>
      </c>
      <c r="K231" s="87">
        <v>748.24136114999999</v>
      </c>
      <c r="L231" s="87">
        <v>863.35541671999999</v>
      </c>
    </row>
    <row r="232" spans="1:12" ht="12.75" customHeight="1" x14ac:dyDescent="0.2">
      <c r="A232" s="86" t="s">
        <v>158</v>
      </c>
      <c r="B232" s="86">
        <v>7</v>
      </c>
      <c r="C232" s="87">
        <v>1110.6301393000001</v>
      </c>
      <c r="D232" s="87">
        <v>1104.7627422800001</v>
      </c>
      <c r="E232" s="87">
        <v>0</v>
      </c>
      <c r="F232" s="87">
        <v>110.47627423</v>
      </c>
      <c r="G232" s="87">
        <v>276.19068557000003</v>
      </c>
      <c r="H232" s="87">
        <v>552.38137114000006</v>
      </c>
      <c r="I232" s="87">
        <v>0</v>
      </c>
      <c r="J232" s="87">
        <v>607.61950824999997</v>
      </c>
      <c r="K232" s="87">
        <v>718.09578248000003</v>
      </c>
      <c r="L232" s="87">
        <v>828.57205670999997</v>
      </c>
    </row>
    <row r="233" spans="1:12" ht="12.75" customHeight="1" x14ac:dyDescent="0.2">
      <c r="A233" s="86" t="s">
        <v>158</v>
      </c>
      <c r="B233" s="86">
        <v>8</v>
      </c>
      <c r="C233" s="87">
        <v>1009.36229182</v>
      </c>
      <c r="D233" s="87">
        <v>1004.03659184</v>
      </c>
      <c r="E233" s="87">
        <v>0</v>
      </c>
      <c r="F233" s="87">
        <v>100.40365918000001</v>
      </c>
      <c r="G233" s="87">
        <v>251.00914796000001</v>
      </c>
      <c r="H233" s="87">
        <v>502.01829592000001</v>
      </c>
      <c r="I233" s="87">
        <v>0</v>
      </c>
      <c r="J233" s="87">
        <v>552.22012551</v>
      </c>
      <c r="K233" s="87">
        <v>652.62378469999999</v>
      </c>
      <c r="L233" s="87">
        <v>753.02744387999996</v>
      </c>
    </row>
    <row r="234" spans="1:12" ht="12.75" customHeight="1" x14ac:dyDescent="0.2">
      <c r="A234" s="86" t="s">
        <v>158</v>
      </c>
      <c r="B234" s="86">
        <v>9</v>
      </c>
      <c r="C234" s="87">
        <v>951.87314899</v>
      </c>
      <c r="D234" s="87">
        <v>946.40796279999995</v>
      </c>
      <c r="E234" s="87">
        <v>0</v>
      </c>
      <c r="F234" s="87">
        <v>94.640796280000004</v>
      </c>
      <c r="G234" s="87">
        <v>236.60199069999999</v>
      </c>
      <c r="H234" s="87">
        <v>473.20398139999998</v>
      </c>
      <c r="I234" s="87">
        <v>0</v>
      </c>
      <c r="J234" s="87">
        <v>520.52437954000004</v>
      </c>
      <c r="K234" s="87">
        <v>615.16517581999994</v>
      </c>
      <c r="L234" s="87">
        <v>709.80597209999996</v>
      </c>
    </row>
    <row r="235" spans="1:12" ht="12.75" customHeight="1" x14ac:dyDescent="0.2">
      <c r="A235" s="86" t="s">
        <v>158</v>
      </c>
      <c r="B235" s="86">
        <v>10</v>
      </c>
      <c r="C235" s="87">
        <v>862.07760642999995</v>
      </c>
      <c r="D235" s="87">
        <v>857.53319753000005</v>
      </c>
      <c r="E235" s="87">
        <v>0</v>
      </c>
      <c r="F235" s="87">
        <v>85.753319750000003</v>
      </c>
      <c r="G235" s="87">
        <v>214.38329938000001</v>
      </c>
      <c r="H235" s="87">
        <v>428.76659876999997</v>
      </c>
      <c r="I235" s="87">
        <v>0</v>
      </c>
      <c r="J235" s="87">
        <v>471.64325864</v>
      </c>
      <c r="K235" s="87">
        <v>557.39657838999995</v>
      </c>
      <c r="L235" s="87">
        <v>643.14989815000001</v>
      </c>
    </row>
    <row r="236" spans="1:12" ht="12.75" customHeight="1" x14ac:dyDescent="0.2">
      <c r="A236" s="86" t="s">
        <v>158</v>
      </c>
      <c r="B236" s="86">
        <v>11</v>
      </c>
      <c r="C236" s="87">
        <v>785.98353619</v>
      </c>
      <c r="D236" s="87">
        <v>782.10347211999999</v>
      </c>
      <c r="E236" s="87">
        <v>0</v>
      </c>
      <c r="F236" s="87">
        <v>78.210347209999995</v>
      </c>
      <c r="G236" s="87">
        <v>195.52586803</v>
      </c>
      <c r="H236" s="87">
        <v>391.05173606</v>
      </c>
      <c r="I236" s="87">
        <v>0</v>
      </c>
      <c r="J236" s="87">
        <v>430.15690967</v>
      </c>
      <c r="K236" s="87">
        <v>508.36725688000001</v>
      </c>
      <c r="L236" s="87">
        <v>586.57760409000002</v>
      </c>
    </row>
    <row r="237" spans="1:12" ht="12.75" customHeight="1" x14ac:dyDescent="0.2">
      <c r="A237" s="86" t="s">
        <v>158</v>
      </c>
      <c r="B237" s="86">
        <v>12</v>
      </c>
      <c r="C237" s="87">
        <v>775.98580120999998</v>
      </c>
      <c r="D237" s="87">
        <v>772.32022046999998</v>
      </c>
      <c r="E237" s="87">
        <v>0</v>
      </c>
      <c r="F237" s="87">
        <v>77.232022049999998</v>
      </c>
      <c r="G237" s="87">
        <v>193.08005512</v>
      </c>
      <c r="H237" s="87">
        <v>386.16011023999999</v>
      </c>
      <c r="I237" s="87">
        <v>0</v>
      </c>
      <c r="J237" s="87">
        <v>424.77612126000002</v>
      </c>
      <c r="K237" s="87">
        <v>502.00814330999998</v>
      </c>
      <c r="L237" s="87">
        <v>579.24016534999998</v>
      </c>
    </row>
    <row r="238" spans="1:12" ht="12.75" customHeight="1" x14ac:dyDescent="0.2">
      <c r="A238" s="86" t="s">
        <v>158</v>
      </c>
      <c r="B238" s="86">
        <v>13</v>
      </c>
      <c r="C238" s="87">
        <v>772.02636247999999</v>
      </c>
      <c r="D238" s="87">
        <v>768.65826595999999</v>
      </c>
      <c r="E238" s="87">
        <v>0</v>
      </c>
      <c r="F238" s="87">
        <v>76.865826600000005</v>
      </c>
      <c r="G238" s="87">
        <v>192.16456649</v>
      </c>
      <c r="H238" s="87">
        <v>384.32913298</v>
      </c>
      <c r="I238" s="87">
        <v>0</v>
      </c>
      <c r="J238" s="87">
        <v>422.76204627999999</v>
      </c>
      <c r="K238" s="87">
        <v>499.62787286999998</v>
      </c>
      <c r="L238" s="87">
        <v>576.49369947000002</v>
      </c>
    </row>
    <row r="239" spans="1:12" ht="12.75" customHeight="1" x14ac:dyDescent="0.2">
      <c r="A239" s="86" t="s">
        <v>158</v>
      </c>
      <c r="B239" s="86">
        <v>14</v>
      </c>
      <c r="C239" s="87">
        <v>778.09274933999995</v>
      </c>
      <c r="D239" s="87">
        <v>774.25937108000005</v>
      </c>
      <c r="E239" s="87">
        <v>0</v>
      </c>
      <c r="F239" s="87">
        <v>77.425937110000007</v>
      </c>
      <c r="G239" s="87">
        <v>193.56484277000001</v>
      </c>
      <c r="H239" s="87">
        <v>387.12968554000003</v>
      </c>
      <c r="I239" s="87">
        <v>0</v>
      </c>
      <c r="J239" s="87">
        <v>425.84265409</v>
      </c>
      <c r="K239" s="87">
        <v>503.2685912</v>
      </c>
      <c r="L239" s="87">
        <v>580.69452831000001</v>
      </c>
    </row>
    <row r="240" spans="1:12" ht="12.75" customHeight="1" x14ac:dyDescent="0.2">
      <c r="A240" s="86" t="s">
        <v>158</v>
      </c>
      <c r="B240" s="86">
        <v>15</v>
      </c>
      <c r="C240" s="87">
        <v>797.45149671000001</v>
      </c>
      <c r="D240" s="87">
        <v>793.28343993999999</v>
      </c>
      <c r="E240" s="87">
        <v>0</v>
      </c>
      <c r="F240" s="87">
        <v>79.328343989999993</v>
      </c>
      <c r="G240" s="87">
        <v>198.32085999</v>
      </c>
      <c r="H240" s="87">
        <v>396.64171997</v>
      </c>
      <c r="I240" s="87">
        <v>0</v>
      </c>
      <c r="J240" s="87">
        <v>436.30589197</v>
      </c>
      <c r="K240" s="87">
        <v>515.63423595999996</v>
      </c>
      <c r="L240" s="87">
        <v>594.96257995999997</v>
      </c>
    </row>
    <row r="241" spans="1:12" ht="12.75" customHeight="1" x14ac:dyDescent="0.2">
      <c r="A241" s="86" t="s">
        <v>158</v>
      </c>
      <c r="B241" s="86">
        <v>16</v>
      </c>
      <c r="C241" s="87">
        <v>817.62921000999995</v>
      </c>
      <c r="D241" s="87">
        <v>813.39419358999999</v>
      </c>
      <c r="E241" s="87">
        <v>0</v>
      </c>
      <c r="F241" s="87">
        <v>81.339419359999994</v>
      </c>
      <c r="G241" s="87">
        <v>203.3485484</v>
      </c>
      <c r="H241" s="87">
        <v>406.6970968</v>
      </c>
      <c r="I241" s="87">
        <v>0</v>
      </c>
      <c r="J241" s="87">
        <v>447.36680646999997</v>
      </c>
      <c r="K241" s="87">
        <v>528.70622582999999</v>
      </c>
      <c r="L241" s="87">
        <v>610.04564518999996</v>
      </c>
    </row>
    <row r="242" spans="1:12" ht="12.75" customHeight="1" x14ac:dyDescent="0.2">
      <c r="A242" s="86" t="s">
        <v>158</v>
      </c>
      <c r="B242" s="86">
        <v>17</v>
      </c>
      <c r="C242" s="87">
        <v>812.48327099999995</v>
      </c>
      <c r="D242" s="87">
        <v>808.28666569999996</v>
      </c>
      <c r="E242" s="87">
        <v>0</v>
      </c>
      <c r="F242" s="87">
        <v>80.828666569999996</v>
      </c>
      <c r="G242" s="87">
        <v>202.07166642999999</v>
      </c>
      <c r="H242" s="87">
        <v>404.14333284999998</v>
      </c>
      <c r="I242" s="87">
        <v>0</v>
      </c>
      <c r="J242" s="87">
        <v>444.55766613999998</v>
      </c>
      <c r="K242" s="87">
        <v>525.38633271000003</v>
      </c>
      <c r="L242" s="87">
        <v>606.21499928000003</v>
      </c>
    </row>
    <row r="243" spans="1:12" ht="12.75" customHeight="1" x14ac:dyDescent="0.2">
      <c r="A243" s="86" t="s">
        <v>158</v>
      </c>
      <c r="B243" s="86">
        <v>18</v>
      </c>
      <c r="C243" s="87">
        <v>806.87119408000001</v>
      </c>
      <c r="D243" s="87">
        <v>802.04742814999997</v>
      </c>
      <c r="E243" s="87">
        <v>0</v>
      </c>
      <c r="F243" s="87">
        <v>80.204742820000007</v>
      </c>
      <c r="G243" s="87">
        <v>200.51185704</v>
      </c>
      <c r="H243" s="87">
        <v>401.02371407999999</v>
      </c>
      <c r="I243" s="87">
        <v>0</v>
      </c>
      <c r="J243" s="87">
        <v>441.12608547999997</v>
      </c>
      <c r="K243" s="87">
        <v>521.33082830000001</v>
      </c>
      <c r="L243" s="87">
        <v>601.53557110999998</v>
      </c>
    </row>
    <row r="244" spans="1:12" ht="12.75" customHeight="1" x14ac:dyDescent="0.2">
      <c r="A244" s="86" t="s">
        <v>158</v>
      </c>
      <c r="B244" s="86">
        <v>19</v>
      </c>
      <c r="C244" s="87">
        <v>778.89464734000001</v>
      </c>
      <c r="D244" s="87">
        <v>774.30281836999995</v>
      </c>
      <c r="E244" s="87">
        <v>0</v>
      </c>
      <c r="F244" s="87">
        <v>77.430281840000006</v>
      </c>
      <c r="G244" s="87">
        <v>193.57570458999999</v>
      </c>
      <c r="H244" s="87">
        <v>387.15140918999998</v>
      </c>
      <c r="I244" s="87">
        <v>0</v>
      </c>
      <c r="J244" s="87">
        <v>425.86655009999998</v>
      </c>
      <c r="K244" s="87">
        <v>503.29683194</v>
      </c>
      <c r="L244" s="87">
        <v>580.72711377999997</v>
      </c>
    </row>
    <row r="245" spans="1:12" ht="12.75" customHeight="1" x14ac:dyDescent="0.2">
      <c r="A245" s="86" t="s">
        <v>158</v>
      </c>
      <c r="B245" s="86">
        <v>20</v>
      </c>
      <c r="C245" s="87">
        <v>761.03702766000004</v>
      </c>
      <c r="D245" s="87">
        <v>756.60735770999997</v>
      </c>
      <c r="E245" s="87">
        <v>0</v>
      </c>
      <c r="F245" s="87">
        <v>75.660735770000002</v>
      </c>
      <c r="G245" s="87">
        <v>189.15183943</v>
      </c>
      <c r="H245" s="87">
        <v>378.30367885999999</v>
      </c>
      <c r="I245" s="87">
        <v>0</v>
      </c>
      <c r="J245" s="87">
        <v>416.13404673999997</v>
      </c>
      <c r="K245" s="87">
        <v>491.79478251</v>
      </c>
      <c r="L245" s="87">
        <v>567.45551827999998</v>
      </c>
    </row>
    <row r="246" spans="1:12" ht="12.75" customHeight="1" x14ac:dyDescent="0.2">
      <c r="A246" s="86" t="s">
        <v>158</v>
      </c>
      <c r="B246" s="86">
        <v>21</v>
      </c>
      <c r="C246" s="87">
        <v>771.39662920000001</v>
      </c>
      <c r="D246" s="87">
        <v>766.83452547000002</v>
      </c>
      <c r="E246" s="87">
        <v>0</v>
      </c>
      <c r="F246" s="87">
        <v>76.683452549999998</v>
      </c>
      <c r="G246" s="87">
        <v>191.70863137000001</v>
      </c>
      <c r="H246" s="87">
        <v>383.41726274000001</v>
      </c>
      <c r="I246" s="87">
        <v>0</v>
      </c>
      <c r="J246" s="87">
        <v>421.75898900999999</v>
      </c>
      <c r="K246" s="87">
        <v>498.44244156000002</v>
      </c>
      <c r="L246" s="87">
        <v>575.12589409999998</v>
      </c>
    </row>
    <row r="247" spans="1:12" ht="12.75" customHeight="1" x14ac:dyDescent="0.2">
      <c r="A247" s="86" t="s">
        <v>158</v>
      </c>
      <c r="B247" s="86">
        <v>22</v>
      </c>
      <c r="C247" s="87">
        <v>834.0949038</v>
      </c>
      <c r="D247" s="87">
        <v>829.29821998</v>
      </c>
      <c r="E247" s="87">
        <v>0</v>
      </c>
      <c r="F247" s="87">
        <v>82.929822000000001</v>
      </c>
      <c r="G247" s="87">
        <v>207.324555</v>
      </c>
      <c r="H247" s="87">
        <v>414.64910999</v>
      </c>
      <c r="I247" s="87">
        <v>0</v>
      </c>
      <c r="J247" s="87">
        <v>456.11402098999997</v>
      </c>
      <c r="K247" s="87">
        <v>539.04384299000003</v>
      </c>
      <c r="L247" s="87">
        <v>621.97366498999997</v>
      </c>
    </row>
    <row r="248" spans="1:12" ht="12.75" customHeight="1" x14ac:dyDescent="0.2">
      <c r="A248" s="86" t="s">
        <v>158</v>
      </c>
      <c r="B248" s="86">
        <v>23</v>
      </c>
      <c r="C248" s="87">
        <v>923.46056486999998</v>
      </c>
      <c r="D248" s="87">
        <v>918.22135604000005</v>
      </c>
      <c r="E248" s="87">
        <v>0</v>
      </c>
      <c r="F248" s="87">
        <v>91.822135599999996</v>
      </c>
      <c r="G248" s="87">
        <v>229.55533901000001</v>
      </c>
      <c r="H248" s="87">
        <v>459.11067802000002</v>
      </c>
      <c r="I248" s="87">
        <v>0</v>
      </c>
      <c r="J248" s="87">
        <v>505.02174581999998</v>
      </c>
      <c r="K248" s="87">
        <v>596.84388143000001</v>
      </c>
      <c r="L248" s="87">
        <v>688.66601703000003</v>
      </c>
    </row>
    <row r="249" spans="1:12" ht="12.75" customHeight="1" x14ac:dyDescent="0.2">
      <c r="A249" s="86" t="s">
        <v>158</v>
      </c>
      <c r="B249" s="86">
        <v>24</v>
      </c>
      <c r="C249" s="87">
        <v>1014.77293486</v>
      </c>
      <c r="D249" s="87">
        <v>1009.09515343</v>
      </c>
      <c r="E249" s="87">
        <v>0</v>
      </c>
      <c r="F249" s="87">
        <v>100.90951534</v>
      </c>
      <c r="G249" s="87">
        <v>252.27378836</v>
      </c>
      <c r="H249" s="87">
        <v>504.54757672</v>
      </c>
      <c r="I249" s="87">
        <v>0</v>
      </c>
      <c r="J249" s="87">
        <v>555.00233438999999</v>
      </c>
      <c r="K249" s="87">
        <v>655.91184972999997</v>
      </c>
      <c r="L249" s="87">
        <v>756.82136506999996</v>
      </c>
    </row>
    <row r="250" spans="1:12" ht="12.75" customHeight="1" x14ac:dyDescent="0.2">
      <c r="A250" s="86" t="s">
        <v>159</v>
      </c>
      <c r="B250" s="86">
        <v>1</v>
      </c>
      <c r="C250" s="87">
        <v>1052.8032416399999</v>
      </c>
      <c r="D250" s="87">
        <v>1047.0120356899999</v>
      </c>
      <c r="E250" s="87">
        <v>0</v>
      </c>
      <c r="F250" s="87">
        <v>104.70120357</v>
      </c>
      <c r="G250" s="87">
        <v>261.75300892000001</v>
      </c>
      <c r="H250" s="87">
        <v>523.50601785000003</v>
      </c>
      <c r="I250" s="87">
        <v>0</v>
      </c>
      <c r="J250" s="87">
        <v>575.85661962999995</v>
      </c>
      <c r="K250" s="87">
        <v>680.55782320000003</v>
      </c>
      <c r="L250" s="87">
        <v>785.25902676999999</v>
      </c>
    </row>
    <row r="251" spans="1:12" ht="12.75" customHeight="1" x14ac:dyDescent="0.2">
      <c r="A251" s="86" t="s">
        <v>159</v>
      </c>
      <c r="B251" s="86">
        <v>2</v>
      </c>
      <c r="C251" s="87">
        <v>1101.7114211200001</v>
      </c>
      <c r="D251" s="87">
        <v>1095.4956701399999</v>
      </c>
      <c r="E251" s="87">
        <v>0</v>
      </c>
      <c r="F251" s="87">
        <v>109.54956701</v>
      </c>
      <c r="G251" s="87">
        <v>273.87391753999998</v>
      </c>
      <c r="H251" s="87">
        <v>547.74783506999995</v>
      </c>
      <c r="I251" s="87">
        <v>0</v>
      </c>
      <c r="J251" s="87">
        <v>602.52261857999997</v>
      </c>
      <c r="K251" s="87">
        <v>712.07218559</v>
      </c>
      <c r="L251" s="87">
        <v>821.62175261000004</v>
      </c>
    </row>
    <row r="252" spans="1:12" ht="12.75" customHeight="1" x14ac:dyDescent="0.2">
      <c r="A252" s="86" t="s">
        <v>159</v>
      </c>
      <c r="B252" s="86">
        <v>3</v>
      </c>
      <c r="C252" s="87">
        <v>1130.27095422</v>
      </c>
      <c r="D252" s="87">
        <v>1124.08921846</v>
      </c>
      <c r="E252" s="87">
        <v>0</v>
      </c>
      <c r="F252" s="87">
        <v>112.40892185</v>
      </c>
      <c r="G252" s="87">
        <v>281.02230462</v>
      </c>
      <c r="H252" s="87">
        <v>562.04460922999999</v>
      </c>
      <c r="I252" s="87">
        <v>0</v>
      </c>
      <c r="J252" s="87">
        <v>618.24907014999997</v>
      </c>
      <c r="K252" s="87">
        <v>730.65799200000004</v>
      </c>
      <c r="L252" s="87">
        <v>843.06691384999999</v>
      </c>
    </row>
    <row r="253" spans="1:12" ht="12.75" customHeight="1" x14ac:dyDescent="0.2">
      <c r="A253" s="86" t="s">
        <v>159</v>
      </c>
      <c r="B253" s="86">
        <v>4</v>
      </c>
      <c r="C253" s="87">
        <v>1134.5465893600001</v>
      </c>
      <c r="D253" s="87">
        <v>1128.2068864099999</v>
      </c>
      <c r="E253" s="87">
        <v>0</v>
      </c>
      <c r="F253" s="87">
        <v>112.82068864</v>
      </c>
      <c r="G253" s="87">
        <v>282.05172160000001</v>
      </c>
      <c r="H253" s="87">
        <v>564.10344321000002</v>
      </c>
      <c r="I253" s="87">
        <v>0</v>
      </c>
      <c r="J253" s="87">
        <v>620.51378752999995</v>
      </c>
      <c r="K253" s="87">
        <v>733.33447617000002</v>
      </c>
      <c r="L253" s="87">
        <v>846.15516480999997</v>
      </c>
    </row>
    <row r="254" spans="1:12" ht="12.75" customHeight="1" x14ac:dyDescent="0.2">
      <c r="A254" s="86" t="s">
        <v>159</v>
      </c>
      <c r="B254" s="86">
        <v>5</v>
      </c>
      <c r="C254" s="87">
        <v>1134.2687818700001</v>
      </c>
      <c r="D254" s="87">
        <v>1127.8532183299999</v>
      </c>
      <c r="E254" s="87">
        <v>0</v>
      </c>
      <c r="F254" s="87">
        <v>112.78532183</v>
      </c>
      <c r="G254" s="87">
        <v>281.96330458</v>
      </c>
      <c r="H254" s="87">
        <v>563.92660917000001</v>
      </c>
      <c r="I254" s="87">
        <v>0</v>
      </c>
      <c r="J254" s="87">
        <v>620.31927008000002</v>
      </c>
      <c r="K254" s="87">
        <v>733.10459190999995</v>
      </c>
      <c r="L254" s="87">
        <v>845.88991375000001</v>
      </c>
    </row>
    <row r="255" spans="1:12" ht="12.75" customHeight="1" x14ac:dyDescent="0.2">
      <c r="A255" s="86" t="s">
        <v>159</v>
      </c>
      <c r="B255" s="86">
        <v>6</v>
      </c>
      <c r="C255" s="87">
        <v>1140.1312419599999</v>
      </c>
      <c r="D255" s="87">
        <v>1133.6678988000001</v>
      </c>
      <c r="E255" s="87">
        <v>0</v>
      </c>
      <c r="F255" s="87">
        <v>113.36678988</v>
      </c>
      <c r="G255" s="87">
        <v>283.41697470000003</v>
      </c>
      <c r="H255" s="87">
        <v>566.83394940000005</v>
      </c>
      <c r="I255" s="87">
        <v>0</v>
      </c>
      <c r="J255" s="87">
        <v>623.51734434000002</v>
      </c>
      <c r="K255" s="87">
        <v>736.88413421999996</v>
      </c>
      <c r="L255" s="87">
        <v>850.25092410000002</v>
      </c>
    </row>
    <row r="256" spans="1:12" ht="12.75" customHeight="1" x14ac:dyDescent="0.2">
      <c r="A256" s="86" t="s">
        <v>159</v>
      </c>
      <c r="B256" s="86">
        <v>7</v>
      </c>
      <c r="C256" s="87">
        <v>1099.6794770399999</v>
      </c>
      <c r="D256" s="87">
        <v>1093.5993473799999</v>
      </c>
      <c r="E256" s="87">
        <v>0</v>
      </c>
      <c r="F256" s="87">
        <v>109.35993474</v>
      </c>
      <c r="G256" s="87">
        <v>273.39983684999999</v>
      </c>
      <c r="H256" s="87">
        <v>546.79967368999996</v>
      </c>
      <c r="I256" s="87">
        <v>0</v>
      </c>
      <c r="J256" s="87">
        <v>601.47964105999995</v>
      </c>
      <c r="K256" s="87">
        <v>710.83957580000003</v>
      </c>
      <c r="L256" s="87">
        <v>820.19951054000001</v>
      </c>
    </row>
    <row r="257" spans="1:12" ht="12.75" customHeight="1" x14ac:dyDescent="0.2">
      <c r="A257" s="86" t="s">
        <v>159</v>
      </c>
      <c r="B257" s="86">
        <v>8</v>
      </c>
      <c r="C257" s="87">
        <v>1005.19445627</v>
      </c>
      <c r="D257" s="87">
        <v>999.77305127</v>
      </c>
      <c r="E257" s="87">
        <v>0</v>
      </c>
      <c r="F257" s="87">
        <v>99.977305130000005</v>
      </c>
      <c r="G257" s="87">
        <v>249.94326282</v>
      </c>
      <c r="H257" s="87">
        <v>499.88652564</v>
      </c>
      <c r="I257" s="87">
        <v>0</v>
      </c>
      <c r="J257" s="87">
        <v>549.87517820000005</v>
      </c>
      <c r="K257" s="87">
        <v>649.85248333000004</v>
      </c>
      <c r="L257" s="87">
        <v>749.82978845000002</v>
      </c>
    </row>
    <row r="258" spans="1:12" ht="12.75" customHeight="1" x14ac:dyDescent="0.2">
      <c r="A258" s="86" t="s">
        <v>159</v>
      </c>
      <c r="B258" s="86">
        <v>9</v>
      </c>
      <c r="C258" s="87">
        <v>957.97988447</v>
      </c>
      <c r="D258" s="87">
        <v>952.66881654999997</v>
      </c>
      <c r="E258" s="87">
        <v>0</v>
      </c>
      <c r="F258" s="87">
        <v>95.266881659999996</v>
      </c>
      <c r="G258" s="87">
        <v>238.16720414</v>
      </c>
      <c r="H258" s="87">
        <v>476.33440827999999</v>
      </c>
      <c r="I258" s="87">
        <v>0</v>
      </c>
      <c r="J258" s="87">
        <v>523.96784909999997</v>
      </c>
      <c r="K258" s="87">
        <v>619.23473076000005</v>
      </c>
      <c r="L258" s="87">
        <v>714.50161241000001</v>
      </c>
    </row>
    <row r="259" spans="1:12" ht="12.75" customHeight="1" x14ac:dyDescent="0.2">
      <c r="A259" s="86" t="s">
        <v>159</v>
      </c>
      <c r="B259" s="86">
        <v>10</v>
      </c>
      <c r="C259" s="87">
        <v>864.87332239</v>
      </c>
      <c r="D259" s="87">
        <v>860.67270942000005</v>
      </c>
      <c r="E259" s="87">
        <v>0</v>
      </c>
      <c r="F259" s="87">
        <v>86.06727094</v>
      </c>
      <c r="G259" s="87">
        <v>215.16817735999999</v>
      </c>
      <c r="H259" s="87">
        <v>430.33635471000002</v>
      </c>
      <c r="I259" s="87">
        <v>0</v>
      </c>
      <c r="J259" s="87">
        <v>473.36999018</v>
      </c>
      <c r="K259" s="87">
        <v>559.43726112000002</v>
      </c>
      <c r="L259" s="87">
        <v>645.50453206999998</v>
      </c>
    </row>
    <row r="260" spans="1:12" ht="12.75" customHeight="1" x14ac:dyDescent="0.2">
      <c r="A260" s="86" t="s">
        <v>159</v>
      </c>
      <c r="B260" s="86">
        <v>11</v>
      </c>
      <c r="C260" s="87">
        <v>819.27120778999995</v>
      </c>
      <c r="D260" s="87">
        <v>815.24295434999999</v>
      </c>
      <c r="E260" s="87">
        <v>0</v>
      </c>
      <c r="F260" s="87">
        <v>81.524295440000003</v>
      </c>
      <c r="G260" s="87">
        <v>203.81073859</v>
      </c>
      <c r="H260" s="87">
        <v>407.62147718</v>
      </c>
      <c r="I260" s="87">
        <v>0</v>
      </c>
      <c r="J260" s="87">
        <v>448.38362489000002</v>
      </c>
      <c r="K260" s="87">
        <v>529.90792033000002</v>
      </c>
      <c r="L260" s="87">
        <v>611.43221575999996</v>
      </c>
    </row>
    <row r="261" spans="1:12" ht="12.75" customHeight="1" x14ac:dyDescent="0.2">
      <c r="A261" s="86" t="s">
        <v>159</v>
      </c>
      <c r="B261" s="86">
        <v>12</v>
      </c>
      <c r="C261" s="87">
        <v>814.20494298000006</v>
      </c>
      <c r="D261" s="87">
        <v>810.33547969000006</v>
      </c>
      <c r="E261" s="87">
        <v>0</v>
      </c>
      <c r="F261" s="87">
        <v>81.033547970000001</v>
      </c>
      <c r="G261" s="87">
        <v>202.58386992000001</v>
      </c>
      <c r="H261" s="87">
        <v>405.16773984999998</v>
      </c>
      <c r="I261" s="87">
        <v>0</v>
      </c>
      <c r="J261" s="87">
        <v>445.68451383000001</v>
      </c>
      <c r="K261" s="87">
        <v>526.71806179999999</v>
      </c>
      <c r="L261" s="87">
        <v>607.75160976999996</v>
      </c>
    </row>
    <row r="262" spans="1:12" ht="12.75" customHeight="1" x14ac:dyDescent="0.2">
      <c r="A262" s="86" t="s">
        <v>159</v>
      </c>
      <c r="B262" s="86">
        <v>13</v>
      </c>
      <c r="C262" s="87">
        <v>813.42993178999996</v>
      </c>
      <c r="D262" s="87">
        <v>809.61024950000001</v>
      </c>
      <c r="E262" s="87">
        <v>0</v>
      </c>
      <c r="F262" s="87">
        <v>80.961024949999995</v>
      </c>
      <c r="G262" s="87">
        <v>202.40256238000001</v>
      </c>
      <c r="H262" s="87">
        <v>404.80512475</v>
      </c>
      <c r="I262" s="87">
        <v>0</v>
      </c>
      <c r="J262" s="87">
        <v>445.28563723000002</v>
      </c>
      <c r="K262" s="87">
        <v>526.24666218000004</v>
      </c>
      <c r="L262" s="87">
        <v>607.20768712999995</v>
      </c>
    </row>
    <row r="263" spans="1:12" ht="12.75" customHeight="1" x14ac:dyDescent="0.2">
      <c r="A263" s="86" t="s">
        <v>159</v>
      </c>
      <c r="B263" s="86">
        <v>14</v>
      </c>
      <c r="C263" s="87">
        <v>813.81845794000003</v>
      </c>
      <c r="D263" s="87">
        <v>809.87687027000004</v>
      </c>
      <c r="E263" s="87">
        <v>0</v>
      </c>
      <c r="F263" s="87">
        <v>80.987687030000004</v>
      </c>
      <c r="G263" s="87">
        <v>202.46921757000001</v>
      </c>
      <c r="H263" s="87">
        <v>404.93843514000002</v>
      </c>
      <c r="I263" s="87">
        <v>0</v>
      </c>
      <c r="J263" s="87">
        <v>445.43227865</v>
      </c>
      <c r="K263" s="87">
        <v>526.41996568000002</v>
      </c>
      <c r="L263" s="87">
        <v>607.40765269999997</v>
      </c>
    </row>
    <row r="264" spans="1:12" ht="12.75" customHeight="1" x14ac:dyDescent="0.2">
      <c r="A264" s="86" t="s">
        <v>159</v>
      </c>
      <c r="B264" s="86">
        <v>15</v>
      </c>
      <c r="C264" s="87">
        <v>812.54630268000005</v>
      </c>
      <c r="D264" s="87">
        <v>809.07141207999996</v>
      </c>
      <c r="E264" s="87">
        <v>0</v>
      </c>
      <c r="F264" s="87">
        <v>80.907141210000006</v>
      </c>
      <c r="G264" s="87">
        <v>202.26785301999999</v>
      </c>
      <c r="H264" s="87">
        <v>404.53570603999998</v>
      </c>
      <c r="I264" s="87">
        <v>0</v>
      </c>
      <c r="J264" s="87">
        <v>444.98927664000001</v>
      </c>
      <c r="K264" s="87">
        <v>525.89641785000003</v>
      </c>
      <c r="L264" s="87">
        <v>606.80355906</v>
      </c>
    </row>
    <row r="265" spans="1:12" ht="12.75" customHeight="1" x14ac:dyDescent="0.2">
      <c r="A265" s="86" t="s">
        <v>159</v>
      </c>
      <c r="B265" s="86">
        <v>16</v>
      </c>
      <c r="C265" s="87">
        <v>835.30342336000001</v>
      </c>
      <c r="D265" s="87">
        <v>831.56400328999996</v>
      </c>
      <c r="E265" s="87">
        <v>0</v>
      </c>
      <c r="F265" s="87">
        <v>83.156400329999997</v>
      </c>
      <c r="G265" s="87">
        <v>207.89100081999999</v>
      </c>
      <c r="H265" s="87">
        <v>415.78200164999998</v>
      </c>
      <c r="I265" s="87">
        <v>0</v>
      </c>
      <c r="J265" s="87">
        <v>457.36020180999998</v>
      </c>
      <c r="K265" s="87">
        <v>540.51660214000003</v>
      </c>
      <c r="L265" s="87">
        <v>623.67300247000003</v>
      </c>
    </row>
    <row r="266" spans="1:12" ht="12.75" customHeight="1" x14ac:dyDescent="0.2">
      <c r="A266" s="86" t="s">
        <v>159</v>
      </c>
      <c r="B266" s="86">
        <v>17</v>
      </c>
      <c r="C266" s="87">
        <v>831.19417729999998</v>
      </c>
      <c r="D266" s="87">
        <v>827.31262445000004</v>
      </c>
      <c r="E266" s="87">
        <v>0</v>
      </c>
      <c r="F266" s="87">
        <v>82.731262450000003</v>
      </c>
      <c r="G266" s="87">
        <v>206.82815611000001</v>
      </c>
      <c r="H266" s="87">
        <v>413.65631223000003</v>
      </c>
      <c r="I266" s="87">
        <v>0</v>
      </c>
      <c r="J266" s="87">
        <v>455.02194344999998</v>
      </c>
      <c r="K266" s="87">
        <v>537.75320589</v>
      </c>
      <c r="L266" s="87">
        <v>620.48446834000003</v>
      </c>
    </row>
    <row r="267" spans="1:12" ht="12.75" customHeight="1" x14ac:dyDescent="0.2">
      <c r="A267" s="86" t="s">
        <v>159</v>
      </c>
      <c r="B267" s="86">
        <v>18</v>
      </c>
      <c r="C267" s="87">
        <v>819.46236125999997</v>
      </c>
      <c r="D267" s="87">
        <v>814.89475227000003</v>
      </c>
      <c r="E267" s="87">
        <v>0</v>
      </c>
      <c r="F267" s="87">
        <v>81.489475229999996</v>
      </c>
      <c r="G267" s="87">
        <v>203.72368807000001</v>
      </c>
      <c r="H267" s="87">
        <v>407.44737614000002</v>
      </c>
      <c r="I267" s="87">
        <v>0</v>
      </c>
      <c r="J267" s="87">
        <v>448.19211374999998</v>
      </c>
      <c r="K267" s="87">
        <v>529.68158898000001</v>
      </c>
      <c r="L267" s="87">
        <v>611.17106420000005</v>
      </c>
    </row>
    <row r="268" spans="1:12" ht="12.75" customHeight="1" x14ac:dyDescent="0.2">
      <c r="A268" s="86" t="s">
        <v>159</v>
      </c>
      <c r="B268" s="86">
        <v>19</v>
      </c>
      <c r="C268" s="87">
        <v>785.72160754000004</v>
      </c>
      <c r="D268" s="87">
        <v>781.17256066000004</v>
      </c>
      <c r="E268" s="87">
        <v>0</v>
      </c>
      <c r="F268" s="87">
        <v>78.117256069999996</v>
      </c>
      <c r="G268" s="87">
        <v>195.29314016999999</v>
      </c>
      <c r="H268" s="87">
        <v>390.58628033000002</v>
      </c>
      <c r="I268" s="87">
        <v>0</v>
      </c>
      <c r="J268" s="87">
        <v>429.64490835999999</v>
      </c>
      <c r="K268" s="87">
        <v>507.76216442999998</v>
      </c>
      <c r="L268" s="87">
        <v>585.87942050000004</v>
      </c>
    </row>
    <row r="269" spans="1:12" ht="12.75" customHeight="1" x14ac:dyDescent="0.2">
      <c r="A269" s="86" t="s">
        <v>159</v>
      </c>
      <c r="B269" s="86">
        <v>20</v>
      </c>
      <c r="C269" s="87">
        <v>754.91508884999996</v>
      </c>
      <c r="D269" s="87">
        <v>750.48622209999996</v>
      </c>
      <c r="E269" s="87">
        <v>0</v>
      </c>
      <c r="F269" s="87">
        <v>75.048622210000005</v>
      </c>
      <c r="G269" s="87">
        <v>187.62155552999999</v>
      </c>
      <c r="H269" s="87">
        <v>375.24311104999998</v>
      </c>
      <c r="I269" s="87">
        <v>0</v>
      </c>
      <c r="J269" s="87">
        <v>412.76742216000002</v>
      </c>
      <c r="K269" s="87">
        <v>487.81604436999999</v>
      </c>
      <c r="L269" s="87">
        <v>562.86466657999995</v>
      </c>
    </row>
    <row r="270" spans="1:12" ht="12.75" customHeight="1" x14ac:dyDescent="0.2">
      <c r="A270" s="86" t="s">
        <v>159</v>
      </c>
      <c r="B270" s="86">
        <v>21</v>
      </c>
      <c r="C270" s="87">
        <v>761.30444885999998</v>
      </c>
      <c r="D270" s="87">
        <v>757.19015366999997</v>
      </c>
      <c r="E270" s="87">
        <v>0</v>
      </c>
      <c r="F270" s="87">
        <v>75.719015369999994</v>
      </c>
      <c r="G270" s="87">
        <v>189.29753842</v>
      </c>
      <c r="H270" s="87">
        <v>378.59507683999999</v>
      </c>
      <c r="I270" s="87">
        <v>0</v>
      </c>
      <c r="J270" s="87">
        <v>416.45458452000003</v>
      </c>
      <c r="K270" s="87">
        <v>492.17359988999999</v>
      </c>
      <c r="L270" s="87">
        <v>567.89261524999995</v>
      </c>
    </row>
    <row r="271" spans="1:12" ht="12.75" customHeight="1" x14ac:dyDescent="0.2">
      <c r="A271" s="86" t="s">
        <v>159</v>
      </c>
      <c r="B271" s="86">
        <v>22</v>
      </c>
      <c r="C271" s="87">
        <v>818.00171064999995</v>
      </c>
      <c r="D271" s="87">
        <v>813.44284492999998</v>
      </c>
      <c r="E271" s="87">
        <v>0</v>
      </c>
      <c r="F271" s="87">
        <v>81.344284490000007</v>
      </c>
      <c r="G271" s="87">
        <v>203.36071122999999</v>
      </c>
      <c r="H271" s="87">
        <v>406.72142246999999</v>
      </c>
      <c r="I271" s="87">
        <v>0</v>
      </c>
      <c r="J271" s="87">
        <v>447.39356471000002</v>
      </c>
      <c r="K271" s="87">
        <v>528.73784920000003</v>
      </c>
      <c r="L271" s="87">
        <v>610.08213369999999</v>
      </c>
    </row>
    <row r="272" spans="1:12" ht="12.75" customHeight="1" x14ac:dyDescent="0.2">
      <c r="A272" s="86" t="s">
        <v>159</v>
      </c>
      <c r="B272" s="86">
        <v>23</v>
      </c>
      <c r="C272" s="87">
        <v>908.91194987999995</v>
      </c>
      <c r="D272" s="87">
        <v>903.84829777000004</v>
      </c>
      <c r="E272" s="87">
        <v>0</v>
      </c>
      <c r="F272" s="87">
        <v>90.384829780000004</v>
      </c>
      <c r="G272" s="87">
        <v>225.96207444000001</v>
      </c>
      <c r="H272" s="87">
        <v>451.92414889000003</v>
      </c>
      <c r="I272" s="87">
        <v>0</v>
      </c>
      <c r="J272" s="87">
        <v>497.11656377000003</v>
      </c>
      <c r="K272" s="87">
        <v>587.50139354999999</v>
      </c>
      <c r="L272" s="87">
        <v>677.88622333000001</v>
      </c>
    </row>
    <row r="273" spans="1:12" ht="12.75" customHeight="1" x14ac:dyDescent="0.2">
      <c r="A273" s="86" t="s">
        <v>159</v>
      </c>
      <c r="B273" s="86">
        <v>24</v>
      </c>
      <c r="C273" s="87">
        <v>1003.30565884</v>
      </c>
      <c r="D273" s="87">
        <v>998.08169845999998</v>
      </c>
      <c r="E273" s="87">
        <v>0</v>
      </c>
      <c r="F273" s="87">
        <v>99.808169849999999</v>
      </c>
      <c r="G273" s="87">
        <v>249.52042462</v>
      </c>
      <c r="H273" s="87">
        <v>499.04084922999999</v>
      </c>
      <c r="I273" s="87">
        <v>0</v>
      </c>
      <c r="J273" s="87">
        <v>548.94493414999999</v>
      </c>
      <c r="K273" s="87">
        <v>648.75310400000001</v>
      </c>
      <c r="L273" s="87">
        <v>748.56127385000002</v>
      </c>
    </row>
    <row r="274" spans="1:12" ht="12.75" customHeight="1" x14ac:dyDescent="0.2">
      <c r="A274" s="86" t="s">
        <v>160</v>
      </c>
      <c r="B274" s="86">
        <v>1</v>
      </c>
      <c r="C274" s="87">
        <v>1011.57365291</v>
      </c>
      <c r="D274" s="87">
        <v>1006.50947936</v>
      </c>
      <c r="E274" s="87">
        <v>0</v>
      </c>
      <c r="F274" s="87">
        <v>100.65094793999999</v>
      </c>
      <c r="G274" s="87">
        <v>251.62736984</v>
      </c>
      <c r="H274" s="87">
        <v>503.25473968</v>
      </c>
      <c r="I274" s="87">
        <v>0</v>
      </c>
      <c r="J274" s="87">
        <v>553.58021365000002</v>
      </c>
      <c r="K274" s="87">
        <v>654.23116158000005</v>
      </c>
      <c r="L274" s="87">
        <v>754.88210951999997</v>
      </c>
    </row>
    <row r="275" spans="1:12" ht="12.75" customHeight="1" x14ac:dyDescent="0.2">
      <c r="A275" s="86" t="s">
        <v>160</v>
      </c>
      <c r="B275" s="86">
        <v>2</v>
      </c>
      <c r="C275" s="87">
        <v>1044.0528622700001</v>
      </c>
      <c r="D275" s="87">
        <v>1038.8127902199999</v>
      </c>
      <c r="E275" s="87">
        <v>0</v>
      </c>
      <c r="F275" s="87">
        <v>103.88127901999999</v>
      </c>
      <c r="G275" s="87">
        <v>259.70319755999998</v>
      </c>
      <c r="H275" s="87">
        <v>519.40639510999995</v>
      </c>
      <c r="I275" s="87">
        <v>0</v>
      </c>
      <c r="J275" s="87">
        <v>571.34703462000004</v>
      </c>
      <c r="K275" s="87">
        <v>675.22831364000001</v>
      </c>
      <c r="L275" s="87">
        <v>779.10959266999998</v>
      </c>
    </row>
    <row r="276" spans="1:12" ht="12.75" customHeight="1" x14ac:dyDescent="0.2">
      <c r="A276" s="86" t="s">
        <v>160</v>
      </c>
      <c r="B276" s="86">
        <v>3</v>
      </c>
      <c r="C276" s="87">
        <v>1123.6768445499999</v>
      </c>
      <c r="D276" s="87">
        <v>1117.70890405</v>
      </c>
      <c r="E276" s="87">
        <v>0</v>
      </c>
      <c r="F276" s="87">
        <v>111.77089041000001</v>
      </c>
      <c r="G276" s="87">
        <v>279.42722601000003</v>
      </c>
      <c r="H276" s="87">
        <v>558.85445202999995</v>
      </c>
      <c r="I276" s="87">
        <v>0</v>
      </c>
      <c r="J276" s="87">
        <v>614.73989723</v>
      </c>
      <c r="K276" s="87">
        <v>726.51078762999998</v>
      </c>
      <c r="L276" s="87">
        <v>838.28167803999997</v>
      </c>
    </row>
    <row r="277" spans="1:12" ht="12.75" customHeight="1" x14ac:dyDescent="0.2">
      <c r="A277" s="86" t="s">
        <v>160</v>
      </c>
      <c r="B277" s="86">
        <v>4</v>
      </c>
      <c r="C277" s="87">
        <v>1139.1018814500001</v>
      </c>
      <c r="D277" s="87">
        <v>1132.85177357</v>
      </c>
      <c r="E277" s="87">
        <v>0</v>
      </c>
      <c r="F277" s="87">
        <v>113.28517736000001</v>
      </c>
      <c r="G277" s="87">
        <v>283.21294339000002</v>
      </c>
      <c r="H277" s="87">
        <v>566.42588679000005</v>
      </c>
      <c r="I277" s="87">
        <v>0</v>
      </c>
      <c r="J277" s="87">
        <v>623.06847545999995</v>
      </c>
      <c r="K277" s="87">
        <v>736.35365281999998</v>
      </c>
      <c r="L277" s="87">
        <v>849.63883018000001</v>
      </c>
    </row>
    <row r="278" spans="1:12" ht="12.75" customHeight="1" x14ac:dyDescent="0.2">
      <c r="A278" s="86" t="s">
        <v>160</v>
      </c>
      <c r="B278" s="86">
        <v>5</v>
      </c>
      <c r="C278" s="87">
        <v>1139.0614566199999</v>
      </c>
      <c r="D278" s="87">
        <v>1132.8004030699999</v>
      </c>
      <c r="E278" s="87">
        <v>0</v>
      </c>
      <c r="F278" s="87">
        <v>113.28004031</v>
      </c>
      <c r="G278" s="87">
        <v>283.20010077000001</v>
      </c>
      <c r="H278" s="87">
        <v>566.40020154000001</v>
      </c>
      <c r="I278" s="87">
        <v>0</v>
      </c>
      <c r="J278" s="87">
        <v>623.04022168999995</v>
      </c>
      <c r="K278" s="87">
        <v>736.32026199999996</v>
      </c>
      <c r="L278" s="87">
        <v>849.60030229999995</v>
      </c>
    </row>
    <row r="279" spans="1:12" ht="12.75" customHeight="1" x14ac:dyDescent="0.2">
      <c r="A279" s="86" t="s">
        <v>160</v>
      </c>
      <c r="B279" s="86">
        <v>6</v>
      </c>
      <c r="C279" s="87">
        <v>1145.7047542400001</v>
      </c>
      <c r="D279" s="87">
        <v>1139.24161331</v>
      </c>
      <c r="E279" s="87">
        <v>0</v>
      </c>
      <c r="F279" s="87">
        <v>113.92416133</v>
      </c>
      <c r="G279" s="87">
        <v>284.81040332999999</v>
      </c>
      <c r="H279" s="87">
        <v>569.62080665999997</v>
      </c>
      <c r="I279" s="87">
        <v>0</v>
      </c>
      <c r="J279" s="87">
        <v>626.58288732000005</v>
      </c>
      <c r="K279" s="87">
        <v>740.50704865</v>
      </c>
      <c r="L279" s="87">
        <v>854.43120997999995</v>
      </c>
    </row>
    <row r="280" spans="1:12" ht="12.75" customHeight="1" x14ac:dyDescent="0.2">
      <c r="A280" s="86" t="s">
        <v>160</v>
      </c>
      <c r="B280" s="86">
        <v>7</v>
      </c>
      <c r="C280" s="87">
        <v>1123.5734356299999</v>
      </c>
      <c r="D280" s="87">
        <v>1117.16476786</v>
      </c>
      <c r="E280" s="87">
        <v>0</v>
      </c>
      <c r="F280" s="87">
        <v>111.71647679</v>
      </c>
      <c r="G280" s="87">
        <v>279.29119197</v>
      </c>
      <c r="H280" s="87">
        <v>558.58238392999999</v>
      </c>
      <c r="I280" s="87">
        <v>0</v>
      </c>
      <c r="J280" s="87">
        <v>614.44062231999999</v>
      </c>
      <c r="K280" s="87">
        <v>726.15709910999999</v>
      </c>
      <c r="L280" s="87">
        <v>837.87357589999999</v>
      </c>
    </row>
    <row r="281" spans="1:12" ht="12.75" customHeight="1" x14ac:dyDescent="0.2">
      <c r="A281" s="86" t="s">
        <v>160</v>
      </c>
      <c r="B281" s="86">
        <v>8</v>
      </c>
      <c r="C281" s="87">
        <v>1004.92677865</v>
      </c>
      <c r="D281" s="87">
        <v>999.24021089999997</v>
      </c>
      <c r="E281" s="87">
        <v>0</v>
      </c>
      <c r="F281" s="87">
        <v>99.924021089999997</v>
      </c>
      <c r="G281" s="87">
        <v>249.81005273</v>
      </c>
      <c r="H281" s="87">
        <v>499.62010544999998</v>
      </c>
      <c r="I281" s="87">
        <v>0</v>
      </c>
      <c r="J281" s="87">
        <v>549.58211600000004</v>
      </c>
      <c r="K281" s="87">
        <v>649.50613709000004</v>
      </c>
      <c r="L281" s="87">
        <v>749.43015818000003</v>
      </c>
    </row>
    <row r="282" spans="1:12" ht="12.75" customHeight="1" x14ac:dyDescent="0.2">
      <c r="A282" s="86" t="s">
        <v>160</v>
      </c>
      <c r="B282" s="86">
        <v>9</v>
      </c>
      <c r="C282" s="87">
        <v>954.17658415999995</v>
      </c>
      <c r="D282" s="87">
        <v>949.09666820999996</v>
      </c>
      <c r="E282" s="87">
        <v>0</v>
      </c>
      <c r="F282" s="87">
        <v>94.909666819999998</v>
      </c>
      <c r="G282" s="87">
        <v>237.27416704999999</v>
      </c>
      <c r="H282" s="87">
        <v>474.54833410999998</v>
      </c>
      <c r="I282" s="87">
        <v>0</v>
      </c>
      <c r="J282" s="87">
        <v>522.00316752000003</v>
      </c>
      <c r="K282" s="87">
        <v>616.91283434000002</v>
      </c>
      <c r="L282" s="87">
        <v>711.82250116</v>
      </c>
    </row>
    <row r="283" spans="1:12" ht="12.75" customHeight="1" x14ac:dyDescent="0.2">
      <c r="A283" s="86" t="s">
        <v>160</v>
      </c>
      <c r="B283" s="86">
        <v>10</v>
      </c>
      <c r="C283" s="87">
        <v>867.92692355999998</v>
      </c>
      <c r="D283" s="87">
        <v>863.99535332999994</v>
      </c>
      <c r="E283" s="87">
        <v>0</v>
      </c>
      <c r="F283" s="87">
        <v>86.399535330000006</v>
      </c>
      <c r="G283" s="87">
        <v>215.99883833000001</v>
      </c>
      <c r="H283" s="87">
        <v>431.99767666999998</v>
      </c>
      <c r="I283" s="87">
        <v>0</v>
      </c>
      <c r="J283" s="87">
        <v>475.19744433</v>
      </c>
      <c r="K283" s="87">
        <v>561.59697965999999</v>
      </c>
      <c r="L283" s="87">
        <v>647.99651500000004</v>
      </c>
    </row>
    <row r="284" spans="1:12" ht="12.75" customHeight="1" x14ac:dyDescent="0.2">
      <c r="A284" s="86" t="s">
        <v>160</v>
      </c>
      <c r="B284" s="86">
        <v>11</v>
      </c>
      <c r="C284" s="87">
        <v>807.75067797999998</v>
      </c>
      <c r="D284" s="87">
        <v>803.74094359000003</v>
      </c>
      <c r="E284" s="87">
        <v>0</v>
      </c>
      <c r="F284" s="87">
        <v>80.374094360000001</v>
      </c>
      <c r="G284" s="87">
        <v>200.93523590000001</v>
      </c>
      <c r="H284" s="87">
        <v>401.87047180000002</v>
      </c>
      <c r="I284" s="87">
        <v>0</v>
      </c>
      <c r="J284" s="87">
        <v>442.05751896999999</v>
      </c>
      <c r="K284" s="87">
        <v>522.43161333</v>
      </c>
      <c r="L284" s="87">
        <v>602.80570768999996</v>
      </c>
    </row>
    <row r="285" spans="1:12" ht="12.75" customHeight="1" x14ac:dyDescent="0.2">
      <c r="A285" s="86" t="s">
        <v>160</v>
      </c>
      <c r="B285" s="86">
        <v>12</v>
      </c>
      <c r="C285" s="87">
        <v>804.89912090999997</v>
      </c>
      <c r="D285" s="87">
        <v>800.0102875</v>
      </c>
      <c r="E285" s="87">
        <v>0</v>
      </c>
      <c r="F285" s="87">
        <v>80.001028750000003</v>
      </c>
      <c r="G285" s="87">
        <v>200.00257188</v>
      </c>
      <c r="H285" s="87">
        <v>400.00514375</v>
      </c>
      <c r="I285" s="87">
        <v>0</v>
      </c>
      <c r="J285" s="87">
        <v>440.00565812999997</v>
      </c>
      <c r="K285" s="87">
        <v>520.00668687999996</v>
      </c>
      <c r="L285" s="87">
        <v>600.00771563000001</v>
      </c>
    </row>
    <row r="286" spans="1:12" ht="12.75" customHeight="1" x14ac:dyDescent="0.2">
      <c r="A286" s="86" t="s">
        <v>160</v>
      </c>
      <c r="B286" s="86">
        <v>13</v>
      </c>
      <c r="C286" s="87">
        <v>797.32643014999996</v>
      </c>
      <c r="D286" s="87">
        <v>792.37641176</v>
      </c>
      <c r="E286" s="87">
        <v>0</v>
      </c>
      <c r="F286" s="87">
        <v>79.237641179999997</v>
      </c>
      <c r="G286" s="87">
        <v>198.09410294</v>
      </c>
      <c r="H286" s="87">
        <v>396.18820588</v>
      </c>
      <c r="I286" s="87">
        <v>0</v>
      </c>
      <c r="J286" s="87">
        <v>435.80702646999998</v>
      </c>
      <c r="K286" s="87">
        <v>515.04466763999994</v>
      </c>
      <c r="L286" s="87">
        <v>594.28230882000003</v>
      </c>
    </row>
    <row r="287" spans="1:12" ht="12.75" customHeight="1" x14ac:dyDescent="0.2">
      <c r="A287" s="86" t="s">
        <v>160</v>
      </c>
      <c r="B287" s="86">
        <v>14</v>
      </c>
      <c r="C287" s="87">
        <v>793.68771591999996</v>
      </c>
      <c r="D287" s="87">
        <v>788.55691052999998</v>
      </c>
      <c r="E287" s="87">
        <v>0</v>
      </c>
      <c r="F287" s="87">
        <v>78.855691050000004</v>
      </c>
      <c r="G287" s="87">
        <v>197.13922762999999</v>
      </c>
      <c r="H287" s="87">
        <v>394.27845526999999</v>
      </c>
      <c r="I287" s="87">
        <v>0</v>
      </c>
      <c r="J287" s="87">
        <v>433.70630079</v>
      </c>
      <c r="K287" s="87">
        <v>512.56199184000002</v>
      </c>
      <c r="L287" s="87">
        <v>591.41768290000005</v>
      </c>
    </row>
    <row r="288" spans="1:12" ht="12.75" customHeight="1" x14ac:dyDescent="0.2">
      <c r="A288" s="86" t="s">
        <v>160</v>
      </c>
      <c r="B288" s="86">
        <v>15</v>
      </c>
      <c r="C288" s="87">
        <v>790.48783122999998</v>
      </c>
      <c r="D288" s="87">
        <v>785.19112053000003</v>
      </c>
      <c r="E288" s="87">
        <v>0</v>
      </c>
      <c r="F288" s="87">
        <v>78.519112050000004</v>
      </c>
      <c r="G288" s="87">
        <v>196.29778013000001</v>
      </c>
      <c r="H288" s="87">
        <v>392.59556027000002</v>
      </c>
      <c r="I288" s="87">
        <v>0</v>
      </c>
      <c r="J288" s="87">
        <v>431.85511629000001</v>
      </c>
      <c r="K288" s="87">
        <v>510.37422834</v>
      </c>
      <c r="L288" s="87">
        <v>588.89334040000006</v>
      </c>
    </row>
    <row r="289" spans="1:12" ht="12.75" customHeight="1" x14ac:dyDescent="0.2">
      <c r="A289" s="86" t="s">
        <v>160</v>
      </c>
      <c r="B289" s="86">
        <v>16</v>
      </c>
      <c r="C289" s="87">
        <v>792.76794782000002</v>
      </c>
      <c r="D289" s="87">
        <v>787.56807448999996</v>
      </c>
      <c r="E289" s="87">
        <v>0</v>
      </c>
      <c r="F289" s="87">
        <v>78.756807449999997</v>
      </c>
      <c r="G289" s="87">
        <v>196.89201861999999</v>
      </c>
      <c r="H289" s="87">
        <v>393.78403724999998</v>
      </c>
      <c r="I289" s="87">
        <v>0</v>
      </c>
      <c r="J289" s="87">
        <v>433.16244096999998</v>
      </c>
      <c r="K289" s="87">
        <v>511.91924841999997</v>
      </c>
      <c r="L289" s="87">
        <v>590.67605587000003</v>
      </c>
    </row>
    <row r="290" spans="1:12" ht="12.75" customHeight="1" x14ac:dyDescent="0.2">
      <c r="A290" s="86" t="s">
        <v>160</v>
      </c>
      <c r="B290" s="86">
        <v>17</v>
      </c>
      <c r="C290" s="87">
        <v>790.71203549999996</v>
      </c>
      <c r="D290" s="87">
        <v>786.22304444999997</v>
      </c>
      <c r="E290" s="87">
        <v>0</v>
      </c>
      <c r="F290" s="87">
        <v>78.622304450000001</v>
      </c>
      <c r="G290" s="87">
        <v>196.55576110999999</v>
      </c>
      <c r="H290" s="87">
        <v>393.11152222999999</v>
      </c>
      <c r="I290" s="87">
        <v>0</v>
      </c>
      <c r="J290" s="87">
        <v>432.42267444999999</v>
      </c>
      <c r="K290" s="87">
        <v>511.04497888999998</v>
      </c>
      <c r="L290" s="87">
        <v>589.66728334000004</v>
      </c>
    </row>
    <row r="291" spans="1:12" ht="12.75" customHeight="1" x14ac:dyDescent="0.2">
      <c r="A291" s="86" t="s">
        <v>160</v>
      </c>
      <c r="B291" s="86">
        <v>18</v>
      </c>
      <c r="C291" s="87">
        <v>790.58411817000001</v>
      </c>
      <c r="D291" s="87">
        <v>785.67817124999999</v>
      </c>
      <c r="E291" s="87">
        <v>0</v>
      </c>
      <c r="F291" s="87">
        <v>78.567817129999995</v>
      </c>
      <c r="G291" s="87">
        <v>196.41954281</v>
      </c>
      <c r="H291" s="87">
        <v>392.83908563</v>
      </c>
      <c r="I291" s="87">
        <v>0</v>
      </c>
      <c r="J291" s="87">
        <v>432.12299418999999</v>
      </c>
      <c r="K291" s="87">
        <v>510.69081131000002</v>
      </c>
      <c r="L291" s="87">
        <v>589.25862844000005</v>
      </c>
    </row>
    <row r="292" spans="1:12" ht="12.75" customHeight="1" x14ac:dyDescent="0.2">
      <c r="A292" s="86" t="s">
        <v>160</v>
      </c>
      <c r="B292" s="86">
        <v>19</v>
      </c>
      <c r="C292" s="87">
        <v>773.89491943999997</v>
      </c>
      <c r="D292" s="87">
        <v>768.86725088000003</v>
      </c>
      <c r="E292" s="87">
        <v>0</v>
      </c>
      <c r="F292" s="87">
        <v>76.886725089999999</v>
      </c>
      <c r="G292" s="87">
        <v>192.21681272000001</v>
      </c>
      <c r="H292" s="87">
        <v>384.43362544000001</v>
      </c>
      <c r="I292" s="87">
        <v>0</v>
      </c>
      <c r="J292" s="87">
        <v>422.87698798000002</v>
      </c>
      <c r="K292" s="87">
        <v>499.76371306999999</v>
      </c>
      <c r="L292" s="87">
        <v>576.65043816000002</v>
      </c>
    </row>
    <row r="293" spans="1:12" ht="12.75" customHeight="1" x14ac:dyDescent="0.2">
      <c r="A293" s="86" t="s">
        <v>160</v>
      </c>
      <c r="B293" s="86">
        <v>20</v>
      </c>
      <c r="C293" s="87">
        <v>747.01905124999996</v>
      </c>
      <c r="D293" s="87">
        <v>742.74876869000002</v>
      </c>
      <c r="E293" s="87">
        <v>0</v>
      </c>
      <c r="F293" s="87">
        <v>74.27487687</v>
      </c>
      <c r="G293" s="87">
        <v>185.68719217</v>
      </c>
      <c r="H293" s="87">
        <v>371.37438435000001</v>
      </c>
      <c r="I293" s="87">
        <v>0</v>
      </c>
      <c r="J293" s="87">
        <v>408.51182277999999</v>
      </c>
      <c r="K293" s="87">
        <v>482.78669965</v>
      </c>
      <c r="L293" s="87">
        <v>557.06157652000002</v>
      </c>
    </row>
    <row r="294" spans="1:12" ht="12.75" customHeight="1" x14ac:dyDescent="0.2">
      <c r="A294" s="86" t="s">
        <v>160</v>
      </c>
      <c r="B294" s="86">
        <v>21</v>
      </c>
      <c r="C294" s="87">
        <v>758.35982539999998</v>
      </c>
      <c r="D294" s="87">
        <v>753.99048094</v>
      </c>
      <c r="E294" s="87">
        <v>0</v>
      </c>
      <c r="F294" s="87">
        <v>75.399048089999994</v>
      </c>
      <c r="G294" s="87">
        <v>188.49762024</v>
      </c>
      <c r="H294" s="87">
        <v>376.99524047</v>
      </c>
      <c r="I294" s="87">
        <v>0</v>
      </c>
      <c r="J294" s="87">
        <v>414.69476451999998</v>
      </c>
      <c r="K294" s="87">
        <v>490.09381260999999</v>
      </c>
      <c r="L294" s="87">
        <v>565.49286070999995</v>
      </c>
    </row>
    <row r="295" spans="1:12" ht="12.75" customHeight="1" x14ac:dyDescent="0.2">
      <c r="A295" s="86" t="s">
        <v>160</v>
      </c>
      <c r="B295" s="86">
        <v>22</v>
      </c>
      <c r="C295" s="87">
        <v>829.27233792000004</v>
      </c>
      <c r="D295" s="87">
        <v>824.61688944000002</v>
      </c>
      <c r="E295" s="87">
        <v>0</v>
      </c>
      <c r="F295" s="87">
        <v>82.461688940000002</v>
      </c>
      <c r="G295" s="87">
        <v>206.15422236000001</v>
      </c>
      <c r="H295" s="87">
        <v>412.30844472000001</v>
      </c>
      <c r="I295" s="87">
        <v>0</v>
      </c>
      <c r="J295" s="87">
        <v>453.53928918999998</v>
      </c>
      <c r="K295" s="87">
        <v>536.00097814000003</v>
      </c>
      <c r="L295" s="87">
        <v>618.46266707999996</v>
      </c>
    </row>
    <row r="296" spans="1:12" ht="12.75" customHeight="1" x14ac:dyDescent="0.2">
      <c r="A296" s="86" t="s">
        <v>160</v>
      </c>
      <c r="B296" s="86">
        <v>23</v>
      </c>
      <c r="C296" s="87">
        <v>919.13411039000005</v>
      </c>
      <c r="D296" s="87">
        <v>914.06200238999998</v>
      </c>
      <c r="E296" s="87">
        <v>0</v>
      </c>
      <c r="F296" s="87">
        <v>91.406200240000004</v>
      </c>
      <c r="G296" s="87">
        <v>228.5155006</v>
      </c>
      <c r="H296" s="87">
        <v>457.03100119999999</v>
      </c>
      <c r="I296" s="87">
        <v>0</v>
      </c>
      <c r="J296" s="87">
        <v>502.73410131000003</v>
      </c>
      <c r="K296" s="87">
        <v>594.14030155</v>
      </c>
      <c r="L296" s="87">
        <v>685.54650178999998</v>
      </c>
    </row>
    <row r="297" spans="1:12" ht="12.75" customHeight="1" x14ac:dyDescent="0.2">
      <c r="A297" s="86" t="s">
        <v>160</v>
      </c>
      <c r="B297" s="86">
        <v>24</v>
      </c>
      <c r="C297" s="87">
        <v>950.22596994000003</v>
      </c>
      <c r="D297" s="87">
        <v>945.01440420999995</v>
      </c>
      <c r="E297" s="87">
        <v>0</v>
      </c>
      <c r="F297" s="87">
        <v>94.501440419999994</v>
      </c>
      <c r="G297" s="87">
        <v>236.25360104999999</v>
      </c>
      <c r="H297" s="87">
        <v>472.50720210999998</v>
      </c>
      <c r="I297" s="87">
        <v>0</v>
      </c>
      <c r="J297" s="87">
        <v>519.75792232000003</v>
      </c>
      <c r="K297" s="87">
        <v>614.25936274000003</v>
      </c>
      <c r="L297" s="87">
        <v>708.76080316000002</v>
      </c>
    </row>
    <row r="298" spans="1:12" ht="12.75" customHeight="1" x14ac:dyDescent="0.2">
      <c r="A298" s="86" t="s">
        <v>161</v>
      </c>
      <c r="B298" s="86">
        <v>1</v>
      </c>
      <c r="C298" s="87">
        <v>1034.8870337599999</v>
      </c>
      <c r="D298" s="87">
        <v>1029.0398463900001</v>
      </c>
      <c r="E298" s="87">
        <v>0</v>
      </c>
      <c r="F298" s="87">
        <v>102.90398464</v>
      </c>
      <c r="G298" s="87">
        <v>257.2599616</v>
      </c>
      <c r="H298" s="87">
        <v>514.51992319999999</v>
      </c>
      <c r="I298" s="87">
        <v>0</v>
      </c>
      <c r="J298" s="87">
        <v>565.97191551000003</v>
      </c>
      <c r="K298" s="87">
        <v>668.87590015000001</v>
      </c>
      <c r="L298" s="87">
        <v>771.77988478999998</v>
      </c>
    </row>
    <row r="299" spans="1:12" ht="12.75" customHeight="1" x14ac:dyDescent="0.2">
      <c r="A299" s="86" t="s">
        <v>161</v>
      </c>
      <c r="B299" s="86">
        <v>2</v>
      </c>
      <c r="C299" s="87">
        <v>1086.7740541200001</v>
      </c>
      <c r="D299" s="87">
        <v>1080.1210328499999</v>
      </c>
      <c r="E299" s="87">
        <v>0</v>
      </c>
      <c r="F299" s="87">
        <v>108.01210329</v>
      </c>
      <c r="G299" s="87">
        <v>270.03025821</v>
      </c>
      <c r="H299" s="87">
        <v>540.06051643000001</v>
      </c>
      <c r="I299" s="87">
        <v>0</v>
      </c>
      <c r="J299" s="87">
        <v>594.06656807000002</v>
      </c>
      <c r="K299" s="87">
        <v>702.07867135000004</v>
      </c>
      <c r="L299" s="87">
        <v>810.09077463999995</v>
      </c>
    </row>
    <row r="300" spans="1:12" ht="12.75" customHeight="1" x14ac:dyDescent="0.2">
      <c r="A300" s="86" t="s">
        <v>161</v>
      </c>
      <c r="B300" s="86">
        <v>3</v>
      </c>
      <c r="C300" s="87">
        <v>1144.27720327</v>
      </c>
      <c r="D300" s="87">
        <v>1137.9896844299999</v>
      </c>
      <c r="E300" s="87">
        <v>0</v>
      </c>
      <c r="F300" s="87">
        <v>113.79896844</v>
      </c>
      <c r="G300" s="87">
        <v>284.49742111</v>
      </c>
      <c r="H300" s="87">
        <v>568.99484222000001</v>
      </c>
      <c r="I300" s="87">
        <v>0</v>
      </c>
      <c r="J300" s="87">
        <v>625.89432643999999</v>
      </c>
      <c r="K300" s="87">
        <v>739.69329488000005</v>
      </c>
      <c r="L300" s="87">
        <v>853.49226332000001</v>
      </c>
    </row>
    <row r="301" spans="1:12" ht="12.75" customHeight="1" x14ac:dyDescent="0.2">
      <c r="A301" s="86" t="s">
        <v>161</v>
      </c>
      <c r="B301" s="86">
        <v>4</v>
      </c>
      <c r="C301" s="87">
        <v>1157.0730482500001</v>
      </c>
      <c r="D301" s="87">
        <v>1150.68620532</v>
      </c>
      <c r="E301" s="87">
        <v>0</v>
      </c>
      <c r="F301" s="87">
        <v>115.06862053</v>
      </c>
      <c r="G301" s="87">
        <v>287.67155133</v>
      </c>
      <c r="H301" s="87">
        <v>575.34310266</v>
      </c>
      <c r="I301" s="87">
        <v>0</v>
      </c>
      <c r="J301" s="87">
        <v>632.87741292999999</v>
      </c>
      <c r="K301" s="87">
        <v>747.94603345999997</v>
      </c>
      <c r="L301" s="87">
        <v>863.01465399000006</v>
      </c>
    </row>
    <row r="302" spans="1:12" ht="12.75" customHeight="1" x14ac:dyDescent="0.2">
      <c r="A302" s="86" t="s">
        <v>161</v>
      </c>
      <c r="B302" s="86">
        <v>5</v>
      </c>
      <c r="C302" s="87">
        <v>1168.6868561199999</v>
      </c>
      <c r="D302" s="87">
        <v>1161.3152830399999</v>
      </c>
      <c r="E302" s="87">
        <v>0</v>
      </c>
      <c r="F302" s="87">
        <v>116.1315283</v>
      </c>
      <c r="G302" s="87">
        <v>290.32882075999999</v>
      </c>
      <c r="H302" s="87">
        <v>580.65764151999997</v>
      </c>
      <c r="I302" s="87">
        <v>0</v>
      </c>
      <c r="J302" s="87">
        <v>638.72340567000003</v>
      </c>
      <c r="K302" s="87">
        <v>754.85493398000006</v>
      </c>
      <c r="L302" s="87">
        <v>870.98646227999996</v>
      </c>
    </row>
    <row r="303" spans="1:12" ht="12.75" customHeight="1" x14ac:dyDescent="0.2">
      <c r="A303" s="86" t="s">
        <v>161</v>
      </c>
      <c r="B303" s="86">
        <v>6</v>
      </c>
      <c r="C303" s="87">
        <v>1175.0715425599999</v>
      </c>
      <c r="D303" s="87">
        <v>1168.42195171</v>
      </c>
      <c r="E303" s="87">
        <v>0</v>
      </c>
      <c r="F303" s="87">
        <v>116.84219517</v>
      </c>
      <c r="G303" s="87">
        <v>292.10548792999998</v>
      </c>
      <c r="H303" s="87">
        <v>584.21097585999996</v>
      </c>
      <c r="I303" s="87">
        <v>0</v>
      </c>
      <c r="J303" s="87">
        <v>642.63207344</v>
      </c>
      <c r="K303" s="87">
        <v>759.47426860999997</v>
      </c>
      <c r="L303" s="87">
        <v>876.31646378000005</v>
      </c>
    </row>
    <row r="304" spans="1:12" ht="12.75" customHeight="1" x14ac:dyDescent="0.2">
      <c r="A304" s="86" t="s">
        <v>161</v>
      </c>
      <c r="B304" s="86">
        <v>7</v>
      </c>
      <c r="C304" s="87">
        <v>1144.0822706500001</v>
      </c>
      <c r="D304" s="87">
        <v>1137.6187255</v>
      </c>
      <c r="E304" s="87">
        <v>0</v>
      </c>
      <c r="F304" s="87">
        <v>113.76187255000001</v>
      </c>
      <c r="G304" s="87">
        <v>284.40468138</v>
      </c>
      <c r="H304" s="87">
        <v>568.80936274999999</v>
      </c>
      <c r="I304" s="87">
        <v>0</v>
      </c>
      <c r="J304" s="87">
        <v>625.69029903000001</v>
      </c>
      <c r="K304" s="87">
        <v>739.45217158000003</v>
      </c>
      <c r="L304" s="87">
        <v>853.21404413000005</v>
      </c>
    </row>
    <row r="305" spans="1:12" ht="12.75" customHeight="1" x14ac:dyDescent="0.2">
      <c r="A305" s="86" t="s">
        <v>161</v>
      </c>
      <c r="B305" s="86">
        <v>8</v>
      </c>
      <c r="C305" s="87">
        <v>1040.43986943</v>
      </c>
      <c r="D305" s="87">
        <v>1034.53278303</v>
      </c>
      <c r="E305" s="87">
        <v>0</v>
      </c>
      <c r="F305" s="87">
        <v>103.45327829999999</v>
      </c>
      <c r="G305" s="87">
        <v>258.63319575999998</v>
      </c>
      <c r="H305" s="87">
        <v>517.26639151999996</v>
      </c>
      <c r="I305" s="87">
        <v>0</v>
      </c>
      <c r="J305" s="87">
        <v>568.99303067000005</v>
      </c>
      <c r="K305" s="87">
        <v>672.44630897000002</v>
      </c>
      <c r="L305" s="87">
        <v>775.89958726999998</v>
      </c>
    </row>
    <row r="306" spans="1:12" ht="12.75" customHeight="1" x14ac:dyDescent="0.2">
      <c r="A306" s="86" t="s">
        <v>161</v>
      </c>
      <c r="B306" s="86">
        <v>9</v>
      </c>
      <c r="C306" s="87">
        <v>993.22469384999999</v>
      </c>
      <c r="D306" s="87">
        <v>987.49763580000001</v>
      </c>
      <c r="E306" s="87">
        <v>0</v>
      </c>
      <c r="F306" s="87">
        <v>98.749763580000007</v>
      </c>
      <c r="G306" s="87">
        <v>246.87440895</v>
      </c>
      <c r="H306" s="87">
        <v>493.74881790000001</v>
      </c>
      <c r="I306" s="87">
        <v>0</v>
      </c>
      <c r="J306" s="87">
        <v>543.12369968999997</v>
      </c>
      <c r="K306" s="87">
        <v>641.87346327</v>
      </c>
      <c r="L306" s="87">
        <v>740.62322685000004</v>
      </c>
    </row>
    <row r="307" spans="1:12" ht="12.75" customHeight="1" x14ac:dyDescent="0.2">
      <c r="A307" s="86" t="s">
        <v>161</v>
      </c>
      <c r="B307" s="86">
        <v>10</v>
      </c>
      <c r="C307" s="87">
        <v>908.60077217000003</v>
      </c>
      <c r="D307" s="87">
        <v>904.22995121999998</v>
      </c>
      <c r="E307" s="87">
        <v>0</v>
      </c>
      <c r="F307" s="87">
        <v>90.422995119999996</v>
      </c>
      <c r="G307" s="87">
        <v>226.05748781</v>
      </c>
      <c r="H307" s="87">
        <v>452.11497560999999</v>
      </c>
      <c r="I307" s="87">
        <v>0</v>
      </c>
      <c r="J307" s="87">
        <v>497.32647316999999</v>
      </c>
      <c r="K307" s="87">
        <v>587.74946828999998</v>
      </c>
      <c r="L307" s="87">
        <v>678.17246341999999</v>
      </c>
    </row>
    <row r="308" spans="1:12" ht="12.75" customHeight="1" x14ac:dyDescent="0.2">
      <c r="A308" s="86" t="s">
        <v>161</v>
      </c>
      <c r="B308" s="86">
        <v>11</v>
      </c>
      <c r="C308" s="87">
        <v>836.90695272999994</v>
      </c>
      <c r="D308" s="87">
        <v>832.56407022999997</v>
      </c>
      <c r="E308" s="87">
        <v>0</v>
      </c>
      <c r="F308" s="87">
        <v>83.256407019999997</v>
      </c>
      <c r="G308" s="87">
        <v>208.14101755999999</v>
      </c>
      <c r="H308" s="87">
        <v>416.28203511999999</v>
      </c>
      <c r="I308" s="87">
        <v>0</v>
      </c>
      <c r="J308" s="87">
        <v>457.91023862999998</v>
      </c>
      <c r="K308" s="87">
        <v>541.16664564999996</v>
      </c>
      <c r="L308" s="87">
        <v>624.42305266999995</v>
      </c>
    </row>
    <row r="309" spans="1:12" ht="12.75" customHeight="1" x14ac:dyDescent="0.2">
      <c r="A309" s="86" t="s">
        <v>161</v>
      </c>
      <c r="B309" s="86">
        <v>12</v>
      </c>
      <c r="C309" s="87">
        <v>815.21924314</v>
      </c>
      <c r="D309" s="87">
        <v>811.02141692999999</v>
      </c>
      <c r="E309" s="87">
        <v>0</v>
      </c>
      <c r="F309" s="87">
        <v>81.102141689999996</v>
      </c>
      <c r="G309" s="87">
        <v>202.75535422999999</v>
      </c>
      <c r="H309" s="87">
        <v>405.51070847</v>
      </c>
      <c r="I309" s="87">
        <v>0</v>
      </c>
      <c r="J309" s="87">
        <v>446.06177931000002</v>
      </c>
      <c r="K309" s="87">
        <v>527.16392099999996</v>
      </c>
      <c r="L309" s="87">
        <v>608.26606270000002</v>
      </c>
    </row>
    <row r="310" spans="1:12" ht="12.75" customHeight="1" x14ac:dyDescent="0.2">
      <c r="A310" s="86" t="s">
        <v>161</v>
      </c>
      <c r="B310" s="86">
        <v>13</v>
      </c>
      <c r="C310" s="87">
        <v>812.00267081000004</v>
      </c>
      <c r="D310" s="87">
        <v>807.55289239000001</v>
      </c>
      <c r="E310" s="87">
        <v>0</v>
      </c>
      <c r="F310" s="87">
        <v>80.755289239999996</v>
      </c>
      <c r="G310" s="87">
        <v>201.8882231</v>
      </c>
      <c r="H310" s="87">
        <v>403.77644620000001</v>
      </c>
      <c r="I310" s="87">
        <v>0</v>
      </c>
      <c r="J310" s="87">
        <v>444.15409081000001</v>
      </c>
      <c r="K310" s="87">
        <v>524.90938004999998</v>
      </c>
      <c r="L310" s="87">
        <v>605.66466929000001</v>
      </c>
    </row>
    <row r="311" spans="1:12" ht="12.75" customHeight="1" x14ac:dyDescent="0.2">
      <c r="A311" s="86" t="s">
        <v>161</v>
      </c>
      <c r="B311" s="86">
        <v>14</v>
      </c>
      <c r="C311" s="87">
        <v>820.23142662999999</v>
      </c>
      <c r="D311" s="87">
        <v>814.40167334</v>
      </c>
      <c r="E311" s="87">
        <v>0</v>
      </c>
      <c r="F311" s="87">
        <v>81.440167329999994</v>
      </c>
      <c r="G311" s="87">
        <v>203.60041834</v>
      </c>
      <c r="H311" s="87">
        <v>407.20083667</v>
      </c>
      <c r="I311" s="87">
        <v>0</v>
      </c>
      <c r="J311" s="87">
        <v>447.92092034000001</v>
      </c>
      <c r="K311" s="87">
        <v>529.36108766999996</v>
      </c>
      <c r="L311" s="87">
        <v>610.80125500999998</v>
      </c>
    </row>
    <row r="312" spans="1:12" ht="12.75" customHeight="1" x14ac:dyDescent="0.2">
      <c r="A312" s="86" t="s">
        <v>161</v>
      </c>
      <c r="B312" s="86">
        <v>15</v>
      </c>
      <c r="C312" s="87">
        <v>827.23533197999996</v>
      </c>
      <c r="D312" s="87">
        <v>822.16077745999996</v>
      </c>
      <c r="E312" s="87">
        <v>0</v>
      </c>
      <c r="F312" s="87">
        <v>82.216077749999997</v>
      </c>
      <c r="G312" s="87">
        <v>205.54019436999999</v>
      </c>
      <c r="H312" s="87">
        <v>411.08038872999998</v>
      </c>
      <c r="I312" s="87">
        <v>0</v>
      </c>
      <c r="J312" s="87">
        <v>452.18842760000001</v>
      </c>
      <c r="K312" s="87">
        <v>534.40450535000002</v>
      </c>
      <c r="L312" s="87">
        <v>616.62058309999998</v>
      </c>
    </row>
    <row r="313" spans="1:12" ht="12.75" customHeight="1" x14ac:dyDescent="0.2">
      <c r="A313" s="86" t="s">
        <v>161</v>
      </c>
      <c r="B313" s="86">
        <v>16</v>
      </c>
      <c r="C313" s="87">
        <v>836.68142956999998</v>
      </c>
      <c r="D313" s="87">
        <v>832.48688798000001</v>
      </c>
      <c r="E313" s="87">
        <v>0</v>
      </c>
      <c r="F313" s="87">
        <v>83.248688799999996</v>
      </c>
      <c r="G313" s="87">
        <v>208.12172200000001</v>
      </c>
      <c r="H313" s="87">
        <v>416.24344399</v>
      </c>
      <c r="I313" s="87">
        <v>0</v>
      </c>
      <c r="J313" s="87">
        <v>457.86778838999999</v>
      </c>
      <c r="K313" s="87">
        <v>541.11647718999996</v>
      </c>
      <c r="L313" s="87">
        <v>624.36516599000004</v>
      </c>
    </row>
    <row r="314" spans="1:12" ht="12.75" customHeight="1" x14ac:dyDescent="0.2">
      <c r="A314" s="86" t="s">
        <v>161</v>
      </c>
      <c r="B314" s="86">
        <v>17</v>
      </c>
      <c r="C314" s="87">
        <v>839.86001880000003</v>
      </c>
      <c r="D314" s="87">
        <v>835.68187533000003</v>
      </c>
      <c r="E314" s="87">
        <v>0</v>
      </c>
      <c r="F314" s="87">
        <v>83.568187530000003</v>
      </c>
      <c r="G314" s="87">
        <v>208.92046883</v>
      </c>
      <c r="H314" s="87">
        <v>417.84093767000002</v>
      </c>
      <c r="I314" s="87">
        <v>0</v>
      </c>
      <c r="J314" s="87">
        <v>459.62503142999998</v>
      </c>
      <c r="K314" s="87">
        <v>543.19321895999997</v>
      </c>
      <c r="L314" s="87">
        <v>626.76140650000002</v>
      </c>
    </row>
    <row r="315" spans="1:12" ht="12.75" customHeight="1" x14ac:dyDescent="0.2">
      <c r="A315" s="86" t="s">
        <v>161</v>
      </c>
      <c r="B315" s="86">
        <v>18</v>
      </c>
      <c r="C315" s="87">
        <v>833.40194991999999</v>
      </c>
      <c r="D315" s="87">
        <v>828.62132988999997</v>
      </c>
      <c r="E315" s="87">
        <v>0</v>
      </c>
      <c r="F315" s="87">
        <v>82.862132990000006</v>
      </c>
      <c r="G315" s="87">
        <v>207.15533246999999</v>
      </c>
      <c r="H315" s="87">
        <v>414.31066494999999</v>
      </c>
      <c r="I315" s="87">
        <v>0</v>
      </c>
      <c r="J315" s="87">
        <v>455.74173144000002</v>
      </c>
      <c r="K315" s="87">
        <v>538.60386443000004</v>
      </c>
      <c r="L315" s="87">
        <v>621.46599742000001</v>
      </c>
    </row>
    <row r="316" spans="1:12" ht="12.75" customHeight="1" x14ac:dyDescent="0.2">
      <c r="A316" s="86" t="s">
        <v>161</v>
      </c>
      <c r="B316" s="86">
        <v>19</v>
      </c>
      <c r="C316" s="87">
        <v>816.79332979000003</v>
      </c>
      <c r="D316" s="87">
        <v>812.15062662000003</v>
      </c>
      <c r="E316" s="87">
        <v>0</v>
      </c>
      <c r="F316" s="87">
        <v>81.215062660000001</v>
      </c>
      <c r="G316" s="87">
        <v>203.03765666000001</v>
      </c>
      <c r="H316" s="87">
        <v>406.07531331000001</v>
      </c>
      <c r="I316" s="87">
        <v>0</v>
      </c>
      <c r="J316" s="87">
        <v>446.68284463999998</v>
      </c>
      <c r="K316" s="87">
        <v>527.89790730000004</v>
      </c>
      <c r="L316" s="87">
        <v>609.11296996999999</v>
      </c>
    </row>
    <row r="317" spans="1:12" ht="12.75" customHeight="1" x14ac:dyDescent="0.2">
      <c r="A317" s="86" t="s">
        <v>161</v>
      </c>
      <c r="B317" s="86">
        <v>20</v>
      </c>
      <c r="C317" s="87">
        <v>800.16347840000003</v>
      </c>
      <c r="D317" s="87">
        <v>795.59454013000004</v>
      </c>
      <c r="E317" s="87">
        <v>0</v>
      </c>
      <c r="F317" s="87">
        <v>79.559454009999996</v>
      </c>
      <c r="G317" s="87">
        <v>198.89863503000001</v>
      </c>
      <c r="H317" s="87">
        <v>397.79727007000002</v>
      </c>
      <c r="I317" s="87">
        <v>0</v>
      </c>
      <c r="J317" s="87">
        <v>437.57699707</v>
      </c>
      <c r="K317" s="87">
        <v>517.13645108000003</v>
      </c>
      <c r="L317" s="87">
        <v>596.6959051</v>
      </c>
    </row>
    <row r="318" spans="1:12" ht="12.75" customHeight="1" x14ac:dyDescent="0.2">
      <c r="A318" s="86" t="s">
        <v>161</v>
      </c>
      <c r="B318" s="86">
        <v>21</v>
      </c>
      <c r="C318" s="87">
        <v>804.31914585000004</v>
      </c>
      <c r="D318" s="87">
        <v>799.82614935000004</v>
      </c>
      <c r="E318" s="87">
        <v>0</v>
      </c>
      <c r="F318" s="87">
        <v>79.982614940000005</v>
      </c>
      <c r="G318" s="87">
        <v>199.95653734000001</v>
      </c>
      <c r="H318" s="87">
        <v>399.91307468000002</v>
      </c>
      <c r="I318" s="87">
        <v>0</v>
      </c>
      <c r="J318" s="87">
        <v>439.90438214</v>
      </c>
      <c r="K318" s="87">
        <v>519.88699708000001</v>
      </c>
      <c r="L318" s="87">
        <v>599.86961200999997</v>
      </c>
    </row>
    <row r="319" spans="1:12" ht="12.75" customHeight="1" x14ac:dyDescent="0.2">
      <c r="A319" s="86" t="s">
        <v>161</v>
      </c>
      <c r="B319" s="86">
        <v>22</v>
      </c>
      <c r="C319" s="87">
        <v>869.69055730000002</v>
      </c>
      <c r="D319" s="87">
        <v>864.78706709000005</v>
      </c>
      <c r="E319" s="87">
        <v>0</v>
      </c>
      <c r="F319" s="87">
        <v>86.478706709999997</v>
      </c>
      <c r="G319" s="87">
        <v>216.19676677000001</v>
      </c>
      <c r="H319" s="87">
        <v>432.39353354999997</v>
      </c>
      <c r="I319" s="87">
        <v>0</v>
      </c>
      <c r="J319" s="87">
        <v>475.63288690000002</v>
      </c>
      <c r="K319" s="87">
        <v>562.11159361</v>
      </c>
      <c r="L319" s="87">
        <v>648.59030031999998</v>
      </c>
    </row>
    <row r="320" spans="1:12" ht="12.75" customHeight="1" x14ac:dyDescent="0.2">
      <c r="A320" s="86" t="s">
        <v>161</v>
      </c>
      <c r="B320" s="86">
        <v>23</v>
      </c>
      <c r="C320" s="87">
        <v>953.96969536999995</v>
      </c>
      <c r="D320" s="87">
        <v>948.80796978000001</v>
      </c>
      <c r="E320" s="87">
        <v>0</v>
      </c>
      <c r="F320" s="87">
        <v>94.88079698</v>
      </c>
      <c r="G320" s="87">
        <v>237.20199245000001</v>
      </c>
      <c r="H320" s="87">
        <v>474.40398489</v>
      </c>
      <c r="I320" s="87">
        <v>0</v>
      </c>
      <c r="J320" s="87">
        <v>521.84438337999995</v>
      </c>
      <c r="K320" s="87">
        <v>616.72518035999997</v>
      </c>
      <c r="L320" s="87">
        <v>711.60597733999998</v>
      </c>
    </row>
    <row r="321" spans="1:12" ht="12.75" customHeight="1" x14ac:dyDescent="0.2">
      <c r="A321" s="86" t="s">
        <v>161</v>
      </c>
      <c r="B321" s="86">
        <v>24</v>
      </c>
      <c r="C321" s="87">
        <v>954.06002464000005</v>
      </c>
      <c r="D321" s="87">
        <v>948.89409069999999</v>
      </c>
      <c r="E321" s="87">
        <v>0</v>
      </c>
      <c r="F321" s="87">
        <v>94.889409069999999</v>
      </c>
      <c r="G321" s="87">
        <v>237.22352268</v>
      </c>
      <c r="H321" s="87">
        <v>474.44704535</v>
      </c>
      <c r="I321" s="87">
        <v>0</v>
      </c>
      <c r="J321" s="87">
        <v>521.89174989000003</v>
      </c>
      <c r="K321" s="87">
        <v>616.78115895999997</v>
      </c>
      <c r="L321" s="87">
        <v>711.67056803000003</v>
      </c>
    </row>
    <row r="322" spans="1:12" ht="12.75" customHeight="1" x14ac:dyDescent="0.2">
      <c r="A322" s="86" t="s">
        <v>162</v>
      </c>
      <c r="B322" s="86">
        <v>1</v>
      </c>
      <c r="C322" s="87">
        <v>1026.9964790900001</v>
      </c>
      <c r="D322" s="87">
        <v>1021.49410348</v>
      </c>
      <c r="E322" s="87">
        <v>0</v>
      </c>
      <c r="F322" s="87">
        <v>102.14941035</v>
      </c>
      <c r="G322" s="87">
        <v>255.37352587000001</v>
      </c>
      <c r="H322" s="87">
        <v>510.74705174000002</v>
      </c>
      <c r="I322" s="87">
        <v>0</v>
      </c>
      <c r="J322" s="87">
        <v>561.82175690999998</v>
      </c>
      <c r="K322" s="87">
        <v>663.97116726000002</v>
      </c>
      <c r="L322" s="87">
        <v>766.12057761000005</v>
      </c>
    </row>
    <row r="323" spans="1:12" ht="12.75" customHeight="1" x14ac:dyDescent="0.2">
      <c r="A323" s="86" t="s">
        <v>162</v>
      </c>
      <c r="B323" s="86">
        <v>2</v>
      </c>
      <c r="C323" s="87">
        <v>1089.2137774600001</v>
      </c>
      <c r="D323" s="87">
        <v>1083.4268975800001</v>
      </c>
      <c r="E323" s="87">
        <v>0</v>
      </c>
      <c r="F323" s="87">
        <v>108.34268976</v>
      </c>
      <c r="G323" s="87">
        <v>270.85672440000002</v>
      </c>
      <c r="H323" s="87">
        <v>541.71344879000003</v>
      </c>
      <c r="I323" s="87">
        <v>0</v>
      </c>
      <c r="J323" s="87">
        <v>595.88479367000002</v>
      </c>
      <c r="K323" s="87">
        <v>704.22748343000001</v>
      </c>
      <c r="L323" s="87">
        <v>812.57017318999999</v>
      </c>
    </row>
    <row r="324" spans="1:12" ht="12.75" customHeight="1" x14ac:dyDescent="0.2">
      <c r="A324" s="86" t="s">
        <v>162</v>
      </c>
      <c r="B324" s="86">
        <v>3</v>
      </c>
      <c r="C324" s="87">
        <v>1145.5921718899999</v>
      </c>
      <c r="D324" s="87">
        <v>1139.45624825</v>
      </c>
      <c r="E324" s="87">
        <v>0</v>
      </c>
      <c r="F324" s="87">
        <v>113.94562483</v>
      </c>
      <c r="G324" s="87">
        <v>284.86406205999998</v>
      </c>
      <c r="H324" s="87">
        <v>569.72812412999997</v>
      </c>
      <c r="I324" s="87">
        <v>0</v>
      </c>
      <c r="J324" s="87">
        <v>626.70093654000004</v>
      </c>
      <c r="K324" s="87">
        <v>740.64656135999996</v>
      </c>
      <c r="L324" s="87">
        <v>854.59218619000001</v>
      </c>
    </row>
    <row r="325" spans="1:12" ht="12.75" customHeight="1" x14ac:dyDescent="0.2">
      <c r="A325" s="86" t="s">
        <v>162</v>
      </c>
      <c r="B325" s="86">
        <v>4</v>
      </c>
      <c r="C325" s="87">
        <v>1155.6236656000001</v>
      </c>
      <c r="D325" s="87">
        <v>1149.53015817</v>
      </c>
      <c r="E325" s="87">
        <v>0</v>
      </c>
      <c r="F325" s="87">
        <v>114.95301582</v>
      </c>
      <c r="G325" s="87">
        <v>287.38253953999998</v>
      </c>
      <c r="H325" s="87">
        <v>574.76507908999997</v>
      </c>
      <c r="I325" s="87">
        <v>0</v>
      </c>
      <c r="J325" s="87">
        <v>632.24158698999997</v>
      </c>
      <c r="K325" s="87">
        <v>747.19460280999999</v>
      </c>
      <c r="L325" s="87">
        <v>862.14761863000001</v>
      </c>
    </row>
    <row r="326" spans="1:12" ht="12.75" customHeight="1" x14ac:dyDescent="0.2">
      <c r="A326" s="86" t="s">
        <v>162</v>
      </c>
      <c r="B326" s="86">
        <v>5</v>
      </c>
      <c r="C326" s="87">
        <v>1158.6424419099999</v>
      </c>
      <c r="D326" s="87">
        <v>1152.4349741799999</v>
      </c>
      <c r="E326" s="87">
        <v>0</v>
      </c>
      <c r="F326" s="87">
        <v>115.24349742</v>
      </c>
      <c r="G326" s="87">
        <v>288.10874354999999</v>
      </c>
      <c r="H326" s="87">
        <v>576.21748708999996</v>
      </c>
      <c r="I326" s="87">
        <v>0</v>
      </c>
      <c r="J326" s="87">
        <v>633.83923579999998</v>
      </c>
      <c r="K326" s="87">
        <v>749.08273322000002</v>
      </c>
      <c r="L326" s="87">
        <v>864.32623063999995</v>
      </c>
    </row>
    <row r="327" spans="1:12" ht="12.75" customHeight="1" x14ac:dyDescent="0.2">
      <c r="A327" s="86" t="s">
        <v>162</v>
      </c>
      <c r="B327" s="86">
        <v>6</v>
      </c>
      <c r="C327" s="87">
        <v>1164.9772005100001</v>
      </c>
      <c r="D327" s="87">
        <v>1158.5646519899999</v>
      </c>
      <c r="E327" s="87">
        <v>0</v>
      </c>
      <c r="F327" s="87">
        <v>115.8564652</v>
      </c>
      <c r="G327" s="87">
        <v>289.64116300000001</v>
      </c>
      <c r="H327" s="87">
        <v>579.28232600000001</v>
      </c>
      <c r="I327" s="87">
        <v>0</v>
      </c>
      <c r="J327" s="87">
        <v>637.21055859000001</v>
      </c>
      <c r="K327" s="87">
        <v>753.06702379000001</v>
      </c>
      <c r="L327" s="87">
        <v>868.92348899000001</v>
      </c>
    </row>
    <row r="328" spans="1:12" ht="12.75" customHeight="1" x14ac:dyDescent="0.2">
      <c r="A328" s="86" t="s">
        <v>162</v>
      </c>
      <c r="B328" s="86">
        <v>7</v>
      </c>
      <c r="C328" s="87">
        <v>1146.0606691</v>
      </c>
      <c r="D328" s="87">
        <v>1140.2425011</v>
      </c>
      <c r="E328" s="87">
        <v>0</v>
      </c>
      <c r="F328" s="87">
        <v>114.02425011</v>
      </c>
      <c r="G328" s="87">
        <v>285.06062528000001</v>
      </c>
      <c r="H328" s="87">
        <v>570.12125055000001</v>
      </c>
      <c r="I328" s="87">
        <v>0</v>
      </c>
      <c r="J328" s="87">
        <v>627.13337561000003</v>
      </c>
      <c r="K328" s="87">
        <v>741.15762572000006</v>
      </c>
      <c r="L328" s="87">
        <v>855.18187582999997</v>
      </c>
    </row>
    <row r="329" spans="1:12" ht="12.75" customHeight="1" x14ac:dyDescent="0.2">
      <c r="A329" s="86" t="s">
        <v>162</v>
      </c>
      <c r="B329" s="86">
        <v>8</v>
      </c>
      <c r="C329" s="87">
        <v>1032.563195</v>
      </c>
      <c r="D329" s="87">
        <v>1027.46539037</v>
      </c>
      <c r="E329" s="87">
        <v>0</v>
      </c>
      <c r="F329" s="87">
        <v>102.74653904</v>
      </c>
      <c r="G329" s="87">
        <v>256.86634758999998</v>
      </c>
      <c r="H329" s="87">
        <v>513.73269518999996</v>
      </c>
      <c r="I329" s="87">
        <v>0</v>
      </c>
      <c r="J329" s="87">
        <v>565.10596469999996</v>
      </c>
      <c r="K329" s="87">
        <v>667.85250373999997</v>
      </c>
      <c r="L329" s="87">
        <v>770.59904277999999</v>
      </c>
    </row>
    <row r="330" spans="1:12" ht="12.75" customHeight="1" x14ac:dyDescent="0.2">
      <c r="A330" s="86" t="s">
        <v>162</v>
      </c>
      <c r="B330" s="86">
        <v>9</v>
      </c>
      <c r="C330" s="87">
        <v>989.82639225000003</v>
      </c>
      <c r="D330" s="87">
        <v>984.90814522999995</v>
      </c>
      <c r="E330" s="87">
        <v>0</v>
      </c>
      <c r="F330" s="87">
        <v>98.490814520000001</v>
      </c>
      <c r="G330" s="87">
        <v>246.22703630999999</v>
      </c>
      <c r="H330" s="87">
        <v>492.45407261999998</v>
      </c>
      <c r="I330" s="87">
        <v>0</v>
      </c>
      <c r="J330" s="87">
        <v>541.69947988000001</v>
      </c>
      <c r="K330" s="87">
        <v>640.19029439999997</v>
      </c>
      <c r="L330" s="87">
        <v>738.68110892000004</v>
      </c>
    </row>
    <row r="331" spans="1:12" ht="12.75" customHeight="1" x14ac:dyDescent="0.2">
      <c r="A331" s="86" t="s">
        <v>162</v>
      </c>
      <c r="B331" s="86">
        <v>10</v>
      </c>
      <c r="C331" s="87">
        <v>893.35347988000001</v>
      </c>
      <c r="D331" s="87">
        <v>889.60794428999998</v>
      </c>
      <c r="E331" s="87">
        <v>0</v>
      </c>
      <c r="F331" s="87">
        <v>88.960794430000007</v>
      </c>
      <c r="G331" s="87">
        <v>222.40198606999999</v>
      </c>
      <c r="H331" s="87">
        <v>444.80397214999999</v>
      </c>
      <c r="I331" s="87">
        <v>0</v>
      </c>
      <c r="J331" s="87">
        <v>489.28436936000003</v>
      </c>
      <c r="K331" s="87">
        <v>578.24516378999999</v>
      </c>
      <c r="L331" s="87">
        <v>667.20595821999996</v>
      </c>
    </row>
    <row r="332" spans="1:12" ht="12.75" customHeight="1" x14ac:dyDescent="0.2">
      <c r="A332" s="86" t="s">
        <v>162</v>
      </c>
      <c r="B332" s="86">
        <v>11</v>
      </c>
      <c r="C332" s="87">
        <v>820.7162525</v>
      </c>
      <c r="D332" s="87">
        <v>817.14942717999998</v>
      </c>
      <c r="E332" s="87">
        <v>0</v>
      </c>
      <c r="F332" s="87">
        <v>81.714942719999996</v>
      </c>
      <c r="G332" s="87">
        <v>204.2873568</v>
      </c>
      <c r="H332" s="87">
        <v>408.57471358999999</v>
      </c>
      <c r="I332" s="87">
        <v>0</v>
      </c>
      <c r="J332" s="87">
        <v>449.43218495000002</v>
      </c>
      <c r="K332" s="87">
        <v>531.14712767000003</v>
      </c>
      <c r="L332" s="87">
        <v>612.86207038999999</v>
      </c>
    </row>
    <row r="333" spans="1:12" ht="12.75" customHeight="1" x14ac:dyDescent="0.2">
      <c r="A333" s="86" t="s">
        <v>162</v>
      </c>
      <c r="B333" s="86">
        <v>12</v>
      </c>
      <c r="C333" s="87">
        <v>826.39736521999998</v>
      </c>
      <c r="D333" s="87">
        <v>822.76503590000004</v>
      </c>
      <c r="E333" s="87">
        <v>0</v>
      </c>
      <c r="F333" s="87">
        <v>82.276503590000004</v>
      </c>
      <c r="G333" s="87">
        <v>205.69125897999999</v>
      </c>
      <c r="H333" s="87">
        <v>411.38251795000002</v>
      </c>
      <c r="I333" s="87">
        <v>0</v>
      </c>
      <c r="J333" s="87">
        <v>452.52076975</v>
      </c>
      <c r="K333" s="87">
        <v>534.79727333999995</v>
      </c>
      <c r="L333" s="87">
        <v>617.07377693000001</v>
      </c>
    </row>
    <row r="334" spans="1:12" ht="12.75" customHeight="1" x14ac:dyDescent="0.2">
      <c r="A334" s="86" t="s">
        <v>162</v>
      </c>
      <c r="B334" s="86">
        <v>13</v>
      </c>
      <c r="C334" s="87">
        <v>807.16421023999999</v>
      </c>
      <c r="D334" s="87">
        <v>803.53478571000005</v>
      </c>
      <c r="E334" s="87">
        <v>0</v>
      </c>
      <c r="F334" s="87">
        <v>80.353478569999993</v>
      </c>
      <c r="G334" s="87">
        <v>200.88369642999999</v>
      </c>
      <c r="H334" s="87">
        <v>401.76739285999997</v>
      </c>
      <c r="I334" s="87">
        <v>0</v>
      </c>
      <c r="J334" s="87">
        <v>441.94413214000002</v>
      </c>
      <c r="K334" s="87">
        <v>522.29761070999996</v>
      </c>
      <c r="L334" s="87">
        <v>602.65108927999995</v>
      </c>
    </row>
    <row r="335" spans="1:12" ht="12.75" customHeight="1" x14ac:dyDescent="0.2">
      <c r="A335" s="86" t="s">
        <v>162</v>
      </c>
      <c r="B335" s="86">
        <v>14</v>
      </c>
      <c r="C335" s="87">
        <v>813.18990866000001</v>
      </c>
      <c r="D335" s="87">
        <v>809.67860065000002</v>
      </c>
      <c r="E335" s="87">
        <v>0</v>
      </c>
      <c r="F335" s="87">
        <v>80.96786007</v>
      </c>
      <c r="G335" s="87">
        <v>202.41965016</v>
      </c>
      <c r="H335" s="87">
        <v>404.83930033000001</v>
      </c>
      <c r="I335" s="87">
        <v>0</v>
      </c>
      <c r="J335" s="87">
        <v>445.32323036000003</v>
      </c>
      <c r="K335" s="87">
        <v>526.29109042000005</v>
      </c>
      <c r="L335" s="87">
        <v>607.25895048999996</v>
      </c>
    </row>
    <row r="336" spans="1:12" ht="12.75" customHeight="1" x14ac:dyDescent="0.2">
      <c r="A336" s="86" t="s">
        <v>162</v>
      </c>
      <c r="B336" s="86">
        <v>15</v>
      </c>
      <c r="C336" s="87">
        <v>816.04618651999999</v>
      </c>
      <c r="D336" s="87">
        <v>812.42024612</v>
      </c>
      <c r="E336" s="87">
        <v>0</v>
      </c>
      <c r="F336" s="87">
        <v>81.242024610000001</v>
      </c>
      <c r="G336" s="87">
        <v>203.10506153</v>
      </c>
      <c r="H336" s="87">
        <v>406.21012306</v>
      </c>
      <c r="I336" s="87">
        <v>0</v>
      </c>
      <c r="J336" s="87">
        <v>446.83113537000003</v>
      </c>
      <c r="K336" s="87">
        <v>528.07315998000001</v>
      </c>
      <c r="L336" s="87">
        <v>609.31518458999994</v>
      </c>
    </row>
    <row r="337" spans="1:12" ht="12.75" customHeight="1" x14ac:dyDescent="0.2">
      <c r="A337" s="86" t="s">
        <v>162</v>
      </c>
      <c r="B337" s="86">
        <v>16</v>
      </c>
      <c r="C337" s="87">
        <v>818.35491466999997</v>
      </c>
      <c r="D337" s="87">
        <v>814.83944781000002</v>
      </c>
      <c r="E337" s="87">
        <v>0</v>
      </c>
      <c r="F337" s="87">
        <v>81.483944780000002</v>
      </c>
      <c r="G337" s="87">
        <v>203.70986195</v>
      </c>
      <c r="H337" s="87">
        <v>407.41972391000002</v>
      </c>
      <c r="I337" s="87">
        <v>0</v>
      </c>
      <c r="J337" s="87">
        <v>448.16169630000002</v>
      </c>
      <c r="K337" s="87">
        <v>529.64564108000002</v>
      </c>
      <c r="L337" s="87">
        <v>611.12958586000002</v>
      </c>
    </row>
    <row r="338" spans="1:12" ht="12.75" customHeight="1" x14ac:dyDescent="0.2">
      <c r="A338" s="86" t="s">
        <v>162</v>
      </c>
      <c r="B338" s="86">
        <v>17</v>
      </c>
      <c r="C338" s="87">
        <v>824.67133899999999</v>
      </c>
      <c r="D338" s="87">
        <v>821.16192561000003</v>
      </c>
      <c r="E338" s="87">
        <v>0</v>
      </c>
      <c r="F338" s="87">
        <v>82.116192560000002</v>
      </c>
      <c r="G338" s="87">
        <v>205.2904814</v>
      </c>
      <c r="H338" s="87">
        <v>410.58096281000002</v>
      </c>
      <c r="I338" s="87">
        <v>0</v>
      </c>
      <c r="J338" s="87">
        <v>451.63905908999999</v>
      </c>
      <c r="K338" s="87">
        <v>533.75525164999999</v>
      </c>
      <c r="L338" s="87">
        <v>615.87144421000005</v>
      </c>
    </row>
    <row r="339" spans="1:12" ht="12.75" customHeight="1" x14ac:dyDescent="0.2">
      <c r="A339" s="86" t="s">
        <v>162</v>
      </c>
      <c r="B339" s="86">
        <v>18</v>
      </c>
      <c r="C339" s="87">
        <v>834.49717235000003</v>
      </c>
      <c r="D339" s="87">
        <v>830.34977994999997</v>
      </c>
      <c r="E339" s="87">
        <v>0</v>
      </c>
      <c r="F339" s="87">
        <v>83.034977999999995</v>
      </c>
      <c r="G339" s="87">
        <v>207.58744498999999</v>
      </c>
      <c r="H339" s="87">
        <v>415.17488997999999</v>
      </c>
      <c r="I339" s="87">
        <v>0</v>
      </c>
      <c r="J339" s="87">
        <v>456.69237896999999</v>
      </c>
      <c r="K339" s="87">
        <v>539.72735696999996</v>
      </c>
      <c r="L339" s="87">
        <v>622.76233495999998</v>
      </c>
    </row>
    <row r="340" spans="1:12" ht="12.75" customHeight="1" x14ac:dyDescent="0.2">
      <c r="A340" s="86" t="s">
        <v>162</v>
      </c>
      <c r="B340" s="86">
        <v>19</v>
      </c>
      <c r="C340" s="87">
        <v>819.87172981000003</v>
      </c>
      <c r="D340" s="87">
        <v>815.80224069999997</v>
      </c>
      <c r="E340" s="87">
        <v>0</v>
      </c>
      <c r="F340" s="87">
        <v>81.58022407</v>
      </c>
      <c r="G340" s="87">
        <v>203.95056018</v>
      </c>
      <c r="H340" s="87">
        <v>407.90112034999999</v>
      </c>
      <c r="I340" s="87">
        <v>0</v>
      </c>
      <c r="J340" s="87">
        <v>448.69123238999998</v>
      </c>
      <c r="K340" s="87">
        <v>530.27145645999997</v>
      </c>
      <c r="L340" s="87">
        <v>611.85168052999995</v>
      </c>
    </row>
    <row r="341" spans="1:12" ht="12.75" customHeight="1" x14ac:dyDescent="0.2">
      <c r="A341" s="86" t="s">
        <v>162</v>
      </c>
      <c r="B341" s="86">
        <v>20</v>
      </c>
      <c r="C341" s="87">
        <v>822.41062571999998</v>
      </c>
      <c r="D341" s="87">
        <v>818.43160403000002</v>
      </c>
      <c r="E341" s="87">
        <v>0</v>
      </c>
      <c r="F341" s="87">
        <v>81.843160400000002</v>
      </c>
      <c r="G341" s="87">
        <v>204.60790101000001</v>
      </c>
      <c r="H341" s="87">
        <v>409.21580202000001</v>
      </c>
      <c r="I341" s="87">
        <v>0</v>
      </c>
      <c r="J341" s="87">
        <v>450.13738222000001</v>
      </c>
      <c r="K341" s="87">
        <v>531.98054262000005</v>
      </c>
      <c r="L341" s="87">
        <v>613.82370302000004</v>
      </c>
    </row>
    <row r="342" spans="1:12" ht="12.75" customHeight="1" x14ac:dyDescent="0.2">
      <c r="A342" s="86" t="s">
        <v>162</v>
      </c>
      <c r="B342" s="86">
        <v>21</v>
      </c>
      <c r="C342" s="87">
        <v>822.08840106000002</v>
      </c>
      <c r="D342" s="87">
        <v>818.09530841000003</v>
      </c>
      <c r="E342" s="87">
        <v>0</v>
      </c>
      <c r="F342" s="87">
        <v>81.809530839999994</v>
      </c>
      <c r="G342" s="87">
        <v>204.52382710000001</v>
      </c>
      <c r="H342" s="87">
        <v>409.04765421000002</v>
      </c>
      <c r="I342" s="87">
        <v>0</v>
      </c>
      <c r="J342" s="87">
        <v>449.95241963000001</v>
      </c>
      <c r="K342" s="87">
        <v>531.76195046999999</v>
      </c>
      <c r="L342" s="87">
        <v>613.57148130999997</v>
      </c>
    </row>
    <row r="343" spans="1:12" ht="12.75" customHeight="1" x14ac:dyDescent="0.2">
      <c r="A343" s="86" t="s">
        <v>162</v>
      </c>
      <c r="B343" s="86">
        <v>22</v>
      </c>
      <c r="C343" s="87">
        <v>863.52404267999998</v>
      </c>
      <c r="D343" s="87">
        <v>859.36308917999997</v>
      </c>
      <c r="E343" s="87">
        <v>0</v>
      </c>
      <c r="F343" s="87">
        <v>85.936308920000002</v>
      </c>
      <c r="G343" s="87">
        <v>214.8407723</v>
      </c>
      <c r="H343" s="87">
        <v>429.68154458999999</v>
      </c>
      <c r="I343" s="87">
        <v>0</v>
      </c>
      <c r="J343" s="87">
        <v>472.64969904999998</v>
      </c>
      <c r="K343" s="87">
        <v>558.58600796999997</v>
      </c>
      <c r="L343" s="87">
        <v>644.52231688999996</v>
      </c>
    </row>
    <row r="344" spans="1:12" ht="12.75" customHeight="1" x14ac:dyDescent="0.2">
      <c r="A344" s="86" t="s">
        <v>162</v>
      </c>
      <c r="B344" s="86">
        <v>23</v>
      </c>
      <c r="C344" s="87">
        <v>963.10569588999999</v>
      </c>
      <c r="D344" s="87">
        <v>958.49566166</v>
      </c>
      <c r="E344" s="87">
        <v>0</v>
      </c>
      <c r="F344" s="87">
        <v>95.849566170000003</v>
      </c>
      <c r="G344" s="87">
        <v>239.62391542</v>
      </c>
      <c r="H344" s="87">
        <v>479.24783083</v>
      </c>
      <c r="I344" s="87">
        <v>0</v>
      </c>
      <c r="J344" s="87">
        <v>527.17261391</v>
      </c>
      <c r="K344" s="87">
        <v>623.02218008</v>
      </c>
      <c r="L344" s="87">
        <v>718.87174625</v>
      </c>
    </row>
    <row r="345" spans="1:12" ht="12.75" customHeight="1" x14ac:dyDescent="0.2">
      <c r="A345" s="86" t="s">
        <v>162</v>
      </c>
      <c r="B345" s="86">
        <v>24</v>
      </c>
      <c r="C345" s="87">
        <v>1010.13301341</v>
      </c>
      <c r="D345" s="87">
        <v>1005.35963392</v>
      </c>
      <c r="E345" s="87">
        <v>0</v>
      </c>
      <c r="F345" s="87">
        <v>100.53596339000001</v>
      </c>
      <c r="G345" s="87">
        <v>251.33990847999999</v>
      </c>
      <c r="H345" s="87">
        <v>502.67981695999998</v>
      </c>
      <c r="I345" s="87">
        <v>0</v>
      </c>
      <c r="J345" s="87">
        <v>552.94779865999999</v>
      </c>
      <c r="K345" s="87">
        <v>653.48376205</v>
      </c>
      <c r="L345" s="87">
        <v>754.01972544</v>
      </c>
    </row>
    <row r="346" spans="1:12" ht="12.75" customHeight="1" x14ac:dyDescent="0.2">
      <c r="A346" s="86" t="s">
        <v>163</v>
      </c>
      <c r="B346" s="86">
        <v>1</v>
      </c>
      <c r="C346" s="87">
        <v>1039.6870699900001</v>
      </c>
      <c r="D346" s="87">
        <v>1034.75313652</v>
      </c>
      <c r="E346" s="87">
        <v>0</v>
      </c>
      <c r="F346" s="87">
        <v>103.47531365</v>
      </c>
      <c r="G346" s="87">
        <v>258.68828413</v>
      </c>
      <c r="H346" s="87">
        <v>517.37656826</v>
      </c>
      <c r="I346" s="87">
        <v>0</v>
      </c>
      <c r="J346" s="87">
        <v>569.11422508999999</v>
      </c>
      <c r="K346" s="87">
        <v>672.58953873999997</v>
      </c>
      <c r="L346" s="87">
        <v>776.06485239000006</v>
      </c>
    </row>
    <row r="347" spans="1:12" ht="12.75" customHeight="1" x14ac:dyDescent="0.2">
      <c r="A347" s="86" t="s">
        <v>163</v>
      </c>
      <c r="B347" s="86">
        <v>2</v>
      </c>
      <c r="C347" s="87">
        <v>1099.3102331299999</v>
      </c>
      <c r="D347" s="87">
        <v>1094.1262737</v>
      </c>
      <c r="E347" s="87">
        <v>0</v>
      </c>
      <c r="F347" s="87">
        <v>109.41262737</v>
      </c>
      <c r="G347" s="87">
        <v>273.53156842999999</v>
      </c>
      <c r="H347" s="87">
        <v>547.06313684999998</v>
      </c>
      <c r="I347" s="87">
        <v>0</v>
      </c>
      <c r="J347" s="87">
        <v>601.76945053999998</v>
      </c>
      <c r="K347" s="87">
        <v>711.18207790999998</v>
      </c>
      <c r="L347" s="87">
        <v>820.59470527999997</v>
      </c>
    </row>
    <row r="348" spans="1:12" ht="12.75" customHeight="1" x14ac:dyDescent="0.2">
      <c r="A348" s="86" t="s">
        <v>163</v>
      </c>
      <c r="B348" s="86">
        <v>3</v>
      </c>
      <c r="C348" s="87">
        <v>1144.84903439</v>
      </c>
      <c r="D348" s="87">
        <v>1139.4779829500001</v>
      </c>
      <c r="E348" s="87">
        <v>0</v>
      </c>
      <c r="F348" s="87">
        <v>113.9477983</v>
      </c>
      <c r="G348" s="87">
        <v>284.86949573999999</v>
      </c>
      <c r="H348" s="87">
        <v>569.73899147999998</v>
      </c>
      <c r="I348" s="87">
        <v>0</v>
      </c>
      <c r="J348" s="87">
        <v>626.71289062000005</v>
      </c>
      <c r="K348" s="87">
        <v>740.66068891999998</v>
      </c>
      <c r="L348" s="87">
        <v>854.60848721000002</v>
      </c>
    </row>
    <row r="349" spans="1:12" ht="12.75" customHeight="1" x14ac:dyDescent="0.2">
      <c r="A349" s="86" t="s">
        <v>163</v>
      </c>
      <c r="B349" s="86">
        <v>4</v>
      </c>
      <c r="C349" s="87">
        <v>1155.95492627</v>
      </c>
      <c r="D349" s="87">
        <v>1150.5650591599999</v>
      </c>
      <c r="E349" s="87">
        <v>0</v>
      </c>
      <c r="F349" s="87">
        <v>115.05650592000001</v>
      </c>
      <c r="G349" s="87">
        <v>287.64126478999998</v>
      </c>
      <c r="H349" s="87">
        <v>575.28252957999996</v>
      </c>
      <c r="I349" s="87">
        <v>0</v>
      </c>
      <c r="J349" s="87">
        <v>632.81078253999999</v>
      </c>
      <c r="K349" s="87">
        <v>747.86728845000005</v>
      </c>
      <c r="L349" s="87">
        <v>862.92379437</v>
      </c>
    </row>
    <row r="350" spans="1:12" ht="12.75" customHeight="1" x14ac:dyDescent="0.2">
      <c r="A350" s="86" t="s">
        <v>163</v>
      </c>
      <c r="B350" s="86">
        <v>5</v>
      </c>
      <c r="C350" s="87">
        <v>1155.35029807</v>
      </c>
      <c r="D350" s="87">
        <v>1149.8815795999999</v>
      </c>
      <c r="E350" s="87">
        <v>0</v>
      </c>
      <c r="F350" s="87">
        <v>114.98815796</v>
      </c>
      <c r="G350" s="87">
        <v>287.47039489999997</v>
      </c>
      <c r="H350" s="87">
        <v>574.94078979999995</v>
      </c>
      <c r="I350" s="87">
        <v>0</v>
      </c>
      <c r="J350" s="87">
        <v>632.43486877999999</v>
      </c>
      <c r="K350" s="87">
        <v>747.42302673999995</v>
      </c>
      <c r="L350" s="87">
        <v>862.41118470000004</v>
      </c>
    </row>
    <row r="351" spans="1:12" ht="12.75" customHeight="1" x14ac:dyDescent="0.2">
      <c r="A351" s="86" t="s">
        <v>163</v>
      </c>
      <c r="B351" s="86">
        <v>6</v>
      </c>
      <c r="C351" s="87">
        <v>1159.26527747</v>
      </c>
      <c r="D351" s="87">
        <v>1153.76376467</v>
      </c>
      <c r="E351" s="87">
        <v>0</v>
      </c>
      <c r="F351" s="87">
        <v>115.37637647</v>
      </c>
      <c r="G351" s="87">
        <v>288.44094116999997</v>
      </c>
      <c r="H351" s="87">
        <v>576.88188233999995</v>
      </c>
      <c r="I351" s="87">
        <v>0</v>
      </c>
      <c r="J351" s="87">
        <v>634.57007056999998</v>
      </c>
      <c r="K351" s="87">
        <v>749.94644703999995</v>
      </c>
      <c r="L351" s="87">
        <v>865.32282350000003</v>
      </c>
    </row>
    <row r="352" spans="1:12" ht="12.75" customHeight="1" x14ac:dyDescent="0.2">
      <c r="A352" s="86" t="s">
        <v>163</v>
      </c>
      <c r="B352" s="86">
        <v>7</v>
      </c>
      <c r="C352" s="87">
        <v>1134.7278661600001</v>
      </c>
      <c r="D352" s="87">
        <v>1129.26770296</v>
      </c>
      <c r="E352" s="87">
        <v>0</v>
      </c>
      <c r="F352" s="87">
        <v>112.9267703</v>
      </c>
      <c r="G352" s="87">
        <v>282.31692573999999</v>
      </c>
      <c r="H352" s="87">
        <v>564.63385147999998</v>
      </c>
      <c r="I352" s="87">
        <v>0</v>
      </c>
      <c r="J352" s="87">
        <v>621.09723663</v>
      </c>
      <c r="K352" s="87">
        <v>734.02400692000003</v>
      </c>
      <c r="L352" s="87">
        <v>846.95077721999996</v>
      </c>
    </row>
    <row r="353" spans="1:12" ht="12.75" customHeight="1" x14ac:dyDescent="0.2">
      <c r="A353" s="86" t="s">
        <v>163</v>
      </c>
      <c r="B353" s="86">
        <v>8</v>
      </c>
      <c r="C353" s="87">
        <v>1069.67737388</v>
      </c>
      <c r="D353" s="87">
        <v>1064.49685778</v>
      </c>
      <c r="E353" s="87">
        <v>0</v>
      </c>
      <c r="F353" s="87">
        <v>106.44968578</v>
      </c>
      <c r="G353" s="87">
        <v>266.12421445000001</v>
      </c>
      <c r="H353" s="87">
        <v>532.24842889000001</v>
      </c>
      <c r="I353" s="87">
        <v>0</v>
      </c>
      <c r="J353" s="87">
        <v>585.47327178</v>
      </c>
      <c r="K353" s="87">
        <v>691.92295755999999</v>
      </c>
      <c r="L353" s="87">
        <v>798.37264333999997</v>
      </c>
    </row>
    <row r="354" spans="1:12" ht="12.75" customHeight="1" x14ac:dyDescent="0.2">
      <c r="A354" s="86" t="s">
        <v>163</v>
      </c>
      <c r="B354" s="86">
        <v>9</v>
      </c>
      <c r="C354" s="87">
        <v>955.04450555000005</v>
      </c>
      <c r="D354" s="87">
        <v>950.48605749000001</v>
      </c>
      <c r="E354" s="87">
        <v>0</v>
      </c>
      <c r="F354" s="87">
        <v>95.048605749999993</v>
      </c>
      <c r="G354" s="87">
        <v>237.62151437</v>
      </c>
      <c r="H354" s="87">
        <v>475.24302875000001</v>
      </c>
      <c r="I354" s="87">
        <v>0</v>
      </c>
      <c r="J354" s="87">
        <v>522.76733162000005</v>
      </c>
      <c r="K354" s="87">
        <v>617.81593737000003</v>
      </c>
      <c r="L354" s="87">
        <v>712.86454312000001</v>
      </c>
    </row>
    <row r="355" spans="1:12" ht="12.75" customHeight="1" x14ac:dyDescent="0.2">
      <c r="A355" s="86" t="s">
        <v>163</v>
      </c>
      <c r="B355" s="86">
        <v>10</v>
      </c>
      <c r="C355" s="87">
        <v>931.86975222000001</v>
      </c>
      <c r="D355" s="87">
        <v>927.27975731000004</v>
      </c>
      <c r="E355" s="87">
        <v>0</v>
      </c>
      <c r="F355" s="87">
        <v>92.727975729999997</v>
      </c>
      <c r="G355" s="87">
        <v>231.81993933000001</v>
      </c>
      <c r="H355" s="87">
        <v>463.63987866000002</v>
      </c>
      <c r="I355" s="87">
        <v>0</v>
      </c>
      <c r="J355" s="87">
        <v>510.00386651999997</v>
      </c>
      <c r="K355" s="87">
        <v>602.73184225</v>
      </c>
      <c r="L355" s="87">
        <v>695.45981798000003</v>
      </c>
    </row>
    <row r="356" spans="1:12" ht="12.75" customHeight="1" x14ac:dyDescent="0.2">
      <c r="A356" s="86" t="s">
        <v>163</v>
      </c>
      <c r="B356" s="86">
        <v>11</v>
      </c>
      <c r="C356" s="87">
        <v>873.33143374999997</v>
      </c>
      <c r="D356" s="87">
        <v>868.88893694000001</v>
      </c>
      <c r="E356" s="87">
        <v>0</v>
      </c>
      <c r="F356" s="87">
        <v>86.888893690000003</v>
      </c>
      <c r="G356" s="87">
        <v>217.22223424000001</v>
      </c>
      <c r="H356" s="87">
        <v>434.44446847</v>
      </c>
      <c r="I356" s="87">
        <v>0</v>
      </c>
      <c r="J356" s="87">
        <v>477.88891532000002</v>
      </c>
      <c r="K356" s="87">
        <v>564.77780901000006</v>
      </c>
      <c r="L356" s="87">
        <v>651.66670270999998</v>
      </c>
    </row>
    <row r="357" spans="1:12" ht="12.75" customHeight="1" x14ac:dyDescent="0.2">
      <c r="A357" s="86" t="s">
        <v>163</v>
      </c>
      <c r="B357" s="86">
        <v>12</v>
      </c>
      <c r="C357" s="87">
        <v>857.61910435000004</v>
      </c>
      <c r="D357" s="87">
        <v>853.04538616000002</v>
      </c>
      <c r="E357" s="87">
        <v>0</v>
      </c>
      <c r="F357" s="87">
        <v>85.304538620000002</v>
      </c>
      <c r="G357" s="87">
        <v>213.26134654000001</v>
      </c>
      <c r="H357" s="87">
        <v>426.52269308000001</v>
      </c>
      <c r="I357" s="87">
        <v>0</v>
      </c>
      <c r="J357" s="87">
        <v>469.17496239000002</v>
      </c>
      <c r="K357" s="87">
        <v>554.47950100000003</v>
      </c>
      <c r="L357" s="87">
        <v>639.78403962000004</v>
      </c>
    </row>
    <row r="358" spans="1:12" ht="12.75" customHeight="1" x14ac:dyDescent="0.2">
      <c r="A358" s="86" t="s">
        <v>163</v>
      </c>
      <c r="B358" s="86">
        <v>13</v>
      </c>
      <c r="C358" s="87">
        <v>855.94392489999996</v>
      </c>
      <c r="D358" s="87">
        <v>851.53427194999995</v>
      </c>
      <c r="E358" s="87">
        <v>0</v>
      </c>
      <c r="F358" s="87">
        <v>85.153427199999996</v>
      </c>
      <c r="G358" s="87">
        <v>212.88356798999999</v>
      </c>
      <c r="H358" s="87">
        <v>425.76713597999998</v>
      </c>
      <c r="I358" s="87">
        <v>0</v>
      </c>
      <c r="J358" s="87">
        <v>468.34384956999997</v>
      </c>
      <c r="K358" s="87">
        <v>553.49727676999998</v>
      </c>
      <c r="L358" s="87">
        <v>638.65070395999999</v>
      </c>
    </row>
    <row r="359" spans="1:12" ht="12.75" customHeight="1" x14ac:dyDescent="0.2">
      <c r="A359" s="86" t="s">
        <v>163</v>
      </c>
      <c r="B359" s="86">
        <v>14</v>
      </c>
      <c r="C359" s="87">
        <v>886.22489083000005</v>
      </c>
      <c r="D359" s="87">
        <v>881.84310219999998</v>
      </c>
      <c r="E359" s="87">
        <v>0</v>
      </c>
      <c r="F359" s="87">
        <v>88.18431022</v>
      </c>
      <c r="G359" s="87">
        <v>220.46077554999999</v>
      </c>
      <c r="H359" s="87">
        <v>440.92155109999999</v>
      </c>
      <c r="I359" s="87">
        <v>0</v>
      </c>
      <c r="J359" s="87">
        <v>485.01370621000001</v>
      </c>
      <c r="K359" s="87">
        <v>573.19801643000005</v>
      </c>
      <c r="L359" s="87">
        <v>661.38232664999998</v>
      </c>
    </row>
    <row r="360" spans="1:12" ht="12.75" customHeight="1" x14ac:dyDescent="0.2">
      <c r="A360" s="86" t="s">
        <v>163</v>
      </c>
      <c r="B360" s="86">
        <v>15</v>
      </c>
      <c r="C360" s="87">
        <v>903.69550531000004</v>
      </c>
      <c r="D360" s="87">
        <v>899.09720597</v>
      </c>
      <c r="E360" s="87">
        <v>0</v>
      </c>
      <c r="F360" s="87">
        <v>89.9097206</v>
      </c>
      <c r="G360" s="87">
        <v>224.77430149</v>
      </c>
      <c r="H360" s="87">
        <v>449.54860299000001</v>
      </c>
      <c r="I360" s="87">
        <v>0</v>
      </c>
      <c r="J360" s="87">
        <v>494.50346328000001</v>
      </c>
      <c r="K360" s="87">
        <v>584.41318388000002</v>
      </c>
      <c r="L360" s="87">
        <v>674.32290448000003</v>
      </c>
    </row>
    <row r="361" spans="1:12" ht="12.75" customHeight="1" x14ac:dyDescent="0.2">
      <c r="A361" s="86" t="s">
        <v>163</v>
      </c>
      <c r="B361" s="86">
        <v>16</v>
      </c>
      <c r="C361" s="87">
        <v>904.14020411000001</v>
      </c>
      <c r="D361" s="87">
        <v>899.66768764000005</v>
      </c>
      <c r="E361" s="87">
        <v>0</v>
      </c>
      <c r="F361" s="87">
        <v>89.966768759999994</v>
      </c>
      <c r="G361" s="87">
        <v>224.91692191000001</v>
      </c>
      <c r="H361" s="87">
        <v>449.83384382000003</v>
      </c>
      <c r="I361" s="87">
        <v>0</v>
      </c>
      <c r="J361" s="87">
        <v>494.81722819999999</v>
      </c>
      <c r="K361" s="87">
        <v>584.78399696999998</v>
      </c>
      <c r="L361" s="87">
        <v>674.75076573000001</v>
      </c>
    </row>
    <row r="362" spans="1:12" ht="12.75" customHeight="1" x14ac:dyDescent="0.2">
      <c r="A362" s="86" t="s">
        <v>163</v>
      </c>
      <c r="B362" s="86">
        <v>17</v>
      </c>
      <c r="C362" s="87">
        <v>904.91704923999998</v>
      </c>
      <c r="D362" s="87">
        <v>900.42368380000005</v>
      </c>
      <c r="E362" s="87">
        <v>0</v>
      </c>
      <c r="F362" s="87">
        <v>90.042368379999999</v>
      </c>
      <c r="G362" s="87">
        <v>225.10592095000001</v>
      </c>
      <c r="H362" s="87">
        <v>450.21184190000002</v>
      </c>
      <c r="I362" s="87">
        <v>0</v>
      </c>
      <c r="J362" s="87">
        <v>495.23302609000001</v>
      </c>
      <c r="K362" s="87">
        <v>585.27539447000004</v>
      </c>
      <c r="L362" s="87">
        <v>675.31776285000001</v>
      </c>
    </row>
    <row r="363" spans="1:12" ht="12.75" customHeight="1" x14ac:dyDescent="0.2">
      <c r="A363" s="86" t="s">
        <v>163</v>
      </c>
      <c r="B363" s="86">
        <v>18</v>
      </c>
      <c r="C363" s="87">
        <v>897.36863467000001</v>
      </c>
      <c r="D363" s="87">
        <v>892.82293744000003</v>
      </c>
      <c r="E363" s="87">
        <v>0</v>
      </c>
      <c r="F363" s="87">
        <v>89.28229374</v>
      </c>
      <c r="G363" s="87">
        <v>223.20573436000001</v>
      </c>
      <c r="H363" s="87">
        <v>446.41146872000002</v>
      </c>
      <c r="I363" s="87">
        <v>0</v>
      </c>
      <c r="J363" s="87">
        <v>491.05261559000002</v>
      </c>
      <c r="K363" s="87">
        <v>580.33490933999997</v>
      </c>
      <c r="L363" s="87">
        <v>669.61720307999997</v>
      </c>
    </row>
    <row r="364" spans="1:12" ht="12.75" customHeight="1" x14ac:dyDescent="0.2">
      <c r="A364" s="86" t="s">
        <v>163</v>
      </c>
      <c r="B364" s="86">
        <v>19</v>
      </c>
      <c r="C364" s="87">
        <v>859.91016911999998</v>
      </c>
      <c r="D364" s="87">
        <v>855.55681722999998</v>
      </c>
      <c r="E364" s="87">
        <v>0</v>
      </c>
      <c r="F364" s="87">
        <v>85.555681719999995</v>
      </c>
      <c r="G364" s="87">
        <v>213.88920431</v>
      </c>
      <c r="H364" s="87">
        <v>427.77840861999999</v>
      </c>
      <c r="I364" s="87">
        <v>0</v>
      </c>
      <c r="J364" s="87">
        <v>470.55624948000002</v>
      </c>
      <c r="K364" s="87">
        <v>556.11193119999996</v>
      </c>
      <c r="L364" s="87">
        <v>641.66761292000001</v>
      </c>
    </row>
    <row r="365" spans="1:12" ht="12.75" customHeight="1" x14ac:dyDescent="0.2">
      <c r="A365" s="86" t="s">
        <v>163</v>
      </c>
      <c r="B365" s="86">
        <v>20</v>
      </c>
      <c r="C365" s="87">
        <v>854.12070348999998</v>
      </c>
      <c r="D365" s="87">
        <v>849.77402500000005</v>
      </c>
      <c r="E365" s="87">
        <v>0</v>
      </c>
      <c r="F365" s="87">
        <v>84.977402499999997</v>
      </c>
      <c r="G365" s="87">
        <v>212.44350625000001</v>
      </c>
      <c r="H365" s="87">
        <v>424.88701250000003</v>
      </c>
      <c r="I365" s="87">
        <v>0</v>
      </c>
      <c r="J365" s="87">
        <v>467.37571374999999</v>
      </c>
      <c r="K365" s="87">
        <v>552.35311624999997</v>
      </c>
      <c r="L365" s="87">
        <v>637.33051875000001</v>
      </c>
    </row>
    <row r="366" spans="1:12" ht="12.75" customHeight="1" x14ac:dyDescent="0.2">
      <c r="A366" s="86" t="s">
        <v>163</v>
      </c>
      <c r="B366" s="86">
        <v>21</v>
      </c>
      <c r="C366" s="87">
        <v>857.08173085999999</v>
      </c>
      <c r="D366" s="87">
        <v>852.69318575</v>
      </c>
      <c r="E366" s="87">
        <v>0</v>
      </c>
      <c r="F366" s="87">
        <v>85.269318580000004</v>
      </c>
      <c r="G366" s="87">
        <v>213.17329644</v>
      </c>
      <c r="H366" s="87">
        <v>426.34659288</v>
      </c>
      <c r="I366" s="87">
        <v>0</v>
      </c>
      <c r="J366" s="87">
        <v>468.98125216</v>
      </c>
      <c r="K366" s="87">
        <v>554.25057073999994</v>
      </c>
      <c r="L366" s="87">
        <v>639.51988931000005</v>
      </c>
    </row>
    <row r="367" spans="1:12" ht="12.75" customHeight="1" x14ac:dyDescent="0.2">
      <c r="A367" s="86" t="s">
        <v>163</v>
      </c>
      <c r="B367" s="86">
        <v>22</v>
      </c>
      <c r="C367" s="87">
        <v>912.04145987000004</v>
      </c>
      <c r="D367" s="87">
        <v>907.39111448000006</v>
      </c>
      <c r="E367" s="87">
        <v>0</v>
      </c>
      <c r="F367" s="87">
        <v>90.739111449999996</v>
      </c>
      <c r="G367" s="87">
        <v>226.84777862000001</v>
      </c>
      <c r="H367" s="87">
        <v>453.69555724000003</v>
      </c>
      <c r="I367" s="87">
        <v>0</v>
      </c>
      <c r="J367" s="87">
        <v>499.06511296000002</v>
      </c>
      <c r="K367" s="87">
        <v>589.80422440999996</v>
      </c>
      <c r="L367" s="87">
        <v>680.54333585999996</v>
      </c>
    </row>
    <row r="368" spans="1:12" ht="12.75" customHeight="1" x14ac:dyDescent="0.2">
      <c r="A368" s="86" t="s">
        <v>163</v>
      </c>
      <c r="B368" s="86">
        <v>23</v>
      </c>
      <c r="C368" s="87">
        <v>917.99830849</v>
      </c>
      <c r="D368" s="87">
        <v>913.33410471000002</v>
      </c>
      <c r="E368" s="87">
        <v>0</v>
      </c>
      <c r="F368" s="87">
        <v>91.333410470000004</v>
      </c>
      <c r="G368" s="87">
        <v>228.33352618000001</v>
      </c>
      <c r="H368" s="87">
        <v>456.66705236000001</v>
      </c>
      <c r="I368" s="87">
        <v>0</v>
      </c>
      <c r="J368" s="87">
        <v>502.33375759</v>
      </c>
      <c r="K368" s="87">
        <v>593.66716805999999</v>
      </c>
      <c r="L368" s="87">
        <v>685.00057852999998</v>
      </c>
    </row>
    <row r="369" spans="1:12" ht="12.75" customHeight="1" x14ac:dyDescent="0.2">
      <c r="A369" s="86" t="s">
        <v>163</v>
      </c>
      <c r="B369" s="86">
        <v>24</v>
      </c>
      <c r="C369" s="87">
        <v>994.49023309999995</v>
      </c>
      <c r="D369" s="87">
        <v>989.30504400999996</v>
      </c>
      <c r="E369" s="87">
        <v>0</v>
      </c>
      <c r="F369" s="87">
        <v>98.930504400000004</v>
      </c>
      <c r="G369" s="87">
        <v>247.32626099999999</v>
      </c>
      <c r="H369" s="87">
        <v>494.65252200999998</v>
      </c>
      <c r="I369" s="87">
        <v>0</v>
      </c>
      <c r="J369" s="87">
        <v>544.11777420999999</v>
      </c>
      <c r="K369" s="87">
        <v>643.04827861000001</v>
      </c>
      <c r="L369" s="87">
        <v>741.97878301000003</v>
      </c>
    </row>
    <row r="370" spans="1:12" ht="12.75" customHeight="1" x14ac:dyDescent="0.2">
      <c r="A370" s="86" t="s">
        <v>164</v>
      </c>
      <c r="B370" s="86">
        <v>1</v>
      </c>
      <c r="C370" s="87">
        <v>1039.1264095199999</v>
      </c>
      <c r="D370" s="87">
        <v>1033.7035558699999</v>
      </c>
      <c r="E370" s="87">
        <v>0</v>
      </c>
      <c r="F370" s="87">
        <v>103.37035559</v>
      </c>
      <c r="G370" s="87">
        <v>258.42588897000002</v>
      </c>
      <c r="H370" s="87">
        <v>516.85177794000003</v>
      </c>
      <c r="I370" s="87">
        <v>0</v>
      </c>
      <c r="J370" s="87">
        <v>568.53695573000005</v>
      </c>
      <c r="K370" s="87">
        <v>671.90731131999996</v>
      </c>
      <c r="L370" s="87">
        <v>775.27766689999999</v>
      </c>
    </row>
    <row r="371" spans="1:12" ht="12.75" customHeight="1" x14ac:dyDescent="0.2">
      <c r="A371" s="86" t="s">
        <v>164</v>
      </c>
      <c r="B371" s="86">
        <v>2</v>
      </c>
      <c r="C371" s="87">
        <v>1106.7303026300001</v>
      </c>
      <c r="D371" s="87">
        <v>1100.55728576</v>
      </c>
      <c r="E371" s="87">
        <v>0</v>
      </c>
      <c r="F371" s="87">
        <v>110.05572857999999</v>
      </c>
      <c r="G371" s="87">
        <v>275.13932144</v>
      </c>
      <c r="H371" s="87">
        <v>550.27864288000001</v>
      </c>
      <c r="I371" s="87">
        <v>0</v>
      </c>
      <c r="J371" s="87">
        <v>605.30650717000003</v>
      </c>
      <c r="K371" s="87">
        <v>715.36223573999996</v>
      </c>
      <c r="L371" s="87">
        <v>825.41796432000001</v>
      </c>
    </row>
    <row r="372" spans="1:12" ht="12.75" customHeight="1" x14ac:dyDescent="0.2">
      <c r="A372" s="86" t="s">
        <v>164</v>
      </c>
      <c r="B372" s="86">
        <v>3</v>
      </c>
      <c r="C372" s="87">
        <v>1140.09000124</v>
      </c>
      <c r="D372" s="87">
        <v>1133.3333242000001</v>
      </c>
      <c r="E372" s="87">
        <v>0</v>
      </c>
      <c r="F372" s="87">
        <v>113.33333242</v>
      </c>
      <c r="G372" s="87">
        <v>283.33333105000003</v>
      </c>
      <c r="H372" s="87">
        <v>566.66666210000005</v>
      </c>
      <c r="I372" s="87">
        <v>0</v>
      </c>
      <c r="J372" s="87">
        <v>623.33332830999996</v>
      </c>
      <c r="K372" s="87">
        <v>736.66666072999999</v>
      </c>
      <c r="L372" s="87">
        <v>849.99999315000002</v>
      </c>
    </row>
    <row r="373" spans="1:12" ht="12.75" customHeight="1" x14ac:dyDescent="0.2">
      <c r="A373" s="86" t="s">
        <v>164</v>
      </c>
      <c r="B373" s="86">
        <v>4</v>
      </c>
      <c r="C373" s="87">
        <v>1151.7189328699999</v>
      </c>
      <c r="D373" s="87">
        <v>1144.86317052</v>
      </c>
      <c r="E373" s="87">
        <v>0</v>
      </c>
      <c r="F373" s="87">
        <v>114.48631705</v>
      </c>
      <c r="G373" s="87">
        <v>286.21579263000001</v>
      </c>
      <c r="H373" s="87">
        <v>572.43158526000002</v>
      </c>
      <c r="I373" s="87">
        <v>0</v>
      </c>
      <c r="J373" s="87">
        <v>629.67474378999998</v>
      </c>
      <c r="K373" s="87">
        <v>744.16106084</v>
      </c>
      <c r="L373" s="87">
        <v>858.64737789000003</v>
      </c>
    </row>
    <row r="374" spans="1:12" ht="12.75" customHeight="1" x14ac:dyDescent="0.2">
      <c r="A374" s="86" t="s">
        <v>164</v>
      </c>
      <c r="B374" s="86">
        <v>5</v>
      </c>
      <c r="C374" s="87">
        <v>1151.1309847699999</v>
      </c>
      <c r="D374" s="87">
        <v>1144.62665505</v>
      </c>
      <c r="E374" s="87">
        <v>0</v>
      </c>
      <c r="F374" s="87">
        <v>114.46266550999999</v>
      </c>
      <c r="G374" s="87">
        <v>286.15666376000001</v>
      </c>
      <c r="H374" s="87">
        <v>572.31332753000004</v>
      </c>
      <c r="I374" s="87">
        <v>0</v>
      </c>
      <c r="J374" s="87">
        <v>629.54466028000002</v>
      </c>
      <c r="K374" s="87">
        <v>744.00732577999997</v>
      </c>
      <c r="L374" s="87">
        <v>858.46999129000005</v>
      </c>
    </row>
    <row r="375" spans="1:12" ht="12.75" customHeight="1" x14ac:dyDescent="0.2">
      <c r="A375" s="86" t="s">
        <v>164</v>
      </c>
      <c r="B375" s="86">
        <v>6</v>
      </c>
      <c r="C375" s="87">
        <v>1155.9733640699999</v>
      </c>
      <c r="D375" s="87">
        <v>1149.87777469</v>
      </c>
      <c r="E375" s="87">
        <v>0</v>
      </c>
      <c r="F375" s="87">
        <v>114.98777747</v>
      </c>
      <c r="G375" s="87">
        <v>287.46944366999998</v>
      </c>
      <c r="H375" s="87">
        <v>574.93888734999996</v>
      </c>
      <c r="I375" s="87">
        <v>0</v>
      </c>
      <c r="J375" s="87">
        <v>632.43277608000005</v>
      </c>
      <c r="K375" s="87">
        <v>747.42055355000002</v>
      </c>
      <c r="L375" s="87">
        <v>862.40833101999999</v>
      </c>
    </row>
    <row r="376" spans="1:12" ht="12.75" customHeight="1" x14ac:dyDescent="0.2">
      <c r="A376" s="86" t="s">
        <v>164</v>
      </c>
      <c r="B376" s="86">
        <v>7</v>
      </c>
      <c r="C376" s="87">
        <v>1144.9301516999999</v>
      </c>
      <c r="D376" s="87">
        <v>1139.26497971</v>
      </c>
      <c r="E376" s="87">
        <v>0</v>
      </c>
      <c r="F376" s="87">
        <v>113.92649797</v>
      </c>
      <c r="G376" s="87">
        <v>284.81624492999998</v>
      </c>
      <c r="H376" s="87">
        <v>569.63248985999996</v>
      </c>
      <c r="I376" s="87">
        <v>0</v>
      </c>
      <c r="J376" s="87">
        <v>626.59573883999997</v>
      </c>
      <c r="K376" s="87">
        <v>740.52223680999998</v>
      </c>
      <c r="L376" s="87">
        <v>854.44873478</v>
      </c>
    </row>
    <row r="377" spans="1:12" ht="12.75" customHeight="1" x14ac:dyDescent="0.2">
      <c r="A377" s="86" t="s">
        <v>164</v>
      </c>
      <c r="B377" s="86">
        <v>8</v>
      </c>
      <c r="C377" s="87">
        <v>1085.39811568</v>
      </c>
      <c r="D377" s="87">
        <v>1079.9779119</v>
      </c>
      <c r="E377" s="87">
        <v>0</v>
      </c>
      <c r="F377" s="87">
        <v>107.99779119</v>
      </c>
      <c r="G377" s="87">
        <v>269.99447798</v>
      </c>
      <c r="H377" s="87">
        <v>539.98895594999999</v>
      </c>
      <c r="I377" s="87">
        <v>0</v>
      </c>
      <c r="J377" s="87">
        <v>593.98785154999996</v>
      </c>
      <c r="K377" s="87">
        <v>701.98564274</v>
      </c>
      <c r="L377" s="87">
        <v>809.98343393000005</v>
      </c>
    </row>
    <row r="378" spans="1:12" ht="12.75" customHeight="1" x14ac:dyDescent="0.2">
      <c r="A378" s="86" t="s">
        <v>164</v>
      </c>
      <c r="B378" s="86">
        <v>9</v>
      </c>
      <c r="C378" s="87">
        <v>997.39265078000005</v>
      </c>
      <c r="D378" s="87">
        <v>992.37420586999997</v>
      </c>
      <c r="E378" s="87">
        <v>0</v>
      </c>
      <c r="F378" s="87">
        <v>99.237420589999999</v>
      </c>
      <c r="G378" s="87">
        <v>248.09355146999999</v>
      </c>
      <c r="H378" s="87">
        <v>496.18710293999999</v>
      </c>
      <c r="I378" s="87">
        <v>0</v>
      </c>
      <c r="J378" s="87">
        <v>545.80581323000001</v>
      </c>
      <c r="K378" s="87">
        <v>645.04323381999995</v>
      </c>
      <c r="L378" s="87">
        <v>744.2806544</v>
      </c>
    </row>
    <row r="379" spans="1:12" ht="12.75" customHeight="1" x14ac:dyDescent="0.2">
      <c r="A379" s="86" t="s">
        <v>164</v>
      </c>
      <c r="B379" s="86">
        <v>10</v>
      </c>
      <c r="C379" s="87">
        <v>941.85274198000002</v>
      </c>
      <c r="D379" s="87">
        <v>937.00423194999996</v>
      </c>
      <c r="E379" s="87">
        <v>0</v>
      </c>
      <c r="F379" s="87">
        <v>93.700423200000003</v>
      </c>
      <c r="G379" s="87">
        <v>234.25105798999999</v>
      </c>
      <c r="H379" s="87">
        <v>468.50211597999999</v>
      </c>
      <c r="I379" s="87">
        <v>0</v>
      </c>
      <c r="J379" s="87">
        <v>515.35232757000006</v>
      </c>
      <c r="K379" s="87">
        <v>609.05275076999999</v>
      </c>
      <c r="L379" s="87">
        <v>702.75317396000003</v>
      </c>
    </row>
    <row r="380" spans="1:12" ht="12.75" customHeight="1" x14ac:dyDescent="0.2">
      <c r="A380" s="86" t="s">
        <v>164</v>
      </c>
      <c r="B380" s="86">
        <v>11</v>
      </c>
      <c r="C380" s="87">
        <v>897.72488268999996</v>
      </c>
      <c r="D380" s="87">
        <v>893.21439564000002</v>
      </c>
      <c r="E380" s="87">
        <v>0</v>
      </c>
      <c r="F380" s="87">
        <v>89.321439560000002</v>
      </c>
      <c r="G380" s="87">
        <v>223.30359891000001</v>
      </c>
      <c r="H380" s="87">
        <v>446.60719782000001</v>
      </c>
      <c r="I380" s="87">
        <v>0</v>
      </c>
      <c r="J380" s="87">
        <v>491.26791759999998</v>
      </c>
      <c r="K380" s="87">
        <v>580.58935716999997</v>
      </c>
      <c r="L380" s="87">
        <v>669.91079673000002</v>
      </c>
    </row>
    <row r="381" spans="1:12" ht="12.75" customHeight="1" x14ac:dyDescent="0.2">
      <c r="A381" s="86" t="s">
        <v>164</v>
      </c>
      <c r="B381" s="86">
        <v>12</v>
      </c>
      <c r="C381" s="87">
        <v>845.93283744999997</v>
      </c>
      <c r="D381" s="87">
        <v>841.88216713999998</v>
      </c>
      <c r="E381" s="87">
        <v>0</v>
      </c>
      <c r="F381" s="87">
        <v>84.188216710000006</v>
      </c>
      <c r="G381" s="87">
        <v>210.47054179</v>
      </c>
      <c r="H381" s="87">
        <v>420.94108356999999</v>
      </c>
      <c r="I381" s="87">
        <v>0</v>
      </c>
      <c r="J381" s="87">
        <v>463.03519193</v>
      </c>
      <c r="K381" s="87">
        <v>547.22340864</v>
      </c>
      <c r="L381" s="87">
        <v>631.41162536000002</v>
      </c>
    </row>
    <row r="382" spans="1:12" ht="12.75" customHeight="1" x14ac:dyDescent="0.2">
      <c r="A382" s="86" t="s">
        <v>164</v>
      </c>
      <c r="B382" s="86">
        <v>13</v>
      </c>
      <c r="C382" s="87">
        <v>844.60166255000001</v>
      </c>
      <c r="D382" s="87">
        <v>840.44032716000004</v>
      </c>
      <c r="E382" s="87">
        <v>0</v>
      </c>
      <c r="F382" s="87">
        <v>84.044032720000004</v>
      </c>
      <c r="G382" s="87">
        <v>210.11008179000001</v>
      </c>
      <c r="H382" s="87">
        <v>420.22016358000002</v>
      </c>
      <c r="I382" s="87">
        <v>0</v>
      </c>
      <c r="J382" s="87">
        <v>462.24217994000003</v>
      </c>
      <c r="K382" s="87">
        <v>546.28621265000004</v>
      </c>
      <c r="L382" s="87">
        <v>630.33024536999994</v>
      </c>
    </row>
    <row r="383" spans="1:12" ht="12.75" customHeight="1" x14ac:dyDescent="0.2">
      <c r="A383" s="86" t="s">
        <v>164</v>
      </c>
      <c r="B383" s="86">
        <v>14</v>
      </c>
      <c r="C383" s="87">
        <v>846.04721612000003</v>
      </c>
      <c r="D383" s="87">
        <v>841.85547541999995</v>
      </c>
      <c r="E383" s="87">
        <v>0</v>
      </c>
      <c r="F383" s="87">
        <v>84.185547540000002</v>
      </c>
      <c r="G383" s="87">
        <v>210.46386885999999</v>
      </c>
      <c r="H383" s="87">
        <v>420.92773770999997</v>
      </c>
      <c r="I383" s="87">
        <v>0</v>
      </c>
      <c r="J383" s="87">
        <v>463.02051147999998</v>
      </c>
      <c r="K383" s="87">
        <v>547.20605902</v>
      </c>
      <c r="L383" s="87">
        <v>631.39160657000002</v>
      </c>
    </row>
    <row r="384" spans="1:12" ht="12.75" customHeight="1" x14ac:dyDescent="0.2">
      <c r="A384" s="86" t="s">
        <v>164</v>
      </c>
      <c r="B384" s="86">
        <v>15</v>
      </c>
      <c r="C384" s="87">
        <v>852.56179059999999</v>
      </c>
      <c r="D384" s="87">
        <v>848.23562992999996</v>
      </c>
      <c r="E384" s="87">
        <v>0</v>
      </c>
      <c r="F384" s="87">
        <v>84.823562989999999</v>
      </c>
      <c r="G384" s="87">
        <v>212.05890747999999</v>
      </c>
      <c r="H384" s="87">
        <v>424.11781496999998</v>
      </c>
      <c r="I384" s="87">
        <v>0</v>
      </c>
      <c r="J384" s="87">
        <v>466.52959645999999</v>
      </c>
      <c r="K384" s="87">
        <v>551.35315945000002</v>
      </c>
      <c r="L384" s="87">
        <v>636.17672245000006</v>
      </c>
    </row>
    <row r="385" spans="1:12" ht="12.75" customHeight="1" x14ac:dyDescent="0.2">
      <c r="A385" s="86" t="s">
        <v>164</v>
      </c>
      <c r="B385" s="86">
        <v>16</v>
      </c>
      <c r="C385" s="87">
        <v>853.42477523000002</v>
      </c>
      <c r="D385" s="87">
        <v>849.03787939999995</v>
      </c>
      <c r="E385" s="87">
        <v>0</v>
      </c>
      <c r="F385" s="87">
        <v>84.903787940000001</v>
      </c>
      <c r="G385" s="87">
        <v>212.25946984999999</v>
      </c>
      <c r="H385" s="87">
        <v>424.51893969999998</v>
      </c>
      <c r="I385" s="87">
        <v>0</v>
      </c>
      <c r="J385" s="87">
        <v>466.97083366999999</v>
      </c>
      <c r="K385" s="87">
        <v>551.87462160999996</v>
      </c>
      <c r="L385" s="87">
        <v>636.77840954999999</v>
      </c>
    </row>
    <row r="386" spans="1:12" ht="12.75" customHeight="1" x14ac:dyDescent="0.2">
      <c r="A386" s="86" t="s">
        <v>164</v>
      </c>
      <c r="B386" s="86">
        <v>17</v>
      </c>
      <c r="C386" s="87">
        <v>859.34888552999996</v>
      </c>
      <c r="D386" s="87">
        <v>855.01098761000003</v>
      </c>
      <c r="E386" s="87">
        <v>0</v>
      </c>
      <c r="F386" s="87">
        <v>85.501098760000005</v>
      </c>
      <c r="G386" s="87">
        <v>213.75274690000001</v>
      </c>
      <c r="H386" s="87">
        <v>427.50549381000002</v>
      </c>
      <c r="I386" s="87">
        <v>0</v>
      </c>
      <c r="J386" s="87">
        <v>470.25604319000001</v>
      </c>
      <c r="K386" s="87">
        <v>555.75714195</v>
      </c>
      <c r="L386" s="87">
        <v>641.25824071</v>
      </c>
    </row>
    <row r="387" spans="1:12" ht="12.75" customHeight="1" x14ac:dyDescent="0.2">
      <c r="A387" s="86" t="s">
        <v>164</v>
      </c>
      <c r="B387" s="86">
        <v>18</v>
      </c>
      <c r="C387" s="87">
        <v>849.37731799000005</v>
      </c>
      <c r="D387" s="87">
        <v>845.09769376999998</v>
      </c>
      <c r="E387" s="87">
        <v>0</v>
      </c>
      <c r="F387" s="87">
        <v>84.509769379999994</v>
      </c>
      <c r="G387" s="87">
        <v>211.27442343999999</v>
      </c>
      <c r="H387" s="87">
        <v>422.54884688999999</v>
      </c>
      <c r="I387" s="87">
        <v>0</v>
      </c>
      <c r="J387" s="87">
        <v>464.80373157000002</v>
      </c>
      <c r="K387" s="87">
        <v>549.31350095000005</v>
      </c>
      <c r="L387" s="87">
        <v>633.82327033000001</v>
      </c>
    </row>
    <row r="388" spans="1:12" ht="12.75" customHeight="1" x14ac:dyDescent="0.2">
      <c r="A388" s="86" t="s">
        <v>164</v>
      </c>
      <c r="B388" s="86">
        <v>19</v>
      </c>
      <c r="C388" s="87">
        <v>847.39294990999997</v>
      </c>
      <c r="D388" s="87">
        <v>843.22019303000002</v>
      </c>
      <c r="E388" s="87">
        <v>0</v>
      </c>
      <c r="F388" s="87">
        <v>84.322019299999994</v>
      </c>
      <c r="G388" s="87">
        <v>210.80504826000001</v>
      </c>
      <c r="H388" s="87">
        <v>421.61009652000001</v>
      </c>
      <c r="I388" s="87">
        <v>0</v>
      </c>
      <c r="J388" s="87">
        <v>463.77110617</v>
      </c>
      <c r="K388" s="87">
        <v>548.09312547000002</v>
      </c>
      <c r="L388" s="87">
        <v>632.41514476999998</v>
      </c>
    </row>
    <row r="389" spans="1:12" ht="12.75" customHeight="1" x14ac:dyDescent="0.2">
      <c r="A389" s="86" t="s">
        <v>164</v>
      </c>
      <c r="B389" s="86">
        <v>20</v>
      </c>
      <c r="C389" s="87">
        <v>837.30658179</v>
      </c>
      <c r="D389" s="87">
        <v>833.16049169999997</v>
      </c>
      <c r="E389" s="87">
        <v>0</v>
      </c>
      <c r="F389" s="87">
        <v>83.316049169999999</v>
      </c>
      <c r="G389" s="87">
        <v>208.29012293</v>
      </c>
      <c r="H389" s="87">
        <v>416.58024584999998</v>
      </c>
      <c r="I389" s="87">
        <v>0</v>
      </c>
      <c r="J389" s="87">
        <v>458.23827044000001</v>
      </c>
      <c r="K389" s="87">
        <v>541.55431960999999</v>
      </c>
      <c r="L389" s="87">
        <v>624.87036878000004</v>
      </c>
    </row>
    <row r="390" spans="1:12" ht="12.75" customHeight="1" x14ac:dyDescent="0.2">
      <c r="A390" s="86" t="s">
        <v>164</v>
      </c>
      <c r="B390" s="86">
        <v>21</v>
      </c>
      <c r="C390" s="87">
        <v>843.43646978000004</v>
      </c>
      <c r="D390" s="87">
        <v>839.22582033000003</v>
      </c>
      <c r="E390" s="87">
        <v>0</v>
      </c>
      <c r="F390" s="87">
        <v>83.922582030000001</v>
      </c>
      <c r="G390" s="87">
        <v>209.80645508000001</v>
      </c>
      <c r="H390" s="87">
        <v>419.61291017000002</v>
      </c>
      <c r="I390" s="87">
        <v>0</v>
      </c>
      <c r="J390" s="87">
        <v>461.57420117999999</v>
      </c>
      <c r="K390" s="87">
        <v>545.49678320999999</v>
      </c>
      <c r="L390" s="87">
        <v>629.41936525000006</v>
      </c>
    </row>
    <row r="391" spans="1:12" ht="12.75" customHeight="1" x14ac:dyDescent="0.2">
      <c r="A391" s="86" t="s">
        <v>164</v>
      </c>
      <c r="B391" s="86">
        <v>22</v>
      </c>
      <c r="C391" s="87">
        <v>905.95994900999995</v>
      </c>
      <c r="D391" s="87">
        <v>901.53711309000005</v>
      </c>
      <c r="E391" s="87">
        <v>0</v>
      </c>
      <c r="F391" s="87">
        <v>90.153711310000006</v>
      </c>
      <c r="G391" s="87">
        <v>225.38427827000001</v>
      </c>
      <c r="H391" s="87">
        <v>450.76855655000003</v>
      </c>
      <c r="I391" s="87">
        <v>0</v>
      </c>
      <c r="J391" s="87">
        <v>495.8454122</v>
      </c>
      <c r="K391" s="87">
        <v>585.99912351</v>
      </c>
      <c r="L391" s="87">
        <v>676.15283481999995</v>
      </c>
    </row>
    <row r="392" spans="1:12" ht="12.75" customHeight="1" x14ac:dyDescent="0.2">
      <c r="A392" s="86" t="s">
        <v>164</v>
      </c>
      <c r="B392" s="86">
        <v>23</v>
      </c>
      <c r="C392" s="87">
        <v>932.32325631000003</v>
      </c>
      <c r="D392" s="87">
        <v>927.71842852999998</v>
      </c>
      <c r="E392" s="87">
        <v>0</v>
      </c>
      <c r="F392" s="87">
        <v>92.771842849999999</v>
      </c>
      <c r="G392" s="87">
        <v>231.92960712999999</v>
      </c>
      <c r="H392" s="87">
        <v>463.85921427</v>
      </c>
      <c r="I392" s="87">
        <v>0</v>
      </c>
      <c r="J392" s="87">
        <v>510.24513568999998</v>
      </c>
      <c r="K392" s="87">
        <v>603.01697853999997</v>
      </c>
      <c r="L392" s="87">
        <v>695.78882139999996</v>
      </c>
    </row>
    <row r="393" spans="1:12" ht="12.75" customHeight="1" x14ac:dyDescent="0.2">
      <c r="A393" s="86" t="s">
        <v>164</v>
      </c>
      <c r="B393" s="86">
        <v>24</v>
      </c>
      <c r="C393" s="87">
        <v>996.74237653</v>
      </c>
      <c r="D393" s="87">
        <v>991.99148276999995</v>
      </c>
      <c r="E393" s="87">
        <v>0</v>
      </c>
      <c r="F393" s="87">
        <v>99.199148280000003</v>
      </c>
      <c r="G393" s="87">
        <v>247.99787069000001</v>
      </c>
      <c r="H393" s="87">
        <v>495.99574138999998</v>
      </c>
      <c r="I393" s="87">
        <v>0</v>
      </c>
      <c r="J393" s="87">
        <v>545.59531551999999</v>
      </c>
      <c r="K393" s="87">
        <v>644.79446380000002</v>
      </c>
      <c r="L393" s="87">
        <v>743.99361208000005</v>
      </c>
    </row>
    <row r="394" spans="1:12" ht="12.75" customHeight="1" x14ac:dyDescent="0.2">
      <c r="A394" s="86" t="s">
        <v>165</v>
      </c>
      <c r="B394" s="86">
        <v>1</v>
      </c>
      <c r="C394" s="87">
        <v>1063.158357</v>
      </c>
      <c r="D394" s="87">
        <v>1057.98172017</v>
      </c>
      <c r="E394" s="87">
        <v>0</v>
      </c>
      <c r="F394" s="87">
        <v>105.79817202</v>
      </c>
      <c r="G394" s="87">
        <v>264.49543003999997</v>
      </c>
      <c r="H394" s="87">
        <v>528.99086008999996</v>
      </c>
      <c r="I394" s="87">
        <v>0</v>
      </c>
      <c r="J394" s="87">
        <v>581.88994608999997</v>
      </c>
      <c r="K394" s="87">
        <v>687.68811811</v>
      </c>
      <c r="L394" s="87">
        <v>793.48629013000004</v>
      </c>
    </row>
    <row r="395" spans="1:12" ht="12.75" customHeight="1" x14ac:dyDescent="0.2">
      <c r="A395" s="86" t="s">
        <v>165</v>
      </c>
      <c r="B395" s="86">
        <v>2</v>
      </c>
      <c r="C395" s="87">
        <v>1118.4170237200001</v>
      </c>
      <c r="D395" s="87">
        <v>1112.7367896400001</v>
      </c>
      <c r="E395" s="87">
        <v>0</v>
      </c>
      <c r="F395" s="87">
        <v>111.27367896</v>
      </c>
      <c r="G395" s="87">
        <v>278.18419741000002</v>
      </c>
      <c r="H395" s="87">
        <v>556.36839482000005</v>
      </c>
      <c r="I395" s="87">
        <v>0</v>
      </c>
      <c r="J395" s="87">
        <v>612.00523429999998</v>
      </c>
      <c r="K395" s="87">
        <v>723.27891326999998</v>
      </c>
      <c r="L395" s="87">
        <v>834.55259222999996</v>
      </c>
    </row>
    <row r="396" spans="1:12" ht="12.75" customHeight="1" x14ac:dyDescent="0.2">
      <c r="A396" s="86" t="s">
        <v>165</v>
      </c>
      <c r="B396" s="86">
        <v>3</v>
      </c>
      <c r="C396" s="87">
        <v>1199.8879216099999</v>
      </c>
      <c r="D396" s="87">
        <v>1193.2766622500001</v>
      </c>
      <c r="E396" s="87">
        <v>0</v>
      </c>
      <c r="F396" s="87">
        <v>119.32766623000001</v>
      </c>
      <c r="G396" s="87">
        <v>298.31916555999999</v>
      </c>
      <c r="H396" s="87">
        <v>596.63833112999998</v>
      </c>
      <c r="I396" s="87">
        <v>0</v>
      </c>
      <c r="J396" s="87">
        <v>656.30216424000002</v>
      </c>
      <c r="K396" s="87">
        <v>775.62983045999999</v>
      </c>
      <c r="L396" s="87">
        <v>894.95749668999997</v>
      </c>
    </row>
    <row r="397" spans="1:12" ht="12.75" customHeight="1" x14ac:dyDescent="0.2">
      <c r="A397" s="86" t="s">
        <v>165</v>
      </c>
      <c r="B397" s="86">
        <v>4</v>
      </c>
      <c r="C397" s="87">
        <v>1223.0721240299999</v>
      </c>
      <c r="D397" s="87">
        <v>1216.03850188</v>
      </c>
      <c r="E397" s="87">
        <v>0</v>
      </c>
      <c r="F397" s="87">
        <v>121.60385019</v>
      </c>
      <c r="G397" s="87">
        <v>304.00962547</v>
      </c>
      <c r="H397" s="87">
        <v>608.01925094000001</v>
      </c>
      <c r="I397" s="87">
        <v>0</v>
      </c>
      <c r="J397" s="87">
        <v>668.82117602999995</v>
      </c>
      <c r="K397" s="87">
        <v>790.42502621999995</v>
      </c>
      <c r="L397" s="87">
        <v>912.02887640999995</v>
      </c>
    </row>
    <row r="398" spans="1:12" ht="12.75" customHeight="1" x14ac:dyDescent="0.2">
      <c r="A398" s="86" t="s">
        <v>165</v>
      </c>
      <c r="B398" s="86">
        <v>5</v>
      </c>
      <c r="C398" s="87">
        <v>1210.7794878499999</v>
      </c>
      <c r="D398" s="87">
        <v>1203.9206496700001</v>
      </c>
      <c r="E398" s="87">
        <v>0</v>
      </c>
      <c r="F398" s="87">
        <v>120.39206497000001</v>
      </c>
      <c r="G398" s="87">
        <v>300.98016242</v>
      </c>
      <c r="H398" s="87">
        <v>601.96032484</v>
      </c>
      <c r="I398" s="87">
        <v>0</v>
      </c>
      <c r="J398" s="87">
        <v>662.15635731999998</v>
      </c>
      <c r="K398" s="87">
        <v>782.54842228999996</v>
      </c>
      <c r="L398" s="87">
        <v>902.94048725000005</v>
      </c>
    </row>
    <row r="399" spans="1:12" ht="12.75" customHeight="1" x14ac:dyDescent="0.2">
      <c r="A399" s="86" t="s">
        <v>165</v>
      </c>
      <c r="B399" s="86">
        <v>6</v>
      </c>
      <c r="C399" s="87">
        <v>1220.9103841599999</v>
      </c>
      <c r="D399" s="87">
        <v>1213.9311631400001</v>
      </c>
      <c r="E399" s="87">
        <v>0</v>
      </c>
      <c r="F399" s="87">
        <v>121.39311631</v>
      </c>
      <c r="G399" s="87">
        <v>303.48279079000002</v>
      </c>
      <c r="H399" s="87">
        <v>606.96558157000004</v>
      </c>
      <c r="I399" s="87">
        <v>0</v>
      </c>
      <c r="J399" s="87">
        <v>667.66213973000004</v>
      </c>
      <c r="K399" s="87">
        <v>789.05525604000002</v>
      </c>
      <c r="L399" s="87">
        <v>910.44837236000001</v>
      </c>
    </row>
    <row r="400" spans="1:12" ht="12.75" customHeight="1" x14ac:dyDescent="0.2">
      <c r="A400" s="86" t="s">
        <v>165</v>
      </c>
      <c r="B400" s="86">
        <v>7</v>
      </c>
      <c r="C400" s="87">
        <v>1149.6198816000001</v>
      </c>
      <c r="D400" s="87">
        <v>1143.7093068500001</v>
      </c>
      <c r="E400" s="87">
        <v>0</v>
      </c>
      <c r="F400" s="87">
        <v>114.37093068999999</v>
      </c>
      <c r="G400" s="87">
        <v>285.92732670999999</v>
      </c>
      <c r="H400" s="87">
        <v>571.85465342999998</v>
      </c>
      <c r="I400" s="87">
        <v>0</v>
      </c>
      <c r="J400" s="87">
        <v>629.04011877000005</v>
      </c>
      <c r="K400" s="87">
        <v>743.41104944999995</v>
      </c>
      <c r="L400" s="87">
        <v>857.78198013999997</v>
      </c>
    </row>
    <row r="401" spans="1:12" ht="12.75" customHeight="1" x14ac:dyDescent="0.2">
      <c r="A401" s="86" t="s">
        <v>165</v>
      </c>
      <c r="B401" s="86">
        <v>8</v>
      </c>
      <c r="C401" s="87">
        <v>1037.1130767100001</v>
      </c>
      <c r="D401" s="87">
        <v>1032.0994178000001</v>
      </c>
      <c r="E401" s="87">
        <v>0</v>
      </c>
      <c r="F401" s="87">
        <v>103.20994177999999</v>
      </c>
      <c r="G401" s="87">
        <v>258.02485445000002</v>
      </c>
      <c r="H401" s="87">
        <v>516.04970890000004</v>
      </c>
      <c r="I401" s="87">
        <v>0</v>
      </c>
      <c r="J401" s="87">
        <v>567.65467979000005</v>
      </c>
      <c r="K401" s="87">
        <v>670.86462157000005</v>
      </c>
      <c r="L401" s="87">
        <v>774.07456334999995</v>
      </c>
    </row>
    <row r="402" spans="1:12" ht="12.75" customHeight="1" x14ac:dyDescent="0.2">
      <c r="A402" s="86" t="s">
        <v>165</v>
      </c>
      <c r="B402" s="86">
        <v>9</v>
      </c>
      <c r="C402" s="87">
        <v>969.23567701000002</v>
      </c>
      <c r="D402" s="87">
        <v>964.47642170999995</v>
      </c>
      <c r="E402" s="87">
        <v>0</v>
      </c>
      <c r="F402" s="87">
        <v>96.447642169999995</v>
      </c>
      <c r="G402" s="87">
        <v>241.11910542999999</v>
      </c>
      <c r="H402" s="87">
        <v>482.23821085999998</v>
      </c>
      <c r="I402" s="87">
        <v>0</v>
      </c>
      <c r="J402" s="87">
        <v>530.46203193999997</v>
      </c>
      <c r="K402" s="87">
        <v>626.90967410999997</v>
      </c>
      <c r="L402" s="87">
        <v>723.35731627999996</v>
      </c>
    </row>
    <row r="403" spans="1:12" ht="12.75" customHeight="1" x14ac:dyDescent="0.2">
      <c r="A403" s="86" t="s">
        <v>165</v>
      </c>
      <c r="B403" s="86">
        <v>10</v>
      </c>
      <c r="C403" s="87">
        <v>885.75603332000003</v>
      </c>
      <c r="D403" s="87">
        <v>881.74670318999995</v>
      </c>
      <c r="E403" s="87">
        <v>0</v>
      </c>
      <c r="F403" s="87">
        <v>88.174670320000004</v>
      </c>
      <c r="G403" s="87">
        <v>220.43667579999999</v>
      </c>
      <c r="H403" s="87">
        <v>440.87335159999998</v>
      </c>
      <c r="I403" s="87">
        <v>0</v>
      </c>
      <c r="J403" s="87">
        <v>484.96068674999998</v>
      </c>
      <c r="K403" s="87">
        <v>573.13535707000005</v>
      </c>
      <c r="L403" s="87">
        <v>661.31002738999996</v>
      </c>
    </row>
    <row r="404" spans="1:12" ht="12.75" customHeight="1" x14ac:dyDescent="0.2">
      <c r="A404" s="86" t="s">
        <v>165</v>
      </c>
      <c r="B404" s="86">
        <v>11</v>
      </c>
      <c r="C404" s="87">
        <v>836.04477497000005</v>
      </c>
      <c r="D404" s="87">
        <v>830.49615534999998</v>
      </c>
      <c r="E404" s="87">
        <v>0</v>
      </c>
      <c r="F404" s="87">
        <v>83.049615540000005</v>
      </c>
      <c r="G404" s="87">
        <v>207.62403884</v>
      </c>
      <c r="H404" s="87">
        <v>415.24807767999999</v>
      </c>
      <c r="I404" s="87">
        <v>0</v>
      </c>
      <c r="J404" s="87">
        <v>456.77288543999998</v>
      </c>
      <c r="K404" s="87">
        <v>539.82250097999997</v>
      </c>
      <c r="L404" s="87">
        <v>622.87211650999996</v>
      </c>
    </row>
    <row r="405" spans="1:12" ht="12.75" customHeight="1" x14ac:dyDescent="0.2">
      <c r="A405" s="86" t="s">
        <v>165</v>
      </c>
      <c r="B405" s="86">
        <v>12</v>
      </c>
      <c r="C405" s="87">
        <v>818.26215109999998</v>
      </c>
      <c r="D405" s="87">
        <v>810.55400293000002</v>
      </c>
      <c r="E405" s="87">
        <v>0</v>
      </c>
      <c r="F405" s="87">
        <v>81.055400289999994</v>
      </c>
      <c r="G405" s="87">
        <v>202.63850073</v>
      </c>
      <c r="H405" s="87">
        <v>405.27700147000002</v>
      </c>
      <c r="I405" s="87">
        <v>0</v>
      </c>
      <c r="J405" s="87">
        <v>445.80470161</v>
      </c>
      <c r="K405" s="87">
        <v>526.86010190000002</v>
      </c>
      <c r="L405" s="87">
        <v>607.91550219999999</v>
      </c>
    </row>
    <row r="406" spans="1:12" ht="12.75" customHeight="1" x14ac:dyDescent="0.2">
      <c r="A406" s="86" t="s">
        <v>165</v>
      </c>
      <c r="B406" s="86">
        <v>13</v>
      </c>
      <c r="C406" s="87">
        <v>830.44625227999995</v>
      </c>
      <c r="D406" s="87">
        <v>822.36409388000004</v>
      </c>
      <c r="E406" s="87">
        <v>0</v>
      </c>
      <c r="F406" s="87">
        <v>82.236409390000006</v>
      </c>
      <c r="G406" s="87">
        <v>205.59102347000001</v>
      </c>
      <c r="H406" s="87">
        <v>411.18204694000002</v>
      </c>
      <c r="I406" s="87">
        <v>0</v>
      </c>
      <c r="J406" s="87">
        <v>452.30025162999999</v>
      </c>
      <c r="K406" s="87">
        <v>534.53666102</v>
      </c>
      <c r="L406" s="87">
        <v>616.77307040999995</v>
      </c>
    </row>
    <row r="407" spans="1:12" ht="12.75" customHeight="1" x14ac:dyDescent="0.2">
      <c r="A407" s="86" t="s">
        <v>165</v>
      </c>
      <c r="B407" s="86">
        <v>14</v>
      </c>
      <c r="C407" s="87">
        <v>834.14518981000003</v>
      </c>
      <c r="D407" s="87">
        <v>827.06405431999997</v>
      </c>
      <c r="E407" s="87">
        <v>0</v>
      </c>
      <c r="F407" s="87">
        <v>82.706405430000004</v>
      </c>
      <c r="G407" s="87">
        <v>206.76601357999999</v>
      </c>
      <c r="H407" s="87">
        <v>413.53202715999998</v>
      </c>
      <c r="I407" s="87">
        <v>0</v>
      </c>
      <c r="J407" s="87">
        <v>454.88522988</v>
      </c>
      <c r="K407" s="87">
        <v>537.59163531000002</v>
      </c>
      <c r="L407" s="87">
        <v>620.29804074000003</v>
      </c>
    </row>
    <row r="408" spans="1:12" ht="12.75" customHeight="1" x14ac:dyDescent="0.2">
      <c r="A408" s="86" t="s">
        <v>165</v>
      </c>
      <c r="B408" s="86">
        <v>15</v>
      </c>
      <c r="C408" s="87">
        <v>844.16866187999995</v>
      </c>
      <c r="D408" s="87">
        <v>839.27668272000005</v>
      </c>
      <c r="E408" s="87">
        <v>0</v>
      </c>
      <c r="F408" s="87">
        <v>83.927668269999998</v>
      </c>
      <c r="G408" s="87">
        <v>209.81917068000001</v>
      </c>
      <c r="H408" s="87">
        <v>419.63834136000003</v>
      </c>
      <c r="I408" s="87">
        <v>0</v>
      </c>
      <c r="J408" s="87">
        <v>461.60217549999999</v>
      </c>
      <c r="K408" s="87">
        <v>545.52984376999996</v>
      </c>
      <c r="L408" s="87">
        <v>629.45751203999998</v>
      </c>
    </row>
    <row r="409" spans="1:12" ht="12.75" customHeight="1" x14ac:dyDescent="0.2">
      <c r="A409" s="86" t="s">
        <v>165</v>
      </c>
      <c r="B409" s="86">
        <v>16</v>
      </c>
      <c r="C409" s="87">
        <v>851.99461250000002</v>
      </c>
      <c r="D409" s="87">
        <v>847.64150151000001</v>
      </c>
      <c r="E409" s="87">
        <v>0</v>
      </c>
      <c r="F409" s="87">
        <v>84.764150150000006</v>
      </c>
      <c r="G409" s="87">
        <v>211.91037538</v>
      </c>
      <c r="H409" s="87">
        <v>423.82075076000001</v>
      </c>
      <c r="I409" s="87">
        <v>0</v>
      </c>
      <c r="J409" s="87">
        <v>466.20282582999999</v>
      </c>
      <c r="K409" s="87">
        <v>550.96697598000003</v>
      </c>
      <c r="L409" s="87">
        <v>635.73112613000001</v>
      </c>
    </row>
    <row r="410" spans="1:12" ht="12.75" customHeight="1" x14ac:dyDescent="0.2">
      <c r="A410" s="86" t="s">
        <v>165</v>
      </c>
      <c r="B410" s="86">
        <v>17</v>
      </c>
      <c r="C410" s="87">
        <v>856.57389655999998</v>
      </c>
      <c r="D410" s="87">
        <v>851.98922531000005</v>
      </c>
      <c r="E410" s="87">
        <v>0</v>
      </c>
      <c r="F410" s="87">
        <v>85.198922530000004</v>
      </c>
      <c r="G410" s="87">
        <v>212.99730632999999</v>
      </c>
      <c r="H410" s="87">
        <v>425.99461265999997</v>
      </c>
      <c r="I410" s="87">
        <v>0</v>
      </c>
      <c r="J410" s="87">
        <v>468.59407392000003</v>
      </c>
      <c r="K410" s="87">
        <v>553.79299645000003</v>
      </c>
      <c r="L410" s="87">
        <v>638.99191898000004</v>
      </c>
    </row>
    <row r="411" spans="1:12" ht="12.75" customHeight="1" x14ac:dyDescent="0.2">
      <c r="A411" s="86" t="s">
        <v>165</v>
      </c>
      <c r="B411" s="86">
        <v>18</v>
      </c>
      <c r="C411" s="87">
        <v>867.70471465000003</v>
      </c>
      <c r="D411" s="87">
        <v>862.43557154999996</v>
      </c>
      <c r="E411" s="87">
        <v>0</v>
      </c>
      <c r="F411" s="87">
        <v>86.243557159999995</v>
      </c>
      <c r="G411" s="87">
        <v>215.60889288999999</v>
      </c>
      <c r="H411" s="87">
        <v>431.21778577999999</v>
      </c>
      <c r="I411" s="87">
        <v>0</v>
      </c>
      <c r="J411" s="87">
        <v>474.33956434999999</v>
      </c>
      <c r="K411" s="87">
        <v>560.58312150999996</v>
      </c>
      <c r="L411" s="87">
        <v>646.82667865999997</v>
      </c>
    </row>
    <row r="412" spans="1:12" ht="12.75" customHeight="1" x14ac:dyDescent="0.2">
      <c r="A412" s="86" t="s">
        <v>165</v>
      </c>
      <c r="B412" s="86">
        <v>19</v>
      </c>
      <c r="C412" s="87">
        <v>855.05425001000003</v>
      </c>
      <c r="D412" s="87">
        <v>850.25812569000004</v>
      </c>
      <c r="E412" s="87">
        <v>0</v>
      </c>
      <c r="F412" s="87">
        <v>85.025812569999999</v>
      </c>
      <c r="G412" s="87">
        <v>212.56453142000001</v>
      </c>
      <c r="H412" s="87">
        <v>425.12906285000003</v>
      </c>
      <c r="I412" s="87">
        <v>0</v>
      </c>
      <c r="J412" s="87">
        <v>467.64196913000001</v>
      </c>
      <c r="K412" s="87">
        <v>552.66778169999998</v>
      </c>
      <c r="L412" s="87">
        <v>637.69359426999995</v>
      </c>
    </row>
    <row r="413" spans="1:12" ht="12.75" customHeight="1" x14ac:dyDescent="0.2">
      <c r="A413" s="86" t="s">
        <v>165</v>
      </c>
      <c r="B413" s="86">
        <v>20</v>
      </c>
      <c r="C413" s="87">
        <v>819.93804352999996</v>
      </c>
      <c r="D413" s="87">
        <v>815.16738501999998</v>
      </c>
      <c r="E413" s="87">
        <v>0</v>
      </c>
      <c r="F413" s="87">
        <v>81.516738500000002</v>
      </c>
      <c r="G413" s="87">
        <v>203.79184626</v>
      </c>
      <c r="H413" s="87">
        <v>407.58369250999999</v>
      </c>
      <c r="I413" s="87">
        <v>0</v>
      </c>
      <c r="J413" s="87">
        <v>448.34206175999998</v>
      </c>
      <c r="K413" s="87">
        <v>529.85880025999995</v>
      </c>
      <c r="L413" s="87">
        <v>611.37553877000005</v>
      </c>
    </row>
    <row r="414" spans="1:12" ht="12.75" customHeight="1" x14ac:dyDescent="0.2">
      <c r="A414" s="86" t="s">
        <v>165</v>
      </c>
      <c r="B414" s="86">
        <v>21</v>
      </c>
      <c r="C414" s="87">
        <v>828.63885305999997</v>
      </c>
      <c r="D414" s="87">
        <v>823.71341072999996</v>
      </c>
      <c r="E414" s="87">
        <v>0</v>
      </c>
      <c r="F414" s="87">
        <v>82.37134107</v>
      </c>
      <c r="G414" s="87">
        <v>205.92835267999999</v>
      </c>
      <c r="H414" s="87">
        <v>411.85670536999999</v>
      </c>
      <c r="I414" s="87">
        <v>0</v>
      </c>
      <c r="J414" s="87">
        <v>453.04237590000002</v>
      </c>
      <c r="K414" s="87">
        <v>535.41371697</v>
      </c>
      <c r="L414" s="87">
        <v>617.78505804999998</v>
      </c>
    </row>
    <row r="415" spans="1:12" ht="12.75" customHeight="1" x14ac:dyDescent="0.2">
      <c r="A415" s="86" t="s">
        <v>165</v>
      </c>
      <c r="B415" s="86">
        <v>22</v>
      </c>
      <c r="C415" s="87">
        <v>891.66041757999994</v>
      </c>
      <c r="D415" s="87">
        <v>886.45095273000004</v>
      </c>
      <c r="E415" s="87">
        <v>0</v>
      </c>
      <c r="F415" s="87">
        <v>88.645095269999999</v>
      </c>
      <c r="G415" s="87">
        <v>221.61273818000001</v>
      </c>
      <c r="H415" s="87">
        <v>443.22547637000002</v>
      </c>
      <c r="I415" s="87">
        <v>0</v>
      </c>
      <c r="J415" s="87">
        <v>487.548024</v>
      </c>
      <c r="K415" s="87">
        <v>576.19311927000001</v>
      </c>
      <c r="L415" s="87">
        <v>664.83821454999998</v>
      </c>
    </row>
    <row r="416" spans="1:12" ht="12.75" customHeight="1" x14ac:dyDescent="0.2">
      <c r="A416" s="86" t="s">
        <v>165</v>
      </c>
      <c r="B416" s="86">
        <v>23</v>
      </c>
      <c r="C416" s="87">
        <v>979.95759007000004</v>
      </c>
      <c r="D416" s="87">
        <v>974.49974470999996</v>
      </c>
      <c r="E416" s="87">
        <v>0</v>
      </c>
      <c r="F416" s="87">
        <v>97.449974470000001</v>
      </c>
      <c r="G416" s="87">
        <v>243.62493617999999</v>
      </c>
      <c r="H416" s="87">
        <v>487.24987235999998</v>
      </c>
      <c r="I416" s="87">
        <v>0</v>
      </c>
      <c r="J416" s="87">
        <v>535.97485959000005</v>
      </c>
      <c r="K416" s="87">
        <v>633.42483405999997</v>
      </c>
      <c r="L416" s="87">
        <v>730.87480853</v>
      </c>
    </row>
    <row r="417" spans="1:12" ht="12.75" customHeight="1" x14ac:dyDescent="0.2">
      <c r="A417" s="86" t="s">
        <v>165</v>
      </c>
      <c r="B417" s="86">
        <v>24</v>
      </c>
      <c r="C417" s="87">
        <v>1067.5709816799999</v>
      </c>
      <c r="D417" s="87">
        <v>1061.7093889099999</v>
      </c>
      <c r="E417" s="87">
        <v>0</v>
      </c>
      <c r="F417" s="87">
        <v>106.17093889</v>
      </c>
      <c r="G417" s="87">
        <v>265.42734723000001</v>
      </c>
      <c r="H417" s="87">
        <v>530.85469446000002</v>
      </c>
      <c r="I417" s="87">
        <v>0</v>
      </c>
      <c r="J417" s="87">
        <v>583.94016390000002</v>
      </c>
      <c r="K417" s="87">
        <v>690.11110279000002</v>
      </c>
      <c r="L417" s="87">
        <v>796.28204168000002</v>
      </c>
    </row>
    <row r="418" spans="1:12" ht="12.75" customHeight="1" x14ac:dyDescent="0.2">
      <c r="A418" s="86" t="s">
        <v>166</v>
      </c>
      <c r="B418" s="86">
        <v>1</v>
      </c>
      <c r="C418" s="87">
        <v>963.66284370999995</v>
      </c>
      <c r="D418" s="87">
        <v>958.49051678000001</v>
      </c>
      <c r="E418" s="87">
        <v>0</v>
      </c>
      <c r="F418" s="87">
        <v>95.849051680000002</v>
      </c>
      <c r="G418" s="87">
        <v>239.62262920000001</v>
      </c>
      <c r="H418" s="87">
        <v>479.24525839</v>
      </c>
      <c r="I418" s="87">
        <v>0</v>
      </c>
      <c r="J418" s="87">
        <v>527.16978423</v>
      </c>
      <c r="K418" s="87">
        <v>623.01883591000001</v>
      </c>
      <c r="L418" s="87">
        <v>718.86788759000001</v>
      </c>
    </row>
    <row r="419" spans="1:12" ht="12.75" customHeight="1" x14ac:dyDescent="0.2">
      <c r="A419" s="86" t="s">
        <v>166</v>
      </c>
      <c r="B419" s="86">
        <v>2</v>
      </c>
      <c r="C419" s="87">
        <v>1003.41652913</v>
      </c>
      <c r="D419" s="87">
        <v>997.96242912000002</v>
      </c>
      <c r="E419" s="87">
        <v>0</v>
      </c>
      <c r="F419" s="87">
        <v>99.796242910000004</v>
      </c>
      <c r="G419" s="87">
        <v>249.49060728000001</v>
      </c>
      <c r="H419" s="87">
        <v>498.98121456000001</v>
      </c>
      <c r="I419" s="87">
        <v>0</v>
      </c>
      <c r="J419" s="87">
        <v>548.87933601999998</v>
      </c>
      <c r="K419" s="87">
        <v>648.67557893000003</v>
      </c>
      <c r="L419" s="87">
        <v>748.47182183999996</v>
      </c>
    </row>
    <row r="420" spans="1:12" ht="12.75" customHeight="1" x14ac:dyDescent="0.2">
      <c r="A420" s="86" t="s">
        <v>166</v>
      </c>
      <c r="B420" s="86">
        <v>3</v>
      </c>
      <c r="C420" s="87">
        <v>1076.18595497</v>
      </c>
      <c r="D420" s="87">
        <v>1070.33055853</v>
      </c>
      <c r="E420" s="87">
        <v>0</v>
      </c>
      <c r="F420" s="87">
        <v>107.03305585</v>
      </c>
      <c r="G420" s="87">
        <v>267.58263963000002</v>
      </c>
      <c r="H420" s="87">
        <v>535.16527927000004</v>
      </c>
      <c r="I420" s="87">
        <v>0</v>
      </c>
      <c r="J420" s="87">
        <v>588.68180718999997</v>
      </c>
      <c r="K420" s="87">
        <v>695.71486303999995</v>
      </c>
      <c r="L420" s="87">
        <v>802.74791889999995</v>
      </c>
    </row>
    <row r="421" spans="1:12" ht="12.75" customHeight="1" x14ac:dyDescent="0.2">
      <c r="A421" s="86" t="s">
        <v>166</v>
      </c>
      <c r="B421" s="86">
        <v>4</v>
      </c>
      <c r="C421" s="87">
        <v>1088.3950074100001</v>
      </c>
      <c r="D421" s="87">
        <v>1082.4911934700001</v>
      </c>
      <c r="E421" s="87">
        <v>0</v>
      </c>
      <c r="F421" s="87">
        <v>108.24911935</v>
      </c>
      <c r="G421" s="87">
        <v>270.62279837</v>
      </c>
      <c r="H421" s="87">
        <v>541.24559674</v>
      </c>
      <c r="I421" s="87">
        <v>0</v>
      </c>
      <c r="J421" s="87">
        <v>595.37015641000005</v>
      </c>
      <c r="K421" s="87">
        <v>703.61927576000005</v>
      </c>
      <c r="L421" s="87">
        <v>811.86839510000004</v>
      </c>
    </row>
    <row r="422" spans="1:12" ht="12.75" customHeight="1" x14ac:dyDescent="0.2">
      <c r="A422" s="86" t="s">
        <v>166</v>
      </c>
      <c r="B422" s="86">
        <v>5</v>
      </c>
      <c r="C422" s="87">
        <v>1093.2968750699999</v>
      </c>
      <c r="D422" s="87">
        <v>1087.27950412</v>
      </c>
      <c r="E422" s="87">
        <v>0</v>
      </c>
      <c r="F422" s="87">
        <v>108.72795041000001</v>
      </c>
      <c r="G422" s="87">
        <v>271.81987602999999</v>
      </c>
      <c r="H422" s="87">
        <v>543.63975205999998</v>
      </c>
      <c r="I422" s="87">
        <v>0</v>
      </c>
      <c r="J422" s="87">
        <v>598.00372727000001</v>
      </c>
      <c r="K422" s="87">
        <v>706.73167767999996</v>
      </c>
      <c r="L422" s="87">
        <v>815.45962809000002</v>
      </c>
    </row>
    <row r="423" spans="1:12" ht="12.75" customHeight="1" x14ac:dyDescent="0.2">
      <c r="A423" s="86" t="s">
        <v>166</v>
      </c>
      <c r="B423" s="86">
        <v>6</v>
      </c>
      <c r="C423" s="87">
        <v>1080.4353306600001</v>
      </c>
      <c r="D423" s="87">
        <v>1074.46534404</v>
      </c>
      <c r="E423" s="87">
        <v>0</v>
      </c>
      <c r="F423" s="87">
        <v>107.4465344</v>
      </c>
      <c r="G423" s="87">
        <v>268.61633601</v>
      </c>
      <c r="H423" s="87">
        <v>537.23267202</v>
      </c>
      <c r="I423" s="87">
        <v>0</v>
      </c>
      <c r="J423" s="87">
        <v>590.95593922</v>
      </c>
      <c r="K423" s="87">
        <v>698.40247363000003</v>
      </c>
      <c r="L423" s="87">
        <v>805.84900803000005</v>
      </c>
    </row>
    <row r="424" spans="1:12" ht="12.75" customHeight="1" x14ac:dyDescent="0.2">
      <c r="A424" s="86" t="s">
        <v>166</v>
      </c>
      <c r="B424" s="86">
        <v>7</v>
      </c>
      <c r="C424" s="87">
        <v>978.59386053000003</v>
      </c>
      <c r="D424" s="87">
        <v>973.21217339999998</v>
      </c>
      <c r="E424" s="87">
        <v>0</v>
      </c>
      <c r="F424" s="87">
        <v>97.321217340000004</v>
      </c>
      <c r="G424" s="87">
        <v>243.30304335</v>
      </c>
      <c r="H424" s="87">
        <v>486.60608669999999</v>
      </c>
      <c r="I424" s="87">
        <v>0</v>
      </c>
      <c r="J424" s="87">
        <v>535.26669536999998</v>
      </c>
      <c r="K424" s="87">
        <v>632.58791270999996</v>
      </c>
      <c r="L424" s="87">
        <v>729.90913005000004</v>
      </c>
    </row>
    <row r="425" spans="1:12" ht="12.75" customHeight="1" x14ac:dyDescent="0.2">
      <c r="A425" s="86" t="s">
        <v>166</v>
      </c>
      <c r="B425" s="86">
        <v>8</v>
      </c>
      <c r="C425" s="87">
        <v>875.20681659000002</v>
      </c>
      <c r="D425" s="87">
        <v>870.30215714999997</v>
      </c>
      <c r="E425" s="87">
        <v>0</v>
      </c>
      <c r="F425" s="87">
        <v>87.030215720000001</v>
      </c>
      <c r="G425" s="87">
        <v>217.57553928999999</v>
      </c>
      <c r="H425" s="87">
        <v>435.15107857999999</v>
      </c>
      <c r="I425" s="87">
        <v>0</v>
      </c>
      <c r="J425" s="87">
        <v>478.66618642999998</v>
      </c>
      <c r="K425" s="87">
        <v>565.69640215000004</v>
      </c>
      <c r="L425" s="87">
        <v>652.72661786000003</v>
      </c>
    </row>
    <row r="426" spans="1:12" ht="12.75" customHeight="1" x14ac:dyDescent="0.2">
      <c r="A426" s="86" t="s">
        <v>166</v>
      </c>
      <c r="B426" s="86">
        <v>9</v>
      </c>
      <c r="C426" s="87">
        <v>869.03595269000004</v>
      </c>
      <c r="D426" s="87">
        <v>864.06161669999995</v>
      </c>
      <c r="E426" s="87">
        <v>0</v>
      </c>
      <c r="F426" s="87">
        <v>86.406161670000003</v>
      </c>
      <c r="G426" s="87">
        <v>216.01540417999999</v>
      </c>
      <c r="H426" s="87">
        <v>432.03080834999997</v>
      </c>
      <c r="I426" s="87">
        <v>0</v>
      </c>
      <c r="J426" s="87">
        <v>475.23388919000001</v>
      </c>
      <c r="K426" s="87">
        <v>561.64005085999997</v>
      </c>
      <c r="L426" s="87">
        <v>648.04621253000005</v>
      </c>
    </row>
    <row r="427" spans="1:12" ht="12.75" customHeight="1" x14ac:dyDescent="0.2">
      <c r="A427" s="86" t="s">
        <v>166</v>
      </c>
      <c r="B427" s="86">
        <v>10</v>
      </c>
      <c r="C427" s="87">
        <v>843.88979260999997</v>
      </c>
      <c r="D427" s="87">
        <v>839.65861905999998</v>
      </c>
      <c r="E427" s="87">
        <v>0</v>
      </c>
      <c r="F427" s="87">
        <v>83.965861910000001</v>
      </c>
      <c r="G427" s="87">
        <v>209.91465477</v>
      </c>
      <c r="H427" s="87">
        <v>419.82930952999999</v>
      </c>
      <c r="I427" s="87">
        <v>0</v>
      </c>
      <c r="J427" s="87">
        <v>461.81224048000001</v>
      </c>
      <c r="K427" s="87">
        <v>545.77810238999996</v>
      </c>
      <c r="L427" s="87">
        <v>629.74396430000002</v>
      </c>
    </row>
    <row r="428" spans="1:12" ht="12.75" customHeight="1" x14ac:dyDescent="0.2">
      <c r="A428" s="86" t="s">
        <v>166</v>
      </c>
      <c r="B428" s="86">
        <v>11</v>
      </c>
      <c r="C428" s="87">
        <v>858.40686116999996</v>
      </c>
      <c r="D428" s="87">
        <v>854.19322521000004</v>
      </c>
      <c r="E428" s="87">
        <v>0</v>
      </c>
      <c r="F428" s="87">
        <v>85.419322519999994</v>
      </c>
      <c r="G428" s="87">
        <v>213.54830630000001</v>
      </c>
      <c r="H428" s="87">
        <v>427.09661261000002</v>
      </c>
      <c r="I428" s="87">
        <v>0</v>
      </c>
      <c r="J428" s="87">
        <v>469.80627386999998</v>
      </c>
      <c r="K428" s="87">
        <v>555.22559638999996</v>
      </c>
      <c r="L428" s="87">
        <v>640.64491891</v>
      </c>
    </row>
    <row r="429" spans="1:12" ht="12.75" customHeight="1" x14ac:dyDescent="0.2">
      <c r="A429" s="86" t="s">
        <v>166</v>
      </c>
      <c r="B429" s="86">
        <v>12</v>
      </c>
      <c r="C429" s="87">
        <v>848.01059512999996</v>
      </c>
      <c r="D429" s="87">
        <v>844.06048713999996</v>
      </c>
      <c r="E429" s="87">
        <v>0</v>
      </c>
      <c r="F429" s="87">
        <v>84.406048709999993</v>
      </c>
      <c r="G429" s="87">
        <v>211.01512178999999</v>
      </c>
      <c r="H429" s="87">
        <v>422.03024356999998</v>
      </c>
      <c r="I429" s="87">
        <v>0</v>
      </c>
      <c r="J429" s="87">
        <v>464.23326793000001</v>
      </c>
      <c r="K429" s="87">
        <v>548.63931663999995</v>
      </c>
      <c r="L429" s="87">
        <v>633.04536536000001</v>
      </c>
    </row>
    <row r="430" spans="1:12" ht="12.75" customHeight="1" x14ac:dyDescent="0.2">
      <c r="A430" s="86" t="s">
        <v>166</v>
      </c>
      <c r="B430" s="86">
        <v>13</v>
      </c>
      <c r="C430" s="87">
        <v>847.46167663999995</v>
      </c>
      <c r="D430" s="87">
        <v>843.28194482000004</v>
      </c>
      <c r="E430" s="87">
        <v>0</v>
      </c>
      <c r="F430" s="87">
        <v>84.328194479999993</v>
      </c>
      <c r="G430" s="87">
        <v>210.82048621000001</v>
      </c>
      <c r="H430" s="87">
        <v>421.64097241000002</v>
      </c>
      <c r="I430" s="87">
        <v>0</v>
      </c>
      <c r="J430" s="87">
        <v>463.80506965000001</v>
      </c>
      <c r="K430" s="87">
        <v>548.13326413000004</v>
      </c>
      <c r="L430" s="87">
        <v>632.46145862000003</v>
      </c>
    </row>
    <row r="431" spans="1:12" ht="12.75" customHeight="1" x14ac:dyDescent="0.2">
      <c r="A431" s="86" t="s">
        <v>166</v>
      </c>
      <c r="B431" s="86">
        <v>14</v>
      </c>
      <c r="C431" s="87">
        <v>842.71537746000001</v>
      </c>
      <c r="D431" s="87">
        <v>838.42470814000001</v>
      </c>
      <c r="E431" s="87">
        <v>0</v>
      </c>
      <c r="F431" s="87">
        <v>83.842470809999995</v>
      </c>
      <c r="G431" s="87">
        <v>209.60617704000001</v>
      </c>
      <c r="H431" s="87">
        <v>419.21235407</v>
      </c>
      <c r="I431" s="87">
        <v>0</v>
      </c>
      <c r="J431" s="87">
        <v>461.13358948000001</v>
      </c>
      <c r="K431" s="87">
        <v>544.97606028999996</v>
      </c>
      <c r="L431" s="87">
        <v>628.81853110999998</v>
      </c>
    </row>
    <row r="432" spans="1:12" ht="12.75" customHeight="1" x14ac:dyDescent="0.2">
      <c r="A432" s="86" t="s">
        <v>166</v>
      </c>
      <c r="B432" s="86">
        <v>15</v>
      </c>
      <c r="C432" s="87">
        <v>841.37432190000004</v>
      </c>
      <c r="D432" s="87">
        <v>837.14389713000003</v>
      </c>
      <c r="E432" s="87">
        <v>0</v>
      </c>
      <c r="F432" s="87">
        <v>83.714389710000006</v>
      </c>
      <c r="G432" s="87">
        <v>209.28597428</v>
      </c>
      <c r="H432" s="87">
        <v>418.57194857000002</v>
      </c>
      <c r="I432" s="87">
        <v>0</v>
      </c>
      <c r="J432" s="87">
        <v>460.42914342</v>
      </c>
      <c r="K432" s="87">
        <v>544.14353313000004</v>
      </c>
      <c r="L432" s="87">
        <v>627.85792285000002</v>
      </c>
    </row>
    <row r="433" spans="1:12" ht="12.75" customHeight="1" x14ac:dyDescent="0.2">
      <c r="A433" s="86" t="s">
        <v>166</v>
      </c>
      <c r="B433" s="86">
        <v>16</v>
      </c>
      <c r="C433" s="87">
        <v>834.78982447999999</v>
      </c>
      <c r="D433" s="87">
        <v>830.88672492000001</v>
      </c>
      <c r="E433" s="87">
        <v>0</v>
      </c>
      <c r="F433" s="87">
        <v>83.088672489999993</v>
      </c>
      <c r="G433" s="87">
        <v>207.72168123</v>
      </c>
      <c r="H433" s="87">
        <v>415.44336246</v>
      </c>
      <c r="I433" s="87">
        <v>0</v>
      </c>
      <c r="J433" s="87">
        <v>456.98769871000002</v>
      </c>
      <c r="K433" s="87">
        <v>540.07637120000004</v>
      </c>
      <c r="L433" s="87">
        <v>623.16504368999995</v>
      </c>
    </row>
    <row r="434" spans="1:12" ht="12.75" customHeight="1" x14ac:dyDescent="0.2">
      <c r="A434" s="86" t="s">
        <v>166</v>
      </c>
      <c r="B434" s="86">
        <v>17</v>
      </c>
      <c r="C434" s="87">
        <v>841.90004481999995</v>
      </c>
      <c r="D434" s="87">
        <v>837.94163030000004</v>
      </c>
      <c r="E434" s="87">
        <v>0</v>
      </c>
      <c r="F434" s="87">
        <v>83.794163030000007</v>
      </c>
      <c r="G434" s="87">
        <v>209.48540757999999</v>
      </c>
      <c r="H434" s="87">
        <v>418.97081515000002</v>
      </c>
      <c r="I434" s="87">
        <v>0</v>
      </c>
      <c r="J434" s="87">
        <v>460.86789666999999</v>
      </c>
      <c r="K434" s="87">
        <v>544.66205969999999</v>
      </c>
      <c r="L434" s="87">
        <v>628.45622273000004</v>
      </c>
    </row>
    <row r="435" spans="1:12" ht="12.75" customHeight="1" x14ac:dyDescent="0.2">
      <c r="A435" s="86" t="s">
        <v>166</v>
      </c>
      <c r="B435" s="86">
        <v>18</v>
      </c>
      <c r="C435" s="87">
        <v>851.17193956999995</v>
      </c>
      <c r="D435" s="87">
        <v>846.45351015999995</v>
      </c>
      <c r="E435" s="87">
        <v>0</v>
      </c>
      <c r="F435" s="87">
        <v>84.645351020000007</v>
      </c>
      <c r="G435" s="87">
        <v>211.61337753999999</v>
      </c>
      <c r="H435" s="87">
        <v>423.22675507999998</v>
      </c>
      <c r="I435" s="87">
        <v>0</v>
      </c>
      <c r="J435" s="87">
        <v>465.54943058999999</v>
      </c>
      <c r="K435" s="87">
        <v>550.19478160000006</v>
      </c>
      <c r="L435" s="87">
        <v>634.84013261999996</v>
      </c>
    </row>
    <row r="436" spans="1:12" ht="12.75" customHeight="1" x14ac:dyDescent="0.2">
      <c r="A436" s="86" t="s">
        <v>166</v>
      </c>
      <c r="B436" s="86">
        <v>19</v>
      </c>
      <c r="C436" s="87">
        <v>856.88298404</v>
      </c>
      <c r="D436" s="87">
        <v>852.07040676999998</v>
      </c>
      <c r="E436" s="87">
        <v>0</v>
      </c>
      <c r="F436" s="87">
        <v>85.207040680000006</v>
      </c>
      <c r="G436" s="87">
        <v>213.01760168999999</v>
      </c>
      <c r="H436" s="87">
        <v>426.03520338999999</v>
      </c>
      <c r="I436" s="87">
        <v>0</v>
      </c>
      <c r="J436" s="87">
        <v>468.63872371999997</v>
      </c>
      <c r="K436" s="87">
        <v>553.84576440000001</v>
      </c>
      <c r="L436" s="87">
        <v>639.05280507999998</v>
      </c>
    </row>
    <row r="437" spans="1:12" ht="12.75" customHeight="1" x14ac:dyDescent="0.2">
      <c r="A437" s="86" t="s">
        <v>166</v>
      </c>
      <c r="B437" s="86">
        <v>20</v>
      </c>
      <c r="C437" s="87">
        <v>863.05066077000004</v>
      </c>
      <c r="D437" s="87">
        <v>858.01046266000003</v>
      </c>
      <c r="E437" s="87">
        <v>0</v>
      </c>
      <c r="F437" s="87">
        <v>85.801046270000001</v>
      </c>
      <c r="G437" s="87">
        <v>214.50261567000001</v>
      </c>
      <c r="H437" s="87">
        <v>429.00523133000002</v>
      </c>
      <c r="I437" s="87">
        <v>0</v>
      </c>
      <c r="J437" s="87">
        <v>471.90575446000003</v>
      </c>
      <c r="K437" s="87">
        <v>557.70680073000005</v>
      </c>
      <c r="L437" s="87">
        <v>643.50784699999997</v>
      </c>
    </row>
    <row r="438" spans="1:12" ht="12.75" customHeight="1" x14ac:dyDescent="0.2">
      <c r="A438" s="86" t="s">
        <v>166</v>
      </c>
      <c r="B438" s="86">
        <v>21</v>
      </c>
      <c r="C438" s="87">
        <v>876.02727377999997</v>
      </c>
      <c r="D438" s="87">
        <v>870.77026038999998</v>
      </c>
      <c r="E438" s="87">
        <v>0</v>
      </c>
      <c r="F438" s="87">
        <v>87.077026040000007</v>
      </c>
      <c r="G438" s="87">
        <v>217.6925651</v>
      </c>
      <c r="H438" s="87">
        <v>435.38513019999999</v>
      </c>
      <c r="I438" s="87">
        <v>0</v>
      </c>
      <c r="J438" s="87">
        <v>478.92364321000002</v>
      </c>
      <c r="K438" s="87">
        <v>566.00066924999999</v>
      </c>
      <c r="L438" s="87">
        <v>653.07769528999995</v>
      </c>
    </row>
    <row r="439" spans="1:12" ht="12.75" customHeight="1" x14ac:dyDescent="0.2">
      <c r="A439" s="86" t="s">
        <v>166</v>
      </c>
      <c r="B439" s="86">
        <v>22</v>
      </c>
      <c r="C439" s="87">
        <v>870.49474012999997</v>
      </c>
      <c r="D439" s="87">
        <v>865.56255769999996</v>
      </c>
      <c r="E439" s="87">
        <v>0</v>
      </c>
      <c r="F439" s="87">
        <v>86.556255770000007</v>
      </c>
      <c r="G439" s="87">
        <v>216.39063942999999</v>
      </c>
      <c r="H439" s="87">
        <v>432.78127884999998</v>
      </c>
      <c r="I439" s="87">
        <v>0</v>
      </c>
      <c r="J439" s="87">
        <v>476.05940673999999</v>
      </c>
      <c r="K439" s="87">
        <v>562.61566250999999</v>
      </c>
      <c r="L439" s="87">
        <v>649.17191828</v>
      </c>
    </row>
    <row r="440" spans="1:12" ht="12.75" customHeight="1" x14ac:dyDescent="0.2">
      <c r="A440" s="86" t="s">
        <v>166</v>
      </c>
      <c r="B440" s="86">
        <v>23</v>
      </c>
      <c r="C440" s="87">
        <v>872.66879014000006</v>
      </c>
      <c r="D440" s="87">
        <v>867.76414480999995</v>
      </c>
      <c r="E440" s="87">
        <v>0</v>
      </c>
      <c r="F440" s="87">
        <v>86.77641448</v>
      </c>
      <c r="G440" s="87">
        <v>216.94103620000001</v>
      </c>
      <c r="H440" s="87">
        <v>433.88207240999998</v>
      </c>
      <c r="I440" s="87">
        <v>0</v>
      </c>
      <c r="J440" s="87">
        <v>477.27027965000002</v>
      </c>
      <c r="K440" s="87">
        <v>564.04669412999999</v>
      </c>
      <c r="L440" s="87">
        <v>650.82310860999996</v>
      </c>
    </row>
    <row r="441" spans="1:12" ht="12.75" customHeight="1" x14ac:dyDescent="0.2">
      <c r="A441" s="86" t="s">
        <v>166</v>
      </c>
      <c r="B441" s="86">
        <v>24</v>
      </c>
      <c r="C441" s="87">
        <v>948.15059860999997</v>
      </c>
      <c r="D441" s="87">
        <v>943.00825761999999</v>
      </c>
      <c r="E441" s="87">
        <v>0</v>
      </c>
      <c r="F441" s="87">
        <v>94.300825759999995</v>
      </c>
      <c r="G441" s="87">
        <v>235.75206441</v>
      </c>
      <c r="H441" s="87">
        <v>471.50412881</v>
      </c>
      <c r="I441" s="87">
        <v>0</v>
      </c>
      <c r="J441" s="87">
        <v>518.65454168999997</v>
      </c>
      <c r="K441" s="87">
        <v>612.95536745000004</v>
      </c>
      <c r="L441" s="87">
        <v>707.25619322</v>
      </c>
    </row>
    <row r="442" spans="1:12" ht="12.75" customHeight="1" x14ac:dyDescent="0.2">
      <c r="A442" s="86" t="s">
        <v>167</v>
      </c>
      <c r="B442" s="86">
        <v>1</v>
      </c>
      <c r="C442" s="87">
        <v>959.19251143999998</v>
      </c>
      <c r="D442" s="87">
        <v>953.82685162999996</v>
      </c>
      <c r="E442" s="87">
        <v>0</v>
      </c>
      <c r="F442" s="87">
        <v>95.382685159999994</v>
      </c>
      <c r="G442" s="87">
        <v>238.45671290999999</v>
      </c>
      <c r="H442" s="87">
        <v>476.91342581999999</v>
      </c>
      <c r="I442" s="87">
        <v>0</v>
      </c>
      <c r="J442" s="87">
        <v>524.60476840000001</v>
      </c>
      <c r="K442" s="87">
        <v>619.98745355999995</v>
      </c>
      <c r="L442" s="87">
        <v>715.37013872</v>
      </c>
    </row>
    <row r="443" spans="1:12" ht="12.75" customHeight="1" x14ac:dyDescent="0.2">
      <c r="A443" s="86" t="s">
        <v>167</v>
      </c>
      <c r="B443" s="86">
        <v>2</v>
      </c>
      <c r="C443" s="87">
        <v>981.05388218999997</v>
      </c>
      <c r="D443" s="87">
        <v>975.66924858000004</v>
      </c>
      <c r="E443" s="87">
        <v>0</v>
      </c>
      <c r="F443" s="87">
        <v>97.56692486</v>
      </c>
      <c r="G443" s="87">
        <v>243.91731214999999</v>
      </c>
      <c r="H443" s="87">
        <v>487.83462429000002</v>
      </c>
      <c r="I443" s="87">
        <v>0</v>
      </c>
      <c r="J443" s="87">
        <v>536.61808671999995</v>
      </c>
      <c r="K443" s="87">
        <v>634.18501158000004</v>
      </c>
      <c r="L443" s="87">
        <v>731.75193644000001</v>
      </c>
    </row>
    <row r="444" spans="1:12" ht="12.75" customHeight="1" x14ac:dyDescent="0.2">
      <c r="A444" s="86" t="s">
        <v>167</v>
      </c>
      <c r="B444" s="86">
        <v>3</v>
      </c>
      <c r="C444" s="87">
        <v>1031.3509889300001</v>
      </c>
      <c r="D444" s="87">
        <v>1025.8015706000001</v>
      </c>
      <c r="E444" s="87">
        <v>0</v>
      </c>
      <c r="F444" s="87">
        <v>102.58015706</v>
      </c>
      <c r="G444" s="87">
        <v>256.45039265000003</v>
      </c>
      <c r="H444" s="87">
        <v>512.90078530000005</v>
      </c>
      <c r="I444" s="87">
        <v>0</v>
      </c>
      <c r="J444" s="87">
        <v>564.19086383000001</v>
      </c>
      <c r="K444" s="87">
        <v>666.77102089000005</v>
      </c>
      <c r="L444" s="87">
        <v>769.35117794999996</v>
      </c>
    </row>
    <row r="445" spans="1:12" ht="12.75" customHeight="1" x14ac:dyDescent="0.2">
      <c r="A445" s="86" t="s">
        <v>167</v>
      </c>
      <c r="B445" s="86">
        <v>4</v>
      </c>
      <c r="C445" s="87">
        <v>1046.18321829</v>
      </c>
      <c r="D445" s="87">
        <v>1040.52613802</v>
      </c>
      <c r="E445" s="87">
        <v>0</v>
      </c>
      <c r="F445" s="87">
        <v>104.0526138</v>
      </c>
      <c r="G445" s="87">
        <v>260.13153450999999</v>
      </c>
      <c r="H445" s="87">
        <v>520.26306900999998</v>
      </c>
      <c r="I445" s="87">
        <v>0</v>
      </c>
      <c r="J445" s="87">
        <v>572.28937590999999</v>
      </c>
      <c r="K445" s="87">
        <v>676.34198971000001</v>
      </c>
      <c r="L445" s="87">
        <v>780.39460352000003</v>
      </c>
    </row>
    <row r="446" spans="1:12" ht="12.75" customHeight="1" x14ac:dyDescent="0.2">
      <c r="A446" s="86" t="s">
        <v>167</v>
      </c>
      <c r="B446" s="86">
        <v>5</v>
      </c>
      <c r="C446" s="87">
        <v>1046.22816855</v>
      </c>
      <c r="D446" s="87">
        <v>1040.50070033</v>
      </c>
      <c r="E446" s="87">
        <v>0</v>
      </c>
      <c r="F446" s="87">
        <v>104.05007003</v>
      </c>
      <c r="G446" s="87">
        <v>260.12517508000002</v>
      </c>
      <c r="H446" s="87">
        <v>520.25035017000005</v>
      </c>
      <c r="I446" s="87">
        <v>0</v>
      </c>
      <c r="J446" s="87">
        <v>572.27538517999994</v>
      </c>
      <c r="K446" s="87">
        <v>676.32545520999997</v>
      </c>
      <c r="L446" s="87">
        <v>780.37552525000001</v>
      </c>
    </row>
    <row r="447" spans="1:12" ht="12.75" customHeight="1" x14ac:dyDescent="0.2">
      <c r="A447" s="86" t="s">
        <v>167</v>
      </c>
      <c r="B447" s="86">
        <v>6</v>
      </c>
      <c r="C447" s="87">
        <v>1027.234915</v>
      </c>
      <c r="D447" s="87">
        <v>1021.6126593499999</v>
      </c>
      <c r="E447" s="87">
        <v>0</v>
      </c>
      <c r="F447" s="87">
        <v>102.16126594000001</v>
      </c>
      <c r="G447" s="87">
        <v>255.40316483999999</v>
      </c>
      <c r="H447" s="87">
        <v>510.80632967999998</v>
      </c>
      <c r="I447" s="87">
        <v>0</v>
      </c>
      <c r="J447" s="87">
        <v>561.88696263999998</v>
      </c>
      <c r="K447" s="87">
        <v>664.04822858</v>
      </c>
      <c r="L447" s="87">
        <v>766.20949451000001</v>
      </c>
    </row>
    <row r="448" spans="1:12" ht="12.75" customHeight="1" x14ac:dyDescent="0.2">
      <c r="A448" s="86" t="s">
        <v>167</v>
      </c>
      <c r="B448" s="86">
        <v>7</v>
      </c>
      <c r="C448" s="87">
        <v>960.28283715999999</v>
      </c>
      <c r="D448" s="87">
        <v>955.07587202000002</v>
      </c>
      <c r="E448" s="87">
        <v>0</v>
      </c>
      <c r="F448" s="87">
        <v>95.507587200000003</v>
      </c>
      <c r="G448" s="87">
        <v>238.76896801000001</v>
      </c>
      <c r="H448" s="87">
        <v>477.53793601000001</v>
      </c>
      <c r="I448" s="87">
        <v>0</v>
      </c>
      <c r="J448" s="87">
        <v>525.29172960999995</v>
      </c>
      <c r="K448" s="87">
        <v>620.79931681000005</v>
      </c>
      <c r="L448" s="87">
        <v>716.30690402000005</v>
      </c>
    </row>
    <row r="449" spans="1:12" ht="12.75" customHeight="1" x14ac:dyDescent="0.2">
      <c r="A449" s="86" t="s">
        <v>167</v>
      </c>
      <c r="B449" s="86">
        <v>8</v>
      </c>
      <c r="C449" s="87">
        <v>875.47390661999998</v>
      </c>
      <c r="D449" s="87">
        <v>870.79645269000002</v>
      </c>
      <c r="E449" s="87">
        <v>0</v>
      </c>
      <c r="F449" s="87">
        <v>87.07964527</v>
      </c>
      <c r="G449" s="87">
        <v>217.69911317</v>
      </c>
      <c r="H449" s="87">
        <v>435.39822635000002</v>
      </c>
      <c r="I449" s="87">
        <v>0</v>
      </c>
      <c r="J449" s="87">
        <v>478.93804898000002</v>
      </c>
      <c r="K449" s="87">
        <v>566.01769424999998</v>
      </c>
      <c r="L449" s="87">
        <v>653.09733951999999</v>
      </c>
    </row>
    <row r="450" spans="1:12" ht="12.75" customHeight="1" x14ac:dyDescent="0.2">
      <c r="A450" s="86" t="s">
        <v>167</v>
      </c>
      <c r="B450" s="86">
        <v>9</v>
      </c>
      <c r="C450" s="87">
        <v>819.93624604000001</v>
      </c>
      <c r="D450" s="87">
        <v>815.45634207000001</v>
      </c>
      <c r="E450" s="87">
        <v>0</v>
      </c>
      <c r="F450" s="87">
        <v>81.545634210000003</v>
      </c>
      <c r="G450" s="87">
        <v>203.86408552</v>
      </c>
      <c r="H450" s="87">
        <v>407.72817104000001</v>
      </c>
      <c r="I450" s="87">
        <v>0</v>
      </c>
      <c r="J450" s="87">
        <v>448.50098814</v>
      </c>
      <c r="K450" s="87">
        <v>530.04662235000001</v>
      </c>
      <c r="L450" s="87">
        <v>611.59225655</v>
      </c>
    </row>
    <row r="451" spans="1:12" ht="12.75" customHeight="1" x14ac:dyDescent="0.2">
      <c r="A451" s="86" t="s">
        <v>167</v>
      </c>
      <c r="B451" s="86">
        <v>10</v>
      </c>
      <c r="C451" s="87">
        <v>752.11377163999998</v>
      </c>
      <c r="D451" s="87">
        <v>748.48396117000004</v>
      </c>
      <c r="E451" s="87">
        <v>0</v>
      </c>
      <c r="F451" s="87">
        <v>74.848396120000004</v>
      </c>
      <c r="G451" s="87">
        <v>187.12099029000001</v>
      </c>
      <c r="H451" s="87">
        <v>374.24198059000003</v>
      </c>
      <c r="I451" s="87">
        <v>0</v>
      </c>
      <c r="J451" s="87">
        <v>411.66617864</v>
      </c>
      <c r="K451" s="87">
        <v>486.51457476000002</v>
      </c>
      <c r="L451" s="87">
        <v>561.36297088000003</v>
      </c>
    </row>
    <row r="452" spans="1:12" ht="12.75" customHeight="1" x14ac:dyDescent="0.2">
      <c r="A452" s="86" t="s">
        <v>167</v>
      </c>
      <c r="B452" s="86">
        <v>11</v>
      </c>
      <c r="C452" s="87">
        <v>758.19565250000005</v>
      </c>
      <c r="D452" s="87">
        <v>754.46141087000001</v>
      </c>
      <c r="E452" s="87">
        <v>0</v>
      </c>
      <c r="F452" s="87">
        <v>75.446141089999998</v>
      </c>
      <c r="G452" s="87">
        <v>188.61535272</v>
      </c>
      <c r="H452" s="87">
        <v>377.23070544000001</v>
      </c>
      <c r="I452" s="87">
        <v>0</v>
      </c>
      <c r="J452" s="87">
        <v>414.95377597999999</v>
      </c>
      <c r="K452" s="87">
        <v>490.39991707000001</v>
      </c>
      <c r="L452" s="87">
        <v>565.84605814999998</v>
      </c>
    </row>
    <row r="453" spans="1:12" ht="12.75" customHeight="1" x14ac:dyDescent="0.2">
      <c r="A453" s="86" t="s">
        <v>167</v>
      </c>
      <c r="B453" s="86">
        <v>12</v>
      </c>
      <c r="C453" s="87">
        <v>835.67377764000003</v>
      </c>
      <c r="D453" s="87">
        <v>831.33813123000004</v>
      </c>
      <c r="E453" s="87">
        <v>0</v>
      </c>
      <c r="F453" s="87">
        <v>83.133813119999999</v>
      </c>
      <c r="G453" s="87">
        <v>207.83453281000001</v>
      </c>
      <c r="H453" s="87">
        <v>415.66906562000003</v>
      </c>
      <c r="I453" s="87">
        <v>0</v>
      </c>
      <c r="J453" s="87">
        <v>457.23597217999998</v>
      </c>
      <c r="K453" s="87">
        <v>540.36978529999999</v>
      </c>
      <c r="L453" s="87">
        <v>623.50359842</v>
      </c>
    </row>
    <row r="454" spans="1:12" ht="12.75" customHeight="1" x14ac:dyDescent="0.2">
      <c r="A454" s="86" t="s">
        <v>167</v>
      </c>
      <c r="B454" s="86">
        <v>13</v>
      </c>
      <c r="C454" s="87">
        <v>825.63156655</v>
      </c>
      <c r="D454" s="87">
        <v>821.40853447999996</v>
      </c>
      <c r="E454" s="87">
        <v>0</v>
      </c>
      <c r="F454" s="87">
        <v>82.140853449999994</v>
      </c>
      <c r="G454" s="87">
        <v>205.35213361999999</v>
      </c>
      <c r="H454" s="87">
        <v>410.70426723999998</v>
      </c>
      <c r="I454" s="87">
        <v>0</v>
      </c>
      <c r="J454" s="87">
        <v>451.77469395999998</v>
      </c>
      <c r="K454" s="87">
        <v>533.91554741000004</v>
      </c>
      <c r="L454" s="87">
        <v>616.05640086000005</v>
      </c>
    </row>
    <row r="455" spans="1:12" ht="12.75" customHeight="1" x14ac:dyDescent="0.2">
      <c r="A455" s="86" t="s">
        <v>167</v>
      </c>
      <c r="B455" s="86">
        <v>14</v>
      </c>
      <c r="C455" s="87">
        <v>834.72870466999996</v>
      </c>
      <c r="D455" s="87">
        <v>830.59187019000001</v>
      </c>
      <c r="E455" s="87">
        <v>0</v>
      </c>
      <c r="F455" s="87">
        <v>83.059187019999996</v>
      </c>
      <c r="G455" s="87">
        <v>207.64796755</v>
      </c>
      <c r="H455" s="87">
        <v>415.29593510000001</v>
      </c>
      <c r="I455" s="87">
        <v>0</v>
      </c>
      <c r="J455" s="87">
        <v>456.82552859999998</v>
      </c>
      <c r="K455" s="87">
        <v>539.88471561999995</v>
      </c>
      <c r="L455" s="87">
        <v>622.94390264000003</v>
      </c>
    </row>
    <row r="456" spans="1:12" ht="12.75" customHeight="1" x14ac:dyDescent="0.2">
      <c r="A456" s="86" t="s">
        <v>167</v>
      </c>
      <c r="B456" s="86">
        <v>15</v>
      </c>
      <c r="C456" s="87">
        <v>844.78992213000004</v>
      </c>
      <c r="D456" s="87">
        <v>840.59567607999998</v>
      </c>
      <c r="E456" s="87">
        <v>0</v>
      </c>
      <c r="F456" s="87">
        <v>84.059567610000002</v>
      </c>
      <c r="G456" s="87">
        <v>210.14891901999999</v>
      </c>
      <c r="H456" s="87">
        <v>420.29783803999999</v>
      </c>
      <c r="I456" s="87">
        <v>0</v>
      </c>
      <c r="J456" s="87">
        <v>462.32762184000001</v>
      </c>
      <c r="K456" s="87">
        <v>546.38718945000005</v>
      </c>
      <c r="L456" s="87">
        <v>630.44675705999998</v>
      </c>
    </row>
    <row r="457" spans="1:12" ht="12.75" customHeight="1" x14ac:dyDescent="0.2">
      <c r="A457" s="86" t="s">
        <v>167</v>
      </c>
      <c r="B457" s="86">
        <v>16</v>
      </c>
      <c r="C457" s="87">
        <v>839.92621546999999</v>
      </c>
      <c r="D457" s="87">
        <v>834.37032280000005</v>
      </c>
      <c r="E457" s="87">
        <v>0</v>
      </c>
      <c r="F457" s="87">
        <v>83.437032279999997</v>
      </c>
      <c r="G457" s="87">
        <v>208.59258070000001</v>
      </c>
      <c r="H457" s="87">
        <v>417.18516140000003</v>
      </c>
      <c r="I457" s="87">
        <v>0</v>
      </c>
      <c r="J457" s="87">
        <v>458.90367753999999</v>
      </c>
      <c r="K457" s="87">
        <v>542.34070982000003</v>
      </c>
      <c r="L457" s="87">
        <v>625.77774209999995</v>
      </c>
    </row>
    <row r="458" spans="1:12" ht="12.75" customHeight="1" x14ac:dyDescent="0.2">
      <c r="A458" s="86" t="s">
        <v>167</v>
      </c>
      <c r="B458" s="86">
        <v>17</v>
      </c>
      <c r="C458" s="87">
        <v>837.87648912999998</v>
      </c>
      <c r="D458" s="87">
        <v>831.26863675000004</v>
      </c>
      <c r="E458" s="87">
        <v>0</v>
      </c>
      <c r="F458" s="87">
        <v>83.12686368</v>
      </c>
      <c r="G458" s="87">
        <v>207.81715919000001</v>
      </c>
      <c r="H458" s="87">
        <v>415.63431838000002</v>
      </c>
      <c r="I458" s="87">
        <v>0</v>
      </c>
      <c r="J458" s="87">
        <v>457.19775020999998</v>
      </c>
      <c r="K458" s="87">
        <v>540.32461389000002</v>
      </c>
      <c r="L458" s="87">
        <v>623.45147755999994</v>
      </c>
    </row>
    <row r="459" spans="1:12" ht="12.75" customHeight="1" x14ac:dyDescent="0.2">
      <c r="A459" s="86" t="s">
        <v>167</v>
      </c>
      <c r="B459" s="86">
        <v>18</v>
      </c>
      <c r="C459" s="87">
        <v>843.68486302999997</v>
      </c>
      <c r="D459" s="87">
        <v>835.18990108000003</v>
      </c>
      <c r="E459" s="87">
        <v>0</v>
      </c>
      <c r="F459" s="87">
        <v>83.518990110000004</v>
      </c>
      <c r="G459" s="87">
        <v>208.79747527000001</v>
      </c>
      <c r="H459" s="87">
        <v>417.59495054000001</v>
      </c>
      <c r="I459" s="87">
        <v>0</v>
      </c>
      <c r="J459" s="87">
        <v>459.35444559000001</v>
      </c>
      <c r="K459" s="87">
        <v>542.87343569999996</v>
      </c>
      <c r="L459" s="87">
        <v>626.39242580999996</v>
      </c>
    </row>
    <row r="460" spans="1:12" ht="12.75" customHeight="1" x14ac:dyDescent="0.2">
      <c r="A460" s="86" t="s">
        <v>167</v>
      </c>
      <c r="B460" s="86">
        <v>19</v>
      </c>
      <c r="C460" s="87">
        <v>818.22581375000004</v>
      </c>
      <c r="D460" s="87">
        <v>810.35355120999998</v>
      </c>
      <c r="E460" s="87">
        <v>0</v>
      </c>
      <c r="F460" s="87">
        <v>81.035355120000006</v>
      </c>
      <c r="G460" s="87">
        <v>202.58838779999999</v>
      </c>
      <c r="H460" s="87">
        <v>405.17677560999999</v>
      </c>
      <c r="I460" s="87">
        <v>0</v>
      </c>
      <c r="J460" s="87">
        <v>445.69445316999997</v>
      </c>
      <c r="K460" s="87">
        <v>526.72980829000005</v>
      </c>
      <c r="L460" s="87">
        <v>607.76516341000001</v>
      </c>
    </row>
    <row r="461" spans="1:12" ht="12.75" customHeight="1" x14ac:dyDescent="0.2">
      <c r="A461" s="86" t="s">
        <v>167</v>
      </c>
      <c r="B461" s="86">
        <v>20</v>
      </c>
      <c r="C461" s="87">
        <v>820.02657727999997</v>
      </c>
      <c r="D461" s="87">
        <v>815.43213132999995</v>
      </c>
      <c r="E461" s="87">
        <v>0</v>
      </c>
      <c r="F461" s="87">
        <v>81.543213129999998</v>
      </c>
      <c r="G461" s="87">
        <v>203.85803283000001</v>
      </c>
      <c r="H461" s="87">
        <v>407.71606566999998</v>
      </c>
      <c r="I461" s="87">
        <v>0</v>
      </c>
      <c r="J461" s="87">
        <v>448.48767222999999</v>
      </c>
      <c r="K461" s="87">
        <v>530.03088535999996</v>
      </c>
      <c r="L461" s="87">
        <v>611.57409849999999</v>
      </c>
    </row>
    <row r="462" spans="1:12" ht="12.75" customHeight="1" x14ac:dyDescent="0.2">
      <c r="A462" s="86" t="s">
        <v>167</v>
      </c>
      <c r="B462" s="86">
        <v>21</v>
      </c>
      <c r="C462" s="87">
        <v>814.75305163999997</v>
      </c>
      <c r="D462" s="87">
        <v>810.32137551000005</v>
      </c>
      <c r="E462" s="87">
        <v>0</v>
      </c>
      <c r="F462" s="87">
        <v>81.032137550000002</v>
      </c>
      <c r="G462" s="87">
        <v>202.58034387999999</v>
      </c>
      <c r="H462" s="87">
        <v>405.16068775999997</v>
      </c>
      <c r="I462" s="87">
        <v>0</v>
      </c>
      <c r="J462" s="87">
        <v>445.67675652999998</v>
      </c>
      <c r="K462" s="87">
        <v>526.70889408000005</v>
      </c>
      <c r="L462" s="87">
        <v>607.74103162999995</v>
      </c>
    </row>
    <row r="463" spans="1:12" ht="12.75" customHeight="1" x14ac:dyDescent="0.2">
      <c r="A463" s="86" t="s">
        <v>167</v>
      </c>
      <c r="B463" s="86">
        <v>22</v>
      </c>
      <c r="C463" s="87">
        <v>805.62287938999998</v>
      </c>
      <c r="D463" s="87">
        <v>801.24757216</v>
      </c>
      <c r="E463" s="87">
        <v>0</v>
      </c>
      <c r="F463" s="87">
        <v>80.124757220000006</v>
      </c>
      <c r="G463" s="87">
        <v>200.31189304</v>
      </c>
      <c r="H463" s="87">
        <v>400.62378608</v>
      </c>
      <c r="I463" s="87">
        <v>0</v>
      </c>
      <c r="J463" s="87">
        <v>440.68616469</v>
      </c>
      <c r="K463" s="87">
        <v>520.81092190000004</v>
      </c>
      <c r="L463" s="87">
        <v>600.93567912000003</v>
      </c>
    </row>
    <row r="464" spans="1:12" ht="12.75" customHeight="1" x14ac:dyDescent="0.2">
      <c r="A464" s="86" t="s">
        <v>167</v>
      </c>
      <c r="B464" s="86">
        <v>23</v>
      </c>
      <c r="C464" s="87">
        <v>848.85817412999995</v>
      </c>
      <c r="D464" s="87">
        <v>844.31980308000004</v>
      </c>
      <c r="E464" s="87">
        <v>0</v>
      </c>
      <c r="F464" s="87">
        <v>84.43198031</v>
      </c>
      <c r="G464" s="87">
        <v>211.07995077000001</v>
      </c>
      <c r="H464" s="87">
        <v>422.15990154000002</v>
      </c>
      <c r="I464" s="87">
        <v>0</v>
      </c>
      <c r="J464" s="87">
        <v>464.37589169</v>
      </c>
      <c r="K464" s="87">
        <v>548.80787199999997</v>
      </c>
      <c r="L464" s="87">
        <v>633.23985230999995</v>
      </c>
    </row>
    <row r="465" spans="1:12" ht="12.75" customHeight="1" x14ac:dyDescent="0.2">
      <c r="A465" s="86" t="s">
        <v>167</v>
      </c>
      <c r="B465" s="86">
        <v>24</v>
      </c>
      <c r="C465" s="87">
        <v>899.09273773999996</v>
      </c>
      <c r="D465" s="87">
        <v>894.39522543999999</v>
      </c>
      <c r="E465" s="87">
        <v>0</v>
      </c>
      <c r="F465" s="87">
        <v>89.439522539999999</v>
      </c>
      <c r="G465" s="87">
        <v>223.59880636</v>
      </c>
      <c r="H465" s="87">
        <v>447.19761272</v>
      </c>
      <c r="I465" s="87">
        <v>0</v>
      </c>
      <c r="J465" s="87">
        <v>491.91737398999999</v>
      </c>
      <c r="K465" s="87">
        <v>581.35689653999998</v>
      </c>
      <c r="L465" s="87">
        <v>670.79641907999996</v>
      </c>
    </row>
    <row r="466" spans="1:12" ht="12.75" customHeight="1" x14ac:dyDescent="0.2">
      <c r="A466" s="86" t="s">
        <v>168</v>
      </c>
      <c r="B466" s="86">
        <v>1</v>
      </c>
      <c r="C466" s="87">
        <v>911.64661516000001</v>
      </c>
      <c r="D466" s="87">
        <v>906.83120174999999</v>
      </c>
      <c r="E466" s="87">
        <v>0</v>
      </c>
      <c r="F466" s="87">
        <v>90.683120180000003</v>
      </c>
      <c r="G466" s="87">
        <v>226.70780044</v>
      </c>
      <c r="H466" s="87">
        <v>453.41560088</v>
      </c>
      <c r="I466" s="87">
        <v>0</v>
      </c>
      <c r="J466" s="87">
        <v>498.75716096000002</v>
      </c>
      <c r="K466" s="87">
        <v>589.44028114000002</v>
      </c>
      <c r="L466" s="87">
        <v>680.12340130999996</v>
      </c>
    </row>
    <row r="467" spans="1:12" ht="12.75" customHeight="1" x14ac:dyDescent="0.2">
      <c r="A467" s="86" t="s">
        <v>168</v>
      </c>
      <c r="B467" s="86">
        <v>2</v>
      </c>
      <c r="C467" s="87">
        <v>929.94149708999998</v>
      </c>
      <c r="D467" s="87">
        <v>925.09734894999997</v>
      </c>
      <c r="E467" s="87">
        <v>0</v>
      </c>
      <c r="F467" s="87">
        <v>92.509734899999998</v>
      </c>
      <c r="G467" s="87">
        <v>231.27433723999999</v>
      </c>
      <c r="H467" s="87">
        <v>462.54867447999999</v>
      </c>
      <c r="I467" s="87">
        <v>0</v>
      </c>
      <c r="J467" s="87">
        <v>508.80354191999999</v>
      </c>
      <c r="K467" s="87">
        <v>601.31327682000006</v>
      </c>
      <c r="L467" s="87">
        <v>693.82301170999995</v>
      </c>
    </row>
    <row r="468" spans="1:12" ht="12.75" customHeight="1" x14ac:dyDescent="0.2">
      <c r="A468" s="86" t="s">
        <v>168</v>
      </c>
      <c r="B468" s="86">
        <v>3</v>
      </c>
      <c r="C468" s="87">
        <v>992.74579137000001</v>
      </c>
      <c r="D468" s="87">
        <v>987.50355513</v>
      </c>
      <c r="E468" s="87">
        <v>0</v>
      </c>
      <c r="F468" s="87">
        <v>98.750355510000006</v>
      </c>
      <c r="G468" s="87">
        <v>246.87588878</v>
      </c>
      <c r="H468" s="87">
        <v>493.75177757</v>
      </c>
      <c r="I468" s="87">
        <v>0</v>
      </c>
      <c r="J468" s="87">
        <v>543.12695531999998</v>
      </c>
      <c r="K468" s="87">
        <v>641.87731083000006</v>
      </c>
      <c r="L468" s="87">
        <v>740.62766635000003</v>
      </c>
    </row>
    <row r="469" spans="1:12" ht="12.75" customHeight="1" x14ac:dyDescent="0.2">
      <c r="A469" s="86" t="s">
        <v>168</v>
      </c>
      <c r="B469" s="86">
        <v>4</v>
      </c>
      <c r="C469" s="87">
        <v>1002.02464705</v>
      </c>
      <c r="D469" s="87">
        <v>996.73327375999997</v>
      </c>
      <c r="E469" s="87">
        <v>0</v>
      </c>
      <c r="F469" s="87">
        <v>99.673327380000003</v>
      </c>
      <c r="G469" s="87">
        <v>249.18331843999999</v>
      </c>
      <c r="H469" s="87">
        <v>498.36663687999999</v>
      </c>
      <c r="I469" s="87">
        <v>0</v>
      </c>
      <c r="J469" s="87">
        <v>548.20330057000001</v>
      </c>
      <c r="K469" s="87">
        <v>647.87662794000005</v>
      </c>
      <c r="L469" s="87">
        <v>747.54995531999998</v>
      </c>
    </row>
    <row r="470" spans="1:12" ht="12.75" customHeight="1" x14ac:dyDescent="0.2">
      <c r="A470" s="86" t="s">
        <v>168</v>
      </c>
      <c r="B470" s="86">
        <v>5</v>
      </c>
      <c r="C470" s="87">
        <v>1002.70292522</v>
      </c>
      <c r="D470" s="87">
        <v>997.48236813000005</v>
      </c>
      <c r="E470" s="87">
        <v>0</v>
      </c>
      <c r="F470" s="87">
        <v>99.748236809999995</v>
      </c>
      <c r="G470" s="87">
        <v>249.37059203000001</v>
      </c>
      <c r="H470" s="87">
        <v>498.74118406999997</v>
      </c>
      <c r="I470" s="87">
        <v>0</v>
      </c>
      <c r="J470" s="87">
        <v>548.61530246999996</v>
      </c>
      <c r="K470" s="87">
        <v>648.36353928000005</v>
      </c>
      <c r="L470" s="87">
        <v>748.11177610000004</v>
      </c>
    </row>
    <row r="471" spans="1:12" ht="12.75" customHeight="1" x14ac:dyDescent="0.2">
      <c r="A471" s="86" t="s">
        <v>168</v>
      </c>
      <c r="B471" s="86">
        <v>6</v>
      </c>
      <c r="C471" s="87">
        <v>986.71952100999999</v>
      </c>
      <c r="D471" s="87">
        <v>981.49791582</v>
      </c>
      <c r="E471" s="87">
        <v>0</v>
      </c>
      <c r="F471" s="87">
        <v>98.149791579999999</v>
      </c>
      <c r="G471" s="87">
        <v>245.37447896</v>
      </c>
      <c r="H471" s="87">
        <v>490.74895791</v>
      </c>
      <c r="I471" s="87">
        <v>0</v>
      </c>
      <c r="J471" s="87">
        <v>539.82385369999997</v>
      </c>
      <c r="K471" s="87">
        <v>637.97364528000003</v>
      </c>
      <c r="L471" s="87">
        <v>736.12343686999998</v>
      </c>
    </row>
    <row r="472" spans="1:12" ht="12.75" customHeight="1" x14ac:dyDescent="0.2">
      <c r="A472" s="86" t="s">
        <v>168</v>
      </c>
      <c r="B472" s="86">
        <v>7</v>
      </c>
      <c r="C472" s="87">
        <v>922.26209127000004</v>
      </c>
      <c r="D472" s="87">
        <v>917.32678255999997</v>
      </c>
      <c r="E472" s="87">
        <v>0</v>
      </c>
      <c r="F472" s="87">
        <v>91.73267826</v>
      </c>
      <c r="G472" s="87">
        <v>229.33169563999999</v>
      </c>
      <c r="H472" s="87">
        <v>458.66339127999998</v>
      </c>
      <c r="I472" s="87">
        <v>0</v>
      </c>
      <c r="J472" s="87">
        <v>504.52973041000001</v>
      </c>
      <c r="K472" s="87">
        <v>596.26240866000001</v>
      </c>
      <c r="L472" s="87">
        <v>687.99508691999995</v>
      </c>
    </row>
    <row r="473" spans="1:12" ht="12.75" customHeight="1" x14ac:dyDescent="0.2">
      <c r="A473" s="86" t="s">
        <v>168</v>
      </c>
      <c r="B473" s="86">
        <v>8</v>
      </c>
      <c r="C473" s="87">
        <v>851.46790151000005</v>
      </c>
      <c r="D473" s="87">
        <v>846.96023940999999</v>
      </c>
      <c r="E473" s="87">
        <v>0</v>
      </c>
      <c r="F473" s="87">
        <v>84.696023940000003</v>
      </c>
      <c r="G473" s="87">
        <v>211.74005984999999</v>
      </c>
      <c r="H473" s="87">
        <v>423.48011971</v>
      </c>
      <c r="I473" s="87">
        <v>0</v>
      </c>
      <c r="J473" s="87">
        <v>465.82813168000001</v>
      </c>
      <c r="K473" s="87">
        <v>550.52415561999999</v>
      </c>
      <c r="L473" s="87">
        <v>635.22017956000002</v>
      </c>
    </row>
    <row r="474" spans="1:12" ht="12.75" customHeight="1" x14ac:dyDescent="0.2">
      <c r="A474" s="86" t="s">
        <v>168</v>
      </c>
      <c r="B474" s="86">
        <v>9</v>
      </c>
      <c r="C474" s="87">
        <v>796.99701743000003</v>
      </c>
      <c r="D474" s="87">
        <v>792.70185088999995</v>
      </c>
      <c r="E474" s="87">
        <v>0</v>
      </c>
      <c r="F474" s="87">
        <v>79.270185089999998</v>
      </c>
      <c r="G474" s="87">
        <v>198.17546272000001</v>
      </c>
      <c r="H474" s="87">
        <v>396.35092544999998</v>
      </c>
      <c r="I474" s="87">
        <v>0</v>
      </c>
      <c r="J474" s="87">
        <v>435.98601798999999</v>
      </c>
      <c r="K474" s="87">
        <v>515.25620307999998</v>
      </c>
      <c r="L474" s="87">
        <v>594.52638817000002</v>
      </c>
    </row>
    <row r="475" spans="1:12" ht="12.75" customHeight="1" x14ac:dyDescent="0.2">
      <c r="A475" s="86" t="s">
        <v>168</v>
      </c>
      <c r="B475" s="86">
        <v>10</v>
      </c>
      <c r="C475" s="87">
        <v>827.99528221000003</v>
      </c>
      <c r="D475" s="87">
        <v>824.07079548000002</v>
      </c>
      <c r="E475" s="87">
        <v>0</v>
      </c>
      <c r="F475" s="87">
        <v>82.407079550000006</v>
      </c>
      <c r="G475" s="87">
        <v>206.01769887</v>
      </c>
      <c r="H475" s="87">
        <v>412.03539774000001</v>
      </c>
      <c r="I475" s="87">
        <v>0</v>
      </c>
      <c r="J475" s="87">
        <v>453.23893751000003</v>
      </c>
      <c r="K475" s="87">
        <v>535.64601705999996</v>
      </c>
      <c r="L475" s="87">
        <v>618.05309661000001</v>
      </c>
    </row>
    <row r="476" spans="1:12" ht="12.75" customHeight="1" x14ac:dyDescent="0.2">
      <c r="A476" s="86" t="s">
        <v>168</v>
      </c>
      <c r="B476" s="86">
        <v>11</v>
      </c>
      <c r="C476" s="87">
        <v>827.39901511000005</v>
      </c>
      <c r="D476" s="87">
        <v>823.51318564999997</v>
      </c>
      <c r="E476" s="87">
        <v>0</v>
      </c>
      <c r="F476" s="87">
        <v>82.351318570000004</v>
      </c>
      <c r="G476" s="87">
        <v>205.87829640999999</v>
      </c>
      <c r="H476" s="87">
        <v>411.75659282999999</v>
      </c>
      <c r="I476" s="87">
        <v>0</v>
      </c>
      <c r="J476" s="87">
        <v>452.93225210999998</v>
      </c>
      <c r="K476" s="87">
        <v>535.28357067000002</v>
      </c>
      <c r="L476" s="87">
        <v>617.63488924000001</v>
      </c>
    </row>
    <row r="477" spans="1:12" ht="12.75" customHeight="1" x14ac:dyDescent="0.2">
      <c r="A477" s="86" t="s">
        <v>168</v>
      </c>
      <c r="B477" s="86">
        <v>12</v>
      </c>
      <c r="C477" s="87">
        <v>844.27540524999995</v>
      </c>
      <c r="D477" s="87">
        <v>839.87871626000003</v>
      </c>
      <c r="E477" s="87">
        <v>0</v>
      </c>
      <c r="F477" s="87">
        <v>83.987871630000001</v>
      </c>
      <c r="G477" s="87">
        <v>209.96967907000001</v>
      </c>
      <c r="H477" s="87">
        <v>419.93935813000002</v>
      </c>
      <c r="I477" s="87">
        <v>0</v>
      </c>
      <c r="J477" s="87">
        <v>461.93329394</v>
      </c>
      <c r="K477" s="87">
        <v>545.92116556999997</v>
      </c>
      <c r="L477" s="87">
        <v>629.90903719999994</v>
      </c>
    </row>
    <row r="478" spans="1:12" ht="12.75" customHeight="1" x14ac:dyDescent="0.2">
      <c r="A478" s="86" t="s">
        <v>168</v>
      </c>
      <c r="B478" s="86">
        <v>13</v>
      </c>
      <c r="C478" s="87">
        <v>866.75244123000004</v>
      </c>
      <c r="D478" s="87">
        <v>862.05274168000005</v>
      </c>
      <c r="E478" s="87">
        <v>0</v>
      </c>
      <c r="F478" s="87">
        <v>86.205274169999996</v>
      </c>
      <c r="G478" s="87">
        <v>215.51318542000001</v>
      </c>
      <c r="H478" s="87">
        <v>431.02637084000003</v>
      </c>
      <c r="I478" s="87">
        <v>0</v>
      </c>
      <c r="J478" s="87">
        <v>474.12900791999999</v>
      </c>
      <c r="K478" s="87">
        <v>560.33428208999999</v>
      </c>
      <c r="L478" s="87">
        <v>646.53955626000004</v>
      </c>
    </row>
    <row r="479" spans="1:12" ht="12.75" customHeight="1" x14ac:dyDescent="0.2">
      <c r="A479" s="86" t="s">
        <v>168</v>
      </c>
      <c r="B479" s="86">
        <v>14</v>
      </c>
      <c r="C479" s="87">
        <v>856.23479268000006</v>
      </c>
      <c r="D479" s="87">
        <v>851.69033665999996</v>
      </c>
      <c r="E479" s="87">
        <v>0</v>
      </c>
      <c r="F479" s="87">
        <v>85.169033670000005</v>
      </c>
      <c r="G479" s="87">
        <v>212.92258416999999</v>
      </c>
      <c r="H479" s="87">
        <v>425.84516832999998</v>
      </c>
      <c r="I479" s="87">
        <v>0</v>
      </c>
      <c r="J479" s="87">
        <v>468.42968516000002</v>
      </c>
      <c r="K479" s="87">
        <v>553.59871883000005</v>
      </c>
      <c r="L479" s="87">
        <v>638.76775250000003</v>
      </c>
    </row>
    <row r="480" spans="1:12" ht="12.75" customHeight="1" x14ac:dyDescent="0.2">
      <c r="A480" s="86" t="s">
        <v>168</v>
      </c>
      <c r="B480" s="86">
        <v>15</v>
      </c>
      <c r="C480" s="87">
        <v>848.72011966000002</v>
      </c>
      <c r="D480" s="87">
        <v>843.96845871999994</v>
      </c>
      <c r="E480" s="87">
        <v>0</v>
      </c>
      <c r="F480" s="87">
        <v>84.396845870000007</v>
      </c>
      <c r="G480" s="87">
        <v>210.99211467999999</v>
      </c>
      <c r="H480" s="87">
        <v>421.98422935999997</v>
      </c>
      <c r="I480" s="87">
        <v>0</v>
      </c>
      <c r="J480" s="87">
        <v>464.18265229999997</v>
      </c>
      <c r="K480" s="87">
        <v>548.57949816999997</v>
      </c>
      <c r="L480" s="87">
        <v>632.97634403999996</v>
      </c>
    </row>
    <row r="481" spans="1:12" ht="12.75" customHeight="1" x14ac:dyDescent="0.2">
      <c r="A481" s="86" t="s">
        <v>168</v>
      </c>
      <c r="B481" s="86">
        <v>16</v>
      </c>
      <c r="C481" s="87">
        <v>844.13088948999996</v>
      </c>
      <c r="D481" s="87">
        <v>839.33254797999996</v>
      </c>
      <c r="E481" s="87">
        <v>0</v>
      </c>
      <c r="F481" s="87">
        <v>83.9332548</v>
      </c>
      <c r="G481" s="87">
        <v>209.83313699999999</v>
      </c>
      <c r="H481" s="87">
        <v>419.66627398999998</v>
      </c>
      <c r="I481" s="87">
        <v>0</v>
      </c>
      <c r="J481" s="87">
        <v>461.63290138999997</v>
      </c>
      <c r="K481" s="87">
        <v>545.56615619000002</v>
      </c>
      <c r="L481" s="87">
        <v>629.49941099</v>
      </c>
    </row>
    <row r="482" spans="1:12" ht="12.75" customHeight="1" x14ac:dyDescent="0.2">
      <c r="A482" s="86" t="s">
        <v>168</v>
      </c>
      <c r="B482" s="86">
        <v>17</v>
      </c>
      <c r="C482" s="87">
        <v>842.97784706000004</v>
      </c>
      <c r="D482" s="87">
        <v>838.17382791</v>
      </c>
      <c r="E482" s="87">
        <v>0</v>
      </c>
      <c r="F482" s="87">
        <v>83.817382789999996</v>
      </c>
      <c r="G482" s="87">
        <v>209.54345698</v>
      </c>
      <c r="H482" s="87">
        <v>419.08691396</v>
      </c>
      <c r="I482" s="87">
        <v>0</v>
      </c>
      <c r="J482" s="87">
        <v>460.99560535000001</v>
      </c>
      <c r="K482" s="87">
        <v>544.81298814000002</v>
      </c>
      <c r="L482" s="87">
        <v>628.63037093000003</v>
      </c>
    </row>
    <row r="483" spans="1:12" ht="12.75" customHeight="1" x14ac:dyDescent="0.2">
      <c r="A483" s="86" t="s">
        <v>168</v>
      </c>
      <c r="B483" s="86">
        <v>18</v>
      </c>
      <c r="C483" s="87">
        <v>853.60143534999997</v>
      </c>
      <c r="D483" s="87">
        <v>847.44924571000001</v>
      </c>
      <c r="E483" s="87">
        <v>0</v>
      </c>
      <c r="F483" s="87">
        <v>84.744924569999995</v>
      </c>
      <c r="G483" s="87">
        <v>211.86231143000001</v>
      </c>
      <c r="H483" s="87">
        <v>423.72462286000001</v>
      </c>
      <c r="I483" s="87">
        <v>0</v>
      </c>
      <c r="J483" s="87">
        <v>466.09708513999999</v>
      </c>
      <c r="K483" s="87">
        <v>550.84200970999996</v>
      </c>
      <c r="L483" s="87">
        <v>635.58693428000004</v>
      </c>
    </row>
    <row r="484" spans="1:12" ht="12.75" customHeight="1" x14ac:dyDescent="0.2">
      <c r="A484" s="86" t="s">
        <v>168</v>
      </c>
      <c r="B484" s="86">
        <v>19</v>
      </c>
      <c r="C484" s="87">
        <v>863.01249749999999</v>
      </c>
      <c r="D484" s="87">
        <v>857.28744134999999</v>
      </c>
      <c r="E484" s="87">
        <v>0</v>
      </c>
      <c r="F484" s="87">
        <v>85.728744140000003</v>
      </c>
      <c r="G484" s="87">
        <v>214.32186034</v>
      </c>
      <c r="H484" s="87">
        <v>428.64372068</v>
      </c>
      <c r="I484" s="87">
        <v>0</v>
      </c>
      <c r="J484" s="87">
        <v>471.50809274</v>
      </c>
      <c r="K484" s="87">
        <v>557.23683688000006</v>
      </c>
      <c r="L484" s="87">
        <v>642.96558101000005</v>
      </c>
    </row>
    <row r="485" spans="1:12" ht="12.75" customHeight="1" x14ac:dyDescent="0.2">
      <c r="A485" s="86" t="s">
        <v>168</v>
      </c>
      <c r="B485" s="86">
        <v>20</v>
      </c>
      <c r="C485" s="87">
        <v>822.71467900000005</v>
      </c>
      <c r="D485" s="87">
        <v>817.74302211999998</v>
      </c>
      <c r="E485" s="87">
        <v>0</v>
      </c>
      <c r="F485" s="87">
        <v>81.774302210000002</v>
      </c>
      <c r="G485" s="87">
        <v>204.43575552999999</v>
      </c>
      <c r="H485" s="87">
        <v>408.87151105999999</v>
      </c>
      <c r="I485" s="87">
        <v>0</v>
      </c>
      <c r="J485" s="87">
        <v>449.75866216999998</v>
      </c>
      <c r="K485" s="87">
        <v>531.53296437999995</v>
      </c>
      <c r="L485" s="87">
        <v>613.30726659000004</v>
      </c>
    </row>
    <row r="486" spans="1:12" ht="12.75" customHeight="1" x14ac:dyDescent="0.2">
      <c r="A486" s="86" t="s">
        <v>168</v>
      </c>
      <c r="B486" s="86">
        <v>21</v>
      </c>
      <c r="C486" s="87">
        <v>818.29214164999996</v>
      </c>
      <c r="D486" s="87">
        <v>813.58806541000001</v>
      </c>
      <c r="E486" s="87">
        <v>0</v>
      </c>
      <c r="F486" s="87">
        <v>81.358806540000003</v>
      </c>
      <c r="G486" s="87">
        <v>203.39701635</v>
      </c>
      <c r="H486" s="87">
        <v>406.79403271000001</v>
      </c>
      <c r="I486" s="87">
        <v>0</v>
      </c>
      <c r="J486" s="87">
        <v>447.47343597999998</v>
      </c>
      <c r="K486" s="87">
        <v>528.83224252000002</v>
      </c>
      <c r="L486" s="87">
        <v>610.19104905999995</v>
      </c>
    </row>
    <row r="487" spans="1:12" ht="12.75" customHeight="1" x14ac:dyDescent="0.2">
      <c r="A487" s="86" t="s">
        <v>168</v>
      </c>
      <c r="B487" s="86">
        <v>22</v>
      </c>
      <c r="C487" s="87">
        <v>813.07538896000005</v>
      </c>
      <c r="D487" s="87">
        <v>808.34781147000001</v>
      </c>
      <c r="E487" s="87">
        <v>0</v>
      </c>
      <c r="F487" s="87">
        <v>80.834781149999998</v>
      </c>
      <c r="G487" s="87">
        <v>202.08695287</v>
      </c>
      <c r="H487" s="87">
        <v>404.17390574000001</v>
      </c>
      <c r="I487" s="87">
        <v>0</v>
      </c>
      <c r="J487" s="87">
        <v>444.59129631000002</v>
      </c>
      <c r="K487" s="87">
        <v>525.42607745999999</v>
      </c>
      <c r="L487" s="87">
        <v>606.26085860000001</v>
      </c>
    </row>
    <row r="488" spans="1:12" ht="12.75" customHeight="1" x14ac:dyDescent="0.2">
      <c r="A488" s="86" t="s">
        <v>168</v>
      </c>
      <c r="B488" s="86">
        <v>23</v>
      </c>
      <c r="C488" s="87">
        <v>788.92502643</v>
      </c>
      <c r="D488" s="87">
        <v>784.46645761000002</v>
      </c>
      <c r="E488" s="87">
        <v>0</v>
      </c>
      <c r="F488" s="87">
        <v>78.446645759999996</v>
      </c>
      <c r="G488" s="87">
        <v>196.1166144</v>
      </c>
      <c r="H488" s="87">
        <v>392.23322881000001</v>
      </c>
      <c r="I488" s="87">
        <v>0</v>
      </c>
      <c r="J488" s="87">
        <v>431.45655169000003</v>
      </c>
      <c r="K488" s="87">
        <v>509.90319744999999</v>
      </c>
      <c r="L488" s="87">
        <v>588.34984321000002</v>
      </c>
    </row>
    <row r="489" spans="1:12" ht="12.75" customHeight="1" x14ac:dyDescent="0.2">
      <c r="A489" s="86" t="s">
        <v>168</v>
      </c>
      <c r="B489" s="86">
        <v>24</v>
      </c>
      <c r="C489" s="87">
        <v>834.21814043999996</v>
      </c>
      <c r="D489" s="87">
        <v>829.57412942999997</v>
      </c>
      <c r="E489" s="87">
        <v>0</v>
      </c>
      <c r="F489" s="87">
        <v>82.957412939999998</v>
      </c>
      <c r="G489" s="87">
        <v>207.39353235999999</v>
      </c>
      <c r="H489" s="87">
        <v>414.78706471999999</v>
      </c>
      <c r="I489" s="87">
        <v>0</v>
      </c>
      <c r="J489" s="87">
        <v>456.26577119000001</v>
      </c>
      <c r="K489" s="87">
        <v>539.22318413000005</v>
      </c>
      <c r="L489" s="87">
        <v>622.18059706999998</v>
      </c>
    </row>
    <row r="490" spans="1:12" ht="12.75" customHeight="1" x14ac:dyDescent="0.2">
      <c r="A490" s="86" t="s">
        <v>169</v>
      </c>
      <c r="B490" s="86">
        <v>1</v>
      </c>
      <c r="C490" s="87">
        <v>996.92340508999996</v>
      </c>
      <c r="D490" s="87">
        <v>991.26091712000004</v>
      </c>
      <c r="E490" s="87">
        <v>0</v>
      </c>
      <c r="F490" s="87">
        <v>99.126091709999997</v>
      </c>
      <c r="G490" s="87">
        <v>247.81522928000001</v>
      </c>
      <c r="H490" s="87">
        <v>495.63045856000002</v>
      </c>
      <c r="I490" s="87">
        <v>0</v>
      </c>
      <c r="J490" s="87">
        <v>545.19350441999995</v>
      </c>
      <c r="K490" s="87">
        <v>644.31959613000004</v>
      </c>
      <c r="L490" s="87">
        <v>743.44568784000001</v>
      </c>
    </row>
    <row r="491" spans="1:12" ht="12.75" customHeight="1" x14ac:dyDescent="0.2">
      <c r="A491" s="86" t="s">
        <v>169</v>
      </c>
      <c r="B491" s="86">
        <v>2</v>
      </c>
      <c r="C491" s="87">
        <v>1052.6876978299999</v>
      </c>
      <c r="D491" s="87">
        <v>1046.62117648</v>
      </c>
      <c r="E491" s="87">
        <v>0</v>
      </c>
      <c r="F491" s="87">
        <v>104.66211765</v>
      </c>
      <c r="G491" s="87">
        <v>261.65529412000001</v>
      </c>
      <c r="H491" s="87">
        <v>523.31058824000002</v>
      </c>
      <c r="I491" s="87">
        <v>0</v>
      </c>
      <c r="J491" s="87">
        <v>575.64164705999997</v>
      </c>
      <c r="K491" s="87">
        <v>680.30376471</v>
      </c>
      <c r="L491" s="87">
        <v>784.96588236000002</v>
      </c>
    </row>
    <row r="492" spans="1:12" ht="12.75" customHeight="1" x14ac:dyDescent="0.2">
      <c r="A492" s="86" t="s">
        <v>169</v>
      </c>
      <c r="B492" s="86">
        <v>3</v>
      </c>
      <c r="C492" s="87">
        <v>1111.5563558900001</v>
      </c>
      <c r="D492" s="87">
        <v>1104.6110655499999</v>
      </c>
      <c r="E492" s="87">
        <v>0</v>
      </c>
      <c r="F492" s="87">
        <v>110.46110656</v>
      </c>
      <c r="G492" s="87">
        <v>276.15276639000001</v>
      </c>
      <c r="H492" s="87">
        <v>552.30553278000002</v>
      </c>
      <c r="I492" s="87">
        <v>0</v>
      </c>
      <c r="J492" s="87">
        <v>607.53608604999999</v>
      </c>
      <c r="K492" s="87">
        <v>717.99719260999996</v>
      </c>
      <c r="L492" s="87">
        <v>828.45829916000002</v>
      </c>
    </row>
    <row r="493" spans="1:12" ht="12.75" customHeight="1" x14ac:dyDescent="0.2">
      <c r="A493" s="86" t="s">
        <v>169</v>
      </c>
      <c r="B493" s="86">
        <v>4</v>
      </c>
      <c r="C493" s="87">
        <v>1112.9315219499999</v>
      </c>
      <c r="D493" s="87">
        <v>1106.40087434</v>
      </c>
      <c r="E493" s="87">
        <v>0</v>
      </c>
      <c r="F493" s="87">
        <v>110.64008742999999</v>
      </c>
      <c r="G493" s="87">
        <v>276.60021859</v>
      </c>
      <c r="H493" s="87">
        <v>553.20043716999999</v>
      </c>
      <c r="I493" s="87">
        <v>0</v>
      </c>
      <c r="J493" s="87">
        <v>608.52048089000004</v>
      </c>
      <c r="K493" s="87">
        <v>719.16056832000004</v>
      </c>
      <c r="L493" s="87">
        <v>829.80065576000004</v>
      </c>
    </row>
    <row r="494" spans="1:12" ht="12.75" customHeight="1" x14ac:dyDescent="0.2">
      <c r="A494" s="86" t="s">
        <v>169</v>
      </c>
      <c r="B494" s="86">
        <v>5</v>
      </c>
      <c r="C494" s="87">
        <v>1138.1466591200001</v>
      </c>
      <c r="D494" s="87">
        <v>1131.65794282</v>
      </c>
      <c r="E494" s="87">
        <v>0</v>
      </c>
      <c r="F494" s="87">
        <v>113.16579428</v>
      </c>
      <c r="G494" s="87">
        <v>282.91448571000001</v>
      </c>
      <c r="H494" s="87">
        <v>565.82897141000001</v>
      </c>
      <c r="I494" s="87">
        <v>0</v>
      </c>
      <c r="J494" s="87">
        <v>622.41186855000001</v>
      </c>
      <c r="K494" s="87">
        <v>735.57766283000001</v>
      </c>
      <c r="L494" s="87">
        <v>848.74345712000002</v>
      </c>
    </row>
    <row r="495" spans="1:12" ht="12.75" customHeight="1" x14ac:dyDescent="0.2">
      <c r="A495" s="86" t="s">
        <v>169</v>
      </c>
      <c r="B495" s="86">
        <v>6</v>
      </c>
      <c r="C495" s="87">
        <v>1118.79605068</v>
      </c>
      <c r="D495" s="87">
        <v>1112.5285824600001</v>
      </c>
      <c r="E495" s="87">
        <v>0</v>
      </c>
      <c r="F495" s="87">
        <v>111.25285825</v>
      </c>
      <c r="G495" s="87">
        <v>278.13214562000002</v>
      </c>
      <c r="H495" s="87">
        <v>556.26429123000003</v>
      </c>
      <c r="I495" s="87">
        <v>0</v>
      </c>
      <c r="J495" s="87">
        <v>611.89072035000004</v>
      </c>
      <c r="K495" s="87">
        <v>723.14357859999996</v>
      </c>
      <c r="L495" s="87">
        <v>834.39643684999999</v>
      </c>
    </row>
    <row r="496" spans="1:12" ht="12.75" customHeight="1" x14ac:dyDescent="0.2">
      <c r="A496" s="86" t="s">
        <v>169</v>
      </c>
      <c r="B496" s="86">
        <v>7</v>
      </c>
      <c r="C496" s="87">
        <v>1057.60320983</v>
      </c>
      <c r="D496" s="87">
        <v>1051.60771436</v>
      </c>
      <c r="E496" s="87">
        <v>0</v>
      </c>
      <c r="F496" s="87">
        <v>105.16077144</v>
      </c>
      <c r="G496" s="87">
        <v>262.90192859000001</v>
      </c>
      <c r="H496" s="87">
        <v>525.80385718000002</v>
      </c>
      <c r="I496" s="87">
        <v>0</v>
      </c>
      <c r="J496" s="87">
        <v>578.3842429</v>
      </c>
      <c r="K496" s="87">
        <v>683.54501432999996</v>
      </c>
      <c r="L496" s="87">
        <v>788.70578577000003</v>
      </c>
    </row>
    <row r="497" spans="1:12" ht="12.75" customHeight="1" x14ac:dyDescent="0.2">
      <c r="A497" s="86" t="s">
        <v>169</v>
      </c>
      <c r="B497" s="86">
        <v>8</v>
      </c>
      <c r="C497" s="87">
        <v>975.10413987000004</v>
      </c>
      <c r="D497" s="87">
        <v>969.63943414000005</v>
      </c>
      <c r="E497" s="87">
        <v>0</v>
      </c>
      <c r="F497" s="87">
        <v>96.963943409999999</v>
      </c>
      <c r="G497" s="87">
        <v>242.40985853999999</v>
      </c>
      <c r="H497" s="87">
        <v>484.81971707000002</v>
      </c>
      <c r="I497" s="87">
        <v>0</v>
      </c>
      <c r="J497" s="87">
        <v>533.30168877999995</v>
      </c>
      <c r="K497" s="87">
        <v>630.26563219000002</v>
      </c>
      <c r="L497" s="87">
        <v>727.22957560999998</v>
      </c>
    </row>
    <row r="498" spans="1:12" ht="12.75" customHeight="1" x14ac:dyDescent="0.2">
      <c r="A498" s="86" t="s">
        <v>169</v>
      </c>
      <c r="B498" s="86">
        <v>9</v>
      </c>
      <c r="C498" s="87">
        <v>901.28165498999999</v>
      </c>
      <c r="D498" s="87">
        <v>896.11505713999998</v>
      </c>
      <c r="E498" s="87">
        <v>0</v>
      </c>
      <c r="F498" s="87">
        <v>89.611505710000003</v>
      </c>
      <c r="G498" s="87">
        <v>224.02876429</v>
      </c>
      <c r="H498" s="87">
        <v>448.05752856999999</v>
      </c>
      <c r="I498" s="87">
        <v>0</v>
      </c>
      <c r="J498" s="87">
        <v>492.86328142999997</v>
      </c>
      <c r="K498" s="87">
        <v>582.47478713999999</v>
      </c>
      <c r="L498" s="87">
        <v>672.08629285999996</v>
      </c>
    </row>
    <row r="499" spans="1:12" ht="12.75" customHeight="1" x14ac:dyDescent="0.2">
      <c r="A499" s="86" t="s">
        <v>169</v>
      </c>
      <c r="B499" s="86">
        <v>10</v>
      </c>
      <c r="C499" s="87">
        <v>798.13059955999995</v>
      </c>
      <c r="D499" s="87">
        <v>794.17768844</v>
      </c>
      <c r="E499" s="87">
        <v>0</v>
      </c>
      <c r="F499" s="87">
        <v>79.417768839999994</v>
      </c>
      <c r="G499" s="87">
        <v>198.54442211</v>
      </c>
      <c r="H499" s="87">
        <v>397.08884422</v>
      </c>
      <c r="I499" s="87">
        <v>0</v>
      </c>
      <c r="J499" s="87">
        <v>436.79772864</v>
      </c>
      <c r="K499" s="87">
        <v>516.21549748999996</v>
      </c>
      <c r="L499" s="87">
        <v>595.63326632999997</v>
      </c>
    </row>
    <row r="500" spans="1:12" ht="12.75" customHeight="1" x14ac:dyDescent="0.2">
      <c r="A500" s="86" t="s">
        <v>169</v>
      </c>
      <c r="B500" s="86">
        <v>11</v>
      </c>
      <c r="C500" s="87">
        <v>771.14500886999997</v>
      </c>
      <c r="D500" s="87">
        <v>767.14008636000005</v>
      </c>
      <c r="E500" s="87">
        <v>0</v>
      </c>
      <c r="F500" s="87">
        <v>76.714008640000003</v>
      </c>
      <c r="G500" s="87">
        <v>191.78502159000001</v>
      </c>
      <c r="H500" s="87">
        <v>383.57004318000003</v>
      </c>
      <c r="I500" s="87">
        <v>0</v>
      </c>
      <c r="J500" s="87">
        <v>421.92704750000001</v>
      </c>
      <c r="K500" s="87">
        <v>498.64105612999998</v>
      </c>
      <c r="L500" s="87">
        <v>575.35506477000001</v>
      </c>
    </row>
    <row r="501" spans="1:12" ht="12.75" customHeight="1" x14ac:dyDescent="0.2">
      <c r="A501" s="86" t="s">
        <v>169</v>
      </c>
      <c r="B501" s="86">
        <v>12</v>
      </c>
      <c r="C501" s="87">
        <v>782.62009253999997</v>
      </c>
      <c r="D501" s="87">
        <v>778.46162506999997</v>
      </c>
      <c r="E501" s="87">
        <v>0</v>
      </c>
      <c r="F501" s="87">
        <v>77.846162509999999</v>
      </c>
      <c r="G501" s="87">
        <v>194.61540626999999</v>
      </c>
      <c r="H501" s="87">
        <v>389.23081253999999</v>
      </c>
      <c r="I501" s="87">
        <v>0</v>
      </c>
      <c r="J501" s="87">
        <v>428.15389378999998</v>
      </c>
      <c r="K501" s="87">
        <v>506.00005629999998</v>
      </c>
      <c r="L501" s="87">
        <v>583.84621879999997</v>
      </c>
    </row>
    <row r="502" spans="1:12" ht="12.75" customHeight="1" x14ac:dyDescent="0.2">
      <c r="A502" s="86" t="s">
        <v>169</v>
      </c>
      <c r="B502" s="86">
        <v>13</v>
      </c>
      <c r="C502" s="87">
        <v>793.65502950999996</v>
      </c>
      <c r="D502" s="87">
        <v>789.52194486999997</v>
      </c>
      <c r="E502" s="87">
        <v>0</v>
      </c>
      <c r="F502" s="87">
        <v>78.952194489999997</v>
      </c>
      <c r="G502" s="87">
        <v>197.38048621999999</v>
      </c>
      <c r="H502" s="87">
        <v>394.76097243999999</v>
      </c>
      <c r="I502" s="87">
        <v>0</v>
      </c>
      <c r="J502" s="87">
        <v>434.23706967999999</v>
      </c>
      <c r="K502" s="87">
        <v>513.18926417</v>
      </c>
      <c r="L502" s="87">
        <v>592.14145865</v>
      </c>
    </row>
    <row r="503" spans="1:12" ht="12.75" customHeight="1" x14ac:dyDescent="0.2">
      <c r="A503" s="86" t="s">
        <v>169</v>
      </c>
      <c r="B503" s="86">
        <v>14</v>
      </c>
      <c r="C503" s="87">
        <v>796.87892912999996</v>
      </c>
      <c r="D503" s="87">
        <v>793.00394098000004</v>
      </c>
      <c r="E503" s="87">
        <v>0</v>
      </c>
      <c r="F503" s="87">
        <v>79.300394100000005</v>
      </c>
      <c r="G503" s="87">
        <v>198.25098525000001</v>
      </c>
      <c r="H503" s="87">
        <v>396.50197049000002</v>
      </c>
      <c r="I503" s="87">
        <v>0</v>
      </c>
      <c r="J503" s="87">
        <v>436.15216753999999</v>
      </c>
      <c r="K503" s="87">
        <v>515.45256164</v>
      </c>
      <c r="L503" s="87">
        <v>594.75295573999995</v>
      </c>
    </row>
    <row r="504" spans="1:12" ht="12.75" customHeight="1" x14ac:dyDescent="0.2">
      <c r="A504" s="86" t="s">
        <v>169</v>
      </c>
      <c r="B504" s="86">
        <v>15</v>
      </c>
      <c r="C504" s="87">
        <v>814.17838545999996</v>
      </c>
      <c r="D504" s="87">
        <v>809.97337772000003</v>
      </c>
      <c r="E504" s="87">
        <v>0</v>
      </c>
      <c r="F504" s="87">
        <v>80.997337770000001</v>
      </c>
      <c r="G504" s="87">
        <v>202.49334443000001</v>
      </c>
      <c r="H504" s="87">
        <v>404.98668886000002</v>
      </c>
      <c r="I504" s="87">
        <v>0</v>
      </c>
      <c r="J504" s="87">
        <v>445.48535774999999</v>
      </c>
      <c r="K504" s="87">
        <v>526.48269551999999</v>
      </c>
      <c r="L504" s="87">
        <v>607.48003329000005</v>
      </c>
    </row>
    <row r="505" spans="1:12" ht="12.75" customHeight="1" x14ac:dyDescent="0.2">
      <c r="A505" s="86" t="s">
        <v>169</v>
      </c>
      <c r="B505" s="86">
        <v>16</v>
      </c>
      <c r="C505" s="87">
        <v>801.84322130999999</v>
      </c>
      <c r="D505" s="87">
        <v>797.77692870999999</v>
      </c>
      <c r="E505" s="87">
        <v>0</v>
      </c>
      <c r="F505" s="87">
        <v>79.777692869999996</v>
      </c>
      <c r="G505" s="87">
        <v>199.44423218</v>
      </c>
      <c r="H505" s="87">
        <v>398.88846436</v>
      </c>
      <c r="I505" s="87">
        <v>0</v>
      </c>
      <c r="J505" s="87">
        <v>438.77731079</v>
      </c>
      <c r="K505" s="87">
        <v>518.55500366000001</v>
      </c>
      <c r="L505" s="87">
        <v>598.33269653000002</v>
      </c>
    </row>
    <row r="506" spans="1:12" ht="12.75" customHeight="1" x14ac:dyDescent="0.2">
      <c r="A506" s="86" t="s">
        <v>169</v>
      </c>
      <c r="B506" s="86">
        <v>17</v>
      </c>
      <c r="C506" s="87">
        <v>837.15301524999995</v>
      </c>
      <c r="D506" s="87">
        <v>833.00515324000003</v>
      </c>
      <c r="E506" s="87">
        <v>0</v>
      </c>
      <c r="F506" s="87">
        <v>83.300515320000002</v>
      </c>
      <c r="G506" s="87">
        <v>208.25128831000001</v>
      </c>
      <c r="H506" s="87">
        <v>416.50257662000001</v>
      </c>
      <c r="I506" s="87">
        <v>0</v>
      </c>
      <c r="J506" s="87">
        <v>458.15283427999998</v>
      </c>
      <c r="K506" s="87">
        <v>541.45334961000003</v>
      </c>
      <c r="L506" s="87">
        <v>624.75386492999996</v>
      </c>
    </row>
    <row r="507" spans="1:12" ht="12.75" customHeight="1" x14ac:dyDescent="0.2">
      <c r="A507" s="86" t="s">
        <v>169</v>
      </c>
      <c r="B507" s="86">
        <v>18</v>
      </c>
      <c r="C507" s="87">
        <v>831.38971671000002</v>
      </c>
      <c r="D507" s="87">
        <v>826.83608370000002</v>
      </c>
      <c r="E507" s="87">
        <v>0</v>
      </c>
      <c r="F507" s="87">
        <v>82.683608370000002</v>
      </c>
      <c r="G507" s="87">
        <v>206.70902093000001</v>
      </c>
      <c r="H507" s="87">
        <v>413.41804185000001</v>
      </c>
      <c r="I507" s="87">
        <v>0</v>
      </c>
      <c r="J507" s="87">
        <v>454.75984604000001</v>
      </c>
      <c r="K507" s="87">
        <v>537.44345440999996</v>
      </c>
      <c r="L507" s="87">
        <v>620.12706277999996</v>
      </c>
    </row>
    <row r="508" spans="1:12" ht="12.75" customHeight="1" x14ac:dyDescent="0.2">
      <c r="A508" s="86" t="s">
        <v>169</v>
      </c>
      <c r="B508" s="86">
        <v>19</v>
      </c>
      <c r="C508" s="87">
        <v>799.58344101</v>
      </c>
      <c r="D508" s="87">
        <v>795.55070651000005</v>
      </c>
      <c r="E508" s="87">
        <v>0</v>
      </c>
      <c r="F508" s="87">
        <v>79.555070650000005</v>
      </c>
      <c r="G508" s="87">
        <v>198.88767662999999</v>
      </c>
      <c r="H508" s="87">
        <v>397.77535325999997</v>
      </c>
      <c r="I508" s="87">
        <v>0</v>
      </c>
      <c r="J508" s="87">
        <v>437.55288858</v>
      </c>
      <c r="K508" s="87">
        <v>517.10795923000001</v>
      </c>
      <c r="L508" s="87">
        <v>596.66302987999995</v>
      </c>
    </row>
    <row r="509" spans="1:12" ht="12.75" customHeight="1" x14ac:dyDescent="0.2">
      <c r="A509" s="86" t="s">
        <v>169</v>
      </c>
      <c r="B509" s="86">
        <v>20</v>
      </c>
      <c r="C509" s="87">
        <v>789.76838973999998</v>
      </c>
      <c r="D509" s="87">
        <v>785.73299727999995</v>
      </c>
      <c r="E509" s="87">
        <v>0</v>
      </c>
      <c r="F509" s="87">
        <v>78.573299730000002</v>
      </c>
      <c r="G509" s="87">
        <v>196.43324931999999</v>
      </c>
      <c r="H509" s="87">
        <v>392.86649863999997</v>
      </c>
      <c r="I509" s="87">
        <v>0</v>
      </c>
      <c r="J509" s="87">
        <v>432.15314849999999</v>
      </c>
      <c r="K509" s="87">
        <v>510.72644823000002</v>
      </c>
      <c r="L509" s="87">
        <v>589.29974795999999</v>
      </c>
    </row>
    <row r="510" spans="1:12" ht="12.75" customHeight="1" x14ac:dyDescent="0.2">
      <c r="A510" s="86" t="s">
        <v>169</v>
      </c>
      <c r="B510" s="86">
        <v>21</v>
      </c>
      <c r="C510" s="87">
        <v>854.32397906000006</v>
      </c>
      <c r="D510" s="87">
        <v>849.99304236</v>
      </c>
      <c r="E510" s="87">
        <v>0</v>
      </c>
      <c r="F510" s="87">
        <v>84.999304240000001</v>
      </c>
      <c r="G510" s="87">
        <v>212.49826059</v>
      </c>
      <c r="H510" s="87">
        <v>424.99652118</v>
      </c>
      <c r="I510" s="87">
        <v>0</v>
      </c>
      <c r="J510" s="87">
        <v>467.49617330000001</v>
      </c>
      <c r="K510" s="87">
        <v>552.49547753000002</v>
      </c>
      <c r="L510" s="87">
        <v>637.49478177000003</v>
      </c>
    </row>
    <row r="511" spans="1:12" ht="12.75" customHeight="1" x14ac:dyDescent="0.2">
      <c r="A511" s="86" t="s">
        <v>169</v>
      </c>
      <c r="B511" s="86">
        <v>22</v>
      </c>
      <c r="C511" s="87">
        <v>760.71636309999997</v>
      </c>
      <c r="D511" s="87">
        <v>757.00084912</v>
      </c>
      <c r="E511" s="87">
        <v>0</v>
      </c>
      <c r="F511" s="87">
        <v>75.700084910000001</v>
      </c>
      <c r="G511" s="87">
        <v>189.25021228</v>
      </c>
      <c r="H511" s="87">
        <v>378.50042456</v>
      </c>
      <c r="I511" s="87">
        <v>0</v>
      </c>
      <c r="J511" s="87">
        <v>416.35046702</v>
      </c>
      <c r="K511" s="87">
        <v>492.05055192999998</v>
      </c>
      <c r="L511" s="87">
        <v>567.75063683999997</v>
      </c>
    </row>
    <row r="512" spans="1:12" ht="12.75" customHeight="1" x14ac:dyDescent="0.2">
      <c r="A512" s="86" t="s">
        <v>169</v>
      </c>
      <c r="B512" s="86">
        <v>23</v>
      </c>
      <c r="C512" s="87">
        <v>851.79942124000002</v>
      </c>
      <c r="D512" s="87">
        <v>847.60584686000004</v>
      </c>
      <c r="E512" s="87">
        <v>0</v>
      </c>
      <c r="F512" s="87">
        <v>84.760584690000002</v>
      </c>
      <c r="G512" s="87">
        <v>211.90146171999999</v>
      </c>
      <c r="H512" s="87">
        <v>423.80292343000002</v>
      </c>
      <c r="I512" s="87">
        <v>0</v>
      </c>
      <c r="J512" s="87">
        <v>466.18321577</v>
      </c>
      <c r="K512" s="87">
        <v>550.94380046000003</v>
      </c>
      <c r="L512" s="87">
        <v>635.70438515000001</v>
      </c>
    </row>
    <row r="513" spans="1:12" ht="12.75" customHeight="1" x14ac:dyDescent="0.2">
      <c r="A513" s="86" t="s">
        <v>169</v>
      </c>
      <c r="B513" s="86">
        <v>24</v>
      </c>
      <c r="C513" s="87">
        <v>952.03058626999996</v>
      </c>
      <c r="D513" s="87">
        <v>946.63463517000002</v>
      </c>
      <c r="E513" s="87">
        <v>0</v>
      </c>
      <c r="F513" s="87">
        <v>94.663463519999993</v>
      </c>
      <c r="G513" s="87">
        <v>236.65865879</v>
      </c>
      <c r="H513" s="87">
        <v>473.31731759000002</v>
      </c>
      <c r="I513" s="87">
        <v>0</v>
      </c>
      <c r="J513" s="87">
        <v>520.64904934000003</v>
      </c>
      <c r="K513" s="87">
        <v>615.31251285999997</v>
      </c>
      <c r="L513" s="87">
        <v>709.97597638000002</v>
      </c>
    </row>
    <row r="514" spans="1:12" ht="12.75" customHeight="1" x14ac:dyDescent="0.2">
      <c r="A514" s="86" t="s">
        <v>170</v>
      </c>
      <c r="B514" s="86">
        <v>1</v>
      </c>
      <c r="C514" s="87">
        <v>961.51516421999997</v>
      </c>
      <c r="D514" s="87">
        <v>956.09134710000001</v>
      </c>
      <c r="E514" s="87">
        <v>0</v>
      </c>
      <c r="F514" s="87">
        <v>95.609134710000006</v>
      </c>
      <c r="G514" s="87">
        <v>239.02283678000001</v>
      </c>
      <c r="H514" s="87">
        <v>478.04567355</v>
      </c>
      <c r="I514" s="87">
        <v>0</v>
      </c>
      <c r="J514" s="87">
        <v>525.85024091000002</v>
      </c>
      <c r="K514" s="87">
        <v>621.45937561999995</v>
      </c>
      <c r="L514" s="87">
        <v>717.06851032999998</v>
      </c>
    </row>
    <row r="515" spans="1:12" ht="12.75" customHeight="1" x14ac:dyDescent="0.2">
      <c r="A515" s="86" t="s">
        <v>170</v>
      </c>
      <c r="B515" s="86">
        <v>2</v>
      </c>
      <c r="C515" s="87">
        <v>1012.48690615</v>
      </c>
      <c r="D515" s="87">
        <v>1006.46416992</v>
      </c>
      <c r="E515" s="87">
        <v>0</v>
      </c>
      <c r="F515" s="87">
        <v>100.64641699000001</v>
      </c>
      <c r="G515" s="87">
        <v>251.61604248</v>
      </c>
      <c r="H515" s="87">
        <v>503.23208496000001</v>
      </c>
      <c r="I515" s="87">
        <v>0</v>
      </c>
      <c r="J515" s="87">
        <v>553.55529346000003</v>
      </c>
      <c r="K515" s="87">
        <v>654.20171044999995</v>
      </c>
      <c r="L515" s="87">
        <v>754.84812743999998</v>
      </c>
    </row>
    <row r="516" spans="1:12" ht="12.75" customHeight="1" x14ac:dyDescent="0.2">
      <c r="A516" s="86" t="s">
        <v>170</v>
      </c>
      <c r="B516" s="86">
        <v>3</v>
      </c>
      <c r="C516" s="87">
        <v>1076.9904788599999</v>
      </c>
      <c r="D516" s="87">
        <v>1070.7847863300001</v>
      </c>
      <c r="E516" s="87">
        <v>0</v>
      </c>
      <c r="F516" s="87">
        <v>107.07847863000001</v>
      </c>
      <c r="G516" s="87">
        <v>267.69619657999999</v>
      </c>
      <c r="H516" s="87">
        <v>535.39239316999999</v>
      </c>
      <c r="I516" s="87">
        <v>0</v>
      </c>
      <c r="J516" s="87">
        <v>588.93163247999996</v>
      </c>
      <c r="K516" s="87">
        <v>696.01011111000003</v>
      </c>
      <c r="L516" s="87">
        <v>803.08858974999998</v>
      </c>
    </row>
    <row r="517" spans="1:12" ht="12.75" customHeight="1" x14ac:dyDescent="0.2">
      <c r="A517" s="86" t="s">
        <v>170</v>
      </c>
      <c r="B517" s="86">
        <v>4</v>
      </c>
      <c r="C517" s="87">
        <v>1088.3175478999999</v>
      </c>
      <c r="D517" s="87">
        <v>1082.21559845</v>
      </c>
      <c r="E517" s="87">
        <v>0</v>
      </c>
      <c r="F517" s="87">
        <v>108.22155985000001</v>
      </c>
      <c r="G517" s="87">
        <v>270.55389960999997</v>
      </c>
      <c r="H517" s="87">
        <v>541.10779922999996</v>
      </c>
      <c r="I517" s="87">
        <v>0</v>
      </c>
      <c r="J517" s="87">
        <v>595.21857914999998</v>
      </c>
      <c r="K517" s="87">
        <v>703.44013899000004</v>
      </c>
      <c r="L517" s="87">
        <v>811.66169883999999</v>
      </c>
    </row>
    <row r="518" spans="1:12" ht="12.75" customHeight="1" x14ac:dyDescent="0.2">
      <c r="A518" s="86" t="s">
        <v>170</v>
      </c>
      <c r="B518" s="86">
        <v>5</v>
      </c>
      <c r="C518" s="87">
        <v>1099.9333257400001</v>
      </c>
      <c r="D518" s="87">
        <v>1093.73771035</v>
      </c>
      <c r="E518" s="87">
        <v>0</v>
      </c>
      <c r="F518" s="87">
        <v>109.37377103999999</v>
      </c>
      <c r="G518" s="87">
        <v>273.43442758999998</v>
      </c>
      <c r="H518" s="87">
        <v>546.86885517999997</v>
      </c>
      <c r="I518" s="87">
        <v>0</v>
      </c>
      <c r="J518" s="87">
        <v>601.55574068999999</v>
      </c>
      <c r="K518" s="87">
        <v>710.92951172999994</v>
      </c>
      <c r="L518" s="87">
        <v>820.30328276</v>
      </c>
    </row>
    <row r="519" spans="1:12" ht="12.75" customHeight="1" x14ac:dyDescent="0.2">
      <c r="A519" s="86" t="s">
        <v>170</v>
      </c>
      <c r="B519" s="86">
        <v>6</v>
      </c>
      <c r="C519" s="87">
        <v>1078.9353623699999</v>
      </c>
      <c r="D519" s="87">
        <v>1072.6819707100001</v>
      </c>
      <c r="E519" s="87">
        <v>0</v>
      </c>
      <c r="F519" s="87">
        <v>107.26819707</v>
      </c>
      <c r="G519" s="87">
        <v>268.17049268</v>
      </c>
      <c r="H519" s="87">
        <v>536.34098535999999</v>
      </c>
      <c r="I519" s="87">
        <v>0</v>
      </c>
      <c r="J519" s="87">
        <v>589.97508388999995</v>
      </c>
      <c r="K519" s="87">
        <v>697.24328095999999</v>
      </c>
      <c r="L519" s="87">
        <v>804.51147803000003</v>
      </c>
    </row>
    <row r="520" spans="1:12" ht="12.75" customHeight="1" x14ac:dyDescent="0.2">
      <c r="A520" s="86" t="s">
        <v>170</v>
      </c>
      <c r="B520" s="86">
        <v>7</v>
      </c>
      <c r="C520" s="87">
        <v>1058.2715961700001</v>
      </c>
      <c r="D520" s="87">
        <v>1052.10072163</v>
      </c>
      <c r="E520" s="87">
        <v>0</v>
      </c>
      <c r="F520" s="87">
        <v>105.21007216</v>
      </c>
      <c r="G520" s="87">
        <v>263.02518041000002</v>
      </c>
      <c r="H520" s="87">
        <v>526.05036082000004</v>
      </c>
      <c r="I520" s="87">
        <v>0</v>
      </c>
      <c r="J520" s="87">
        <v>578.65539690000003</v>
      </c>
      <c r="K520" s="87">
        <v>683.86546906000001</v>
      </c>
      <c r="L520" s="87">
        <v>789.07554121999999</v>
      </c>
    </row>
    <row r="521" spans="1:12" ht="12.75" customHeight="1" x14ac:dyDescent="0.2">
      <c r="A521" s="86" t="s">
        <v>170</v>
      </c>
      <c r="B521" s="86">
        <v>8</v>
      </c>
      <c r="C521" s="87">
        <v>1011.6400651</v>
      </c>
      <c r="D521" s="87">
        <v>1005.74826633</v>
      </c>
      <c r="E521" s="87">
        <v>0</v>
      </c>
      <c r="F521" s="87">
        <v>100.57482663</v>
      </c>
      <c r="G521" s="87">
        <v>251.43706657999999</v>
      </c>
      <c r="H521" s="87">
        <v>502.87413316999999</v>
      </c>
      <c r="I521" s="87">
        <v>0</v>
      </c>
      <c r="J521" s="87">
        <v>553.16154647999997</v>
      </c>
      <c r="K521" s="87">
        <v>653.73637311000005</v>
      </c>
      <c r="L521" s="87">
        <v>754.31119975000001</v>
      </c>
    </row>
    <row r="522" spans="1:12" ht="12.75" customHeight="1" x14ac:dyDescent="0.2">
      <c r="A522" s="86" t="s">
        <v>170</v>
      </c>
      <c r="B522" s="86">
        <v>9</v>
      </c>
      <c r="C522" s="87">
        <v>897.86592026000005</v>
      </c>
      <c r="D522" s="87">
        <v>892.70119512999997</v>
      </c>
      <c r="E522" s="87">
        <v>0</v>
      </c>
      <c r="F522" s="87">
        <v>89.270119510000001</v>
      </c>
      <c r="G522" s="87">
        <v>223.17529877999999</v>
      </c>
      <c r="H522" s="87">
        <v>446.35059756999999</v>
      </c>
      <c r="I522" s="87">
        <v>0</v>
      </c>
      <c r="J522" s="87">
        <v>490.98565731999997</v>
      </c>
      <c r="K522" s="87">
        <v>580.25577682999995</v>
      </c>
      <c r="L522" s="87">
        <v>669.52589635000004</v>
      </c>
    </row>
    <row r="523" spans="1:12" ht="12.75" customHeight="1" x14ac:dyDescent="0.2">
      <c r="A523" s="86" t="s">
        <v>170</v>
      </c>
      <c r="B523" s="86">
        <v>10</v>
      </c>
      <c r="C523" s="87">
        <v>791.18098321000002</v>
      </c>
      <c r="D523" s="87">
        <v>786.58560990000001</v>
      </c>
      <c r="E523" s="87">
        <v>0</v>
      </c>
      <c r="F523" s="87">
        <v>78.658560989999998</v>
      </c>
      <c r="G523" s="87">
        <v>196.64640248000001</v>
      </c>
      <c r="H523" s="87">
        <v>393.29280495</v>
      </c>
      <c r="I523" s="87">
        <v>0</v>
      </c>
      <c r="J523" s="87">
        <v>432.62208544999999</v>
      </c>
      <c r="K523" s="87">
        <v>511.28064644</v>
      </c>
      <c r="L523" s="87">
        <v>589.93920743000001</v>
      </c>
    </row>
    <row r="524" spans="1:12" ht="12.75" customHeight="1" x14ac:dyDescent="0.2">
      <c r="A524" s="86" t="s">
        <v>170</v>
      </c>
      <c r="B524" s="86">
        <v>11</v>
      </c>
      <c r="C524" s="87">
        <v>779.07469316000004</v>
      </c>
      <c r="D524" s="87">
        <v>774.62024899000005</v>
      </c>
      <c r="E524" s="87">
        <v>0</v>
      </c>
      <c r="F524" s="87">
        <v>77.462024900000003</v>
      </c>
      <c r="G524" s="87">
        <v>193.65506224999999</v>
      </c>
      <c r="H524" s="87">
        <v>387.31012449999997</v>
      </c>
      <c r="I524" s="87">
        <v>0</v>
      </c>
      <c r="J524" s="87">
        <v>426.04113694</v>
      </c>
      <c r="K524" s="87">
        <v>503.50316184000002</v>
      </c>
      <c r="L524" s="87">
        <v>580.96518674000004</v>
      </c>
    </row>
    <row r="525" spans="1:12" ht="12.75" customHeight="1" x14ac:dyDescent="0.2">
      <c r="A525" s="86" t="s">
        <v>170</v>
      </c>
      <c r="B525" s="86">
        <v>12</v>
      </c>
      <c r="C525" s="87">
        <v>770.98971409000001</v>
      </c>
      <c r="D525" s="87">
        <v>766.42025057000001</v>
      </c>
      <c r="E525" s="87">
        <v>0</v>
      </c>
      <c r="F525" s="87">
        <v>76.642025059999995</v>
      </c>
      <c r="G525" s="87">
        <v>191.60506264</v>
      </c>
      <c r="H525" s="87">
        <v>383.21012529000001</v>
      </c>
      <c r="I525" s="87">
        <v>0</v>
      </c>
      <c r="J525" s="87">
        <v>421.53113781000002</v>
      </c>
      <c r="K525" s="87">
        <v>498.17316287</v>
      </c>
      <c r="L525" s="87">
        <v>574.81518792999998</v>
      </c>
    </row>
    <row r="526" spans="1:12" ht="12.75" customHeight="1" x14ac:dyDescent="0.2">
      <c r="A526" s="86" t="s">
        <v>170</v>
      </c>
      <c r="B526" s="86">
        <v>13</v>
      </c>
      <c r="C526" s="87">
        <v>763.72589546999995</v>
      </c>
      <c r="D526" s="87">
        <v>759.29905101999998</v>
      </c>
      <c r="E526" s="87">
        <v>0</v>
      </c>
      <c r="F526" s="87">
        <v>75.929905099999999</v>
      </c>
      <c r="G526" s="87">
        <v>189.82476276</v>
      </c>
      <c r="H526" s="87">
        <v>379.64952550999999</v>
      </c>
      <c r="I526" s="87">
        <v>0</v>
      </c>
      <c r="J526" s="87">
        <v>417.61447806000001</v>
      </c>
      <c r="K526" s="87">
        <v>493.54438316</v>
      </c>
      <c r="L526" s="87">
        <v>569.47428826999999</v>
      </c>
    </row>
    <row r="527" spans="1:12" ht="12.75" customHeight="1" x14ac:dyDescent="0.2">
      <c r="A527" s="86" t="s">
        <v>170</v>
      </c>
      <c r="B527" s="86">
        <v>14</v>
      </c>
      <c r="C527" s="87">
        <v>771.06422600999997</v>
      </c>
      <c r="D527" s="87">
        <v>767.14548384</v>
      </c>
      <c r="E527" s="87">
        <v>0</v>
      </c>
      <c r="F527" s="87">
        <v>76.714548379999997</v>
      </c>
      <c r="G527" s="87">
        <v>191.78637096</v>
      </c>
      <c r="H527" s="87">
        <v>383.57274192</v>
      </c>
      <c r="I527" s="87">
        <v>0</v>
      </c>
      <c r="J527" s="87">
        <v>421.93001611</v>
      </c>
      <c r="K527" s="87">
        <v>498.6445645</v>
      </c>
      <c r="L527" s="87">
        <v>575.35911288</v>
      </c>
    </row>
    <row r="528" spans="1:12" ht="12.75" customHeight="1" x14ac:dyDescent="0.2">
      <c r="A528" s="86" t="s">
        <v>170</v>
      </c>
      <c r="B528" s="86">
        <v>15</v>
      </c>
      <c r="C528" s="87">
        <v>806.55534350999994</v>
      </c>
      <c r="D528" s="87">
        <v>802.42473182000003</v>
      </c>
      <c r="E528" s="87">
        <v>0</v>
      </c>
      <c r="F528" s="87">
        <v>80.242473180000005</v>
      </c>
      <c r="G528" s="87">
        <v>200.60618296000001</v>
      </c>
      <c r="H528" s="87">
        <v>401.21236591000002</v>
      </c>
      <c r="I528" s="87">
        <v>0</v>
      </c>
      <c r="J528" s="87">
        <v>441.33360249999998</v>
      </c>
      <c r="K528" s="87">
        <v>521.57607568000003</v>
      </c>
      <c r="L528" s="87">
        <v>601.81854886999997</v>
      </c>
    </row>
    <row r="529" spans="1:12" ht="12.75" customHeight="1" x14ac:dyDescent="0.2">
      <c r="A529" s="86" t="s">
        <v>170</v>
      </c>
      <c r="B529" s="86">
        <v>16</v>
      </c>
      <c r="C529" s="87">
        <v>816.57406316000004</v>
      </c>
      <c r="D529" s="87">
        <v>812.39695717999996</v>
      </c>
      <c r="E529" s="87">
        <v>0</v>
      </c>
      <c r="F529" s="87">
        <v>81.23969572</v>
      </c>
      <c r="G529" s="87">
        <v>203.09923929999999</v>
      </c>
      <c r="H529" s="87">
        <v>406.19847858999998</v>
      </c>
      <c r="I529" s="87">
        <v>0</v>
      </c>
      <c r="J529" s="87">
        <v>446.81832644999997</v>
      </c>
      <c r="K529" s="87">
        <v>528.05802216999996</v>
      </c>
      <c r="L529" s="87">
        <v>609.29771788999994</v>
      </c>
    </row>
    <row r="530" spans="1:12" ht="12.75" customHeight="1" x14ac:dyDescent="0.2">
      <c r="A530" s="86" t="s">
        <v>170</v>
      </c>
      <c r="B530" s="86">
        <v>17</v>
      </c>
      <c r="C530" s="87">
        <v>820.04139918999999</v>
      </c>
      <c r="D530" s="87">
        <v>815.83222071</v>
      </c>
      <c r="E530" s="87">
        <v>0</v>
      </c>
      <c r="F530" s="87">
        <v>81.583222070000005</v>
      </c>
      <c r="G530" s="87">
        <v>203.95805518</v>
      </c>
      <c r="H530" s="87">
        <v>407.91611036</v>
      </c>
      <c r="I530" s="87">
        <v>0</v>
      </c>
      <c r="J530" s="87">
        <v>448.70772139000002</v>
      </c>
      <c r="K530" s="87">
        <v>530.29094345999999</v>
      </c>
      <c r="L530" s="87">
        <v>611.87416553000003</v>
      </c>
    </row>
    <row r="531" spans="1:12" ht="12.75" customHeight="1" x14ac:dyDescent="0.2">
      <c r="A531" s="86" t="s">
        <v>170</v>
      </c>
      <c r="B531" s="86">
        <v>18</v>
      </c>
      <c r="C531" s="87">
        <v>790.55155689000003</v>
      </c>
      <c r="D531" s="87">
        <v>785.97566042000005</v>
      </c>
      <c r="E531" s="87">
        <v>0</v>
      </c>
      <c r="F531" s="87">
        <v>78.597566040000004</v>
      </c>
      <c r="G531" s="87">
        <v>196.49391510999999</v>
      </c>
      <c r="H531" s="87">
        <v>392.98783021000003</v>
      </c>
      <c r="I531" s="87">
        <v>0</v>
      </c>
      <c r="J531" s="87">
        <v>432.28661323</v>
      </c>
      <c r="K531" s="87">
        <v>510.88417927</v>
      </c>
      <c r="L531" s="87">
        <v>589.48174531999996</v>
      </c>
    </row>
    <row r="532" spans="1:12" ht="12.75" customHeight="1" x14ac:dyDescent="0.2">
      <c r="A532" s="86" t="s">
        <v>170</v>
      </c>
      <c r="B532" s="86">
        <v>19</v>
      </c>
      <c r="C532" s="87">
        <v>765.75584859000003</v>
      </c>
      <c r="D532" s="87">
        <v>761.31948782999996</v>
      </c>
      <c r="E532" s="87">
        <v>0</v>
      </c>
      <c r="F532" s="87">
        <v>76.131948780000002</v>
      </c>
      <c r="G532" s="87">
        <v>190.32987195999999</v>
      </c>
      <c r="H532" s="87">
        <v>380.65974391999998</v>
      </c>
      <c r="I532" s="87">
        <v>0</v>
      </c>
      <c r="J532" s="87">
        <v>418.72571830999999</v>
      </c>
      <c r="K532" s="87">
        <v>494.85766709000001</v>
      </c>
      <c r="L532" s="87">
        <v>570.98961586999997</v>
      </c>
    </row>
    <row r="533" spans="1:12" ht="12.75" customHeight="1" x14ac:dyDescent="0.2">
      <c r="A533" s="86" t="s">
        <v>170</v>
      </c>
      <c r="B533" s="86">
        <v>20</v>
      </c>
      <c r="C533" s="87">
        <v>774.00119489999997</v>
      </c>
      <c r="D533" s="87">
        <v>769.44257809999999</v>
      </c>
      <c r="E533" s="87">
        <v>0</v>
      </c>
      <c r="F533" s="87">
        <v>76.944257809999996</v>
      </c>
      <c r="G533" s="87">
        <v>192.36064453</v>
      </c>
      <c r="H533" s="87">
        <v>384.72128905</v>
      </c>
      <c r="I533" s="87">
        <v>0</v>
      </c>
      <c r="J533" s="87">
        <v>423.19341795999998</v>
      </c>
      <c r="K533" s="87">
        <v>500.13767576999999</v>
      </c>
      <c r="L533" s="87">
        <v>577.08193358000005</v>
      </c>
    </row>
    <row r="534" spans="1:12" ht="12.75" customHeight="1" x14ac:dyDescent="0.2">
      <c r="A534" s="86" t="s">
        <v>170</v>
      </c>
      <c r="B534" s="86">
        <v>21</v>
      </c>
      <c r="C534" s="87">
        <v>799.63072087</v>
      </c>
      <c r="D534" s="87">
        <v>794.99432514</v>
      </c>
      <c r="E534" s="87">
        <v>0</v>
      </c>
      <c r="F534" s="87">
        <v>79.499432510000005</v>
      </c>
      <c r="G534" s="87">
        <v>198.74858129</v>
      </c>
      <c r="H534" s="87">
        <v>397.49716257</v>
      </c>
      <c r="I534" s="87">
        <v>0</v>
      </c>
      <c r="J534" s="87">
        <v>437.24687883000001</v>
      </c>
      <c r="K534" s="87">
        <v>516.74631134000003</v>
      </c>
      <c r="L534" s="87">
        <v>596.24574385999995</v>
      </c>
    </row>
    <row r="535" spans="1:12" ht="12.75" customHeight="1" x14ac:dyDescent="0.2">
      <c r="A535" s="86" t="s">
        <v>170</v>
      </c>
      <c r="B535" s="86">
        <v>22</v>
      </c>
      <c r="C535" s="87">
        <v>789.76617684999997</v>
      </c>
      <c r="D535" s="87">
        <v>785.31324244999996</v>
      </c>
      <c r="E535" s="87">
        <v>0</v>
      </c>
      <c r="F535" s="87">
        <v>78.531324249999997</v>
      </c>
      <c r="G535" s="87">
        <v>196.32831060999999</v>
      </c>
      <c r="H535" s="87">
        <v>392.65662122999998</v>
      </c>
      <c r="I535" s="87">
        <v>0</v>
      </c>
      <c r="J535" s="87">
        <v>431.92228334999999</v>
      </c>
      <c r="K535" s="87">
        <v>510.45360758999999</v>
      </c>
      <c r="L535" s="87">
        <v>588.98493183999994</v>
      </c>
    </row>
    <row r="536" spans="1:12" ht="12.75" customHeight="1" x14ac:dyDescent="0.2">
      <c r="A536" s="86" t="s">
        <v>170</v>
      </c>
      <c r="B536" s="86">
        <v>23</v>
      </c>
      <c r="C536" s="87">
        <v>844.65942774999996</v>
      </c>
      <c r="D536" s="87">
        <v>839.89870099999996</v>
      </c>
      <c r="E536" s="87">
        <v>0</v>
      </c>
      <c r="F536" s="87">
        <v>83.989870100000005</v>
      </c>
      <c r="G536" s="87">
        <v>209.97467524999999</v>
      </c>
      <c r="H536" s="87">
        <v>419.94935049999998</v>
      </c>
      <c r="I536" s="87">
        <v>0</v>
      </c>
      <c r="J536" s="87">
        <v>461.94428555000002</v>
      </c>
      <c r="K536" s="87">
        <v>545.93415564999998</v>
      </c>
      <c r="L536" s="87">
        <v>629.92402575000006</v>
      </c>
    </row>
    <row r="537" spans="1:12" ht="12.75" customHeight="1" x14ac:dyDescent="0.2">
      <c r="A537" s="86" t="s">
        <v>170</v>
      </c>
      <c r="B537" s="86">
        <v>24</v>
      </c>
      <c r="C537" s="87">
        <v>958.54542718000005</v>
      </c>
      <c r="D537" s="87">
        <v>953.13241745000005</v>
      </c>
      <c r="E537" s="87">
        <v>0</v>
      </c>
      <c r="F537" s="87">
        <v>95.313241750000003</v>
      </c>
      <c r="G537" s="87">
        <v>238.28310436000001</v>
      </c>
      <c r="H537" s="87">
        <v>476.56620873000003</v>
      </c>
      <c r="I537" s="87">
        <v>0</v>
      </c>
      <c r="J537" s="87">
        <v>524.22282959999995</v>
      </c>
      <c r="K537" s="87">
        <v>619.53607134000003</v>
      </c>
      <c r="L537" s="87">
        <v>714.84931309000001</v>
      </c>
    </row>
    <row r="538" spans="1:12" ht="12.75" customHeight="1" x14ac:dyDescent="0.2">
      <c r="A538" s="86" t="s">
        <v>171</v>
      </c>
      <c r="B538" s="86">
        <v>1</v>
      </c>
      <c r="C538" s="87">
        <v>967.38342853999995</v>
      </c>
      <c r="D538" s="87">
        <v>961.65932778000001</v>
      </c>
      <c r="E538" s="87">
        <v>0</v>
      </c>
      <c r="F538" s="87">
        <v>96.165932780000006</v>
      </c>
      <c r="G538" s="87">
        <v>240.41483195000001</v>
      </c>
      <c r="H538" s="87">
        <v>480.82966389000001</v>
      </c>
      <c r="I538" s="87">
        <v>0</v>
      </c>
      <c r="J538" s="87">
        <v>528.91263028000003</v>
      </c>
      <c r="K538" s="87">
        <v>625.07856305999996</v>
      </c>
      <c r="L538" s="87">
        <v>721.24449584000001</v>
      </c>
    </row>
    <row r="539" spans="1:12" ht="12.75" customHeight="1" x14ac:dyDescent="0.2">
      <c r="A539" s="86" t="s">
        <v>171</v>
      </c>
      <c r="B539" s="86">
        <v>2</v>
      </c>
      <c r="C539" s="87">
        <v>1011.27144302</v>
      </c>
      <c r="D539" s="87">
        <v>1005.30134438</v>
      </c>
      <c r="E539" s="87">
        <v>0</v>
      </c>
      <c r="F539" s="87">
        <v>100.53013444</v>
      </c>
      <c r="G539" s="87">
        <v>251.32533609999999</v>
      </c>
      <c r="H539" s="87">
        <v>502.65067219000002</v>
      </c>
      <c r="I539" s="87">
        <v>0</v>
      </c>
      <c r="J539" s="87">
        <v>552.91573941000001</v>
      </c>
      <c r="K539" s="87">
        <v>653.44587385</v>
      </c>
      <c r="L539" s="87">
        <v>753.97600828999998</v>
      </c>
    </row>
    <row r="540" spans="1:12" ht="12.75" customHeight="1" x14ac:dyDescent="0.2">
      <c r="A540" s="86" t="s">
        <v>171</v>
      </c>
      <c r="B540" s="86">
        <v>3</v>
      </c>
      <c r="C540" s="87">
        <v>1055.9780963200001</v>
      </c>
      <c r="D540" s="87">
        <v>1050.0844177900001</v>
      </c>
      <c r="E540" s="87">
        <v>0</v>
      </c>
      <c r="F540" s="87">
        <v>105.00844178</v>
      </c>
      <c r="G540" s="87">
        <v>262.52110445</v>
      </c>
      <c r="H540" s="87">
        <v>525.04220889999999</v>
      </c>
      <c r="I540" s="87">
        <v>0</v>
      </c>
      <c r="J540" s="87">
        <v>577.54642978000004</v>
      </c>
      <c r="K540" s="87">
        <v>682.55487156000004</v>
      </c>
      <c r="L540" s="87">
        <v>787.56331334000004</v>
      </c>
    </row>
    <row r="541" spans="1:12" ht="12.75" customHeight="1" x14ac:dyDescent="0.2">
      <c r="A541" s="86" t="s">
        <v>171</v>
      </c>
      <c r="B541" s="86">
        <v>4</v>
      </c>
      <c r="C541" s="87">
        <v>1072.9742573599999</v>
      </c>
      <c r="D541" s="87">
        <v>1066.98772319</v>
      </c>
      <c r="E541" s="87">
        <v>0</v>
      </c>
      <c r="F541" s="87">
        <v>106.69877232</v>
      </c>
      <c r="G541" s="87">
        <v>266.74693079999997</v>
      </c>
      <c r="H541" s="87">
        <v>533.49386159999995</v>
      </c>
      <c r="I541" s="87">
        <v>0</v>
      </c>
      <c r="J541" s="87">
        <v>586.84324775000005</v>
      </c>
      <c r="K541" s="87">
        <v>693.54202007000004</v>
      </c>
      <c r="L541" s="87">
        <v>800.24079239000002</v>
      </c>
    </row>
    <row r="542" spans="1:12" ht="12.75" customHeight="1" x14ac:dyDescent="0.2">
      <c r="A542" s="86" t="s">
        <v>171</v>
      </c>
      <c r="B542" s="86">
        <v>5</v>
      </c>
      <c r="C542" s="87">
        <v>1077.52764766</v>
      </c>
      <c r="D542" s="87">
        <v>1071.8532816699999</v>
      </c>
      <c r="E542" s="87">
        <v>0</v>
      </c>
      <c r="F542" s="87">
        <v>107.18532817000001</v>
      </c>
      <c r="G542" s="87">
        <v>267.96332042</v>
      </c>
      <c r="H542" s="87">
        <v>535.92664084</v>
      </c>
      <c r="I542" s="87">
        <v>0</v>
      </c>
      <c r="J542" s="87">
        <v>589.51930491999997</v>
      </c>
      <c r="K542" s="87">
        <v>696.70463309000002</v>
      </c>
      <c r="L542" s="87">
        <v>803.88996125000006</v>
      </c>
    </row>
    <row r="543" spans="1:12" ht="12.75" customHeight="1" x14ac:dyDescent="0.2">
      <c r="A543" s="86" t="s">
        <v>171</v>
      </c>
      <c r="B543" s="86">
        <v>6</v>
      </c>
      <c r="C543" s="87">
        <v>1066.19214917</v>
      </c>
      <c r="D543" s="87">
        <v>1060.8697921800001</v>
      </c>
      <c r="E543" s="87">
        <v>0</v>
      </c>
      <c r="F543" s="87">
        <v>106.08697922</v>
      </c>
      <c r="G543" s="87">
        <v>265.21744804999997</v>
      </c>
      <c r="H543" s="87">
        <v>530.43489609000005</v>
      </c>
      <c r="I543" s="87">
        <v>0</v>
      </c>
      <c r="J543" s="87">
        <v>583.47838569999999</v>
      </c>
      <c r="K543" s="87">
        <v>689.56536491999998</v>
      </c>
      <c r="L543" s="87">
        <v>795.65234413999997</v>
      </c>
    </row>
    <row r="544" spans="1:12" ht="12.75" customHeight="1" x14ac:dyDescent="0.2">
      <c r="A544" s="86" t="s">
        <v>171</v>
      </c>
      <c r="B544" s="86">
        <v>7</v>
      </c>
      <c r="C544" s="87">
        <v>1057.4179996800001</v>
      </c>
      <c r="D544" s="87">
        <v>1052.0665395200001</v>
      </c>
      <c r="E544" s="87">
        <v>0</v>
      </c>
      <c r="F544" s="87">
        <v>105.20665395</v>
      </c>
      <c r="G544" s="87">
        <v>263.01663488000003</v>
      </c>
      <c r="H544" s="87">
        <v>526.03326976000005</v>
      </c>
      <c r="I544" s="87">
        <v>0</v>
      </c>
      <c r="J544" s="87">
        <v>578.63659673999996</v>
      </c>
      <c r="K544" s="87">
        <v>683.84325068999999</v>
      </c>
      <c r="L544" s="87">
        <v>789.04990464000002</v>
      </c>
    </row>
    <row r="545" spans="1:12" ht="12.75" customHeight="1" x14ac:dyDescent="0.2">
      <c r="A545" s="86" t="s">
        <v>171</v>
      </c>
      <c r="B545" s="86">
        <v>8</v>
      </c>
      <c r="C545" s="87">
        <v>1023.892285</v>
      </c>
      <c r="D545" s="87">
        <v>1018.80218674</v>
      </c>
      <c r="E545" s="87">
        <v>0</v>
      </c>
      <c r="F545" s="87">
        <v>101.88021867</v>
      </c>
      <c r="G545" s="87">
        <v>254.70054669000001</v>
      </c>
      <c r="H545" s="87">
        <v>509.40109337000001</v>
      </c>
      <c r="I545" s="87">
        <v>0</v>
      </c>
      <c r="J545" s="87">
        <v>560.34120270999995</v>
      </c>
      <c r="K545" s="87">
        <v>662.22142138000004</v>
      </c>
      <c r="L545" s="87">
        <v>764.10164006000002</v>
      </c>
    </row>
    <row r="546" spans="1:12" ht="12.75" customHeight="1" x14ac:dyDescent="0.2">
      <c r="A546" s="86" t="s">
        <v>171</v>
      </c>
      <c r="B546" s="86">
        <v>9</v>
      </c>
      <c r="C546" s="87">
        <v>920.48805238</v>
      </c>
      <c r="D546" s="87">
        <v>915.99712278000004</v>
      </c>
      <c r="E546" s="87">
        <v>0</v>
      </c>
      <c r="F546" s="87">
        <v>91.599712280000006</v>
      </c>
      <c r="G546" s="87">
        <v>228.99928070000001</v>
      </c>
      <c r="H546" s="87">
        <v>457.99856139000002</v>
      </c>
      <c r="I546" s="87">
        <v>0</v>
      </c>
      <c r="J546" s="87">
        <v>503.79841752999999</v>
      </c>
      <c r="K546" s="87">
        <v>595.39812981</v>
      </c>
      <c r="L546" s="87">
        <v>686.99784208999995</v>
      </c>
    </row>
    <row r="547" spans="1:12" ht="12.75" customHeight="1" x14ac:dyDescent="0.2">
      <c r="A547" s="86" t="s">
        <v>171</v>
      </c>
      <c r="B547" s="86">
        <v>10</v>
      </c>
      <c r="C547" s="87">
        <v>788.82236535000004</v>
      </c>
      <c r="D547" s="87">
        <v>784.88665463999996</v>
      </c>
      <c r="E547" s="87">
        <v>0</v>
      </c>
      <c r="F547" s="87">
        <v>78.488665460000007</v>
      </c>
      <c r="G547" s="87">
        <v>196.22166365999999</v>
      </c>
      <c r="H547" s="87">
        <v>392.44332731999998</v>
      </c>
      <c r="I547" s="87">
        <v>0</v>
      </c>
      <c r="J547" s="87">
        <v>431.68766004999998</v>
      </c>
      <c r="K547" s="87">
        <v>510.17632551999998</v>
      </c>
      <c r="L547" s="87">
        <v>588.66499097999997</v>
      </c>
    </row>
    <row r="548" spans="1:12" ht="12.75" customHeight="1" x14ac:dyDescent="0.2">
      <c r="A548" s="86" t="s">
        <v>171</v>
      </c>
      <c r="B548" s="86">
        <v>11</v>
      </c>
      <c r="C548" s="87">
        <v>774.41526669999996</v>
      </c>
      <c r="D548" s="87">
        <v>770.09702477999997</v>
      </c>
      <c r="E548" s="87">
        <v>0</v>
      </c>
      <c r="F548" s="87">
        <v>77.009702480000001</v>
      </c>
      <c r="G548" s="87">
        <v>192.5242562</v>
      </c>
      <c r="H548" s="87">
        <v>385.04851238999998</v>
      </c>
      <c r="I548" s="87">
        <v>0</v>
      </c>
      <c r="J548" s="87">
        <v>423.55336362999998</v>
      </c>
      <c r="K548" s="87">
        <v>500.56306611000002</v>
      </c>
      <c r="L548" s="87">
        <v>577.57276859000001</v>
      </c>
    </row>
    <row r="549" spans="1:12" ht="12.75" customHeight="1" x14ac:dyDescent="0.2">
      <c r="A549" s="86" t="s">
        <v>171</v>
      </c>
      <c r="B549" s="86">
        <v>12</v>
      </c>
      <c r="C549" s="87">
        <v>770.23172093000005</v>
      </c>
      <c r="D549" s="87">
        <v>765.93782345</v>
      </c>
      <c r="E549" s="87">
        <v>0</v>
      </c>
      <c r="F549" s="87">
        <v>76.593782349999998</v>
      </c>
      <c r="G549" s="87">
        <v>191.48445586</v>
      </c>
      <c r="H549" s="87">
        <v>382.96891173</v>
      </c>
      <c r="I549" s="87">
        <v>0</v>
      </c>
      <c r="J549" s="87">
        <v>421.26580289999998</v>
      </c>
      <c r="K549" s="87">
        <v>497.85958524</v>
      </c>
      <c r="L549" s="87">
        <v>574.45336758999997</v>
      </c>
    </row>
    <row r="550" spans="1:12" ht="12.75" customHeight="1" x14ac:dyDescent="0.2">
      <c r="A550" s="86" t="s">
        <v>171</v>
      </c>
      <c r="B550" s="86">
        <v>13</v>
      </c>
      <c r="C550" s="87">
        <v>767.70058538000001</v>
      </c>
      <c r="D550" s="87">
        <v>763.56133021000005</v>
      </c>
      <c r="E550" s="87">
        <v>0</v>
      </c>
      <c r="F550" s="87">
        <v>76.356133020000001</v>
      </c>
      <c r="G550" s="87">
        <v>190.89033255000001</v>
      </c>
      <c r="H550" s="87">
        <v>381.78066510999997</v>
      </c>
      <c r="I550" s="87">
        <v>0</v>
      </c>
      <c r="J550" s="87">
        <v>419.95873161999998</v>
      </c>
      <c r="K550" s="87">
        <v>496.31486464</v>
      </c>
      <c r="L550" s="87">
        <v>572.67099766000001</v>
      </c>
    </row>
    <row r="551" spans="1:12" ht="12.75" customHeight="1" x14ac:dyDescent="0.2">
      <c r="A551" s="86" t="s">
        <v>171</v>
      </c>
      <c r="B551" s="86">
        <v>14</v>
      </c>
      <c r="C551" s="87">
        <v>777.59723325000004</v>
      </c>
      <c r="D551" s="87">
        <v>773.35337549999997</v>
      </c>
      <c r="E551" s="87">
        <v>0</v>
      </c>
      <c r="F551" s="87">
        <v>77.335337550000006</v>
      </c>
      <c r="G551" s="87">
        <v>193.33834388</v>
      </c>
      <c r="H551" s="87">
        <v>386.67668774999999</v>
      </c>
      <c r="I551" s="87">
        <v>0</v>
      </c>
      <c r="J551" s="87">
        <v>425.34435653000003</v>
      </c>
      <c r="K551" s="87">
        <v>502.67969407999999</v>
      </c>
      <c r="L551" s="87">
        <v>580.01503162999995</v>
      </c>
    </row>
    <row r="552" spans="1:12" ht="12.75" customHeight="1" x14ac:dyDescent="0.2">
      <c r="A552" s="86" t="s">
        <v>171</v>
      </c>
      <c r="B552" s="86">
        <v>15</v>
      </c>
      <c r="C552" s="87">
        <v>789.42805568000006</v>
      </c>
      <c r="D552" s="87">
        <v>784.89534547999995</v>
      </c>
      <c r="E552" s="87">
        <v>0</v>
      </c>
      <c r="F552" s="87">
        <v>78.489534550000002</v>
      </c>
      <c r="G552" s="87">
        <v>196.22383636999999</v>
      </c>
      <c r="H552" s="87">
        <v>392.44767273999997</v>
      </c>
      <c r="I552" s="87">
        <v>0</v>
      </c>
      <c r="J552" s="87">
        <v>431.69244000999998</v>
      </c>
      <c r="K552" s="87">
        <v>510.18197456000001</v>
      </c>
      <c r="L552" s="87">
        <v>588.67150910999999</v>
      </c>
    </row>
    <row r="553" spans="1:12" ht="12.75" customHeight="1" x14ac:dyDescent="0.2">
      <c r="A553" s="86" t="s">
        <v>171</v>
      </c>
      <c r="B553" s="86">
        <v>16</v>
      </c>
      <c r="C553" s="87">
        <v>791.09709826000005</v>
      </c>
      <c r="D553" s="87">
        <v>787.07665412999995</v>
      </c>
      <c r="E553" s="87">
        <v>0</v>
      </c>
      <c r="F553" s="87">
        <v>78.707665410000004</v>
      </c>
      <c r="G553" s="87">
        <v>196.76916352999999</v>
      </c>
      <c r="H553" s="87">
        <v>393.53832706999998</v>
      </c>
      <c r="I553" s="87">
        <v>0</v>
      </c>
      <c r="J553" s="87">
        <v>432.89215976999998</v>
      </c>
      <c r="K553" s="87">
        <v>511.59982517999998</v>
      </c>
      <c r="L553" s="87">
        <v>590.30749060000005</v>
      </c>
    </row>
    <row r="554" spans="1:12" ht="12.75" customHeight="1" x14ac:dyDescent="0.2">
      <c r="A554" s="86" t="s">
        <v>171</v>
      </c>
      <c r="B554" s="86">
        <v>17</v>
      </c>
      <c r="C554" s="87">
        <v>795.79405630999997</v>
      </c>
      <c r="D554" s="87">
        <v>791.82512858999996</v>
      </c>
      <c r="E554" s="87">
        <v>0</v>
      </c>
      <c r="F554" s="87">
        <v>79.182512860000003</v>
      </c>
      <c r="G554" s="87">
        <v>197.95628214999999</v>
      </c>
      <c r="H554" s="87">
        <v>395.91256429999999</v>
      </c>
      <c r="I554" s="87">
        <v>0</v>
      </c>
      <c r="J554" s="87">
        <v>435.50382072000002</v>
      </c>
      <c r="K554" s="87">
        <v>514.68633358</v>
      </c>
      <c r="L554" s="87">
        <v>593.86884643999997</v>
      </c>
    </row>
    <row r="555" spans="1:12" ht="12.75" customHeight="1" x14ac:dyDescent="0.2">
      <c r="A555" s="86" t="s">
        <v>171</v>
      </c>
      <c r="B555" s="86">
        <v>18</v>
      </c>
      <c r="C555" s="87">
        <v>778.65650252</v>
      </c>
      <c r="D555" s="87">
        <v>773.97264236000001</v>
      </c>
      <c r="E555" s="87">
        <v>0</v>
      </c>
      <c r="F555" s="87">
        <v>77.397264239999998</v>
      </c>
      <c r="G555" s="87">
        <v>193.49316059</v>
      </c>
      <c r="H555" s="87">
        <v>386.98632118</v>
      </c>
      <c r="I555" s="87">
        <v>0</v>
      </c>
      <c r="J555" s="87">
        <v>425.68495330000002</v>
      </c>
      <c r="K555" s="87">
        <v>503.08221752999998</v>
      </c>
      <c r="L555" s="87">
        <v>580.47948177000001</v>
      </c>
    </row>
    <row r="556" spans="1:12" ht="12.75" customHeight="1" x14ac:dyDescent="0.2">
      <c r="A556" s="86" t="s">
        <v>171</v>
      </c>
      <c r="B556" s="86">
        <v>19</v>
      </c>
      <c r="C556" s="87">
        <v>771.09478951000006</v>
      </c>
      <c r="D556" s="87">
        <v>766.87783336999996</v>
      </c>
      <c r="E556" s="87">
        <v>0</v>
      </c>
      <c r="F556" s="87">
        <v>76.687783339999996</v>
      </c>
      <c r="G556" s="87">
        <v>191.71945833999999</v>
      </c>
      <c r="H556" s="87">
        <v>383.43891668999999</v>
      </c>
      <c r="I556" s="87">
        <v>0</v>
      </c>
      <c r="J556" s="87">
        <v>421.78280834999998</v>
      </c>
      <c r="K556" s="87">
        <v>498.47059168999999</v>
      </c>
      <c r="L556" s="87">
        <v>575.15837503</v>
      </c>
    </row>
    <row r="557" spans="1:12" ht="12.75" customHeight="1" x14ac:dyDescent="0.2">
      <c r="A557" s="86" t="s">
        <v>171</v>
      </c>
      <c r="B557" s="86">
        <v>20</v>
      </c>
      <c r="C557" s="87">
        <v>769.84774252</v>
      </c>
      <c r="D557" s="87">
        <v>766.05480166999996</v>
      </c>
      <c r="E557" s="87">
        <v>0</v>
      </c>
      <c r="F557" s="87">
        <v>76.605480170000007</v>
      </c>
      <c r="G557" s="87">
        <v>191.51370041999999</v>
      </c>
      <c r="H557" s="87">
        <v>383.02740083999998</v>
      </c>
      <c r="I557" s="87">
        <v>0</v>
      </c>
      <c r="J557" s="87">
        <v>421.33014092000002</v>
      </c>
      <c r="K557" s="87">
        <v>497.93562108999998</v>
      </c>
      <c r="L557" s="87">
        <v>574.54110125</v>
      </c>
    </row>
    <row r="558" spans="1:12" ht="12.75" customHeight="1" x14ac:dyDescent="0.2">
      <c r="A558" s="86" t="s">
        <v>171</v>
      </c>
      <c r="B558" s="86">
        <v>21</v>
      </c>
      <c r="C558" s="87">
        <v>799.6070062</v>
      </c>
      <c r="D558" s="87">
        <v>795.75777702000005</v>
      </c>
      <c r="E558" s="87">
        <v>0</v>
      </c>
      <c r="F558" s="87">
        <v>79.575777700000003</v>
      </c>
      <c r="G558" s="87">
        <v>198.93944425999999</v>
      </c>
      <c r="H558" s="87">
        <v>397.87888851000002</v>
      </c>
      <c r="I558" s="87">
        <v>0</v>
      </c>
      <c r="J558" s="87">
        <v>437.66677736000003</v>
      </c>
      <c r="K558" s="87">
        <v>517.24255505999997</v>
      </c>
      <c r="L558" s="87">
        <v>596.81833276999998</v>
      </c>
    </row>
    <row r="559" spans="1:12" ht="12.75" customHeight="1" x14ac:dyDescent="0.2">
      <c r="A559" s="86" t="s">
        <v>171</v>
      </c>
      <c r="B559" s="86">
        <v>22</v>
      </c>
      <c r="C559" s="87">
        <v>791.74266597999997</v>
      </c>
      <c r="D559" s="87">
        <v>787.86401388000002</v>
      </c>
      <c r="E559" s="87">
        <v>0</v>
      </c>
      <c r="F559" s="87">
        <v>78.786401389999995</v>
      </c>
      <c r="G559" s="87">
        <v>196.96600347</v>
      </c>
      <c r="H559" s="87">
        <v>393.93200694000001</v>
      </c>
      <c r="I559" s="87">
        <v>0</v>
      </c>
      <c r="J559" s="87">
        <v>433.32520763000002</v>
      </c>
      <c r="K559" s="87">
        <v>512.11160901999995</v>
      </c>
      <c r="L559" s="87">
        <v>590.89801040999998</v>
      </c>
    </row>
    <row r="560" spans="1:12" ht="12.75" customHeight="1" x14ac:dyDescent="0.2">
      <c r="A560" s="86" t="s">
        <v>171</v>
      </c>
      <c r="B560" s="86">
        <v>23</v>
      </c>
      <c r="C560" s="87">
        <v>818.67523886000004</v>
      </c>
      <c r="D560" s="87">
        <v>814.62757835000002</v>
      </c>
      <c r="E560" s="87">
        <v>0</v>
      </c>
      <c r="F560" s="87">
        <v>81.462757839999995</v>
      </c>
      <c r="G560" s="87">
        <v>203.65689459000001</v>
      </c>
      <c r="H560" s="87">
        <v>407.31378918000001</v>
      </c>
      <c r="I560" s="87">
        <v>0</v>
      </c>
      <c r="J560" s="87">
        <v>448.04516809</v>
      </c>
      <c r="K560" s="87">
        <v>529.50792593000006</v>
      </c>
      <c r="L560" s="87">
        <v>610.97068376000004</v>
      </c>
    </row>
    <row r="561" spans="1:12" ht="12.75" customHeight="1" x14ac:dyDescent="0.2">
      <c r="A561" s="86" t="s">
        <v>171</v>
      </c>
      <c r="B561" s="86">
        <v>24</v>
      </c>
      <c r="C561" s="87">
        <v>932.86728024000001</v>
      </c>
      <c r="D561" s="87">
        <v>928.18338570000003</v>
      </c>
      <c r="E561" s="87">
        <v>0</v>
      </c>
      <c r="F561" s="87">
        <v>92.818338569999995</v>
      </c>
      <c r="G561" s="87">
        <v>232.04584643000001</v>
      </c>
      <c r="H561" s="87">
        <v>464.09169285000002</v>
      </c>
      <c r="I561" s="87">
        <v>0</v>
      </c>
      <c r="J561" s="87">
        <v>510.50086213999998</v>
      </c>
      <c r="K561" s="87">
        <v>603.31920071000002</v>
      </c>
      <c r="L561" s="87">
        <v>696.13753928000006</v>
      </c>
    </row>
    <row r="562" spans="1:12" ht="12.75" customHeight="1" x14ac:dyDescent="0.2">
      <c r="A562" s="86" t="s">
        <v>172</v>
      </c>
      <c r="B562" s="86">
        <v>1</v>
      </c>
      <c r="C562" s="87">
        <v>916.62374635000003</v>
      </c>
      <c r="D562" s="87">
        <v>912.09187756999995</v>
      </c>
      <c r="E562" s="87">
        <v>0</v>
      </c>
      <c r="F562" s="87">
        <v>91.209187760000006</v>
      </c>
      <c r="G562" s="87">
        <v>228.02296938999999</v>
      </c>
      <c r="H562" s="87">
        <v>456.04593878999998</v>
      </c>
      <c r="I562" s="87">
        <v>0</v>
      </c>
      <c r="J562" s="87">
        <v>501.65053266000001</v>
      </c>
      <c r="K562" s="87">
        <v>592.85972042000003</v>
      </c>
      <c r="L562" s="87">
        <v>684.06890817999999</v>
      </c>
    </row>
    <row r="563" spans="1:12" ht="12.75" customHeight="1" x14ac:dyDescent="0.2">
      <c r="A563" s="86" t="s">
        <v>172</v>
      </c>
      <c r="B563" s="86">
        <v>2</v>
      </c>
      <c r="C563" s="87">
        <v>962.08660610000004</v>
      </c>
      <c r="D563" s="87">
        <v>957.08827412000005</v>
      </c>
      <c r="E563" s="87">
        <v>0</v>
      </c>
      <c r="F563" s="87">
        <v>95.708827409999998</v>
      </c>
      <c r="G563" s="87">
        <v>239.27206853000001</v>
      </c>
      <c r="H563" s="87">
        <v>478.54413706000003</v>
      </c>
      <c r="I563" s="87">
        <v>0</v>
      </c>
      <c r="J563" s="87">
        <v>526.39855077000004</v>
      </c>
      <c r="K563" s="87">
        <v>622.10737817999996</v>
      </c>
      <c r="L563" s="87">
        <v>717.81620558999998</v>
      </c>
    </row>
    <row r="564" spans="1:12" ht="12.75" customHeight="1" x14ac:dyDescent="0.2">
      <c r="A564" s="86" t="s">
        <v>172</v>
      </c>
      <c r="B564" s="86">
        <v>3</v>
      </c>
      <c r="C564" s="87">
        <v>1020.59810142</v>
      </c>
      <c r="D564" s="87">
        <v>1014.85032124</v>
      </c>
      <c r="E564" s="87">
        <v>0</v>
      </c>
      <c r="F564" s="87">
        <v>101.48503212</v>
      </c>
      <c r="G564" s="87">
        <v>253.71258030999999</v>
      </c>
      <c r="H564" s="87">
        <v>507.42516061999999</v>
      </c>
      <c r="I564" s="87">
        <v>0</v>
      </c>
      <c r="J564" s="87">
        <v>558.16767668</v>
      </c>
      <c r="K564" s="87">
        <v>659.65270881000004</v>
      </c>
      <c r="L564" s="87">
        <v>761.13774092999995</v>
      </c>
    </row>
    <row r="565" spans="1:12" ht="12.75" customHeight="1" x14ac:dyDescent="0.2">
      <c r="A565" s="86" t="s">
        <v>172</v>
      </c>
      <c r="B565" s="86">
        <v>4</v>
      </c>
      <c r="C565" s="87">
        <v>1036.6882803599999</v>
      </c>
      <c r="D565" s="87">
        <v>1031.0920270399999</v>
      </c>
      <c r="E565" s="87">
        <v>0</v>
      </c>
      <c r="F565" s="87">
        <v>103.1092027</v>
      </c>
      <c r="G565" s="87">
        <v>257.77300675999999</v>
      </c>
      <c r="H565" s="87">
        <v>515.54601351999997</v>
      </c>
      <c r="I565" s="87">
        <v>0</v>
      </c>
      <c r="J565" s="87">
        <v>567.10061486999996</v>
      </c>
      <c r="K565" s="87">
        <v>670.20981758000005</v>
      </c>
      <c r="L565" s="87">
        <v>773.31902028000002</v>
      </c>
    </row>
    <row r="566" spans="1:12" ht="12.75" customHeight="1" x14ac:dyDescent="0.2">
      <c r="A566" s="86" t="s">
        <v>172</v>
      </c>
      <c r="B566" s="86">
        <v>5</v>
      </c>
      <c r="C566" s="87">
        <v>1049.7280674799999</v>
      </c>
      <c r="D566" s="87">
        <v>1043.7698183699999</v>
      </c>
      <c r="E566" s="87">
        <v>0</v>
      </c>
      <c r="F566" s="87">
        <v>104.37698184</v>
      </c>
      <c r="G566" s="87">
        <v>260.94245459000001</v>
      </c>
      <c r="H566" s="87">
        <v>521.88490919000003</v>
      </c>
      <c r="I566" s="87">
        <v>0</v>
      </c>
      <c r="J566" s="87">
        <v>574.07340009999996</v>
      </c>
      <c r="K566" s="87">
        <v>678.45038194000006</v>
      </c>
      <c r="L566" s="87">
        <v>782.82736378000004</v>
      </c>
    </row>
    <row r="567" spans="1:12" ht="12.75" customHeight="1" x14ac:dyDescent="0.2">
      <c r="A567" s="86" t="s">
        <v>172</v>
      </c>
      <c r="B567" s="86">
        <v>6</v>
      </c>
      <c r="C567" s="87">
        <v>1036.3109449999999</v>
      </c>
      <c r="D567" s="87">
        <v>1031.2377400099999</v>
      </c>
      <c r="E567" s="87">
        <v>0</v>
      </c>
      <c r="F567" s="87">
        <v>103.123774</v>
      </c>
      <c r="G567" s="87">
        <v>257.80943500000001</v>
      </c>
      <c r="H567" s="87">
        <v>515.61887001000002</v>
      </c>
      <c r="I567" s="87">
        <v>0</v>
      </c>
      <c r="J567" s="87">
        <v>567.18075700999998</v>
      </c>
      <c r="K567" s="87">
        <v>670.30453101000001</v>
      </c>
      <c r="L567" s="87">
        <v>773.42830501000003</v>
      </c>
    </row>
    <row r="568" spans="1:12" ht="12.75" customHeight="1" x14ac:dyDescent="0.2">
      <c r="A568" s="86" t="s">
        <v>172</v>
      </c>
      <c r="B568" s="86">
        <v>7</v>
      </c>
      <c r="C568" s="87">
        <v>976.99696530000006</v>
      </c>
      <c r="D568" s="87">
        <v>971.81193861999998</v>
      </c>
      <c r="E568" s="87">
        <v>0</v>
      </c>
      <c r="F568" s="87">
        <v>97.181193859999993</v>
      </c>
      <c r="G568" s="87">
        <v>242.95298466</v>
      </c>
      <c r="H568" s="87">
        <v>485.90596930999999</v>
      </c>
      <c r="I568" s="87">
        <v>0</v>
      </c>
      <c r="J568" s="87">
        <v>534.49656623999999</v>
      </c>
      <c r="K568" s="87">
        <v>631.6777601</v>
      </c>
      <c r="L568" s="87">
        <v>728.85895397000002</v>
      </c>
    </row>
    <row r="569" spans="1:12" ht="12.75" customHeight="1" x14ac:dyDescent="0.2">
      <c r="A569" s="86" t="s">
        <v>172</v>
      </c>
      <c r="B569" s="86">
        <v>8</v>
      </c>
      <c r="C569" s="87">
        <v>890.61508020999997</v>
      </c>
      <c r="D569" s="87">
        <v>885.15871144000005</v>
      </c>
      <c r="E569" s="87">
        <v>0</v>
      </c>
      <c r="F569" s="87">
        <v>88.515871140000002</v>
      </c>
      <c r="G569" s="87">
        <v>221.28967786000001</v>
      </c>
      <c r="H569" s="87">
        <v>442.57935572000002</v>
      </c>
      <c r="I569" s="87">
        <v>0</v>
      </c>
      <c r="J569" s="87">
        <v>486.83729129</v>
      </c>
      <c r="K569" s="87">
        <v>575.35316244000001</v>
      </c>
      <c r="L569" s="87">
        <v>663.86903357999995</v>
      </c>
    </row>
    <row r="570" spans="1:12" ht="12.75" customHeight="1" x14ac:dyDescent="0.2">
      <c r="A570" s="86" t="s">
        <v>172</v>
      </c>
      <c r="B570" s="86">
        <v>9</v>
      </c>
      <c r="C570" s="87">
        <v>832.78525003000004</v>
      </c>
      <c r="D570" s="87">
        <v>828.27257515999997</v>
      </c>
      <c r="E570" s="87">
        <v>0</v>
      </c>
      <c r="F570" s="87">
        <v>82.827257520000003</v>
      </c>
      <c r="G570" s="87">
        <v>207.06814378999999</v>
      </c>
      <c r="H570" s="87">
        <v>414.13628757999999</v>
      </c>
      <c r="I570" s="87">
        <v>0</v>
      </c>
      <c r="J570" s="87">
        <v>455.54991633999998</v>
      </c>
      <c r="K570" s="87">
        <v>538.37717384999996</v>
      </c>
      <c r="L570" s="87">
        <v>621.20443136999995</v>
      </c>
    </row>
    <row r="571" spans="1:12" ht="12.75" customHeight="1" x14ac:dyDescent="0.2">
      <c r="A571" s="86" t="s">
        <v>172</v>
      </c>
      <c r="B571" s="86">
        <v>10</v>
      </c>
      <c r="C571" s="87">
        <v>741.73631993000004</v>
      </c>
      <c r="D571" s="87">
        <v>738.37877215000003</v>
      </c>
      <c r="E571" s="87">
        <v>0</v>
      </c>
      <c r="F571" s="87">
        <v>73.837877219999996</v>
      </c>
      <c r="G571" s="87">
        <v>184.59469304000001</v>
      </c>
      <c r="H571" s="87">
        <v>369.18938608000002</v>
      </c>
      <c r="I571" s="87">
        <v>0</v>
      </c>
      <c r="J571" s="87">
        <v>406.10832468000001</v>
      </c>
      <c r="K571" s="87">
        <v>479.94620190000001</v>
      </c>
      <c r="L571" s="87">
        <v>553.78407910999999</v>
      </c>
    </row>
    <row r="572" spans="1:12" ht="12.75" customHeight="1" x14ac:dyDescent="0.2">
      <c r="A572" s="86" t="s">
        <v>172</v>
      </c>
      <c r="B572" s="86">
        <v>11</v>
      </c>
      <c r="C572" s="87">
        <v>721.34817609000004</v>
      </c>
      <c r="D572" s="87">
        <v>716.18188465000003</v>
      </c>
      <c r="E572" s="87">
        <v>0</v>
      </c>
      <c r="F572" s="87">
        <v>71.618188470000007</v>
      </c>
      <c r="G572" s="87">
        <v>179.04547116000001</v>
      </c>
      <c r="H572" s="87">
        <v>358.09094233000002</v>
      </c>
      <c r="I572" s="87">
        <v>0</v>
      </c>
      <c r="J572" s="87">
        <v>393.90003655999999</v>
      </c>
      <c r="K572" s="87">
        <v>465.51822501999999</v>
      </c>
      <c r="L572" s="87">
        <v>537.13641349</v>
      </c>
    </row>
    <row r="573" spans="1:12" ht="12.75" customHeight="1" x14ac:dyDescent="0.2">
      <c r="A573" s="86" t="s">
        <v>172</v>
      </c>
      <c r="B573" s="86">
        <v>12</v>
      </c>
      <c r="C573" s="87">
        <v>724.55306912000003</v>
      </c>
      <c r="D573" s="87">
        <v>717.96726856999999</v>
      </c>
      <c r="E573" s="87">
        <v>0</v>
      </c>
      <c r="F573" s="87">
        <v>71.796726860000007</v>
      </c>
      <c r="G573" s="87">
        <v>179.49181713999999</v>
      </c>
      <c r="H573" s="87">
        <v>358.98363429</v>
      </c>
      <c r="I573" s="87">
        <v>0</v>
      </c>
      <c r="J573" s="87">
        <v>394.88199771000001</v>
      </c>
      <c r="K573" s="87">
        <v>466.67872456999999</v>
      </c>
      <c r="L573" s="87">
        <v>538.47545143000002</v>
      </c>
    </row>
    <row r="574" spans="1:12" ht="12.75" customHeight="1" x14ac:dyDescent="0.2">
      <c r="A574" s="86" t="s">
        <v>172</v>
      </c>
      <c r="B574" s="86">
        <v>13</v>
      </c>
      <c r="C574" s="87">
        <v>723.23639986000001</v>
      </c>
      <c r="D574" s="87">
        <v>716.82764301999998</v>
      </c>
      <c r="E574" s="87">
        <v>0</v>
      </c>
      <c r="F574" s="87">
        <v>71.682764300000002</v>
      </c>
      <c r="G574" s="87">
        <v>179.20691076</v>
      </c>
      <c r="H574" s="87">
        <v>358.41382150999999</v>
      </c>
      <c r="I574" s="87">
        <v>0</v>
      </c>
      <c r="J574" s="87">
        <v>394.25520366000001</v>
      </c>
      <c r="K574" s="87">
        <v>465.93796795999998</v>
      </c>
      <c r="L574" s="87">
        <v>537.62073226999996</v>
      </c>
    </row>
    <row r="575" spans="1:12" ht="12.75" customHeight="1" x14ac:dyDescent="0.2">
      <c r="A575" s="86" t="s">
        <v>172</v>
      </c>
      <c r="B575" s="86">
        <v>14</v>
      </c>
      <c r="C575" s="87">
        <v>743.87786517999996</v>
      </c>
      <c r="D575" s="87">
        <v>737.21514136999997</v>
      </c>
      <c r="E575" s="87">
        <v>0</v>
      </c>
      <c r="F575" s="87">
        <v>73.721514139999996</v>
      </c>
      <c r="G575" s="87">
        <v>184.30378533999999</v>
      </c>
      <c r="H575" s="87">
        <v>368.60757068999999</v>
      </c>
      <c r="I575" s="87">
        <v>0</v>
      </c>
      <c r="J575" s="87">
        <v>405.46832775000001</v>
      </c>
      <c r="K575" s="87">
        <v>479.18984189000003</v>
      </c>
      <c r="L575" s="87">
        <v>552.91135602999998</v>
      </c>
    </row>
    <row r="576" spans="1:12" ht="12.75" customHeight="1" x14ac:dyDescent="0.2">
      <c r="A576" s="86" t="s">
        <v>172</v>
      </c>
      <c r="B576" s="86">
        <v>15</v>
      </c>
      <c r="C576" s="87">
        <v>743.45452757999999</v>
      </c>
      <c r="D576" s="87">
        <v>737.96081145000005</v>
      </c>
      <c r="E576" s="87">
        <v>0</v>
      </c>
      <c r="F576" s="87">
        <v>73.796081150000006</v>
      </c>
      <c r="G576" s="87">
        <v>184.49020286000001</v>
      </c>
      <c r="H576" s="87">
        <v>368.98040572999997</v>
      </c>
      <c r="I576" s="87">
        <v>0</v>
      </c>
      <c r="J576" s="87">
        <v>405.87844630000001</v>
      </c>
      <c r="K576" s="87">
        <v>479.67452744000002</v>
      </c>
      <c r="L576" s="87">
        <v>553.47060858999998</v>
      </c>
    </row>
    <row r="577" spans="1:12" ht="12.75" customHeight="1" x14ac:dyDescent="0.2">
      <c r="A577" s="86" t="s">
        <v>172</v>
      </c>
      <c r="B577" s="86">
        <v>16</v>
      </c>
      <c r="C577" s="87">
        <v>749.49637895000001</v>
      </c>
      <c r="D577" s="87">
        <v>745.60408894</v>
      </c>
      <c r="E577" s="87">
        <v>0</v>
      </c>
      <c r="F577" s="87">
        <v>74.560408890000005</v>
      </c>
      <c r="G577" s="87">
        <v>186.40102224</v>
      </c>
      <c r="H577" s="87">
        <v>372.80204447</v>
      </c>
      <c r="I577" s="87">
        <v>0</v>
      </c>
      <c r="J577" s="87">
        <v>410.08224891999998</v>
      </c>
      <c r="K577" s="87">
        <v>484.64265781</v>
      </c>
      <c r="L577" s="87">
        <v>559.20306671000003</v>
      </c>
    </row>
    <row r="578" spans="1:12" ht="12.75" customHeight="1" x14ac:dyDescent="0.2">
      <c r="A578" s="86" t="s">
        <v>172</v>
      </c>
      <c r="B578" s="86">
        <v>17</v>
      </c>
      <c r="C578" s="87">
        <v>745.72856530000001</v>
      </c>
      <c r="D578" s="87">
        <v>742.37021349999998</v>
      </c>
      <c r="E578" s="87">
        <v>0</v>
      </c>
      <c r="F578" s="87">
        <v>74.237021350000006</v>
      </c>
      <c r="G578" s="87">
        <v>185.59255338</v>
      </c>
      <c r="H578" s="87">
        <v>371.18510674999999</v>
      </c>
      <c r="I578" s="87">
        <v>0</v>
      </c>
      <c r="J578" s="87">
        <v>408.30361742999997</v>
      </c>
      <c r="K578" s="87">
        <v>482.54063877999999</v>
      </c>
      <c r="L578" s="87">
        <v>556.77766012999996</v>
      </c>
    </row>
    <row r="579" spans="1:12" ht="12.75" customHeight="1" x14ac:dyDescent="0.2">
      <c r="A579" s="86" t="s">
        <v>172</v>
      </c>
      <c r="B579" s="86">
        <v>18</v>
      </c>
      <c r="C579" s="87">
        <v>758.66264061000004</v>
      </c>
      <c r="D579" s="87">
        <v>754.69052639999995</v>
      </c>
      <c r="E579" s="87">
        <v>0</v>
      </c>
      <c r="F579" s="87">
        <v>75.469052640000001</v>
      </c>
      <c r="G579" s="87">
        <v>188.67263159999999</v>
      </c>
      <c r="H579" s="87">
        <v>377.34526319999998</v>
      </c>
      <c r="I579" s="87">
        <v>0</v>
      </c>
      <c r="J579" s="87">
        <v>415.07978952000002</v>
      </c>
      <c r="K579" s="87">
        <v>490.54884215999999</v>
      </c>
      <c r="L579" s="87">
        <v>566.01789480000002</v>
      </c>
    </row>
    <row r="580" spans="1:12" ht="12.75" customHeight="1" x14ac:dyDescent="0.2">
      <c r="A580" s="86" t="s">
        <v>172</v>
      </c>
      <c r="B580" s="86">
        <v>19</v>
      </c>
      <c r="C580" s="87">
        <v>739.55934348999995</v>
      </c>
      <c r="D580" s="87">
        <v>735.93719625999995</v>
      </c>
      <c r="E580" s="87">
        <v>0</v>
      </c>
      <c r="F580" s="87">
        <v>73.593719629999995</v>
      </c>
      <c r="G580" s="87">
        <v>183.98429906999999</v>
      </c>
      <c r="H580" s="87">
        <v>367.96859812999998</v>
      </c>
      <c r="I580" s="87">
        <v>0</v>
      </c>
      <c r="J580" s="87">
        <v>404.76545793999998</v>
      </c>
      <c r="K580" s="87">
        <v>478.35917756999999</v>
      </c>
      <c r="L580" s="87">
        <v>551.95289720000005</v>
      </c>
    </row>
    <row r="581" spans="1:12" ht="12.75" customHeight="1" x14ac:dyDescent="0.2">
      <c r="A581" s="86" t="s">
        <v>172</v>
      </c>
      <c r="B581" s="86">
        <v>20</v>
      </c>
      <c r="C581" s="87">
        <v>730.97529268999995</v>
      </c>
      <c r="D581" s="87">
        <v>727.46922587999995</v>
      </c>
      <c r="E581" s="87">
        <v>0</v>
      </c>
      <c r="F581" s="87">
        <v>72.746922589999997</v>
      </c>
      <c r="G581" s="87">
        <v>181.86730646999999</v>
      </c>
      <c r="H581" s="87">
        <v>363.73461293999998</v>
      </c>
      <c r="I581" s="87">
        <v>0</v>
      </c>
      <c r="J581" s="87">
        <v>400.10807423</v>
      </c>
      <c r="K581" s="87">
        <v>472.85499682</v>
      </c>
      <c r="L581" s="87">
        <v>545.60191941000005</v>
      </c>
    </row>
    <row r="582" spans="1:12" ht="12.75" customHeight="1" x14ac:dyDescent="0.2">
      <c r="A582" s="86" t="s">
        <v>172</v>
      </c>
      <c r="B582" s="86">
        <v>21</v>
      </c>
      <c r="C582" s="87">
        <v>734.20465836000005</v>
      </c>
      <c r="D582" s="87">
        <v>730.59267650000004</v>
      </c>
      <c r="E582" s="87">
        <v>0</v>
      </c>
      <c r="F582" s="87">
        <v>73.059267649999995</v>
      </c>
      <c r="G582" s="87">
        <v>182.64816913000001</v>
      </c>
      <c r="H582" s="87">
        <v>365.29633825000002</v>
      </c>
      <c r="I582" s="87">
        <v>0</v>
      </c>
      <c r="J582" s="87">
        <v>401.82597207999999</v>
      </c>
      <c r="K582" s="87">
        <v>474.88523973000002</v>
      </c>
      <c r="L582" s="87">
        <v>547.94450738</v>
      </c>
    </row>
    <row r="583" spans="1:12" ht="12.75" customHeight="1" x14ac:dyDescent="0.2">
      <c r="A583" s="86" t="s">
        <v>172</v>
      </c>
      <c r="B583" s="86">
        <v>22</v>
      </c>
      <c r="C583" s="87">
        <v>744.99528261</v>
      </c>
      <c r="D583" s="87">
        <v>741.17121048000001</v>
      </c>
      <c r="E583" s="87">
        <v>0</v>
      </c>
      <c r="F583" s="87">
        <v>74.117121049999994</v>
      </c>
      <c r="G583" s="87">
        <v>185.29280262</v>
      </c>
      <c r="H583" s="87">
        <v>370.58560524000001</v>
      </c>
      <c r="I583" s="87">
        <v>0</v>
      </c>
      <c r="J583" s="87">
        <v>407.64416576000002</v>
      </c>
      <c r="K583" s="87">
        <v>481.76128681</v>
      </c>
      <c r="L583" s="87">
        <v>555.87840786000004</v>
      </c>
    </row>
    <row r="584" spans="1:12" ht="12.75" customHeight="1" x14ac:dyDescent="0.2">
      <c r="A584" s="86" t="s">
        <v>172</v>
      </c>
      <c r="B584" s="86">
        <v>23</v>
      </c>
      <c r="C584" s="87">
        <v>808.08066088999999</v>
      </c>
      <c r="D584" s="87">
        <v>804.02062601</v>
      </c>
      <c r="E584" s="87">
        <v>0</v>
      </c>
      <c r="F584" s="87">
        <v>80.402062599999994</v>
      </c>
      <c r="G584" s="87">
        <v>201.0051565</v>
      </c>
      <c r="H584" s="87">
        <v>402.01031301</v>
      </c>
      <c r="I584" s="87">
        <v>0</v>
      </c>
      <c r="J584" s="87">
        <v>442.21134431000002</v>
      </c>
      <c r="K584" s="87">
        <v>522.61340690999998</v>
      </c>
      <c r="L584" s="87">
        <v>603.01546951</v>
      </c>
    </row>
    <row r="585" spans="1:12" ht="12.75" customHeight="1" x14ac:dyDescent="0.2">
      <c r="A585" s="86" t="s">
        <v>172</v>
      </c>
      <c r="B585" s="86">
        <v>24</v>
      </c>
      <c r="C585" s="87">
        <v>905.52753776999998</v>
      </c>
      <c r="D585" s="87">
        <v>900.92128270000001</v>
      </c>
      <c r="E585" s="87">
        <v>0</v>
      </c>
      <c r="F585" s="87">
        <v>90.092128270000003</v>
      </c>
      <c r="G585" s="87">
        <v>225.23032068000001</v>
      </c>
      <c r="H585" s="87">
        <v>450.46064135</v>
      </c>
      <c r="I585" s="87">
        <v>0</v>
      </c>
      <c r="J585" s="87">
        <v>495.50670549</v>
      </c>
      <c r="K585" s="87">
        <v>585.59883376000005</v>
      </c>
      <c r="L585" s="87">
        <v>675.69096203000004</v>
      </c>
    </row>
    <row r="586" spans="1:12" ht="12.75" customHeight="1" x14ac:dyDescent="0.2">
      <c r="A586" s="86" t="s">
        <v>173</v>
      </c>
      <c r="B586" s="86">
        <v>1</v>
      </c>
      <c r="C586" s="87">
        <v>905.58532611999999</v>
      </c>
      <c r="D586" s="87">
        <v>901.04747743999997</v>
      </c>
      <c r="E586" s="87">
        <v>0</v>
      </c>
      <c r="F586" s="87">
        <v>90.104747739999993</v>
      </c>
      <c r="G586" s="87">
        <v>225.26186935999999</v>
      </c>
      <c r="H586" s="87">
        <v>450.52373871999998</v>
      </c>
      <c r="I586" s="87">
        <v>0</v>
      </c>
      <c r="J586" s="87">
        <v>495.57611258999998</v>
      </c>
      <c r="K586" s="87">
        <v>585.68086033999998</v>
      </c>
      <c r="L586" s="87">
        <v>675.78560807999997</v>
      </c>
    </row>
    <row r="587" spans="1:12" ht="12.75" customHeight="1" x14ac:dyDescent="0.2">
      <c r="A587" s="86" t="s">
        <v>173</v>
      </c>
      <c r="B587" s="86">
        <v>2</v>
      </c>
      <c r="C587" s="87">
        <v>952.83686657999999</v>
      </c>
      <c r="D587" s="87">
        <v>947.95020108999995</v>
      </c>
      <c r="E587" s="87">
        <v>0</v>
      </c>
      <c r="F587" s="87">
        <v>94.795020109999996</v>
      </c>
      <c r="G587" s="87">
        <v>236.98755027000001</v>
      </c>
      <c r="H587" s="87">
        <v>473.97510054999998</v>
      </c>
      <c r="I587" s="87">
        <v>0</v>
      </c>
      <c r="J587" s="87">
        <v>521.37261060000003</v>
      </c>
      <c r="K587" s="87">
        <v>616.16763071000003</v>
      </c>
      <c r="L587" s="87">
        <v>710.96265082000002</v>
      </c>
    </row>
    <row r="588" spans="1:12" ht="12.75" customHeight="1" x14ac:dyDescent="0.2">
      <c r="A588" s="86" t="s">
        <v>173</v>
      </c>
      <c r="B588" s="86">
        <v>3</v>
      </c>
      <c r="C588" s="87">
        <v>1011.75288572</v>
      </c>
      <c r="D588" s="87">
        <v>1006.3172474</v>
      </c>
      <c r="E588" s="87">
        <v>0</v>
      </c>
      <c r="F588" s="87">
        <v>100.63172474</v>
      </c>
      <c r="G588" s="87">
        <v>251.57931185000001</v>
      </c>
      <c r="H588" s="87">
        <v>503.15862370000002</v>
      </c>
      <c r="I588" s="87">
        <v>0</v>
      </c>
      <c r="J588" s="87">
        <v>553.47448607000001</v>
      </c>
      <c r="K588" s="87">
        <v>654.10621080999999</v>
      </c>
      <c r="L588" s="87">
        <v>754.73793554999997</v>
      </c>
    </row>
    <row r="589" spans="1:12" ht="12.75" customHeight="1" x14ac:dyDescent="0.2">
      <c r="A589" s="86" t="s">
        <v>173</v>
      </c>
      <c r="B589" s="86">
        <v>4</v>
      </c>
      <c r="C589" s="87">
        <v>1028.58574391</v>
      </c>
      <c r="D589" s="87">
        <v>1017.54231956</v>
      </c>
      <c r="E589" s="87">
        <v>0</v>
      </c>
      <c r="F589" s="87">
        <v>101.75423196</v>
      </c>
      <c r="G589" s="87">
        <v>254.38557989</v>
      </c>
      <c r="H589" s="87">
        <v>508.77115978</v>
      </c>
      <c r="I589" s="87">
        <v>0</v>
      </c>
      <c r="J589" s="87">
        <v>559.64827576000005</v>
      </c>
      <c r="K589" s="87">
        <v>661.40250771000001</v>
      </c>
      <c r="L589" s="87">
        <v>763.15673966999998</v>
      </c>
    </row>
    <row r="590" spans="1:12" ht="12.75" customHeight="1" x14ac:dyDescent="0.2">
      <c r="A590" s="86" t="s">
        <v>173</v>
      </c>
      <c r="B590" s="86">
        <v>5</v>
      </c>
      <c r="C590" s="87">
        <v>1039.03105452</v>
      </c>
      <c r="D590" s="87">
        <v>1026.93841318</v>
      </c>
      <c r="E590" s="87">
        <v>0</v>
      </c>
      <c r="F590" s="87">
        <v>102.69384132</v>
      </c>
      <c r="G590" s="87">
        <v>256.7346033</v>
      </c>
      <c r="H590" s="87">
        <v>513.46920659</v>
      </c>
      <c r="I590" s="87">
        <v>0</v>
      </c>
      <c r="J590" s="87">
        <v>564.81612725000002</v>
      </c>
      <c r="K590" s="87">
        <v>667.50996856999996</v>
      </c>
      <c r="L590" s="87">
        <v>770.20380989</v>
      </c>
    </row>
    <row r="591" spans="1:12" ht="12.75" customHeight="1" x14ac:dyDescent="0.2">
      <c r="A591" s="86" t="s">
        <v>173</v>
      </c>
      <c r="B591" s="86">
        <v>6</v>
      </c>
      <c r="C591" s="87">
        <v>1003.3383122</v>
      </c>
      <c r="D591" s="87">
        <v>991.78993911999999</v>
      </c>
      <c r="E591" s="87">
        <v>0</v>
      </c>
      <c r="F591" s="87">
        <v>99.178993910000003</v>
      </c>
      <c r="G591" s="87">
        <v>247.94748478</v>
      </c>
      <c r="H591" s="87">
        <v>495.89496955999999</v>
      </c>
      <c r="I591" s="87">
        <v>0</v>
      </c>
      <c r="J591" s="87">
        <v>545.48446651999996</v>
      </c>
      <c r="K591" s="87">
        <v>644.66346042999999</v>
      </c>
      <c r="L591" s="87">
        <v>743.84245434000002</v>
      </c>
    </row>
    <row r="592" spans="1:12" ht="12.75" customHeight="1" x14ac:dyDescent="0.2">
      <c r="A592" s="86" t="s">
        <v>173</v>
      </c>
      <c r="B592" s="86">
        <v>7</v>
      </c>
      <c r="C592" s="87">
        <v>965.40860333000001</v>
      </c>
      <c r="D592" s="87">
        <v>954.40487289999999</v>
      </c>
      <c r="E592" s="87">
        <v>0</v>
      </c>
      <c r="F592" s="87">
        <v>95.440487289999993</v>
      </c>
      <c r="G592" s="87">
        <v>238.60121823</v>
      </c>
      <c r="H592" s="87">
        <v>477.20243644999999</v>
      </c>
      <c r="I592" s="87">
        <v>0</v>
      </c>
      <c r="J592" s="87">
        <v>524.92268009999998</v>
      </c>
      <c r="K592" s="87">
        <v>620.36316738999994</v>
      </c>
      <c r="L592" s="87">
        <v>715.80365468000002</v>
      </c>
    </row>
    <row r="593" spans="1:12" ht="12.75" customHeight="1" x14ac:dyDescent="0.2">
      <c r="A593" s="86" t="s">
        <v>173</v>
      </c>
      <c r="B593" s="86">
        <v>8</v>
      </c>
      <c r="C593" s="87">
        <v>842.91609935999998</v>
      </c>
      <c r="D593" s="87">
        <v>832.56394823000005</v>
      </c>
      <c r="E593" s="87">
        <v>0</v>
      </c>
      <c r="F593" s="87">
        <v>83.256394819999997</v>
      </c>
      <c r="G593" s="87">
        <v>208.14098705999999</v>
      </c>
      <c r="H593" s="87">
        <v>416.28197411999997</v>
      </c>
      <c r="I593" s="87">
        <v>0</v>
      </c>
      <c r="J593" s="87">
        <v>457.91017153000001</v>
      </c>
      <c r="K593" s="87">
        <v>541.16656635000004</v>
      </c>
      <c r="L593" s="87">
        <v>624.42296117000001</v>
      </c>
    </row>
    <row r="594" spans="1:12" ht="12.75" customHeight="1" x14ac:dyDescent="0.2">
      <c r="A594" s="86" t="s">
        <v>173</v>
      </c>
      <c r="B594" s="86">
        <v>9</v>
      </c>
      <c r="C594" s="87">
        <v>763.31400844999996</v>
      </c>
      <c r="D594" s="87">
        <v>753.79136916000004</v>
      </c>
      <c r="E594" s="87">
        <v>0</v>
      </c>
      <c r="F594" s="87">
        <v>75.379136919999993</v>
      </c>
      <c r="G594" s="87">
        <v>188.44784229000001</v>
      </c>
      <c r="H594" s="87">
        <v>376.89568458000002</v>
      </c>
      <c r="I594" s="87">
        <v>0</v>
      </c>
      <c r="J594" s="87">
        <v>414.58525304</v>
      </c>
      <c r="K594" s="87">
        <v>489.96438995</v>
      </c>
      <c r="L594" s="87">
        <v>565.34352687000001</v>
      </c>
    </row>
    <row r="595" spans="1:12" ht="12.75" customHeight="1" x14ac:dyDescent="0.2">
      <c r="A595" s="86" t="s">
        <v>173</v>
      </c>
      <c r="B595" s="86">
        <v>10</v>
      </c>
      <c r="C595" s="87">
        <v>729.35439695000002</v>
      </c>
      <c r="D595" s="87">
        <v>722.13591768000003</v>
      </c>
      <c r="E595" s="87">
        <v>0</v>
      </c>
      <c r="F595" s="87">
        <v>72.213591769999994</v>
      </c>
      <c r="G595" s="87">
        <v>180.53397942000001</v>
      </c>
      <c r="H595" s="87">
        <v>361.06795884000002</v>
      </c>
      <c r="I595" s="87">
        <v>0</v>
      </c>
      <c r="J595" s="87">
        <v>397.17475472000001</v>
      </c>
      <c r="K595" s="87">
        <v>469.38834649</v>
      </c>
      <c r="L595" s="87">
        <v>541.60193826</v>
      </c>
    </row>
    <row r="596" spans="1:12" ht="12.75" customHeight="1" x14ac:dyDescent="0.2">
      <c r="A596" s="86" t="s">
        <v>173</v>
      </c>
      <c r="B596" s="86">
        <v>11</v>
      </c>
      <c r="C596" s="87">
        <v>739.30619896999997</v>
      </c>
      <c r="D596" s="87">
        <v>732.25160702999995</v>
      </c>
      <c r="E596" s="87">
        <v>0</v>
      </c>
      <c r="F596" s="87">
        <v>73.225160700000004</v>
      </c>
      <c r="G596" s="87">
        <v>183.06290175999999</v>
      </c>
      <c r="H596" s="87">
        <v>366.12580351999998</v>
      </c>
      <c r="I596" s="87">
        <v>0</v>
      </c>
      <c r="J596" s="87">
        <v>402.73838387000001</v>
      </c>
      <c r="K596" s="87">
        <v>475.96354457000001</v>
      </c>
      <c r="L596" s="87">
        <v>549.18870527000001</v>
      </c>
    </row>
    <row r="597" spans="1:12" ht="12.75" customHeight="1" x14ac:dyDescent="0.2">
      <c r="A597" s="86" t="s">
        <v>173</v>
      </c>
      <c r="B597" s="86">
        <v>12</v>
      </c>
      <c r="C597" s="87">
        <v>725.39283911999996</v>
      </c>
      <c r="D597" s="87">
        <v>717.97710228000005</v>
      </c>
      <c r="E597" s="87">
        <v>0</v>
      </c>
      <c r="F597" s="87">
        <v>71.797710230000007</v>
      </c>
      <c r="G597" s="87">
        <v>179.49427557000001</v>
      </c>
      <c r="H597" s="87">
        <v>358.98855114000003</v>
      </c>
      <c r="I597" s="87">
        <v>0</v>
      </c>
      <c r="J597" s="87">
        <v>394.88740625000003</v>
      </c>
      <c r="K597" s="87">
        <v>466.68511647999998</v>
      </c>
      <c r="L597" s="87">
        <v>538.48282671000004</v>
      </c>
    </row>
    <row r="598" spans="1:12" ht="12.75" customHeight="1" x14ac:dyDescent="0.2">
      <c r="A598" s="86" t="s">
        <v>173</v>
      </c>
      <c r="B598" s="86">
        <v>13</v>
      </c>
      <c r="C598" s="87">
        <v>722.75886285000001</v>
      </c>
      <c r="D598" s="87">
        <v>715.28207698999995</v>
      </c>
      <c r="E598" s="87">
        <v>0</v>
      </c>
      <c r="F598" s="87">
        <v>71.528207699999996</v>
      </c>
      <c r="G598" s="87">
        <v>178.82051924999999</v>
      </c>
      <c r="H598" s="87">
        <v>357.64103849999998</v>
      </c>
      <c r="I598" s="87">
        <v>0</v>
      </c>
      <c r="J598" s="87">
        <v>393.40514234</v>
      </c>
      <c r="K598" s="87">
        <v>464.93335003999999</v>
      </c>
      <c r="L598" s="87">
        <v>536.46155773999999</v>
      </c>
    </row>
    <row r="599" spans="1:12" ht="12.75" customHeight="1" x14ac:dyDescent="0.2">
      <c r="A599" s="86" t="s">
        <v>173</v>
      </c>
      <c r="B599" s="86">
        <v>14</v>
      </c>
      <c r="C599" s="87">
        <v>725.09690684999998</v>
      </c>
      <c r="D599" s="87">
        <v>717.82052023000006</v>
      </c>
      <c r="E599" s="87">
        <v>0</v>
      </c>
      <c r="F599" s="87">
        <v>71.782052019999995</v>
      </c>
      <c r="G599" s="87">
        <v>179.45513005999999</v>
      </c>
      <c r="H599" s="87">
        <v>358.91026011999998</v>
      </c>
      <c r="I599" s="87">
        <v>0</v>
      </c>
      <c r="J599" s="87">
        <v>394.80128612999999</v>
      </c>
      <c r="K599" s="87">
        <v>466.58333814999997</v>
      </c>
      <c r="L599" s="87">
        <v>538.36539016999996</v>
      </c>
    </row>
    <row r="600" spans="1:12" ht="12.75" customHeight="1" x14ac:dyDescent="0.2">
      <c r="A600" s="86" t="s">
        <v>173</v>
      </c>
      <c r="B600" s="86">
        <v>15</v>
      </c>
      <c r="C600" s="87">
        <v>738.54587097000001</v>
      </c>
      <c r="D600" s="87">
        <v>731.79270464000001</v>
      </c>
      <c r="E600" s="87">
        <v>0</v>
      </c>
      <c r="F600" s="87">
        <v>73.179270459999998</v>
      </c>
      <c r="G600" s="87">
        <v>182.94817616</v>
      </c>
      <c r="H600" s="87">
        <v>365.89635232000001</v>
      </c>
      <c r="I600" s="87">
        <v>0</v>
      </c>
      <c r="J600" s="87">
        <v>402.48598755</v>
      </c>
      <c r="K600" s="87">
        <v>475.66525802000001</v>
      </c>
      <c r="L600" s="87">
        <v>548.84452848000001</v>
      </c>
    </row>
    <row r="601" spans="1:12" ht="12.75" customHeight="1" x14ac:dyDescent="0.2">
      <c r="A601" s="86" t="s">
        <v>173</v>
      </c>
      <c r="B601" s="86">
        <v>16</v>
      </c>
      <c r="C601" s="87">
        <v>743.63785903999997</v>
      </c>
      <c r="D601" s="87">
        <v>736.07387672000004</v>
      </c>
      <c r="E601" s="87">
        <v>0</v>
      </c>
      <c r="F601" s="87">
        <v>73.607387669999994</v>
      </c>
      <c r="G601" s="87">
        <v>184.01846918000001</v>
      </c>
      <c r="H601" s="87">
        <v>368.03693836000002</v>
      </c>
      <c r="I601" s="87">
        <v>0</v>
      </c>
      <c r="J601" s="87">
        <v>404.84063220000002</v>
      </c>
      <c r="K601" s="87">
        <v>478.44801987</v>
      </c>
      <c r="L601" s="87">
        <v>552.05540754000003</v>
      </c>
    </row>
    <row r="602" spans="1:12" ht="12.75" customHeight="1" x14ac:dyDescent="0.2">
      <c r="A602" s="86" t="s">
        <v>173</v>
      </c>
      <c r="B602" s="86">
        <v>17</v>
      </c>
      <c r="C602" s="87">
        <v>734.45795771999997</v>
      </c>
      <c r="D602" s="87">
        <v>726.92451972000003</v>
      </c>
      <c r="E602" s="87">
        <v>0</v>
      </c>
      <c r="F602" s="87">
        <v>72.692451969999993</v>
      </c>
      <c r="G602" s="87">
        <v>181.73112993000001</v>
      </c>
      <c r="H602" s="87">
        <v>363.46225986000002</v>
      </c>
      <c r="I602" s="87">
        <v>0</v>
      </c>
      <c r="J602" s="87">
        <v>399.80848585000001</v>
      </c>
      <c r="K602" s="87">
        <v>472.50093781999999</v>
      </c>
      <c r="L602" s="87">
        <v>545.19338978999997</v>
      </c>
    </row>
    <row r="603" spans="1:12" ht="12.75" customHeight="1" x14ac:dyDescent="0.2">
      <c r="A603" s="86" t="s">
        <v>173</v>
      </c>
      <c r="B603" s="86">
        <v>18</v>
      </c>
      <c r="C603" s="87">
        <v>735.20980067999994</v>
      </c>
      <c r="D603" s="87">
        <v>726.57247013999995</v>
      </c>
      <c r="E603" s="87">
        <v>0</v>
      </c>
      <c r="F603" s="87">
        <v>72.657247010000006</v>
      </c>
      <c r="G603" s="87">
        <v>181.64311753999999</v>
      </c>
      <c r="H603" s="87">
        <v>363.28623506999998</v>
      </c>
      <c r="I603" s="87">
        <v>0</v>
      </c>
      <c r="J603" s="87">
        <v>399.61485857999998</v>
      </c>
      <c r="K603" s="87">
        <v>472.27210559000002</v>
      </c>
      <c r="L603" s="87">
        <v>544.92935261000002</v>
      </c>
    </row>
    <row r="604" spans="1:12" ht="12.75" customHeight="1" x14ac:dyDescent="0.2">
      <c r="A604" s="86" t="s">
        <v>173</v>
      </c>
      <c r="B604" s="86">
        <v>19</v>
      </c>
      <c r="C604" s="87">
        <v>719.46128403</v>
      </c>
      <c r="D604" s="87">
        <v>711.09815966999997</v>
      </c>
      <c r="E604" s="87">
        <v>0</v>
      </c>
      <c r="F604" s="87">
        <v>71.10981597</v>
      </c>
      <c r="G604" s="87">
        <v>177.77453992</v>
      </c>
      <c r="H604" s="87">
        <v>355.54907983999999</v>
      </c>
      <c r="I604" s="87">
        <v>0</v>
      </c>
      <c r="J604" s="87">
        <v>391.10398781999999</v>
      </c>
      <c r="K604" s="87">
        <v>462.21380378999999</v>
      </c>
      <c r="L604" s="87">
        <v>533.32361975000003</v>
      </c>
    </row>
    <row r="605" spans="1:12" ht="12.75" customHeight="1" x14ac:dyDescent="0.2">
      <c r="A605" s="86" t="s">
        <v>173</v>
      </c>
      <c r="B605" s="86">
        <v>20</v>
      </c>
      <c r="C605" s="87">
        <v>726.25868004999995</v>
      </c>
      <c r="D605" s="87">
        <v>717.78323373000001</v>
      </c>
      <c r="E605" s="87">
        <v>0</v>
      </c>
      <c r="F605" s="87">
        <v>71.778323369999995</v>
      </c>
      <c r="G605" s="87">
        <v>179.44580843</v>
      </c>
      <c r="H605" s="87">
        <v>358.89161687000001</v>
      </c>
      <c r="I605" s="87">
        <v>0</v>
      </c>
      <c r="J605" s="87">
        <v>394.78077854999998</v>
      </c>
      <c r="K605" s="87">
        <v>466.55910191999999</v>
      </c>
      <c r="L605" s="87">
        <v>538.33742529999995</v>
      </c>
    </row>
    <row r="606" spans="1:12" ht="12.75" customHeight="1" x14ac:dyDescent="0.2">
      <c r="A606" s="86" t="s">
        <v>173</v>
      </c>
      <c r="B606" s="86">
        <v>21</v>
      </c>
      <c r="C606" s="87">
        <v>752.88748602999999</v>
      </c>
      <c r="D606" s="87">
        <v>743.07508428000006</v>
      </c>
      <c r="E606" s="87">
        <v>0</v>
      </c>
      <c r="F606" s="87">
        <v>74.307508429999999</v>
      </c>
      <c r="G606" s="87">
        <v>185.76877107000001</v>
      </c>
      <c r="H606" s="87">
        <v>371.53754214000003</v>
      </c>
      <c r="I606" s="87">
        <v>0</v>
      </c>
      <c r="J606" s="87">
        <v>408.69129635000002</v>
      </c>
      <c r="K606" s="87">
        <v>482.99880478</v>
      </c>
      <c r="L606" s="87">
        <v>557.30631320999998</v>
      </c>
    </row>
    <row r="607" spans="1:12" ht="12.75" customHeight="1" x14ac:dyDescent="0.2">
      <c r="A607" s="86" t="s">
        <v>173</v>
      </c>
      <c r="B607" s="86">
        <v>22</v>
      </c>
      <c r="C607" s="87">
        <v>753.23460211999998</v>
      </c>
      <c r="D607" s="87">
        <v>743.48690225999997</v>
      </c>
      <c r="E607" s="87">
        <v>0</v>
      </c>
      <c r="F607" s="87">
        <v>74.348690230000003</v>
      </c>
      <c r="G607" s="87">
        <v>185.87172557</v>
      </c>
      <c r="H607" s="87">
        <v>371.74345112999998</v>
      </c>
      <c r="I607" s="87">
        <v>0</v>
      </c>
      <c r="J607" s="87">
        <v>408.91779623999997</v>
      </c>
      <c r="K607" s="87">
        <v>483.26648647000002</v>
      </c>
      <c r="L607" s="87">
        <v>557.61517670000001</v>
      </c>
    </row>
    <row r="608" spans="1:12" ht="12.75" customHeight="1" x14ac:dyDescent="0.2">
      <c r="A608" s="86" t="s">
        <v>173</v>
      </c>
      <c r="B608" s="86">
        <v>23</v>
      </c>
      <c r="C608" s="87">
        <v>769.18302761999996</v>
      </c>
      <c r="D608" s="87">
        <v>759.72799707000001</v>
      </c>
      <c r="E608" s="87">
        <v>0</v>
      </c>
      <c r="F608" s="87">
        <v>75.972799710000004</v>
      </c>
      <c r="G608" s="87">
        <v>189.93199927000001</v>
      </c>
      <c r="H608" s="87">
        <v>379.86399854000001</v>
      </c>
      <c r="I608" s="87">
        <v>0</v>
      </c>
      <c r="J608" s="87">
        <v>417.85039839000001</v>
      </c>
      <c r="K608" s="87">
        <v>493.82319810000001</v>
      </c>
      <c r="L608" s="87">
        <v>569.79599780000001</v>
      </c>
    </row>
    <row r="609" spans="1:12" ht="12.75" customHeight="1" x14ac:dyDescent="0.2">
      <c r="A609" s="86" t="s">
        <v>173</v>
      </c>
      <c r="B609" s="86">
        <v>24</v>
      </c>
      <c r="C609" s="87">
        <v>854.86709127999995</v>
      </c>
      <c r="D609" s="87">
        <v>843.73380463000001</v>
      </c>
      <c r="E609" s="87">
        <v>0</v>
      </c>
      <c r="F609" s="87">
        <v>84.373380460000007</v>
      </c>
      <c r="G609" s="87">
        <v>210.93345116</v>
      </c>
      <c r="H609" s="87">
        <v>421.86690232000001</v>
      </c>
      <c r="I609" s="87">
        <v>0</v>
      </c>
      <c r="J609" s="87">
        <v>464.05359255000002</v>
      </c>
      <c r="K609" s="87">
        <v>548.42697300999998</v>
      </c>
      <c r="L609" s="87">
        <v>632.80035347</v>
      </c>
    </row>
    <row r="610" spans="1:12" ht="12.75" customHeight="1" x14ac:dyDescent="0.2">
      <c r="A610" s="86" t="s">
        <v>174</v>
      </c>
      <c r="B610" s="86">
        <v>1</v>
      </c>
      <c r="C610" s="87">
        <v>853.02725654000005</v>
      </c>
      <c r="D610" s="87">
        <v>850.98655416999998</v>
      </c>
      <c r="E610" s="87">
        <v>0</v>
      </c>
      <c r="F610" s="87">
        <v>85.09865542</v>
      </c>
      <c r="G610" s="87">
        <v>212.74663853999999</v>
      </c>
      <c r="H610" s="87">
        <v>425.49327708999999</v>
      </c>
      <c r="I610" s="87">
        <v>0</v>
      </c>
      <c r="J610" s="87">
        <v>468.04260478999998</v>
      </c>
      <c r="K610" s="87">
        <v>553.14126021000004</v>
      </c>
      <c r="L610" s="87">
        <v>638.23991563000004</v>
      </c>
    </row>
    <row r="611" spans="1:12" ht="12.75" customHeight="1" x14ac:dyDescent="0.2">
      <c r="A611" s="86" t="s">
        <v>174</v>
      </c>
      <c r="B611" s="86">
        <v>2</v>
      </c>
      <c r="C611" s="87">
        <v>921.92339245999995</v>
      </c>
      <c r="D611" s="87">
        <v>919.83656758999996</v>
      </c>
      <c r="E611" s="87">
        <v>0</v>
      </c>
      <c r="F611" s="87">
        <v>91.983656760000002</v>
      </c>
      <c r="G611" s="87">
        <v>229.95914189999999</v>
      </c>
      <c r="H611" s="87">
        <v>459.91828379999998</v>
      </c>
      <c r="I611" s="87">
        <v>0</v>
      </c>
      <c r="J611" s="87">
        <v>505.91011216999999</v>
      </c>
      <c r="K611" s="87">
        <v>597.89376892999996</v>
      </c>
      <c r="L611" s="87">
        <v>689.87742569</v>
      </c>
    </row>
    <row r="612" spans="1:12" ht="12.75" customHeight="1" x14ac:dyDescent="0.2">
      <c r="A612" s="86" t="s">
        <v>174</v>
      </c>
      <c r="B612" s="86">
        <v>3</v>
      </c>
      <c r="C612" s="87">
        <v>1016.32815584</v>
      </c>
      <c r="D612" s="87">
        <v>1014.00447144</v>
      </c>
      <c r="E612" s="87">
        <v>0</v>
      </c>
      <c r="F612" s="87">
        <v>101.40044714</v>
      </c>
      <c r="G612" s="87">
        <v>253.50111785999999</v>
      </c>
      <c r="H612" s="87">
        <v>507.00223571999999</v>
      </c>
      <c r="I612" s="87">
        <v>0</v>
      </c>
      <c r="J612" s="87">
        <v>557.70245928999998</v>
      </c>
      <c r="K612" s="87">
        <v>659.10290643999997</v>
      </c>
      <c r="L612" s="87">
        <v>760.50335357999995</v>
      </c>
    </row>
    <row r="613" spans="1:12" ht="12.75" customHeight="1" x14ac:dyDescent="0.2">
      <c r="A613" s="86" t="s">
        <v>174</v>
      </c>
      <c r="B613" s="86">
        <v>4</v>
      </c>
      <c r="C613" s="87">
        <v>1051.0050633200001</v>
      </c>
      <c r="D613" s="87">
        <v>1048.79540292</v>
      </c>
      <c r="E613" s="87">
        <v>0</v>
      </c>
      <c r="F613" s="87">
        <v>104.87954028999999</v>
      </c>
      <c r="G613" s="87">
        <v>262.19885073</v>
      </c>
      <c r="H613" s="87">
        <v>524.39770146000001</v>
      </c>
      <c r="I613" s="87">
        <v>0</v>
      </c>
      <c r="J613" s="87">
        <v>576.83747160999997</v>
      </c>
      <c r="K613" s="87">
        <v>681.71701189999999</v>
      </c>
      <c r="L613" s="87">
        <v>786.59655219000001</v>
      </c>
    </row>
    <row r="614" spans="1:12" ht="12.75" customHeight="1" x14ac:dyDescent="0.2">
      <c r="A614" s="86" t="s">
        <v>174</v>
      </c>
      <c r="B614" s="86">
        <v>5</v>
      </c>
      <c r="C614" s="87">
        <v>1051.24165354</v>
      </c>
      <c r="D614" s="87">
        <v>1049.09034488</v>
      </c>
      <c r="E614" s="87">
        <v>0</v>
      </c>
      <c r="F614" s="87">
        <v>104.90903449</v>
      </c>
      <c r="G614" s="87">
        <v>262.27258621999999</v>
      </c>
      <c r="H614" s="87">
        <v>524.54517243999999</v>
      </c>
      <c r="I614" s="87">
        <v>0</v>
      </c>
      <c r="J614" s="87">
        <v>576.99968967999996</v>
      </c>
      <c r="K614" s="87">
        <v>681.90872417000003</v>
      </c>
      <c r="L614" s="87">
        <v>786.81775865999998</v>
      </c>
    </row>
    <row r="615" spans="1:12" ht="12.75" customHeight="1" x14ac:dyDescent="0.2">
      <c r="A615" s="86" t="s">
        <v>174</v>
      </c>
      <c r="B615" s="86">
        <v>6</v>
      </c>
      <c r="C615" s="87">
        <v>1024.2129746099999</v>
      </c>
      <c r="D615" s="87">
        <v>1022.10462478</v>
      </c>
      <c r="E615" s="87">
        <v>0</v>
      </c>
      <c r="F615" s="87">
        <v>102.21046248</v>
      </c>
      <c r="G615" s="87">
        <v>255.5261562</v>
      </c>
      <c r="H615" s="87">
        <v>511.05231239</v>
      </c>
      <c r="I615" s="87">
        <v>0</v>
      </c>
      <c r="J615" s="87">
        <v>562.15754362999996</v>
      </c>
      <c r="K615" s="87">
        <v>664.36800611000001</v>
      </c>
      <c r="L615" s="87">
        <v>766.57846859000006</v>
      </c>
    </row>
    <row r="616" spans="1:12" ht="12.75" customHeight="1" x14ac:dyDescent="0.2">
      <c r="A616" s="86" t="s">
        <v>174</v>
      </c>
      <c r="B616" s="86">
        <v>7</v>
      </c>
      <c r="C616" s="87">
        <v>949.82233656999995</v>
      </c>
      <c r="D616" s="87">
        <v>947.82199771000001</v>
      </c>
      <c r="E616" s="87">
        <v>0</v>
      </c>
      <c r="F616" s="87">
        <v>94.782199770000005</v>
      </c>
      <c r="G616" s="87">
        <v>236.95549943</v>
      </c>
      <c r="H616" s="87">
        <v>473.91099886000001</v>
      </c>
      <c r="I616" s="87">
        <v>0</v>
      </c>
      <c r="J616" s="87">
        <v>521.30209874000002</v>
      </c>
      <c r="K616" s="87">
        <v>616.08429851000005</v>
      </c>
      <c r="L616" s="87">
        <v>710.86649827999997</v>
      </c>
    </row>
    <row r="617" spans="1:12" ht="12.75" customHeight="1" x14ac:dyDescent="0.2">
      <c r="A617" s="86" t="s">
        <v>174</v>
      </c>
      <c r="B617" s="86">
        <v>8</v>
      </c>
      <c r="C617" s="87">
        <v>842.95586000000003</v>
      </c>
      <c r="D617" s="87">
        <v>841.19887487999995</v>
      </c>
      <c r="E617" s="87">
        <v>0</v>
      </c>
      <c r="F617" s="87">
        <v>84.119887489999996</v>
      </c>
      <c r="G617" s="87">
        <v>210.29971871999999</v>
      </c>
      <c r="H617" s="87">
        <v>420.59943743999997</v>
      </c>
      <c r="I617" s="87">
        <v>0</v>
      </c>
      <c r="J617" s="87">
        <v>462.65938118000003</v>
      </c>
      <c r="K617" s="87">
        <v>546.77926866999996</v>
      </c>
      <c r="L617" s="87">
        <v>630.89915615999996</v>
      </c>
    </row>
    <row r="618" spans="1:12" ht="12.75" customHeight="1" x14ac:dyDescent="0.2">
      <c r="A618" s="86" t="s">
        <v>174</v>
      </c>
      <c r="B618" s="86">
        <v>9</v>
      </c>
      <c r="C618" s="87">
        <v>792.19280663999996</v>
      </c>
      <c r="D618" s="87">
        <v>790.76893815999995</v>
      </c>
      <c r="E618" s="87">
        <v>0</v>
      </c>
      <c r="F618" s="87">
        <v>79.076893819999995</v>
      </c>
      <c r="G618" s="87">
        <v>197.69223453999999</v>
      </c>
      <c r="H618" s="87">
        <v>395.38446907999997</v>
      </c>
      <c r="I618" s="87">
        <v>0</v>
      </c>
      <c r="J618" s="87">
        <v>434.92291598999998</v>
      </c>
      <c r="K618" s="87">
        <v>513.99980979999998</v>
      </c>
      <c r="L618" s="87">
        <v>593.07670361999999</v>
      </c>
    </row>
    <row r="619" spans="1:12" ht="12.75" customHeight="1" x14ac:dyDescent="0.2">
      <c r="A619" s="86" t="s">
        <v>174</v>
      </c>
      <c r="B619" s="86">
        <v>10</v>
      </c>
      <c r="C619" s="87">
        <v>809.00315655999998</v>
      </c>
      <c r="D619" s="87">
        <v>808.17858278000006</v>
      </c>
      <c r="E619" s="87">
        <v>0</v>
      </c>
      <c r="F619" s="87">
        <v>80.817858279999996</v>
      </c>
      <c r="G619" s="87">
        <v>202.04464569999999</v>
      </c>
      <c r="H619" s="87">
        <v>404.08929139000003</v>
      </c>
      <c r="I619" s="87">
        <v>0</v>
      </c>
      <c r="J619" s="87">
        <v>444.49822053000003</v>
      </c>
      <c r="K619" s="87">
        <v>525.31607881000002</v>
      </c>
      <c r="L619" s="87">
        <v>606.13393709000002</v>
      </c>
    </row>
    <row r="620" spans="1:12" ht="12.75" customHeight="1" x14ac:dyDescent="0.2">
      <c r="A620" s="86" t="s">
        <v>174</v>
      </c>
      <c r="B620" s="86">
        <v>11</v>
      </c>
      <c r="C620" s="87">
        <v>823.00079275999997</v>
      </c>
      <c r="D620" s="87">
        <v>822.13916396000002</v>
      </c>
      <c r="E620" s="87">
        <v>0</v>
      </c>
      <c r="F620" s="87">
        <v>82.213916400000002</v>
      </c>
      <c r="G620" s="87">
        <v>205.53479099</v>
      </c>
      <c r="H620" s="87">
        <v>411.06958198000001</v>
      </c>
      <c r="I620" s="87">
        <v>0</v>
      </c>
      <c r="J620" s="87">
        <v>452.17654018000002</v>
      </c>
      <c r="K620" s="87">
        <v>534.39045656999997</v>
      </c>
      <c r="L620" s="87">
        <v>616.60437296999999</v>
      </c>
    </row>
    <row r="621" spans="1:12" ht="12.75" customHeight="1" x14ac:dyDescent="0.2">
      <c r="A621" s="86" t="s">
        <v>174</v>
      </c>
      <c r="B621" s="86">
        <v>12</v>
      </c>
      <c r="C621" s="87">
        <v>814.76379280000003</v>
      </c>
      <c r="D621" s="87">
        <v>813.85562592999997</v>
      </c>
      <c r="E621" s="87">
        <v>0</v>
      </c>
      <c r="F621" s="87">
        <v>81.385562590000006</v>
      </c>
      <c r="G621" s="87">
        <v>203.46390647999999</v>
      </c>
      <c r="H621" s="87">
        <v>406.92781296999999</v>
      </c>
      <c r="I621" s="87">
        <v>0</v>
      </c>
      <c r="J621" s="87">
        <v>447.62059426000002</v>
      </c>
      <c r="K621" s="87">
        <v>529.00615685000002</v>
      </c>
      <c r="L621" s="87">
        <v>610.39171944999998</v>
      </c>
    </row>
    <row r="622" spans="1:12" ht="12.75" customHeight="1" x14ac:dyDescent="0.2">
      <c r="A622" s="86" t="s">
        <v>174</v>
      </c>
      <c r="B622" s="86">
        <v>13</v>
      </c>
      <c r="C622" s="87">
        <v>815.41928760999997</v>
      </c>
      <c r="D622" s="87">
        <v>814.65002857000002</v>
      </c>
      <c r="E622" s="87">
        <v>0</v>
      </c>
      <c r="F622" s="87">
        <v>81.465002859999998</v>
      </c>
      <c r="G622" s="87">
        <v>203.66250714</v>
      </c>
      <c r="H622" s="87">
        <v>407.32501429000001</v>
      </c>
      <c r="I622" s="87">
        <v>0</v>
      </c>
      <c r="J622" s="87">
        <v>448.05751571000002</v>
      </c>
      <c r="K622" s="87">
        <v>529.52251856999999</v>
      </c>
      <c r="L622" s="87">
        <v>610.98752143000002</v>
      </c>
    </row>
    <row r="623" spans="1:12" ht="12.75" customHeight="1" x14ac:dyDescent="0.2">
      <c r="A623" s="86" t="s">
        <v>174</v>
      </c>
      <c r="B623" s="86">
        <v>14</v>
      </c>
      <c r="C623" s="87">
        <v>814.09515908000003</v>
      </c>
      <c r="D623" s="87">
        <v>813.23263183999995</v>
      </c>
      <c r="E623" s="87">
        <v>0</v>
      </c>
      <c r="F623" s="87">
        <v>81.323263179999998</v>
      </c>
      <c r="G623" s="87">
        <v>203.30815795999999</v>
      </c>
      <c r="H623" s="87">
        <v>406.61631591999998</v>
      </c>
      <c r="I623" s="87">
        <v>0</v>
      </c>
      <c r="J623" s="87">
        <v>447.27794750999999</v>
      </c>
      <c r="K623" s="87">
        <v>528.60121070000002</v>
      </c>
      <c r="L623" s="87">
        <v>609.92447388000005</v>
      </c>
    </row>
    <row r="624" spans="1:12" ht="12.75" customHeight="1" x14ac:dyDescent="0.2">
      <c r="A624" s="86" t="s">
        <v>174</v>
      </c>
      <c r="B624" s="86">
        <v>15</v>
      </c>
      <c r="C624" s="87">
        <v>807.59746556000005</v>
      </c>
      <c r="D624" s="87">
        <v>806.68543913999997</v>
      </c>
      <c r="E624" s="87">
        <v>0</v>
      </c>
      <c r="F624" s="87">
        <v>80.668543909999997</v>
      </c>
      <c r="G624" s="87">
        <v>201.67135979</v>
      </c>
      <c r="H624" s="87">
        <v>403.34271956999999</v>
      </c>
      <c r="I624" s="87">
        <v>0</v>
      </c>
      <c r="J624" s="87">
        <v>443.67699153000001</v>
      </c>
      <c r="K624" s="87">
        <v>524.34553544000005</v>
      </c>
      <c r="L624" s="87">
        <v>605.01407935999998</v>
      </c>
    </row>
    <row r="625" spans="1:12" ht="12.75" customHeight="1" x14ac:dyDescent="0.2">
      <c r="A625" s="86" t="s">
        <v>174</v>
      </c>
      <c r="B625" s="86">
        <v>16</v>
      </c>
      <c r="C625" s="87">
        <v>801.89760529</v>
      </c>
      <c r="D625" s="87">
        <v>801.02091402999997</v>
      </c>
      <c r="E625" s="87">
        <v>0</v>
      </c>
      <c r="F625" s="87">
        <v>80.102091400000006</v>
      </c>
      <c r="G625" s="87">
        <v>200.25522850999999</v>
      </c>
      <c r="H625" s="87">
        <v>400.51045701999999</v>
      </c>
      <c r="I625" s="87">
        <v>0</v>
      </c>
      <c r="J625" s="87">
        <v>440.56150272000002</v>
      </c>
      <c r="K625" s="87">
        <v>520.66359411999997</v>
      </c>
      <c r="L625" s="87">
        <v>600.76568552000003</v>
      </c>
    </row>
    <row r="626" spans="1:12" ht="12.75" customHeight="1" x14ac:dyDescent="0.2">
      <c r="A626" s="86" t="s">
        <v>174</v>
      </c>
      <c r="B626" s="86">
        <v>17</v>
      </c>
      <c r="C626" s="87">
        <v>807.13965547999999</v>
      </c>
      <c r="D626" s="87">
        <v>806.13897712999994</v>
      </c>
      <c r="E626" s="87">
        <v>0</v>
      </c>
      <c r="F626" s="87">
        <v>80.613897710000003</v>
      </c>
      <c r="G626" s="87">
        <v>201.53474428000001</v>
      </c>
      <c r="H626" s="87">
        <v>403.06948856999998</v>
      </c>
      <c r="I626" s="87">
        <v>0</v>
      </c>
      <c r="J626" s="87">
        <v>443.37643742</v>
      </c>
      <c r="K626" s="87">
        <v>523.99033512999995</v>
      </c>
      <c r="L626" s="87">
        <v>604.60423285000002</v>
      </c>
    </row>
    <row r="627" spans="1:12" ht="12.75" customHeight="1" x14ac:dyDescent="0.2">
      <c r="A627" s="86" t="s">
        <v>174</v>
      </c>
      <c r="B627" s="86">
        <v>18</v>
      </c>
      <c r="C627" s="87">
        <v>795.31601406000004</v>
      </c>
      <c r="D627" s="87">
        <v>794.04179555999997</v>
      </c>
      <c r="E627" s="87">
        <v>0</v>
      </c>
      <c r="F627" s="87">
        <v>79.404179560000003</v>
      </c>
      <c r="G627" s="87">
        <v>198.51044888999999</v>
      </c>
      <c r="H627" s="87">
        <v>397.02089777999998</v>
      </c>
      <c r="I627" s="87">
        <v>0</v>
      </c>
      <c r="J627" s="87">
        <v>436.72298755999998</v>
      </c>
      <c r="K627" s="87">
        <v>516.12716710999996</v>
      </c>
      <c r="L627" s="87">
        <v>595.53134666999995</v>
      </c>
    </row>
    <row r="628" spans="1:12" ht="12.75" customHeight="1" x14ac:dyDescent="0.2">
      <c r="A628" s="86" t="s">
        <v>174</v>
      </c>
      <c r="B628" s="86">
        <v>19</v>
      </c>
      <c r="C628" s="87">
        <v>778.93423370999994</v>
      </c>
      <c r="D628" s="87">
        <v>777.49418856</v>
      </c>
      <c r="E628" s="87">
        <v>0</v>
      </c>
      <c r="F628" s="87">
        <v>77.749418860000006</v>
      </c>
      <c r="G628" s="87">
        <v>194.37354714</v>
      </c>
      <c r="H628" s="87">
        <v>388.74709428</v>
      </c>
      <c r="I628" s="87">
        <v>0</v>
      </c>
      <c r="J628" s="87">
        <v>427.62180370999999</v>
      </c>
      <c r="K628" s="87">
        <v>505.37122255999998</v>
      </c>
      <c r="L628" s="87">
        <v>583.12064141999997</v>
      </c>
    </row>
    <row r="629" spans="1:12" ht="12.75" customHeight="1" x14ac:dyDescent="0.2">
      <c r="A629" s="86" t="s">
        <v>174</v>
      </c>
      <c r="B629" s="86">
        <v>20</v>
      </c>
      <c r="C629" s="87">
        <v>768.06805589999999</v>
      </c>
      <c r="D629" s="87">
        <v>766.49421652000001</v>
      </c>
      <c r="E629" s="87">
        <v>0</v>
      </c>
      <c r="F629" s="87">
        <v>76.649421649999994</v>
      </c>
      <c r="G629" s="87">
        <v>191.62355413</v>
      </c>
      <c r="H629" s="87">
        <v>383.24710826</v>
      </c>
      <c r="I629" s="87">
        <v>0</v>
      </c>
      <c r="J629" s="87">
        <v>421.57181909000002</v>
      </c>
      <c r="K629" s="87">
        <v>498.22124073999998</v>
      </c>
      <c r="L629" s="87">
        <v>574.87066239000001</v>
      </c>
    </row>
    <row r="630" spans="1:12" ht="12.75" customHeight="1" x14ac:dyDescent="0.2">
      <c r="A630" s="86" t="s">
        <v>174</v>
      </c>
      <c r="B630" s="86">
        <v>21</v>
      </c>
      <c r="C630" s="87">
        <v>798.98643178999998</v>
      </c>
      <c r="D630" s="87">
        <v>797.11698876000003</v>
      </c>
      <c r="E630" s="87">
        <v>0</v>
      </c>
      <c r="F630" s="87">
        <v>79.71169888</v>
      </c>
      <c r="G630" s="87">
        <v>199.27924719000001</v>
      </c>
      <c r="H630" s="87">
        <v>398.55849438000001</v>
      </c>
      <c r="I630" s="87">
        <v>0</v>
      </c>
      <c r="J630" s="87">
        <v>438.41434382</v>
      </c>
      <c r="K630" s="87">
        <v>518.12604268999996</v>
      </c>
      <c r="L630" s="87">
        <v>597.83774157000005</v>
      </c>
    </row>
    <row r="631" spans="1:12" ht="12.75" customHeight="1" x14ac:dyDescent="0.2">
      <c r="A631" s="86" t="s">
        <v>174</v>
      </c>
      <c r="B631" s="86">
        <v>22</v>
      </c>
      <c r="C631" s="87">
        <v>795.56945519999999</v>
      </c>
      <c r="D631" s="87">
        <v>794.28701263000005</v>
      </c>
      <c r="E631" s="87">
        <v>0</v>
      </c>
      <c r="F631" s="87">
        <v>79.428701259999997</v>
      </c>
      <c r="G631" s="87">
        <v>198.57175315999999</v>
      </c>
      <c r="H631" s="87">
        <v>397.14350631999997</v>
      </c>
      <c r="I631" s="87">
        <v>0</v>
      </c>
      <c r="J631" s="87">
        <v>436.85785694999998</v>
      </c>
      <c r="K631" s="87">
        <v>516.28655820999995</v>
      </c>
      <c r="L631" s="87">
        <v>595.71525946999998</v>
      </c>
    </row>
    <row r="632" spans="1:12" ht="12.75" customHeight="1" x14ac:dyDescent="0.2">
      <c r="A632" s="86" t="s">
        <v>174</v>
      </c>
      <c r="B632" s="86">
        <v>23</v>
      </c>
      <c r="C632" s="87">
        <v>777.82229433999998</v>
      </c>
      <c r="D632" s="87">
        <v>777.08963869000002</v>
      </c>
      <c r="E632" s="87">
        <v>0</v>
      </c>
      <c r="F632" s="87">
        <v>77.708963870000005</v>
      </c>
      <c r="G632" s="87">
        <v>194.27240967</v>
      </c>
      <c r="H632" s="87">
        <v>388.54481935000001</v>
      </c>
      <c r="I632" s="87">
        <v>0</v>
      </c>
      <c r="J632" s="87">
        <v>427.39930127999997</v>
      </c>
      <c r="K632" s="87">
        <v>505.10826515000002</v>
      </c>
      <c r="L632" s="87">
        <v>582.81722902000001</v>
      </c>
    </row>
    <row r="633" spans="1:12" ht="12.75" customHeight="1" x14ac:dyDescent="0.2">
      <c r="A633" s="86" t="s">
        <v>174</v>
      </c>
      <c r="B633" s="86">
        <v>24</v>
      </c>
      <c r="C633" s="87">
        <v>833.47195767000005</v>
      </c>
      <c r="D633" s="87">
        <v>832.76672234</v>
      </c>
      <c r="E633" s="87">
        <v>0</v>
      </c>
      <c r="F633" s="87">
        <v>83.276672230000003</v>
      </c>
      <c r="G633" s="87">
        <v>208.19168059</v>
      </c>
      <c r="H633" s="87">
        <v>416.38336117</v>
      </c>
      <c r="I633" s="87">
        <v>0</v>
      </c>
      <c r="J633" s="87">
        <v>458.02169729000002</v>
      </c>
      <c r="K633" s="87">
        <v>541.29836952000005</v>
      </c>
      <c r="L633" s="87">
        <v>624.57504175999998</v>
      </c>
    </row>
    <row r="634" spans="1:12" ht="12.75" customHeight="1" x14ac:dyDescent="0.2">
      <c r="A634" s="86" t="s">
        <v>175</v>
      </c>
      <c r="B634" s="86">
        <v>1</v>
      </c>
      <c r="C634" s="87">
        <v>1008.7580559</v>
      </c>
      <c r="D634" s="87">
        <v>1003.99099813</v>
      </c>
      <c r="E634" s="87">
        <v>0</v>
      </c>
      <c r="F634" s="87">
        <v>100.39909981</v>
      </c>
      <c r="G634" s="87">
        <v>250.99774952999999</v>
      </c>
      <c r="H634" s="87">
        <v>501.99549906999999</v>
      </c>
      <c r="I634" s="87">
        <v>0</v>
      </c>
      <c r="J634" s="87">
        <v>552.19504897000002</v>
      </c>
      <c r="K634" s="87">
        <v>652.59414877999995</v>
      </c>
      <c r="L634" s="87">
        <v>752.99324860000002</v>
      </c>
    </row>
    <row r="635" spans="1:12" ht="12.75" customHeight="1" x14ac:dyDescent="0.2">
      <c r="A635" s="86" t="s">
        <v>175</v>
      </c>
      <c r="B635" s="86">
        <v>2</v>
      </c>
      <c r="C635" s="87">
        <v>1046.1854712700001</v>
      </c>
      <c r="D635" s="87">
        <v>1041.14330632</v>
      </c>
      <c r="E635" s="87">
        <v>0</v>
      </c>
      <c r="F635" s="87">
        <v>104.11433063</v>
      </c>
      <c r="G635" s="87">
        <v>260.28582657999999</v>
      </c>
      <c r="H635" s="87">
        <v>520.57165315999998</v>
      </c>
      <c r="I635" s="87">
        <v>0</v>
      </c>
      <c r="J635" s="87">
        <v>572.62881847999995</v>
      </c>
      <c r="K635" s="87">
        <v>676.74314910999999</v>
      </c>
      <c r="L635" s="87">
        <v>780.85747974000003</v>
      </c>
    </row>
    <row r="636" spans="1:12" ht="12.75" customHeight="1" x14ac:dyDescent="0.2">
      <c r="A636" s="86" t="s">
        <v>175</v>
      </c>
      <c r="B636" s="86">
        <v>3</v>
      </c>
      <c r="C636" s="87">
        <v>1096.9843283299999</v>
      </c>
      <c r="D636" s="87">
        <v>1091.6399713200001</v>
      </c>
      <c r="E636" s="87">
        <v>0</v>
      </c>
      <c r="F636" s="87">
        <v>109.16399713</v>
      </c>
      <c r="G636" s="87">
        <v>272.90999283000002</v>
      </c>
      <c r="H636" s="87">
        <v>545.81998566000004</v>
      </c>
      <c r="I636" s="87">
        <v>0</v>
      </c>
      <c r="J636" s="87">
        <v>600.40198423000004</v>
      </c>
      <c r="K636" s="87">
        <v>709.56598136000002</v>
      </c>
      <c r="L636" s="87">
        <v>818.72997849000001</v>
      </c>
    </row>
    <row r="637" spans="1:12" ht="12.75" customHeight="1" x14ac:dyDescent="0.2">
      <c r="A637" s="86" t="s">
        <v>175</v>
      </c>
      <c r="B637" s="86">
        <v>4</v>
      </c>
      <c r="C637" s="87">
        <v>1104.71260168</v>
      </c>
      <c r="D637" s="87">
        <v>1099.4268025399999</v>
      </c>
      <c r="E637" s="87">
        <v>0</v>
      </c>
      <c r="F637" s="87">
        <v>109.94268025</v>
      </c>
      <c r="G637" s="87">
        <v>274.85670063999999</v>
      </c>
      <c r="H637" s="87">
        <v>549.71340126999996</v>
      </c>
      <c r="I637" s="87">
        <v>0</v>
      </c>
      <c r="J637" s="87">
        <v>604.68474140000001</v>
      </c>
      <c r="K637" s="87">
        <v>714.62742164999997</v>
      </c>
      <c r="L637" s="87">
        <v>824.57010190999995</v>
      </c>
    </row>
    <row r="638" spans="1:12" ht="12.75" customHeight="1" x14ac:dyDescent="0.2">
      <c r="A638" s="86" t="s">
        <v>175</v>
      </c>
      <c r="B638" s="86">
        <v>5</v>
      </c>
      <c r="C638" s="87">
        <v>1102.55349232</v>
      </c>
      <c r="D638" s="87">
        <v>1097.2021050000001</v>
      </c>
      <c r="E638" s="87">
        <v>0</v>
      </c>
      <c r="F638" s="87">
        <v>109.72021049999999</v>
      </c>
      <c r="G638" s="87">
        <v>274.30052625000002</v>
      </c>
      <c r="H638" s="87">
        <v>548.60105250000004</v>
      </c>
      <c r="I638" s="87">
        <v>0</v>
      </c>
      <c r="J638" s="87">
        <v>603.46115774999998</v>
      </c>
      <c r="K638" s="87">
        <v>713.18136824999999</v>
      </c>
      <c r="L638" s="87">
        <v>822.90157875</v>
      </c>
    </row>
    <row r="639" spans="1:12" ht="12.75" customHeight="1" x14ac:dyDescent="0.2">
      <c r="A639" s="86" t="s">
        <v>175</v>
      </c>
      <c r="B639" s="86">
        <v>6</v>
      </c>
      <c r="C639" s="87">
        <v>1084.0589795599999</v>
      </c>
      <c r="D639" s="87">
        <v>1078.7739523099999</v>
      </c>
      <c r="E639" s="87">
        <v>0</v>
      </c>
      <c r="F639" s="87">
        <v>107.87739523</v>
      </c>
      <c r="G639" s="87">
        <v>269.69348808000001</v>
      </c>
      <c r="H639" s="87">
        <v>539.38697616000002</v>
      </c>
      <c r="I639" s="87">
        <v>0</v>
      </c>
      <c r="J639" s="87">
        <v>593.32567376999998</v>
      </c>
      <c r="K639" s="87">
        <v>701.20306900000003</v>
      </c>
      <c r="L639" s="87">
        <v>809.08046422999996</v>
      </c>
    </row>
    <row r="640" spans="1:12" ht="12.75" customHeight="1" x14ac:dyDescent="0.2">
      <c r="A640" s="86" t="s">
        <v>175</v>
      </c>
      <c r="B640" s="86">
        <v>7</v>
      </c>
      <c r="C640" s="87">
        <v>1016.68491101</v>
      </c>
      <c r="D640" s="87">
        <v>1011.73818449</v>
      </c>
      <c r="E640" s="87">
        <v>0</v>
      </c>
      <c r="F640" s="87">
        <v>101.17381845</v>
      </c>
      <c r="G640" s="87">
        <v>252.93454611999999</v>
      </c>
      <c r="H640" s="87">
        <v>505.86909224999999</v>
      </c>
      <c r="I640" s="87">
        <v>0</v>
      </c>
      <c r="J640" s="87">
        <v>556.45600147000005</v>
      </c>
      <c r="K640" s="87">
        <v>657.62981992000005</v>
      </c>
      <c r="L640" s="87">
        <v>758.80363837000004</v>
      </c>
    </row>
    <row r="641" spans="1:12" ht="12.75" customHeight="1" x14ac:dyDescent="0.2">
      <c r="A641" s="86" t="s">
        <v>175</v>
      </c>
      <c r="B641" s="86">
        <v>8</v>
      </c>
      <c r="C641" s="87">
        <v>917.27051916000005</v>
      </c>
      <c r="D641" s="87">
        <v>912.88165532000005</v>
      </c>
      <c r="E641" s="87">
        <v>0</v>
      </c>
      <c r="F641" s="87">
        <v>91.288165530000001</v>
      </c>
      <c r="G641" s="87">
        <v>228.22041383000001</v>
      </c>
      <c r="H641" s="87">
        <v>456.44082766000002</v>
      </c>
      <c r="I641" s="87">
        <v>0</v>
      </c>
      <c r="J641" s="87">
        <v>502.08491042999998</v>
      </c>
      <c r="K641" s="87">
        <v>593.37307596000005</v>
      </c>
      <c r="L641" s="87">
        <v>684.66124148999995</v>
      </c>
    </row>
    <row r="642" spans="1:12" ht="12.75" customHeight="1" x14ac:dyDescent="0.2">
      <c r="A642" s="86" t="s">
        <v>175</v>
      </c>
      <c r="B642" s="86">
        <v>9</v>
      </c>
      <c r="C642" s="87">
        <v>894.14961300000004</v>
      </c>
      <c r="D642" s="87">
        <v>889.55253499000003</v>
      </c>
      <c r="E642" s="87">
        <v>0</v>
      </c>
      <c r="F642" s="87">
        <v>88.955253499999998</v>
      </c>
      <c r="G642" s="87">
        <v>222.38813375000001</v>
      </c>
      <c r="H642" s="87">
        <v>444.77626750000002</v>
      </c>
      <c r="I642" s="87">
        <v>0</v>
      </c>
      <c r="J642" s="87">
        <v>489.25389424000002</v>
      </c>
      <c r="K642" s="87">
        <v>578.20914774000005</v>
      </c>
      <c r="L642" s="87">
        <v>667.16440123999996</v>
      </c>
    </row>
    <row r="643" spans="1:12" ht="12.75" customHeight="1" x14ac:dyDescent="0.2">
      <c r="A643" s="86" t="s">
        <v>175</v>
      </c>
      <c r="B643" s="86">
        <v>10</v>
      </c>
      <c r="C643" s="87">
        <v>858.10256047999997</v>
      </c>
      <c r="D643" s="87">
        <v>854.25407693</v>
      </c>
      <c r="E643" s="87">
        <v>0</v>
      </c>
      <c r="F643" s="87">
        <v>85.42540769</v>
      </c>
      <c r="G643" s="87">
        <v>213.56351923</v>
      </c>
      <c r="H643" s="87">
        <v>427.12703847</v>
      </c>
      <c r="I643" s="87">
        <v>0</v>
      </c>
      <c r="J643" s="87">
        <v>469.83974231000002</v>
      </c>
      <c r="K643" s="87">
        <v>555.26514999999995</v>
      </c>
      <c r="L643" s="87">
        <v>640.6905577</v>
      </c>
    </row>
    <row r="644" spans="1:12" ht="12.75" customHeight="1" x14ac:dyDescent="0.2">
      <c r="A644" s="86" t="s">
        <v>175</v>
      </c>
      <c r="B644" s="86">
        <v>11</v>
      </c>
      <c r="C644" s="87">
        <v>829.80464359999996</v>
      </c>
      <c r="D644" s="87">
        <v>826.25500278000004</v>
      </c>
      <c r="E644" s="87">
        <v>0</v>
      </c>
      <c r="F644" s="87">
        <v>82.625500279999997</v>
      </c>
      <c r="G644" s="87">
        <v>206.56375070000001</v>
      </c>
      <c r="H644" s="87">
        <v>413.12750139000002</v>
      </c>
      <c r="I644" s="87">
        <v>0</v>
      </c>
      <c r="J644" s="87">
        <v>454.44025153000001</v>
      </c>
      <c r="K644" s="87">
        <v>537.06575181000005</v>
      </c>
      <c r="L644" s="87">
        <v>619.69125209000003</v>
      </c>
    </row>
    <row r="645" spans="1:12" ht="12.75" customHeight="1" x14ac:dyDescent="0.2">
      <c r="A645" s="86" t="s">
        <v>175</v>
      </c>
      <c r="B645" s="86">
        <v>12</v>
      </c>
      <c r="C645" s="87">
        <v>830.67472663000001</v>
      </c>
      <c r="D645" s="87">
        <v>826.58404567000002</v>
      </c>
      <c r="E645" s="87">
        <v>0</v>
      </c>
      <c r="F645" s="87">
        <v>82.658404570000002</v>
      </c>
      <c r="G645" s="87">
        <v>206.64601142000001</v>
      </c>
      <c r="H645" s="87">
        <v>413.29202284000002</v>
      </c>
      <c r="I645" s="87">
        <v>0</v>
      </c>
      <c r="J645" s="87">
        <v>454.62122512000002</v>
      </c>
      <c r="K645" s="87">
        <v>537.27962968999998</v>
      </c>
      <c r="L645" s="87">
        <v>619.93803424999999</v>
      </c>
    </row>
    <row r="646" spans="1:12" ht="12.75" customHeight="1" x14ac:dyDescent="0.2">
      <c r="A646" s="86" t="s">
        <v>175</v>
      </c>
      <c r="B646" s="86">
        <v>13</v>
      </c>
      <c r="C646" s="87">
        <v>848.63602275000005</v>
      </c>
      <c r="D646" s="87">
        <v>844.39853066000001</v>
      </c>
      <c r="E646" s="87">
        <v>0</v>
      </c>
      <c r="F646" s="87">
        <v>84.439853069999998</v>
      </c>
      <c r="G646" s="87">
        <v>211.09963267000001</v>
      </c>
      <c r="H646" s="87">
        <v>422.19926533</v>
      </c>
      <c r="I646" s="87">
        <v>0</v>
      </c>
      <c r="J646" s="87">
        <v>464.41919186000001</v>
      </c>
      <c r="K646" s="87">
        <v>548.85904492999998</v>
      </c>
      <c r="L646" s="87">
        <v>633.29889800000001</v>
      </c>
    </row>
    <row r="647" spans="1:12" ht="12.75" customHeight="1" x14ac:dyDescent="0.2">
      <c r="A647" s="86" t="s">
        <v>175</v>
      </c>
      <c r="B647" s="86">
        <v>14</v>
      </c>
      <c r="C647" s="87">
        <v>856.25937556999997</v>
      </c>
      <c r="D647" s="87">
        <v>852.49298266000005</v>
      </c>
      <c r="E647" s="87">
        <v>0</v>
      </c>
      <c r="F647" s="87">
        <v>85.249298269999997</v>
      </c>
      <c r="G647" s="87">
        <v>213.12324566999999</v>
      </c>
      <c r="H647" s="87">
        <v>426.24649133000003</v>
      </c>
      <c r="I647" s="87">
        <v>0</v>
      </c>
      <c r="J647" s="87">
        <v>468.87114045999999</v>
      </c>
      <c r="K647" s="87">
        <v>554.12043873000005</v>
      </c>
      <c r="L647" s="87">
        <v>639.36973699999999</v>
      </c>
    </row>
    <row r="648" spans="1:12" ht="12.75" customHeight="1" x14ac:dyDescent="0.2">
      <c r="A648" s="86" t="s">
        <v>175</v>
      </c>
      <c r="B648" s="86">
        <v>15</v>
      </c>
      <c r="C648" s="87">
        <v>872.36551756999995</v>
      </c>
      <c r="D648" s="87">
        <v>868.71825520000004</v>
      </c>
      <c r="E648" s="87">
        <v>0</v>
      </c>
      <c r="F648" s="87">
        <v>86.871825520000002</v>
      </c>
      <c r="G648" s="87">
        <v>217.17956380000001</v>
      </c>
      <c r="H648" s="87">
        <v>434.35912760000002</v>
      </c>
      <c r="I648" s="87">
        <v>0</v>
      </c>
      <c r="J648" s="87">
        <v>477.79504035999997</v>
      </c>
      <c r="K648" s="87">
        <v>564.66686588000005</v>
      </c>
      <c r="L648" s="87">
        <v>651.53869139999995</v>
      </c>
    </row>
    <row r="649" spans="1:12" ht="12.75" customHeight="1" x14ac:dyDescent="0.2">
      <c r="A649" s="86" t="s">
        <v>175</v>
      </c>
      <c r="B649" s="86">
        <v>16</v>
      </c>
      <c r="C649" s="87">
        <v>887.14301763000003</v>
      </c>
      <c r="D649" s="87">
        <v>883.47729875000005</v>
      </c>
      <c r="E649" s="87">
        <v>0</v>
      </c>
      <c r="F649" s="87">
        <v>88.347729880000003</v>
      </c>
      <c r="G649" s="87">
        <v>220.86932469000001</v>
      </c>
      <c r="H649" s="87">
        <v>441.73864938000003</v>
      </c>
      <c r="I649" s="87">
        <v>0</v>
      </c>
      <c r="J649" s="87">
        <v>485.91251431000001</v>
      </c>
      <c r="K649" s="87">
        <v>574.26024418999998</v>
      </c>
      <c r="L649" s="87">
        <v>662.60797405999995</v>
      </c>
    </row>
    <row r="650" spans="1:12" ht="12.75" customHeight="1" x14ac:dyDescent="0.2">
      <c r="A650" s="86" t="s">
        <v>175</v>
      </c>
      <c r="B650" s="86">
        <v>17</v>
      </c>
      <c r="C650" s="87">
        <v>883.29263223999999</v>
      </c>
      <c r="D650" s="87">
        <v>879.61514519000002</v>
      </c>
      <c r="E650" s="87">
        <v>0</v>
      </c>
      <c r="F650" s="87">
        <v>87.961514519999994</v>
      </c>
      <c r="G650" s="87">
        <v>219.90378630000001</v>
      </c>
      <c r="H650" s="87">
        <v>439.80757260000001</v>
      </c>
      <c r="I650" s="87">
        <v>0</v>
      </c>
      <c r="J650" s="87">
        <v>483.78832985000003</v>
      </c>
      <c r="K650" s="87">
        <v>571.74984437000001</v>
      </c>
      <c r="L650" s="87">
        <v>659.71135889000004</v>
      </c>
    </row>
    <row r="651" spans="1:12" ht="12.75" customHeight="1" x14ac:dyDescent="0.2">
      <c r="A651" s="86" t="s">
        <v>175</v>
      </c>
      <c r="B651" s="86">
        <v>18</v>
      </c>
      <c r="C651" s="87">
        <v>857.09454845000005</v>
      </c>
      <c r="D651" s="87">
        <v>852.83838313000001</v>
      </c>
      <c r="E651" s="87">
        <v>0</v>
      </c>
      <c r="F651" s="87">
        <v>85.283838309999993</v>
      </c>
      <c r="G651" s="87">
        <v>213.20959578</v>
      </c>
      <c r="H651" s="87">
        <v>426.41919157000001</v>
      </c>
      <c r="I651" s="87">
        <v>0</v>
      </c>
      <c r="J651" s="87">
        <v>469.06111071999999</v>
      </c>
      <c r="K651" s="87">
        <v>554.34494902999995</v>
      </c>
      <c r="L651" s="87">
        <v>639.62878735000004</v>
      </c>
    </row>
    <row r="652" spans="1:12" ht="12.75" customHeight="1" x14ac:dyDescent="0.2">
      <c r="A652" s="86" t="s">
        <v>175</v>
      </c>
      <c r="B652" s="86">
        <v>19</v>
      </c>
      <c r="C652" s="87">
        <v>840.22351527000001</v>
      </c>
      <c r="D652" s="87">
        <v>835.78425453</v>
      </c>
      <c r="E652" s="87">
        <v>0</v>
      </c>
      <c r="F652" s="87">
        <v>83.578425449999997</v>
      </c>
      <c r="G652" s="87">
        <v>208.94606363</v>
      </c>
      <c r="H652" s="87">
        <v>417.89212727</v>
      </c>
      <c r="I652" s="87">
        <v>0</v>
      </c>
      <c r="J652" s="87">
        <v>459.68133999000003</v>
      </c>
      <c r="K652" s="87">
        <v>543.25976544000002</v>
      </c>
      <c r="L652" s="87">
        <v>626.83819089999997</v>
      </c>
    </row>
    <row r="653" spans="1:12" ht="12.75" customHeight="1" x14ac:dyDescent="0.2">
      <c r="A653" s="86" t="s">
        <v>175</v>
      </c>
      <c r="B653" s="86">
        <v>20</v>
      </c>
      <c r="C653" s="87">
        <v>834.94915273000004</v>
      </c>
      <c r="D653" s="87">
        <v>830.57896106999999</v>
      </c>
      <c r="E653" s="87">
        <v>0</v>
      </c>
      <c r="F653" s="87">
        <v>83.057896110000001</v>
      </c>
      <c r="G653" s="87">
        <v>207.64474027</v>
      </c>
      <c r="H653" s="87">
        <v>415.28948054</v>
      </c>
      <c r="I653" s="87">
        <v>0</v>
      </c>
      <c r="J653" s="87">
        <v>456.81842859</v>
      </c>
      <c r="K653" s="87">
        <v>539.87632470000005</v>
      </c>
      <c r="L653" s="87">
        <v>622.93422080000005</v>
      </c>
    </row>
    <row r="654" spans="1:12" ht="12.75" customHeight="1" x14ac:dyDescent="0.2">
      <c r="A654" s="86" t="s">
        <v>175</v>
      </c>
      <c r="B654" s="86">
        <v>21</v>
      </c>
      <c r="C654" s="87">
        <v>773.17436492000002</v>
      </c>
      <c r="D654" s="87">
        <v>769.15909292000003</v>
      </c>
      <c r="E654" s="87">
        <v>0</v>
      </c>
      <c r="F654" s="87">
        <v>76.915909290000002</v>
      </c>
      <c r="G654" s="87">
        <v>192.28977323000001</v>
      </c>
      <c r="H654" s="87">
        <v>384.57954646000002</v>
      </c>
      <c r="I654" s="87">
        <v>0</v>
      </c>
      <c r="J654" s="87">
        <v>423.03750110999999</v>
      </c>
      <c r="K654" s="87">
        <v>499.9534104</v>
      </c>
      <c r="L654" s="87">
        <v>576.86931969</v>
      </c>
    </row>
    <row r="655" spans="1:12" ht="12.75" customHeight="1" x14ac:dyDescent="0.2">
      <c r="A655" s="86" t="s">
        <v>175</v>
      </c>
      <c r="B655" s="86">
        <v>22</v>
      </c>
      <c r="C655" s="87">
        <v>781.88921401000005</v>
      </c>
      <c r="D655" s="87">
        <v>777.92718958</v>
      </c>
      <c r="E655" s="87">
        <v>0</v>
      </c>
      <c r="F655" s="87">
        <v>77.792718960000002</v>
      </c>
      <c r="G655" s="87">
        <v>194.4817974</v>
      </c>
      <c r="H655" s="87">
        <v>388.96359479</v>
      </c>
      <c r="I655" s="87">
        <v>0</v>
      </c>
      <c r="J655" s="87">
        <v>427.85995427</v>
      </c>
      <c r="K655" s="87">
        <v>505.65267323</v>
      </c>
      <c r="L655" s="87">
        <v>583.44539219000001</v>
      </c>
    </row>
    <row r="656" spans="1:12" ht="12.75" customHeight="1" x14ac:dyDescent="0.2">
      <c r="A656" s="86" t="s">
        <v>175</v>
      </c>
      <c r="B656" s="86">
        <v>23</v>
      </c>
      <c r="C656" s="87">
        <v>896.54254733000005</v>
      </c>
      <c r="D656" s="87">
        <v>892.03782601</v>
      </c>
      <c r="E656" s="87">
        <v>0</v>
      </c>
      <c r="F656" s="87">
        <v>89.203782599999997</v>
      </c>
      <c r="G656" s="87">
        <v>223.0094565</v>
      </c>
      <c r="H656" s="87">
        <v>446.01891301000001</v>
      </c>
      <c r="I656" s="87">
        <v>0</v>
      </c>
      <c r="J656" s="87">
        <v>490.62080430999998</v>
      </c>
      <c r="K656" s="87">
        <v>579.82458690999999</v>
      </c>
      <c r="L656" s="87">
        <v>669.02836950999995</v>
      </c>
    </row>
    <row r="657" spans="1:12" ht="12.75" customHeight="1" x14ac:dyDescent="0.2">
      <c r="A657" s="86" t="s">
        <v>175</v>
      </c>
      <c r="B657" s="86">
        <v>24</v>
      </c>
      <c r="C657" s="87">
        <v>927.31825816000003</v>
      </c>
      <c r="D657" s="87">
        <v>922.68009668000002</v>
      </c>
      <c r="E657" s="87">
        <v>0</v>
      </c>
      <c r="F657" s="87">
        <v>92.268009669999998</v>
      </c>
      <c r="G657" s="87">
        <v>230.67002417</v>
      </c>
      <c r="H657" s="87">
        <v>461.34004834000001</v>
      </c>
      <c r="I657" s="87">
        <v>0</v>
      </c>
      <c r="J657" s="87">
        <v>507.47405316999999</v>
      </c>
      <c r="K657" s="87">
        <v>599.74206284000002</v>
      </c>
      <c r="L657" s="87">
        <v>692.01007250999999</v>
      </c>
    </row>
    <row r="658" spans="1:12" ht="12.75" customHeight="1" x14ac:dyDescent="0.2">
      <c r="A658" s="86" t="s">
        <v>176</v>
      </c>
      <c r="B658" s="86">
        <v>1</v>
      </c>
      <c r="C658" s="87">
        <v>935.07798930000001</v>
      </c>
      <c r="D658" s="87">
        <v>930.60951020000005</v>
      </c>
      <c r="E658" s="87">
        <v>0</v>
      </c>
      <c r="F658" s="87">
        <v>93.060951020000005</v>
      </c>
      <c r="G658" s="87">
        <v>232.65237755000001</v>
      </c>
      <c r="H658" s="87">
        <v>465.30475510000002</v>
      </c>
      <c r="I658" s="87">
        <v>0</v>
      </c>
      <c r="J658" s="87">
        <v>511.83523061</v>
      </c>
      <c r="K658" s="87">
        <v>604.89618163</v>
      </c>
      <c r="L658" s="87">
        <v>697.95713264999995</v>
      </c>
    </row>
    <row r="659" spans="1:12" ht="12.75" customHeight="1" x14ac:dyDescent="0.2">
      <c r="A659" s="86" t="s">
        <v>176</v>
      </c>
      <c r="B659" s="86">
        <v>2</v>
      </c>
      <c r="C659" s="87">
        <v>965.52459102</v>
      </c>
      <c r="D659" s="87">
        <v>960.70933075000005</v>
      </c>
      <c r="E659" s="87">
        <v>0</v>
      </c>
      <c r="F659" s="87">
        <v>96.070933080000003</v>
      </c>
      <c r="G659" s="87">
        <v>240.17733268999999</v>
      </c>
      <c r="H659" s="87">
        <v>480.35466537999997</v>
      </c>
      <c r="I659" s="87">
        <v>0</v>
      </c>
      <c r="J659" s="87">
        <v>528.39013191000004</v>
      </c>
      <c r="K659" s="87">
        <v>624.46106498999995</v>
      </c>
      <c r="L659" s="87">
        <v>720.53199805999998</v>
      </c>
    </row>
    <row r="660" spans="1:12" ht="12.75" customHeight="1" x14ac:dyDescent="0.2">
      <c r="A660" s="86" t="s">
        <v>176</v>
      </c>
      <c r="B660" s="86">
        <v>3</v>
      </c>
      <c r="C660" s="87">
        <v>1033.50849421</v>
      </c>
      <c r="D660" s="87">
        <v>1028.3417263599999</v>
      </c>
      <c r="E660" s="87">
        <v>0</v>
      </c>
      <c r="F660" s="87">
        <v>102.83417264000001</v>
      </c>
      <c r="G660" s="87">
        <v>257.08543158999998</v>
      </c>
      <c r="H660" s="87">
        <v>514.17086317999997</v>
      </c>
      <c r="I660" s="87">
        <v>0</v>
      </c>
      <c r="J660" s="87">
        <v>565.58794950000004</v>
      </c>
      <c r="K660" s="87">
        <v>668.42212213000005</v>
      </c>
      <c r="L660" s="87">
        <v>771.25629476999995</v>
      </c>
    </row>
    <row r="661" spans="1:12" ht="12.75" customHeight="1" x14ac:dyDescent="0.2">
      <c r="A661" s="86" t="s">
        <v>176</v>
      </c>
      <c r="B661" s="86">
        <v>4</v>
      </c>
      <c r="C661" s="87">
        <v>1038.8438821699999</v>
      </c>
      <c r="D661" s="87">
        <v>1033.7133904499999</v>
      </c>
      <c r="E661" s="87">
        <v>0</v>
      </c>
      <c r="F661" s="87">
        <v>103.37133905</v>
      </c>
      <c r="G661" s="87">
        <v>258.42834761</v>
      </c>
      <c r="H661" s="87">
        <v>516.85669523000001</v>
      </c>
      <c r="I661" s="87">
        <v>0</v>
      </c>
      <c r="J661" s="87">
        <v>568.54236475000005</v>
      </c>
      <c r="K661" s="87">
        <v>671.91370379</v>
      </c>
      <c r="L661" s="87">
        <v>775.28504283999996</v>
      </c>
    </row>
    <row r="662" spans="1:12" ht="12.75" customHeight="1" x14ac:dyDescent="0.2">
      <c r="A662" s="86" t="s">
        <v>176</v>
      </c>
      <c r="B662" s="86">
        <v>5</v>
      </c>
      <c r="C662" s="87">
        <v>1032.53347396</v>
      </c>
      <c r="D662" s="87">
        <v>1027.4827620599999</v>
      </c>
      <c r="E662" s="87">
        <v>0</v>
      </c>
      <c r="F662" s="87">
        <v>102.74827621</v>
      </c>
      <c r="G662" s="87">
        <v>256.87069051999998</v>
      </c>
      <c r="H662" s="87">
        <v>513.74138102999996</v>
      </c>
      <c r="I662" s="87">
        <v>0</v>
      </c>
      <c r="J662" s="87">
        <v>565.11551913000005</v>
      </c>
      <c r="K662" s="87">
        <v>667.86379534000002</v>
      </c>
      <c r="L662" s="87">
        <v>770.61207155</v>
      </c>
    </row>
    <row r="663" spans="1:12" ht="12.75" customHeight="1" x14ac:dyDescent="0.2">
      <c r="A663" s="86" t="s">
        <v>176</v>
      </c>
      <c r="B663" s="86">
        <v>6</v>
      </c>
      <c r="C663" s="87">
        <v>1024.89890517</v>
      </c>
      <c r="D663" s="87">
        <v>1019.98308946</v>
      </c>
      <c r="E663" s="87">
        <v>0</v>
      </c>
      <c r="F663" s="87">
        <v>101.99830894999999</v>
      </c>
      <c r="G663" s="87">
        <v>254.99577237</v>
      </c>
      <c r="H663" s="87">
        <v>509.99154472999999</v>
      </c>
      <c r="I663" s="87">
        <v>0</v>
      </c>
      <c r="J663" s="87">
        <v>560.99069919999999</v>
      </c>
      <c r="K663" s="87">
        <v>662.98900815000002</v>
      </c>
      <c r="L663" s="87">
        <v>764.98731710000004</v>
      </c>
    </row>
    <row r="664" spans="1:12" ht="12.75" customHeight="1" x14ac:dyDescent="0.2">
      <c r="A664" s="86" t="s">
        <v>176</v>
      </c>
      <c r="B664" s="86">
        <v>7</v>
      </c>
      <c r="C664" s="87">
        <v>983.19647219000001</v>
      </c>
      <c r="D664" s="87">
        <v>978.18460560999995</v>
      </c>
      <c r="E664" s="87">
        <v>0</v>
      </c>
      <c r="F664" s="87">
        <v>97.818460560000005</v>
      </c>
      <c r="G664" s="87">
        <v>244.54615140000001</v>
      </c>
      <c r="H664" s="87">
        <v>489.09230280999998</v>
      </c>
      <c r="I664" s="87">
        <v>0</v>
      </c>
      <c r="J664" s="87">
        <v>538.00153308999995</v>
      </c>
      <c r="K664" s="87">
        <v>635.81999365000001</v>
      </c>
      <c r="L664" s="87">
        <v>733.63845420999996</v>
      </c>
    </row>
    <row r="665" spans="1:12" ht="12.75" customHeight="1" x14ac:dyDescent="0.2">
      <c r="A665" s="86" t="s">
        <v>176</v>
      </c>
      <c r="B665" s="86">
        <v>8</v>
      </c>
      <c r="C665" s="87">
        <v>902.07269250000002</v>
      </c>
      <c r="D665" s="87">
        <v>897.49171489000003</v>
      </c>
      <c r="E665" s="87">
        <v>0</v>
      </c>
      <c r="F665" s="87">
        <v>89.749171489999995</v>
      </c>
      <c r="G665" s="87">
        <v>224.37292872</v>
      </c>
      <c r="H665" s="87">
        <v>448.74585745000002</v>
      </c>
      <c r="I665" s="87">
        <v>0</v>
      </c>
      <c r="J665" s="87">
        <v>493.62044319</v>
      </c>
      <c r="K665" s="87">
        <v>583.36961468000004</v>
      </c>
      <c r="L665" s="87">
        <v>673.11878617000002</v>
      </c>
    </row>
    <row r="666" spans="1:12" ht="12.75" customHeight="1" x14ac:dyDescent="0.2">
      <c r="A666" s="86" t="s">
        <v>176</v>
      </c>
      <c r="B666" s="86">
        <v>9</v>
      </c>
      <c r="C666" s="87">
        <v>870.95057342999996</v>
      </c>
      <c r="D666" s="87">
        <v>866.52074383000001</v>
      </c>
      <c r="E666" s="87">
        <v>0</v>
      </c>
      <c r="F666" s="87">
        <v>86.652074380000002</v>
      </c>
      <c r="G666" s="87">
        <v>216.63018596000001</v>
      </c>
      <c r="H666" s="87">
        <v>433.26037192000001</v>
      </c>
      <c r="I666" s="87">
        <v>0</v>
      </c>
      <c r="J666" s="87">
        <v>476.58640910999998</v>
      </c>
      <c r="K666" s="87">
        <v>563.23848349000002</v>
      </c>
      <c r="L666" s="87">
        <v>649.89055786999995</v>
      </c>
    </row>
    <row r="667" spans="1:12" ht="12.75" customHeight="1" x14ac:dyDescent="0.2">
      <c r="A667" s="86" t="s">
        <v>176</v>
      </c>
      <c r="B667" s="86">
        <v>10</v>
      </c>
      <c r="C667" s="87">
        <v>836.34233203999997</v>
      </c>
      <c r="D667" s="87">
        <v>832.53005542999995</v>
      </c>
      <c r="E667" s="87">
        <v>0</v>
      </c>
      <c r="F667" s="87">
        <v>83.253005540000004</v>
      </c>
      <c r="G667" s="87">
        <v>208.13251385999999</v>
      </c>
      <c r="H667" s="87">
        <v>416.26502771999998</v>
      </c>
      <c r="I667" s="87">
        <v>0</v>
      </c>
      <c r="J667" s="87">
        <v>457.89153048999998</v>
      </c>
      <c r="K667" s="87">
        <v>541.14453603000004</v>
      </c>
      <c r="L667" s="87">
        <v>624.39754157000004</v>
      </c>
    </row>
    <row r="668" spans="1:12" ht="12.75" customHeight="1" x14ac:dyDescent="0.2">
      <c r="A668" s="86" t="s">
        <v>176</v>
      </c>
      <c r="B668" s="86">
        <v>11</v>
      </c>
      <c r="C668" s="87">
        <v>804.90300228000001</v>
      </c>
      <c r="D668" s="87">
        <v>801.21605006000004</v>
      </c>
      <c r="E668" s="87">
        <v>0</v>
      </c>
      <c r="F668" s="87">
        <v>80.121605009999996</v>
      </c>
      <c r="G668" s="87">
        <v>200.30401251999999</v>
      </c>
      <c r="H668" s="87">
        <v>400.60802503000002</v>
      </c>
      <c r="I668" s="87">
        <v>0</v>
      </c>
      <c r="J668" s="87">
        <v>440.66882752999999</v>
      </c>
      <c r="K668" s="87">
        <v>520.79043253999998</v>
      </c>
      <c r="L668" s="87">
        <v>600.91203755000004</v>
      </c>
    </row>
    <row r="669" spans="1:12" ht="12.75" customHeight="1" x14ac:dyDescent="0.2">
      <c r="A669" s="86" t="s">
        <v>176</v>
      </c>
      <c r="B669" s="86">
        <v>12</v>
      </c>
      <c r="C669" s="87">
        <v>806.03760571999999</v>
      </c>
      <c r="D669" s="87">
        <v>802.33856650999996</v>
      </c>
      <c r="E669" s="87">
        <v>0</v>
      </c>
      <c r="F669" s="87">
        <v>80.233856650000007</v>
      </c>
      <c r="G669" s="87">
        <v>200.58464162999999</v>
      </c>
      <c r="H669" s="87">
        <v>401.16928325999999</v>
      </c>
      <c r="I669" s="87">
        <v>0</v>
      </c>
      <c r="J669" s="87">
        <v>441.28621157999999</v>
      </c>
      <c r="K669" s="87">
        <v>521.52006822999999</v>
      </c>
      <c r="L669" s="87">
        <v>601.75392488</v>
      </c>
    </row>
    <row r="670" spans="1:12" ht="12.75" customHeight="1" x14ac:dyDescent="0.2">
      <c r="A670" s="86" t="s">
        <v>176</v>
      </c>
      <c r="B670" s="86">
        <v>13</v>
      </c>
      <c r="C670" s="87">
        <v>814.57943208999995</v>
      </c>
      <c r="D670" s="87">
        <v>810.78556662999995</v>
      </c>
      <c r="E670" s="87">
        <v>0</v>
      </c>
      <c r="F670" s="87">
        <v>81.078556660000004</v>
      </c>
      <c r="G670" s="87">
        <v>202.69639165999999</v>
      </c>
      <c r="H670" s="87">
        <v>405.39278331999998</v>
      </c>
      <c r="I670" s="87">
        <v>0</v>
      </c>
      <c r="J670" s="87">
        <v>445.93206164999998</v>
      </c>
      <c r="K670" s="87">
        <v>527.01061831000004</v>
      </c>
      <c r="L670" s="87">
        <v>608.08917497000004</v>
      </c>
    </row>
    <row r="671" spans="1:12" ht="12.75" customHeight="1" x14ac:dyDescent="0.2">
      <c r="A671" s="86" t="s">
        <v>176</v>
      </c>
      <c r="B671" s="86">
        <v>14</v>
      </c>
      <c r="C671" s="87">
        <v>810.93503307000003</v>
      </c>
      <c r="D671" s="87">
        <v>805.99215922999997</v>
      </c>
      <c r="E671" s="87">
        <v>0</v>
      </c>
      <c r="F671" s="87">
        <v>80.599215920000006</v>
      </c>
      <c r="G671" s="87">
        <v>201.49803980999999</v>
      </c>
      <c r="H671" s="87">
        <v>402.99607961999999</v>
      </c>
      <c r="I671" s="87">
        <v>0</v>
      </c>
      <c r="J671" s="87">
        <v>443.29568757999999</v>
      </c>
      <c r="K671" s="87">
        <v>523.89490350000005</v>
      </c>
      <c r="L671" s="87">
        <v>604.49411941999995</v>
      </c>
    </row>
    <row r="672" spans="1:12" ht="12.75" customHeight="1" x14ac:dyDescent="0.2">
      <c r="A672" s="86" t="s">
        <v>176</v>
      </c>
      <c r="B672" s="86">
        <v>15</v>
      </c>
      <c r="C672" s="87">
        <v>825.88509940999995</v>
      </c>
      <c r="D672" s="87">
        <v>817.92173108999998</v>
      </c>
      <c r="E672" s="87">
        <v>0</v>
      </c>
      <c r="F672" s="87">
        <v>81.792173109999993</v>
      </c>
      <c r="G672" s="87">
        <v>204.48043276999999</v>
      </c>
      <c r="H672" s="87">
        <v>408.96086554999999</v>
      </c>
      <c r="I672" s="87">
        <v>0</v>
      </c>
      <c r="J672" s="87">
        <v>449.8569521</v>
      </c>
      <c r="K672" s="87">
        <v>531.64912520999997</v>
      </c>
      <c r="L672" s="87">
        <v>613.44129831999999</v>
      </c>
    </row>
    <row r="673" spans="1:12" ht="12.75" customHeight="1" x14ac:dyDescent="0.2">
      <c r="A673" s="86" t="s">
        <v>176</v>
      </c>
      <c r="B673" s="86">
        <v>16</v>
      </c>
      <c r="C673" s="87">
        <v>830.52510551</v>
      </c>
      <c r="D673" s="87">
        <v>822.01654246999999</v>
      </c>
      <c r="E673" s="87">
        <v>0</v>
      </c>
      <c r="F673" s="87">
        <v>82.201654250000004</v>
      </c>
      <c r="G673" s="87">
        <v>205.50413562</v>
      </c>
      <c r="H673" s="87">
        <v>411.00827124</v>
      </c>
      <c r="I673" s="87">
        <v>0</v>
      </c>
      <c r="J673" s="87">
        <v>452.10909836000002</v>
      </c>
      <c r="K673" s="87">
        <v>534.31075261000001</v>
      </c>
      <c r="L673" s="87">
        <v>616.51240685000005</v>
      </c>
    </row>
    <row r="674" spans="1:12" ht="12.75" customHeight="1" x14ac:dyDescent="0.2">
      <c r="A674" s="86" t="s">
        <v>176</v>
      </c>
      <c r="B674" s="86">
        <v>17</v>
      </c>
      <c r="C674" s="87">
        <v>822.97335783000005</v>
      </c>
      <c r="D674" s="87">
        <v>817.75682900000004</v>
      </c>
      <c r="E674" s="87">
        <v>0</v>
      </c>
      <c r="F674" s="87">
        <v>81.775682900000007</v>
      </c>
      <c r="G674" s="87">
        <v>204.43920725000001</v>
      </c>
      <c r="H674" s="87">
        <v>408.87841450000002</v>
      </c>
      <c r="I674" s="87">
        <v>0</v>
      </c>
      <c r="J674" s="87">
        <v>449.76625595000002</v>
      </c>
      <c r="K674" s="87">
        <v>531.54193884999995</v>
      </c>
      <c r="L674" s="87">
        <v>613.31762174999994</v>
      </c>
    </row>
    <row r="675" spans="1:12" ht="12.75" customHeight="1" x14ac:dyDescent="0.2">
      <c r="A675" s="86" t="s">
        <v>176</v>
      </c>
      <c r="B675" s="86">
        <v>18</v>
      </c>
      <c r="C675" s="87">
        <v>814.02200956000001</v>
      </c>
      <c r="D675" s="87">
        <v>809.52812484000003</v>
      </c>
      <c r="E675" s="87">
        <v>0</v>
      </c>
      <c r="F675" s="87">
        <v>80.952812480000006</v>
      </c>
      <c r="G675" s="87">
        <v>202.38203121000001</v>
      </c>
      <c r="H675" s="87">
        <v>404.76406242000002</v>
      </c>
      <c r="I675" s="87">
        <v>0</v>
      </c>
      <c r="J675" s="87">
        <v>445.24046865999998</v>
      </c>
      <c r="K675" s="87">
        <v>526.19328114999996</v>
      </c>
      <c r="L675" s="87">
        <v>607.14609363</v>
      </c>
    </row>
    <row r="676" spans="1:12" ht="12.75" customHeight="1" x14ac:dyDescent="0.2">
      <c r="A676" s="86" t="s">
        <v>176</v>
      </c>
      <c r="B676" s="86">
        <v>19</v>
      </c>
      <c r="C676" s="87">
        <v>791.17992021999999</v>
      </c>
      <c r="D676" s="87">
        <v>786.89141418999998</v>
      </c>
      <c r="E676" s="87">
        <v>0</v>
      </c>
      <c r="F676" s="87">
        <v>78.689141419999999</v>
      </c>
      <c r="G676" s="87">
        <v>196.72285355</v>
      </c>
      <c r="H676" s="87">
        <v>393.44570709999999</v>
      </c>
      <c r="I676" s="87">
        <v>0</v>
      </c>
      <c r="J676" s="87">
        <v>432.79027780000001</v>
      </c>
      <c r="K676" s="87">
        <v>511.47941922000001</v>
      </c>
      <c r="L676" s="87">
        <v>590.16856064000001</v>
      </c>
    </row>
    <row r="677" spans="1:12" ht="12.75" customHeight="1" x14ac:dyDescent="0.2">
      <c r="A677" s="86" t="s">
        <v>176</v>
      </c>
      <c r="B677" s="86">
        <v>20</v>
      </c>
      <c r="C677" s="87">
        <v>766.32989583999995</v>
      </c>
      <c r="D677" s="87">
        <v>762.10454061999997</v>
      </c>
      <c r="E677" s="87">
        <v>0</v>
      </c>
      <c r="F677" s="87">
        <v>76.210454060000004</v>
      </c>
      <c r="G677" s="87">
        <v>190.52613516</v>
      </c>
      <c r="H677" s="87">
        <v>381.05227030999998</v>
      </c>
      <c r="I677" s="87">
        <v>0</v>
      </c>
      <c r="J677" s="87">
        <v>419.15749734000002</v>
      </c>
      <c r="K677" s="87">
        <v>495.36795139999998</v>
      </c>
      <c r="L677" s="87">
        <v>571.57840547000001</v>
      </c>
    </row>
    <row r="678" spans="1:12" ht="12.75" customHeight="1" x14ac:dyDescent="0.2">
      <c r="A678" s="86" t="s">
        <v>176</v>
      </c>
      <c r="B678" s="86">
        <v>21</v>
      </c>
      <c r="C678" s="87">
        <v>768.47562475999996</v>
      </c>
      <c r="D678" s="87">
        <v>764.40125680000006</v>
      </c>
      <c r="E678" s="87">
        <v>0</v>
      </c>
      <c r="F678" s="87">
        <v>76.440125679999994</v>
      </c>
      <c r="G678" s="87">
        <v>191.10031420000001</v>
      </c>
      <c r="H678" s="87">
        <v>382.20062840000003</v>
      </c>
      <c r="I678" s="87">
        <v>0</v>
      </c>
      <c r="J678" s="87">
        <v>420.42069124</v>
      </c>
      <c r="K678" s="87">
        <v>496.86081691999999</v>
      </c>
      <c r="L678" s="87">
        <v>573.30094259999998</v>
      </c>
    </row>
    <row r="679" spans="1:12" ht="12.75" customHeight="1" x14ac:dyDescent="0.2">
      <c r="A679" s="86" t="s">
        <v>176</v>
      </c>
      <c r="B679" s="86">
        <v>22</v>
      </c>
      <c r="C679" s="87">
        <v>825.58407665000004</v>
      </c>
      <c r="D679" s="87">
        <v>821.44483448000005</v>
      </c>
      <c r="E679" s="87">
        <v>0</v>
      </c>
      <c r="F679" s="87">
        <v>82.144483449999996</v>
      </c>
      <c r="G679" s="87">
        <v>205.36120862000001</v>
      </c>
      <c r="H679" s="87">
        <v>410.72241724000003</v>
      </c>
      <c r="I679" s="87">
        <v>0</v>
      </c>
      <c r="J679" s="87">
        <v>451.79465895999999</v>
      </c>
      <c r="K679" s="87">
        <v>533.93914241000004</v>
      </c>
      <c r="L679" s="87">
        <v>616.08362585999998</v>
      </c>
    </row>
    <row r="680" spans="1:12" ht="12.75" customHeight="1" x14ac:dyDescent="0.2">
      <c r="A680" s="86" t="s">
        <v>176</v>
      </c>
      <c r="B680" s="86">
        <v>23</v>
      </c>
      <c r="C680" s="87">
        <v>842.26869945999999</v>
      </c>
      <c r="D680" s="87">
        <v>838.19718561000002</v>
      </c>
      <c r="E680" s="87">
        <v>0</v>
      </c>
      <c r="F680" s="87">
        <v>83.819718559999998</v>
      </c>
      <c r="G680" s="87">
        <v>209.5492964</v>
      </c>
      <c r="H680" s="87">
        <v>419.09859281000001</v>
      </c>
      <c r="I680" s="87">
        <v>0</v>
      </c>
      <c r="J680" s="87">
        <v>461.00845208999999</v>
      </c>
      <c r="K680" s="87">
        <v>544.82817064999995</v>
      </c>
      <c r="L680" s="87">
        <v>628.64788921000002</v>
      </c>
    </row>
    <row r="681" spans="1:12" ht="12.75" customHeight="1" x14ac:dyDescent="0.2">
      <c r="A681" s="86" t="s">
        <v>176</v>
      </c>
      <c r="B681" s="86">
        <v>24</v>
      </c>
      <c r="C681" s="87">
        <v>875.32227297999998</v>
      </c>
      <c r="D681" s="87">
        <v>870.09973098</v>
      </c>
      <c r="E681" s="87">
        <v>0</v>
      </c>
      <c r="F681" s="87">
        <v>87.009973099999996</v>
      </c>
      <c r="G681" s="87">
        <v>217.52493275</v>
      </c>
      <c r="H681" s="87">
        <v>435.04986549</v>
      </c>
      <c r="I681" s="87">
        <v>0</v>
      </c>
      <c r="J681" s="87">
        <v>478.55485204000001</v>
      </c>
      <c r="K681" s="87">
        <v>565.56482514000004</v>
      </c>
      <c r="L681" s="87">
        <v>652.57479823999995</v>
      </c>
    </row>
    <row r="682" spans="1:12" ht="12.75" customHeight="1" x14ac:dyDescent="0.2">
      <c r="A682" s="86" t="s">
        <v>177</v>
      </c>
      <c r="B682" s="86">
        <v>1</v>
      </c>
      <c r="C682" s="87">
        <v>897.12035759000003</v>
      </c>
      <c r="D682" s="87">
        <v>892.61674303999996</v>
      </c>
      <c r="E682" s="87">
        <v>0</v>
      </c>
      <c r="F682" s="87">
        <v>89.261674299999996</v>
      </c>
      <c r="G682" s="87">
        <v>223.15418575999999</v>
      </c>
      <c r="H682" s="87">
        <v>446.30837151999998</v>
      </c>
      <c r="I682" s="87">
        <v>0</v>
      </c>
      <c r="J682" s="87">
        <v>490.93920867000003</v>
      </c>
      <c r="K682" s="87">
        <v>580.20088297999996</v>
      </c>
      <c r="L682" s="87">
        <v>669.46255728000006</v>
      </c>
    </row>
    <row r="683" spans="1:12" ht="12.75" customHeight="1" x14ac:dyDescent="0.2">
      <c r="A683" s="86" t="s">
        <v>177</v>
      </c>
      <c r="B683" s="86">
        <v>2</v>
      </c>
      <c r="C683" s="87">
        <v>949.75452335</v>
      </c>
      <c r="D683" s="87">
        <v>945.05404737000003</v>
      </c>
      <c r="E683" s="87">
        <v>0</v>
      </c>
      <c r="F683" s="87">
        <v>94.505404740000003</v>
      </c>
      <c r="G683" s="87">
        <v>236.26351184000001</v>
      </c>
      <c r="H683" s="87">
        <v>472.52702369000002</v>
      </c>
      <c r="I683" s="87">
        <v>0</v>
      </c>
      <c r="J683" s="87">
        <v>519.77972605000002</v>
      </c>
      <c r="K683" s="87">
        <v>614.28513079000004</v>
      </c>
      <c r="L683" s="87">
        <v>708.79053553000006</v>
      </c>
    </row>
    <row r="684" spans="1:12" ht="12.75" customHeight="1" x14ac:dyDescent="0.2">
      <c r="A684" s="86" t="s">
        <v>177</v>
      </c>
      <c r="B684" s="86">
        <v>3</v>
      </c>
      <c r="C684" s="87">
        <v>1036.8971335599999</v>
      </c>
      <c r="D684" s="87">
        <v>1031.7653157699999</v>
      </c>
      <c r="E684" s="87">
        <v>0</v>
      </c>
      <c r="F684" s="87">
        <v>103.17653158</v>
      </c>
      <c r="G684" s="87">
        <v>257.94132894000001</v>
      </c>
      <c r="H684" s="87">
        <v>515.88265789000002</v>
      </c>
      <c r="I684" s="87">
        <v>0</v>
      </c>
      <c r="J684" s="87">
        <v>567.47092367000005</v>
      </c>
      <c r="K684" s="87">
        <v>670.64745525000001</v>
      </c>
      <c r="L684" s="87">
        <v>773.82398682999997</v>
      </c>
    </row>
    <row r="685" spans="1:12" ht="12.75" customHeight="1" x14ac:dyDescent="0.2">
      <c r="A685" s="86" t="s">
        <v>177</v>
      </c>
      <c r="B685" s="86">
        <v>4</v>
      </c>
      <c r="C685" s="87">
        <v>1037.1401344000001</v>
      </c>
      <c r="D685" s="87">
        <v>1031.83256106</v>
      </c>
      <c r="E685" s="87">
        <v>0</v>
      </c>
      <c r="F685" s="87">
        <v>103.18325611</v>
      </c>
      <c r="G685" s="87">
        <v>257.95814027</v>
      </c>
      <c r="H685" s="87">
        <v>515.91628052999999</v>
      </c>
      <c r="I685" s="87">
        <v>0</v>
      </c>
      <c r="J685" s="87">
        <v>567.50790858000005</v>
      </c>
      <c r="K685" s="87">
        <v>670.69116469000005</v>
      </c>
      <c r="L685" s="87">
        <v>773.87442080000005</v>
      </c>
    </row>
    <row r="686" spans="1:12" ht="12.75" customHeight="1" x14ac:dyDescent="0.2">
      <c r="A686" s="86" t="s">
        <v>177</v>
      </c>
      <c r="B686" s="86">
        <v>5</v>
      </c>
      <c r="C686" s="87">
        <v>1035.4685012299999</v>
      </c>
      <c r="D686" s="87">
        <v>1030.1742803899999</v>
      </c>
      <c r="E686" s="87">
        <v>0</v>
      </c>
      <c r="F686" s="87">
        <v>103.01742804</v>
      </c>
      <c r="G686" s="87">
        <v>257.54357010000001</v>
      </c>
      <c r="H686" s="87">
        <v>515.08714020000002</v>
      </c>
      <c r="I686" s="87">
        <v>0</v>
      </c>
      <c r="J686" s="87">
        <v>566.59585420999997</v>
      </c>
      <c r="K686" s="87">
        <v>669.61328225</v>
      </c>
      <c r="L686" s="87">
        <v>772.63071029000002</v>
      </c>
    </row>
    <row r="687" spans="1:12" ht="12.75" customHeight="1" x14ac:dyDescent="0.2">
      <c r="A687" s="86" t="s">
        <v>177</v>
      </c>
      <c r="B687" s="86">
        <v>6</v>
      </c>
      <c r="C687" s="87">
        <v>1004.99535954</v>
      </c>
      <c r="D687" s="87">
        <v>999.92270184999995</v>
      </c>
      <c r="E687" s="87">
        <v>0</v>
      </c>
      <c r="F687" s="87">
        <v>99.992270189999999</v>
      </c>
      <c r="G687" s="87">
        <v>249.98067545999999</v>
      </c>
      <c r="H687" s="87">
        <v>499.96135092999998</v>
      </c>
      <c r="I687" s="87">
        <v>0</v>
      </c>
      <c r="J687" s="87">
        <v>549.95748602000003</v>
      </c>
      <c r="K687" s="87">
        <v>649.94975620000002</v>
      </c>
      <c r="L687" s="87">
        <v>749.94202639000002</v>
      </c>
    </row>
    <row r="688" spans="1:12" ht="12.75" customHeight="1" x14ac:dyDescent="0.2">
      <c r="A688" s="86" t="s">
        <v>177</v>
      </c>
      <c r="B688" s="86">
        <v>7</v>
      </c>
      <c r="C688" s="87">
        <v>939.71621460999995</v>
      </c>
      <c r="D688" s="87">
        <v>934.85668639000005</v>
      </c>
      <c r="E688" s="87">
        <v>0</v>
      </c>
      <c r="F688" s="87">
        <v>93.48566864</v>
      </c>
      <c r="G688" s="87">
        <v>233.71417159999999</v>
      </c>
      <c r="H688" s="87">
        <v>467.42834319999997</v>
      </c>
      <c r="I688" s="87">
        <v>0</v>
      </c>
      <c r="J688" s="87">
        <v>514.17117751000001</v>
      </c>
      <c r="K688" s="87">
        <v>607.65684614999998</v>
      </c>
      <c r="L688" s="87">
        <v>701.14251478999995</v>
      </c>
    </row>
    <row r="689" spans="1:12" ht="12.75" customHeight="1" x14ac:dyDescent="0.2">
      <c r="A689" s="86" t="s">
        <v>177</v>
      </c>
      <c r="B689" s="86">
        <v>8</v>
      </c>
      <c r="C689" s="87">
        <v>857.18162819999998</v>
      </c>
      <c r="D689" s="87">
        <v>852.91300263000005</v>
      </c>
      <c r="E689" s="87">
        <v>0</v>
      </c>
      <c r="F689" s="87">
        <v>85.29130026</v>
      </c>
      <c r="G689" s="87">
        <v>213.22825065999999</v>
      </c>
      <c r="H689" s="87">
        <v>426.45650131999997</v>
      </c>
      <c r="I689" s="87">
        <v>0</v>
      </c>
      <c r="J689" s="87">
        <v>469.10215145000001</v>
      </c>
      <c r="K689" s="87">
        <v>554.39345171000002</v>
      </c>
      <c r="L689" s="87">
        <v>639.68475196999998</v>
      </c>
    </row>
    <row r="690" spans="1:12" ht="12.75" customHeight="1" x14ac:dyDescent="0.2">
      <c r="A690" s="86" t="s">
        <v>177</v>
      </c>
      <c r="B690" s="86">
        <v>9</v>
      </c>
      <c r="C690" s="87">
        <v>843.23899298000003</v>
      </c>
      <c r="D690" s="87">
        <v>838.96450593999998</v>
      </c>
      <c r="E690" s="87">
        <v>0</v>
      </c>
      <c r="F690" s="87">
        <v>83.896450590000001</v>
      </c>
      <c r="G690" s="87">
        <v>209.74112649</v>
      </c>
      <c r="H690" s="87">
        <v>419.48225296999999</v>
      </c>
      <c r="I690" s="87">
        <v>0</v>
      </c>
      <c r="J690" s="87">
        <v>461.43047826999998</v>
      </c>
      <c r="K690" s="87">
        <v>545.32692885999995</v>
      </c>
      <c r="L690" s="87">
        <v>629.22337946000005</v>
      </c>
    </row>
    <row r="691" spans="1:12" ht="12.75" customHeight="1" x14ac:dyDescent="0.2">
      <c r="A691" s="86" t="s">
        <v>177</v>
      </c>
      <c r="B691" s="86">
        <v>10</v>
      </c>
      <c r="C691" s="87">
        <v>795.29712405999999</v>
      </c>
      <c r="D691" s="87">
        <v>791.70775943000001</v>
      </c>
      <c r="E691" s="87">
        <v>0</v>
      </c>
      <c r="F691" s="87">
        <v>79.170775939999999</v>
      </c>
      <c r="G691" s="87">
        <v>197.92693986</v>
      </c>
      <c r="H691" s="87">
        <v>395.85387972000001</v>
      </c>
      <c r="I691" s="87">
        <v>0</v>
      </c>
      <c r="J691" s="87">
        <v>435.43926769000001</v>
      </c>
      <c r="K691" s="87">
        <v>514.61004362999995</v>
      </c>
      <c r="L691" s="87">
        <v>593.78081956999995</v>
      </c>
    </row>
    <row r="692" spans="1:12" ht="12.75" customHeight="1" x14ac:dyDescent="0.2">
      <c r="A692" s="86" t="s">
        <v>177</v>
      </c>
      <c r="B692" s="86">
        <v>11</v>
      </c>
      <c r="C692" s="87">
        <v>785.94010567999999</v>
      </c>
      <c r="D692" s="87">
        <v>782.26501159999998</v>
      </c>
      <c r="E692" s="87">
        <v>0</v>
      </c>
      <c r="F692" s="87">
        <v>78.226501159999998</v>
      </c>
      <c r="G692" s="87">
        <v>195.56625289999999</v>
      </c>
      <c r="H692" s="87">
        <v>391.13250579999999</v>
      </c>
      <c r="I692" s="87">
        <v>0</v>
      </c>
      <c r="J692" s="87">
        <v>430.24575637999999</v>
      </c>
      <c r="K692" s="87">
        <v>508.47225753999999</v>
      </c>
      <c r="L692" s="87">
        <v>586.69875869999998</v>
      </c>
    </row>
    <row r="693" spans="1:12" ht="12.75" customHeight="1" x14ac:dyDescent="0.2">
      <c r="A693" s="86" t="s">
        <v>177</v>
      </c>
      <c r="B693" s="86">
        <v>12</v>
      </c>
      <c r="C693" s="87">
        <v>789.06325387000004</v>
      </c>
      <c r="D693" s="87">
        <v>785.24821219</v>
      </c>
      <c r="E693" s="87">
        <v>0</v>
      </c>
      <c r="F693" s="87">
        <v>78.524821220000007</v>
      </c>
      <c r="G693" s="87">
        <v>196.31205305</v>
      </c>
      <c r="H693" s="87">
        <v>392.62410610000001</v>
      </c>
      <c r="I693" s="87">
        <v>0</v>
      </c>
      <c r="J693" s="87">
        <v>431.88651670000002</v>
      </c>
      <c r="K693" s="87">
        <v>510.41133791999999</v>
      </c>
      <c r="L693" s="87">
        <v>588.93615913999997</v>
      </c>
    </row>
    <row r="694" spans="1:12" ht="12.75" customHeight="1" x14ac:dyDescent="0.2">
      <c r="A694" s="86" t="s">
        <v>177</v>
      </c>
      <c r="B694" s="86">
        <v>13</v>
      </c>
      <c r="C694" s="87">
        <v>789.80860058999997</v>
      </c>
      <c r="D694" s="87">
        <v>785.69442518000005</v>
      </c>
      <c r="E694" s="87">
        <v>0</v>
      </c>
      <c r="F694" s="87">
        <v>78.569442519999996</v>
      </c>
      <c r="G694" s="87">
        <v>196.42360629999999</v>
      </c>
      <c r="H694" s="87">
        <v>392.84721259000003</v>
      </c>
      <c r="I694" s="87">
        <v>0</v>
      </c>
      <c r="J694" s="87">
        <v>432.13193385</v>
      </c>
      <c r="K694" s="87">
        <v>510.70137636999999</v>
      </c>
      <c r="L694" s="87">
        <v>589.27081888999999</v>
      </c>
    </row>
    <row r="695" spans="1:12" ht="12.75" customHeight="1" x14ac:dyDescent="0.2">
      <c r="A695" s="86" t="s">
        <v>177</v>
      </c>
      <c r="B695" s="86">
        <v>14</v>
      </c>
      <c r="C695" s="87">
        <v>769.35869601000002</v>
      </c>
      <c r="D695" s="87">
        <v>764.59451091000005</v>
      </c>
      <c r="E695" s="87">
        <v>0</v>
      </c>
      <c r="F695" s="87">
        <v>76.459451090000002</v>
      </c>
      <c r="G695" s="87">
        <v>191.14862772999999</v>
      </c>
      <c r="H695" s="87">
        <v>382.29725545999997</v>
      </c>
      <c r="I695" s="87">
        <v>0</v>
      </c>
      <c r="J695" s="87">
        <v>420.52698099999998</v>
      </c>
      <c r="K695" s="87">
        <v>496.98643208999999</v>
      </c>
      <c r="L695" s="87">
        <v>573.44588318000001</v>
      </c>
    </row>
    <row r="696" spans="1:12" ht="12.75" customHeight="1" x14ac:dyDescent="0.2">
      <c r="A696" s="86" t="s">
        <v>177</v>
      </c>
      <c r="B696" s="86">
        <v>15</v>
      </c>
      <c r="C696" s="87">
        <v>770.75407673999996</v>
      </c>
      <c r="D696" s="87">
        <v>764.81732715999999</v>
      </c>
      <c r="E696" s="87">
        <v>0</v>
      </c>
      <c r="F696" s="87">
        <v>76.481732719999997</v>
      </c>
      <c r="G696" s="87">
        <v>191.20433179</v>
      </c>
      <c r="H696" s="87">
        <v>382.40866358</v>
      </c>
      <c r="I696" s="87">
        <v>0</v>
      </c>
      <c r="J696" s="87">
        <v>420.64952993999998</v>
      </c>
      <c r="K696" s="87">
        <v>497.13126265</v>
      </c>
      <c r="L696" s="87">
        <v>573.61299537000002</v>
      </c>
    </row>
    <row r="697" spans="1:12" ht="12.75" customHeight="1" x14ac:dyDescent="0.2">
      <c r="A697" s="86" t="s">
        <v>177</v>
      </c>
      <c r="B697" s="86">
        <v>16</v>
      </c>
      <c r="C697" s="87">
        <v>772.73336609</v>
      </c>
      <c r="D697" s="87">
        <v>765.9266384</v>
      </c>
      <c r="E697" s="87">
        <v>0</v>
      </c>
      <c r="F697" s="87">
        <v>76.59266384</v>
      </c>
      <c r="G697" s="87">
        <v>191.4816596</v>
      </c>
      <c r="H697" s="87">
        <v>382.9633192</v>
      </c>
      <c r="I697" s="87">
        <v>0</v>
      </c>
      <c r="J697" s="87">
        <v>421.25965112</v>
      </c>
      <c r="K697" s="87">
        <v>497.85231496</v>
      </c>
      <c r="L697" s="87">
        <v>574.44497879999994</v>
      </c>
    </row>
    <row r="698" spans="1:12" ht="12.75" customHeight="1" x14ac:dyDescent="0.2">
      <c r="A698" s="86" t="s">
        <v>177</v>
      </c>
      <c r="B698" s="86">
        <v>17</v>
      </c>
      <c r="C698" s="87">
        <v>773.68971693000003</v>
      </c>
      <c r="D698" s="87">
        <v>769.15187905000005</v>
      </c>
      <c r="E698" s="87">
        <v>0</v>
      </c>
      <c r="F698" s="87">
        <v>76.91518791</v>
      </c>
      <c r="G698" s="87">
        <v>192.28796976000001</v>
      </c>
      <c r="H698" s="87">
        <v>384.57593953000003</v>
      </c>
      <c r="I698" s="87">
        <v>0</v>
      </c>
      <c r="J698" s="87">
        <v>423.03353348000002</v>
      </c>
      <c r="K698" s="87">
        <v>499.94872137999999</v>
      </c>
      <c r="L698" s="87">
        <v>576.86390929000004</v>
      </c>
    </row>
    <row r="699" spans="1:12" ht="12.75" customHeight="1" x14ac:dyDescent="0.2">
      <c r="A699" s="86" t="s">
        <v>177</v>
      </c>
      <c r="B699" s="86">
        <v>18</v>
      </c>
      <c r="C699" s="87">
        <v>770.54600969000001</v>
      </c>
      <c r="D699" s="87">
        <v>766.51729816</v>
      </c>
      <c r="E699" s="87">
        <v>0</v>
      </c>
      <c r="F699" s="87">
        <v>76.65172982</v>
      </c>
      <c r="G699" s="87">
        <v>191.62932454</v>
      </c>
      <c r="H699" s="87">
        <v>383.25864908</v>
      </c>
      <c r="I699" s="87">
        <v>0</v>
      </c>
      <c r="J699" s="87">
        <v>421.58451399</v>
      </c>
      <c r="K699" s="87">
        <v>498.23624380000001</v>
      </c>
      <c r="L699" s="87">
        <v>574.88797362000003</v>
      </c>
    </row>
    <row r="700" spans="1:12" ht="12.75" customHeight="1" x14ac:dyDescent="0.2">
      <c r="A700" s="86" t="s">
        <v>177</v>
      </c>
      <c r="B700" s="86">
        <v>19</v>
      </c>
      <c r="C700" s="87">
        <v>782.15548901</v>
      </c>
      <c r="D700" s="87">
        <v>778.19140541000002</v>
      </c>
      <c r="E700" s="87">
        <v>0</v>
      </c>
      <c r="F700" s="87">
        <v>77.819140540000006</v>
      </c>
      <c r="G700" s="87">
        <v>194.54785135</v>
      </c>
      <c r="H700" s="87">
        <v>389.09570271000001</v>
      </c>
      <c r="I700" s="87">
        <v>0</v>
      </c>
      <c r="J700" s="87">
        <v>428.00527297999997</v>
      </c>
      <c r="K700" s="87">
        <v>505.82441352000001</v>
      </c>
      <c r="L700" s="87">
        <v>583.64355406000004</v>
      </c>
    </row>
    <row r="701" spans="1:12" ht="12.75" customHeight="1" x14ac:dyDescent="0.2">
      <c r="A701" s="86" t="s">
        <v>177</v>
      </c>
      <c r="B701" s="86">
        <v>20</v>
      </c>
      <c r="C701" s="87">
        <v>785.45867834000001</v>
      </c>
      <c r="D701" s="87">
        <v>781.48023970999998</v>
      </c>
      <c r="E701" s="87">
        <v>0</v>
      </c>
      <c r="F701" s="87">
        <v>78.148023969999997</v>
      </c>
      <c r="G701" s="87">
        <v>195.37005993</v>
      </c>
      <c r="H701" s="87">
        <v>390.74011985999999</v>
      </c>
      <c r="I701" s="87">
        <v>0</v>
      </c>
      <c r="J701" s="87">
        <v>429.81413184000002</v>
      </c>
      <c r="K701" s="87">
        <v>507.96215581000001</v>
      </c>
      <c r="L701" s="87">
        <v>586.11017977999995</v>
      </c>
    </row>
    <row r="702" spans="1:12" ht="12.75" customHeight="1" x14ac:dyDescent="0.2">
      <c r="A702" s="86" t="s">
        <v>177</v>
      </c>
      <c r="B702" s="86">
        <v>21</v>
      </c>
      <c r="C702" s="87">
        <v>798.50374604000001</v>
      </c>
      <c r="D702" s="87">
        <v>794.41423000999998</v>
      </c>
      <c r="E702" s="87">
        <v>0</v>
      </c>
      <c r="F702" s="87">
        <v>79.441423</v>
      </c>
      <c r="G702" s="87">
        <v>198.60355749999999</v>
      </c>
      <c r="H702" s="87">
        <v>397.20711501</v>
      </c>
      <c r="I702" s="87">
        <v>0</v>
      </c>
      <c r="J702" s="87">
        <v>436.92782650999999</v>
      </c>
      <c r="K702" s="87">
        <v>516.36924951000003</v>
      </c>
      <c r="L702" s="87">
        <v>595.81067251000002</v>
      </c>
    </row>
    <row r="703" spans="1:12" ht="12.75" customHeight="1" x14ac:dyDescent="0.2">
      <c r="A703" s="86" t="s">
        <v>177</v>
      </c>
      <c r="B703" s="86">
        <v>22</v>
      </c>
      <c r="C703" s="87">
        <v>809.55870470000002</v>
      </c>
      <c r="D703" s="87">
        <v>805.14359456</v>
      </c>
      <c r="E703" s="87">
        <v>0</v>
      </c>
      <c r="F703" s="87">
        <v>80.514359459999994</v>
      </c>
      <c r="G703" s="87">
        <v>201.28589864</v>
      </c>
      <c r="H703" s="87">
        <v>402.57179728</v>
      </c>
      <c r="I703" s="87">
        <v>0</v>
      </c>
      <c r="J703" s="87">
        <v>442.82897701000002</v>
      </c>
      <c r="K703" s="87">
        <v>523.34333646000005</v>
      </c>
      <c r="L703" s="87">
        <v>603.85769591999997</v>
      </c>
    </row>
    <row r="704" spans="1:12" ht="12.75" customHeight="1" x14ac:dyDescent="0.2">
      <c r="A704" s="86" t="s">
        <v>177</v>
      </c>
      <c r="B704" s="86">
        <v>23</v>
      </c>
      <c r="C704" s="87">
        <v>855.06786781999995</v>
      </c>
      <c r="D704" s="87">
        <v>850.36065466000002</v>
      </c>
      <c r="E704" s="87">
        <v>0</v>
      </c>
      <c r="F704" s="87">
        <v>85.036065469999997</v>
      </c>
      <c r="G704" s="87">
        <v>212.59016367000001</v>
      </c>
      <c r="H704" s="87">
        <v>425.18032733000001</v>
      </c>
      <c r="I704" s="87">
        <v>0</v>
      </c>
      <c r="J704" s="87">
        <v>467.69836006000003</v>
      </c>
      <c r="K704" s="87">
        <v>552.73442552999995</v>
      </c>
      <c r="L704" s="87">
        <v>637.77049099999999</v>
      </c>
    </row>
    <row r="705" spans="1:12" ht="12.75" customHeight="1" x14ac:dyDescent="0.2">
      <c r="A705" s="86" t="s">
        <v>177</v>
      </c>
      <c r="B705" s="86">
        <v>24</v>
      </c>
      <c r="C705" s="87">
        <v>847.28551631000005</v>
      </c>
      <c r="D705" s="87">
        <v>842.56220151000002</v>
      </c>
      <c r="E705" s="87">
        <v>0</v>
      </c>
      <c r="F705" s="87">
        <v>84.256220150000004</v>
      </c>
      <c r="G705" s="87">
        <v>210.64055038000001</v>
      </c>
      <c r="H705" s="87">
        <v>421.28110076000002</v>
      </c>
      <c r="I705" s="87">
        <v>0</v>
      </c>
      <c r="J705" s="87">
        <v>463.40921083000001</v>
      </c>
      <c r="K705" s="87">
        <v>547.66543098</v>
      </c>
      <c r="L705" s="87">
        <v>631.92165112999999</v>
      </c>
    </row>
    <row r="706" spans="1:12" ht="12.75" customHeight="1" x14ac:dyDescent="0.2">
      <c r="A706" s="86" t="s">
        <v>178</v>
      </c>
      <c r="B706" s="86">
        <v>1</v>
      </c>
      <c r="C706" s="87">
        <v>896.42069975000004</v>
      </c>
      <c r="D706" s="87">
        <v>891.51016890000005</v>
      </c>
      <c r="E706" s="87">
        <v>0</v>
      </c>
      <c r="F706" s="87">
        <v>89.151016889999994</v>
      </c>
      <c r="G706" s="87">
        <v>222.87754222999999</v>
      </c>
      <c r="H706" s="87">
        <v>445.75508445000003</v>
      </c>
      <c r="I706" s="87">
        <v>0</v>
      </c>
      <c r="J706" s="87">
        <v>490.3305929</v>
      </c>
      <c r="K706" s="87">
        <v>579.48160978999999</v>
      </c>
      <c r="L706" s="87">
        <v>668.63262668000004</v>
      </c>
    </row>
    <row r="707" spans="1:12" ht="12.75" customHeight="1" x14ac:dyDescent="0.2">
      <c r="A707" s="86" t="s">
        <v>178</v>
      </c>
      <c r="B707" s="86">
        <v>2</v>
      </c>
      <c r="C707" s="87">
        <v>921.57400844999995</v>
      </c>
      <c r="D707" s="87">
        <v>916.42601517000003</v>
      </c>
      <c r="E707" s="87">
        <v>0</v>
      </c>
      <c r="F707" s="87">
        <v>91.642601519999999</v>
      </c>
      <c r="G707" s="87">
        <v>229.10650379</v>
      </c>
      <c r="H707" s="87">
        <v>458.21300759000002</v>
      </c>
      <c r="I707" s="87">
        <v>0</v>
      </c>
      <c r="J707" s="87">
        <v>504.03430834</v>
      </c>
      <c r="K707" s="87">
        <v>595.67690986000002</v>
      </c>
      <c r="L707" s="87">
        <v>687.31951137999999</v>
      </c>
    </row>
    <row r="708" spans="1:12" ht="12.75" customHeight="1" x14ac:dyDescent="0.2">
      <c r="A708" s="86" t="s">
        <v>178</v>
      </c>
      <c r="B708" s="86">
        <v>3</v>
      </c>
      <c r="C708" s="87">
        <v>1010.96944394</v>
      </c>
      <c r="D708" s="87">
        <v>1005.25021498</v>
      </c>
      <c r="E708" s="87">
        <v>0</v>
      </c>
      <c r="F708" s="87">
        <v>100.52502149999999</v>
      </c>
      <c r="G708" s="87">
        <v>251.31255375000001</v>
      </c>
      <c r="H708" s="87">
        <v>502.62510749</v>
      </c>
      <c r="I708" s="87">
        <v>0</v>
      </c>
      <c r="J708" s="87">
        <v>552.88761824000005</v>
      </c>
      <c r="K708" s="87">
        <v>653.41263974000003</v>
      </c>
      <c r="L708" s="87">
        <v>753.93766124000001</v>
      </c>
    </row>
    <row r="709" spans="1:12" ht="12.75" customHeight="1" x14ac:dyDescent="0.2">
      <c r="A709" s="86" t="s">
        <v>178</v>
      </c>
      <c r="B709" s="86">
        <v>4</v>
      </c>
      <c r="C709" s="87">
        <v>1008.94633248</v>
      </c>
      <c r="D709" s="87">
        <v>1003.30778581</v>
      </c>
      <c r="E709" s="87">
        <v>0</v>
      </c>
      <c r="F709" s="87">
        <v>100.33077858</v>
      </c>
      <c r="G709" s="87">
        <v>250.82694645000001</v>
      </c>
      <c r="H709" s="87">
        <v>501.65389291000002</v>
      </c>
      <c r="I709" s="87">
        <v>0</v>
      </c>
      <c r="J709" s="87">
        <v>551.81928219999998</v>
      </c>
      <c r="K709" s="87">
        <v>652.15006077999999</v>
      </c>
      <c r="L709" s="87">
        <v>752.48083936</v>
      </c>
    </row>
    <row r="710" spans="1:12" ht="12.75" customHeight="1" x14ac:dyDescent="0.2">
      <c r="A710" s="86" t="s">
        <v>178</v>
      </c>
      <c r="B710" s="86">
        <v>5</v>
      </c>
      <c r="C710" s="87">
        <v>1008.53752028</v>
      </c>
      <c r="D710" s="87">
        <v>1002.98614587</v>
      </c>
      <c r="E710" s="87">
        <v>0</v>
      </c>
      <c r="F710" s="87">
        <v>100.29861459</v>
      </c>
      <c r="G710" s="87">
        <v>250.74653647</v>
      </c>
      <c r="H710" s="87">
        <v>501.49307293999999</v>
      </c>
      <c r="I710" s="87">
        <v>0</v>
      </c>
      <c r="J710" s="87">
        <v>551.64238022999996</v>
      </c>
      <c r="K710" s="87">
        <v>651.94099482000001</v>
      </c>
      <c r="L710" s="87">
        <v>752.23960939999995</v>
      </c>
    </row>
    <row r="711" spans="1:12" ht="12.75" customHeight="1" x14ac:dyDescent="0.2">
      <c r="A711" s="86" t="s">
        <v>178</v>
      </c>
      <c r="B711" s="86">
        <v>6</v>
      </c>
      <c r="C711" s="87">
        <v>1018.08035954</v>
      </c>
      <c r="D711" s="87">
        <v>1012.41785983</v>
      </c>
      <c r="E711" s="87">
        <v>0</v>
      </c>
      <c r="F711" s="87">
        <v>101.24178598</v>
      </c>
      <c r="G711" s="87">
        <v>253.10446496</v>
      </c>
      <c r="H711" s="87">
        <v>506.20892992</v>
      </c>
      <c r="I711" s="87">
        <v>0</v>
      </c>
      <c r="J711" s="87">
        <v>556.82982290999996</v>
      </c>
      <c r="K711" s="87">
        <v>658.07160888999999</v>
      </c>
      <c r="L711" s="87">
        <v>759.31339487000002</v>
      </c>
    </row>
    <row r="712" spans="1:12" ht="12.75" customHeight="1" x14ac:dyDescent="0.2">
      <c r="A712" s="86" t="s">
        <v>178</v>
      </c>
      <c r="B712" s="86">
        <v>7</v>
      </c>
      <c r="C712" s="87">
        <v>1019.61334932</v>
      </c>
      <c r="D712" s="87">
        <v>1013.71246535</v>
      </c>
      <c r="E712" s="87">
        <v>0</v>
      </c>
      <c r="F712" s="87">
        <v>101.37124654</v>
      </c>
      <c r="G712" s="87">
        <v>253.42811634</v>
      </c>
      <c r="H712" s="87">
        <v>506.85623268000001</v>
      </c>
      <c r="I712" s="87">
        <v>0</v>
      </c>
      <c r="J712" s="87">
        <v>557.54185594</v>
      </c>
      <c r="K712" s="87">
        <v>658.91310248000002</v>
      </c>
      <c r="L712" s="87">
        <v>760.28434901000003</v>
      </c>
    </row>
    <row r="713" spans="1:12" ht="12.75" customHeight="1" x14ac:dyDescent="0.2">
      <c r="A713" s="86" t="s">
        <v>178</v>
      </c>
      <c r="B713" s="86">
        <v>8</v>
      </c>
      <c r="C713" s="87">
        <v>926.20222998999998</v>
      </c>
      <c r="D713" s="87">
        <v>921.08258377000004</v>
      </c>
      <c r="E713" s="87">
        <v>0</v>
      </c>
      <c r="F713" s="87">
        <v>92.108258379999995</v>
      </c>
      <c r="G713" s="87">
        <v>230.27064594000001</v>
      </c>
      <c r="H713" s="87">
        <v>460.54129189000002</v>
      </c>
      <c r="I713" s="87">
        <v>0</v>
      </c>
      <c r="J713" s="87">
        <v>506.59542106999999</v>
      </c>
      <c r="K713" s="87">
        <v>598.70367944999998</v>
      </c>
      <c r="L713" s="87">
        <v>690.81193783000003</v>
      </c>
    </row>
    <row r="714" spans="1:12" ht="12.75" customHeight="1" x14ac:dyDescent="0.2">
      <c r="A714" s="86" t="s">
        <v>178</v>
      </c>
      <c r="B714" s="86">
        <v>9</v>
      </c>
      <c r="C714" s="87">
        <v>857.78195553</v>
      </c>
      <c r="D714" s="87">
        <v>852.88350450999997</v>
      </c>
      <c r="E714" s="87">
        <v>0</v>
      </c>
      <c r="F714" s="87">
        <v>85.288350449999996</v>
      </c>
      <c r="G714" s="87">
        <v>213.22087612999999</v>
      </c>
      <c r="H714" s="87">
        <v>426.44175225999999</v>
      </c>
      <c r="I714" s="87">
        <v>0</v>
      </c>
      <c r="J714" s="87">
        <v>469.08592748000001</v>
      </c>
      <c r="K714" s="87">
        <v>554.37427792999995</v>
      </c>
      <c r="L714" s="87">
        <v>639.66262838</v>
      </c>
    </row>
    <row r="715" spans="1:12" ht="12.75" customHeight="1" x14ac:dyDescent="0.2">
      <c r="A715" s="86" t="s">
        <v>178</v>
      </c>
      <c r="B715" s="86">
        <v>10</v>
      </c>
      <c r="C715" s="87">
        <v>732.47770920000005</v>
      </c>
      <c r="D715" s="87">
        <v>727.96912065000004</v>
      </c>
      <c r="E715" s="87">
        <v>0</v>
      </c>
      <c r="F715" s="87">
        <v>72.796912070000005</v>
      </c>
      <c r="G715" s="87">
        <v>181.99228016000001</v>
      </c>
      <c r="H715" s="87">
        <v>363.98456033000002</v>
      </c>
      <c r="I715" s="87">
        <v>0</v>
      </c>
      <c r="J715" s="87">
        <v>400.38301636</v>
      </c>
      <c r="K715" s="87">
        <v>473.17992842000001</v>
      </c>
      <c r="L715" s="87">
        <v>545.97684048999997</v>
      </c>
    </row>
    <row r="716" spans="1:12" ht="12.75" customHeight="1" x14ac:dyDescent="0.2">
      <c r="A716" s="86" t="s">
        <v>178</v>
      </c>
      <c r="B716" s="86">
        <v>11</v>
      </c>
      <c r="C716" s="87">
        <v>714.99001350000003</v>
      </c>
      <c r="D716" s="87">
        <v>710.94162801000004</v>
      </c>
      <c r="E716" s="87">
        <v>0</v>
      </c>
      <c r="F716" s="87">
        <v>71.094162800000007</v>
      </c>
      <c r="G716" s="87">
        <v>177.73540700000001</v>
      </c>
      <c r="H716" s="87">
        <v>355.47081401000003</v>
      </c>
      <c r="I716" s="87">
        <v>0</v>
      </c>
      <c r="J716" s="87">
        <v>391.01789540999999</v>
      </c>
      <c r="K716" s="87">
        <v>462.11205820999999</v>
      </c>
      <c r="L716" s="87">
        <v>533.20622101000004</v>
      </c>
    </row>
    <row r="717" spans="1:12" ht="12.75" customHeight="1" x14ac:dyDescent="0.2">
      <c r="A717" s="86" t="s">
        <v>178</v>
      </c>
      <c r="B717" s="86">
        <v>12</v>
      </c>
      <c r="C717" s="87">
        <v>735.98964351999996</v>
      </c>
      <c r="D717" s="87">
        <v>731.9285261</v>
      </c>
      <c r="E717" s="87">
        <v>0</v>
      </c>
      <c r="F717" s="87">
        <v>73.192852610000003</v>
      </c>
      <c r="G717" s="87">
        <v>182.98213153</v>
      </c>
      <c r="H717" s="87">
        <v>365.96426305</v>
      </c>
      <c r="I717" s="87">
        <v>0</v>
      </c>
      <c r="J717" s="87">
        <v>402.56068936000003</v>
      </c>
      <c r="K717" s="87">
        <v>475.75354197000001</v>
      </c>
      <c r="L717" s="87">
        <v>548.94639457999995</v>
      </c>
    </row>
    <row r="718" spans="1:12" ht="12.75" customHeight="1" x14ac:dyDescent="0.2">
      <c r="A718" s="86" t="s">
        <v>178</v>
      </c>
      <c r="B718" s="86">
        <v>13</v>
      </c>
      <c r="C718" s="87">
        <v>755.56828740000003</v>
      </c>
      <c r="D718" s="87">
        <v>751.34741711000004</v>
      </c>
      <c r="E718" s="87">
        <v>0</v>
      </c>
      <c r="F718" s="87">
        <v>75.13474171</v>
      </c>
      <c r="G718" s="87">
        <v>187.83685428000001</v>
      </c>
      <c r="H718" s="87">
        <v>375.67370856000002</v>
      </c>
      <c r="I718" s="87">
        <v>0</v>
      </c>
      <c r="J718" s="87">
        <v>413.24107941</v>
      </c>
      <c r="K718" s="87">
        <v>488.37582112000001</v>
      </c>
      <c r="L718" s="87">
        <v>563.51056283000003</v>
      </c>
    </row>
    <row r="719" spans="1:12" ht="12.75" customHeight="1" x14ac:dyDescent="0.2">
      <c r="A719" s="86" t="s">
        <v>178</v>
      </c>
      <c r="B719" s="86">
        <v>14</v>
      </c>
      <c r="C719" s="87">
        <v>755.11908129999995</v>
      </c>
      <c r="D719" s="87">
        <v>751.06187796999995</v>
      </c>
      <c r="E719" s="87">
        <v>0</v>
      </c>
      <c r="F719" s="87">
        <v>75.106187800000001</v>
      </c>
      <c r="G719" s="87">
        <v>187.76546948999999</v>
      </c>
      <c r="H719" s="87">
        <v>375.53093898999998</v>
      </c>
      <c r="I719" s="87">
        <v>0</v>
      </c>
      <c r="J719" s="87">
        <v>413.08403288</v>
      </c>
      <c r="K719" s="87">
        <v>488.19022067999998</v>
      </c>
      <c r="L719" s="87">
        <v>563.29640847999997</v>
      </c>
    </row>
    <row r="720" spans="1:12" ht="12.75" customHeight="1" x14ac:dyDescent="0.2">
      <c r="A720" s="86" t="s">
        <v>178</v>
      </c>
      <c r="B720" s="86">
        <v>15</v>
      </c>
      <c r="C720" s="87">
        <v>737.55303656000001</v>
      </c>
      <c r="D720" s="87">
        <v>733.79700575000004</v>
      </c>
      <c r="E720" s="87">
        <v>0</v>
      </c>
      <c r="F720" s="87">
        <v>73.379700580000005</v>
      </c>
      <c r="G720" s="87">
        <v>183.44925144000001</v>
      </c>
      <c r="H720" s="87">
        <v>366.89850288000002</v>
      </c>
      <c r="I720" s="87">
        <v>0</v>
      </c>
      <c r="J720" s="87">
        <v>403.58835316</v>
      </c>
      <c r="K720" s="87">
        <v>476.96805374000002</v>
      </c>
      <c r="L720" s="87">
        <v>550.34775431000003</v>
      </c>
    </row>
    <row r="721" spans="1:12" ht="12.75" customHeight="1" x14ac:dyDescent="0.2">
      <c r="A721" s="86" t="s">
        <v>178</v>
      </c>
      <c r="B721" s="86">
        <v>16</v>
      </c>
      <c r="C721" s="87">
        <v>748.86055023999995</v>
      </c>
      <c r="D721" s="87">
        <v>744.96873777999997</v>
      </c>
      <c r="E721" s="87">
        <v>0</v>
      </c>
      <c r="F721" s="87">
        <v>74.496873780000001</v>
      </c>
      <c r="G721" s="87">
        <v>186.24218445</v>
      </c>
      <c r="H721" s="87">
        <v>372.48436888999998</v>
      </c>
      <c r="I721" s="87">
        <v>0</v>
      </c>
      <c r="J721" s="87">
        <v>409.73280577999998</v>
      </c>
      <c r="K721" s="87">
        <v>484.22967956000002</v>
      </c>
      <c r="L721" s="87">
        <v>558.72655334000001</v>
      </c>
    </row>
    <row r="722" spans="1:12" ht="12.75" customHeight="1" x14ac:dyDescent="0.2">
      <c r="A722" s="86" t="s">
        <v>178</v>
      </c>
      <c r="B722" s="86">
        <v>17</v>
      </c>
      <c r="C722" s="87">
        <v>732.16908189000003</v>
      </c>
      <c r="D722" s="87">
        <v>728.56207028999995</v>
      </c>
      <c r="E722" s="87">
        <v>0</v>
      </c>
      <c r="F722" s="87">
        <v>72.856207029999993</v>
      </c>
      <c r="G722" s="87">
        <v>182.14051756999999</v>
      </c>
      <c r="H722" s="87">
        <v>364.28103514999998</v>
      </c>
      <c r="I722" s="87">
        <v>0</v>
      </c>
      <c r="J722" s="87">
        <v>400.70913866000001</v>
      </c>
      <c r="K722" s="87">
        <v>473.56534569000002</v>
      </c>
      <c r="L722" s="87">
        <v>546.42155272000002</v>
      </c>
    </row>
    <row r="723" spans="1:12" ht="12.75" customHeight="1" x14ac:dyDescent="0.2">
      <c r="A723" s="86" t="s">
        <v>178</v>
      </c>
      <c r="B723" s="86">
        <v>18</v>
      </c>
      <c r="C723" s="87">
        <v>730.98797309999998</v>
      </c>
      <c r="D723" s="87">
        <v>727.28964265000002</v>
      </c>
      <c r="E723" s="87">
        <v>0</v>
      </c>
      <c r="F723" s="87">
        <v>72.728964270000006</v>
      </c>
      <c r="G723" s="87">
        <v>181.82241066</v>
      </c>
      <c r="H723" s="87">
        <v>363.64482133000001</v>
      </c>
      <c r="I723" s="87">
        <v>0</v>
      </c>
      <c r="J723" s="87">
        <v>400.00930346000001</v>
      </c>
      <c r="K723" s="87">
        <v>472.73826772000001</v>
      </c>
      <c r="L723" s="87">
        <v>545.46723198999996</v>
      </c>
    </row>
    <row r="724" spans="1:12" ht="12.75" customHeight="1" x14ac:dyDescent="0.2">
      <c r="A724" s="86" t="s">
        <v>178</v>
      </c>
      <c r="B724" s="86">
        <v>19</v>
      </c>
      <c r="C724" s="87">
        <v>756.22603136999999</v>
      </c>
      <c r="D724" s="87">
        <v>752.03291015000002</v>
      </c>
      <c r="E724" s="87">
        <v>0</v>
      </c>
      <c r="F724" s="87">
        <v>75.203291019999995</v>
      </c>
      <c r="G724" s="87">
        <v>188.00822754000001</v>
      </c>
      <c r="H724" s="87">
        <v>376.01645508000001</v>
      </c>
      <c r="I724" s="87">
        <v>0</v>
      </c>
      <c r="J724" s="87">
        <v>413.61810057999998</v>
      </c>
      <c r="K724" s="87">
        <v>488.82139160000003</v>
      </c>
      <c r="L724" s="87">
        <v>564.02468261000001</v>
      </c>
    </row>
    <row r="725" spans="1:12" ht="12.75" customHeight="1" x14ac:dyDescent="0.2">
      <c r="A725" s="86" t="s">
        <v>178</v>
      </c>
      <c r="B725" s="86">
        <v>20</v>
      </c>
      <c r="C725" s="87">
        <v>757.87721786999998</v>
      </c>
      <c r="D725" s="87">
        <v>753.54443295999999</v>
      </c>
      <c r="E725" s="87">
        <v>0</v>
      </c>
      <c r="F725" s="87">
        <v>75.3544433</v>
      </c>
      <c r="G725" s="87">
        <v>188.38610824</v>
      </c>
      <c r="H725" s="87">
        <v>376.77221648</v>
      </c>
      <c r="I725" s="87">
        <v>0</v>
      </c>
      <c r="J725" s="87">
        <v>414.44943812999998</v>
      </c>
      <c r="K725" s="87">
        <v>489.80388141999998</v>
      </c>
      <c r="L725" s="87">
        <v>565.15832472</v>
      </c>
    </row>
    <row r="726" spans="1:12" ht="12.75" customHeight="1" x14ac:dyDescent="0.2">
      <c r="A726" s="86" t="s">
        <v>178</v>
      </c>
      <c r="B726" s="86">
        <v>21</v>
      </c>
      <c r="C726" s="87">
        <v>712.41995211000005</v>
      </c>
      <c r="D726" s="87">
        <v>708.28822892999995</v>
      </c>
      <c r="E726" s="87">
        <v>0</v>
      </c>
      <c r="F726" s="87">
        <v>70.828822889999998</v>
      </c>
      <c r="G726" s="87">
        <v>177.07205723000001</v>
      </c>
      <c r="H726" s="87">
        <v>354.14411446999998</v>
      </c>
      <c r="I726" s="87">
        <v>0</v>
      </c>
      <c r="J726" s="87">
        <v>389.55852591000001</v>
      </c>
      <c r="K726" s="87">
        <v>460.38734879999998</v>
      </c>
      <c r="L726" s="87">
        <v>531.21617170000002</v>
      </c>
    </row>
    <row r="727" spans="1:12" ht="12.75" customHeight="1" x14ac:dyDescent="0.2">
      <c r="A727" s="86" t="s">
        <v>178</v>
      </c>
      <c r="B727" s="86">
        <v>22</v>
      </c>
      <c r="C727" s="87">
        <v>700.23683530000005</v>
      </c>
      <c r="D727" s="87">
        <v>696.22412025000006</v>
      </c>
      <c r="E727" s="87">
        <v>0</v>
      </c>
      <c r="F727" s="87">
        <v>69.622412030000007</v>
      </c>
      <c r="G727" s="87">
        <v>174.05603006000001</v>
      </c>
      <c r="H727" s="87">
        <v>348.11206012999997</v>
      </c>
      <c r="I727" s="87">
        <v>0</v>
      </c>
      <c r="J727" s="87">
        <v>382.92326614000001</v>
      </c>
      <c r="K727" s="87">
        <v>452.54567816000002</v>
      </c>
      <c r="L727" s="87">
        <v>522.16809019000004</v>
      </c>
    </row>
    <row r="728" spans="1:12" ht="12.75" customHeight="1" x14ac:dyDescent="0.2">
      <c r="A728" s="86" t="s">
        <v>178</v>
      </c>
      <c r="B728" s="86">
        <v>23</v>
      </c>
      <c r="C728" s="87">
        <v>738.68828020000001</v>
      </c>
      <c r="D728" s="87">
        <v>734.50671144</v>
      </c>
      <c r="E728" s="87">
        <v>0</v>
      </c>
      <c r="F728" s="87">
        <v>73.450671139999997</v>
      </c>
      <c r="G728" s="87">
        <v>183.62667786</v>
      </c>
      <c r="H728" s="87">
        <v>367.25335572</v>
      </c>
      <c r="I728" s="87">
        <v>0</v>
      </c>
      <c r="J728" s="87">
        <v>403.97869128999997</v>
      </c>
      <c r="K728" s="87">
        <v>477.42936243999998</v>
      </c>
      <c r="L728" s="87">
        <v>550.88003358000003</v>
      </c>
    </row>
    <row r="729" spans="1:12" ht="12.75" customHeight="1" x14ac:dyDescent="0.2">
      <c r="A729" s="86" t="s">
        <v>178</v>
      </c>
      <c r="B729" s="86">
        <v>24</v>
      </c>
      <c r="C729" s="87">
        <v>817.83962305</v>
      </c>
      <c r="D729" s="87">
        <v>813.65271396000003</v>
      </c>
      <c r="E729" s="87">
        <v>0</v>
      </c>
      <c r="F729" s="87">
        <v>81.365271399999997</v>
      </c>
      <c r="G729" s="87">
        <v>203.41317849000001</v>
      </c>
      <c r="H729" s="87">
        <v>406.82635698000001</v>
      </c>
      <c r="I729" s="87">
        <v>0</v>
      </c>
      <c r="J729" s="87">
        <v>447.50899268000001</v>
      </c>
      <c r="K729" s="87">
        <v>528.87426406999998</v>
      </c>
      <c r="L729" s="87">
        <v>610.23953546999996</v>
      </c>
    </row>
    <row r="730" spans="1:12" ht="12.75" customHeight="1" x14ac:dyDescent="0.2">
      <c r="A730" s="86" t="s">
        <v>179</v>
      </c>
      <c r="B730" s="86">
        <v>1</v>
      </c>
      <c r="C730" s="87">
        <v>849.00013185</v>
      </c>
      <c r="D730" s="87">
        <v>844.84168259</v>
      </c>
      <c r="E730" s="87">
        <v>0</v>
      </c>
      <c r="F730" s="87">
        <v>84.484168260000004</v>
      </c>
      <c r="G730" s="87">
        <v>211.21042065</v>
      </c>
      <c r="H730" s="87">
        <v>422.42084130000001</v>
      </c>
      <c r="I730" s="87">
        <v>0</v>
      </c>
      <c r="J730" s="87">
        <v>464.66292542000002</v>
      </c>
      <c r="K730" s="87">
        <v>549.14709368000001</v>
      </c>
      <c r="L730" s="87">
        <v>633.63126193999994</v>
      </c>
    </row>
    <row r="731" spans="1:12" ht="12.75" customHeight="1" x14ac:dyDescent="0.2">
      <c r="A731" s="86" t="s">
        <v>179</v>
      </c>
      <c r="B731" s="86">
        <v>2</v>
      </c>
      <c r="C731" s="87">
        <v>875.04523544999995</v>
      </c>
      <c r="D731" s="87">
        <v>870.70053623000001</v>
      </c>
      <c r="E731" s="87">
        <v>0</v>
      </c>
      <c r="F731" s="87">
        <v>87.070053619999996</v>
      </c>
      <c r="G731" s="87">
        <v>217.67513406</v>
      </c>
      <c r="H731" s="87">
        <v>435.35026812000001</v>
      </c>
      <c r="I731" s="87">
        <v>0</v>
      </c>
      <c r="J731" s="87">
        <v>478.88529492999999</v>
      </c>
      <c r="K731" s="87">
        <v>565.95534855000005</v>
      </c>
      <c r="L731" s="87">
        <v>653.02540217000001</v>
      </c>
    </row>
    <row r="732" spans="1:12" ht="12.75" customHeight="1" x14ac:dyDescent="0.2">
      <c r="A732" s="86" t="s">
        <v>179</v>
      </c>
      <c r="B732" s="86">
        <v>3</v>
      </c>
      <c r="C732" s="87">
        <v>898.58823527000004</v>
      </c>
      <c r="D732" s="87">
        <v>894.23575469000002</v>
      </c>
      <c r="E732" s="87">
        <v>0</v>
      </c>
      <c r="F732" s="87">
        <v>89.423575470000003</v>
      </c>
      <c r="G732" s="87">
        <v>223.55893867</v>
      </c>
      <c r="H732" s="87">
        <v>447.11787735000001</v>
      </c>
      <c r="I732" s="87">
        <v>0</v>
      </c>
      <c r="J732" s="87">
        <v>491.82966507999998</v>
      </c>
      <c r="K732" s="87">
        <v>581.25324054999999</v>
      </c>
      <c r="L732" s="87">
        <v>670.67681602000005</v>
      </c>
    </row>
    <row r="733" spans="1:12" ht="12.75" customHeight="1" x14ac:dyDescent="0.2">
      <c r="A733" s="86" t="s">
        <v>179</v>
      </c>
      <c r="B733" s="86">
        <v>4</v>
      </c>
      <c r="C733" s="87">
        <v>914.15192635000005</v>
      </c>
      <c r="D733" s="87">
        <v>909.75961385000005</v>
      </c>
      <c r="E733" s="87">
        <v>0</v>
      </c>
      <c r="F733" s="87">
        <v>90.975961389999995</v>
      </c>
      <c r="G733" s="87">
        <v>227.43990346000001</v>
      </c>
      <c r="H733" s="87">
        <v>454.87980692999997</v>
      </c>
      <c r="I733" s="87">
        <v>0</v>
      </c>
      <c r="J733" s="87">
        <v>500.36778762</v>
      </c>
      <c r="K733" s="87">
        <v>591.343749</v>
      </c>
      <c r="L733" s="87">
        <v>682.31971038999995</v>
      </c>
    </row>
    <row r="734" spans="1:12" ht="12.75" customHeight="1" x14ac:dyDescent="0.2">
      <c r="A734" s="86" t="s">
        <v>179</v>
      </c>
      <c r="B734" s="86">
        <v>5</v>
      </c>
      <c r="C734" s="87">
        <v>921.05205867999996</v>
      </c>
      <c r="D734" s="87">
        <v>916.46042505000003</v>
      </c>
      <c r="E734" s="87">
        <v>0</v>
      </c>
      <c r="F734" s="87">
        <v>91.646042510000001</v>
      </c>
      <c r="G734" s="87">
        <v>229.11510626</v>
      </c>
      <c r="H734" s="87">
        <v>458.23021253000002</v>
      </c>
      <c r="I734" s="87">
        <v>0</v>
      </c>
      <c r="J734" s="87">
        <v>504.05323378000003</v>
      </c>
      <c r="K734" s="87">
        <v>595.69927628000005</v>
      </c>
      <c r="L734" s="87">
        <v>687.34531878999996</v>
      </c>
    </row>
    <row r="735" spans="1:12" ht="12.75" customHeight="1" x14ac:dyDescent="0.2">
      <c r="A735" s="86" t="s">
        <v>179</v>
      </c>
      <c r="B735" s="86">
        <v>6</v>
      </c>
      <c r="C735" s="87">
        <v>905.50488917999996</v>
      </c>
      <c r="D735" s="87">
        <v>900.36239039999998</v>
      </c>
      <c r="E735" s="87">
        <v>0</v>
      </c>
      <c r="F735" s="87">
        <v>90.036239039999998</v>
      </c>
      <c r="G735" s="87">
        <v>225.0905976</v>
      </c>
      <c r="H735" s="87">
        <v>450.18119519999999</v>
      </c>
      <c r="I735" s="87">
        <v>0</v>
      </c>
      <c r="J735" s="87">
        <v>495.19931472000002</v>
      </c>
      <c r="K735" s="87">
        <v>585.23555376000002</v>
      </c>
      <c r="L735" s="87">
        <v>675.27179279999996</v>
      </c>
    </row>
    <row r="736" spans="1:12" ht="12.75" customHeight="1" x14ac:dyDescent="0.2">
      <c r="A736" s="86" t="s">
        <v>179</v>
      </c>
      <c r="B736" s="86">
        <v>7</v>
      </c>
      <c r="C736" s="87">
        <v>885.46167633000005</v>
      </c>
      <c r="D736" s="87">
        <v>880.02972093000005</v>
      </c>
      <c r="E736" s="87">
        <v>0</v>
      </c>
      <c r="F736" s="87">
        <v>88.00297209</v>
      </c>
      <c r="G736" s="87">
        <v>220.00743023000001</v>
      </c>
      <c r="H736" s="87">
        <v>440.01486046999997</v>
      </c>
      <c r="I736" s="87">
        <v>0</v>
      </c>
      <c r="J736" s="87">
        <v>484.01634651000001</v>
      </c>
      <c r="K736" s="87">
        <v>572.01931860000002</v>
      </c>
      <c r="L736" s="87">
        <v>660.02229069999999</v>
      </c>
    </row>
    <row r="737" spans="1:12" ht="12.75" customHeight="1" x14ac:dyDescent="0.2">
      <c r="A737" s="86" t="s">
        <v>179</v>
      </c>
      <c r="B737" s="86">
        <v>8</v>
      </c>
      <c r="C737" s="87">
        <v>817.33165177000001</v>
      </c>
      <c r="D737" s="87">
        <v>812.52017788000001</v>
      </c>
      <c r="E737" s="87">
        <v>0</v>
      </c>
      <c r="F737" s="87">
        <v>81.252017789999996</v>
      </c>
      <c r="G737" s="87">
        <v>203.13004447</v>
      </c>
      <c r="H737" s="87">
        <v>406.26008894</v>
      </c>
      <c r="I737" s="87">
        <v>0</v>
      </c>
      <c r="J737" s="87">
        <v>446.88609782999998</v>
      </c>
      <c r="K737" s="87">
        <v>528.13811562000001</v>
      </c>
      <c r="L737" s="87">
        <v>609.39013340999998</v>
      </c>
    </row>
    <row r="738" spans="1:12" ht="12.75" customHeight="1" x14ac:dyDescent="0.2">
      <c r="A738" s="86" t="s">
        <v>179</v>
      </c>
      <c r="B738" s="86">
        <v>9</v>
      </c>
      <c r="C738" s="87">
        <v>775.13535933000003</v>
      </c>
      <c r="D738" s="87">
        <v>770.66989663000004</v>
      </c>
      <c r="E738" s="87">
        <v>0</v>
      </c>
      <c r="F738" s="87">
        <v>77.066989660000004</v>
      </c>
      <c r="G738" s="87">
        <v>192.66747416000001</v>
      </c>
      <c r="H738" s="87">
        <v>385.33494832000002</v>
      </c>
      <c r="I738" s="87">
        <v>0</v>
      </c>
      <c r="J738" s="87">
        <v>423.86844315000002</v>
      </c>
      <c r="K738" s="87">
        <v>500.93543281000001</v>
      </c>
      <c r="L738" s="87">
        <v>578.00242247000006</v>
      </c>
    </row>
    <row r="739" spans="1:12" ht="12.75" customHeight="1" x14ac:dyDescent="0.2">
      <c r="A739" s="86" t="s">
        <v>179</v>
      </c>
      <c r="B739" s="86">
        <v>10</v>
      </c>
      <c r="C739" s="87">
        <v>671.14241293999999</v>
      </c>
      <c r="D739" s="87">
        <v>667.27916944000003</v>
      </c>
      <c r="E739" s="87">
        <v>0</v>
      </c>
      <c r="F739" s="87">
        <v>66.72791694</v>
      </c>
      <c r="G739" s="87">
        <v>166.81979236000001</v>
      </c>
      <c r="H739" s="87">
        <v>333.63958472000002</v>
      </c>
      <c r="I739" s="87">
        <v>0</v>
      </c>
      <c r="J739" s="87">
        <v>367.00354319000002</v>
      </c>
      <c r="K739" s="87">
        <v>433.73146014000002</v>
      </c>
      <c r="L739" s="87">
        <v>500.45937708000002</v>
      </c>
    </row>
    <row r="740" spans="1:12" ht="12.75" customHeight="1" x14ac:dyDescent="0.2">
      <c r="A740" s="86" t="s">
        <v>179</v>
      </c>
      <c r="B740" s="86">
        <v>11</v>
      </c>
      <c r="C740" s="87">
        <v>654.53428078000002</v>
      </c>
      <c r="D740" s="87">
        <v>650.83408524000004</v>
      </c>
      <c r="E740" s="87">
        <v>0</v>
      </c>
      <c r="F740" s="87">
        <v>65.083408520000006</v>
      </c>
      <c r="G740" s="87">
        <v>162.70852131000001</v>
      </c>
      <c r="H740" s="87">
        <v>325.41704262000002</v>
      </c>
      <c r="I740" s="87">
        <v>0</v>
      </c>
      <c r="J740" s="87">
        <v>357.95874687999998</v>
      </c>
      <c r="K740" s="87">
        <v>423.04215541000002</v>
      </c>
      <c r="L740" s="87">
        <v>488.12556393</v>
      </c>
    </row>
    <row r="741" spans="1:12" ht="12.75" customHeight="1" x14ac:dyDescent="0.2">
      <c r="A741" s="86" t="s">
        <v>179</v>
      </c>
      <c r="B741" s="86">
        <v>12</v>
      </c>
      <c r="C741" s="87">
        <v>656.33231737000006</v>
      </c>
      <c r="D741" s="87">
        <v>652.81359634</v>
      </c>
      <c r="E741" s="87">
        <v>0</v>
      </c>
      <c r="F741" s="87">
        <v>65.281359629999997</v>
      </c>
      <c r="G741" s="87">
        <v>163.20339909</v>
      </c>
      <c r="H741" s="87">
        <v>326.40679817</v>
      </c>
      <c r="I741" s="87">
        <v>0</v>
      </c>
      <c r="J741" s="87">
        <v>359.04747799</v>
      </c>
      <c r="K741" s="87">
        <v>424.32883762</v>
      </c>
      <c r="L741" s="87">
        <v>489.61019726000001</v>
      </c>
    </row>
    <row r="742" spans="1:12" ht="12.75" customHeight="1" x14ac:dyDescent="0.2">
      <c r="A742" s="86" t="s">
        <v>179</v>
      </c>
      <c r="B742" s="86">
        <v>13</v>
      </c>
      <c r="C742" s="87">
        <v>647.55014964999998</v>
      </c>
      <c r="D742" s="87">
        <v>643.95774162999999</v>
      </c>
      <c r="E742" s="87">
        <v>0</v>
      </c>
      <c r="F742" s="87">
        <v>64.395774160000002</v>
      </c>
      <c r="G742" s="87">
        <v>160.98943541</v>
      </c>
      <c r="H742" s="87">
        <v>321.97887082</v>
      </c>
      <c r="I742" s="87">
        <v>0</v>
      </c>
      <c r="J742" s="87">
        <v>354.17675789999998</v>
      </c>
      <c r="K742" s="87">
        <v>418.57253206000001</v>
      </c>
      <c r="L742" s="87">
        <v>482.96830621999999</v>
      </c>
    </row>
    <row r="743" spans="1:12" ht="12.75" customHeight="1" x14ac:dyDescent="0.2">
      <c r="A743" s="86" t="s">
        <v>179</v>
      </c>
      <c r="B743" s="86">
        <v>14</v>
      </c>
      <c r="C743" s="87">
        <v>644.50033985000005</v>
      </c>
      <c r="D743" s="87">
        <v>640.90422264999995</v>
      </c>
      <c r="E743" s="87">
        <v>0</v>
      </c>
      <c r="F743" s="87">
        <v>64.090422270000005</v>
      </c>
      <c r="G743" s="87">
        <v>160.22605565999999</v>
      </c>
      <c r="H743" s="87">
        <v>320.45211132999998</v>
      </c>
      <c r="I743" s="87">
        <v>0</v>
      </c>
      <c r="J743" s="87">
        <v>352.49732246000002</v>
      </c>
      <c r="K743" s="87">
        <v>416.58774471999999</v>
      </c>
      <c r="L743" s="87">
        <v>480.67816699000002</v>
      </c>
    </row>
    <row r="744" spans="1:12" ht="12.75" customHeight="1" x14ac:dyDescent="0.2">
      <c r="A744" s="86" t="s">
        <v>179</v>
      </c>
      <c r="B744" s="86">
        <v>15</v>
      </c>
      <c r="C744" s="87">
        <v>712.88078654000003</v>
      </c>
      <c r="D744" s="87">
        <v>709.17140827000003</v>
      </c>
      <c r="E744" s="87">
        <v>0</v>
      </c>
      <c r="F744" s="87">
        <v>70.917140829999994</v>
      </c>
      <c r="G744" s="87">
        <v>177.29285207000001</v>
      </c>
      <c r="H744" s="87">
        <v>354.58570414000002</v>
      </c>
      <c r="I744" s="87">
        <v>0</v>
      </c>
      <c r="J744" s="87">
        <v>390.04427455000001</v>
      </c>
      <c r="K744" s="87">
        <v>460.96141538000001</v>
      </c>
      <c r="L744" s="87">
        <v>531.87855620000005</v>
      </c>
    </row>
    <row r="745" spans="1:12" ht="12.75" customHeight="1" x14ac:dyDescent="0.2">
      <c r="A745" s="86" t="s">
        <v>179</v>
      </c>
      <c r="B745" s="86">
        <v>16</v>
      </c>
      <c r="C745" s="87">
        <v>710.72122674000002</v>
      </c>
      <c r="D745" s="87">
        <v>706.93019509999999</v>
      </c>
      <c r="E745" s="87">
        <v>0</v>
      </c>
      <c r="F745" s="87">
        <v>70.693019509999999</v>
      </c>
      <c r="G745" s="87">
        <v>176.73254878</v>
      </c>
      <c r="H745" s="87">
        <v>353.46509755</v>
      </c>
      <c r="I745" s="87">
        <v>0</v>
      </c>
      <c r="J745" s="87">
        <v>388.81160731</v>
      </c>
      <c r="K745" s="87">
        <v>459.50462682</v>
      </c>
      <c r="L745" s="87">
        <v>530.19764633</v>
      </c>
    </row>
    <row r="746" spans="1:12" ht="12.75" customHeight="1" x14ac:dyDescent="0.2">
      <c r="A746" s="86" t="s">
        <v>179</v>
      </c>
      <c r="B746" s="86">
        <v>17</v>
      </c>
      <c r="C746" s="87">
        <v>708.06086204999997</v>
      </c>
      <c r="D746" s="87">
        <v>704.54211007000004</v>
      </c>
      <c r="E746" s="87">
        <v>0</v>
      </c>
      <c r="F746" s="87">
        <v>70.454211009999995</v>
      </c>
      <c r="G746" s="87">
        <v>176.13552752000001</v>
      </c>
      <c r="H746" s="87">
        <v>352.27105504000002</v>
      </c>
      <c r="I746" s="87">
        <v>0</v>
      </c>
      <c r="J746" s="87">
        <v>387.49816054000001</v>
      </c>
      <c r="K746" s="87">
        <v>457.95237155000001</v>
      </c>
      <c r="L746" s="87">
        <v>528.40658255000005</v>
      </c>
    </row>
    <row r="747" spans="1:12" ht="12.75" customHeight="1" x14ac:dyDescent="0.2">
      <c r="A747" s="86" t="s">
        <v>179</v>
      </c>
      <c r="B747" s="86">
        <v>18</v>
      </c>
      <c r="C747" s="87">
        <v>715.33207540000001</v>
      </c>
      <c r="D747" s="87">
        <v>711.64300330000003</v>
      </c>
      <c r="E747" s="87">
        <v>0</v>
      </c>
      <c r="F747" s="87">
        <v>71.164300330000003</v>
      </c>
      <c r="G747" s="87">
        <v>177.91075083000001</v>
      </c>
      <c r="H747" s="87">
        <v>355.82150165000002</v>
      </c>
      <c r="I747" s="87">
        <v>0</v>
      </c>
      <c r="J747" s="87">
        <v>391.40365181999999</v>
      </c>
      <c r="K747" s="87">
        <v>462.56795215</v>
      </c>
      <c r="L747" s="87">
        <v>533.73225248000006</v>
      </c>
    </row>
    <row r="748" spans="1:12" ht="12.75" customHeight="1" x14ac:dyDescent="0.2">
      <c r="A748" s="86" t="s">
        <v>179</v>
      </c>
      <c r="B748" s="86">
        <v>19</v>
      </c>
      <c r="C748" s="87">
        <v>654.61403042999996</v>
      </c>
      <c r="D748" s="87">
        <v>651.27670189000003</v>
      </c>
      <c r="E748" s="87">
        <v>0</v>
      </c>
      <c r="F748" s="87">
        <v>65.127670190000003</v>
      </c>
      <c r="G748" s="87">
        <v>162.81917547</v>
      </c>
      <c r="H748" s="87">
        <v>325.63835095000002</v>
      </c>
      <c r="I748" s="87">
        <v>0</v>
      </c>
      <c r="J748" s="87">
        <v>358.20218604000002</v>
      </c>
      <c r="K748" s="87">
        <v>423.32985623000002</v>
      </c>
      <c r="L748" s="87">
        <v>488.45752642000002</v>
      </c>
    </row>
    <row r="749" spans="1:12" ht="12.75" customHeight="1" x14ac:dyDescent="0.2">
      <c r="A749" s="86" t="s">
        <v>179</v>
      </c>
      <c r="B749" s="86">
        <v>20</v>
      </c>
      <c r="C749" s="87">
        <v>654.49447428999997</v>
      </c>
      <c r="D749" s="87">
        <v>651.15663173999997</v>
      </c>
      <c r="E749" s="87">
        <v>0</v>
      </c>
      <c r="F749" s="87">
        <v>65.115663170000005</v>
      </c>
      <c r="G749" s="87">
        <v>162.78915794</v>
      </c>
      <c r="H749" s="87">
        <v>325.57831586999998</v>
      </c>
      <c r="I749" s="87">
        <v>0</v>
      </c>
      <c r="J749" s="87">
        <v>358.13614746000002</v>
      </c>
      <c r="K749" s="87">
        <v>423.25181063000002</v>
      </c>
      <c r="L749" s="87">
        <v>488.36747380999998</v>
      </c>
    </row>
    <row r="750" spans="1:12" ht="12.75" customHeight="1" x14ac:dyDescent="0.2">
      <c r="A750" s="86" t="s">
        <v>179</v>
      </c>
      <c r="B750" s="86">
        <v>21</v>
      </c>
      <c r="C750" s="87">
        <v>655.67776469</v>
      </c>
      <c r="D750" s="87">
        <v>652.35653877000004</v>
      </c>
      <c r="E750" s="87">
        <v>0</v>
      </c>
      <c r="F750" s="87">
        <v>65.235653880000001</v>
      </c>
      <c r="G750" s="87">
        <v>163.08913469000001</v>
      </c>
      <c r="H750" s="87">
        <v>326.17826939000003</v>
      </c>
      <c r="I750" s="87">
        <v>0</v>
      </c>
      <c r="J750" s="87">
        <v>358.79609632</v>
      </c>
      <c r="K750" s="87">
        <v>424.03175019999998</v>
      </c>
      <c r="L750" s="87">
        <v>489.26740408000001</v>
      </c>
    </row>
    <row r="751" spans="1:12" ht="12.75" customHeight="1" x14ac:dyDescent="0.2">
      <c r="A751" s="86" t="s">
        <v>179</v>
      </c>
      <c r="B751" s="86">
        <v>22</v>
      </c>
      <c r="C751" s="87">
        <v>648.34892115000002</v>
      </c>
      <c r="D751" s="87">
        <v>644.92081916999996</v>
      </c>
      <c r="E751" s="87">
        <v>0</v>
      </c>
      <c r="F751" s="87">
        <v>64.492081920000004</v>
      </c>
      <c r="G751" s="87">
        <v>161.23020478999999</v>
      </c>
      <c r="H751" s="87">
        <v>322.46040958999998</v>
      </c>
      <c r="I751" s="87">
        <v>0</v>
      </c>
      <c r="J751" s="87">
        <v>354.70645053999999</v>
      </c>
      <c r="K751" s="87">
        <v>419.19853246000002</v>
      </c>
      <c r="L751" s="87">
        <v>483.69061438</v>
      </c>
    </row>
    <row r="752" spans="1:12" ht="12.75" customHeight="1" x14ac:dyDescent="0.2">
      <c r="A752" s="86" t="s">
        <v>179</v>
      </c>
      <c r="B752" s="86">
        <v>23</v>
      </c>
      <c r="C752" s="87">
        <v>702.24882715000001</v>
      </c>
      <c r="D752" s="87">
        <v>698.15530875000002</v>
      </c>
      <c r="E752" s="87">
        <v>0</v>
      </c>
      <c r="F752" s="87">
        <v>69.815530879999997</v>
      </c>
      <c r="G752" s="87">
        <v>174.53882719000001</v>
      </c>
      <c r="H752" s="87">
        <v>349.07765438000001</v>
      </c>
      <c r="I752" s="87">
        <v>0</v>
      </c>
      <c r="J752" s="87">
        <v>383.98541981</v>
      </c>
      <c r="K752" s="87">
        <v>453.80095068999998</v>
      </c>
      <c r="L752" s="87">
        <v>523.61648156000001</v>
      </c>
    </row>
    <row r="753" spans="1:12" ht="12.75" customHeight="1" x14ac:dyDescent="0.2">
      <c r="A753" s="86" t="s">
        <v>179</v>
      </c>
      <c r="B753" s="86">
        <v>24</v>
      </c>
      <c r="C753" s="87">
        <v>784.77095552000003</v>
      </c>
      <c r="D753" s="87">
        <v>780.88258918999998</v>
      </c>
      <c r="E753" s="87">
        <v>0</v>
      </c>
      <c r="F753" s="87">
        <v>78.088258920000001</v>
      </c>
      <c r="G753" s="87">
        <v>195.2206473</v>
      </c>
      <c r="H753" s="87">
        <v>390.44129459999999</v>
      </c>
      <c r="I753" s="87">
        <v>0</v>
      </c>
      <c r="J753" s="87">
        <v>429.48542405000001</v>
      </c>
      <c r="K753" s="87">
        <v>507.57368296999999</v>
      </c>
      <c r="L753" s="87">
        <v>585.66194188999998</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2018-05-17T12:45:32Z</dcterms:modified>
</cp:coreProperties>
</file>