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U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B131" i="25" l="1"/>
  <c r="T131" i="25"/>
  <c r="C233" i="28"/>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<sst xmlns="http://schemas.openxmlformats.org/spreadsheetml/2006/main" count="1045" uniqueCount="181">
  <si>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</si>
  <si>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</si>
  <si>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</si>
  <si>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</si>
  <si>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</si>
  <si>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</si>
  <si>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</si>
  <si>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</si>
  <si>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</si>
  <si>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</si>
  <si>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</si>
  <si>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</si>
  <si>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</si>
  <si>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</si>
  <si>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</si>
  <si>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</si>
  <si>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</si>
  <si>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</si>
  <si>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</si>
  <si>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</si>
  <si>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</si>
  <si>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</si>
  <si>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</si>
  <si>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</si>
  <si>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</si>
  <si>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</si>
  <si>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</si>
  <si>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</si>
  <si>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</si>
  <si>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</si>
  <si>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</si>
  <si>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</si>
  <si>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</si>
  <si>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</si>
  <si>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</si>
  <si>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</si>
  <si>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</si>
  <si>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</si>
  <si>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</si>
  <si>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</si>
  <si>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</si>
  <si>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</si>
  <si>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</si>
  <si>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</si>
  <si>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</si>
  <si>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</si>
  <si>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</si>
  <si>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</si>
  <si>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</si>
  <si>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</si>
  <si>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</si>
  <si>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</si>
  <si>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</si>
  <si>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</si>
  <si>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</si>
  <si>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</si>
  <si>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</si>
  <si>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</si>
  <si>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</si>
  <si>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</si>
  <si>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</si>
  <si>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</si>
  <si>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</si>
  <si>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</si>
  <si>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</si>
  <si>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</si>
  <si>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</si>
  <si>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</si>
  <si>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</si>
  <si>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</si>
  <si>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</si>
  <si>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</si>
  <si>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</si>
  <si>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</si>
  <si>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</si>
  <si>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</si>
  <si>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</si>
  <si>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</si>
  <si>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</si>
  <si>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</si>
  <si>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</si>
  <si>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</si>
  <si>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</si>
  <si>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</si>
  <si>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</si>
  <si>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</si>
  <si>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</si>
  <si>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</si>
  <si>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</si>
  <si>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</si>
  <si>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</si>
  <si>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</si>
  <si>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</si>
  <si>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</si>
  <si>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</si>
  <si>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</si>
  <si>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</si>
  <si>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</si>
  <si>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</si>
  <si>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</si>
  <si>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</si>
  <si>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</si>
  <si>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</si>
  <si>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</si>
  <si>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</si>
  <si>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</si>
  <si>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</si>
  <si>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</si>
  <si>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</si>
  <si>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</si>
  <si>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</si>
  <si>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</si>
  <si>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</si>
  <si>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</si>
  <si>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</si>
  <si>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</si>
  <si>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</si>
  <si>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</si>
  <si>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</si>
  <si>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</si>
  <si>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</si>
  <si>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</si>
  <si>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</si>
  <si>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</si>
  <si>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</si>
  <si>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</si>
  <si>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</si>
  <si>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</si>
  <si>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</si>
  <si>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</si>
  <si>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</si>
  <si>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</si>
  <si>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</si>
  <si>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</si>
  <si>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</si>
  <si>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</si>
  <si>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</si>
  <si>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</si>
  <si>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</si>
  <si>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</si>
  <si>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</si>
  <si>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</si>
  <si>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</si>
  <si>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</si>
  <si>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</si>
  <si>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</si>
  <si>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</si>
  <si>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</si>
  <si>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</si>
  <si>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июнь 2018 года</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</si>
  <si>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</si>
  <si>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</si>
  <si>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</si>
  <si>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</si>
  <si>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</si>
  <si>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</si>
  <si>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</si>
  <si>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</si>
  <si>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</si>
  <si>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</si>
  <si>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</si>
  <si>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</si>
  <si>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</si>
  <si>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</si>
  <si>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</si>
  <si>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</si>
  <si>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</si>
  <si>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</si>
  <si>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</si>
  <si>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</si>
  <si>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</si>
  <si>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</si>
  <si>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</si>
  <si>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</si>
  <si>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</si>
  <si>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</si>
  <si>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</si>
  <si>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</si>
  <si>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</si>
  <si>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</si>
  <si>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Предельные уровни регулируемых цен на электрическую энергию (мощность), поставляемую потребителям (покупателям) ООО "МЕЧЕЛ-ЭНЕРГО" в июнь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</si>
</sst>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sqref="A1:F1"/>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100" t="s">
        <v>180</v>
      </c>
      <c r="B1" s="100"/>
      <c r="C1" s="100"/>
      <c r="D1" s="100"/>
      <c r="E1" s="100"/>
      <c r="F1" s="100"/>
    </row>
    <row r="2" spans="1:8" s="2" customFormat="1" ht="21.75" customHeight="1" x14ac:dyDescent="0.25">
      <c r="A2" s="101" t="s">
        <v>30</v>
      </c>
      <c r="B2" s="101"/>
      <c r="C2" s="101"/>
      <c r="D2" s="101"/>
      <c r="E2" s="101"/>
      <c r="F2" s="101"/>
      <c r="G2" s="2" t="s">
        <v>41</v>
      </c>
    </row>
    <row r="3" spans="1:8" ht="18" customHeight="1" x14ac:dyDescent="0.25">
      <c r="A3" s="102" t="s">
        <v>31</v>
      </c>
      <c r="B3" s="102"/>
      <c r="C3" s="102"/>
      <c r="D3" s="102"/>
      <c r="E3" s="102"/>
      <c r="F3" s="102"/>
    </row>
    <row r="4" spans="1:8" ht="34.5" customHeight="1" x14ac:dyDescent="0.25">
      <c r="A4" s="103" t="s">
        <v>48</v>
      </c>
      <c r="B4" s="103"/>
      <c r="C4" s="103"/>
      <c r="D4" s="103"/>
      <c r="E4" s="103"/>
      <c r="F4" s="103"/>
    </row>
    <row r="5" spans="1:8" x14ac:dyDescent="0.25">
      <c r="A5" s="107"/>
      <c r="B5" s="107"/>
      <c r="C5" s="108" t="s">
        <v>29</v>
      </c>
      <c r="D5" s="109"/>
      <c r="E5" s="109"/>
      <c r="F5" s="110"/>
    </row>
    <row r="6" spans="1:8" x14ac:dyDescent="0.25">
      <c r="A6" s="107"/>
      <c r="B6" s="107"/>
      <c r="C6" s="4" t="s">
        <v>0</v>
      </c>
      <c r="D6" s="4" t="s">
        <v>1</v>
      </c>
      <c r="E6" s="4" t="s">
        <v>2</v>
      </c>
      <c r="F6" s="4" t="s">
        <v>3</v>
      </c>
    </row>
    <row r="7" spans="1:8" s="7" customFormat="1" x14ac:dyDescent="0.25">
      <c r="A7" s="104" t="s">
        <v>47</v>
      </c>
      <c r="B7" s="105"/>
      <c r="C7" s="5">
        <f>$F$12+'СЕТ СН'!F5+СВЦЭМ!$D$10+'СЕТ СН'!F8-'СЕТ СН'!F$15</f>
        <v>3457.6027921499995</v>
      </c>
      <c r="D7" s="5">
        <f>$F$12+'СЕТ СН'!G5+СВЦЭМ!$D$10+'СЕТ СН'!G8-'СЕТ СН'!G$15</f>
        <v>3800.2527921499996</v>
      </c>
      <c r="E7" s="5">
        <f>$F$12+'СЕТ СН'!H5+СВЦЭМ!$D$10+'СЕТ СН'!H8-'СЕТ СН'!H$15</f>
        <v>4188.3327921500004</v>
      </c>
      <c r="F7" s="5">
        <f>$F$12+'СЕТ СН'!I5+СВЦЭМ!$D$10+'СЕТ СН'!I8-'СЕТ СН'!I$15</f>
        <v>4244.1027921499999</v>
      </c>
      <c r="G7" s="6"/>
    </row>
    <row r="8" spans="1:8" x14ac:dyDescent="0.25">
      <c r="F8" s="9"/>
    </row>
    <row r="9" spans="1:8" ht="45.75" customHeight="1" x14ac:dyDescent="0.25">
      <c r="A9" s="95" t="s">
        <v>49</v>
      </c>
      <c r="B9" s="95"/>
      <c r="C9" s="95"/>
      <c r="D9" s="95"/>
      <c r="E9" s="95"/>
      <c r="F9" s="95"/>
    </row>
    <row r="10" spans="1:8" x14ac:dyDescent="0.25">
      <c r="B10" s="3"/>
    </row>
    <row r="11" spans="1:8" ht="31.5" x14ac:dyDescent="0.25">
      <c r="A11" s="10"/>
      <c r="B11" s="106" t="s">
        <v>5</v>
      </c>
      <c r="C11" s="106"/>
      <c r="D11" s="106"/>
      <c r="E11" s="11" t="s">
        <v>4</v>
      </c>
      <c r="F11" s="12" t="s">
        <v>12</v>
      </c>
      <c r="G11" s="3" t="s">
        <v>41</v>
      </c>
    </row>
    <row r="12" spans="1:8" ht="31.5" x14ac:dyDescent="0.25">
      <c r="A12" s="13">
        <v>1</v>
      </c>
      <c r="B12" s="94" t="s">
        <v>50</v>
      </c>
      <c r="C12" s="94"/>
      <c r="D12" s="94"/>
      <c r="E12" s="14" t="s">
        <v>22</v>
      </c>
      <c r="F12" s="12">
        <f>ROUND(F13+F14*F15,8)+F34</f>
        <v>1386.17474122</v>
      </c>
      <c r="H12" s="3" t="s">
        <v>41</v>
      </c>
    </row>
    <row r="13" spans="1:8" ht="31.5" x14ac:dyDescent="0.25">
      <c r="A13" s="13">
        <v>2</v>
      </c>
      <c r="B13" s="94" t="s">
        <v>51</v>
      </c>
      <c r="C13" s="94"/>
      <c r="D13" s="94"/>
      <c r="E13" s="14" t="s">
        <v>22</v>
      </c>
      <c r="F13" s="12">
        <f>СВЦЭМ!$D$11</f>
        <v>851.13361855999995</v>
      </c>
    </row>
    <row r="14" spans="1:8" ht="36" customHeight="1" x14ac:dyDescent="0.25">
      <c r="A14" s="13">
        <v>3</v>
      </c>
      <c r="B14" s="94" t="s">
        <v>52</v>
      </c>
      <c r="C14" s="94"/>
      <c r="D14" s="94"/>
      <c r="E14" s="14" t="s">
        <v>23</v>
      </c>
      <c r="F14" s="12">
        <f>СВЦЭМ!$D$12</f>
        <v>403424.91126119049</v>
      </c>
    </row>
    <row r="15" spans="1:8" ht="30.75" customHeight="1" x14ac:dyDescent="0.25">
      <c r="A15" s="13">
        <v>4</v>
      </c>
      <c r="B15" s="94" t="s">
        <v>53</v>
      </c>
      <c r="C15" s="94" t="s">
        <v>24</v>
      </c>
      <c r="D15" s="94" t="s">
        <v>24</v>
      </c>
      <c r="E15" s="15" t="s">
        <v>54</v>
      </c>
      <c r="F15" s="16">
        <f>ROUND(IF(F25-(F26+F33)&lt;=0,0,MAX(0,(F16-(F17+F24))/(F25-(F26+F33)))),11)</f>
        <v>1.32624711E-3</v>
      </c>
    </row>
    <row r="16" spans="1:8" ht="36" customHeight="1" x14ac:dyDescent="0.25">
      <c r="A16" s="13">
        <v>5</v>
      </c>
      <c r="B16" s="94" t="s">
        <v>55</v>
      </c>
      <c r="C16" s="94" t="s">
        <v>25</v>
      </c>
      <c r="D16" s="94" t="s">
        <v>6</v>
      </c>
      <c r="E16" s="14" t="s">
        <v>6</v>
      </c>
      <c r="F16" s="17">
        <f>СВЦЭМ!$D$21</f>
        <v>25.468</v>
      </c>
    </row>
    <row r="17" spans="1:6" ht="33" customHeight="1" x14ac:dyDescent="0.25">
      <c r="A17" s="13">
        <v>6</v>
      </c>
      <c r="B17" s="94" t="s">
        <v>56</v>
      </c>
      <c r="C17" s="94" t="s">
        <v>25</v>
      </c>
      <c r="D17" s="94" t="s">
        <v>6</v>
      </c>
      <c r="E17" s="14" t="s">
        <v>6</v>
      </c>
      <c r="F17" s="17">
        <f>SUM(F19:F23)</f>
        <v>25.331</v>
      </c>
    </row>
    <row r="18" spans="1:6" ht="13.5" customHeight="1" x14ac:dyDescent="0.25">
      <c r="A18" s="13"/>
      <c r="B18" s="97" t="s">
        <v>57</v>
      </c>
      <c r="C18" s="98"/>
      <c r="D18" s="98"/>
      <c r="E18" s="98"/>
      <c r="F18" s="99"/>
    </row>
    <row r="19" spans="1:6" x14ac:dyDescent="0.25">
      <c r="A19" s="13">
        <v>6.1</v>
      </c>
      <c r="B19" s="94" t="s">
        <v>58</v>
      </c>
      <c r="C19" s="94"/>
      <c r="D19" s="94"/>
      <c r="E19" s="14" t="s">
        <v>6</v>
      </c>
      <c r="F19" s="17">
        <v>0</v>
      </c>
    </row>
    <row r="20" spans="1:6" x14ac:dyDescent="0.25">
      <c r="A20" s="13">
        <v>6.2</v>
      </c>
      <c r="B20" s="94" t="s">
        <v>59</v>
      </c>
      <c r="C20" s="94"/>
      <c r="D20" s="94"/>
      <c r="E20" s="14" t="s">
        <v>6</v>
      </c>
      <c r="F20" s="17">
        <v>0</v>
      </c>
    </row>
    <row r="21" spans="1:6" x14ac:dyDescent="0.25">
      <c r="A21" s="13">
        <v>6.3</v>
      </c>
      <c r="B21" s="94" t="s">
        <v>60</v>
      </c>
      <c r="C21" s="94"/>
      <c r="D21" s="94"/>
      <c r="E21" s="14" t="s">
        <v>6</v>
      </c>
      <c r="F21" s="17">
        <v>0</v>
      </c>
    </row>
    <row r="22" spans="1:6" x14ac:dyDescent="0.25">
      <c r="A22" s="13">
        <v>6.4</v>
      </c>
      <c r="B22" s="94" t="s">
        <v>61</v>
      </c>
      <c r="C22" s="94"/>
      <c r="D22" s="94"/>
      <c r="E22" s="14" t="s">
        <v>6</v>
      </c>
      <c r="F22" s="17">
        <v>0</v>
      </c>
    </row>
    <row r="23" spans="1:6" x14ac:dyDescent="0.25">
      <c r="A23" s="13">
        <v>6.5</v>
      </c>
      <c r="B23" s="94" t="s">
        <v>62</v>
      </c>
      <c r="C23" s="94"/>
      <c r="D23" s="94"/>
      <c r="E23" s="14" t="s">
        <v>6</v>
      </c>
      <c r="F23" s="17">
        <v>25.331</v>
      </c>
    </row>
    <row r="24" spans="1:6" ht="31.5" customHeight="1" x14ac:dyDescent="0.25">
      <c r="A24" s="13">
        <v>7</v>
      </c>
      <c r="B24" s="94" t="s">
        <v>26</v>
      </c>
      <c r="C24" s="94" t="s">
        <v>25</v>
      </c>
      <c r="D24" s="94" t="s">
        <v>6</v>
      </c>
      <c r="E24" s="14" t="s">
        <v>6</v>
      </c>
      <c r="F24" s="17">
        <v>0</v>
      </c>
    </row>
    <row r="25" spans="1:6" ht="30" customHeight="1" x14ac:dyDescent="0.25">
      <c r="A25" s="13">
        <v>8</v>
      </c>
      <c r="B25" s="94" t="s">
        <v>63</v>
      </c>
      <c r="C25" s="94" t="s">
        <v>27</v>
      </c>
      <c r="D25" s="94" t="s">
        <v>28</v>
      </c>
      <c r="E25" s="14" t="s">
        <v>64</v>
      </c>
      <c r="F25" s="17">
        <f>СВЦЭМ!$D$20</f>
        <v>18137.182000000001</v>
      </c>
    </row>
    <row r="26" spans="1:6" ht="30.75" customHeight="1" x14ac:dyDescent="0.25">
      <c r="A26" s="13">
        <v>9</v>
      </c>
      <c r="B26" s="94" t="s">
        <v>65</v>
      </c>
      <c r="C26" s="94" t="s">
        <v>27</v>
      </c>
      <c r="D26" s="94" t="s">
        <v>28</v>
      </c>
      <c r="E26" s="14" t="s">
        <v>64</v>
      </c>
      <c r="F26" s="17">
        <f>SUM(F28:F32)</f>
        <v>18033.883000000002</v>
      </c>
    </row>
    <row r="27" spans="1:6" x14ac:dyDescent="0.25">
      <c r="A27" s="13"/>
      <c r="B27" s="97" t="s">
        <v>57</v>
      </c>
      <c r="C27" s="98"/>
      <c r="D27" s="98"/>
      <c r="E27" s="98"/>
      <c r="F27" s="99"/>
    </row>
    <row r="28" spans="1:6" x14ac:dyDescent="0.25">
      <c r="A28" s="13">
        <v>9.1</v>
      </c>
      <c r="B28" s="94" t="s">
        <v>58</v>
      </c>
      <c r="C28" s="94"/>
      <c r="D28" s="94"/>
      <c r="E28" s="14" t="s">
        <v>64</v>
      </c>
      <c r="F28" s="17">
        <v>0</v>
      </c>
    </row>
    <row r="29" spans="1:6" x14ac:dyDescent="0.25">
      <c r="A29" s="13">
        <v>9.1999999999999993</v>
      </c>
      <c r="B29" s="94" t="s">
        <v>59</v>
      </c>
      <c r="C29" s="94"/>
      <c r="D29" s="94"/>
      <c r="E29" s="14" t="s">
        <v>64</v>
      </c>
      <c r="F29" s="89">
        <v>0</v>
      </c>
    </row>
    <row r="30" spans="1:6" x14ac:dyDescent="0.25">
      <c r="A30" s="13">
        <v>9.3000000000000007</v>
      </c>
      <c r="B30" s="94" t="s">
        <v>60</v>
      </c>
      <c r="C30" s="94"/>
      <c r="D30" s="94"/>
      <c r="E30" s="14" t="s">
        <v>64</v>
      </c>
      <c r="F30" s="17">
        <v>0</v>
      </c>
    </row>
    <row r="31" spans="1:6" x14ac:dyDescent="0.25">
      <c r="A31" s="13">
        <v>9.4</v>
      </c>
      <c r="B31" s="94" t="s">
        <v>61</v>
      </c>
      <c r="C31" s="94"/>
      <c r="D31" s="94"/>
      <c r="E31" s="14" t="s">
        <v>64</v>
      </c>
      <c r="F31" s="17">
        <v>0</v>
      </c>
    </row>
    <row r="32" spans="1:6" x14ac:dyDescent="0.25">
      <c r="A32" s="13">
        <v>9.5</v>
      </c>
      <c r="B32" s="94" t="s">
        <v>62</v>
      </c>
      <c r="C32" s="94"/>
      <c r="D32" s="94"/>
      <c r="E32" s="14" t="s">
        <v>64</v>
      </c>
      <c r="F32" s="89">
        <v>18033.883000000002</v>
      </c>
    </row>
    <row r="33" spans="1:6" ht="34.5" customHeight="1" x14ac:dyDescent="0.25">
      <c r="A33" s="13">
        <v>10</v>
      </c>
      <c r="B33" s="94" t="s">
        <v>66</v>
      </c>
      <c r="C33" s="94" t="s">
        <v>27</v>
      </c>
      <c r="D33" s="94" t="s">
        <v>28</v>
      </c>
      <c r="E33" s="14" t="s">
        <v>64</v>
      </c>
      <c r="F33" s="17">
        <v>0</v>
      </c>
    </row>
    <row r="34" spans="1:6" ht="42" customHeight="1" x14ac:dyDescent="0.25">
      <c r="A34" s="13">
        <v>11</v>
      </c>
      <c r="B34" s="94" t="s">
        <v>67</v>
      </c>
      <c r="C34" s="94"/>
      <c r="D34" s="94" t="s">
        <v>22</v>
      </c>
      <c r="E34" s="18" t="s">
        <v>22</v>
      </c>
      <c r="F34" s="12">
        <v>0</v>
      </c>
    </row>
    <row r="36" spans="1:6" ht="15.75" customHeight="1" x14ac:dyDescent="0.25">
      <c r="A36" s="96" t="s">
        <v>68</v>
      </c>
      <c r="B36" s="96"/>
      <c r="C36" s="96"/>
      <c r="D36" s="96"/>
      <c r="E36" s="96"/>
      <c r="F36" s="96"/>
    </row>
    <row r="37" spans="1:6" x14ac:dyDescent="0.25">
      <c r="A37" s="96"/>
      <c r="B37" s="96"/>
      <c r="C37" s="96"/>
      <c r="D37" s="96"/>
      <c r="E37" s="96"/>
      <c r="F37" s="96"/>
    </row>
    <row r="38" spans="1:6" x14ac:dyDescent="0.25">
      <c r="A38" s="96"/>
      <c r="B38" s="96"/>
      <c r="C38" s="96"/>
      <c r="D38" s="96"/>
      <c r="E38" s="96"/>
      <c r="F38" s="96"/>
    </row>
    <row r="39" spans="1:6" x14ac:dyDescent="0.25">
      <c r="A39" s="96"/>
      <c r="B39" s="96"/>
      <c r="C39" s="96"/>
      <c r="D39" s="96"/>
      <c r="E39" s="96"/>
      <c r="F39" s="96"/>
    </row>
    <row r="40" spans="1:6" x14ac:dyDescent="0.25">
      <c r="A40" s="96"/>
      <c r="B40" s="96"/>
      <c r="C40" s="96"/>
      <c r="D40" s="96"/>
      <c r="E40" s="96"/>
      <c r="F40" s="96"/>
    </row>
    <row r="41" spans="1:6" x14ac:dyDescent="0.25">
      <c r="A41" s="96"/>
      <c r="B41" s="96"/>
      <c r="C41" s="96"/>
      <c r="D41" s="96"/>
      <c r="E41" s="96"/>
      <c r="F41" s="96"/>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9" sqref="B9"/>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июнь 2018г.</v>
      </c>
      <c r="B1" s="111"/>
      <c r="C1" s="111"/>
      <c r="D1" s="111"/>
      <c r="E1" s="111"/>
      <c r="F1" s="19"/>
    </row>
    <row r="2" spans="1:6" x14ac:dyDescent="0.25">
      <c r="A2" s="20"/>
      <c r="B2" s="20"/>
      <c r="C2" s="20"/>
      <c r="D2" s="20"/>
      <c r="E2" s="20"/>
      <c r="F2" s="20"/>
    </row>
    <row r="3" spans="1:6" x14ac:dyDescent="0.25">
      <c r="A3" s="101" t="s">
        <v>13</v>
      </c>
      <c r="B3" s="101"/>
      <c r="C3" s="101"/>
      <c r="D3" s="101"/>
      <c r="E3" s="101"/>
      <c r="F3" s="21"/>
    </row>
    <row r="4" spans="1:6" x14ac:dyDescent="0.25">
      <c r="A4" s="102" t="s">
        <v>14</v>
      </c>
      <c r="B4" s="102"/>
      <c r="C4" s="102"/>
      <c r="D4" s="102"/>
      <c r="E4" s="102"/>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3096.8775964599995</v>
      </c>
      <c r="C9" s="5">
        <f>СВЦЭМ!$D$14+'СЕТ СН'!G5+СВЦЭМ!$D$10+'СЕТ СН'!G8-'СЕТ СН'!G$16</f>
        <v>3439.5275964599996</v>
      </c>
      <c r="D9" s="5">
        <f>СВЦЭМ!$D$14+'СЕТ СН'!H5+СВЦЭМ!$D$10+'СЕТ СН'!H8-'СЕТ СН'!H$16</f>
        <v>3827.6075964600004</v>
      </c>
      <c r="E9" s="5">
        <f>СВЦЭМ!$D$14+'СЕТ СН'!I5+СВЦЭМ!$D$10+'СЕТ СН'!I8-'СЕТ СН'!I$16</f>
        <v>3883.3775964599999</v>
      </c>
    </row>
    <row r="10" spans="1:6" x14ac:dyDescent="0.25">
      <c r="A10" s="27" t="s">
        <v>35</v>
      </c>
      <c r="B10" s="5">
        <f>СВЦЭМ!$D$15+'СЕТ СН'!F5+СВЦЭМ!$D$10+'СЕТ СН'!F8-'СЕТ СН'!F$16</f>
        <v>3388.2943108700006</v>
      </c>
      <c r="C10" s="5">
        <f>СВЦЭМ!$D$15+'СЕТ СН'!G5+СВЦЭМ!$D$10+'СЕТ СН'!G8-'СЕТ СН'!G$16</f>
        <v>3730.9443108699988</v>
      </c>
      <c r="D10" s="5">
        <f>СВЦЭМ!$D$15+'СЕТ СН'!H5+СВЦЭМ!$D$10+'СЕТ СН'!H8-'СЕТ СН'!H$16</f>
        <v>4119.0243108699997</v>
      </c>
      <c r="E10" s="5">
        <f>СВЦЭМ!$D$15+'СЕТ СН'!I5+СВЦЭМ!$D$10+'СЕТ СН'!I8-'СЕТ СН'!I$16</f>
        <v>4174.7943108699992</v>
      </c>
    </row>
    <row r="11" spans="1:6" x14ac:dyDescent="0.25">
      <c r="A11" s="27" t="s">
        <v>36</v>
      </c>
      <c r="B11" s="5">
        <f>СВЦЭМ!$D$16+'СЕТ СН'!F5+СВЦЭМ!$D$10+'СЕТ СН'!F8-'СЕТ СН'!F$16</f>
        <v>4081.4225265999999</v>
      </c>
      <c r="C11" s="5">
        <f>СВЦЭМ!$D$16+'СЕТ СН'!G5+СВЦЭМ!$D$10+'СЕТ СН'!G8-'СЕТ СН'!G$16</f>
        <v>4424.0725265999999</v>
      </c>
      <c r="D11" s="5">
        <f>СВЦЭМ!$D$16+'СЕТ СН'!H5+СВЦЭМ!$D$10+'СЕТ СН'!H8-'СЕТ СН'!H$16</f>
        <v>4812.152526599999</v>
      </c>
      <c r="E11" s="5">
        <f>СВЦЭМ!$D$16+'СЕТ СН'!I5+СВЦЭМ!$D$10+'СЕТ СН'!I8-'СЕТ СН'!I$16</f>
        <v>4867.9225265999985</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3096.8775964599995</v>
      </c>
      <c r="C16" s="29">
        <f>СВЦЭМ!$D$14+'СЕТ СН'!G5+СВЦЭМ!$D$10+'СЕТ СН'!G8-'СЕТ СН'!G$16</f>
        <v>3439.5275964599996</v>
      </c>
      <c r="D16" s="29">
        <f>СВЦЭМ!$D$14+'СЕТ СН'!H5+СВЦЭМ!$D$10+'СЕТ СН'!H8-'СЕТ СН'!H$16</f>
        <v>3827.6075964600004</v>
      </c>
      <c r="E16" s="29">
        <f>СВЦЭМ!$D$14+'СЕТ СН'!I5+СВЦЭМ!$D$10+'СЕТ СН'!I8-'СЕТ СН'!I$16</f>
        <v>3883.3775964599999</v>
      </c>
    </row>
    <row r="17" spans="1:5" x14ac:dyDescent="0.25">
      <c r="A17" s="27" t="s">
        <v>37</v>
      </c>
      <c r="B17" s="29">
        <f>СВЦЭМ!$D$17+'СЕТ СН'!F5+СВЦЭМ!$D$10+'СЕТ СН'!F8-'СЕТ СН'!F$16</f>
        <v>3694.5678039599993</v>
      </c>
      <c r="C17" s="29">
        <f>СВЦЭМ!$D$17+'СЕТ СН'!G5+СВЦЭМ!$D$10+'СЕТ СН'!G8-'СЕТ СН'!G$16</f>
        <v>4037.2178039599994</v>
      </c>
      <c r="D17" s="29">
        <f>СВЦЭМ!$D$17+'СЕТ СН'!H5+СВЦЭМ!$D$10+'СЕТ СН'!H8-'СЕТ СН'!H$16</f>
        <v>4425.2978039600002</v>
      </c>
      <c r="E17" s="29">
        <f>СВЦЭМ!$D$17+'СЕТ СН'!I5+СВЦЭМ!$D$10+'СЕТ СН'!I8-'СЕТ СН'!I$16</f>
        <v>4481.0678039599998</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80" zoomScaleNormal="80" zoomScaleSheetLayoutView="80" workbookViewId="0">
      <selection activeCell="D29" sqref="D29"/>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июнь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38</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15.75" x14ac:dyDescent="0.2">
      <c r="A4" s="133" t="s">
        <v>8</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01.06.2018</v>
      </c>
      <c r="B12" s="37">
        <f>SUMIFS(СВЦЭМ!$C$34:$C$777,СВЦЭМ!$A$34:$A$777,$A12,СВЦЭМ!$B$34:$B$777,B$11)+'СЕТ СН'!$F$9+СВЦЭМ!$D$10+'СЕТ СН'!$F$5-'СЕТ СН'!$F$17</f>
        <v>3619.15431098</v>
      </c>
      <c r="C12" s="37">
        <f>SUMIFS(СВЦЭМ!$C$34:$C$777,СВЦЭМ!$A$34:$A$777,$A12,СВЦЭМ!$B$34:$B$777,C$11)+'СЕТ СН'!$F$9+СВЦЭМ!$D$10+'СЕТ СН'!$F$5-'СЕТ СН'!$F$17</f>
        <v>3674.2663550900002</v>
      </c>
      <c r="D12" s="37">
        <f>SUMIFS(СВЦЭМ!$C$34:$C$777,СВЦЭМ!$A$34:$A$777,$A12,СВЦЭМ!$B$34:$B$777,D$11)+'СЕТ СН'!$F$9+СВЦЭМ!$D$10+'СЕТ СН'!$F$5-'СЕТ СН'!$F$17</f>
        <v>3705.8850405899998</v>
      </c>
      <c r="E12" s="37">
        <f>SUMIFS(СВЦЭМ!$C$34:$C$777,СВЦЭМ!$A$34:$A$777,$A12,СВЦЭМ!$B$34:$B$777,E$11)+'СЕТ СН'!$F$9+СВЦЭМ!$D$10+'СЕТ СН'!$F$5-'СЕТ СН'!$F$17</f>
        <v>3723.4955550500003</v>
      </c>
      <c r="F12" s="37">
        <f>SUMIFS(СВЦЭМ!$C$34:$C$777,СВЦЭМ!$A$34:$A$777,$A12,СВЦЭМ!$B$34:$B$777,F$11)+'СЕТ СН'!$F$9+СВЦЭМ!$D$10+'СЕТ СН'!$F$5-'СЕТ СН'!$F$17</f>
        <v>3717.6521304100002</v>
      </c>
      <c r="G12" s="37">
        <f>SUMIFS(СВЦЭМ!$C$34:$C$777,СВЦЭМ!$A$34:$A$777,$A12,СВЦЭМ!$B$34:$B$777,G$11)+'СЕТ СН'!$F$9+СВЦЭМ!$D$10+'СЕТ СН'!$F$5-'СЕТ СН'!$F$17</f>
        <v>3711.5480163300003</v>
      </c>
      <c r="H12" s="37">
        <f>SUMIFS(СВЦЭМ!$C$34:$C$777,СВЦЭМ!$A$34:$A$777,$A12,СВЦЭМ!$B$34:$B$777,H$11)+'СЕТ СН'!$F$9+СВЦЭМ!$D$10+'СЕТ СН'!$F$5-'СЕТ СН'!$F$17</f>
        <v>3590.0884800899998</v>
      </c>
      <c r="I12" s="37">
        <f>SUMIFS(СВЦЭМ!$C$34:$C$777,СВЦЭМ!$A$34:$A$777,$A12,СВЦЭМ!$B$34:$B$777,I$11)+'СЕТ СН'!$F$9+СВЦЭМ!$D$10+'СЕТ СН'!$F$5-'СЕТ СН'!$F$17</f>
        <v>3458.5400870799999</v>
      </c>
      <c r="J12" s="37">
        <f>SUMIFS(СВЦЭМ!$C$34:$C$777,СВЦЭМ!$A$34:$A$777,$A12,СВЦЭМ!$B$34:$B$777,J$11)+'СЕТ СН'!$F$9+СВЦЭМ!$D$10+'СЕТ СН'!$F$5-'СЕТ СН'!$F$17</f>
        <v>3432.3995805099999</v>
      </c>
      <c r="K12" s="37">
        <f>SUMIFS(СВЦЭМ!$C$34:$C$777,СВЦЭМ!$A$34:$A$777,$A12,СВЦЭМ!$B$34:$B$777,K$11)+'СЕТ СН'!$F$9+СВЦЭМ!$D$10+'СЕТ СН'!$F$5-'СЕТ СН'!$F$17</f>
        <v>3414.5548263699998</v>
      </c>
      <c r="L12" s="37">
        <f>SUMIFS(СВЦЭМ!$C$34:$C$777,СВЦЭМ!$A$34:$A$777,$A12,СВЦЭМ!$B$34:$B$777,L$11)+'СЕТ СН'!$F$9+СВЦЭМ!$D$10+'СЕТ СН'!$F$5-'СЕТ СН'!$F$17</f>
        <v>3477.3709185600005</v>
      </c>
      <c r="M12" s="37">
        <f>SUMIFS(СВЦЭМ!$C$34:$C$777,СВЦЭМ!$A$34:$A$777,$A12,СВЦЭМ!$B$34:$B$777,M$11)+'СЕТ СН'!$F$9+СВЦЭМ!$D$10+'СЕТ СН'!$F$5-'СЕТ СН'!$F$17</f>
        <v>3468.1610708200001</v>
      </c>
      <c r="N12" s="37">
        <f>SUMIFS(СВЦЭМ!$C$34:$C$777,СВЦЭМ!$A$34:$A$777,$A12,СВЦЭМ!$B$34:$B$777,N$11)+'СЕТ СН'!$F$9+СВЦЭМ!$D$10+'СЕТ СН'!$F$5-'СЕТ СН'!$F$17</f>
        <v>3470.2276620899997</v>
      </c>
      <c r="O12" s="37">
        <f>SUMIFS(СВЦЭМ!$C$34:$C$777,СВЦЭМ!$A$34:$A$777,$A12,СВЦЭМ!$B$34:$B$777,O$11)+'СЕТ СН'!$F$9+СВЦЭМ!$D$10+'СЕТ СН'!$F$5-'СЕТ СН'!$F$17</f>
        <v>3481.31394976</v>
      </c>
      <c r="P12" s="37">
        <f>SUMIFS(СВЦЭМ!$C$34:$C$777,СВЦЭМ!$A$34:$A$777,$A12,СВЦЭМ!$B$34:$B$777,P$11)+'СЕТ СН'!$F$9+СВЦЭМ!$D$10+'СЕТ СН'!$F$5-'СЕТ СН'!$F$17</f>
        <v>3480.8816669900002</v>
      </c>
      <c r="Q12" s="37">
        <f>SUMIFS(СВЦЭМ!$C$34:$C$777,СВЦЭМ!$A$34:$A$777,$A12,СВЦЭМ!$B$34:$B$777,Q$11)+'СЕТ СН'!$F$9+СВЦЭМ!$D$10+'СЕТ СН'!$F$5-'СЕТ СН'!$F$17</f>
        <v>3478.6153899699998</v>
      </c>
      <c r="R12" s="37">
        <f>SUMIFS(СВЦЭМ!$C$34:$C$777,СВЦЭМ!$A$34:$A$777,$A12,СВЦЭМ!$B$34:$B$777,R$11)+'СЕТ СН'!$F$9+СВЦЭМ!$D$10+'СЕТ СН'!$F$5-'СЕТ СН'!$F$17</f>
        <v>3486.4872644299999</v>
      </c>
      <c r="S12" s="37">
        <f>SUMIFS(СВЦЭМ!$C$34:$C$777,СВЦЭМ!$A$34:$A$777,$A12,СВЦЭМ!$B$34:$B$777,S$11)+'СЕТ СН'!$F$9+СВЦЭМ!$D$10+'СЕТ СН'!$F$5-'СЕТ СН'!$F$17</f>
        <v>3479.9025646800005</v>
      </c>
      <c r="T12" s="37">
        <f>SUMIFS(СВЦЭМ!$C$34:$C$777,СВЦЭМ!$A$34:$A$777,$A12,СВЦЭМ!$B$34:$B$777,T$11)+'СЕТ СН'!$F$9+СВЦЭМ!$D$10+'СЕТ СН'!$F$5-'СЕТ СН'!$F$17</f>
        <v>3479.1560088400006</v>
      </c>
      <c r="U12" s="37">
        <f>SUMIFS(СВЦЭМ!$C$34:$C$777,СВЦЭМ!$A$34:$A$777,$A12,СВЦЭМ!$B$34:$B$777,U$11)+'СЕТ СН'!$F$9+СВЦЭМ!$D$10+'СЕТ СН'!$F$5-'СЕТ СН'!$F$17</f>
        <v>3462.8321043999999</v>
      </c>
      <c r="V12" s="37">
        <f>SUMIFS(СВЦЭМ!$C$34:$C$777,СВЦЭМ!$A$34:$A$777,$A12,СВЦЭМ!$B$34:$B$777,V$11)+'СЕТ СН'!$F$9+СВЦЭМ!$D$10+'СЕТ СН'!$F$5-'СЕТ СН'!$F$17</f>
        <v>3462.0707360700003</v>
      </c>
      <c r="W12" s="37">
        <f>SUMIFS(СВЦЭМ!$C$34:$C$777,СВЦЭМ!$A$34:$A$777,$A12,СВЦЭМ!$B$34:$B$777,W$11)+'СЕТ СН'!$F$9+СВЦЭМ!$D$10+'СЕТ СН'!$F$5-'СЕТ СН'!$F$17</f>
        <v>3438.6102962299997</v>
      </c>
      <c r="X12" s="37">
        <f>SUMIFS(СВЦЭМ!$C$34:$C$777,СВЦЭМ!$A$34:$A$777,$A12,СВЦЭМ!$B$34:$B$777,X$11)+'СЕТ СН'!$F$9+СВЦЭМ!$D$10+'СЕТ СН'!$F$5-'СЕТ СН'!$F$17</f>
        <v>3451.6504230000005</v>
      </c>
      <c r="Y12" s="37">
        <f>SUMIFS(СВЦЭМ!$C$34:$C$777,СВЦЭМ!$A$34:$A$777,$A12,СВЦЭМ!$B$34:$B$777,Y$11)+'СЕТ СН'!$F$9+СВЦЭМ!$D$10+'СЕТ СН'!$F$5-'СЕТ СН'!$F$17</f>
        <v>3559.7539660899997</v>
      </c>
      <c r="AA12" s="38"/>
    </row>
    <row r="13" spans="1:27" ht="15.75" x14ac:dyDescent="0.2">
      <c r="A13" s="36">
        <f>A12+1</f>
        <v>43253</v>
      </c>
      <c r="B13" s="37">
        <f>SUMIFS(СВЦЭМ!$C$34:$C$777,СВЦЭМ!$A$34:$A$777,$A13,СВЦЭМ!$B$34:$B$777,B$11)+'СЕТ СН'!$F$9+СВЦЭМ!$D$10+'СЕТ СН'!$F$5-'СЕТ СН'!$F$17</f>
        <v>3574.2253440700001</v>
      </c>
      <c r="C13" s="37">
        <f>SUMIFS(СВЦЭМ!$C$34:$C$777,СВЦЭМ!$A$34:$A$777,$A13,СВЦЭМ!$B$34:$B$777,C$11)+'СЕТ СН'!$F$9+СВЦЭМ!$D$10+'СЕТ СН'!$F$5-'СЕТ СН'!$F$17</f>
        <v>3639.9873746100006</v>
      </c>
      <c r="D13" s="37">
        <f>SUMIFS(СВЦЭМ!$C$34:$C$777,СВЦЭМ!$A$34:$A$777,$A13,СВЦЭМ!$B$34:$B$777,D$11)+'СЕТ СН'!$F$9+СВЦЭМ!$D$10+'СЕТ СН'!$F$5-'СЕТ СН'!$F$17</f>
        <v>3668.1829225999995</v>
      </c>
      <c r="E13" s="37">
        <f>SUMIFS(СВЦЭМ!$C$34:$C$777,СВЦЭМ!$A$34:$A$777,$A13,СВЦЭМ!$B$34:$B$777,E$11)+'СЕТ СН'!$F$9+СВЦЭМ!$D$10+'СЕТ СН'!$F$5-'СЕТ СН'!$F$17</f>
        <v>3672.9563258399999</v>
      </c>
      <c r="F13" s="37">
        <f>SUMIFS(СВЦЭМ!$C$34:$C$777,СВЦЭМ!$A$34:$A$777,$A13,СВЦЭМ!$B$34:$B$777,F$11)+'СЕТ СН'!$F$9+СВЦЭМ!$D$10+'СЕТ СН'!$F$5-'СЕТ СН'!$F$17</f>
        <v>3687.3751898599999</v>
      </c>
      <c r="G13" s="37">
        <f>SUMIFS(СВЦЭМ!$C$34:$C$777,СВЦЭМ!$A$34:$A$777,$A13,СВЦЭМ!$B$34:$B$777,G$11)+'СЕТ СН'!$F$9+СВЦЭМ!$D$10+'СЕТ СН'!$F$5-'СЕТ СН'!$F$17</f>
        <v>3668.6669621300002</v>
      </c>
      <c r="H13" s="37">
        <f>SUMIFS(СВЦЭМ!$C$34:$C$777,СВЦЭМ!$A$34:$A$777,$A13,СВЦЭМ!$B$34:$B$777,H$11)+'СЕТ СН'!$F$9+СВЦЭМ!$D$10+'СЕТ СН'!$F$5-'СЕТ СН'!$F$17</f>
        <v>3587.9392434900005</v>
      </c>
      <c r="I13" s="37">
        <f>SUMIFS(СВЦЭМ!$C$34:$C$777,СВЦЭМ!$A$34:$A$777,$A13,СВЦЭМ!$B$34:$B$777,I$11)+'СЕТ СН'!$F$9+СВЦЭМ!$D$10+'СЕТ СН'!$F$5-'СЕТ СН'!$F$17</f>
        <v>3500.3257533500005</v>
      </c>
      <c r="J13" s="37">
        <f>SUMIFS(СВЦЭМ!$C$34:$C$777,СВЦЭМ!$A$34:$A$777,$A13,СВЦЭМ!$B$34:$B$777,J$11)+'СЕТ СН'!$F$9+СВЦЭМ!$D$10+'СЕТ СН'!$F$5-'СЕТ СН'!$F$17</f>
        <v>3458.6786242700005</v>
      </c>
      <c r="K13" s="37">
        <f>SUMIFS(СВЦЭМ!$C$34:$C$777,СВЦЭМ!$A$34:$A$777,$A13,СВЦЭМ!$B$34:$B$777,K$11)+'СЕТ СН'!$F$9+СВЦЭМ!$D$10+'СЕТ СН'!$F$5-'СЕТ СН'!$F$17</f>
        <v>3466.8131293900001</v>
      </c>
      <c r="L13" s="37">
        <f>SUMIFS(СВЦЭМ!$C$34:$C$777,СВЦЭМ!$A$34:$A$777,$A13,СВЦЭМ!$B$34:$B$777,L$11)+'СЕТ СН'!$F$9+СВЦЭМ!$D$10+'СЕТ СН'!$F$5-'СЕТ СН'!$F$17</f>
        <v>3479.6818856599998</v>
      </c>
      <c r="M13" s="37">
        <f>SUMIFS(СВЦЭМ!$C$34:$C$777,СВЦЭМ!$A$34:$A$777,$A13,СВЦЭМ!$B$34:$B$777,M$11)+'СЕТ СН'!$F$9+СВЦЭМ!$D$10+'СЕТ СН'!$F$5-'СЕТ СН'!$F$17</f>
        <v>3485.6703526000006</v>
      </c>
      <c r="N13" s="37">
        <f>SUMIFS(СВЦЭМ!$C$34:$C$777,СВЦЭМ!$A$34:$A$777,$A13,СВЦЭМ!$B$34:$B$777,N$11)+'СЕТ СН'!$F$9+СВЦЭМ!$D$10+'СЕТ СН'!$F$5-'СЕТ СН'!$F$17</f>
        <v>3482.1241460699998</v>
      </c>
      <c r="O13" s="37">
        <f>SUMIFS(СВЦЭМ!$C$34:$C$777,СВЦЭМ!$A$34:$A$777,$A13,СВЦЭМ!$B$34:$B$777,O$11)+'СЕТ СН'!$F$9+СВЦЭМ!$D$10+'СЕТ СН'!$F$5-'СЕТ СН'!$F$17</f>
        <v>3494.5085324799998</v>
      </c>
      <c r="P13" s="37">
        <f>SUMIFS(СВЦЭМ!$C$34:$C$777,СВЦЭМ!$A$34:$A$777,$A13,СВЦЭМ!$B$34:$B$777,P$11)+'СЕТ СН'!$F$9+СВЦЭМ!$D$10+'СЕТ СН'!$F$5-'СЕТ СН'!$F$17</f>
        <v>3489.6194381600003</v>
      </c>
      <c r="Q13" s="37">
        <f>SUMIFS(СВЦЭМ!$C$34:$C$777,СВЦЭМ!$A$34:$A$777,$A13,СВЦЭМ!$B$34:$B$777,Q$11)+'СЕТ СН'!$F$9+СВЦЭМ!$D$10+'СЕТ СН'!$F$5-'СЕТ СН'!$F$17</f>
        <v>3485.3707503299997</v>
      </c>
      <c r="R13" s="37">
        <f>SUMIFS(СВЦЭМ!$C$34:$C$777,СВЦЭМ!$A$34:$A$777,$A13,СВЦЭМ!$B$34:$B$777,R$11)+'СЕТ СН'!$F$9+СВЦЭМ!$D$10+'СЕТ СН'!$F$5-'СЕТ СН'!$F$17</f>
        <v>3480.2059531099999</v>
      </c>
      <c r="S13" s="37">
        <f>SUMIFS(СВЦЭМ!$C$34:$C$777,СВЦЭМ!$A$34:$A$777,$A13,СВЦЭМ!$B$34:$B$777,S$11)+'СЕТ СН'!$F$9+СВЦЭМ!$D$10+'СЕТ СН'!$F$5-'СЕТ СН'!$F$17</f>
        <v>3483.9445286800005</v>
      </c>
      <c r="T13" s="37">
        <f>SUMIFS(СВЦЭМ!$C$34:$C$777,СВЦЭМ!$A$34:$A$777,$A13,СВЦЭМ!$B$34:$B$777,T$11)+'СЕТ СН'!$F$9+СВЦЭМ!$D$10+'СЕТ СН'!$F$5-'СЕТ СН'!$F$17</f>
        <v>3483.2313325300006</v>
      </c>
      <c r="U13" s="37">
        <f>SUMIFS(СВЦЭМ!$C$34:$C$777,СВЦЭМ!$A$34:$A$777,$A13,СВЦЭМ!$B$34:$B$777,U$11)+'СЕТ СН'!$F$9+СВЦЭМ!$D$10+'СЕТ СН'!$F$5-'СЕТ СН'!$F$17</f>
        <v>3467.3307728700006</v>
      </c>
      <c r="V13" s="37">
        <f>SUMIFS(СВЦЭМ!$C$34:$C$777,СВЦЭМ!$A$34:$A$777,$A13,СВЦЭМ!$B$34:$B$777,V$11)+'СЕТ СН'!$F$9+СВЦЭМ!$D$10+'СЕТ СН'!$F$5-'СЕТ СН'!$F$17</f>
        <v>3435.6045177999999</v>
      </c>
      <c r="W13" s="37">
        <f>SUMIFS(СВЦЭМ!$C$34:$C$777,СВЦЭМ!$A$34:$A$777,$A13,СВЦЭМ!$B$34:$B$777,W$11)+'СЕТ СН'!$F$9+СВЦЭМ!$D$10+'СЕТ СН'!$F$5-'СЕТ СН'!$F$17</f>
        <v>3407.8379173899998</v>
      </c>
      <c r="X13" s="37">
        <f>SUMIFS(СВЦЭМ!$C$34:$C$777,СВЦЭМ!$A$34:$A$777,$A13,СВЦЭМ!$B$34:$B$777,X$11)+'СЕТ СН'!$F$9+СВЦЭМ!$D$10+'СЕТ СН'!$F$5-'СЕТ СН'!$F$17</f>
        <v>3414.6046772100003</v>
      </c>
      <c r="Y13" s="37">
        <f>SUMIFS(СВЦЭМ!$C$34:$C$777,СВЦЭМ!$A$34:$A$777,$A13,СВЦЭМ!$B$34:$B$777,Y$11)+'СЕТ СН'!$F$9+СВЦЭМ!$D$10+'СЕТ СН'!$F$5-'СЕТ СН'!$F$17</f>
        <v>3481.0657271200002</v>
      </c>
    </row>
    <row r="14" spans="1:27" ht="15.75" x14ac:dyDescent="0.2">
      <c r="A14" s="36">
        <f t="shared" ref="A14:A42" si="0">A13+1</f>
        <v>43254</v>
      </c>
      <c r="B14" s="37">
        <f>SUMIFS(СВЦЭМ!$C$34:$C$777,СВЦЭМ!$A$34:$A$777,$A14,СВЦЭМ!$B$34:$B$777,B$11)+'СЕТ СН'!$F$9+СВЦЭМ!$D$10+'СЕТ СН'!$F$5-'СЕТ СН'!$F$17</f>
        <v>3612.5832342899998</v>
      </c>
      <c r="C14" s="37">
        <f>SUMIFS(СВЦЭМ!$C$34:$C$777,СВЦЭМ!$A$34:$A$777,$A14,СВЦЭМ!$B$34:$B$777,C$11)+'СЕТ СН'!$F$9+СВЦЭМ!$D$10+'СЕТ СН'!$F$5-'СЕТ СН'!$F$17</f>
        <v>3664.7188487200006</v>
      </c>
      <c r="D14" s="37">
        <f>SUMIFS(СВЦЭМ!$C$34:$C$777,СВЦЭМ!$A$34:$A$777,$A14,СВЦЭМ!$B$34:$B$777,D$11)+'СЕТ СН'!$F$9+СВЦЭМ!$D$10+'СЕТ СН'!$F$5-'СЕТ СН'!$F$17</f>
        <v>3686.3233570300004</v>
      </c>
      <c r="E14" s="37">
        <f>SUMIFS(СВЦЭМ!$C$34:$C$777,СВЦЭМ!$A$34:$A$777,$A14,СВЦЭМ!$B$34:$B$777,E$11)+'СЕТ СН'!$F$9+СВЦЭМ!$D$10+'СЕТ СН'!$F$5-'СЕТ СН'!$F$17</f>
        <v>3713.7790513000004</v>
      </c>
      <c r="F14" s="37">
        <f>SUMIFS(СВЦЭМ!$C$34:$C$777,СВЦЭМ!$A$34:$A$777,$A14,СВЦЭМ!$B$34:$B$777,F$11)+'СЕТ СН'!$F$9+СВЦЭМ!$D$10+'СЕТ СН'!$F$5-'СЕТ СН'!$F$17</f>
        <v>3741.64491443</v>
      </c>
      <c r="G14" s="37">
        <f>SUMIFS(СВЦЭМ!$C$34:$C$777,СВЦЭМ!$A$34:$A$777,$A14,СВЦЭМ!$B$34:$B$777,G$11)+'СЕТ СН'!$F$9+СВЦЭМ!$D$10+'СЕТ СН'!$F$5-'СЕТ СН'!$F$17</f>
        <v>3725.6775570300001</v>
      </c>
      <c r="H14" s="37">
        <f>SUMIFS(СВЦЭМ!$C$34:$C$777,СВЦЭМ!$A$34:$A$777,$A14,СВЦЭМ!$B$34:$B$777,H$11)+'СЕТ СН'!$F$9+СВЦЭМ!$D$10+'СЕТ СН'!$F$5-'СЕТ СН'!$F$17</f>
        <v>3623.4694763800003</v>
      </c>
      <c r="I14" s="37">
        <f>SUMIFS(СВЦЭМ!$C$34:$C$777,СВЦЭМ!$A$34:$A$777,$A14,СВЦЭМ!$B$34:$B$777,I$11)+'СЕТ СН'!$F$9+СВЦЭМ!$D$10+'СЕТ СН'!$F$5-'СЕТ СН'!$F$17</f>
        <v>3568.1307081700002</v>
      </c>
      <c r="J14" s="37">
        <f>SUMIFS(СВЦЭМ!$C$34:$C$777,СВЦЭМ!$A$34:$A$777,$A14,СВЦЭМ!$B$34:$B$777,J$11)+'СЕТ СН'!$F$9+СВЦЭМ!$D$10+'СЕТ СН'!$F$5-'СЕТ СН'!$F$17</f>
        <v>3490.8065182400001</v>
      </c>
      <c r="K14" s="37">
        <f>SUMIFS(СВЦЭМ!$C$34:$C$777,СВЦЭМ!$A$34:$A$777,$A14,СВЦЭМ!$B$34:$B$777,K$11)+'СЕТ СН'!$F$9+СВЦЭМ!$D$10+'СЕТ СН'!$F$5-'СЕТ СН'!$F$17</f>
        <v>3449.5827793499998</v>
      </c>
      <c r="L14" s="37">
        <f>SUMIFS(СВЦЭМ!$C$34:$C$777,СВЦЭМ!$A$34:$A$777,$A14,СВЦЭМ!$B$34:$B$777,L$11)+'СЕТ СН'!$F$9+СВЦЭМ!$D$10+'СЕТ СН'!$F$5-'СЕТ СН'!$F$17</f>
        <v>3432.3549336900001</v>
      </c>
      <c r="M14" s="37">
        <f>SUMIFS(СВЦЭМ!$C$34:$C$777,СВЦЭМ!$A$34:$A$777,$A14,СВЦЭМ!$B$34:$B$777,M$11)+'СЕТ СН'!$F$9+СВЦЭМ!$D$10+'СЕТ СН'!$F$5-'СЕТ СН'!$F$17</f>
        <v>3443.8918384000003</v>
      </c>
      <c r="N14" s="37">
        <f>SUMIFS(СВЦЭМ!$C$34:$C$777,СВЦЭМ!$A$34:$A$777,$A14,СВЦЭМ!$B$34:$B$777,N$11)+'СЕТ СН'!$F$9+СВЦЭМ!$D$10+'СЕТ СН'!$F$5-'СЕТ СН'!$F$17</f>
        <v>3451.9931044</v>
      </c>
      <c r="O14" s="37">
        <f>SUMIFS(СВЦЭМ!$C$34:$C$777,СВЦЭМ!$A$34:$A$777,$A14,СВЦЭМ!$B$34:$B$777,O$11)+'СЕТ СН'!$F$9+СВЦЭМ!$D$10+'СЕТ СН'!$F$5-'СЕТ СН'!$F$17</f>
        <v>3463.8282179599996</v>
      </c>
      <c r="P14" s="37">
        <f>SUMIFS(СВЦЭМ!$C$34:$C$777,СВЦЭМ!$A$34:$A$777,$A14,СВЦЭМ!$B$34:$B$777,P$11)+'СЕТ СН'!$F$9+СВЦЭМ!$D$10+'СЕТ СН'!$F$5-'СЕТ СН'!$F$17</f>
        <v>3472.6406548600003</v>
      </c>
      <c r="Q14" s="37">
        <f>SUMIFS(СВЦЭМ!$C$34:$C$777,СВЦЭМ!$A$34:$A$777,$A14,СВЦЭМ!$B$34:$B$777,Q$11)+'СЕТ СН'!$F$9+СВЦЭМ!$D$10+'СЕТ СН'!$F$5-'СЕТ СН'!$F$17</f>
        <v>3467.3820355299999</v>
      </c>
      <c r="R14" s="37">
        <f>SUMIFS(СВЦЭМ!$C$34:$C$777,СВЦЭМ!$A$34:$A$777,$A14,СВЦЭМ!$B$34:$B$777,R$11)+'СЕТ СН'!$F$9+СВЦЭМ!$D$10+'СЕТ СН'!$F$5-'СЕТ СН'!$F$17</f>
        <v>3468.2822382500003</v>
      </c>
      <c r="S14" s="37">
        <f>SUMIFS(СВЦЭМ!$C$34:$C$777,СВЦЭМ!$A$34:$A$777,$A14,СВЦЭМ!$B$34:$B$777,S$11)+'СЕТ СН'!$F$9+СВЦЭМ!$D$10+'СЕТ СН'!$F$5-'СЕТ СН'!$F$17</f>
        <v>3468.3948369000004</v>
      </c>
      <c r="T14" s="37">
        <f>SUMIFS(СВЦЭМ!$C$34:$C$777,СВЦЭМ!$A$34:$A$777,$A14,СВЦЭМ!$B$34:$B$777,T$11)+'СЕТ СН'!$F$9+СВЦЭМ!$D$10+'СЕТ СН'!$F$5-'СЕТ СН'!$F$17</f>
        <v>3471.8048133799998</v>
      </c>
      <c r="U14" s="37">
        <f>SUMIFS(СВЦЭМ!$C$34:$C$777,СВЦЭМ!$A$34:$A$777,$A14,СВЦЭМ!$B$34:$B$777,U$11)+'СЕТ СН'!$F$9+СВЦЭМ!$D$10+'СЕТ СН'!$F$5-'СЕТ СН'!$F$17</f>
        <v>3472.1154163899996</v>
      </c>
      <c r="V14" s="37">
        <f>SUMIFS(СВЦЭМ!$C$34:$C$777,СВЦЭМ!$A$34:$A$777,$A14,СВЦЭМ!$B$34:$B$777,V$11)+'СЕТ СН'!$F$9+СВЦЭМ!$D$10+'СЕТ СН'!$F$5-'СЕТ СН'!$F$17</f>
        <v>3451.5046358700006</v>
      </c>
      <c r="W14" s="37">
        <f>SUMIFS(СВЦЭМ!$C$34:$C$777,СВЦЭМ!$A$34:$A$777,$A14,СВЦЭМ!$B$34:$B$777,W$11)+'СЕТ СН'!$F$9+СВЦЭМ!$D$10+'СЕТ СН'!$F$5-'СЕТ СН'!$F$17</f>
        <v>3401.7384453500003</v>
      </c>
      <c r="X14" s="37">
        <f>SUMIFS(СВЦЭМ!$C$34:$C$777,СВЦЭМ!$A$34:$A$777,$A14,СВЦЭМ!$B$34:$B$777,X$11)+'СЕТ СН'!$F$9+СВЦЭМ!$D$10+'СЕТ СН'!$F$5-'СЕТ СН'!$F$17</f>
        <v>3412.1442908599997</v>
      </c>
      <c r="Y14" s="37">
        <f>SUMIFS(СВЦЭМ!$C$34:$C$777,СВЦЭМ!$A$34:$A$777,$A14,СВЦЭМ!$B$34:$B$777,Y$11)+'СЕТ СН'!$F$9+СВЦЭМ!$D$10+'СЕТ СН'!$F$5-'СЕТ СН'!$F$17</f>
        <v>3538.6587775100002</v>
      </c>
    </row>
    <row r="15" spans="1:27" ht="15.75" x14ac:dyDescent="0.2">
      <c r="A15" s="36">
        <f t="shared" si="0"/>
        <v>43255</v>
      </c>
      <c r="B15" s="37">
        <f>SUMIFS(СВЦЭМ!$C$34:$C$777,СВЦЭМ!$A$34:$A$777,$A15,СВЦЭМ!$B$34:$B$777,B$11)+'СЕТ СН'!$F$9+СВЦЭМ!$D$10+'СЕТ СН'!$F$5-'СЕТ СН'!$F$17</f>
        <v>3652.50646474</v>
      </c>
      <c r="C15" s="37">
        <f>SUMIFS(СВЦЭМ!$C$34:$C$777,СВЦЭМ!$A$34:$A$777,$A15,СВЦЭМ!$B$34:$B$777,C$11)+'СЕТ СН'!$F$9+СВЦЭМ!$D$10+'СЕТ СН'!$F$5-'СЕТ СН'!$F$17</f>
        <v>3715.05422288</v>
      </c>
      <c r="D15" s="37">
        <f>SUMIFS(СВЦЭМ!$C$34:$C$777,СВЦЭМ!$A$34:$A$777,$A15,СВЦЭМ!$B$34:$B$777,D$11)+'СЕТ СН'!$F$9+СВЦЭМ!$D$10+'СЕТ СН'!$F$5-'СЕТ СН'!$F$17</f>
        <v>3750.9987630600003</v>
      </c>
      <c r="E15" s="37">
        <f>SUMIFS(СВЦЭМ!$C$34:$C$777,СВЦЭМ!$A$34:$A$777,$A15,СВЦЭМ!$B$34:$B$777,E$11)+'СЕТ СН'!$F$9+СВЦЭМ!$D$10+'СЕТ СН'!$F$5-'СЕТ СН'!$F$17</f>
        <v>3769.4892557900007</v>
      </c>
      <c r="F15" s="37">
        <f>SUMIFS(СВЦЭМ!$C$34:$C$777,СВЦЭМ!$A$34:$A$777,$A15,СВЦЭМ!$B$34:$B$777,F$11)+'СЕТ СН'!$F$9+СВЦЭМ!$D$10+'СЕТ СН'!$F$5-'СЕТ СН'!$F$17</f>
        <v>3792.2868799800003</v>
      </c>
      <c r="G15" s="37">
        <f>SUMIFS(СВЦЭМ!$C$34:$C$777,СВЦЭМ!$A$34:$A$777,$A15,СВЦЭМ!$B$34:$B$777,G$11)+'СЕТ СН'!$F$9+СВЦЭМ!$D$10+'СЕТ СН'!$F$5-'СЕТ СН'!$F$17</f>
        <v>3762.4912284400002</v>
      </c>
      <c r="H15" s="37">
        <f>SUMIFS(СВЦЭМ!$C$34:$C$777,СВЦЭМ!$A$34:$A$777,$A15,СВЦЭМ!$B$34:$B$777,H$11)+'СЕТ СН'!$F$9+СВЦЭМ!$D$10+'СЕТ СН'!$F$5-'СЕТ СН'!$F$17</f>
        <v>3636.7562515800005</v>
      </c>
      <c r="I15" s="37">
        <f>SUMIFS(СВЦЭМ!$C$34:$C$777,СВЦЭМ!$A$34:$A$777,$A15,СВЦЭМ!$B$34:$B$777,I$11)+'СЕТ СН'!$F$9+СВЦЭМ!$D$10+'СЕТ СН'!$F$5-'СЕТ СН'!$F$17</f>
        <v>3549.0808517600003</v>
      </c>
      <c r="J15" s="37">
        <f>SUMIFS(СВЦЭМ!$C$34:$C$777,СВЦЭМ!$A$34:$A$777,$A15,СВЦЭМ!$B$34:$B$777,J$11)+'СЕТ СН'!$F$9+СВЦЭМ!$D$10+'СЕТ СН'!$F$5-'СЕТ СН'!$F$17</f>
        <v>3500.7997376799999</v>
      </c>
      <c r="K15" s="37">
        <f>SUMIFS(СВЦЭМ!$C$34:$C$777,СВЦЭМ!$A$34:$A$777,$A15,СВЦЭМ!$B$34:$B$777,K$11)+'СЕТ СН'!$F$9+СВЦЭМ!$D$10+'СЕТ СН'!$F$5-'СЕТ СН'!$F$17</f>
        <v>3470.5582108599997</v>
      </c>
      <c r="L15" s="37">
        <f>SUMIFS(СВЦЭМ!$C$34:$C$777,СВЦЭМ!$A$34:$A$777,$A15,СВЦЭМ!$B$34:$B$777,L$11)+'СЕТ СН'!$F$9+СВЦЭМ!$D$10+'СЕТ СН'!$F$5-'СЕТ СН'!$F$17</f>
        <v>3462.0655336599998</v>
      </c>
      <c r="M15" s="37">
        <f>SUMIFS(СВЦЭМ!$C$34:$C$777,СВЦЭМ!$A$34:$A$777,$A15,СВЦЭМ!$B$34:$B$777,M$11)+'СЕТ СН'!$F$9+СВЦЭМ!$D$10+'СЕТ СН'!$F$5-'СЕТ СН'!$F$17</f>
        <v>3468.7230231199997</v>
      </c>
      <c r="N15" s="37">
        <f>SUMIFS(СВЦЭМ!$C$34:$C$777,СВЦЭМ!$A$34:$A$777,$A15,СВЦЭМ!$B$34:$B$777,N$11)+'СЕТ СН'!$F$9+СВЦЭМ!$D$10+'СЕТ СН'!$F$5-'СЕТ СН'!$F$17</f>
        <v>3480.5454740400005</v>
      </c>
      <c r="O15" s="37">
        <f>SUMIFS(СВЦЭМ!$C$34:$C$777,СВЦЭМ!$A$34:$A$777,$A15,СВЦЭМ!$B$34:$B$777,O$11)+'СЕТ СН'!$F$9+СВЦЭМ!$D$10+'СЕТ СН'!$F$5-'СЕТ СН'!$F$17</f>
        <v>3479.3078468200006</v>
      </c>
      <c r="P15" s="37">
        <f>SUMIFS(СВЦЭМ!$C$34:$C$777,СВЦЭМ!$A$34:$A$777,$A15,СВЦЭМ!$B$34:$B$777,P$11)+'СЕТ СН'!$F$9+СВЦЭМ!$D$10+'СЕТ СН'!$F$5-'СЕТ СН'!$F$17</f>
        <v>3473.9476193900005</v>
      </c>
      <c r="Q15" s="37">
        <f>SUMIFS(СВЦЭМ!$C$34:$C$777,СВЦЭМ!$A$34:$A$777,$A15,СВЦЭМ!$B$34:$B$777,Q$11)+'СЕТ СН'!$F$9+СВЦЭМ!$D$10+'СЕТ СН'!$F$5-'СЕТ СН'!$F$17</f>
        <v>3473.9893789900002</v>
      </c>
      <c r="R15" s="37">
        <f>SUMIFS(СВЦЭМ!$C$34:$C$777,СВЦЭМ!$A$34:$A$777,$A15,СВЦЭМ!$B$34:$B$777,R$11)+'СЕТ СН'!$F$9+СВЦЭМ!$D$10+'СЕТ СН'!$F$5-'СЕТ СН'!$F$17</f>
        <v>3482.70779902</v>
      </c>
      <c r="S15" s="37">
        <f>SUMIFS(СВЦЭМ!$C$34:$C$777,СВЦЭМ!$A$34:$A$777,$A15,СВЦЭМ!$B$34:$B$777,S$11)+'СЕТ СН'!$F$9+СВЦЭМ!$D$10+'СЕТ СН'!$F$5-'СЕТ СН'!$F$17</f>
        <v>3474.2355748100003</v>
      </c>
      <c r="T15" s="37">
        <f>SUMIFS(СВЦЭМ!$C$34:$C$777,СВЦЭМ!$A$34:$A$777,$A15,СВЦЭМ!$B$34:$B$777,T$11)+'СЕТ СН'!$F$9+СВЦЭМ!$D$10+'СЕТ СН'!$F$5-'СЕТ СН'!$F$17</f>
        <v>3472.2271166599999</v>
      </c>
      <c r="U15" s="37">
        <f>SUMIFS(СВЦЭМ!$C$34:$C$777,СВЦЭМ!$A$34:$A$777,$A15,СВЦЭМ!$B$34:$B$777,U$11)+'СЕТ СН'!$F$9+СВЦЭМ!$D$10+'СЕТ СН'!$F$5-'СЕТ СН'!$F$17</f>
        <v>3464.18946706</v>
      </c>
      <c r="V15" s="37">
        <f>SUMIFS(СВЦЭМ!$C$34:$C$777,СВЦЭМ!$A$34:$A$777,$A15,СВЦЭМ!$B$34:$B$777,V$11)+'СЕТ СН'!$F$9+СВЦЭМ!$D$10+'СЕТ СН'!$F$5-'СЕТ СН'!$F$17</f>
        <v>3456.65326564</v>
      </c>
      <c r="W15" s="37">
        <f>SUMIFS(СВЦЭМ!$C$34:$C$777,СВЦЭМ!$A$34:$A$777,$A15,СВЦЭМ!$B$34:$B$777,W$11)+'СЕТ СН'!$F$9+СВЦЭМ!$D$10+'СЕТ СН'!$F$5-'СЕТ СН'!$F$17</f>
        <v>3444.4629415100003</v>
      </c>
      <c r="X15" s="37">
        <f>SUMIFS(СВЦЭМ!$C$34:$C$777,СВЦЭМ!$A$34:$A$777,$A15,СВЦЭМ!$B$34:$B$777,X$11)+'СЕТ СН'!$F$9+СВЦЭМ!$D$10+'СЕТ СН'!$F$5-'СЕТ СН'!$F$17</f>
        <v>3452.8547805800004</v>
      </c>
      <c r="Y15" s="37">
        <f>SUMIFS(СВЦЭМ!$C$34:$C$777,СВЦЭМ!$A$34:$A$777,$A15,СВЦЭМ!$B$34:$B$777,Y$11)+'СЕТ СН'!$F$9+СВЦЭМ!$D$10+'СЕТ СН'!$F$5-'СЕТ СН'!$F$17</f>
        <v>3552.5245892899998</v>
      </c>
    </row>
    <row r="16" spans="1:27" ht="15.75" x14ac:dyDescent="0.2">
      <c r="A16" s="36">
        <f t="shared" si="0"/>
        <v>43256</v>
      </c>
      <c r="B16" s="37">
        <f>SUMIFS(СВЦЭМ!$C$34:$C$777,СВЦЭМ!$A$34:$A$777,$A16,СВЦЭМ!$B$34:$B$777,B$11)+'СЕТ СН'!$F$9+СВЦЭМ!$D$10+'СЕТ СН'!$F$5-'СЕТ СН'!$F$17</f>
        <v>3636.9583805200004</v>
      </c>
      <c r="C16" s="37">
        <f>SUMIFS(СВЦЭМ!$C$34:$C$777,СВЦЭМ!$A$34:$A$777,$A16,СВЦЭМ!$B$34:$B$777,C$11)+'СЕТ СН'!$F$9+СВЦЭМ!$D$10+'СЕТ СН'!$F$5-'СЕТ СН'!$F$17</f>
        <v>3683.8320152300007</v>
      </c>
      <c r="D16" s="37">
        <f>SUMIFS(СВЦЭМ!$C$34:$C$777,СВЦЭМ!$A$34:$A$777,$A16,СВЦЭМ!$B$34:$B$777,D$11)+'СЕТ СН'!$F$9+СВЦЭМ!$D$10+'СЕТ СН'!$F$5-'СЕТ СН'!$F$17</f>
        <v>3716.02127677</v>
      </c>
      <c r="E16" s="37">
        <f>SUMIFS(СВЦЭМ!$C$34:$C$777,СВЦЭМ!$A$34:$A$777,$A16,СВЦЭМ!$B$34:$B$777,E$11)+'СЕТ СН'!$F$9+СВЦЭМ!$D$10+'СЕТ СН'!$F$5-'СЕТ СН'!$F$17</f>
        <v>3716.9138706899998</v>
      </c>
      <c r="F16" s="37">
        <f>SUMIFS(СВЦЭМ!$C$34:$C$777,СВЦЭМ!$A$34:$A$777,$A16,СВЦЭМ!$B$34:$B$777,F$11)+'СЕТ СН'!$F$9+СВЦЭМ!$D$10+'СЕТ СН'!$F$5-'СЕТ СН'!$F$17</f>
        <v>3731.4693502300001</v>
      </c>
      <c r="G16" s="37">
        <f>SUMIFS(СВЦЭМ!$C$34:$C$777,СВЦЭМ!$A$34:$A$777,$A16,СВЦЭМ!$B$34:$B$777,G$11)+'СЕТ СН'!$F$9+СВЦЭМ!$D$10+'СЕТ СН'!$F$5-'СЕТ СН'!$F$17</f>
        <v>3717.6837940099999</v>
      </c>
      <c r="H16" s="37">
        <f>SUMIFS(СВЦЭМ!$C$34:$C$777,СВЦЭМ!$A$34:$A$777,$A16,СВЦЭМ!$B$34:$B$777,H$11)+'СЕТ СН'!$F$9+СВЦЭМ!$D$10+'СЕТ СН'!$F$5-'СЕТ СН'!$F$17</f>
        <v>3585.2466429399997</v>
      </c>
      <c r="I16" s="37">
        <f>SUMIFS(СВЦЭМ!$C$34:$C$777,СВЦЭМ!$A$34:$A$777,$A16,СВЦЭМ!$B$34:$B$777,I$11)+'СЕТ СН'!$F$9+СВЦЭМ!$D$10+'СЕТ СН'!$F$5-'СЕТ СН'!$F$17</f>
        <v>3485.0435892700002</v>
      </c>
      <c r="J16" s="37">
        <f>SUMIFS(СВЦЭМ!$C$34:$C$777,СВЦЭМ!$A$34:$A$777,$A16,СВЦЭМ!$B$34:$B$777,J$11)+'СЕТ СН'!$F$9+СВЦЭМ!$D$10+'СЕТ СН'!$F$5-'СЕТ СН'!$F$17</f>
        <v>3454.4862708699998</v>
      </c>
      <c r="K16" s="37">
        <f>SUMIFS(СВЦЭМ!$C$34:$C$777,СВЦЭМ!$A$34:$A$777,$A16,СВЦЭМ!$B$34:$B$777,K$11)+'СЕТ СН'!$F$9+СВЦЭМ!$D$10+'СЕТ СН'!$F$5-'СЕТ СН'!$F$17</f>
        <v>3438.5005101600004</v>
      </c>
      <c r="L16" s="37">
        <f>SUMIFS(СВЦЭМ!$C$34:$C$777,СВЦЭМ!$A$34:$A$777,$A16,СВЦЭМ!$B$34:$B$777,L$11)+'СЕТ СН'!$F$9+СВЦЭМ!$D$10+'СЕТ СН'!$F$5-'СЕТ СН'!$F$17</f>
        <v>3435.6130805400003</v>
      </c>
      <c r="M16" s="37">
        <f>SUMIFS(СВЦЭМ!$C$34:$C$777,СВЦЭМ!$A$34:$A$777,$A16,СВЦЭМ!$B$34:$B$777,M$11)+'СЕТ СН'!$F$9+СВЦЭМ!$D$10+'СЕТ СН'!$F$5-'СЕТ СН'!$F$17</f>
        <v>3450.4989851699997</v>
      </c>
      <c r="N16" s="37">
        <f>SUMIFS(СВЦЭМ!$C$34:$C$777,СВЦЭМ!$A$34:$A$777,$A16,СВЦЭМ!$B$34:$B$777,N$11)+'СЕТ СН'!$F$9+СВЦЭМ!$D$10+'СЕТ СН'!$F$5-'СЕТ СН'!$F$17</f>
        <v>3486.1332246200004</v>
      </c>
      <c r="O16" s="37">
        <f>SUMIFS(СВЦЭМ!$C$34:$C$777,СВЦЭМ!$A$34:$A$777,$A16,СВЦЭМ!$B$34:$B$777,O$11)+'СЕТ СН'!$F$9+СВЦЭМ!$D$10+'СЕТ СН'!$F$5-'СЕТ СН'!$F$17</f>
        <v>3498.2278522299998</v>
      </c>
      <c r="P16" s="37">
        <f>SUMIFS(СВЦЭМ!$C$34:$C$777,СВЦЭМ!$A$34:$A$777,$A16,СВЦЭМ!$B$34:$B$777,P$11)+'СЕТ СН'!$F$9+СВЦЭМ!$D$10+'СЕТ СН'!$F$5-'СЕТ СН'!$F$17</f>
        <v>3489.9256005399998</v>
      </c>
      <c r="Q16" s="37">
        <f>SUMIFS(СВЦЭМ!$C$34:$C$777,СВЦЭМ!$A$34:$A$777,$A16,СВЦЭМ!$B$34:$B$777,Q$11)+'СЕТ СН'!$F$9+СВЦЭМ!$D$10+'СЕТ СН'!$F$5-'СЕТ СН'!$F$17</f>
        <v>3485.8645649300001</v>
      </c>
      <c r="R16" s="37">
        <f>SUMIFS(СВЦЭМ!$C$34:$C$777,СВЦЭМ!$A$34:$A$777,$A16,СВЦЭМ!$B$34:$B$777,R$11)+'СЕТ СН'!$F$9+СВЦЭМ!$D$10+'СЕТ СН'!$F$5-'СЕТ СН'!$F$17</f>
        <v>3501.1198566200005</v>
      </c>
      <c r="S16" s="37">
        <f>SUMIFS(СВЦЭМ!$C$34:$C$777,СВЦЭМ!$A$34:$A$777,$A16,СВЦЭМ!$B$34:$B$777,S$11)+'СЕТ СН'!$F$9+СВЦЭМ!$D$10+'СЕТ СН'!$F$5-'СЕТ СН'!$F$17</f>
        <v>3487.2281609000006</v>
      </c>
      <c r="T16" s="37">
        <f>SUMIFS(СВЦЭМ!$C$34:$C$777,СВЦЭМ!$A$34:$A$777,$A16,СВЦЭМ!$B$34:$B$777,T$11)+'СЕТ СН'!$F$9+СВЦЭМ!$D$10+'СЕТ СН'!$F$5-'СЕТ СН'!$F$17</f>
        <v>3478.2793765800002</v>
      </c>
      <c r="U16" s="37">
        <f>SUMIFS(СВЦЭМ!$C$34:$C$777,СВЦЭМ!$A$34:$A$777,$A16,СВЦЭМ!$B$34:$B$777,U$11)+'СЕТ СН'!$F$9+СВЦЭМ!$D$10+'СЕТ СН'!$F$5-'СЕТ СН'!$F$17</f>
        <v>3477.8033634200006</v>
      </c>
      <c r="V16" s="37">
        <f>SUMIFS(СВЦЭМ!$C$34:$C$777,СВЦЭМ!$A$34:$A$777,$A16,СВЦЭМ!$B$34:$B$777,V$11)+'СЕТ СН'!$F$9+СВЦЭМ!$D$10+'СЕТ СН'!$F$5-'СЕТ СН'!$F$17</f>
        <v>3494.9249836200001</v>
      </c>
      <c r="W16" s="37">
        <f>SUMIFS(СВЦЭМ!$C$34:$C$777,СВЦЭМ!$A$34:$A$777,$A16,СВЦЭМ!$B$34:$B$777,W$11)+'СЕТ СН'!$F$9+СВЦЭМ!$D$10+'СЕТ СН'!$F$5-'СЕТ СН'!$F$17</f>
        <v>3454.5648608400002</v>
      </c>
      <c r="X16" s="37">
        <f>SUMIFS(СВЦЭМ!$C$34:$C$777,СВЦЭМ!$A$34:$A$777,$A16,СВЦЭМ!$B$34:$B$777,X$11)+'СЕТ СН'!$F$9+СВЦЭМ!$D$10+'СЕТ СН'!$F$5-'СЕТ СН'!$F$17</f>
        <v>3475.5955434100001</v>
      </c>
      <c r="Y16" s="37">
        <f>SUMIFS(СВЦЭМ!$C$34:$C$777,СВЦЭМ!$A$34:$A$777,$A16,СВЦЭМ!$B$34:$B$777,Y$11)+'СЕТ СН'!$F$9+СВЦЭМ!$D$10+'СЕТ СН'!$F$5-'СЕТ СН'!$F$17</f>
        <v>3587.6043678299998</v>
      </c>
    </row>
    <row r="17" spans="1:25" ht="15.75" x14ac:dyDescent="0.2">
      <c r="A17" s="36">
        <f t="shared" si="0"/>
        <v>43257</v>
      </c>
      <c r="B17" s="37">
        <f>SUMIFS(СВЦЭМ!$C$34:$C$777,СВЦЭМ!$A$34:$A$777,$A17,СВЦЭМ!$B$34:$B$777,B$11)+'СЕТ СН'!$F$9+СВЦЭМ!$D$10+'СЕТ СН'!$F$5-'СЕТ СН'!$F$17</f>
        <v>3681.1521266100003</v>
      </c>
      <c r="C17" s="37">
        <f>SUMIFS(СВЦЭМ!$C$34:$C$777,СВЦЭМ!$A$34:$A$777,$A17,СВЦЭМ!$B$34:$B$777,C$11)+'СЕТ СН'!$F$9+СВЦЭМ!$D$10+'СЕТ СН'!$F$5-'СЕТ СН'!$F$17</f>
        <v>3741.9532992400004</v>
      </c>
      <c r="D17" s="37">
        <f>SUMIFS(СВЦЭМ!$C$34:$C$777,СВЦЭМ!$A$34:$A$777,$A17,СВЦЭМ!$B$34:$B$777,D$11)+'СЕТ СН'!$F$9+СВЦЭМ!$D$10+'СЕТ СН'!$F$5-'СЕТ СН'!$F$17</f>
        <v>3784.5460685100002</v>
      </c>
      <c r="E17" s="37">
        <f>SUMIFS(СВЦЭМ!$C$34:$C$777,СВЦЭМ!$A$34:$A$777,$A17,СВЦЭМ!$B$34:$B$777,E$11)+'СЕТ СН'!$F$9+СВЦЭМ!$D$10+'СЕТ СН'!$F$5-'СЕТ СН'!$F$17</f>
        <v>3788.7958922800003</v>
      </c>
      <c r="F17" s="37">
        <f>SUMIFS(СВЦЭМ!$C$34:$C$777,СВЦЭМ!$A$34:$A$777,$A17,СВЦЭМ!$B$34:$B$777,F$11)+'СЕТ СН'!$F$9+СВЦЭМ!$D$10+'СЕТ СН'!$F$5-'СЕТ СН'!$F$17</f>
        <v>3782.2802163800002</v>
      </c>
      <c r="G17" s="37">
        <f>SUMIFS(СВЦЭМ!$C$34:$C$777,СВЦЭМ!$A$34:$A$777,$A17,СВЦЭМ!$B$34:$B$777,G$11)+'СЕТ СН'!$F$9+СВЦЭМ!$D$10+'СЕТ СН'!$F$5-'СЕТ СН'!$F$17</f>
        <v>3774.8851204200005</v>
      </c>
      <c r="H17" s="37">
        <f>SUMIFS(СВЦЭМ!$C$34:$C$777,СВЦЭМ!$A$34:$A$777,$A17,СВЦЭМ!$B$34:$B$777,H$11)+'СЕТ СН'!$F$9+СВЦЭМ!$D$10+'СЕТ СН'!$F$5-'СЕТ СН'!$F$17</f>
        <v>3647.5718664500005</v>
      </c>
      <c r="I17" s="37">
        <f>SUMIFS(СВЦЭМ!$C$34:$C$777,СВЦЭМ!$A$34:$A$777,$A17,СВЦЭМ!$B$34:$B$777,I$11)+'СЕТ СН'!$F$9+СВЦЭМ!$D$10+'СЕТ СН'!$F$5-'СЕТ СН'!$F$17</f>
        <v>3517.8561247499997</v>
      </c>
      <c r="J17" s="37">
        <f>SUMIFS(СВЦЭМ!$C$34:$C$777,СВЦЭМ!$A$34:$A$777,$A17,СВЦЭМ!$B$34:$B$777,J$11)+'СЕТ СН'!$F$9+СВЦЭМ!$D$10+'СЕТ СН'!$F$5-'СЕТ СН'!$F$17</f>
        <v>3479.2619178899999</v>
      </c>
      <c r="K17" s="37">
        <f>SUMIFS(СВЦЭМ!$C$34:$C$777,СВЦЭМ!$A$34:$A$777,$A17,СВЦЭМ!$B$34:$B$777,K$11)+'СЕТ СН'!$F$9+СВЦЭМ!$D$10+'СЕТ СН'!$F$5-'СЕТ СН'!$F$17</f>
        <v>3455.6872109600004</v>
      </c>
      <c r="L17" s="37">
        <f>SUMIFS(СВЦЭМ!$C$34:$C$777,СВЦЭМ!$A$34:$A$777,$A17,СВЦЭМ!$B$34:$B$777,L$11)+'СЕТ СН'!$F$9+СВЦЭМ!$D$10+'СЕТ СН'!$F$5-'СЕТ СН'!$F$17</f>
        <v>3436.0536167200003</v>
      </c>
      <c r="M17" s="37">
        <f>SUMIFS(СВЦЭМ!$C$34:$C$777,СВЦЭМ!$A$34:$A$777,$A17,СВЦЭМ!$B$34:$B$777,M$11)+'СЕТ СН'!$F$9+СВЦЭМ!$D$10+'СЕТ СН'!$F$5-'СЕТ СН'!$F$17</f>
        <v>3445.3885345700005</v>
      </c>
      <c r="N17" s="37">
        <f>SUMIFS(СВЦЭМ!$C$34:$C$777,СВЦЭМ!$A$34:$A$777,$A17,СВЦЭМ!$B$34:$B$777,N$11)+'СЕТ СН'!$F$9+СВЦЭМ!$D$10+'СЕТ СН'!$F$5-'СЕТ СН'!$F$17</f>
        <v>3447.1781629900001</v>
      </c>
      <c r="O17" s="37">
        <f>SUMIFS(СВЦЭМ!$C$34:$C$777,СВЦЭМ!$A$34:$A$777,$A17,СВЦЭМ!$B$34:$B$777,O$11)+'СЕТ СН'!$F$9+СВЦЭМ!$D$10+'СЕТ СН'!$F$5-'СЕТ СН'!$F$17</f>
        <v>3451.5077420900002</v>
      </c>
      <c r="P17" s="37">
        <f>SUMIFS(СВЦЭМ!$C$34:$C$777,СВЦЭМ!$A$34:$A$777,$A17,СВЦЭМ!$B$34:$B$777,P$11)+'СЕТ СН'!$F$9+СВЦЭМ!$D$10+'СЕТ СН'!$F$5-'СЕТ СН'!$F$17</f>
        <v>3452.7274900100006</v>
      </c>
      <c r="Q17" s="37">
        <f>SUMIFS(СВЦЭМ!$C$34:$C$777,СВЦЭМ!$A$34:$A$777,$A17,СВЦЭМ!$B$34:$B$777,Q$11)+'СЕТ СН'!$F$9+СВЦЭМ!$D$10+'СЕТ СН'!$F$5-'СЕТ СН'!$F$17</f>
        <v>3449.7688927200002</v>
      </c>
      <c r="R17" s="37">
        <f>SUMIFS(СВЦЭМ!$C$34:$C$777,СВЦЭМ!$A$34:$A$777,$A17,СВЦЭМ!$B$34:$B$777,R$11)+'СЕТ СН'!$F$9+СВЦЭМ!$D$10+'СЕТ СН'!$F$5-'СЕТ СН'!$F$17</f>
        <v>3454.4304426700005</v>
      </c>
      <c r="S17" s="37">
        <f>SUMIFS(СВЦЭМ!$C$34:$C$777,СВЦЭМ!$A$34:$A$777,$A17,СВЦЭМ!$B$34:$B$777,S$11)+'СЕТ СН'!$F$9+СВЦЭМ!$D$10+'СЕТ СН'!$F$5-'СЕТ СН'!$F$17</f>
        <v>3454.2518386500001</v>
      </c>
      <c r="T17" s="37">
        <f>SUMIFS(СВЦЭМ!$C$34:$C$777,СВЦЭМ!$A$34:$A$777,$A17,СВЦЭМ!$B$34:$B$777,T$11)+'СЕТ СН'!$F$9+СВЦЭМ!$D$10+'СЕТ СН'!$F$5-'СЕТ СН'!$F$17</f>
        <v>3454.0562761599999</v>
      </c>
      <c r="U17" s="37">
        <f>SUMIFS(СВЦЭМ!$C$34:$C$777,СВЦЭМ!$A$34:$A$777,$A17,СВЦЭМ!$B$34:$B$777,U$11)+'СЕТ СН'!$F$9+СВЦЭМ!$D$10+'СЕТ СН'!$F$5-'СЕТ СН'!$F$17</f>
        <v>3457.1142836900003</v>
      </c>
      <c r="V17" s="37">
        <f>SUMIFS(СВЦЭМ!$C$34:$C$777,СВЦЭМ!$A$34:$A$777,$A17,СВЦЭМ!$B$34:$B$777,V$11)+'СЕТ СН'!$F$9+СВЦЭМ!$D$10+'СЕТ СН'!$F$5-'СЕТ СН'!$F$17</f>
        <v>3453.3366303999996</v>
      </c>
      <c r="W17" s="37">
        <f>SUMIFS(СВЦЭМ!$C$34:$C$777,СВЦЭМ!$A$34:$A$777,$A17,СВЦЭМ!$B$34:$B$777,W$11)+'СЕТ СН'!$F$9+СВЦЭМ!$D$10+'СЕТ СН'!$F$5-'СЕТ СН'!$F$17</f>
        <v>3436.7258475599997</v>
      </c>
      <c r="X17" s="37">
        <f>SUMIFS(СВЦЭМ!$C$34:$C$777,СВЦЭМ!$A$34:$A$777,$A17,СВЦЭМ!$B$34:$B$777,X$11)+'СЕТ СН'!$F$9+СВЦЭМ!$D$10+'СЕТ СН'!$F$5-'СЕТ СН'!$F$17</f>
        <v>3455.1360036999999</v>
      </c>
      <c r="Y17" s="37">
        <f>SUMIFS(СВЦЭМ!$C$34:$C$777,СВЦЭМ!$A$34:$A$777,$A17,СВЦЭМ!$B$34:$B$777,Y$11)+'СЕТ СН'!$F$9+СВЦЭМ!$D$10+'СЕТ СН'!$F$5-'СЕТ СН'!$F$17</f>
        <v>3568.7471339999997</v>
      </c>
    </row>
    <row r="18" spans="1:25" ht="15.75" x14ac:dyDescent="0.2">
      <c r="A18" s="36">
        <f t="shared" si="0"/>
        <v>43258</v>
      </c>
      <c r="B18" s="37">
        <f>SUMIFS(СВЦЭМ!$C$34:$C$777,СВЦЭМ!$A$34:$A$777,$A18,СВЦЭМ!$B$34:$B$777,B$11)+'СЕТ СН'!$F$9+СВЦЭМ!$D$10+'СЕТ СН'!$F$5-'СЕТ СН'!$F$17</f>
        <v>3648.7472458800007</v>
      </c>
      <c r="C18" s="37">
        <f>SUMIFS(СВЦЭМ!$C$34:$C$777,СВЦЭМ!$A$34:$A$777,$A18,СВЦЭМ!$B$34:$B$777,C$11)+'СЕТ СН'!$F$9+СВЦЭМ!$D$10+'СЕТ СН'!$F$5-'СЕТ СН'!$F$17</f>
        <v>3709.4346311000004</v>
      </c>
      <c r="D18" s="37">
        <f>SUMIFS(СВЦЭМ!$C$34:$C$777,СВЦЭМ!$A$34:$A$777,$A18,СВЦЭМ!$B$34:$B$777,D$11)+'СЕТ СН'!$F$9+СВЦЭМ!$D$10+'СЕТ СН'!$F$5-'СЕТ СН'!$F$17</f>
        <v>3730.7765739800002</v>
      </c>
      <c r="E18" s="37">
        <f>SUMIFS(СВЦЭМ!$C$34:$C$777,СВЦЭМ!$A$34:$A$777,$A18,СВЦЭМ!$B$34:$B$777,E$11)+'СЕТ СН'!$F$9+СВЦЭМ!$D$10+'СЕТ СН'!$F$5-'СЕТ СН'!$F$17</f>
        <v>3738.4509638499999</v>
      </c>
      <c r="F18" s="37">
        <f>SUMIFS(СВЦЭМ!$C$34:$C$777,СВЦЭМ!$A$34:$A$777,$A18,СВЦЭМ!$B$34:$B$777,F$11)+'СЕТ СН'!$F$9+СВЦЭМ!$D$10+'СЕТ СН'!$F$5-'СЕТ СН'!$F$17</f>
        <v>3752.1284211799998</v>
      </c>
      <c r="G18" s="37">
        <f>SUMIFS(СВЦЭМ!$C$34:$C$777,СВЦЭМ!$A$34:$A$777,$A18,СВЦЭМ!$B$34:$B$777,G$11)+'СЕТ СН'!$F$9+СВЦЭМ!$D$10+'СЕТ СН'!$F$5-'СЕТ СН'!$F$17</f>
        <v>3745.1064506799999</v>
      </c>
      <c r="H18" s="37">
        <f>SUMIFS(СВЦЭМ!$C$34:$C$777,СВЦЭМ!$A$34:$A$777,$A18,СВЦЭМ!$B$34:$B$777,H$11)+'СЕТ СН'!$F$9+СВЦЭМ!$D$10+'СЕТ СН'!$F$5-'СЕТ СН'!$F$17</f>
        <v>3613.4065108099999</v>
      </c>
      <c r="I18" s="37">
        <f>SUMIFS(СВЦЭМ!$C$34:$C$777,СВЦЭМ!$A$34:$A$777,$A18,СВЦЭМ!$B$34:$B$777,I$11)+'СЕТ СН'!$F$9+СВЦЭМ!$D$10+'СЕТ СН'!$F$5-'СЕТ СН'!$F$17</f>
        <v>3492.9419727299996</v>
      </c>
      <c r="J18" s="37">
        <f>SUMIFS(СВЦЭМ!$C$34:$C$777,СВЦЭМ!$A$34:$A$777,$A18,СВЦЭМ!$B$34:$B$777,J$11)+'СЕТ СН'!$F$9+СВЦЭМ!$D$10+'СЕТ СН'!$F$5-'СЕТ СН'!$F$17</f>
        <v>3459.5770584799998</v>
      </c>
      <c r="K18" s="37">
        <f>SUMIFS(СВЦЭМ!$C$34:$C$777,СВЦЭМ!$A$34:$A$777,$A18,СВЦЭМ!$B$34:$B$777,K$11)+'СЕТ СН'!$F$9+СВЦЭМ!$D$10+'СЕТ СН'!$F$5-'СЕТ СН'!$F$17</f>
        <v>3437.5976913</v>
      </c>
      <c r="L18" s="37">
        <f>SUMIFS(СВЦЭМ!$C$34:$C$777,СВЦЭМ!$A$34:$A$777,$A18,СВЦЭМ!$B$34:$B$777,L$11)+'СЕТ СН'!$F$9+СВЦЭМ!$D$10+'СЕТ СН'!$F$5-'СЕТ СН'!$F$17</f>
        <v>3422.7418789600001</v>
      </c>
      <c r="M18" s="37">
        <f>SUMIFS(СВЦЭМ!$C$34:$C$777,СВЦЭМ!$A$34:$A$777,$A18,СВЦЭМ!$B$34:$B$777,M$11)+'СЕТ СН'!$F$9+СВЦЭМ!$D$10+'СЕТ СН'!$F$5-'СЕТ СН'!$F$17</f>
        <v>3425.9527832999997</v>
      </c>
      <c r="N18" s="37">
        <f>SUMIFS(СВЦЭМ!$C$34:$C$777,СВЦЭМ!$A$34:$A$777,$A18,СВЦЭМ!$B$34:$B$777,N$11)+'СЕТ СН'!$F$9+СВЦЭМ!$D$10+'СЕТ СН'!$F$5-'СЕТ СН'!$F$17</f>
        <v>3435.5729120399997</v>
      </c>
      <c r="O18" s="37">
        <f>SUMIFS(СВЦЭМ!$C$34:$C$777,СВЦЭМ!$A$34:$A$777,$A18,СВЦЭМ!$B$34:$B$777,O$11)+'СЕТ СН'!$F$9+СВЦЭМ!$D$10+'СЕТ СН'!$F$5-'СЕТ СН'!$F$17</f>
        <v>3440.2751333000001</v>
      </c>
      <c r="P18" s="37">
        <f>SUMIFS(СВЦЭМ!$C$34:$C$777,СВЦЭМ!$A$34:$A$777,$A18,СВЦЭМ!$B$34:$B$777,P$11)+'СЕТ СН'!$F$9+СВЦЭМ!$D$10+'СЕТ СН'!$F$5-'СЕТ СН'!$F$17</f>
        <v>3428.7187281000001</v>
      </c>
      <c r="Q18" s="37">
        <f>SUMIFS(СВЦЭМ!$C$34:$C$777,СВЦЭМ!$A$34:$A$777,$A18,СВЦЭМ!$B$34:$B$777,Q$11)+'СЕТ СН'!$F$9+СВЦЭМ!$D$10+'СЕТ СН'!$F$5-'СЕТ СН'!$F$17</f>
        <v>3439.7040060800005</v>
      </c>
      <c r="R18" s="37">
        <f>SUMIFS(СВЦЭМ!$C$34:$C$777,СВЦЭМ!$A$34:$A$777,$A18,СВЦЭМ!$B$34:$B$777,R$11)+'СЕТ СН'!$F$9+СВЦЭМ!$D$10+'СЕТ СН'!$F$5-'СЕТ СН'!$F$17</f>
        <v>3460.6038295700005</v>
      </c>
      <c r="S18" s="37">
        <f>SUMIFS(СВЦЭМ!$C$34:$C$777,СВЦЭМ!$A$34:$A$777,$A18,СВЦЭМ!$B$34:$B$777,S$11)+'СЕТ СН'!$F$9+СВЦЭМ!$D$10+'СЕТ СН'!$F$5-'СЕТ СН'!$F$17</f>
        <v>3479.50764966</v>
      </c>
      <c r="T18" s="37">
        <f>SUMIFS(СВЦЭМ!$C$34:$C$777,СВЦЭМ!$A$34:$A$777,$A18,СВЦЭМ!$B$34:$B$777,T$11)+'СЕТ СН'!$F$9+СВЦЭМ!$D$10+'СЕТ СН'!$F$5-'СЕТ СН'!$F$17</f>
        <v>3502.0079071200003</v>
      </c>
      <c r="U18" s="37">
        <f>SUMIFS(СВЦЭМ!$C$34:$C$777,СВЦЭМ!$A$34:$A$777,$A18,СВЦЭМ!$B$34:$B$777,U$11)+'СЕТ СН'!$F$9+СВЦЭМ!$D$10+'СЕТ СН'!$F$5-'СЕТ СН'!$F$17</f>
        <v>3512.7562975100004</v>
      </c>
      <c r="V18" s="37">
        <f>SUMIFS(СВЦЭМ!$C$34:$C$777,СВЦЭМ!$A$34:$A$777,$A18,СВЦЭМ!$B$34:$B$777,V$11)+'СЕТ СН'!$F$9+СВЦЭМ!$D$10+'СЕТ СН'!$F$5-'СЕТ СН'!$F$17</f>
        <v>3509.6287120100001</v>
      </c>
      <c r="W18" s="37">
        <f>SUMIFS(СВЦЭМ!$C$34:$C$777,СВЦЭМ!$A$34:$A$777,$A18,СВЦЭМ!$B$34:$B$777,W$11)+'СЕТ СН'!$F$9+СВЦЭМ!$D$10+'СЕТ СН'!$F$5-'СЕТ СН'!$F$17</f>
        <v>3487.7285320699998</v>
      </c>
      <c r="X18" s="37">
        <f>SUMIFS(СВЦЭМ!$C$34:$C$777,СВЦЭМ!$A$34:$A$777,$A18,СВЦЭМ!$B$34:$B$777,X$11)+'СЕТ СН'!$F$9+СВЦЭМ!$D$10+'СЕТ СН'!$F$5-'СЕТ СН'!$F$17</f>
        <v>3453.3795400100003</v>
      </c>
      <c r="Y18" s="37">
        <f>SUMIFS(СВЦЭМ!$C$34:$C$777,СВЦЭМ!$A$34:$A$777,$A18,СВЦЭМ!$B$34:$B$777,Y$11)+'СЕТ СН'!$F$9+СВЦЭМ!$D$10+'СЕТ СН'!$F$5-'СЕТ СН'!$F$17</f>
        <v>3562.5185043300003</v>
      </c>
    </row>
    <row r="19" spans="1:25" ht="15.75" x14ac:dyDescent="0.2">
      <c r="A19" s="36">
        <f t="shared" si="0"/>
        <v>43259</v>
      </c>
      <c r="B19" s="37">
        <f>SUMIFS(СВЦЭМ!$C$34:$C$777,СВЦЭМ!$A$34:$A$777,$A19,СВЦЭМ!$B$34:$B$777,B$11)+'СЕТ СН'!$F$9+СВЦЭМ!$D$10+'СЕТ СН'!$F$5-'СЕТ СН'!$F$17</f>
        <v>3650.7099687800005</v>
      </c>
      <c r="C19" s="37">
        <f>SUMIFS(СВЦЭМ!$C$34:$C$777,СВЦЭМ!$A$34:$A$777,$A19,СВЦЭМ!$B$34:$B$777,C$11)+'СЕТ СН'!$F$9+СВЦЭМ!$D$10+'СЕТ СН'!$F$5-'СЕТ СН'!$F$17</f>
        <v>3727.7414639500007</v>
      </c>
      <c r="D19" s="37">
        <f>SUMIFS(СВЦЭМ!$C$34:$C$777,СВЦЭМ!$A$34:$A$777,$A19,СВЦЭМ!$B$34:$B$777,D$11)+'СЕТ СН'!$F$9+СВЦЭМ!$D$10+'СЕТ СН'!$F$5-'СЕТ СН'!$F$17</f>
        <v>3773.8187016100005</v>
      </c>
      <c r="E19" s="37">
        <f>SUMIFS(СВЦЭМ!$C$34:$C$777,СВЦЭМ!$A$34:$A$777,$A19,СВЦЭМ!$B$34:$B$777,E$11)+'СЕТ СН'!$F$9+СВЦЭМ!$D$10+'СЕТ СН'!$F$5-'СЕТ СН'!$F$17</f>
        <v>3778.6522862200004</v>
      </c>
      <c r="F19" s="37">
        <f>SUMIFS(СВЦЭМ!$C$34:$C$777,СВЦЭМ!$A$34:$A$777,$A19,СВЦЭМ!$B$34:$B$777,F$11)+'СЕТ СН'!$F$9+СВЦЭМ!$D$10+'СЕТ СН'!$F$5-'СЕТ СН'!$F$17</f>
        <v>3787.4634292100004</v>
      </c>
      <c r="G19" s="37">
        <f>SUMIFS(СВЦЭМ!$C$34:$C$777,СВЦЭМ!$A$34:$A$777,$A19,СВЦЭМ!$B$34:$B$777,G$11)+'СЕТ СН'!$F$9+СВЦЭМ!$D$10+'СЕТ СН'!$F$5-'СЕТ СН'!$F$17</f>
        <v>3761.0233198600004</v>
      </c>
      <c r="H19" s="37">
        <f>SUMIFS(СВЦЭМ!$C$34:$C$777,СВЦЭМ!$A$34:$A$777,$A19,СВЦЭМ!$B$34:$B$777,H$11)+'СЕТ СН'!$F$9+СВЦЭМ!$D$10+'СЕТ СН'!$F$5-'СЕТ СН'!$F$17</f>
        <v>3630.1081156700006</v>
      </c>
      <c r="I19" s="37">
        <f>SUMIFS(СВЦЭМ!$C$34:$C$777,СВЦЭМ!$A$34:$A$777,$A19,СВЦЭМ!$B$34:$B$777,I$11)+'СЕТ СН'!$F$9+СВЦЭМ!$D$10+'СЕТ СН'!$F$5-'СЕТ СН'!$F$17</f>
        <v>3532.2367000700001</v>
      </c>
      <c r="J19" s="37">
        <f>SUMIFS(СВЦЭМ!$C$34:$C$777,СВЦЭМ!$A$34:$A$777,$A19,СВЦЭМ!$B$34:$B$777,J$11)+'СЕТ СН'!$F$9+СВЦЭМ!$D$10+'СЕТ СН'!$F$5-'СЕТ СН'!$F$17</f>
        <v>3491.7647906300003</v>
      </c>
      <c r="K19" s="37">
        <f>SUMIFS(СВЦЭМ!$C$34:$C$777,СВЦЭМ!$A$34:$A$777,$A19,СВЦЭМ!$B$34:$B$777,K$11)+'СЕТ СН'!$F$9+СВЦЭМ!$D$10+'СЕТ СН'!$F$5-'СЕТ СН'!$F$17</f>
        <v>3474.90497946</v>
      </c>
      <c r="L19" s="37">
        <f>SUMIFS(СВЦЭМ!$C$34:$C$777,СВЦЭМ!$A$34:$A$777,$A19,СВЦЭМ!$B$34:$B$777,L$11)+'СЕТ СН'!$F$9+СВЦЭМ!$D$10+'СЕТ СН'!$F$5-'СЕТ СН'!$F$17</f>
        <v>3457.9778986699998</v>
      </c>
      <c r="M19" s="37">
        <f>SUMIFS(СВЦЭМ!$C$34:$C$777,СВЦЭМ!$A$34:$A$777,$A19,СВЦЭМ!$B$34:$B$777,M$11)+'СЕТ СН'!$F$9+СВЦЭМ!$D$10+'СЕТ СН'!$F$5-'СЕТ СН'!$F$17</f>
        <v>3442.8173112199997</v>
      </c>
      <c r="N19" s="37">
        <f>SUMIFS(СВЦЭМ!$C$34:$C$777,СВЦЭМ!$A$34:$A$777,$A19,СВЦЭМ!$B$34:$B$777,N$11)+'СЕТ СН'!$F$9+СВЦЭМ!$D$10+'СЕТ СН'!$F$5-'СЕТ СН'!$F$17</f>
        <v>3445.26548675</v>
      </c>
      <c r="O19" s="37">
        <f>SUMIFS(СВЦЭМ!$C$34:$C$777,СВЦЭМ!$A$34:$A$777,$A19,СВЦЭМ!$B$34:$B$777,O$11)+'СЕТ СН'!$F$9+СВЦЭМ!$D$10+'СЕТ СН'!$F$5-'СЕТ СН'!$F$17</f>
        <v>3442.6110755900004</v>
      </c>
      <c r="P19" s="37">
        <f>SUMIFS(СВЦЭМ!$C$34:$C$777,СВЦЭМ!$A$34:$A$777,$A19,СВЦЭМ!$B$34:$B$777,P$11)+'СЕТ СН'!$F$9+СВЦЭМ!$D$10+'СЕТ СН'!$F$5-'СЕТ СН'!$F$17</f>
        <v>3444.3748324900002</v>
      </c>
      <c r="Q19" s="37">
        <f>SUMIFS(СВЦЭМ!$C$34:$C$777,СВЦЭМ!$A$34:$A$777,$A19,СВЦЭМ!$B$34:$B$777,Q$11)+'СЕТ СН'!$F$9+СВЦЭМ!$D$10+'СЕТ СН'!$F$5-'СЕТ СН'!$F$17</f>
        <v>3450.1173822900005</v>
      </c>
      <c r="R19" s="37">
        <f>SUMIFS(СВЦЭМ!$C$34:$C$777,СВЦЭМ!$A$34:$A$777,$A19,СВЦЭМ!$B$34:$B$777,R$11)+'СЕТ СН'!$F$9+СВЦЭМ!$D$10+'СЕТ СН'!$F$5-'СЕТ СН'!$F$17</f>
        <v>3454.1475040700002</v>
      </c>
      <c r="S19" s="37">
        <f>SUMIFS(СВЦЭМ!$C$34:$C$777,СВЦЭМ!$A$34:$A$777,$A19,СВЦЭМ!$B$34:$B$777,S$11)+'СЕТ СН'!$F$9+СВЦЭМ!$D$10+'СЕТ СН'!$F$5-'СЕТ СН'!$F$17</f>
        <v>3450.6696399899997</v>
      </c>
      <c r="T19" s="37">
        <f>SUMIFS(СВЦЭМ!$C$34:$C$777,СВЦЭМ!$A$34:$A$777,$A19,СВЦЭМ!$B$34:$B$777,T$11)+'СЕТ СН'!$F$9+СВЦЭМ!$D$10+'СЕТ СН'!$F$5-'СЕТ СН'!$F$17</f>
        <v>3446.2817257000002</v>
      </c>
      <c r="U19" s="37">
        <f>SUMIFS(СВЦЭМ!$C$34:$C$777,СВЦЭМ!$A$34:$A$777,$A19,СВЦЭМ!$B$34:$B$777,U$11)+'СЕТ СН'!$F$9+СВЦЭМ!$D$10+'СЕТ СН'!$F$5-'СЕТ СН'!$F$17</f>
        <v>3453.6403214699999</v>
      </c>
      <c r="V19" s="37">
        <f>SUMIFS(СВЦЭМ!$C$34:$C$777,СВЦЭМ!$A$34:$A$777,$A19,СВЦЭМ!$B$34:$B$777,V$11)+'СЕТ СН'!$F$9+СВЦЭМ!$D$10+'СЕТ СН'!$F$5-'СЕТ СН'!$F$17</f>
        <v>3457.7956241799998</v>
      </c>
      <c r="W19" s="37">
        <f>SUMIFS(СВЦЭМ!$C$34:$C$777,СВЦЭМ!$A$34:$A$777,$A19,СВЦЭМ!$B$34:$B$777,W$11)+'СЕТ СН'!$F$9+СВЦЭМ!$D$10+'СЕТ СН'!$F$5-'СЕТ СН'!$F$17</f>
        <v>3426.4098171299997</v>
      </c>
      <c r="X19" s="37">
        <f>SUMIFS(СВЦЭМ!$C$34:$C$777,СВЦЭМ!$A$34:$A$777,$A19,СВЦЭМ!$B$34:$B$777,X$11)+'СЕТ СН'!$F$9+СВЦЭМ!$D$10+'СЕТ СН'!$F$5-'СЕТ СН'!$F$17</f>
        <v>3448.6176902100001</v>
      </c>
      <c r="Y19" s="37">
        <f>SUMIFS(СВЦЭМ!$C$34:$C$777,СВЦЭМ!$A$34:$A$777,$A19,СВЦЭМ!$B$34:$B$777,Y$11)+'СЕТ СН'!$F$9+СВЦЭМ!$D$10+'СЕТ СН'!$F$5-'СЕТ СН'!$F$17</f>
        <v>3554.6318929100003</v>
      </c>
    </row>
    <row r="20" spans="1:25" ht="15.75" x14ac:dyDescent="0.2">
      <c r="A20" s="36">
        <f t="shared" si="0"/>
        <v>43260</v>
      </c>
      <c r="B20" s="37">
        <f>SUMIFS(СВЦЭМ!$C$34:$C$777,СВЦЭМ!$A$34:$A$777,$A20,СВЦЭМ!$B$34:$B$777,B$11)+'СЕТ СН'!$F$9+СВЦЭМ!$D$10+'СЕТ СН'!$F$5-'СЕТ СН'!$F$17</f>
        <v>3715.6352751500003</v>
      </c>
      <c r="C20" s="37">
        <f>SUMIFS(СВЦЭМ!$C$34:$C$777,СВЦЭМ!$A$34:$A$777,$A20,СВЦЭМ!$B$34:$B$777,C$11)+'СЕТ СН'!$F$9+СВЦЭМ!$D$10+'СЕТ СН'!$F$5-'СЕТ СН'!$F$17</f>
        <v>3746.5639273599995</v>
      </c>
      <c r="D20" s="37">
        <f>SUMIFS(СВЦЭМ!$C$34:$C$777,СВЦЭМ!$A$34:$A$777,$A20,СВЦЭМ!$B$34:$B$777,D$11)+'СЕТ СН'!$F$9+СВЦЭМ!$D$10+'СЕТ СН'!$F$5-'СЕТ СН'!$F$17</f>
        <v>3780.8185106999995</v>
      </c>
      <c r="E20" s="37">
        <f>SUMIFS(СВЦЭМ!$C$34:$C$777,СВЦЭМ!$A$34:$A$777,$A20,СВЦЭМ!$B$34:$B$777,E$11)+'СЕТ СН'!$F$9+СВЦЭМ!$D$10+'СЕТ СН'!$F$5-'СЕТ СН'!$F$17</f>
        <v>3791.8598798999997</v>
      </c>
      <c r="F20" s="37">
        <f>SUMIFS(СВЦЭМ!$C$34:$C$777,СВЦЭМ!$A$34:$A$777,$A20,СВЦЭМ!$B$34:$B$777,F$11)+'СЕТ СН'!$F$9+СВЦЭМ!$D$10+'СЕТ СН'!$F$5-'СЕТ СН'!$F$17</f>
        <v>3784.6421817699998</v>
      </c>
      <c r="G20" s="37">
        <f>SUMIFS(СВЦЭМ!$C$34:$C$777,СВЦЭМ!$A$34:$A$777,$A20,СВЦЭМ!$B$34:$B$777,G$11)+'СЕТ СН'!$F$9+СВЦЭМ!$D$10+'СЕТ СН'!$F$5-'СЕТ СН'!$F$17</f>
        <v>3765.0310926000006</v>
      </c>
      <c r="H20" s="37">
        <f>SUMIFS(СВЦЭМ!$C$34:$C$777,СВЦЭМ!$A$34:$A$777,$A20,СВЦЭМ!$B$34:$B$777,H$11)+'СЕТ СН'!$F$9+СВЦЭМ!$D$10+'СЕТ СН'!$F$5-'СЕТ СН'!$F$17</f>
        <v>3691.1934080200003</v>
      </c>
      <c r="I20" s="37">
        <f>SUMIFS(СВЦЭМ!$C$34:$C$777,СВЦЭМ!$A$34:$A$777,$A20,СВЦЭМ!$B$34:$B$777,I$11)+'СЕТ СН'!$F$9+СВЦЭМ!$D$10+'СЕТ СН'!$F$5-'СЕТ СН'!$F$17</f>
        <v>3563.71727478</v>
      </c>
      <c r="J20" s="37">
        <f>SUMIFS(СВЦЭМ!$C$34:$C$777,СВЦЭМ!$A$34:$A$777,$A20,СВЦЭМ!$B$34:$B$777,J$11)+'СЕТ СН'!$F$9+СВЦЭМ!$D$10+'СЕТ СН'!$F$5-'СЕТ СН'!$F$17</f>
        <v>3467.7727607399997</v>
      </c>
      <c r="K20" s="37">
        <f>SUMIFS(СВЦЭМ!$C$34:$C$777,СВЦЭМ!$A$34:$A$777,$A20,СВЦЭМ!$B$34:$B$777,K$11)+'СЕТ СН'!$F$9+СВЦЭМ!$D$10+'СЕТ СН'!$F$5-'СЕТ СН'!$F$17</f>
        <v>3440.9923703299996</v>
      </c>
      <c r="L20" s="37">
        <f>SUMIFS(СВЦЭМ!$C$34:$C$777,СВЦЭМ!$A$34:$A$777,$A20,СВЦЭМ!$B$34:$B$777,L$11)+'СЕТ СН'!$F$9+СВЦЭМ!$D$10+'СЕТ СН'!$F$5-'СЕТ СН'!$F$17</f>
        <v>3421.5736117000001</v>
      </c>
      <c r="M20" s="37">
        <f>SUMIFS(СВЦЭМ!$C$34:$C$777,СВЦЭМ!$A$34:$A$777,$A20,СВЦЭМ!$B$34:$B$777,M$11)+'СЕТ СН'!$F$9+СВЦЭМ!$D$10+'СЕТ СН'!$F$5-'СЕТ СН'!$F$17</f>
        <v>3425.1753401600004</v>
      </c>
      <c r="N20" s="37">
        <f>SUMIFS(СВЦЭМ!$C$34:$C$777,СВЦЭМ!$A$34:$A$777,$A20,СВЦЭМ!$B$34:$B$777,N$11)+'СЕТ СН'!$F$9+СВЦЭМ!$D$10+'СЕТ СН'!$F$5-'СЕТ СН'!$F$17</f>
        <v>3433.3468388200004</v>
      </c>
      <c r="O20" s="37">
        <f>SUMIFS(СВЦЭМ!$C$34:$C$777,СВЦЭМ!$A$34:$A$777,$A20,СВЦЭМ!$B$34:$B$777,O$11)+'СЕТ СН'!$F$9+СВЦЭМ!$D$10+'СЕТ СН'!$F$5-'СЕТ СН'!$F$17</f>
        <v>3434.6080597100004</v>
      </c>
      <c r="P20" s="37">
        <f>SUMIFS(СВЦЭМ!$C$34:$C$777,СВЦЭМ!$A$34:$A$777,$A20,СВЦЭМ!$B$34:$B$777,P$11)+'СЕТ СН'!$F$9+СВЦЭМ!$D$10+'СЕТ СН'!$F$5-'СЕТ СН'!$F$17</f>
        <v>3427.8477030400004</v>
      </c>
      <c r="Q20" s="37">
        <f>SUMIFS(СВЦЭМ!$C$34:$C$777,СВЦЭМ!$A$34:$A$777,$A20,СВЦЭМ!$B$34:$B$777,Q$11)+'СЕТ СН'!$F$9+СВЦЭМ!$D$10+'СЕТ СН'!$F$5-'СЕТ СН'!$F$17</f>
        <v>3431.4330523100002</v>
      </c>
      <c r="R20" s="37">
        <f>SUMIFS(СВЦЭМ!$C$34:$C$777,СВЦЭМ!$A$34:$A$777,$A20,СВЦЭМ!$B$34:$B$777,R$11)+'СЕТ СН'!$F$9+СВЦЭМ!$D$10+'СЕТ СН'!$F$5-'СЕТ СН'!$F$17</f>
        <v>3444.1668898900002</v>
      </c>
      <c r="S20" s="37">
        <f>SUMIFS(СВЦЭМ!$C$34:$C$777,СВЦЭМ!$A$34:$A$777,$A20,СВЦЭМ!$B$34:$B$777,S$11)+'СЕТ СН'!$F$9+СВЦЭМ!$D$10+'СЕТ СН'!$F$5-'СЕТ СН'!$F$17</f>
        <v>3444.9441564900003</v>
      </c>
      <c r="T20" s="37">
        <f>SUMIFS(СВЦЭМ!$C$34:$C$777,СВЦЭМ!$A$34:$A$777,$A20,СВЦЭМ!$B$34:$B$777,T$11)+'СЕТ СН'!$F$9+СВЦЭМ!$D$10+'СЕТ СН'!$F$5-'СЕТ СН'!$F$17</f>
        <v>3440.34903248</v>
      </c>
      <c r="U20" s="37">
        <f>SUMIFS(СВЦЭМ!$C$34:$C$777,СВЦЭМ!$A$34:$A$777,$A20,СВЦЭМ!$B$34:$B$777,U$11)+'СЕТ СН'!$F$9+СВЦЭМ!$D$10+'СЕТ СН'!$F$5-'СЕТ СН'!$F$17</f>
        <v>3439.0932530900004</v>
      </c>
      <c r="V20" s="37">
        <f>SUMIFS(СВЦЭМ!$C$34:$C$777,СВЦЭМ!$A$34:$A$777,$A20,СВЦЭМ!$B$34:$B$777,V$11)+'СЕТ СН'!$F$9+СВЦЭМ!$D$10+'СЕТ СН'!$F$5-'СЕТ СН'!$F$17</f>
        <v>3453.5051987399997</v>
      </c>
      <c r="W20" s="37">
        <f>SUMIFS(СВЦЭМ!$C$34:$C$777,СВЦЭМ!$A$34:$A$777,$A20,СВЦЭМ!$B$34:$B$777,W$11)+'СЕТ СН'!$F$9+СВЦЭМ!$D$10+'СЕТ СН'!$F$5-'СЕТ СН'!$F$17</f>
        <v>3495.2409633100001</v>
      </c>
      <c r="X20" s="37">
        <f>SUMIFS(СВЦЭМ!$C$34:$C$777,СВЦЭМ!$A$34:$A$777,$A20,СВЦЭМ!$B$34:$B$777,X$11)+'СЕТ СН'!$F$9+СВЦЭМ!$D$10+'СЕТ СН'!$F$5-'СЕТ СН'!$F$17</f>
        <v>3569.3874527299999</v>
      </c>
      <c r="Y20" s="37">
        <f>SUMIFS(СВЦЭМ!$C$34:$C$777,СВЦЭМ!$A$34:$A$777,$A20,СВЦЭМ!$B$34:$B$777,Y$11)+'СЕТ СН'!$F$9+СВЦЭМ!$D$10+'СЕТ СН'!$F$5-'СЕТ СН'!$F$17</f>
        <v>3635.51976969</v>
      </c>
    </row>
    <row r="21" spans="1:25" ht="15.75" x14ac:dyDescent="0.2">
      <c r="A21" s="36">
        <f t="shared" si="0"/>
        <v>43261</v>
      </c>
      <c r="B21" s="37">
        <f>SUMIFS(СВЦЭМ!$C$34:$C$777,СВЦЭМ!$A$34:$A$777,$A21,СВЦЭМ!$B$34:$B$777,B$11)+'СЕТ СН'!$F$9+СВЦЭМ!$D$10+'СЕТ СН'!$F$5-'СЕТ СН'!$F$17</f>
        <v>3707.3036075200002</v>
      </c>
      <c r="C21" s="37">
        <f>SUMIFS(СВЦЭМ!$C$34:$C$777,СВЦЭМ!$A$34:$A$777,$A21,СВЦЭМ!$B$34:$B$777,C$11)+'СЕТ СН'!$F$9+СВЦЭМ!$D$10+'СЕТ СН'!$F$5-'СЕТ СН'!$F$17</f>
        <v>3755.9491466100003</v>
      </c>
      <c r="D21" s="37">
        <f>SUMIFS(СВЦЭМ!$C$34:$C$777,СВЦЭМ!$A$34:$A$777,$A21,СВЦЭМ!$B$34:$B$777,D$11)+'СЕТ СН'!$F$9+СВЦЭМ!$D$10+'СЕТ СН'!$F$5-'СЕТ СН'!$F$17</f>
        <v>3791.9192186599998</v>
      </c>
      <c r="E21" s="37">
        <f>SUMIFS(СВЦЭМ!$C$34:$C$777,СВЦЭМ!$A$34:$A$777,$A21,СВЦЭМ!$B$34:$B$777,E$11)+'СЕТ СН'!$F$9+СВЦЭМ!$D$10+'СЕТ СН'!$F$5-'СЕТ СН'!$F$17</f>
        <v>3794.1676675100002</v>
      </c>
      <c r="F21" s="37">
        <f>SUMIFS(СВЦЭМ!$C$34:$C$777,СВЦЭМ!$A$34:$A$777,$A21,СВЦЭМ!$B$34:$B$777,F$11)+'СЕТ СН'!$F$9+СВЦЭМ!$D$10+'СЕТ СН'!$F$5-'СЕТ СН'!$F$17</f>
        <v>3787.80215335</v>
      </c>
      <c r="G21" s="37">
        <f>SUMIFS(СВЦЭМ!$C$34:$C$777,СВЦЭМ!$A$34:$A$777,$A21,СВЦЭМ!$B$34:$B$777,G$11)+'СЕТ СН'!$F$9+СВЦЭМ!$D$10+'СЕТ СН'!$F$5-'СЕТ СН'!$F$17</f>
        <v>3788.8430253600004</v>
      </c>
      <c r="H21" s="37">
        <f>SUMIFS(СВЦЭМ!$C$34:$C$777,СВЦЭМ!$A$34:$A$777,$A21,СВЦЭМ!$B$34:$B$777,H$11)+'СЕТ СН'!$F$9+СВЦЭМ!$D$10+'СЕТ СН'!$F$5-'СЕТ СН'!$F$17</f>
        <v>3729.2327166099999</v>
      </c>
      <c r="I21" s="37">
        <f>SUMIFS(СВЦЭМ!$C$34:$C$777,СВЦЭМ!$A$34:$A$777,$A21,СВЦЭМ!$B$34:$B$777,I$11)+'СЕТ СН'!$F$9+СВЦЭМ!$D$10+'СЕТ СН'!$F$5-'СЕТ СН'!$F$17</f>
        <v>3598.5315123900004</v>
      </c>
      <c r="J21" s="37">
        <f>SUMIFS(СВЦЭМ!$C$34:$C$777,СВЦЭМ!$A$34:$A$777,$A21,СВЦЭМ!$B$34:$B$777,J$11)+'СЕТ СН'!$F$9+СВЦЭМ!$D$10+'СЕТ СН'!$F$5-'СЕТ СН'!$F$17</f>
        <v>3500.5926761800006</v>
      </c>
      <c r="K21" s="37">
        <f>SUMIFS(СВЦЭМ!$C$34:$C$777,СВЦЭМ!$A$34:$A$777,$A21,СВЦЭМ!$B$34:$B$777,K$11)+'СЕТ СН'!$F$9+СВЦЭМ!$D$10+'СЕТ СН'!$F$5-'СЕТ СН'!$F$17</f>
        <v>3433.0768187400004</v>
      </c>
      <c r="L21" s="37">
        <f>SUMIFS(СВЦЭМ!$C$34:$C$777,СВЦЭМ!$A$34:$A$777,$A21,СВЦЭМ!$B$34:$B$777,L$11)+'СЕТ СН'!$F$9+СВЦЭМ!$D$10+'СЕТ СН'!$F$5-'СЕТ СН'!$F$17</f>
        <v>3405.0699760499997</v>
      </c>
      <c r="M21" s="37">
        <f>SUMIFS(СВЦЭМ!$C$34:$C$777,СВЦЭМ!$A$34:$A$777,$A21,СВЦЭМ!$B$34:$B$777,M$11)+'СЕТ СН'!$F$9+СВЦЭМ!$D$10+'СЕТ СН'!$F$5-'СЕТ СН'!$F$17</f>
        <v>3401.3948783700002</v>
      </c>
      <c r="N21" s="37">
        <f>SUMIFS(СВЦЭМ!$C$34:$C$777,СВЦЭМ!$A$34:$A$777,$A21,СВЦЭМ!$B$34:$B$777,N$11)+'СЕТ СН'!$F$9+СВЦЭМ!$D$10+'СЕТ СН'!$F$5-'СЕТ СН'!$F$17</f>
        <v>3410.5468635299999</v>
      </c>
      <c r="O21" s="37">
        <f>SUMIFS(СВЦЭМ!$C$34:$C$777,СВЦЭМ!$A$34:$A$777,$A21,СВЦЭМ!$B$34:$B$777,O$11)+'СЕТ СН'!$F$9+СВЦЭМ!$D$10+'СЕТ СН'!$F$5-'СЕТ СН'!$F$17</f>
        <v>3457.5307228300003</v>
      </c>
      <c r="P21" s="37">
        <f>SUMIFS(СВЦЭМ!$C$34:$C$777,СВЦЭМ!$A$34:$A$777,$A21,СВЦЭМ!$B$34:$B$777,P$11)+'СЕТ СН'!$F$9+СВЦЭМ!$D$10+'СЕТ СН'!$F$5-'СЕТ СН'!$F$17</f>
        <v>3444.1433367900004</v>
      </c>
      <c r="Q21" s="37">
        <f>SUMIFS(СВЦЭМ!$C$34:$C$777,СВЦЭМ!$A$34:$A$777,$A21,СВЦЭМ!$B$34:$B$777,Q$11)+'СЕТ СН'!$F$9+СВЦЭМ!$D$10+'СЕТ СН'!$F$5-'СЕТ СН'!$F$17</f>
        <v>3447.7022549799999</v>
      </c>
      <c r="R21" s="37">
        <f>SUMIFS(СВЦЭМ!$C$34:$C$777,СВЦЭМ!$A$34:$A$777,$A21,СВЦЭМ!$B$34:$B$777,R$11)+'СЕТ СН'!$F$9+СВЦЭМ!$D$10+'СЕТ СН'!$F$5-'СЕТ СН'!$F$17</f>
        <v>3447.3230573400001</v>
      </c>
      <c r="S21" s="37">
        <f>SUMIFS(СВЦЭМ!$C$34:$C$777,СВЦЭМ!$A$34:$A$777,$A21,СВЦЭМ!$B$34:$B$777,S$11)+'СЕТ СН'!$F$9+СВЦЭМ!$D$10+'СЕТ СН'!$F$5-'СЕТ СН'!$F$17</f>
        <v>3446.7240865099998</v>
      </c>
      <c r="T21" s="37">
        <f>SUMIFS(СВЦЭМ!$C$34:$C$777,СВЦЭМ!$A$34:$A$777,$A21,СВЦЭМ!$B$34:$B$777,T$11)+'СЕТ СН'!$F$9+СВЦЭМ!$D$10+'СЕТ СН'!$F$5-'СЕТ СН'!$F$17</f>
        <v>3451.2108480900001</v>
      </c>
      <c r="U21" s="37">
        <f>SUMIFS(СВЦЭМ!$C$34:$C$777,СВЦЭМ!$A$34:$A$777,$A21,СВЦЭМ!$B$34:$B$777,U$11)+'СЕТ СН'!$F$9+СВЦЭМ!$D$10+'СЕТ СН'!$F$5-'СЕТ СН'!$F$17</f>
        <v>3447.9488450599997</v>
      </c>
      <c r="V21" s="37">
        <f>SUMIFS(СВЦЭМ!$C$34:$C$777,СВЦЭМ!$A$34:$A$777,$A21,СВЦЭМ!$B$34:$B$777,V$11)+'СЕТ СН'!$F$9+СВЦЭМ!$D$10+'СЕТ СН'!$F$5-'СЕТ СН'!$F$17</f>
        <v>3422.9105478799997</v>
      </c>
      <c r="W21" s="37">
        <f>SUMIFS(СВЦЭМ!$C$34:$C$777,СВЦЭМ!$A$34:$A$777,$A21,СВЦЭМ!$B$34:$B$777,W$11)+'СЕТ СН'!$F$9+СВЦЭМ!$D$10+'СЕТ СН'!$F$5-'СЕТ СН'!$F$17</f>
        <v>3461.4803434299997</v>
      </c>
      <c r="X21" s="37">
        <f>SUMIFS(СВЦЭМ!$C$34:$C$777,СВЦЭМ!$A$34:$A$777,$A21,СВЦЭМ!$B$34:$B$777,X$11)+'СЕТ СН'!$F$9+СВЦЭМ!$D$10+'СЕТ СН'!$F$5-'СЕТ СН'!$F$17</f>
        <v>3560.1670911400001</v>
      </c>
      <c r="Y21" s="37">
        <f>SUMIFS(СВЦЭМ!$C$34:$C$777,СВЦЭМ!$A$34:$A$777,$A21,СВЦЭМ!$B$34:$B$777,Y$11)+'СЕТ СН'!$F$9+СВЦЭМ!$D$10+'СЕТ СН'!$F$5-'СЕТ СН'!$F$17</f>
        <v>3643.9281835900006</v>
      </c>
    </row>
    <row r="22" spans="1:25" ht="15.75" x14ac:dyDescent="0.2">
      <c r="A22" s="36">
        <f t="shared" si="0"/>
        <v>43262</v>
      </c>
      <c r="B22" s="37">
        <f>SUMIFS(СВЦЭМ!$C$34:$C$777,СВЦЭМ!$A$34:$A$777,$A22,СВЦЭМ!$B$34:$B$777,B$11)+'СЕТ СН'!$F$9+СВЦЭМ!$D$10+'СЕТ СН'!$F$5-'СЕТ СН'!$F$17</f>
        <v>3688.6167552499996</v>
      </c>
      <c r="C22" s="37">
        <f>SUMIFS(СВЦЭМ!$C$34:$C$777,СВЦЭМ!$A$34:$A$777,$A22,СВЦЭМ!$B$34:$B$777,C$11)+'СЕТ СН'!$F$9+СВЦЭМ!$D$10+'СЕТ СН'!$F$5-'СЕТ СН'!$F$17</f>
        <v>3746.9180594100003</v>
      </c>
      <c r="D22" s="37">
        <f>SUMIFS(СВЦЭМ!$C$34:$C$777,СВЦЭМ!$A$34:$A$777,$A22,СВЦЭМ!$B$34:$B$777,D$11)+'СЕТ СН'!$F$9+СВЦЭМ!$D$10+'СЕТ СН'!$F$5-'СЕТ СН'!$F$17</f>
        <v>3782.7136629900001</v>
      </c>
      <c r="E22" s="37">
        <f>SUMIFS(СВЦЭМ!$C$34:$C$777,СВЦЭМ!$A$34:$A$777,$A22,СВЦЭМ!$B$34:$B$777,E$11)+'СЕТ СН'!$F$9+СВЦЭМ!$D$10+'СЕТ СН'!$F$5-'СЕТ СН'!$F$17</f>
        <v>3783.5656168700002</v>
      </c>
      <c r="F22" s="37">
        <f>SUMIFS(СВЦЭМ!$C$34:$C$777,СВЦЭМ!$A$34:$A$777,$A22,СВЦЭМ!$B$34:$B$777,F$11)+'СЕТ СН'!$F$9+СВЦЭМ!$D$10+'СЕТ СН'!$F$5-'СЕТ СН'!$F$17</f>
        <v>3770.6282523800005</v>
      </c>
      <c r="G22" s="37">
        <f>SUMIFS(СВЦЭМ!$C$34:$C$777,СВЦЭМ!$A$34:$A$777,$A22,СВЦЭМ!$B$34:$B$777,G$11)+'СЕТ СН'!$F$9+СВЦЭМ!$D$10+'СЕТ СН'!$F$5-'СЕТ СН'!$F$17</f>
        <v>3780.6474100800001</v>
      </c>
      <c r="H22" s="37">
        <f>SUMIFS(СВЦЭМ!$C$34:$C$777,СВЦЭМ!$A$34:$A$777,$A22,СВЦЭМ!$B$34:$B$777,H$11)+'СЕТ СН'!$F$9+СВЦЭМ!$D$10+'СЕТ СН'!$F$5-'СЕТ СН'!$F$17</f>
        <v>3764.4346802900004</v>
      </c>
      <c r="I22" s="37">
        <f>SUMIFS(СВЦЭМ!$C$34:$C$777,СВЦЭМ!$A$34:$A$777,$A22,СВЦЭМ!$B$34:$B$777,I$11)+'СЕТ СН'!$F$9+СВЦЭМ!$D$10+'СЕТ СН'!$F$5-'СЕТ СН'!$F$17</f>
        <v>3645.5046011500003</v>
      </c>
      <c r="J22" s="37">
        <f>SUMIFS(СВЦЭМ!$C$34:$C$777,СВЦЭМ!$A$34:$A$777,$A22,СВЦЭМ!$B$34:$B$777,J$11)+'СЕТ СН'!$F$9+СВЦЭМ!$D$10+'СЕТ СН'!$F$5-'СЕТ СН'!$F$17</f>
        <v>3498.4659109199997</v>
      </c>
      <c r="K22" s="37">
        <f>SUMIFS(СВЦЭМ!$C$34:$C$777,СВЦЭМ!$A$34:$A$777,$A22,СВЦЭМ!$B$34:$B$777,K$11)+'СЕТ СН'!$F$9+СВЦЭМ!$D$10+'СЕТ СН'!$F$5-'СЕТ СН'!$F$17</f>
        <v>3436.2875961100003</v>
      </c>
      <c r="L22" s="37">
        <f>SUMIFS(СВЦЭМ!$C$34:$C$777,СВЦЭМ!$A$34:$A$777,$A22,СВЦЭМ!$B$34:$B$777,L$11)+'СЕТ СН'!$F$9+СВЦЭМ!$D$10+'СЕТ СН'!$F$5-'СЕТ СН'!$F$17</f>
        <v>3415.39501126</v>
      </c>
      <c r="M22" s="37">
        <f>SUMIFS(СВЦЭМ!$C$34:$C$777,СВЦЭМ!$A$34:$A$777,$A22,СВЦЭМ!$B$34:$B$777,M$11)+'СЕТ СН'!$F$9+СВЦЭМ!$D$10+'СЕТ СН'!$F$5-'СЕТ СН'!$F$17</f>
        <v>3414.5676388799998</v>
      </c>
      <c r="N22" s="37">
        <f>SUMIFS(СВЦЭМ!$C$34:$C$777,СВЦЭМ!$A$34:$A$777,$A22,СВЦЭМ!$B$34:$B$777,N$11)+'СЕТ СН'!$F$9+СВЦЭМ!$D$10+'СЕТ СН'!$F$5-'СЕТ СН'!$F$17</f>
        <v>3419.4757037900004</v>
      </c>
      <c r="O22" s="37">
        <f>SUMIFS(СВЦЭМ!$C$34:$C$777,СВЦЭМ!$A$34:$A$777,$A22,СВЦЭМ!$B$34:$B$777,O$11)+'СЕТ СН'!$F$9+СВЦЭМ!$D$10+'СЕТ СН'!$F$5-'СЕТ СН'!$F$17</f>
        <v>3440.9875172400002</v>
      </c>
      <c r="P22" s="37">
        <f>SUMIFS(СВЦЭМ!$C$34:$C$777,СВЦЭМ!$A$34:$A$777,$A22,СВЦЭМ!$B$34:$B$777,P$11)+'СЕТ СН'!$F$9+СВЦЭМ!$D$10+'СЕТ СН'!$F$5-'СЕТ СН'!$F$17</f>
        <v>3452.6460189300001</v>
      </c>
      <c r="Q22" s="37">
        <f>SUMIFS(СВЦЭМ!$C$34:$C$777,СВЦЭМ!$A$34:$A$777,$A22,СВЦЭМ!$B$34:$B$777,Q$11)+'СЕТ СН'!$F$9+СВЦЭМ!$D$10+'СЕТ СН'!$F$5-'СЕТ СН'!$F$17</f>
        <v>3438.7836825999998</v>
      </c>
      <c r="R22" s="37">
        <f>SUMIFS(СВЦЭМ!$C$34:$C$777,СВЦЭМ!$A$34:$A$777,$A22,СВЦЭМ!$B$34:$B$777,R$11)+'СЕТ СН'!$F$9+СВЦЭМ!$D$10+'СЕТ СН'!$F$5-'СЕТ СН'!$F$17</f>
        <v>3436.3972174400001</v>
      </c>
      <c r="S22" s="37">
        <f>SUMIFS(СВЦЭМ!$C$34:$C$777,СВЦЭМ!$A$34:$A$777,$A22,СВЦЭМ!$B$34:$B$777,S$11)+'СЕТ СН'!$F$9+СВЦЭМ!$D$10+'СЕТ СН'!$F$5-'СЕТ СН'!$F$17</f>
        <v>3437.1001555500002</v>
      </c>
      <c r="T22" s="37">
        <f>SUMIFS(СВЦЭМ!$C$34:$C$777,СВЦЭМ!$A$34:$A$777,$A22,СВЦЭМ!$B$34:$B$777,T$11)+'СЕТ СН'!$F$9+СВЦЭМ!$D$10+'СЕТ СН'!$F$5-'СЕТ СН'!$F$17</f>
        <v>3433.1234510400004</v>
      </c>
      <c r="U22" s="37">
        <f>SUMIFS(СВЦЭМ!$C$34:$C$777,СВЦЭМ!$A$34:$A$777,$A22,СВЦЭМ!$B$34:$B$777,U$11)+'СЕТ СН'!$F$9+СВЦЭМ!$D$10+'СЕТ СН'!$F$5-'СЕТ СН'!$F$17</f>
        <v>3437.19041685</v>
      </c>
      <c r="V22" s="37">
        <f>SUMIFS(СВЦЭМ!$C$34:$C$777,СВЦЭМ!$A$34:$A$777,$A22,СВЦЭМ!$B$34:$B$777,V$11)+'СЕТ СН'!$F$9+СВЦЭМ!$D$10+'СЕТ СН'!$F$5-'СЕТ СН'!$F$17</f>
        <v>3424.0706967900001</v>
      </c>
      <c r="W22" s="37">
        <f>SUMIFS(СВЦЭМ!$C$34:$C$777,СВЦЭМ!$A$34:$A$777,$A22,СВЦЭМ!$B$34:$B$777,W$11)+'СЕТ СН'!$F$9+СВЦЭМ!$D$10+'СЕТ СН'!$F$5-'СЕТ СН'!$F$17</f>
        <v>3456.9340429099998</v>
      </c>
      <c r="X22" s="37">
        <f>SUMIFS(СВЦЭМ!$C$34:$C$777,СВЦЭМ!$A$34:$A$777,$A22,СВЦЭМ!$B$34:$B$777,X$11)+'СЕТ СН'!$F$9+СВЦЭМ!$D$10+'СЕТ СН'!$F$5-'СЕТ СН'!$F$17</f>
        <v>3559.4809631200001</v>
      </c>
      <c r="Y22" s="37">
        <f>SUMIFS(СВЦЭМ!$C$34:$C$777,СВЦЭМ!$A$34:$A$777,$A22,СВЦЭМ!$B$34:$B$777,Y$11)+'СЕТ СН'!$F$9+СВЦЭМ!$D$10+'СЕТ СН'!$F$5-'СЕТ СН'!$F$17</f>
        <v>3688.26992449</v>
      </c>
    </row>
    <row r="23" spans="1:25" ht="15.75" x14ac:dyDescent="0.2">
      <c r="A23" s="36">
        <f t="shared" si="0"/>
        <v>43263</v>
      </c>
      <c r="B23" s="37">
        <f>SUMIFS(СВЦЭМ!$C$34:$C$777,СВЦЭМ!$A$34:$A$777,$A23,СВЦЭМ!$B$34:$B$777,B$11)+'СЕТ СН'!$F$9+СВЦЭМ!$D$10+'СЕТ СН'!$F$5-'СЕТ СН'!$F$17</f>
        <v>3733.5104209599999</v>
      </c>
      <c r="C23" s="37">
        <f>SUMIFS(СВЦЭМ!$C$34:$C$777,СВЦЭМ!$A$34:$A$777,$A23,СВЦЭМ!$B$34:$B$777,C$11)+'СЕТ СН'!$F$9+СВЦЭМ!$D$10+'СЕТ СН'!$F$5-'СЕТ СН'!$F$17</f>
        <v>3764.1861216100001</v>
      </c>
      <c r="D23" s="37">
        <f>SUMIFS(СВЦЭМ!$C$34:$C$777,СВЦЭМ!$A$34:$A$777,$A23,СВЦЭМ!$B$34:$B$777,D$11)+'СЕТ СН'!$F$9+СВЦЭМ!$D$10+'СЕТ СН'!$F$5-'СЕТ СН'!$F$17</f>
        <v>3773.7587301799999</v>
      </c>
      <c r="E23" s="37">
        <f>SUMIFS(СВЦЭМ!$C$34:$C$777,СВЦЭМ!$A$34:$A$777,$A23,СВЦЭМ!$B$34:$B$777,E$11)+'СЕТ СН'!$F$9+СВЦЭМ!$D$10+'СЕТ СН'!$F$5-'СЕТ СН'!$F$17</f>
        <v>3797.6406836800002</v>
      </c>
      <c r="F23" s="37">
        <f>SUMIFS(СВЦЭМ!$C$34:$C$777,СВЦЭМ!$A$34:$A$777,$A23,СВЦЭМ!$B$34:$B$777,F$11)+'СЕТ СН'!$F$9+СВЦЭМ!$D$10+'СЕТ СН'!$F$5-'СЕТ СН'!$F$17</f>
        <v>3795.3841645800007</v>
      </c>
      <c r="G23" s="37">
        <f>SUMIFS(СВЦЭМ!$C$34:$C$777,СВЦЭМ!$A$34:$A$777,$A23,СВЦЭМ!$B$34:$B$777,G$11)+'СЕТ СН'!$F$9+СВЦЭМ!$D$10+'СЕТ СН'!$F$5-'СЕТ СН'!$F$17</f>
        <v>3796.1323785299996</v>
      </c>
      <c r="H23" s="37">
        <f>SUMIFS(СВЦЭМ!$C$34:$C$777,СВЦЭМ!$A$34:$A$777,$A23,СВЦЭМ!$B$34:$B$777,H$11)+'СЕТ СН'!$F$9+СВЦЭМ!$D$10+'СЕТ СН'!$F$5-'СЕТ СН'!$F$17</f>
        <v>3780.3046234899998</v>
      </c>
      <c r="I23" s="37">
        <f>SUMIFS(СВЦЭМ!$C$34:$C$777,СВЦЭМ!$A$34:$A$777,$A23,СВЦЭМ!$B$34:$B$777,I$11)+'СЕТ СН'!$F$9+СВЦЭМ!$D$10+'СЕТ СН'!$F$5-'СЕТ СН'!$F$17</f>
        <v>3664.9111528300004</v>
      </c>
      <c r="J23" s="37">
        <f>SUMIFS(СВЦЭМ!$C$34:$C$777,СВЦЭМ!$A$34:$A$777,$A23,СВЦЭМ!$B$34:$B$777,J$11)+'СЕТ СН'!$F$9+СВЦЭМ!$D$10+'СЕТ СН'!$F$5-'СЕТ СН'!$F$17</f>
        <v>3517.3351675899999</v>
      </c>
      <c r="K23" s="37">
        <f>SUMIFS(СВЦЭМ!$C$34:$C$777,СВЦЭМ!$A$34:$A$777,$A23,СВЦЭМ!$B$34:$B$777,K$11)+'СЕТ СН'!$F$9+СВЦЭМ!$D$10+'СЕТ СН'!$F$5-'СЕТ СН'!$F$17</f>
        <v>3442.1731308599997</v>
      </c>
      <c r="L23" s="37">
        <f>SUMIFS(СВЦЭМ!$C$34:$C$777,СВЦЭМ!$A$34:$A$777,$A23,СВЦЭМ!$B$34:$B$777,L$11)+'СЕТ СН'!$F$9+СВЦЭМ!$D$10+'СЕТ СН'!$F$5-'СЕТ СН'!$F$17</f>
        <v>3431.8931353399998</v>
      </c>
      <c r="M23" s="37">
        <f>SUMIFS(СВЦЭМ!$C$34:$C$777,СВЦЭМ!$A$34:$A$777,$A23,СВЦЭМ!$B$34:$B$777,M$11)+'СЕТ СН'!$F$9+СВЦЭМ!$D$10+'СЕТ СН'!$F$5-'СЕТ СН'!$F$17</f>
        <v>3425.1859652200005</v>
      </c>
      <c r="N23" s="37">
        <f>SUMIFS(СВЦЭМ!$C$34:$C$777,СВЦЭМ!$A$34:$A$777,$A23,СВЦЭМ!$B$34:$B$777,N$11)+'СЕТ СН'!$F$9+СВЦЭМ!$D$10+'СЕТ СН'!$F$5-'СЕТ СН'!$F$17</f>
        <v>3428.3940825699997</v>
      </c>
      <c r="O23" s="37">
        <f>SUMIFS(СВЦЭМ!$C$34:$C$777,СВЦЭМ!$A$34:$A$777,$A23,СВЦЭМ!$B$34:$B$777,O$11)+'СЕТ СН'!$F$9+СВЦЭМ!$D$10+'СЕТ СН'!$F$5-'СЕТ СН'!$F$17</f>
        <v>3452.3852512999997</v>
      </c>
      <c r="P23" s="37">
        <f>SUMIFS(СВЦЭМ!$C$34:$C$777,СВЦЭМ!$A$34:$A$777,$A23,СВЦЭМ!$B$34:$B$777,P$11)+'СЕТ СН'!$F$9+СВЦЭМ!$D$10+'СЕТ СН'!$F$5-'СЕТ СН'!$F$17</f>
        <v>3451.1100179600003</v>
      </c>
      <c r="Q23" s="37">
        <f>SUMIFS(СВЦЭМ!$C$34:$C$777,СВЦЭМ!$A$34:$A$777,$A23,СВЦЭМ!$B$34:$B$777,Q$11)+'СЕТ СН'!$F$9+СВЦЭМ!$D$10+'СЕТ СН'!$F$5-'СЕТ СН'!$F$17</f>
        <v>3448.6190247999998</v>
      </c>
      <c r="R23" s="37">
        <f>SUMIFS(СВЦЭМ!$C$34:$C$777,СВЦЭМ!$A$34:$A$777,$A23,СВЦЭМ!$B$34:$B$777,R$11)+'СЕТ СН'!$F$9+СВЦЭМ!$D$10+'СЕТ СН'!$F$5-'СЕТ СН'!$F$17</f>
        <v>3443.8053526799999</v>
      </c>
      <c r="S23" s="37">
        <f>SUMIFS(СВЦЭМ!$C$34:$C$777,СВЦЭМ!$A$34:$A$777,$A23,СВЦЭМ!$B$34:$B$777,S$11)+'СЕТ СН'!$F$9+СВЦЭМ!$D$10+'СЕТ СН'!$F$5-'СЕТ СН'!$F$17</f>
        <v>3451.9175928500003</v>
      </c>
      <c r="T23" s="37">
        <f>SUMIFS(СВЦЭМ!$C$34:$C$777,СВЦЭМ!$A$34:$A$777,$A23,СВЦЭМ!$B$34:$B$777,T$11)+'СЕТ СН'!$F$9+СВЦЭМ!$D$10+'СЕТ СН'!$F$5-'СЕТ СН'!$F$17</f>
        <v>3444.9647348100002</v>
      </c>
      <c r="U23" s="37">
        <f>SUMIFS(СВЦЭМ!$C$34:$C$777,СВЦЭМ!$A$34:$A$777,$A23,СВЦЭМ!$B$34:$B$777,U$11)+'СЕТ СН'!$F$9+СВЦЭМ!$D$10+'СЕТ СН'!$F$5-'СЕТ СН'!$F$17</f>
        <v>3446.4883901500002</v>
      </c>
      <c r="V23" s="37">
        <f>SUMIFS(СВЦЭМ!$C$34:$C$777,СВЦЭМ!$A$34:$A$777,$A23,СВЦЭМ!$B$34:$B$777,V$11)+'СЕТ СН'!$F$9+СВЦЭМ!$D$10+'СЕТ СН'!$F$5-'СЕТ СН'!$F$17</f>
        <v>3433.3443000299999</v>
      </c>
      <c r="W23" s="37">
        <f>SUMIFS(СВЦЭМ!$C$34:$C$777,СВЦЭМ!$A$34:$A$777,$A23,СВЦЭМ!$B$34:$B$777,W$11)+'СЕТ СН'!$F$9+СВЦЭМ!$D$10+'СЕТ СН'!$F$5-'СЕТ СН'!$F$17</f>
        <v>3470.1434601300002</v>
      </c>
      <c r="X23" s="37">
        <f>SUMIFS(СВЦЭМ!$C$34:$C$777,СВЦЭМ!$A$34:$A$777,$A23,СВЦЭМ!$B$34:$B$777,X$11)+'СЕТ СН'!$F$9+СВЦЭМ!$D$10+'СЕТ СН'!$F$5-'СЕТ СН'!$F$17</f>
        <v>3573.5708558199999</v>
      </c>
      <c r="Y23" s="37">
        <f>SUMIFS(СВЦЭМ!$C$34:$C$777,СВЦЭМ!$A$34:$A$777,$A23,СВЦЭМ!$B$34:$B$777,Y$11)+'СЕТ СН'!$F$9+СВЦЭМ!$D$10+'СЕТ СН'!$F$5-'СЕТ СН'!$F$17</f>
        <v>3702.3821287400001</v>
      </c>
    </row>
    <row r="24" spans="1:25" ht="15.75" x14ac:dyDescent="0.2">
      <c r="A24" s="36">
        <f t="shared" si="0"/>
        <v>43264</v>
      </c>
      <c r="B24" s="37">
        <f>SUMIFS(СВЦЭМ!$C$34:$C$777,СВЦЭМ!$A$34:$A$777,$A24,СВЦЭМ!$B$34:$B$777,B$11)+'СЕТ СН'!$F$9+СВЦЭМ!$D$10+'СЕТ СН'!$F$5-'СЕТ СН'!$F$17</f>
        <v>3743.3753211900007</v>
      </c>
      <c r="C24" s="37">
        <f>SUMIFS(СВЦЭМ!$C$34:$C$777,СВЦЭМ!$A$34:$A$777,$A24,СВЦЭМ!$B$34:$B$777,C$11)+'СЕТ СН'!$F$9+СВЦЭМ!$D$10+'СЕТ СН'!$F$5-'СЕТ СН'!$F$17</f>
        <v>3767.79256132</v>
      </c>
      <c r="D24" s="37">
        <f>SUMIFS(СВЦЭМ!$C$34:$C$777,СВЦЭМ!$A$34:$A$777,$A24,СВЦЭМ!$B$34:$B$777,D$11)+'СЕТ СН'!$F$9+СВЦЭМ!$D$10+'СЕТ СН'!$F$5-'СЕТ СН'!$F$17</f>
        <v>3778.7275103800007</v>
      </c>
      <c r="E24" s="37">
        <f>SUMIFS(СВЦЭМ!$C$34:$C$777,СВЦЭМ!$A$34:$A$777,$A24,СВЦЭМ!$B$34:$B$777,E$11)+'СЕТ СН'!$F$9+СВЦЭМ!$D$10+'СЕТ СН'!$F$5-'СЕТ СН'!$F$17</f>
        <v>3802.4748725699997</v>
      </c>
      <c r="F24" s="37">
        <f>SUMIFS(СВЦЭМ!$C$34:$C$777,СВЦЭМ!$A$34:$A$777,$A24,СВЦЭМ!$B$34:$B$777,F$11)+'СЕТ СН'!$F$9+СВЦЭМ!$D$10+'СЕТ СН'!$F$5-'СЕТ СН'!$F$17</f>
        <v>3799.4718087999995</v>
      </c>
      <c r="G24" s="37">
        <f>SUMIFS(СВЦЭМ!$C$34:$C$777,СВЦЭМ!$A$34:$A$777,$A24,СВЦЭМ!$B$34:$B$777,G$11)+'СЕТ СН'!$F$9+СВЦЭМ!$D$10+'СЕТ СН'!$F$5-'СЕТ СН'!$F$17</f>
        <v>3803.3122842100006</v>
      </c>
      <c r="H24" s="37">
        <f>SUMIFS(СВЦЭМ!$C$34:$C$777,СВЦЭМ!$A$34:$A$777,$A24,СВЦЭМ!$B$34:$B$777,H$11)+'СЕТ СН'!$F$9+СВЦЭМ!$D$10+'СЕТ СН'!$F$5-'СЕТ СН'!$F$17</f>
        <v>3791.9967183800004</v>
      </c>
      <c r="I24" s="37">
        <f>SUMIFS(СВЦЭМ!$C$34:$C$777,СВЦЭМ!$A$34:$A$777,$A24,СВЦЭМ!$B$34:$B$777,I$11)+'СЕТ СН'!$F$9+СВЦЭМ!$D$10+'СЕТ СН'!$F$5-'СЕТ СН'!$F$17</f>
        <v>3634.5361993700003</v>
      </c>
      <c r="J24" s="37">
        <f>SUMIFS(СВЦЭМ!$C$34:$C$777,СВЦЭМ!$A$34:$A$777,$A24,СВЦЭМ!$B$34:$B$777,J$11)+'СЕТ СН'!$F$9+СВЦЭМ!$D$10+'СЕТ СН'!$F$5-'СЕТ СН'!$F$17</f>
        <v>3509.1246070900002</v>
      </c>
      <c r="K24" s="37">
        <f>SUMIFS(СВЦЭМ!$C$34:$C$777,СВЦЭМ!$A$34:$A$777,$A24,СВЦЭМ!$B$34:$B$777,K$11)+'СЕТ СН'!$F$9+СВЦЭМ!$D$10+'СЕТ СН'!$F$5-'СЕТ СН'!$F$17</f>
        <v>3458.3636720199997</v>
      </c>
      <c r="L24" s="37">
        <f>SUMIFS(СВЦЭМ!$C$34:$C$777,СВЦЭМ!$A$34:$A$777,$A24,СВЦЭМ!$B$34:$B$777,L$11)+'СЕТ СН'!$F$9+СВЦЭМ!$D$10+'СЕТ СН'!$F$5-'СЕТ СН'!$F$17</f>
        <v>3444.3733089700004</v>
      </c>
      <c r="M24" s="37">
        <f>SUMIFS(СВЦЭМ!$C$34:$C$777,СВЦЭМ!$A$34:$A$777,$A24,СВЦЭМ!$B$34:$B$777,M$11)+'СЕТ СН'!$F$9+СВЦЭМ!$D$10+'СЕТ СН'!$F$5-'СЕТ СН'!$F$17</f>
        <v>3448.1848773900006</v>
      </c>
      <c r="N24" s="37">
        <f>SUMIFS(СВЦЭМ!$C$34:$C$777,СВЦЭМ!$A$34:$A$777,$A24,СВЦЭМ!$B$34:$B$777,N$11)+'СЕТ СН'!$F$9+СВЦЭМ!$D$10+'СЕТ СН'!$F$5-'СЕТ СН'!$F$17</f>
        <v>3463.2328446699998</v>
      </c>
      <c r="O24" s="37">
        <f>SUMIFS(СВЦЭМ!$C$34:$C$777,СВЦЭМ!$A$34:$A$777,$A24,СВЦЭМ!$B$34:$B$777,O$11)+'СЕТ СН'!$F$9+СВЦЭМ!$D$10+'СЕТ СН'!$F$5-'СЕТ СН'!$F$17</f>
        <v>3479.0321524400001</v>
      </c>
      <c r="P24" s="37">
        <f>SUMIFS(СВЦЭМ!$C$34:$C$777,СВЦЭМ!$A$34:$A$777,$A24,СВЦЭМ!$B$34:$B$777,P$11)+'СЕТ СН'!$F$9+СВЦЭМ!$D$10+'СЕТ СН'!$F$5-'СЕТ СН'!$F$17</f>
        <v>3476.8756541600001</v>
      </c>
      <c r="Q24" s="37">
        <f>SUMIFS(СВЦЭМ!$C$34:$C$777,СВЦЭМ!$A$34:$A$777,$A24,СВЦЭМ!$B$34:$B$777,Q$11)+'СЕТ СН'!$F$9+СВЦЭМ!$D$10+'СЕТ СН'!$F$5-'СЕТ СН'!$F$17</f>
        <v>3448.2767149400001</v>
      </c>
      <c r="R24" s="37">
        <f>SUMIFS(СВЦЭМ!$C$34:$C$777,СВЦЭМ!$A$34:$A$777,$A24,СВЦЭМ!$B$34:$B$777,R$11)+'СЕТ СН'!$F$9+СВЦЭМ!$D$10+'СЕТ СН'!$F$5-'СЕТ СН'!$F$17</f>
        <v>3451.5251160000003</v>
      </c>
      <c r="S24" s="37">
        <f>SUMIFS(СВЦЭМ!$C$34:$C$777,СВЦЭМ!$A$34:$A$777,$A24,СВЦЭМ!$B$34:$B$777,S$11)+'СЕТ СН'!$F$9+СВЦЭМ!$D$10+'СЕТ СН'!$F$5-'СЕТ СН'!$F$17</f>
        <v>3468.41074523</v>
      </c>
      <c r="T24" s="37">
        <f>SUMIFS(СВЦЭМ!$C$34:$C$777,СВЦЭМ!$A$34:$A$777,$A24,СВЦЭМ!$B$34:$B$777,T$11)+'СЕТ СН'!$F$9+СВЦЭМ!$D$10+'СЕТ СН'!$F$5-'СЕТ СН'!$F$17</f>
        <v>3467.03592592</v>
      </c>
      <c r="U24" s="37">
        <f>SUMIFS(СВЦЭМ!$C$34:$C$777,СВЦЭМ!$A$34:$A$777,$A24,СВЦЭМ!$B$34:$B$777,U$11)+'СЕТ СН'!$F$9+СВЦЭМ!$D$10+'СЕТ СН'!$F$5-'СЕТ СН'!$F$17</f>
        <v>3460.1446200900004</v>
      </c>
      <c r="V24" s="37">
        <f>SUMIFS(СВЦЭМ!$C$34:$C$777,СВЦЭМ!$A$34:$A$777,$A24,СВЦЭМ!$B$34:$B$777,V$11)+'СЕТ СН'!$F$9+СВЦЭМ!$D$10+'СЕТ СН'!$F$5-'СЕТ СН'!$F$17</f>
        <v>3459.8153237800002</v>
      </c>
      <c r="W24" s="37">
        <f>SUMIFS(СВЦЭМ!$C$34:$C$777,СВЦЭМ!$A$34:$A$777,$A24,СВЦЭМ!$B$34:$B$777,W$11)+'СЕТ СН'!$F$9+СВЦЭМ!$D$10+'СЕТ СН'!$F$5-'СЕТ СН'!$F$17</f>
        <v>3509.0710648500003</v>
      </c>
      <c r="X24" s="37">
        <f>SUMIFS(СВЦЭМ!$C$34:$C$777,СВЦЭМ!$A$34:$A$777,$A24,СВЦЭМ!$B$34:$B$777,X$11)+'СЕТ СН'!$F$9+СВЦЭМ!$D$10+'СЕТ СН'!$F$5-'СЕТ СН'!$F$17</f>
        <v>3617.3868811400002</v>
      </c>
      <c r="Y24" s="37">
        <f>SUMIFS(СВЦЭМ!$C$34:$C$777,СВЦЭМ!$A$34:$A$777,$A24,СВЦЭМ!$B$34:$B$777,Y$11)+'СЕТ СН'!$F$9+СВЦЭМ!$D$10+'СЕТ СН'!$F$5-'СЕТ СН'!$F$17</f>
        <v>3722.8511280400003</v>
      </c>
    </row>
    <row r="25" spans="1:25" ht="15.75" x14ac:dyDescent="0.2">
      <c r="A25" s="36">
        <f t="shared" si="0"/>
        <v>43265</v>
      </c>
      <c r="B25" s="37">
        <f>SUMIFS(СВЦЭМ!$C$34:$C$777,СВЦЭМ!$A$34:$A$777,$A25,СВЦЭМ!$B$34:$B$777,B$11)+'СЕТ СН'!$F$9+СВЦЭМ!$D$10+'СЕТ СН'!$F$5-'СЕТ СН'!$F$17</f>
        <v>3781.99171299</v>
      </c>
      <c r="C25" s="37">
        <f>SUMIFS(СВЦЭМ!$C$34:$C$777,СВЦЭМ!$A$34:$A$777,$A25,СВЦЭМ!$B$34:$B$777,C$11)+'СЕТ СН'!$F$9+СВЦЭМ!$D$10+'СЕТ СН'!$F$5-'СЕТ СН'!$F$17</f>
        <v>3822.8219241199999</v>
      </c>
      <c r="D25" s="37">
        <f>SUMIFS(СВЦЭМ!$C$34:$C$777,СВЦЭМ!$A$34:$A$777,$A25,СВЦЭМ!$B$34:$B$777,D$11)+'СЕТ СН'!$F$9+СВЦЭМ!$D$10+'СЕТ СН'!$F$5-'СЕТ СН'!$F$17</f>
        <v>3813.6523698599999</v>
      </c>
      <c r="E25" s="37">
        <f>SUMIFS(СВЦЭМ!$C$34:$C$777,СВЦЭМ!$A$34:$A$777,$A25,СВЦЭМ!$B$34:$B$777,E$11)+'СЕТ СН'!$F$9+СВЦЭМ!$D$10+'СЕТ СН'!$F$5-'СЕТ СН'!$F$17</f>
        <v>3815.9852759499995</v>
      </c>
      <c r="F25" s="37">
        <f>SUMIFS(СВЦЭМ!$C$34:$C$777,СВЦЭМ!$A$34:$A$777,$A25,СВЦЭМ!$B$34:$B$777,F$11)+'СЕТ СН'!$F$9+СВЦЭМ!$D$10+'СЕТ СН'!$F$5-'СЕТ СН'!$F$17</f>
        <v>3812.5131278600006</v>
      </c>
      <c r="G25" s="37">
        <f>SUMIFS(СВЦЭМ!$C$34:$C$777,СВЦЭМ!$A$34:$A$777,$A25,СВЦЭМ!$B$34:$B$777,G$11)+'СЕТ СН'!$F$9+СВЦЭМ!$D$10+'СЕТ СН'!$F$5-'СЕТ СН'!$F$17</f>
        <v>3816.6500027900006</v>
      </c>
      <c r="H25" s="37">
        <f>SUMIFS(СВЦЭМ!$C$34:$C$777,СВЦЭМ!$A$34:$A$777,$A25,СВЦЭМ!$B$34:$B$777,H$11)+'СЕТ СН'!$F$9+СВЦЭМ!$D$10+'СЕТ СН'!$F$5-'СЕТ СН'!$F$17</f>
        <v>3788.7717505000005</v>
      </c>
      <c r="I25" s="37">
        <f>SUMIFS(СВЦЭМ!$C$34:$C$777,СВЦЭМ!$A$34:$A$777,$A25,СВЦЭМ!$B$34:$B$777,I$11)+'СЕТ СН'!$F$9+СВЦЭМ!$D$10+'СЕТ СН'!$F$5-'СЕТ СН'!$F$17</f>
        <v>3636.7142259199995</v>
      </c>
      <c r="J25" s="37">
        <f>SUMIFS(СВЦЭМ!$C$34:$C$777,СВЦЭМ!$A$34:$A$777,$A25,СВЦЭМ!$B$34:$B$777,J$11)+'СЕТ СН'!$F$9+СВЦЭМ!$D$10+'СЕТ СН'!$F$5-'СЕТ СН'!$F$17</f>
        <v>3520.6301610699998</v>
      </c>
      <c r="K25" s="37">
        <f>SUMIFS(СВЦЭМ!$C$34:$C$777,СВЦЭМ!$A$34:$A$777,$A25,СВЦЭМ!$B$34:$B$777,K$11)+'СЕТ СН'!$F$9+СВЦЭМ!$D$10+'СЕТ СН'!$F$5-'СЕТ СН'!$F$17</f>
        <v>3456.9973564100005</v>
      </c>
      <c r="L25" s="37">
        <f>SUMIFS(СВЦЭМ!$C$34:$C$777,СВЦЭМ!$A$34:$A$777,$A25,СВЦЭМ!$B$34:$B$777,L$11)+'СЕТ СН'!$F$9+СВЦЭМ!$D$10+'СЕТ СН'!$F$5-'СЕТ СН'!$F$17</f>
        <v>3449.9530753100003</v>
      </c>
      <c r="M25" s="37">
        <f>SUMIFS(СВЦЭМ!$C$34:$C$777,СВЦЭМ!$A$34:$A$777,$A25,СВЦЭМ!$B$34:$B$777,M$11)+'СЕТ СН'!$F$9+СВЦЭМ!$D$10+'СЕТ СН'!$F$5-'СЕТ СН'!$F$17</f>
        <v>3452.3901708099997</v>
      </c>
      <c r="N25" s="37">
        <f>SUMIFS(СВЦЭМ!$C$34:$C$777,СВЦЭМ!$A$34:$A$777,$A25,СВЦЭМ!$B$34:$B$777,N$11)+'СЕТ СН'!$F$9+СВЦЭМ!$D$10+'СЕТ СН'!$F$5-'СЕТ СН'!$F$17</f>
        <v>3436.8836749400002</v>
      </c>
      <c r="O25" s="37">
        <f>SUMIFS(СВЦЭМ!$C$34:$C$777,СВЦЭМ!$A$34:$A$777,$A25,СВЦЭМ!$B$34:$B$777,O$11)+'СЕТ СН'!$F$9+СВЦЭМ!$D$10+'СЕТ СН'!$F$5-'СЕТ СН'!$F$17</f>
        <v>3443.0961014700001</v>
      </c>
      <c r="P25" s="37">
        <f>SUMIFS(СВЦЭМ!$C$34:$C$777,СВЦЭМ!$A$34:$A$777,$A25,СВЦЭМ!$B$34:$B$777,P$11)+'СЕТ СН'!$F$9+СВЦЭМ!$D$10+'СЕТ СН'!$F$5-'СЕТ СН'!$F$17</f>
        <v>3460.2128678699996</v>
      </c>
      <c r="Q25" s="37">
        <f>SUMIFS(СВЦЭМ!$C$34:$C$777,СВЦЭМ!$A$34:$A$777,$A25,СВЦЭМ!$B$34:$B$777,Q$11)+'СЕТ СН'!$F$9+СВЦЭМ!$D$10+'СЕТ СН'!$F$5-'СЕТ СН'!$F$17</f>
        <v>3468.3937652999998</v>
      </c>
      <c r="R25" s="37">
        <f>SUMIFS(СВЦЭМ!$C$34:$C$777,СВЦЭМ!$A$34:$A$777,$A25,СВЦЭМ!$B$34:$B$777,R$11)+'СЕТ СН'!$F$9+СВЦЭМ!$D$10+'СЕТ СН'!$F$5-'СЕТ СН'!$F$17</f>
        <v>3473.2601786</v>
      </c>
      <c r="S25" s="37">
        <f>SUMIFS(СВЦЭМ!$C$34:$C$777,СВЦЭМ!$A$34:$A$777,$A25,СВЦЭМ!$B$34:$B$777,S$11)+'СЕТ СН'!$F$9+СВЦЭМ!$D$10+'СЕТ СН'!$F$5-'СЕТ СН'!$F$17</f>
        <v>3476.98167048</v>
      </c>
      <c r="T25" s="37">
        <f>SUMIFS(СВЦЭМ!$C$34:$C$777,СВЦЭМ!$A$34:$A$777,$A25,СВЦЭМ!$B$34:$B$777,T$11)+'СЕТ СН'!$F$9+СВЦЭМ!$D$10+'СЕТ СН'!$F$5-'СЕТ СН'!$F$17</f>
        <v>3480.4420667700001</v>
      </c>
      <c r="U25" s="37">
        <f>SUMIFS(СВЦЭМ!$C$34:$C$777,СВЦЭМ!$A$34:$A$777,$A25,СВЦЭМ!$B$34:$B$777,U$11)+'СЕТ СН'!$F$9+СВЦЭМ!$D$10+'СЕТ СН'!$F$5-'СЕТ СН'!$F$17</f>
        <v>3461.3505153000001</v>
      </c>
      <c r="V25" s="37">
        <f>SUMIFS(СВЦЭМ!$C$34:$C$777,СВЦЭМ!$A$34:$A$777,$A25,СВЦЭМ!$B$34:$B$777,V$11)+'СЕТ СН'!$F$9+СВЦЭМ!$D$10+'СЕТ СН'!$F$5-'СЕТ СН'!$F$17</f>
        <v>3460.5912237400003</v>
      </c>
      <c r="W25" s="37">
        <f>SUMIFS(СВЦЭМ!$C$34:$C$777,СВЦЭМ!$A$34:$A$777,$A25,СВЦЭМ!$B$34:$B$777,W$11)+'СЕТ СН'!$F$9+СВЦЭМ!$D$10+'СЕТ СН'!$F$5-'СЕТ СН'!$F$17</f>
        <v>3502.6532404499999</v>
      </c>
      <c r="X25" s="37">
        <f>SUMIFS(СВЦЭМ!$C$34:$C$777,СВЦЭМ!$A$34:$A$777,$A25,СВЦЭМ!$B$34:$B$777,X$11)+'СЕТ СН'!$F$9+СВЦЭМ!$D$10+'СЕТ СН'!$F$5-'СЕТ СН'!$F$17</f>
        <v>3622.3209624800006</v>
      </c>
      <c r="Y25" s="37">
        <f>SUMIFS(СВЦЭМ!$C$34:$C$777,СВЦЭМ!$A$34:$A$777,$A25,СВЦЭМ!$B$34:$B$777,Y$11)+'СЕТ СН'!$F$9+СВЦЭМ!$D$10+'СЕТ СН'!$F$5-'СЕТ СН'!$F$17</f>
        <v>3766.5091791700002</v>
      </c>
    </row>
    <row r="26" spans="1:25" ht="15.75" x14ac:dyDescent="0.2">
      <c r="A26" s="36">
        <f t="shared" si="0"/>
        <v>43266</v>
      </c>
      <c r="B26" s="37">
        <f>SUMIFS(СВЦЭМ!$C$34:$C$777,СВЦЭМ!$A$34:$A$777,$A26,СВЦЭМ!$B$34:$B$777,B$11)+'СЕТ СН'!$F$9+СВЦЭМ!$D$10+'СЕТ СН'!$F$5-'СЕТ СН'!$F$17</f>
        <v>3753.03605887</v>
      </c>
      <c r="C26" s="37">
        <f>SUMIFS(СВЦЭМ!$C$34:$C$777,СВЦЭМ!$A$34:$A$777,$A26,СВЦЭМ!$B$34:$B$777,C$11)+'СЕТ СН'!$F$9+СВЦЭМ!$D$10+'СЕТ СН'!$F$5-'СЕТ СН'!$F$17</f>
        <v>3820.9179308200005</v>
      </c>
      <c r="D26" s="37">
        <f>SUMIFS(СВЦЭМ!$C$34:$C$777,СВЦЭМ!$A$34:$A$777,$A26,СВЦЭМ!$B$34:$B$777,D$11)+'СЕТ СН'!$F$9+СВЦЭМ!$D$10+'СЕТ СН'!$F$5-'СЕТ СН'!$F$17</f>
        <v>3818.4313272300001</v>
      </c>
      <c r="E26" s="37">
        <f>SUMIFS(СВЦЭМ!$C$34:$C$777,СВЦЭМ!$A$34:$A$777,$A26,СВЦЭМ!$B$34:$B$777,E$11)+'СЕТ СН'!$F$9+СВЦЭМ!$D$10+'СЕТ СН'!$F$5-'СЕТ СН'!$F$17</f>
        <v>3810.0513492800005</v>
      </c>
      <c r="F26" s="37">
        <f>SUMIFS(СВЦЭМ!$C$34:$C$777,СВЦЭМ!$A$34:$A$777,$A26,СВЦЭМ!$B$34:$B$777,F$11)+'СЕТ СН'!$F$9+СВЦЭМ!$D$10+'СЕТ СН'!$F$5-'СЕТ СН'!$F$17</f>
        <v>3807.9440974100003</v>
      </c>
      <c r="G26" s="37">
        <f>SUMIFS(СВЦЭМ!$C$34:$C$777,СВЦЭМ!$A$34:$A$777,$A26,СВЦЭМ!$B$34:$B$777,G$11)+'СЕТ СН'!$F$9+СВЦЭМ!$D$10+'СЕТ СН'!$F$5-'СЕТ СН'!$F$17</f>
        <v>3810.62557556</v>
      </c>
      <c r="H26" s="37">
        <f>SUMIFS(СВЦЭМ!$C$34:$C$777,СВЦЭМ!$A$34:$A$777,$A26,СВЦЭМ!$B$34:$B$777,H$11)+'СЕТ СН'!$F$9+СВЦЭМ!$D$10+'СЕТ СН'!$F$5-'СЕТ СН'!$F$17</f>
        <v>3745.11296017</v>
      </c>
      <c r="I26" s="37">
        <f>SUMIFS(СВЦЭМ!$C$34:$C$777,СВЦЭМ!$A$34:$A$777,$A26,СВЦЭМ!$B$34:$B$777,I$11)+'СЕТ СН'!$F$9+СВЦЭМ!$D$10+'СЕТ СН'!$F$5-'СЕТ СН'!$F$17</f>
        <v>3571.8207994899999</v>
      </c>
      <c r="J26" s="37">
        <f>SUMIFS(СВЦЭМ!$C$34:$C$777,СВЦЭМ!$A$34:$A$777,$A26,СВЦЭМ!$B$34:$B$777,J$11)+'СЕТ СН'!$F$9+СВЦЭМ!$D$10+'СЕТ СН'!$F$5-'СЕТ СН'!$F$17</f>
        <v>3475.9745148699999</v>
      </c>
      <c r="K26" s="37">
        <f>SUMIFS(СВЦЭМ!$C$34:$C$777,СВЦЭМ!$A$34:$A$777,$A26,СВЦЭМ!$B$34:$B$777,K$11)+'СЕТ СН'!$F$9+СВЦЭМ!$D$10+'СЕТ СН'!$F$5-'СЕТ СН'!$F$17</f>
        <v>3440.9729529900001</v>
      </c>
      <c r="L26" s="37">
        <f>SUMIFS(СВЦЭМ!$C$34:$C$777,СВЦЭМ!$A$34:$A$777,$A26,СВЦЭМ!$B$34:$B$777,L$11)+'СЕТ СН'!$F$9+СВЦЭМ!$D$10+'СЕТ СН'!$F$5-'СЕТ СН'!$F$17</f>
        <v>3438.8359830200002</v>
      </c>
      <c r="M26" s="37">
        <f>SUMIFS(СВЦЭМ!$C$34:$C$777,СВЦЭМ!$A$34:$A$777,$A26,СВЦЭМ!$B$34:$B$777,M$11)+'СЕТ СН'!$F$9+СВЦЭМ!$D$10+'СЕТ СН'!$F$5-'СЕТ СН'!$F$17</f>
        <v>3419.9124356400002</v>
      </c>
      <c r="N26" s="37">
        <f>SUMIFS(СВЦЭМ!$C$34:$C$777,СВЦЭМ!$A$34:$A$777,$A26,СВЦЭМ!$B$34:$B$777,N$11)+'СЕТ СН'!$F$9+СВЦЭМ!$D$10+'СЕТ СН'!$F$5-'СЕТ СН'!$F$17</f>
        <v>3424.3631779399998</v>
      </c>
      <c r="O26" s="37">
        <f>SUMIFS(СВЦЭМ!$C$34:$C$777,СВЦЭМ!$A$34:$A$777,$A26,СВЦЭМ!$B$34:$B$777,O$11)+'СЕТ СН'!$F$9+СВЦЭМ!$D$10+'СЕТ СН'!$F$5-'СЕТ СН'!$F$17</f>
        <v>3423.6244758899998</v>
      </c>
      <c r="P26" s="37">
        <f>SUMIFS(СВЦЭМ!$C$34:$C$777,СВЦЭМ!$A$34:$A$777,$A26,СВЦЭМ!$B$34:$B$777,P$11)+'СЕТ СН'!$F$9+СВЦЭМ!$D$10+'СЕТ СН'!$F$5-'СЕТ СН'!$F$17</f>
        <v>3428.8758490699997</v>
      </c>
      <c r="Q26" s="37">
        <f>SUMIFS(СВЦЭМ!$C$34:$C$777,СВЦЭМ!$A$34:$A$777,$A26,СВЦЭМ!$B$34:$B$777,Q$11)+'СЕТ СН'!$F$9+СВЦЭМ!$D$10+'СЕТ СН'!$F$5-'СЕТ СН'!$F$17</f>
        <v>3469.3946858700006</v>
      </c>
      <c r="R26" s="37">
        <f>SUMIFS(СВЦЭМ!$C$34:$C$777,СВЦЭМ!$A$34:$A$777,$A26,СВЦЭМ!$B$34:$B$777,R$11)+'СЕТ СН'!$F$9+СВЦЭМ!$D$10+'СЕТ СН'!$F$5-'СЕТ СН'!$F$17</f>
        <v>3448.5334450900004</v>
      </c>
      <c r="S26" s="37">
        <f>SUMIFS(СВЦЭМ!$C$34:$C$777,СВЦЭМ!$A$34:$A$777,$A26,СВЦЭМ!$B$34:$B$777,S$11)+'СЕТ СН'!$F$9+СВЦЭМ!$D$10+'СЕТ СН'!$F$5-'СЕТ СН'!$F$17</f>
        <v>3437.9217261199997</v>
      </c>
      <c r="T26" s="37">
        <f>SUMIFS(СВЦЭМ!$C$34:$C$777,СВЦЭМ!$A$34:$A$777,$A26,СВЦЭМ!$B$34:$B$777,T$11)+'СЕТ СН'!$F$9+СВЦЭМ!$D$10+'СЕТ СН'!$F$5-'СЕТ СН'!$F$17</f>
        <v>3436.4114985800002</v>
      </c>
      <c r="U26" s="37">
        <f>SUMIFS(СВЦЭМ!$C$34:$C$777,СВЦЭМ!$A$34:$A$777,$A26,СВЦЭМ!$B$34:$B$777,U$11)+'СЕТ СН'!$F$9+СВЦЭМ!$D$10+'СЕТ СН'!$F$5-'СЕТ СН'!$F$17</f>
        <v>3438.68869614</v>
      </c>
      <c r="V26" s="37">
        <f>SUMIFS(СВЦЭМ!$C$34:$C$777,СВЦЭМ!$A$34:$A$777,$A26,СВЦЭМ!$B$34:$B$777,V$11)+'СЕТ СН'!$F$9+СВЦЭМ!$D$10+'СЕТ СН'!$F$5-'СЕТ СН'!$F$17</f>
        <v>3444.6841607299998</v>
      </c>
      <c r="W26" s="37">
        <f>SUMIFS(СВЦЭМ!$C$34:$C$777,СВЦЭМ!$A$34:$A$777,$A26,СВЦЭМ!$B$34:$B$777,W$11)+'СЕТ СН'!$F$9+СВЦЭМ!$D$10+'СЕТ СН'!$F$5-'СЕТ СН'!$F$17</f>
        <v>3499.8615007200001</v>
      </c>
      <c r="X26" s="37">
        <f>SUMIFS(СВЦЭМ!$C$34:$C$777,СВЦЭМ!$A$34:$A$777,$A26,СВЦЭМ!$B$34:$B$777,X$11)+'СЕТ СН'!$F$9+СВЦЭМ!$D$10+'СЕТ СН'!$F$5-'СЕТ СН'!$F$17</f>
        <v>3606.0149211600005</v>
      </c>
      <c r="Y26" s="37">
        <f>SUMIFS(СВЦЭМ!$C$34:$C$777,СВЦЭМ!$A$34:$A$777,$A26,СВЦЭМ!$B$34:$B$777,Y$11)+'СЕТ СН'!$F$9+СВЦЭМ!$D$10+'СЕТ СН'!$F$5-'СЕТ СН'!$F$17</f>
        <v>3730.0079545200001</v>
      </c>
    </row>
    <row r="27" spans="1:25" ht="15.75" x14ac:dyDescent="0.2">
      <c r="A27" s="36">
        <f t="shared" si="0"/>
        <v>43267</v>
      </c>
      <c r="B27" s="37">
        <f>SUMIFS(СВЦЭМ!$C$34:$C$777,СВЦЭМ!$A$34:$A$777,$A27,СВЦЭМ!$B$34:$B$777,B$11)+'СЕТ СН'!$F$9+СВЦЭМ!$D$10+'СЕТ СН'!$F$5-'СЕТ СН'!$F$17</f>
        <v>3756.1313365999999</v>
      </c>
      <c r="C27" s="37">
        <f>SUMIFS(СВЦЭМ!$C$34:$C$777,СВЦЭМ!$A$34:$A$777,$A27,СВЦЭМ!$B$34:$B$777,C$11)+'СЕТ СН'!$F$9+СВЦЭМ!$D$10+'СЕТ СН'!$F$5-'СЕТ СН'!$F$17</f>
        <v>3809.9339727299998</v>
      </c>
      <c r="D27" s="37">
        <f>SUMIFS(СВЦЭМ!$C$34:$C$777,СВЦЭМ!$A$34:$A$777,$A27,СВЦЭМ!$B$34:$B$777,D$11)+'СЕТ СН'!$F$9+СВЦЭМ!$D$10+'СЕТ СН'!$F$5-'СЕТ СН'!$F$17</f>
        <v>3813.5556240000001</v>
      </c>
      <c r="E27" s="37">
        <f>SUMIFS(СВЦЭМ!$C$34:$C$777,СВЦЭМ!$A$34:$A$777,$A27,СВЦЭМ!$B$34:$B$777,E$11)+'СЕТ СН'!$F$9+СВЦЭМ!$D$10+'СЕТ СН'!$F$5-'СЕТ СН'!$F$17</f>
        <v>3807.5218882300001</v>
      </c>
      <c r="F27" s="37">
        <f>SUMIFS(СВЦЭМ!$C$34:$C$777,СВЦЭМ!$A$34:$A$777,$A27,СВЦЭМ!$B$34:$B$777,F$11)+'СЕТ СН'!$F$9+СВЦЭМ!$D$10+'СЕТ СН'!$F$5-'СЕТ СН'!$F$17</f>
        <v>3809.4958156300004</v>
      </c>
      <c r="G27" s="37">
        <f>SUMIFS(СВЦЭМ!$C$34:$C$777,СВЦЭМ!$A$34:$A$777,$A27,СВЦЭМ!$B$34:$B$777,G$11)+'СЕТ СН'!$F$9+СВЦЭМ!$D$10+'СЕТ СН'!$F$5-'СЕТ СН'!$F$17</f>
        <v>3807.6508858900002</v>
      </c>
      <c r="H27" s="37">
        <f>SUMIFS(СВЦЭМ!$C$34:$C$777,СВЦЭМ!$A$34:$A$777,$A27,СВЦЭМ!$B$34:$B$777,H$11)+'СЕТ СН'!$F$9+СВЦЭМ!$D$10+'СЕТ СН'!$F$5-'СЕТ СН'!$F$17</f>
        <v>3762.5685134999999</v>
      </c>
      <c r="I27" s="37">
        <f>SUMIFS(СВЦЭМ!$C$34:$C$777,СВЦЭМ!$A$34:$A$777,$A27,СВЦЭМ!$B$34:$B$777,I$11)+'СЕТ СН'!$F$9+СВЦЭМ!$D$10+'СЕТ СН'!$F$5-'СЕТ СН'!$F$17</f>
        <v>3606.7152702799999</v>
      </c>
      <c r="J27" s="37">
        <f>SUMIFS(СВЦЭМ!$C$34:$C$777,СВЦЭМ!$A$34:$A$777,$A27,СВЦЭМ!$B$34:$B$777,J$11)+'СЕТ СН'!$F$9+СВЦЭМ!$D$10+'СЕТ СН'!$F$5-'СЕТ СН'!$F$17</f>
        <v>3461.1919794199998</v>
      </c>
      <c r="K27" s="37">
        <f>SUMIFS(СВЦЭМ!$C$34:$C$777,СВЦЭМ!$A$34:$A$777,$A27,СВЦЭМ!$B$34:$B$777,K$11)+'СЕТ СН'!$F$9+СВЦЭМ!$D$10+'СЕТ СН'!$F$5-'СЕТ СН'!$F$17</f>
        <v>3413.78486647</v>
      </c>
      <c r="L27" s="37">
        <f>SUMIFS(СВЦЭМ!$C$34:$C$777,СВЦЭМ!$A$34:$A$777,$A27,СВЦЭМ!$B$34:$B$777,L$11)+'СЕТ СН'!$F$9+СВЦЭМ!$D$10+'СЕТ СН'!$F$5-'СЕТ СН'!$F$17</f>
        <v>3399.6507164999998</v>
      </c>
      <c r="M27" s="37">
        <f>SUMIFS(СВЦЭМ!$C$34:$C$777,СВЦЭМ!$A$34:$A$777,$A27,СВЦЭМ!$B$34:$B$777,M$11)+'СЕТ СН'!$F$9+СВЦЭМ!$D$10+'СЕТ СН'!$F$5-'СЕТ СН'!$F$17</f>
        <v>3393.8146480099999</v>
      </c>
      <c r="N27" s="37">
        <f>SUMIFS(СВЦЭМ!$C$34:$C$777,СВЦЭМ!$A$34:$A$777,$A27,СВЦЭМ!$B$34:$B$777,N$11)+'СЕТ СН'!$F$9+СВЦЭМ!$D$10+'СЕТ СН'!$F$5-'СЕТ СН'!$F$17</f>
        <v>3399.8454134200006</v>
      </c>
      <c r="O27" s="37">
        <f>SUMIFS(СВЦЭМ!$C$34:$C$777,СВЦЭМ!$A$34:$A$777,$A27,СВЦЭМ!$B$34:$B$777,O$11)+'СЕТ СН'!$F$9+СВЦЭМ!$D$10+'СЕТ СН'!$F$5-'СЕТ СН'!$F$17</f>
        <v>3409.3782869600004</v>
      </c>
      <c r="P27" s="37">
        <f>SUMIFS(СВЦЭМ!$C$34:$C$777,СВЦЭМ!$A$34:$A$777,$A27,СВЦЭМ!$B$34:$B$777,P$11)+'СЕТ СН'!$F$9+СВЦЭМ!$D$10+'СЕТ СН'!$F$5-'СЕТ СН'!$F$17</f>
        <v>3426.2375702499999</v>
      </c>
      <c r="Q27" s="37">
        <f>SUMIFS(СВЦЭМ!$C$34:$C$777,СВЦЭМ!$A$34:$A$777,$A27,СВЦЭМ!$B$34:$B$777,Q$11)+'СЕТ СН'!$F$9+СВЦЭМ!$D$10+'СЕТ СН'!$F$5-'СЕТ СН'!$F$17</f>
        <v>3428.0250295999999</v>
      </c>
      <c r="R27" s="37">
        <f>SUMIFS(СВЦЭМ!$C$34:$C$777,СВЦЭМ!$A$34:$A$777,$A27,СВЦЭМ!$B$34:$B$777,R$11)+'СЕТ СН'!$F$9+СВЦЭМ!$D$10+'СЕТ СН'!$F$5-'СЕТ СН'!$F$17</f>
        <v>3430.8569352300005</v>
      </c>
      <c r="S27" s="37">
        <f>SUMIFS(СВЦЭМ!$C$34:$C$777,СВЦЭМ!$A$34:$A$777,$A27,СВЦЭМ!$B$34:$B$777,S$11)+'СЕТ СН'!$F$9+СВЦЭМ!$D$10+'СЕТ СН'!$F$5-'СЕТ СН'!$F$17</f>
        <v>3413.1263703299996</v>
      </c>
      <c r="T27" s="37">
        <f>SUMIFS(СВЦЭМ!$C$34:$C$777,СВЦЭМ!$A$34:$A$777,$A27,СВЦЭМ!$B$34:$B$777,T$11)+'СЕТ СН'!$F$9+СВЦЭМ!$D$10+'СЕТ СН'!$F$5-'СЕТ СН'!$F$17</f>
        <v>3410.3764898100003</v>
      </c>
      <c r="U27" s="37">
        <f>SUMIFS(СВЦЭМ!$C$34:$C$777,СВЦЭМ!$A$34:$A$777,$A27,СВЦЭМ!$B$34:$B$777,U$11)+'СЕТ СН'!$F$9+СВЦЭМ!$D$10+'СЕТ СН'!$F$5-'СЕТ СН'!$F$17</f>
        <v>3415.6144275000001</v>
      </c>
      <c r="V27" s="37">
        <f>SUMIFS(СВЦЭМ!$C$34:$C$777,СВЦЭМ!$A$34:$A$777,$A27,СВЦЭМ!$B$34:$B$777,V$11)+'СЕТ СН'!$F$9+СВЦЭМ!$D$10+'СЕТ СН'!$F$5-'СЕТ СН'!$F$17</f>
        <v>3402.1222774399998</v>
      </c>
      <c r="W27" s="37">
        <f>SUMIFS(СВЦЭМ!$C$34:$C$777,СВЦЭМ!$A$34:$A$777,$A27,СВЦЭМ!$B$34:$B$777,W$11)+'СЕТ СН'!$F$9+СВЦЭМ!$D$10+'СЕТ СН'!$F$5-'СЕТ СН'!$F$17</f>
        <v>3456.2228718199999</v>
      </c>
      <c r="X27" s="37">
        <f>SUMIFS(СВЦЭМ!$C$34:$C$777,СВЦЭМ!$A$34:$A$777,$A27,СВЦЭМ!$B$34:$B$777,X$11)+'СЕТ СН'!$F$9+СВЦЭМ!$D$10+'СЕТ СН'!$F$5-'СЕТ СН'!$F$17</f>
        <v>3568.6877152100001</v>
      </c>
      <c r="Y27" s="37">
        <f>SUMIFS(СВЦЭМ!$C$34:$C$777,СВЦЭМ!$A$34:$A$777,$A27,СВЦЭМ!$B$34:$B$777,Y$11)+'СЕТ СН'!$F$9+СВЦЭМ!$D$10+'СЕТ СН'!$F$5-'СЕТ СН'!$F$17</f>
        <v>3712.2279533300002</v>
      </c>
    </row>
    <row r="28" spans="1:25" ht="15.75" x14ac:dyDescent="0.2">
      <c r="A28" s="36">
        <f t="shared" si="0"/>
        <v>43268</v>
      </c>
      <c r="B28" s="37">
        <f>SUMIFS(СВЦЭМ!$C$34:$C$777,СВЦЭМ!$A$34:$A$777,$A28,СВЦЭМ!$B$34:$B$777,B$11)+'СЕТ СН'!$F$9+СВЦЭМ!$D$10+'СЕТ СН'!$F$5-'СЕТ СН'!$F$17</f>
        <v>3753.6883386499999</v>
      </c>
      <c r="C28" s="37">
        <f>SUMIFS(СВЦЭМ!$C$34:$C$777,СВЦЭМ!$A$34:$A$777,$A28,СВЦЭМ!$B$34:$B$777,C$11)+'СЕТ СН'!$F$9+СВЦЭМ!$D$10+'СЕТ СН'!$F$5-'СЕТ СН'!$F$17</f>
        <v>3816.9000415200003</v>
      </c>
      <c r="D28" s="37">
        <f>SUMIFS(СВЦЭМ!$C$34:$C$777,СВЦЭМ!$A$34:$A$777,$A28,СВЦЭМ!$B$34:$B$777,D$11)+'СЕТ СН'!$F$9+СВЦЭМ!$D$10+'СЕТ СН'!$F$5-'СЕТ СН'!$F$17</f>
        <v>3820.5477121999998</v>
      </c>
      <c r="E28" s="37">
        <f>SUMIFS(СВЦЭМ!$C$34:$C$777,СВЦЭМ!$A$34:$A$777,$A28,СВЦЭМ!$B$34:$B$777,E$11)+'СЕТ СН'!$F$9+СВЦЭМ!$D$10+'СЕТ СН'!$F$5-'СЕТ СН'!$F$17</f>
        <v>3813.4886413999998</v>
      </c>
      <c r="F28" s="37">
        <f>SUMIFS(СВЦЭМ!$C$34:$C$777,СВЦЭМ!$A$34:$A$777,$A28,СВЦЭМ!$B$34:$B$777,F$11)+'СЕТ СН'!$F$9+СВЦЭМ!$D$10+'СЕТ СН'!$F$5-'СЕТ СН'!$F$17</f>
        <v>3805.8976041600004</v>
      </c>
      <c r="G28" s="37">
        <f>SUMIFS(СВЦЭМ!$C$34:$C$777,СВЦЭМ!$A$34:$A$777,$A28,СВЦЭМ!$B$34:$B$777,G$11)+'СЕТ СН'!$F$9+СВЦЭМ!$D$10+'СЕТ СН'!$F$5-'СЕТ СН'!$F$17</f>
        <v>3796.7388770000002</v>
      </c>
      <c r="H28" s="37">
        <f>SUMIFS(СВЦЭМ!$C$34:$C$777,СВЦЭМ!$A$34:$A$777,$A28,СВЦЭМ!$B$34:$B$777,H$11)+'СЕТ СН'!$F$9+СВЦЭМ!$D$10+'СЕТ СН'!$F$5-'СЕТ СН'!$F$17</f>
        <v>3788.5881761700007</v>
      </c>
      <c r="I28" s="37">
        <f>SUMIFS(СВЦЭМ!$C$34:$C$777,СВЦЭМ!$A$34:$A$777,$A28,СВЦЭМ!$B$34:$B$777,I$11)+'СЕТ СН'!$F$9+СВЦЭМ!$D$10+'СЕТ СН'!$F$5-'СЕТ СН'!$F$17</f>
        <v>3683.5133292899995</v>
      </c>
      <c r="J28" s="37">
        <f>SUMIFS(СВЦЭМ!$C$34:$C$777,СВЦЭМ!$A$34:$A$777,$A28,СВЦЭМ!$B$34:$B$777,J$11)+'СЕТ СН'!$F$9+СВЦЭМ!$D$10+'СЕТ СН'!$F$5-'СЕТ СН'!$F$17</f>
        <v>3525.9103470499999</v>
      </c>
      <c r="K28" s="37">
        <f>SUMIFS(СВЦЭМ!$C$34:$C$777,СВЦЭМ!$A$34:$A$777,$A28,СВЦЭМ!$B$34:$B$777,K$11)+'СЕТ СН'!$F$9+СВЦЭМ!$D$10+'СЕТ СН'!$F$5-'СЕТ СН'!$F$17</f>
        <v>3439.2375003800003</v>
      </c>
      <c r="L28" s="37">
        <f>SUMIFS(СВЦЭМ!$C$34:$C$777,СВЦЭМ!$A$34:$A$777,$A28,СВЦЭМ!$B$34:$B$777,L$11)+'СЕТ СН'!$F$9+СВЦЭМ!$D$10+'СЕТ СН'!$F$5-'СЕТ СН'!$F$17</f>
        <v>3403.0510359900004</v>
      </c>
      <c r="M28" s="37">
        <f>SUMIFS(СВЦЭМ!$C$34:$C$777,СВЦЭМ!$A$34:$A$777,$A28,СВЦЭМ!$B$34:$B$777,M$11)+'СЕТ СН'!$F$9+СВЦЭМ!$D$10+'СЕТ СН'!$F$5-'СЕТ СН'!$F$17</f>
        <v>3393.9790406200004</v>
      </c>
      <c r="N28" s="37">
        <f>SUMIFS(СВЦЭМ!$C$34:$C$777,СВЦЭМ!$A$34:$A$777,$A28,СВЦЭМ!$B$34:$B$777,N$11)+'СЕТ СН'!$F$9+СВЦЭМ!$D$10+'СЕТ СН'!$F$5-'СЕТ СН'!$F$17</f>
        <v>3393.6682898499998</v>
      </c>
      <c r="O28" s="37">
        <f>SUMIFS(СВЦЭМ!$C$34:$C$777,СВЦЭМ!$A$34:$A$777,$A28,СВЦЭМ!$B$34:$B$777,O$11)+'СЕТ СН'!$F$9+СВЦЭМ!$D$10+'СЕТ СН'!$F$5-'СЕТ СН'!$F$17</f>
        <v>3389.9979758300001</v>
      </c>
      <c r="P28" s="37">
        <f>SUMIFS(СВЦЭМ!$C$34:$C$777,СВЦЭМ!$A$34:$A$777,$A28,СВЦЭМ!$B$34:$B$777,P$11)+'СЕТ СН'!$F$9+СВЦЭМ!$D$10+'СЕТ СН'!$F$5-'СЕТ СН'!$F$17</f>
        <v>3431.3864226800001</v>
      </c>
      <c r="Q28" s="37">
        <f>SUMIFS(СВЦЭМ!$C$34:$C$777,СВЦЭМ!$A$34:$A$777,$A28,СВЦЭМ!$B$34:$B$777,Q$11)+'СЕТ СН'!$F$9+СВЦЭМ!$D$10+'СЕТ СН'!$F$5-'СЕТ СН'!$F$17</f>
        <v>3442.5189311400004</v>
      </c>
      <c r="R28" s="37">
        <f>SUMIFS(СВЦЭМ!$C$34:$C$777,СВЦЭМ!$A$34:$A$777,$A28,СВЦЭМ!$B$34:$B$777,R$11)+'СЕТ СН'!$F$9+СВЦЭМ!$D$10+'СЕТ СН'!$F$5-'СЕТ СН'!$F$17</f>
        <v>3441.4334237500002</v>
      </c>
      <c r="S28" s="37">
        <f>SUMIFS(СВЦЭМ!$C$34:$C$777,СВЦЭМ!$A$34:$A$777,$A28,СВЦЭМ!$B$34:$B$777,S$11)+'СЕТ СН'!$F$9+СВЦЭМ!$D$10+'СЕТ СН'!$F$5-'СЕТ СН'!$F$17</f>
        <v>3401.9347880299997</v>
      </c>
      <c r="T28" s="37">
        <f>SUMIFS(СВЦЭМ!$C$34:$C$777,СВЦЭМ!$A$34:$A$777,$A28,СВЦЭМ!$B$34:$B$777,T$11)+'СЕТ СН'!$F$9+СВЦЭМ!$D$10+'СЕТ СН'!$F$5-'СЕТ СН'!$F$17</f>
        <v>3387.7875252600002</v>
      </c>
      <c r="U28" s="37">
        <f>SUMIFS(СВЦЭМ!$C$34:$C$777,СВЦЭМ!$A$34:$A$777,$A28,СВЦЭМ!$B$34:$B$777,U$11)+'СЕТ СН'!$F$9+СВЦЭМ!$D$10+'СЕТ СН'!$F$5-'СЕТ СН'!$F$17</f>
        <v>3393.6788013600003</v>
      </c>
      <c r="V28" s="37">
        <f>SUMIFS(СВЦЭМ!$C$34:$C$777,СВЦЭМ!$A$34:$A$777,$A28,СВЦЭМ!$B$34:$B$777,V$11)+'СЕТ СН'!$F$9+СВЦЭМ!$D$10+'СЕТ СН'!$F$5-'СЕТ СН'!$F$17</f>
        <v>3386.8797337500005</v>
      </c>
      <c r="W28" s="37">
        <f>SUMIFS(СВЦЭМ!$C$34:$C$777,СВЦЭМ!$A$34:$A$777,$A28,СВЦЭМ!$B$34:$B$777,W$11)+'СЕТ СН'!$F$9+СВЦЭМ!$D$10+'СЕТ СН'!$F$5-'СЕТ СН'!$F$17</f>
        <v>3449.7074771499997</v>
      </c>
      <c r="X28" s="37">
        <f>SUMIFS(СВЦЭМ!$C$34:$C$777,СВЦЭМ!$A$34:$A$777,$A28,СВЦЭМ!$B$34:$B$777,X$11)+'СЕТ СН'!$F$9+СВЦЭМ!$D$10+'СЕТ СН'!$F$5-'СЕТ СН'!$F$17</f>
        <v>3521.1722175600003</v>
      </c>
      <c r="Y28" s="37">
        <f>SUMIFS(СВЦЭМ!$C$34:$C$777,СВЦЭМ!$A$34:$A$777,$A28,СВЦЭМ!$B$34:$B$777,Y$11)+'СЕТ СН'!$F$9+СВЦЭМ!$D$10+'СЕТ СН'!$F$5-'СЕТ СН'!$F$17</f>
        <v>3662.45695639</v>
      </c>
    </row>
    <row r="29" spans="1:25" ht="15.75" x14ac:dyDescent="0.2">
      <c r="A29" s="36">
        <f t="shared" si="0"/>
        <v>43269</v>
      </c>
      <c r="B29" s="37">
        <f>SUMIFS(СВЦЭМ!$C$34:$C$777,СВЦЭМ!$A$34:$A$777,$A29,СВЦЭМ!$B$34:$B$777,B$11)+'СЕТ СН'!$F$9+СВЦЭМ!$D$10+'СЕТ СН'!$F$5-'СЕТ СН'!$F$17</f>
        <v>3806.9586114500003</v>
      </c>
      <c r="C29" s="37">
        <f>SUMIFS(СВЦЭМ!$C$34:$C$777,СВЦЭМ!$A$34:$A$777,$A29,СВЦЭМ!$B$34:$B$777,C$11)+'СЕТ СН'!$F$9+СВЦЭМ!$D$10+'СЕТ СН'!$F$5-'СЕТ СН'!$F$17</f>
        <v>3831.6698790200003</v>
      </c>
      <c r="D29" s="37">
        <f>SUMIFS(СВЦЭМ!$C$34:$C$777,СВЦЭМ!$A$34:$A$777,$A29,СВЦЭМ!$B$34:$B$777,D$11)+'СЕТ СН'!$F$9+СВЦЭМ!$D$10+'СЕТ СН'!$F$5-'СЕТ СН'!$F$17</f>
        <v>3819.7165101600008</v>
      </c>
      <c r="E29" s="37">
        <f>SUMIFS(СВЦЭМ!$C$34:$C$777,СВЦЭМ!$A$34:$A$777,$A29,СВЦЭМ!$B$34:$B$777,E$11)+'СЕТ СН'!$F$9+СВЦЭМ!$D$10+'СЕТ СН'!$F$5-'СЕТ СН'!$F$17</f>
        <v>3811.2161499700001</v>
      </c>
      <c r="F29" s="37">
        <f>SUMIFS(СВЦЭМ!$C$34:$C$777,СВЦЭМ!$A$34:$A$777,$A29,СВЦЭМ!$B$34:$B$777,F$11)+'СЕТ СН'!$F$9+СВЦЭМ!$D$10+'СЕТ СН'!$F$5-'СЕТ СН'!$F$17</f>
        <v>3804.4964801000001</v>
      </c>
      <c r="G29" s="37">
        <f>SUMIFS(СВЦЭМ!$C$34:$C$777,СВЦЭМ!$A$34:$A$777,$A29,СВЦЭМ!$B$34:$B$777,G$11)+'СЕТ СН'!$F$9+СВЦЭМ!$D$10+'СЕТ СН'!$F$5-'СЕТ СН'!$F$17</f>
        <v>3810.2363070100005</v>
      </c>
      <c r="H29" s="37">
        <f>SUMIFS(СВЦЭМ!$C$34:$C$777,СВЦЭМ!$A$34:$A$777,$A29,СВЦЭМ!$B$34:$B$777,H$11)+'СЕТ СН'!$F$9+СВЦЭМ!$D$10+'СЕТ СН'!$F$5-'СЕТ СН'!$F$17</f>
        <v>3767.5758654799997</v>
      </c>
      <c r="I29" s="37">
        <f>SUMIFS(СВЦЭМ!$C$34:$C$777,СВЦЭМ!$A$34:$A$777,$A29,СВЦЭМ!$B$34:$B$777,I$11)+'СЕТ СН'!$F$9+СВЦЭМ!$D$10+'СЕТ СН'!$F$5-'СЕТ СН'!$F$17</f>
        <v>3611.3618358500003</v>
      </c>
      <c r="J29" s="37">
        <f>SUMIFS(СВЦЭМ!$C$34:$C$777,СВЦЭМ!$A$34:$A$777,$A29,СВЦЭМ!$B$34:$B$777,J$11)+'СЕТ СН'!$F$9+СВЦЭМ!$D$10+'СЕТ СН'!$F$5-'СЕТ СН'!$F$17</f>
        <v>3480.3412672700001</v>
      </c>
      <c r="K29" s="37">
        <f>SUMIFS(СВЦЭМ!$C$34:$C$777,СВЦЭМ!$A$34:$A$777,$A29,СВЦЭМ!$B$34:$B$777,K$11)+'СЕТ СН'!$F$9+СВЦЭМ!$D$10+'СЕТ СН'!$F$5-'СЕТ СН'!$F$17</f>
        <v>3425.2397265700006</v>
      </c>
      <c r="L29" s="37">
        <f>SUMIFS(СВЦЭМ!$C$34:$C$777,СВЦЭМ!$A$34:$A$777,$A29,СВЦЭМ!$B$34:$B$777,L$11)+'СЕТ СН'!$F$9+СВЦЭМ!$D$10+'СЕТ СН'!$F$5-'СЕТ СН'!$F$17</f>
        <v>3421.2050339900002</v>
      </c>
      <c r="M29" s="37">
        <f>SUMIFS(СВЦЭМ!$C$34:$C$777,СВЦЭМ!$A$34:$A$777,$A29,СВЦЭМ!$B$34:$B$777,M$11)+'СЕТ СН'!$F$9+СВЦЭМ!$D$10+'СЕТ СН'!$F$5-'СЕТ СН'!$F$17</f>
        <v>3425.0761560300002</v>
      </c>
      <c r="N29" s="37">
        <f>SUMIFS(СВЦЭМ!$C$34:$C$777,СВЦЭМ!$A$34:$A$777,$A29,СВЦЭМ!$B$34:$B$777,N$11)+'СЕТ СН'!$F$9+СВЦЭМ!$D$10+'СЕТ СН'!$F$5-'СЕТ СН'!$F$17</f>
        <v>3414.0563938999999</v>
      </c>
      <c r="O29" s="37">
        <f>SUMIFS(СВЦЭМ!$C$34:$C$777,СВЦЭМ!$A$34:$A$777,$A29,СВЦЭМ!$B$34:$B$777,O$11)+'СЕТ СН'!$F$9+СВЦЭМ!$D$10+'СЕТ СН'!$F$5-'СЕТ СН'!$F$17</f>
        <v>3407.5399371099998</v>
      </c>
      <c r="P29" s="37">
        <f>SUMIFS(СВЦЭМ!$C$34:$C$777,СВЦЭМ!$A$34:$A$777,$A29,СВЦЭМ!$B$34:$B$777,P$11)+'СЕТ СН'!$F$9+СВЦЭМ!$D$10+'СЕТ СН'!$F$5-'СЕТ СН'!$F$17</f>
        <v>3422.9829279199998</v>
      </c>
      <c r="Q29" s="37">
        <f>SUMIFS(СВЦЭМ!$C$34:$C$777,СВЦЭМ!$A$34:$A$777,$A29,СВЦЭМ!$B$34:$B$777,Q$11)+'СЕТ СН'!$F$9+СВЦЭМ!$D$10+'СЕТ СН'!$F$5-'СЕТ СН'!$F$17</f>
        <v>3422.4324104800003</v>
      </c>
      <c r="R29" s="37">
        <f>SUMIFS(СВЦЭМ!$C$34:$C$777,СВЦЭМ!$A$34:$A$777,$A29,СВЦЭМ!$B$34:$B$777,R$11)+'СЕТ СН'!$F$9+СВЦЭМ!$D$10+'СЕТ СН'!$F$5-'СЕТ СН'!$F$17</f>
        <v>3427.5147116600006</v>
      </c>
      <c r="S29" s="37">
        <f>SUMIFS(СВЦЭМ!$C$34:$C$777,СВЦЭМ!$A$34:$A$777,$A29,СВЦЭМ!$B$34:$B$777,S$11)+'СЕТ СН'!$F$9+СВЦЭМ!$D$10+'СЕТ СН'!$F$5-'СЕТ СН'!$F$17</f>
        <v>3419.8125356000005</v>
      </c>
      <c r="T29" s="37">
        <f>SUMIFS(СВЦЭМ!$C$34:$C$777,СВЦЭМ!$A$34:$A$777,$A29,СВЦЭМ!$B$34:$B$777,T$11)+'СЕТ СН'!$F$9+СВЦЭМ!$D$10+'СЕТ СН'!$F$5-'СЕТ СН'!$F$17</f>
        <v>3410.57446691</v>
      </c>
      <c r="U29" s="37">
        <f>SUMIFS(СВЦЭМ!$C$34:$C$777,СВЦЭМ!$A$34:$A$777,$A29,СВЦЭМ!$B$34:$B$777,U$11)+'СЕТ СН'!$F$9+СВЦЭМ!$D$10+'СЕТ СН'!$F$5-'СЕТ СН'!$F$17</f>
        <v>3424.4808977200005</v>
      </c>
      <c r="V29" s="37">
        <f>SUMIFS(СВЦЭМ!$C$34:$C$777,СВЦЭМ!$A$34:$A$777,$A29,СВЦЭМ!$B$34:$B$777,V$11)+'СЕТ СН'!$F$9+СВЦЭМ!$D$10+'СЕТ СН'!$F$5-'СЕТ СН'!$F$17</f>
        <v>3428.6975766299997</v>
      </c>
      <c r="W29" s="37">
        <f>SUMIFS(СВЦЭМ!$C$34:$C$777,СВЦЭМ!$A$34:$A$777,$A29,СВЦЭМ!$B$34:$B$777,W$11)+'СЕТ СН'!$F$9+СВЦЭМ!$D$10+'СЕТ СН'!$F$5-'СЕТ СН'!$F$17</f>
        <v>3475.3109101000005</v>
      </c>
      <c r="X29" s="37">
        <f>SUMIFS(СВЦЭМ!$C$34:$C$777,СВЦЭМ!$A$34:$A$777,$A29,СВЦЭМ!$B$34:$B$777,X$11)+'СЕТ СН'!$F$9+СВЦЭМ!$D$10+'СЕТ СН'!$F$5-'СЕТ СН'!$F$17</f>
        <v>3584.36349449</v>
      </c>
      <c r="Y29" s="37">
        <f>SUMIFS(СВЦЭМ!$C$34:$C$777,СВЦЭМ!$A$34:$A$777,$A29,СВЦЭМ!$B$34:$B$777,Y$11)+'СЕТ СН'!$F$9+СВЦЭМ!$D$10+'СЕТ СН'!$F$5-'СЕТ СН'!$F$17</f>
        <v>3717.3514900499999</v>
      </c>
    </row>
    <row r="30" spans="1:25" ht="15.75" x14ac:dyDescent="0.2">
      <c r="A30" s="36">
        <f t="shared" si="0"/>
        <v>43270</v>
      </c>
      <c r="B30" s="37">
        <f>SUMIFS(СВЦЭМ!$C$34:$C$777,СВЦЭМ!$A$34:$A$777,$A30,СВЦЭМ!$B$34:$B$777,B$11)+'СЕТ СН'!$F$9+СВЦЭМ!$D$10+'СЕТ СН'!$F$5-'СЕТ СН'!$F$17</f>
        <v>3701.2101167000005</v>
      </c>
      <c r="C30" s="37">
        <f>SUMIFS(СВЦЭМ!$C$34:$C$777,СВЦЭМ!$A$34:$A$777,$A30,СВЦЭМ!$B$34:$B$777,C$11)+'СЕТ СН'!$F$9+СВЦЭМ!$D$10+'СЕТ СН'!$F$5-'СЕТ СН'!$F$17</f>
        <v>3750.5504908999997</v>
      </c>
      <c r="D30" s="37">
        <f>SUMIFS(СВЦЭМ!$C$34:$C$777,СВЦЭМ!$A$34:$A$777,$A30,СВЦЭМ!$B$34:$B$777,D$11)+'СЕТ СН'!$F$9+СВЦЭМ!$D$10+'СЕТ СН'!$F$5-'СЕТ СН'!$F$17</f>
        <v>3760.2705475299995</v>
      </c>
      <c r="E30" s="37">
        <f>SUMIFS(СВЦЭМ!$C$34:$C$777,СВЦЭМ!$A$34:$A$777,$A30,СВЦЭМ!$B$34:$B$777,E$11)+'СЕТ СН'!$F$9+СВЦЭМ!$D$10+'СЕТ СН'!$F$5-'СЕТ СН'!$F$17</f>
        <v>3653.79731812</v>
      </c>
      <c r="F30" s="37">
        <f>SUMIFS(СВЦЭМ!$C$34:$C$777,СВЦЭМ!$A$34:$A$777,$A30,СВЦЭМ!$B$34:$B$777,F$11)+'СЕТ СН'!$F$9+СВЦЭМ!$D$10+'СЕТ СН'!$F$5-'СЕТ СН'!$F$17</f>
        <v>3646.8566099900004</v>
      </c>
      <c r="G30" s="37">
        <f>SUMIFS(СВЦЭМ!$C$34:$C$777,СВЦЭМ!$A$34:$A$777,$A30,СВЦЭМ!$B$34:$B$777,G$11)+'СЕТ СН'!$F$9+СВЦЭМ!$D$10+'СЕТ СН'!$F$5-'СЕТ СН'!$F$17</f>
        <v>3630.36736488</v>
      </c>
      <c r="H30" s="37">
        <f>SUMIFS(СВЦЭМ!$C$34:$C$777,СВЦЭМ!$A$34:$A$777,$A30,СВЦЭМ!$B$34:$B$777,H$11)+'СЕТ СН'!$F$9+СВЦЭМ!$D$10+'СЕТ СН'!$F$5-'СЕТ СН'!$F$17</f>
        <v>3632.8736184600007</v>
      </c>
      <c r="I30" s="37">
        <f>SUMIFS(СВЦЭМ!$C$34:$C$777,СВЦЭМ!$A$34:$A$777,$A30,СВЦЭМ!$B$34:$B$777,I$11)+'СЕТ СН'!$F$9+СВЦЭМ!$D$10+'СЕТ СН'!$F$5-'СЕТ СН'!$F$17</f>
        <v>3558.1478982900003</v>
      </c>
      <c r="J30" s="37">
        <f>SUMIFS(СВЦЭМ!$C$34:$C$777,СВЦЭМ!$A$34:$A$777,$A30,СВЦЭМ!$B$34:$B$777,J$11)+'СЕТ СН'!$F$9+СВЦЭМ!$D$10+'СЕТ СН'!$F$5-'СЕТ СН'!$F$17</f>
        <v>3450.5730518100004</v>
      </c>
      <c r="K30" s="37">
        <f>SUMIFS(СВЦЭМ!$C$34:$C$777,СВЦЭМ!$A$34:$A$777,$A30,СВЦЭМ!$B$34:$B$777,K$11)+'СЕТ СН'!$F$9+СВЦЭМ!$D$10+'СЕТ СН'!$F$5-'СЕТ СН'!$F$17</f>
        <v>3397.8095618299999</v>
      </c>
      <c r="L30" s="37">
        <f>SUMIFS(СВЦЭМ!$C$34:$C$777,СВЦЭМ!$A$34:$A$777,$A30,СВЦЭМ!$B$34:$B$777,L$11)+'СЕТ СН'!$F$9+СВЦЭМ!$D$10+'СЕТ СН'!$F$5-'СЕТ СН'!$F$17</f>
        <v>3395.3798541600004</v>
      </c>
      <c r="M30" s="37">
        <f>SUMIFS(СВЦЭМ!$C$34:$C$777,СВЦЭМ!$A$34:$A$777,$A30,СВЦЭМ!$B$34:$B$777,M$11)+'СЕТ СН'!$F$9+СВЦЭМ!$D$10+'СЕТ СН'!$F$5-'СЕТ СН'!$F$17</f>
        <v>3403.0630948599996</v>
      </c>
      <c r="N30" s="37">
        <f>SUMIFS(СВЦЭМ!$C$34:$C$777,СВЦЭМ!$A$34:$A$777,$A30,СВЦЭМ!$B$34:$B$777,N$11)+'СЕТ СН'!$F$9+СВЦЭМ!$D$10+'СЕТ СН'!$F$5-'СЕТ СН'!$F$17</f>
        <v>3402.5919093100006</v>
      </c>
      <c r="O30" s="37">
        <f>SUMIFS(СВЦЭМ!$C$34:$C$777,СВЦЭМ!$A$34:$A$777,$A30,СВЦЭМ!$B$34:$B$777,O$11)+'СЕТ СН'!$F$9+СВЦЭМ!$D$10+'СЕТ СН'!$F$5-'СЕТ СН'!$F$17</f>
        <v>3385.0541718500003</v>
      </c>
      <c r="P30" s="37">
        <f>SUMIFS(СВЦЭМ!$C$34:$C$777,СВЦЭМ!$A$34:$A$777,$A30,СВЦЭМ!$B$34:$B$777,P$11)+'СЕТ СН'!$F$9+СВЦЭМ!$D$10+'СЕТ СН'!$F$5-'СЕТ СН'!$F$17</f>
        <v>3413.9125402300001</v>
      </c>
      <c r="Q30" s="37">
        <f>SUMIFS(СВЦЭМ!$C$34:$C$777,СВЦЭМ!$A$34:$A$777,$A30,СВЦЭМ!$B$34:$B$777,Q$11)+'СЕТ СН'!$F$9+СВЦЭМ!$D$10+'СЕТ СН'!$F$5-'СЕТ СН'!$F$17</f>
        <v>3422.9453084199999</v>
      </c>
      <c r="R30" s="37">
        <f>SUMIFS(СВЦЭМ!$C$34:$C$777,СВЦЭМ!$A$34:$A$777,$A30,СВЦЭМ!$B$34:$B$777,R$11)+'СЕТ СН'!$F$9+СВЦЭМ!$D$10+'СЕТ СН'!$F$5-'СЕТ СН'!$F$17</f>
        <v>3415.8034811600005</v>
      </c>
      <c r="S30" s="37">
        <f>SUMIFS(СВЦЭМ!$C$34:$C$777,СВЦЭМ!$A$34:$A$777,$A30,СВЦЭМ!$B$34:$B$777,S$11)+'СЕТ СН'!$F$9+СВЦЭМ!$D$10+'СЕТ СН'!$F$5-'СЕТ СН'!$F$17</f>
        <v>3408.4474598199999</v>
      </c>
      <c r="T30" s="37">
        <f>SUMIFS(СВЦЭМ!$C$34:$C$777,СВЦЭМ!$A$34:$A$777,$A30,СВЦЭМ!$B$34:$B$777,T$11)+'СЕТ СН'!$F$9+СВЦЭМ!$D$10+'СЕТ СН'!$F$5-'СЕТ СН'!$F$17</f>
        <v>3393.5641156200004</v>
      </c>
      <c r="U30" s="37">
        <f>SUMIFS(СВЦЭМ!$C$34:$C$777,СВЦЭМ!$A$34:$A$777,$A30,СВЦЭМ!$B$34:$B$777,U$11)+'СЕТ СН'!$F$9+СВЦЭМ!$D$10+'СЕТ СН'!$F$5-'СЕТ СН'!$F$17</f>
        <v>3411.9880720200003</v>
      </c>
      <c r="V30" s="37">
        <f>SUMIFS(СВЦЭМ!$C$34:$C$777,СВЦЭМ!$A$34:$A$777,$A30,СВЦЭМ!$B$34:$B$777,V$11)+'СЕТ СН'!$F$9+СВЦЭМ!$D$10+'СЕТ СН'!$F$5-'СЕТ СН'!$F$17</f>
        <v>3413.3355780799998</v>
      </c>
      <c r="W30" s="37">
        <f>SUMIFS(СВЦЭМ!$C$34:$C$777,СВЦЭМ!$A$34:$A$777,$A30,СВЦЭМ!$B$34:$B$777,W$11)+'СЕТ СН'!$F$9+СВЦЭМ!$D$10+'СЕТ СН'!$F$5-'СЕТ СН'!$F$17</f>
        <v>3448.48206953</v>
      </c>
      <c r="X30" s="37">
        <f>SUMIFS(СВЦЭМ!$C$34:$C$777,СВЦЭМ!$A$34:$A$777,$A30,СВЦЭМ!$B$34:$B$777,X$11)+'СЕТ СН'!$F$9+СВЦЭМ!$D$10+'СЕТ СН'!$F$5-'СЕТ СН'!$F$17</f>
        <v>3555.9938547699999</v>
      </c>
      <c r="Y30" s="37">
        <f>SUMIFS(СВЦЭМ!$C$34:$C$777,СВЦЭМ!$A$34:$A$777,$A30,СВЦЭМ!$B$34:$B$777,Y$11)+'СЕТ СН'!$F$9+СВЦЭМ!$D$10+'СЕТ СН'!$F$5-'СЕТ СН'!$F$17</f>
        <v>3677.6819686799995</v>
      </c>
    </row>
    <row r="31" spans="1:25" ht="15.75" x14ac:dyDescent="0.2">
      <c r="A31" s="36">
        <f t="shared" si="0"/>
        <v>43271</v>
      </c>
      <c r="B31" s="37">
        <f>SUMIFS(СВЦЭМ!$C$34:$C$777,СВЦЭМ!$A$34:$A$777,$A31,СВЦЭМ!$B$34:$B$777,B$11)+'СЕТ СН'!$F$9+СВЦЭМ!$D$10+'СЕТ СН'!$F$5-'СЕТ СН'!$F$17</f>
        <v>3659.92969219</v>
      </c>
      <c r="C31" s="37">
        <f>SUMIFS(СВЦЭМ!$C$34:$C$777,СВЦЭМ!$A$34:$A$777,$A31,СВЦЭМ!$B$34:$B$777,C$11)+'СЕТ СН'!$F$9+СВЦЭМ!$D$10+'СЕТ СН'!$F$5-'СЕТ СН'!$F$17</f>
        <v>3696.1369583800001</v>
      </c>
      <c r="D31" s="37">
        <f>SUMIFS(СВЦЭМ!$C$34:$C$777,СВЦЭМ!$A$34:$A$777,$A31,СВЦЭМ!$B$34:$B$777,D$11)+'СЕТ СН'!$F$9+СВЦЭМ!$D$10+'СЕТ СН'!$F$5-'СЕТ СН'!$F$17</f>
        <v>3748.15735197</v>
      </c>
      <c r="E31" s="37">
        <f>SUMIFS(СВЦЭМ!$C$34:$C$777,СВЦЭМ!$A$34:$A$777,$A31,СВЦЭМ!$B$34:$B$777,E$11)+'СЕТ СН'!$F$9+СВЦЭМ!$D$10+'СЕТ СН'!$F$5-'СЕТ СН'!$F$17</f>
        <v>3765.35135881</v>
      </c>
      <c r="F31" s="37">
        <f>SUMIFS(СВЦЭМ!$C$34:$C$777,СВЦЭМ!$A$34:$A$777,$A31,СВЦЭМ!$B$34:$B$777,F$11)+'СЕТ СН'!$F$9+СВЦЭМ!$D$10+'СЕТ СН'!$F$5-'СЕТ СН'!$F$17</f>
        <v>3763.6823404900001</v>
      </c>
      <c r="G31" s="37">
        <f>SUMIFS(СВЦЭМ!$C$34:$C$777,СВЦЭМ!$A$34:$A$777,$A31,СВЦЭМ!$B$34:$B$777,G$11)+'СЕТ СН'!$F$9+СВЦЭМ!$D$10+'СЕТ СН'!$F$5-'СЕТ СН'!$F$17</f>
        <v>3738.3827774300003</v>
      </c>
      <c r="H31" s="37">
        <f>SUMIFS(СВЦЭМ!$C$34:$C$777,СВЦЭМ!$A$34:$A$777,$A31,СВЦЭМ!$B$34:$B$777,H$11)+'СЕТ СН'!$F$9+СВЦЭМ!$D$10+'СЕТ СН'!$F$5-'СЕТ СН'!$F$17</f>
        <v>3635.7013446099995</v>
      </c>
      <c r="I31" s="37">
        <f>SUMIFS(СВЦЭМ!$C$34:$C$777,СВЦЭМ!$A$34:$A$777,$A31,СВЦЭМ!$B$34:$B$777,I$11)+'СЕТ СН'!$F$9+СВЦЭМ!$D$10+'СЕТ СН'!$F$5-'СЕТ СН'!$F$17</f>
        <v>3487.6829223</v>
      </c>
      <c r="J31" s="37">
        <f>SUMIFS(СВЦЭМ!$C$34:$C$777,СВЦЭМ!$A$34:$A$777,$A31,СВЦЭМ!$B$34:$B$777,J$11)+'СЕТ СН'!$F$9+СВЦЭМ!$D$10+'СЕТ СН'!$F$5-'СЕТ СН'!$F$17</f>
        <v>3402.8324077100001</v>
      </c>
      <c r="K31" s="37">
        <f>SUMIFS(СВЦЭМ!$C$34:$C$777,СВЦЭМ!$A$34:$A$777,$A31,СВЦЭМ!$B$34:$B$777,K$11)+'СЕТ СН'!$F$9+СВЦЭМ!$D$10+'СЕТ СН'!$F$5-'СЕТ СН'!$F$17</f>
        <v>3366.3294600699996</v>
      </c>
      <c r="L31" s="37">
        <f>SUMIFS(СВЦЭМ!$C$34:$C$777,СВЦЭМ!$A$34:$A$777,$A31,СВЦЭМ!$B$34:$B$777,L$11)+'СЕТ СН'!$F$9+СВЦЭМ!$D$10+'СЕТ СН'!$F$5-'СЕТ СН'!$F$17</f>
        <v>3376.5299416900002</v>
      </c>
      <c r="M31" s="37">
        <f>SUMIFS(СВЦЭМ!$C$34:$C$777,СВЦЭМ!$A$34:$A$777,$A31,СВЦЭМ!$B$34:$B$777,M$11)+'СЕТ СН'!$F$9+СВЦЭМ!$D$10+'СЕТ СН'!$F$5-'СЕТ СН'!$F$17</f>
        <v>3378.7708190600001</v>
      </c>
      <c r="N31" s="37">
        <f>SUMIFS(СВЦЭМ!$C$34:$C$777,СВЦЭМ!$A$34:$A$777,$A31,СВЦЭМ!$B$34:$B$777,N$11)+'СЕТ СН'!$F$9+СВЦЭМ!$D$10+'СЕТ СН'!$F$5-'СЕТ СН'!$F$17</f>
        <v>3382.10271814</v>
      </c>
      <c r="O31" s="37">
        <f>SUMIFS(СВЦЭМ!$C$34:$C$777,СВЦЭМ!$A$34:$A$777,$A31,СВЦЭМ!$B$34:$B$777,O$11)+'СЕТ СН'!$F$9+СВЦЭМ!$D$10+'СЕТ СН'!$F$5-'СЕТ СН'!$F$17</f>
        <v>3388.0625531700002</v>
      </c>
      <c r="P31" s="37">
        <f>SUMIFS(СВЦЭМ!$C$34:$C$777,СВЦЭМ!$A$34:$A$777,$A31,СВЦЭМ!$B$34:$B$777,P$11)+'СЕТ СН'!$F$9+СВЦЭМ!$D$10+'СЕТ СН'!$F$5-'СЕТ СН'!$F$17</f>
        <v>3391.9774913400001</v>
      </c>
      <c r="Q31" s="37">
        <f>SUMIFS(СВЦЭМ!$C$34:$C$777,СВЦЭМ!$A$34:$A$777,$A31,СВЦЭМ!$B$34:$B$777,Q$11)+'СЕТ СН'!$F$9+СВЦЭМ!$D$10+'СЕТ СН'!$F$5-'СЕТ СН'!$F$17</f>
        <v>3399.86650341</v>
      </c>
      <c r="R31" s="37">
        <f>SUMIFS(СВЦЭМ!$C$34:$C$777,СВЦЭМ!$A$34:$A$777,$A31,СВЦЭМ!$B$34:$B$777,R$11)+'СЕТ СН'!$F$9+СВЦЭМ!$D$10+'СЕТ СН'!$F$5-'СЕТ СН'!$F$17</f>
        <v>3407.72269018</v>
      </c>
      <c r="S31" s="37">
        <f>SUMIFS(СВЦЭМ!$C$34:$C$777,СВЦЭМ!$A$34:$A$777,$A31,СВЦЭМ!$B$34:$B$777,S$11)+'СЕТ СН'!$F$9+СВЦЭМ!$D$10+'СЕТ СН'!$F$5-'СЕТ СН'!$F$17</f>
        <v>3441.6589522099998</v>
      </c>
      <c r="T31" s="37">
        <f>SUMIFS(СВЦЭМ!$C$34:$C$777,СВЦЭМ!$A$34:$A$777,$A31,СВЦЭМ!$B$34:$B$777,T$11)+'СЕТ СН'!$F$9+СВЦЭМ!$D$10+'СЕТ СН'!$F$5-'СЕТ СН'!$F$17</f>
        <v>3453.3136482900004</v>
      </c>
      <c r="U31" s="37">
        <f>SUMIFS(СВЦЭМ!$C$34:$C$777,СВЦЭМ!$A$34:$A$777,$A31,СВЦЭМ!$B$34:$B$777,U$11)+'СЕТ СН'!$F$9+СВЦЭМ!$D$10+'СЕТ СН'!$F$5-'СЕТ СН'!$F$17</f>
        <v>3456.7386603</v>
      </c>
      <c r="V31" s="37">
        <f>SUMIFS(СВЦЭМ!$C$34:$C$777,СВЦЭМ!$A$34:$A$777,$A31,СВЦЭМ!$B$34:$B$777,V$11)+'СЕТ СН'!$F$9+СВЦЭМ!$D$10+'СЕТ СН'!$F$5-'СЕТ СН'!$F$17</f>
        <v>3455.0695538599998</v>
      </c>
      <c r="W31" s="37">
        <f>SUMIFS(СВЦЭМ!$C$34:$C$777,СВЦЭМ!$A$34:$A$777,$A31,СВЦЭМ!$B$34:$B$777,W$11)+'СЕТ СН'!$F$9+СВЦЭМ!$D$10+'СЕТ СН'!$F$5-'СЕТ СН'!$F$17</f>
        <v>3502.5488576800003</v>
      </c>
      <c r="X31" s="37">
        <f>SUMIFS(СВЦЭМ!$C$34:$C$777,СВЦЭМ!$A$34:$A$777,$A31,СВЦЭМ!$B$34:$B$777,X$11)+'СЕТ СН'!$F$9+СВЦЭМ!$D$10+'СЕТ СН'!$F$5-'СЕТ СН'!$F$17</f>
        <v>3588.0287298799999</v>
      </c>
      <c r="Y31" s="37">
        <f>SUMIFS(СВЦЭМ!$C$34:$C$777,СВЦЭМ!$A$34:$A$777,$A31,СВЦЭМ!$B$34:$B$777,Y$11)+'СЕТ СН'!$F$9+СВЦЭМ!$D$10+'СЕТ СН'!$F$5-'СЕТ СН'!$F$17</f>
        <v>3700.4791763400003</v>
      </c>
    </row>
    <row r="32" spans="1:25" ht="15.75" x14ac:dyDescent="0.2">
      <c r="A32" s="36">
        <f t="shared" si="0"/>
        <v>43272</v>
      </c>
      <c r="B32" s="37">
        <f>SUMIFS(СВЦЭМ!$C$34:$C$777,СВЦЭМ!$A$34:$A$777,$A32,СВЦЭМ!$B$34:$B$777,B$11)+'СЕТ СН'!$F$9+СВЦЭМ!$D$10+'СЕТ СН'!$F$5-'СЕТ СН'!$F$17</f>
        <v>3679.8911225500001</v>
      </c>
      <c r="C32" s="37">
        <f>SUMIFS(СВЦЭМ!$C$34:$C$777,СВЦЭМ!$A$34:$A$777,$A32,СВЦЭМ!$B$34:$B$777,C$11)+'СЕТ СН'!$F$9+СВЦЭМ!$D$10+'СЕТ СН'!$F$5-'СЕТ СН'!$F$17</f>
        <v>3697.0508971599997</v>
      </c>
      <c r="D32" s="37">
        <f>SUMIFS(СВЦЭМ!$C$34:$C$777,СВЦЭМ!$A$34:$A$777,$A32,СВЦЭМ!$B$34:$B$777,D$11)+'СЕТ СН'!$F$9+СВЦЭМ!$D$10+'СЕТ СН'!$F$5-'СЕТ СН'!$F$17</f>
        <v>3759.01144264</v>
      </c>
      <c r="E32" s="37">
        <f>SUMIFS(СВЦЭМ!$C$34:$C$777,СВЦЭМ!$A$34:$A$777,$A32,СВЦЭМ!$B$34:$B$777,E$11)+'СЕТ СН'!$F$9+СВЦЭМ!$D$10+'СЕТ СН'!$F$5-'СЕТ СН'!$F$17</f>
        <v>3773.35825024</v>
      </c>
      <c r="F32" s="37">
        <f>SUMIFS(СВЦЭМ!$C$34:$C$777,СВЦЭМ!$A$34:$A$777,$A32,СВЦЭМ!$B$34:$B$777,F$11)+'СЕТ СН'!$F$9+СВЦЭМ!$D$10+'СЕТ СН'!$F$5-'СЕТ СН'!$F$17</f>
        <v>3767.1111678100001</v>
      </c>
      <c r="G32" s="37">
        <f>SUMIFS(СВЦЭМ!$C$34:$C$777,СВЦЭМ!$A$34:$A$777,$A32,СВЦЭМ!$B$34:$B$777,G$11)+'СЕТ СН'!$F$9+СВЦЭМ!$D$10+'СЕТ СН'!$F$5-'СЕТ СН'!$F$17</f>
        <v>3761.8087336200001</v>
      </c>
      <c r="H32" s="37">
        <f>SUMIFS(СВЦЭМ!$C$34:$C$777,СВЦЭМ!$A$34:$A$777,$A32,СВЦЭМ!$B$34:$B$777,H$11)+'СЕТ СН'!$F$9+СВЦЭМ!$D$10+'СЕТ СН'!$F$5-'СЕТ СН'!$F$17</f>
        <v>3671.1553872899999</v>
      </c>
      <c r="I32" s="37">
        <f>SUMIFS(СВЦЭМ!$C$34:$C$777,СВЦЭМ!$A$34:$A$777,$A32,СВЦЭМ!$B$34:$B$777,I$11)+'СЕТ СН'!$F$9+СВЦЭМ!$D$10+'СЕТ СН'!$F$5-'СЕТ СН'!$F$17</f>
        <v>3550.4976782099998</v>
      </c>
      <c r="J32" s="37">
        <f>SUMIFS(СВЦЭМ!$C$34:$C$777,СВЦЭМ!$A$34:$A$777,$A32,СВЦЭМ!$B$34:$B$777,J$11)+'СЕТ СН'!$F$9+СВЦЭМ!$D$10+'СЕТ СН'!$F$5-'СЕТ СН'!$F$17</f>
        <v>3464.2038317499996</v>
      </c>
      <c r="K32" s="37">
        <f>SUMIFS(СВЦЭМ!$C$34:$C$777,СВЦЭМ!$A$34:$A$777,$A32,СВЦЭМ!$B$34:$B$777,K$11)+'СЕТ СН'!$F$9+СВЦЭМ!$D$10+'СЕТ СН'!$F$5-'СЕТ СН'!$F$17</f>
        <v>3398.7147718199999</v>
      </c>
      <c r="L32" s="37">
        <f>SUMIFS(СВЦЭМ!$C$34:$C$777,СВЦЭМ!$A$34:$A$777,$A32,СВЦЭМ!$B$34:$B$777,L$11)+'СЕТ СН'!$F$9+СВЦЭМ!$D$10+'СЕТ СН'!$F$5-'СЕТ СН'!$F$17</f>
        <v>3379.7504287200004</v>
      </c>
      <c r="M32" s="37">
        <f>SUMIFS(СВЦЭМ!$C$34:$C$777,СВЦЭМ!$A$34:$A$777,$A32,СВЦЭМ!$B$34:$B$777,M$11)+'СЕТ СН'!$F$9+СВЦЭМ!$D$10+'СЕТ СН'!$F$5-'СЕТ СН'!$F$17</f>
        <v>3381.3781192800002</v>
      </c>
      <c r="N32" s="37">
        <f>SUMIFS(СВЦЭМ!$C$34:$C$777,СВЦЭМ!$A$34:$A$777,$A32,СВЦЭМ!$B$34:$B$777,N$11)+'СЕТ СН'!$F$9+СВЦЭМ!$D$10+'СЕТ СН'!$F$5-'СЕТ СН'!$F$17</f>
        <v>3386.6341641200002</v>
      </c>
      <c r="O32" s="37">
        <f>SUMIFS(СВЦЭМ!$C$34:$C$777,СВЦЭМ!$A$34:$A$777,$A32,СВЦЭМ!$B$34:$B$777,O$11)+'СЕТ СН'!$F$9+СВЦЭМ!$D$10+'СЕТ СН'!$F$5-'СЕТ СН'!$F$17</f>
        <v>3397.0865590400003</v>
      </c>
      <c r="P32" s="37">
        <f>SUMIFS(СВЦЭМ!$C$34:$C$777,СВЦЭМ!$A$34:$A$777,$A32,СВЦЭМ!$B$34:$B$777,P$11)+'СЕТ СН'!$F$9+СВЦЭМ!$D$10+'СЕТ СН'!$F$5-'СЕТ СН'!$F$17</f>
        <v>3403.5573870100002</v>
      </c>
      <c r="Q32" s="37">
        <f>SUMIFS(СВЦЭМ!$C$34:$C$777,СВЦЭМ!$A$34:$A$777,$A32,СВЦЭМ!$B$34:$B$777,Q$11)+'СЕТ СН'!$F$9+СВЦЭМ!$D$10+'СЕТ СН'!$F$5-'СЕТ СН'!$F$17</f>
        <v>3403.3184477099999</v>
      </c>
      <c r="R32" s="37">
        <f>SUMIFS(СВЦЭМ!$C$34:$C$777,СВЦЭМ!$A$34:$A$777,$A32,СВЦЭМ!$B$34:$B$777,R$11)+'СЕТ СН'!$F$9+СВЦЭМ!$D$10+'СЕТ СН'!$F$5-'СЕТ СН'!$F$17</f>
        <v>3432.9563836500006</v>
      </c>
      <c r="S32" s="37">
        <f>SUMIFS(СВЦЭМ!$C$34:$C$777,СВЦЭМ!$A$34:$A$777,$A32,СВЦЭМ!$B$34:$B$777,S$11)+'СЕТ СН'!$F$9+СВЦЭМ!$D$10+'СЕТ СН'!$F$5-'СЕТ СН'!$F$17</f>
        <v>3398.0960613700004</v>
      </c>
      <c r="T32" s="37">
        <f>SUMIFS(СВЦЭМ!$C$34:$C$777,СВЦЭМ!$A$34:$A$777,$A32,СВЦЭМ!$B$34:$B$777,T$11)+'СЕТ СН'!$F$9+СВЦЭМ!$D$10+'СЕТ СН'!$F$5-'СЕТ СН'!$F$17</f>
        <v>3387.3900831200003</v>
      </c>
      <c r="U32" s="37">
        <f>SUMIFS(СВЦЭМ!$C$34:$C$777,СВЦЭМ!$A$34:$A$777,$A32,СВЦЭМ!$B$34:$B$777,U$11)+'СЕТ СН'!$F$9+СВЦЭМ!$D$10+'СЕТ СН'!$F$5-'СЕТ СН'!$F$17</f>
        <v>3382.0835152800005</v>
      </c>
      <c r="V32" s="37">
        <f>SUMIFS(СВЦЭМ!$C$34:$C$777,СВЦЭМ!$A$34:$A$777,$A32,СВЦЭМ!$B$34:$B$777,V$11)+'СЕТ СН'!$F$9+СВЦЭМ!$D$10+'СЕТ СН'!$F$5-'СЕТ СН'!$F$17</f>
        <v>3396.0083143200004</v>
      </c>
      <c r="W32" s="37">
        <f>SUMIFS(СВЦЭМ!$C$34:$C$777,СВЦЭМ!$A$34:$A$777,$A32,СВЦЭМ!$B$34:$B$777,W$11)+'СЕТ СН'!$F$9+СВЦЭМ!$D$10+'СЕТ СН'!$F$5-'СЕТ СН'!$F$17</f>
        <v>3449.8812810499999</v>
      </c>
      <c r="X32" s="37">
        <f>SUMIFS(СВЦЭМ!$C$34:$C$777,СВЦЭМ!$A$34:$A$777,$A32,СВЦЭМ!$B$34:$B$777,X$11)+'СЕТ СН'!$F$9+СВЦЭМ!$D$10+'СЕТ СН'!$F$5-'СЕТ СН'!$F$17</f>
        <v>3559.3105368700003</v>
      </c>
      <c r="Y32" s="37">
        <f>SUMIFS(СВЦЭМ!$C$34:$C$777,СВЦЭМ!$A$34:$A$777,$A32,СВЦЭМ!$B$34:$B$777,Y$11)+'СЕТ СН'!$F$9+СВЦЭМ!$D$10+'СЕТ СН'!$F$5-'СЕТ СН'!$F$17</f>
        <v>3662.91308084</v>
      </c>
    </row>
    <row r="33" spans="1:25" ht="15.75" x14ac:dyDescent="0.2">
      <c r="A33" s="36">
        <f t="shared" si="0"/>
        <v>43273</v>
      </c>
      <c r="B33" s="37">
        <f>SUMIFS(СВЦЭМ!$C$34:$C$777,СВЦЭМ!$A$34:$A$777,$A33,СВЦЭМ!$B$34:$B$777,B$11)+'СЕТ СН'!$F$9+СВЦЭМ!$D$10+'СЕТ СН'!$F$5-'СЕТ СН'!$F$17</f>
        <v>3656.3741142599997</v>
      </c>
      <c r="C33" s="37">
        <f>SUMIFS(СВЦЭМ!$C$34:$C$777,СВЦЭМ!$A$34:$A$777,$A33,СВЦЭМ!$B$34:$B$777,C$11)+'СЕТ СН'!$F$9+СВЦЭМ!$D$10+'СЕТ СН'!$F$5-'СЕТ СН'!$F$17</f>
        <v>3662.8857571900003</v>
      </c>
      <c r="D33" s="37">
        <f>SUMIFS(СВЦЭМ!$C$34:$C$777,СВЦЭМ!$A$34:$A$777,$A33,СВЦЭМ!$B$34:$B$777,D$11)+'СЕТ СН'!$F$9+СВЦЭМ!$D$10+'СЕТ СН'!$F$5-'СЕТ СН'!$F$17</f>
        <v>3694.5129991300005</v>
      </c>
      <c r="E33" s="37">
        <f>SUMIFS(СВЦЭМ!$C$34:$C$777,СВЦЭМ!$A$34:$A$777,$A33,СВЦЭМ!$B$34:$B$777,E$11)+'СЕТ СН'!$F$9+СВЦЭМ!$D$10+'СЕТ СН'!$F$5-'СЕТ СН'!$F$17</f>
        <v>3719.3326819300005</v>
      </c>
      <c r="F33" s="37">
        <f>SUMIFS(СВЦЭМ!$C$34:$C$777,СВЦЭМ!$A$34:$A$777,$A33,СВЦЭМ!$B$34:$B$777,F$11)+'СЕТ СН'!$F$9+СВЦЭМ!$D$10+'СЕТ СН'!$F$5-'СЕТ СН'!$F$17</f>
        <v>3700.6938437499998</v>
      </c>
      <c r="G33" s="37">
        <f>SUMIFS(СВЦЭМ!$C$34:$C$777,СВЦЭМ!$A$34:$A$777,$A33,СВЦЭМ!$B$34:$B$777,G$11)+'СЕТ СН'!$F$9+СВЦЭМ!$D$10+'СЕТ СН'!$F$5-'СЕТ СН'!$F$17</f>
        <v>3690.2599194600002</v>
      </c>
      <c r="H33" s="37">
        <f>SUMIFS(СВЦЭМ!$C$34:$C$777,СВЦЭМ!$A$34:$A$777,$A33,СВЦЭМ!$B$34:$B$777,H$11)+'СЕТ СН'!$F$9+СВЦЭМ!$D$10+'СЕТ СН'!$F$5-'СЕТ СН'!$F$17</f>
        <v>3631.5341193600002</v>
      </c>
      <c r="I33" s="37">
        <f>SUMIFS(СВЦЭМ!$C$34:$C$777,СВЦЭМ!$A$34:$A$777,$A33,СВЦЭМ!$B$34:$B$777,I$11)+'СЕТ СН'!$F$9+СВЦЭМ!$D$10+'СЕТ СН'!$F$5-'СЕТ СН'!$F$17</f>
        <v>3544.96779199</v>
      </c>
      <c r="J33" s="37">
        <f>SUMIFS(СВЦЭМ!$C$34:$C$777,СВЦЭМ!$A$34:$A$777,$A33,СВЦЭМ!$B$34:$B$777,J$11)+'СЕТ СН'!$F$9+СВЦЭМ!$D$10+'СЕТ СН'!$F$5-'СЕТ СН'!$F$17</f>
        <v>3435.7178458499998</v>
      </c>
      <c r="K33" s="37">
        <f>SUMIFS(СВЦЭМ!$C$34:$C$777,СВЦЭМ!$A$34:$A$777,$A33,СВЦЭМ!$B$34:$B$777,K$11)+'СЕТ СН'!$F$9+СВЦЭМ!$D$10+'СЕТ СН'!$F$5-'СЕТ СН'!$F$17</f>
        <v>3384.3776311100005</v>
      </c>
      <c r="L33" s="37">
        <f>SUMIFS(СВЦЭМ!$C$34:$C$777,СВЦЭМ!$A$34:$A$777,$A33,СВЦЭМ!$B$34:$B$777,L$11)+'СЕТ СН'!$F$9+СВЦЭМ!$D$10+'СЕТ СН'!$F$5-'СЕТ СН'!$F$17</f>
        <v>3374.3924022200003</v>
      </c>
      <c r="M33" s="37">
        <f>SUMIFS(СВЦЭМ!$C$34:$C$777,СВЦЭМ!$A$34:$A$777,$A33,СВЦЭМ!$B$34:$B$777,M$11)+'СЕТ СН'!$F$9+СВЦЭМ!$D$10+'СЕТ СН'!$F$5-'СЕТ СН'!$F$17</f>
        <v>3377.7110503200006</v>
      </c>
      <c r="N33" s="37">
        <f>SUMIFS(СВЦЭМ!$C$34:$C$777,СВЦЭМ!$A$34:$A$777,$A33,СВЦЭМ!$B$34:$B$777,N$11)+'СЕТ СН'!$F$9+СВЦЭМ!$D$10+'СЕТ СН'!$F$5-'СЕТ СН'!$F$17</f>
        <v>3383.2478171400003</v>
      </c>
      <c r="O33" s="37">
        <f>SUMIFS(СВЦЭМ!$C$34:$C$777,СВЦЭМ!$A$34:$A$777,$A33,СВЦЭМ!$B$34:$B$777,O$11)+'СЕТ СН'!$F$9+СВЦЭМ!$D$10+'СЕТ СН'!$F$5-'СЕТ СН'!$F$17</f>
        <v>3379.6466892000003</v>
      </c>
      <c r="P33" s="37">
        <f>SUMIFS(СВЦЭМ!$C$34:$C$777,СВЦЭМ!$A$34:$A$777,$A33,СВЦЭМ!$B$34:$B$777,P$11)+'СЕТ СН'!$F$9+СВЦЭМ!$D$10+'СЕТ СН'!$F$5-'СЕТ СН'!$F$17</f>
        <v>3374.6653282900002</v>
      </c>
      <c r="Q33" s="37">
        <f>SUMIFS(СВЦЭМ!$C$34:$C$777,СВЦЭМ!$A$34:$A$777,$A33,СВЦЭМ!$B$34:$B$777,Q$11)+'СЕТ СН'!$F$9+СВЦЭМ!$D$10+'СЕТ СН'!$F$5-'СЕТ СН'!$F$17</f>
        <v>3370.5438848999997</v>
      </c>
      <c r="R33" s="37">
        <f>SUMIFS(СВЦЭМ!$C$34:$C$777,СВЦЭМ!$A$34:$A$777,$A33,СВЦЭМ!$B$34:$B$777,R$11)+'СЕТ СН'!$F$9+СВЦЭМ!$D$10+'СЕТ СН'!$F$5-'СЕТ СН'!$F$17</f>
        <v>3408.4645880900002</v>
      </c>
      <c r="S33" s="37">
        <f>SUMIFS(СВЦЭМ!$C$34:$C$777,СВЦЭМ!$A$34:$A$777,$A33,СВЦЭМ!$B$34:$B$777,S$11)+'СЕТ СН'!$F$9+СВЦЭМ!$D$10+'СЕТ СН'!$F$5-'СЕТ СН'!$F$17</f>
        <v>3406.5939072400001</v>
      </c>
      <c r="T33" s="37">
        <f>SUMIFS(СВЦЭМ!$C$34:$C$777,СВЦЭМ!$A$34:$A$777,$A33,СВЦЭМ!$B$34:$B$777,T$11)+'СЕТ СН'!$F$9+СВЦЭМ!$D$10+'СЕТ СН'!$F$5-'СЕТ СН'!$F$17</f>
        <v>3378.1023718399997</v>
      </c>
      <c r="U33" s="37">
        <f>SUMIFS(СВЦЭМ!$C$34:$C$777,СВЦЭМ!$A$34:$A$777,$A33,СВЦЭМ!$B$34:$B$777,U$11)+'СЕТ СН'!$F$9+СВЦЭМ!$D$10+'СЕТ СН'!$F$5-'СЕТ СН'!$F$17</f>
        <v>3379.3267112799999</v>
      </c>
      <c r="V33" s="37">
        <f>SUMIFS(СВЦЭМ!$C$34:$C$777,СВЦЭМ!$A$34:$A$777,$A33,СВЦЭМ!$B$34:$B$777,V$11)+'СЕТ СН'!$F$9+СВЦЭМ!$D$10+'СЕТ СН'!$F$5-'СЕТ СН'!$F$17</f>
        <v>3384.2983213800003</v>
      </c>
      <c r="W33" s="37">
        <f>SUMIFS(СВЦЭМ!$C$34:$C$777,СВЦЭМ!$A$34:$A$777,$A33,СВЦЭМ!$B$34:$B$777,W$11)+'СЕТ СН'!$F$9+СВЦЭМ!$D$10+'СЕТ СН'!$F$5-'СЕТ СН'!$F$17</f>
        <v>3409.0573161300003</v>
      </c>
      <c r="X33" s="37">
        <f>SUMIFS(СВЦЭМ!$C$34:$C$777,СВЦЭМ!$A$34:$A$777,$A33,СВЦЭМ!$B$34:$B$777,X$11)+'СЕТ СН'!$F$9+СВЦЭМ!$D$10+'СЕТ СН'!$F$5-'СЕТ СН'!$F$17</f>
        <v>3517.6019298599999</v>
      </c>
      <c r="Y33" s="37">
        <f>SUMIFS(СВЦЭМ!$C$34:$C$777,СВЦЭМ!$A$34:$A$777,$A33,СВЦЭМ!$B$34:$B$777,Y$11)+'СЕТ СН'!$F$9+СВЦЭМ!$D$10+'СЕТ СН'!$F$5-'СЕТ СН'!$F$17</f>
        <v>3642.7099168200007</v>
      </c>
    </row>
    <row r="34" spans="1:25" ht="15.75" x14ac:dyDescent="0.2">
      <c r="A34" s="36">
        <f t="shared" si="0"/>
        <v>43274</v>
      </c>
      <c r="B34" s="37">
        <f>SUMIFS(СВЦЭМ!$C$34:$C$777,СВЦЭМ!$A$34:$A$777,$A34,СВЦЭМ!$B$34:$B$777,B$11)+'СЕТ СН'!$F$9+СВЦЭМ!$D$10+'СЕТ СН'!$F$5-'СЕТ СН'!$F$17</f>
        <v>3754.71323652</v>
      </c>
      <c r="C34" s="37">
        <f>SUMIFS(СВЦЭМ!$C$34:$C$777,СВЦЭМ!$A$34:$A$777,$A34,СВЦЭМ!$B$34:$B$777,C$11)+'СЕТ СН'!$F$9+СВЦЭМ!$D$10+'СЕТ СН'!$F$5-'СЕТ СН'!$F$17</f>
        <v>3796.3989696200001</v>
      </c>
      <c r="D34" s="37">
        <f>SUMIFS(СВЦЭМ!$C$34:$C$777,СВЦЭМ!$A$34:$A$777,$A34,СВЦЭМ!$B$34:$B$777,D$11)+'СЕТ СН'!$F$9+СВЦЭМ!$D$10+'СЕТ СН'!$F$5-'СЕТ СН'!$F$17</f>
        <v>3785.2289436400001</v>
      </c>
      <c r="E34" s="37">
        <f>SUMIFS(СВЦЭМ!$C$34:$C$777,СВЦЭМ!$A$34:$A$777,$A34,СВЦЭМ!$B$34:$B$777,E$11)+'СЕТ СН'!$F$9+СВЦЭМ!$D$10+'СЕТ СН'!$F$5-'СЕТ СН'!$F$17</f>
        <v>3778.9582207000008</v>
      </c>
      <c r="F34" s="37">
        <f>SUMIFS(СВЦЭМ!$C$34:$C$777,СВЦЭМ!$A$34:$A$777,$A34,СВЦЭМ!$B$34:$B$777,F$11)+'СЕТ СН'!$F$9+СВЦЭМ!$D$10+'СЕТ СН'!$F$5-'СЕТ СН'!$F$17</f>
        <v>3776.4895577800003</v>
      </c>
      <c r="G34" s="37">
        <f>SUMIFS(СВЦЭМ!$C$34:$C$777,СВЦЭМ!$A$34:$A$777,$A34,СВЦЭМ!$B$34:$B$777,G$11)+'СЕТ СН'!$F$9+СВЦЭМ!$D$10+'СЕТ СН'!$F$5-'СЕТ СН'!$F$17</f>
        <v>3779.9351564499998</v>
      </c>
      <c r="H34" s="37">
        <f>SUMIFS(СВЦЭМ!$C$34:$C$777,СВЦЭМ!$A$34:$A$777,$A34,СВЦЭМ!$B$34:$B$777,H$11)+'СЕТ СН'!$F$9+СВЦЭМ!$D$10+'СЕТ СН'!$F$5-'СЕТ СН'!$F$17</f>
        <v>3752.4460142499997</v>
      </c>
      <c r="I34" s="37">
        <f>SUMIFS(СВЦЭМ!$C$34:$C$777,СВЦЭМ!$A$34:$A$777,$A34,СВЦЭМ!$B$34:$B$777,I$11)+'СЕТ СН'!$F$9+СВЦЭМ!$D$10+'СЕТ СН'!$F$5-'СЕТ СН'!$F$17</f>
        <v>3581.2034729399998</v>
      </c>
      <c r="J34" s="37">
        <f>SUMIFS(СВЦЭМ!$C$34:$C$777,СВЦЭМ!$A$34:$A$777,$A34,СВЦЭМ!$B$34:$B$777,J$11)+'СЕТ СН'!$F$9+СВЦЭМ!$D$10+'СЕТ СН'!$F$5-'СЕТ СН'!$F$17</f>
        <v>3476.8008555900001</v>
      </c>
      <c r="K34" s="37">
        <f>SUMIFS(СВЦЭМ!$C$34:$C$777,СВЦЭМ!$A$34:$A$777,$A34,СВЦЭМ!$B$34:$B$777,K$11)+'СЕТ СН'!$F$9+СВЦЭМ!$D$10+'СЕТ СН'!$F$5-'СЕТ СН'!$F$17</f>
        <v>3402.1318906900001</v>
      </c>
      <c r="L34" s="37">
        <f>SUMIFS(СВЦЭМ!$C$34:$C$777,СВЦЭМ!$A$34:$A$777,$A34,СВЦЭМ!$B$34:$B$777,L$11)+'СЕТ СН'!$F$9+СВЦЭМ!$D$10+'СЕТ СН'!$F$5-'СЕТ СН'!$F$17</f>
        <v>3388.7530207900004</v>
      </c>
      <c r="M34" s="37">
        <f>SUMIFS(СВЦЭМ!$C$34:$C$777,СВЦЭМ!$A$34:$A$777,$A34,СВЦЭМ!$B$34:$B$777,M$11)+'СЕТ СН'!$F$9+СВЦЭМ!$D$10+'СЕТ СН'!$F$5-'СЕТ СН'!$F$17</f>
        <v>3390.0857644499997</v>
      </c>
      <c r="N34" s="37">
        <f>SUMIFS(СВЦЭМ!$C$34:$C$777,СВЦЭМ!$A$34:$A$777,$A34,СВЦЭМ!$B$34:$B$777,N$11)+'СЕТ СН'!$F$9+СВЦЭМ!$D$10+'СЕТ СН'!$F$5-'СЕТ СН'!$F$17</f>
        <v>3392.5479076899996</v>
      </c>
      <c r="O34" s="37">
        <f>SUMIFS(СВЦЭМ!$C$34:$C$777,СВЦЭМ!$A$34:$A$777,$A34,СВЦЭМ!$B$34:$B$777,O$11)+'СЕТ СН'!$F$9+СВЦЭМ!$D$10+'СЕТ СН'!$F$5-'СЕТ СН'!$F$17</f>
        <v>3393.9307664000003</v>
      </c>
      <c r="P34" s="37">
        <f>SUMIFS(СВЦЭМ!$C$34:$C$777,СВЦЭМ!$A$34:$A$777,$A34,СВЦЭМ!$B$34:$B$777,P$11)+'СЕТ СН'!$F$9+СВЦЭМ!$D$10+'СЕТ СН'!$F$5-'СЕТ СН'!$F$17</f>
        <v>3407.7297269200003</v>
      </c>
      <c r="Q34" s="37">
        <f>SUMIFS(СВЦЭМ!$C$34:$C$777,СВЦЭМ!$A$34:$A$777,$A34,СВЦЭМ!$B$34:$B$777,Q$11)+'СЕТ СН'!$F$9+СВЦЭМ!$D$10+'СЕТ СН'!$F$5-'СЕТ СН'!$F$17</f>
        <v>3418.5777626700005</v>
      </c>
      <c r="R34" s="37">
        <f>SUMIFS(СВЦЭМ!$C$34:$C$777,СВЦЭМ!$A$34:$A$777,$A34,СВЦЭМ!$B$34:$B$777,R$11)+'СЕТ СН'!$F$9+СВЦЭМ!$D$10+'СЕТ СН'!$F$5-'СЕТ СН'!$F$17</f>
        <v>3444.7718104999999</v>
      </c>
      <c r="S34" s="37">
        <f>SUMIFS(СВЦЭМ!$C$34:$C$777,СВЦЭМ!$A$34:$A$777,$A34,СВЦЭМ!$B$34:$B$777,S$11)+'СЕТ СН'!$F$9+СВЦЭМ!$D$10+'СЕТ СН'!$F$5-'СЕТ СН'!$F$17</f>
        <v>3429.3979556999998</v>
      </c>
      <c r="T34" s="37">
        <f>SUMIFS(СВЦЭМ!$C$34:$C$777,СВЦЭМ!$A$34:$A$777,$A34,СВЦЭМ!$B$34:$B$777,T$11)+'СЕТ СН'!$F$9+СВЦЭМ!$D$10+'СЕТ СН'!$F$5-'СЕТ СН'!$F$17</f>
        <v>3420.9151880200002</v>
      </c>
      <c r="U34" s="37">
        <f>SUMIFS(СВЦЭМ!$C$34:$C$777,СВЦЭМ!$A$34:$A$777,$A34,СВЦЭМ!$B$34:$B$777,U$11)+'СЕТ СН'!$F$9+СВЦЭМ!$D$10+'СЕТ СН'!$F$5-'СЕТ СН'!$F$17</f>
        <v>3416.15130628</v>
      </c>
      <c r="V34" s="37">
        <f>SUMIFS(СВЦЭМ!$C$34:$C$777,СВЦЭМ!$A$34:$A$777,$A34,СВЦЭМ!$B$34:$B$777,V$11)+'СЕТ СН'!$F$9+СВЦЭМ!$D$10+'СЕТ СН'!$F$5-'СЕТ СН'!$F$17</f>
        <v>3413.9700475599998</v>
      </c>
      <c r="W34" s="37">
        <f>SUMIFS(СВЦЭМ!$C$34:$C$777,СВЦЭМ!$A$34:$A$777,$A34,СВЦЭМ!$B$34:$B$777,W$11)+'СЕТ СН'!$F$9+СВЦЭМ!$D$10+'СЕТ СН'!$F$5-'СЕТ СН'!$F$17</f>
        <v>3465.5001528600001</v>
      </c>
      <c r="X34" s="37">
        <f>SUMIFS(СВЦЭМ!$C$34:$C$777,СВЦЭМ!$A$34:$A$777,$A34,СВЦЭМ!$B$34:$B$777,X$11)+'СЕТ СН'!$F$9+СВЦЭМ!$D$10+'СЕТ СН'!$F$5-'СЕТ СН'!$F$17</f>
        <v>3571.4829514500002</v>
      </c>
      <c r="Y34" s="37">
        <f>SUMIFS(СВЦЭМ!$C$34:$C$777,СВЦЭМ!$A$34:$A$777,$A34,СВЦЭМ!$B$34:$B$777,Y$11)+'СЕТ СН'!$F$9+СВЦЭМ!$D$10+'СЕТ СН'!$F$5-'СЕТ СН'!$F$17</f>
        <v>3641.2762592900003</v>
      </c>
    </row>
    <row r="35" spans="1:25" ht="15.75" x14ac:dyDescent="0.2">
      <c r="A35" s="36">
        <f t="shared" si="0"/>
        <v>43275</v>
      </c>
      <c r="B35" s="37">
        <f>SUMIFS(СВЦЭМ!$C$34:$C$777,СВЦЭМ!$A$34:$A$777,$A35,СВЦЭМ!$B$34:$B$777,B$11)+'СЕТ СН'!$F$9+СВЦЭМ!$D$10+'СЕТ СН'!$F$5-'СЕТ СН'!$F$17</f>
        <v>3730.5798563399999</v>
      </c>
      <c r="C35" s="37">
        <f>SUMIFS(СВЦЭМ!$C$34:$C$777,СВЦЭМ!$A$34:$A$777,$A35,СВЦЭМ!$B$34:$B$777,C$11)+'СЕТ СН'!$F$9+СВЦЭМ!$D$10+'СЕТ СН'!$F$5-'СЕТ СН'!$F$17</f>
        <v>3780.7856234100004</v>
      </c>
      <c r="D35" s="37">
        <f>SUMIFS(СВЦЭМ!$C$34:$C$777,СВЦЭМ!$A$34:$A$777,$A35,СВЦЭМ!$B$34:$B$777,D$11)+'СЕТ СН'!$F$9+СВЦЭМ!$D$10+'СЕТ СН'!$F$5-'СЕТ СН'!$F$17</f>
        <v>3766.3586939900001</v>
      </c>
      <c r="E35" s="37">
        <f>SUMIFS(СВЦЭМ!$C$34:$C$777,СВЦЭМ!$A$34:$A$777,$A35,СВЦЭМ!$B$34:$B$777,E$11)+'СЕТ СН'!$F$9+СВЦЭМ!$D$10+'СЕТ СН'!$F$5-'СЕТ СН'!$F$17</f>
        <v>3759.05152718</v>
      </c>
      <c r="F35" s="37">
        <f>SUMIFS(СВЦЭМ!$C$34:$C$777,СВЦЭМ!$A$34:$A$777,$A35,СВЦЭМ!$B$34:$B$777,F$11)+'СЕТ СН'!$F$9+СВЦЭМ!$D$10+'СЕТ СН'!$F$5-'СЕТ СН'!$F$17</f>
        <v>3754.9087021600003</v>
      </c>
      <c r="G35" s="37">
        <f>SUMIFS(СВЦЭМ!$C$34:$C$777,СВЦЭМ!$A$34:$A$777,$A35,СВЦЭМ!$B$34:$B$777,G$11)+'СЕТ СН'!$F$9+СВЦЭМ!$D$10+'СЕТ СН'!$F$5-'СЕТ СН'!$F$17</f>
        <v>3746.8428000099998</v>
      </c>
      <c r="H35" s="37">
        <f>SUMIFS(СВЦЭМ!$C$34:$C$777,СВЦЭМ!$A$34:$A$777,$A35,СВЦЭМ!$B$34:$B$777,H$11)+'СЕТ СН'!$F$9+СВЦЭМ!$D$10+'СЕТ СН'!$F$5-'СЕТ СН'!$F$17</f>
        <v>3733.2744250700002</v>
      </c>
      <c r="I35" s="37">
        <f>SUMIFS(СВЦЭМ!$C$34:$C$777,СВЦЭМ!$A$34:$A$777,$A35,СВЦЭМ!$B$34:$B$777,I$11)+'СЕТ СН'!$F$9+СВЦЭМ!$D$10+'СЕТ СН'!$F$5-'СЕТ СН'!$F$17</f>
        <v>3607.6179415800002</v>
      </c>
      <c r="J35" s="37">
        <f>SUMIFS(СВЦЭМ!$C$34:$C$777,СВЦЭМ!$A$34:$A$777,$A35,СВЦЭМ!$B$34:$B$777,J$11)+'СЕТ СН'!$F$9+СВЦЭМ!$D$10+'СЕТ СН'!$F$5-'СЕТ СН'!$F$17</f>
        <v>3481.5216399400001</v>
      </c>
      <c r="K35" s="37">
        <f>SUMIFS(СВЦЭМ!$C$34:$C$777,СВЦЭМ!$A$34:$A$777,$A35,СВЦЭМ!$B$34:$B$777,K$11)+'СЕТ СН'!$F$9+СВЦЭМ!$D$10+'СЕТ СН'!$F$5-'СЕТ СН'!$F$17</f>
        <v>3406.6404486799997</v>
      </c>
      <c r="L35" s="37">
        <f>SUMIFS(СВЦЭМ!$C$34:$C$777,СВЦЭМ!$A$34:$A$777,$A35,СВЦЭМ!$B$34:$B$777,L$11)+'СЕТ СН'!$F$9+СВЦЭМ!$D$10+'СЕТ СН'!$F$5-'СЕТ СН'!$F$17</f>
        <v>3400.0919868599999</v>
      </c>
      <c r="M35" s="37">
        <f>SUMIFS(СВЦЭМ!$C$34:$C$777,СВЦЭМ!$A$34:$A$777,$A35,СВЦЭМ!$B$34:$B$777,M$11)+'СЕТ СН'!$F$9+СВЦЭМ!$D$10+'СЕТ СН'!$F$5-'СЕТ СН'!$F$17</f>
        <v>3398.3740560600004</v>
      </c>
      <c r="N35" s="37">
        <f>SUMIFS(СВЦЭМ!$C$34:$C$777,СВЦЭМ!$A$34:$A$777,$A35,СВЦЭМ!$B$34:$B$777,N$11)+'СЕТ СН'!$F$9+СВЦЭМ!$D$10+'СЕТ СН'!$F$5-'СЕТ СН'!$F$17</f>
        <v>3407.2666789099999</v>
      </c>
      <c r="O35" s="37">
        <f>SUMIFS(СВЦЭМ!$C$34:$C$777,СВЦЭМ!$A$34:$A$777,$A35,СВЦЭМ!$B$34:$B$777,O$11)+'СЕТ СН'!$F$9+СВЦЭМ!$D$10+'СЕТ СН'!$F$5-'СЕТ СН'!$F$17</f>
        <v>3402.07912171</v>
      </c>
      <c r="P35" s="37">
        <f>SUMIFS(СВЦЭМ!$C$34:$C$777,СВЦЭМ!$A$34:$A$777,$A35,СВЦЭМ!$B$34:$B$777,P$11)+'СЕТ СН'!$F$9+СВЦЭМ!$D$10+'СЕТ СН'!$F$5-'СЕТ СН'!$F$17</f>
        <v>3406.6809815600004</v>
      </c>
      <c r="Q35" s="37">
        <f>SUMIFS(СВЦЭМ!$C$34:$C$777,СВЦЭМ!$A$34:$A$777,$A35,СВЦЭМ!$B$34:$B$777,Q$11)+'СЕТ СН'!$F$9+СВЦЭМ!$D$10+'СЕТ СН'!$F$5-'СЕТ СН'!$F$17</f>
        <v>3408.5437108000001</v>
      </c>
      <c r="R35" s="37">
        <f>SUMIFS(СВЦЭМ!$C$34:$C$777,СВЦЭМ!$A$34:$A$777,$A35,СВЦЭМ!$B$34:$B$777,R$11)+'СЕТ СН'!$F$9+СВЦЭМ!$D$10+'СЕТ СН'!$F$5-'СЕТ СН'!$F$17</f>
        <v>3431.4844019699999</v>
      </c>
      <c r="S35" s="37">
        <f>SUMIFS(СВЦЭМ!$C$34:$C$777,СВЦЭМ!$A$34:$A$777,$A35,СВЦЭМ!$B$34:$B$777,S$11)+'СЕТ СН'!$F$9+СВЦЭМ!$D$10+'СЕТ СН'!$F$5-'СЕТ СН'!$F$17</f>
        <v>3421.9927279999997</v>
      </c>
      <c r="T35" s="37">
        <f>SUMIFS(СВЦЭМ!$C$34:$C$777,СВЦЭМ!$A$34:$A$777,$A35,СВЦЭМ!$B$34:$B$777,T$11)+'СЕТ СН'!$F$9+СВЦЭМ!$D$10+'СЕТ СН'!$F$5-'СЕТ СН'!$F$17</f>
        <v>3413.5871561099998</v>
      </c>
      <c r="U35" s="37">
        <f>SUMIFS(СВЦЭМ!$C$34:$C$777,СВЦЭМ!$A$34:$A$777,$A35,СВЦЭМ!$B$34:$B$777,U$11)+'СЕТ СН'!$F$9+СВЦЭМ!$D$10+'СЕТ СН'!$F$5-'СЕТ СН'!$F$17</f>
        <v>3408.9860735099996</v>
      </c>
      <c r="V35" s="37">
        <f>SUMIFS(СВЦЭМ!$C$34:$C$777,СВЦЭМ!$A$34:$A$777,$A35,СВЦЭМ!$B$34:$B$777,V$11)+'СЕТ СН'!$F$9+СВЦЭМ!$D$10+'СЕТ СН'!$F$5-'СЕТ СН'!$F$17</f>
        <v>3412.44324181</v>
      </c>
      <c r="W35" s="37">
        <f>SUMIFS(СВЦЭМ!$C$34:$C$777,СВЦЭМ!$A$34:$A$777,$A35,СВЦЭМ!$B$34:$B$777,W$11)+'СЕТ СН'!$F$9+СВЦЭМ!$D$10+'СЕТ СН'!$F$5-'СЕТ СН'!$F$17</f>
        <v>3453.7165290300004</v>
      </c>
      <c r="X35" s="37">
        <f>SUMIFS(СВЦЭМ!$C$34:$C$777,СВЦЭМ!$A$34:$A$777,$A35,СВЦЭМ!$B$34:$B$777,X$11)+'СЕТ СН'!$F$9+СВЦЭМ!$D$10+'СЕТ СН'!$F$5-'СЕТ СН'!$F$17</f>
        <v>3551.5658446399998</v>
      </c>
      <c r="Y35" s="37">
        <f>SUMIFS(СВЦЭМ!$C$34:$C$777,СВЦЭМ!$A$34:$A$777,$A35,СВЦЭМ!$B$34:$B$777,Y$11)+'СЕТ СН'!$F$9+СВЦЭМ!$D$10+'СЕТ СН'!$F$5-'СЕТ СН'!$F$17</f>
        <v>3668.0102822000003</v>
      </c>
    </row>
    <row r="36" spans="1:25" ht="15.75" x14ac:dyDescent="0.2">
      <c r="A36" s="36">
        <f t="shared" si="0"/>
        <v>43276</v>
      </c>
      <c r="B36" s="37">
        <f>SUMIFS(СВЦЭМ!$C$34:$C$777,СВЦЭМ!$A$34:$A$777,$A36,СВЦЭМ!$B$34:$B$777,B$11)+'СЕТ СН'!$F$9+СВЦЭМ!$D$10+'СЕТ СН'!$F$5-'СЕТ СН'!$F$17</f>
        <v>3704.2541525399997</v>
      </c>
      <c r="C36" s="37">
        <f>SUMIFS(СВЦЭМ!$C$34:$C$777,СВЦЭМ!$A$34:$A$777,$A36,СВЦЭМ!$B$34:$B$777,C$11)+'СЕТ СН'!$F$9+СВЦЭМ!$D$10+'СЕТ СН'!$F$5-'СЕТ СН'!$F$17</f>
        <v>3758.9864624200004</v>
      </c>
      <c r="D36" s="37">
        <f>SUMIFS(СВЦЭМ!$C$34:$C$777,СВЦЭМ!$A$34:$A$777,$A36,СВЦЭМ!$B$34:$B$777,D$11)+'СЕТ СН'!$F$9+СВЦЭМ!$D$10+'СЕТ СН'!$F$5-'СЕТ СН'!$F$17</f>
        <v>3793.5990610800004</v>
      </c>
      <c r="E36" s="37">
        <f>SUMIFS(СВЦЭМ!$C$34:$C$777,СВЦЭМ!$A$34:$A$777,$A36,СВЦЭМ!$B$34:$B$777,E$11)+'СЕТ СН'!$F$9+СВЦЭМ!$D$10+'СЕТ СН'!$F$5-'СЕТ СН'!$F$17</f>
        <v>3788.2643919799998</v>
      </c>
      <c r="F36" s="37">
        <f>SUMIFS(СВЦЭМ!$C$34:$C$777,СВЦЭМ!$A$34:$A$777,$A36,СВЦЭМ!$B$34:$B$777,F$11)+'СЕТ СН'!$F$9+СВЦЭМ!$D$10+'СЕТ СН'!$F$5-'СЕТ СН'!$F$17</f>
        <v>3784.3452540900003</v>
      </c>
      <c r="G36" s="37">
        <f>SUMIFS(СВЦЭМ!$C$34:$C$777,СВЦЭМ!$A$34:$A$777,$A36,СВЦЭМ!$B$34:$B$777,G$11)+'СЕТ СН'!$F$9+СВЦЭМ!$D$10+'СЕТ СН'!$F$5-'СЕТ СН'!$F$17</f>
        <v>3791.68187833</v>
      </c>
      <c r="H36" s="37">
        <f>SUMIFS(СВЦЭМ!$C$34:$C$777,СВЦЭМ!$A$34:$A$777,$A36,СВЦЭМ!$B$34:$B$777,H$11)+'СЕТ СН'!$F$9+СВЦЭМ!$D$10+'СЕТ СН'!$F$5-'СЕТ СН'!$F$17</f>
        <v>3757.3914853900001</v>
      </c>
      <c r="I36" s="37">
        <f>SUMIFS(СВЦЭМ!$C$34:$C$777,СВЦЭМ!$A$34:$A$777,$A36,СВЦЭМ!$B$34:$B$777,I$11)+'СЕТ СН'!$F$9+СВЦЭМ!$D$10+'СЕТ СН'!$F$5-'СЕТ СН'!$F$17</f>
        <v>3590.0221446800001</v>
      </c>
      <c r="J36" s="37">
        <f>SUMIFS(СВЦЭМ!$C$34:$C$777,СВЦЭМ!$A$34:$A$777,$A36,СВЦЭМ!$B$34:$B$777,J$11)+'СЕТ СН'!$F$9+СВЦЭМ!$D$10+'СЕТ СН'!$F$5-'СЕТ СН'!$F$17</f>
        <v>3474.2407392700002</v>
      </c>
      <c r="K36" s="37">
        <f>SUMIFS(СВЦЭМ!$C$34:$C$777,СВЦЭМ!$A$34:$A$777,$A36,СВЦЭМ!$B$34:$B$777,K$11)+'СЕТ СН'!$F$9+СВЦЭМ!$D$10+'СЕТ СН'!$F$5-'СЕТ СН'!$F$17</f>
        <v>3420.67391593</v>
      </c>
      <c r="L36" s="37">
        <f>SUMIFS(СВЦЭМ!$C$34:$C$777,СВЦЭМ!$A$34:$A$777,$A36,СВЦЭМ!$B$34:$B$777,L$11)+'СЕТ СН'!$F$9+СВЦЭМ!$D$10+'СЕТ СН'!$F$5-'СЕТ СН'!$F$17</f>
        <v>3421.4027655900004</v>
      </c>
      <c r="M36" s="37">
        <f>SUMIFS(СВЦЭМ!$C$34:$C$777,СВЦЭМ!$A$34:$A$777,$A36,СВЦЭМ!$B$34:$B$777,M$11)+'СЕТ СН'!$F$9+СВЦЭМ!$D$10+'СЕТ СН'!$F$5-'СЕТ СН'!$F$17</f>
        <v>3421.0095216800005</v>
      </c>
      <c r="N36" s="37">
        <f>SUMIFS(СВЦЭМ!$C$34:$C$777,СВЦЭМ!$A$34:$A$777,$A36,СВЦЭМ!$B$34:$B$777,N$11)+'СЕТ СН'!$F$9+СВЦЭМ!$D$10+'СЕТ СН'!$F$5-'СЕТ СН'!$F$17</f>
        <v>3413.6278899100002</v>
      </c>
      <c r="O36" s="37">
        <f>SUMIFS(СВЦЭМ!$C$34:$C$777,СВЦЭМ!$A$34:$A$777,$A36,СВЦЭМ!$B$34:$B$777,O$11)+'СЕТ СН'!$F$9+СВЦЭМ!$D$10+'СЕТ СН'!$F$5-'СЕТ СН'!$F$17</f>
        <v>3416.4668607899998</v>
      </c>
      <c r="P36" s="37">
        <f>SUMIFS(СВЦЭМ!$C$34:$C$777,СВЦЭМ!$A$34:$A$777,$A36,СВЦЭМ!$B$34:$B$777,P$11)+'СЕТ СН'!$F$9+СВЦЭМ!$D$10+'СЕТ СН'!$F$5-'СЕТ СН'!$F$17</f>
        <v>3419.2608474600006</v>
      </c>
      <c r="Q36" s="37">
        <f>SUMIFS(СВЦЭМ!$C$34:$C$777,СВЦЭМ!$A$34:$A$777,$A36,СВЦЭМ!$B$34:$B$777,Q$11)+'СЕТ СН'!$F$9+СВЦЭМ!$D$10+'СЕТ СН'!$F$5-'СЕТ СН'!$F$17</f>
        <v>3419.81549202</v>
      </c>
      <c r="R36" s="37">
        <f>SUMIFS(СВЦЭМ!$C$34:$C$777,СВЦЭМ!$A$34:$A$777,$A36,СВЦЭМ!$B$34:$B$777,R$11)+'СЕТ СН'!$F$9+СВЦЭМ!$D$10+'СЕТ СН'!$F$5-'СЕТ СН'!$F$17</f>
        <v>3424.9810947500005</v>
      </c>
      <c r="S36" s="37">
        <f>SUMIFS(СВЦЭМ!$C$34:$C$777,СВЦЭМ!$A$34:$A$777,$A36,СВЦЭМ!$B$34:$B$777,S$11)+'СЕТ СН'!$F$9+СВЦЭМ!$D$10+'СЕТ СН'!$F$5-'СЕТ СН'!$F$17</f>
        <v>3418.1616288600003</v>
      </c>
      <c r="T36" s="37">
        <f>SUMIFS(СВЦЭМ!$C$34:$C$777,СВЦЭМ!$A$34:$A$777,$A36,СВЦЭМ!$B$34:$B$777,T$11)+'СЕТ СН'!$F$9+СВЦЭМ!$D$10+'СЕТ СН'!$F$5-'СЕТ СН'!$F$17</f>
        <v>3413.3152892700004</v>
      </c>
      <c r="U36" s="37">
        <f>SUMIFS(СВЦЭМ!$C$34:$C$777,СВЦЭМ!$A$34:$A$777,$A36,СВЦЭМ!$B$34:$B$777,U$11)+'СЕТ СН'!$F$9+СВЦЭМ!$D$10+'СЕТ СН'!$F$5-'СЕТ СН'!$F$17</f>
        <v>3418.5527356099997</v>
      </c>
      <c r="V36" s="37">
        <f>SUMIFS(СВЦЭМ!$C$34:$C$777,СВЦЭМ!$A$34:$A$777,$A36,СВЦЭМ!$B$34:$B$777,V$11)+'СЕТ СН'!$F$9+СВЦЭМ!$D$10+'СЕТ СН'!$F$5-'СЕТ СН'!$F$17</f>
        <v>3419.1393894600001</v>
      </c>
      <c r="W36" s="37">
        <f>SUMIFS(СВЦЭМ!$C$34:$C$777,СВЦЭМ!$A$34:$A$777,$A36,СВЦЭМ!$B$34:$B$777,W$11)+'СЕТ СН'!$F$9+СВЦЭМ!$D$10+'СЕТ СН'!$F$5-'СЕТ СН'!$F$17</f>
        <v>3466.4728248400002</v>
      </c>
      <c r="X36" s="37">
        <f>SUMIFS(СВЦЭМ!$C$34:$C$777,СВЦЭМ!$A$34:$A$777,$A36,СВЦЭМ!$B$34:$B$777,X$11)+'СЕТ СН'!$F$9+СВЦЭМ!$D$10+'СЕТ СН'!$F$5-'СЕТ СН'!$F$17</f>
        <v>3559.1918907900003</v>
      </c>
      <c r="Y36" s="37">
        <f>SUMIFS(СВЦЭМ!$C$34:$C$777,СВЦЭМ!$A$34:$A$777,$A36,СВЦЭМ!$B$34:$B$777,Y$11)+'СЕТ СН'!$F$9+СВЦЭМ!$D$10+'СЕТ СН'!$F$5-'СЕТ СН'!$F$17</f>
        <v>3680.9704381300003</v>
      </c>
    </row>
    <row r="37" spans="1:25" ht="15.75" x14ac:dyDescent="0.2">
      <c r="A37" s="36">
        <f t="shared" si="0"/>
        <v>43277</v>
      </c>
      <c r="B37" s="37">
        <f>SUMIFS(СВЦЭМ!$C$34:$C$777,СВЦЭМ!$A$34:$A$777,$A37,СВЦЭМ!$B$34:$B$777,B$11)+'СЕТ СН'!$F$9+СВЦЭМ!$D$10+'СЕТ СН'!$F$5-'СЕТ СН'!$F$17</f>
        <v>3761.6096277900001</v>
      </c>
      <c r="C37" s="37">
        <f>SUMIFS(СВЦЭМ!$C$34:$C$777,СВЦЭМ!$A$34:$A$777,$A37,СВЦЭМ!$B$34:$B$777,C$11)+'СЕТ СН'!$F$9+СВЦЭМ!$D$10+'СЕТ СН'!$F$5-'СЕТ СН'!$F$17</f>
        <v>3770.2064339900003</v>
      </c>
      <c r="D37" s="37">
        <f>SUMIFS(СВЦЭМ!$C$34:$C$777,СВЦЭМ!$A$34:$A$777,$A37,СВЦЭМ!$B$34:$B$777,D$11)+'СЕТ СН'!$F$9+СВЦЭМ!$D$10+'СЕТ СН'!$F$5-'СЕТ СН'!$F$17</f>
        <v>3754.7816258299995</v>
      </c>
      <c r="E37" s="37">
        <f>SUMIFS(СВЦЭМ!$C$34:$C$777,СВЦЭМ!$A$34:$A$777,$A37,СВЦЭМ!$B$34:$B$777,E$11)+'СЕТ СН'!$F$9+СВЦЭМ!$D$10+'СЕТ СН'!$F$5-'СЕТ СН'!$F$17</f>
        <v>3749.2629491499997</v>
      </c>
      <c r="F37" s="37">
        <f>SUMIFS(СВЦЭМ!$C$34:$C$777,СВЦЭМ!$A$34:$A$777,$A37,СВЦЭМ!$B$34:$B$777,F$11)+'СЕТ СН'!$F$9+СВЦЭМ!$D$10+'СЕТ СН'!$F$5-'СЕТ СН'!$F$17</f>
        <v>3746.6616876699995</v>
      </c>
      <c r="G37" s="37">
        <f>SUMIFS(СВЦЭМ!$C$34:$C$777,СВЦЭМ!$A$34:$A$777,$A37,СВЦЭМ!$B$34:$B$777,G$11)+'СЕТ СН'!$F$9+СВЦЭМ!$D$10+'СЕТ СН'!$F$5-'СЕТ СН'!$F$17</f>
        <v>3752.9586584699996</v>
      </c>
      <c r="H37" s="37">
        <f>SUMIFS(СВЦЭМ!$C$34:$C$777,СВЦЭМ!$A$34:$A$777,$A37,СВЦЭМ!$B$34:$B$777,H$11)+'СЕТ СН'!$F$9+СВЦЭМ!$D$10+'СЕТ СН'!$F$5-'СЕТ СН'!$F$17</f>
        <v>3748.3984771999999</v>
      </c>
      <c r="I37" s="37">
        <f>SUMIFS(СВЦЭМ!$C$34:$C$777,СВЦЭМ!$A$34:$A$777,$A37,СВЦЭМ!$B$34:$B$777,I$11)+'СЕТ СН'!$F$9+СВЦЭМ!$D$10+'СЕТ СН'!$F$5-'СЕТ СН'!$F$17</f>
        <v>3612.3435441500001</v>
      </c>
      <c r="J37" s="37">
        <f>SUMIFS(СВЦЭМ!$C$34:$C$777,СВЦЭМ!$A$34:$A$777,$A37,СВЦЭМ!$B$34:$B$777,J$11)+'СЕТ СН'!$F$9+СВЦЭМ!$D$10+'СЕТ СН'!$F$5-'СЕТ СН'!$F$17</f>
        <v>3508.4366813000001</v>
      </c>
      <c r="K37" s="37">
        <f>SUMIFS(СВЦЭМ!$C$34:$C$777,СВЦЭМ!$A$34:$A$777,$A37,СВЦЭМ!$B$34:$B$777,K$11)+'СЕТ СН'!$F$9+СВЦЭМ!$D$10+'СЕТ СН'!$F$5-'СЕТ СН'!$F$17</f>
        <v>3454.5037174399999</v>
      </c>
      <c r="L37" s="37">
        <f>SUMIFS(СВЦЭМ!$C$34:$C$777,СВЦЭМ!$A$34:$A$777,$A37,СВЦЭМ!$B$34:$B$777,L$11)+'СЕТ СН'!$F$9+СВЦЭМ!$D$10+'СЕТ СН'!$F$5-'СЕТ СН'!$F$17</f>
        <v>3437.8556584700004</v>
      </c>
      <c r="M37" s="37">
        <f>SUMIFS(СВЦЭМ!$C$34:$C$777,СВЦЭМ!$A$34:$A$777,$A37,СВЦЭМ!$B$34:$B$777,M$11)+'СЕТ СН'!$F$9+СВЦЭМ!$D$10+'СЕТ СН'!$F$5-'СЕТ СН'!$F$17</f>
        <v>3430.5278972999999</v>
      </c>
      <c r="N37" s="37">
        <f>SUMIFS(СВЦЭМ!$C$34:$C$777,СВЦЭМ!$A$34:$A$777,$A37,СВЦЭМ!$B$34:$B$777,N$11)+'СЕТ СН'!$F$9+СВЦЭМ!$D$10+'СЕТ СН'!$F$5-'СЕТ СН'!$F$17</f>
        <v>3430.2610177499996</v>
      </c>
      <c r="O37" s="37">
        <f>SUMIFS(СВЦЭМ!$C$34:$C$777,СВЦЭМ!$A$34:$A$777,$A37,СВЦЭМ!$B$34:$B$777,O$11)+'СЕТ СН'!$F$9+СВЦЭМ!$D$10+'СЕТ СН'!$F$5-'СЕТ СН'!$F$17</f>
        <v>3433.55443565</v>
      </c>
      <c r="P37" s="37">
        <f>SUMIFS(СВЦЭМ!$C$34:$C$777,СВЦЭМ!$A$34:$A$777,$A37,СВЦЭМ!$B$34:$B$777,P$11)+'СЕТ СН'!$F$9+СВЦЭМ!$D$10+'СЕТ СН'!$F$5-'СЕТ СН'!$F$17</f>
        <v>3444.5097811500004</v>
      </c>
      <c r="Q37" s="37">
        <f>SUMIFS(СВЦЭМ!$C$34:$C$777,СВЦЭМ!$A$34:$A$777,$A37,СВЦЭМ!$B$34:$B$777,Q$11)+'СЕТ СН'!$F$9+СВЦЭМ!$D$10+'СЕТ СН'!$F$5-'СЕТ СН'!$F$17</f>
        <v>3447.3897704100004</v>
      </c>
      <c r="R37" s="37">
        <f>SUMIFS(СВЦЭМ!$C$34:$C$777,СВЦЭМ!$A$34:$A$777,$A37,СВЦЭМ!$B$34:$B$777,R$11)+'СЕТ СН'!$F$9+СВЦЭМ!$D$10+'СЕТ СН'!$F$5-'СЕТ СН'!$F$17</f>
        <v>3444.8972433800004</v>
      </c>
      <c r="S37" s="37">
        <f>SUMIFS(СВЦЭМ!$C$34:$C$777,СВЦЭМ!$A$34:$A$777,$A37,СВЦЭМ!$B$34:$B$777,S$11)+'СЕТ СН'!$F$9+СВЦЭМ!$D$10+'СЕТ СН'!$F$5-'СЕТ СН'!$F$17</f>
        <v>3436.8944041400005</v>
      </c>
      <c r="T37" s="37">
        <f>SUMIFS(СВЦЭМ!$C$34:$C$777,СВЦЭМ!$A$34:$A$777,$A37,СВЦЭМ!$B$34:$B$777,T$11)+'СЕТ СН'!$F$9+СВЦЭМ!$D$10+'СЕТ СН'!$F$5-'СЕТ СН'!$F$17</f>
        <v>3432.0041669500001</v>
      </c>
      <c r="U37" s="37">
        <f>SUMIFS(СВЦЭМ!$C$34:$C$777,СВЦЭМ!$A$34:$A$777,$A37,СВЦЭМ!$B$34:$B$777,U$11)+'СЕТ СН'!$F$9+СВЦЭМ!$D$10+'СЕТ СН'!$F$5-'СЕТ СН'!$F$17</f>
        <v>3431.8537924500001</v>
      </c>
      <c r="V37" s="37">
        <f>SUMIFS(СВЦЭМ!$C$34:$C$777,СВЦЭМ!$A$34:$A$777,$A37,СВЦЭМ!$B$34:$B$777,V$11)+'СЕТ СН'!$F$9+СВЦЭМ!$D$10+'СЕТ СН'!$F$5-'СЕТ СН'!$F$17</f>
        <v>3435.8435687000006</v>
      </c>
      <c r="W37" s="37">
        <f>SUMIFS(СВЦЭМ!$C$34:$C$777,СВЦЭМ!$A$34:$A$777,$A37,СВЦЭМ!$B$34:$B$777,W$11)+'СЕТ СН'!$F$9+СВЦЭМ!$D$10+'СЕТ СН'!$F$5-'СЕТ СН'!$F$17</f>
        <v>3491.4199638000005</v>
      </c>
      <c r="X37" s="37">
        <f>SUMIFS(СВЦЭМ!$C$34:$C$777,СВЦЭМ!$A$34:$A$777,$A37,СВЦЭМ!$B$34:$B$777,X$11)+'СЕТ СН'!$F$9+СВЦЭМ!$D$10+'СЕТ СН'!$F$5-'СЕТ СН'!$F$17</f>
        <v>3604.8014905700006</v>
      </c>
      <c r="Y37" s="37">
        <f>SUMIFS(СВЦЭМ!$C$34:$C$777,СВЦЭМ!$A$34:$A$777,$A37,СВЦЭМ!$B$34:$B$777,Y$11)+'СЕТ СН'!$F$9+СВЦЭМ!$D$10+'СЕТ СН'!$F$5-'СЕТ СН'!$F$17</f>
        <v>3691.7944311400001</v>
      </c>
    </row>
    <row r="38" spans="1:25" ht="15.75" x14ac:dyDescent="0.2">
      <c r="A38" s="36">
        <f t="shared" si="0"/>
        <v>43278</v>
      </c>
      <c r="B38" s="37">
        <f>SUMIFS(СВЦЭМ!$C$34:$C$777,СВЦЭМ!$A$34:$A$777,$A38,СВЦЭМ!$B$34:$B$777,B$11)+'СЕТ СН'!$F$9+СВЦЭМ!$D$10+'СЕТ СН'!$F$5-'СЕТ СН'!$F$17</f>
        <v>3695.8620416500003</v>
      </c>
      <c r="C38" s="37">
        <f>SUMIFS(СВЦЭМ!$C$34:$C$777,СВЦЭМ!$A$34:$A$777,$A38,СВЦЭМ!$B$34:$B$777,C$11)+'СЕТ СН'!$F$9+СВЦЭМ!$D$10+'СЕТ СН'!$F$5-'СЕТ СН'!$F$17</f>
        <v>3755.6337848600001</v>
      </c>
      <c r="D38" s="37">
        <f>SUMIFS(СВЦЭМ!$C$34:$C$777,СВЦЭМ!$A$34:$A$777,$A38,СВЦЭМ!$B$34:$B$777,D$11)+'СЕТ СН'!$F$9+СВЦЭМ!$D$10+'СЕТ СН'!$F$5-'СЕТ СН'!$F$17</f>
        <v>3762.1795388200003</v>
      </c>
      <c r="E38" s="37">
        <f>SUMIFS(СВЦЭМ!$C$34:$C$777,СВЦЭМ!$A$34:$A$777,$A38,СВЦЭМ!$B$34:$B$777,E$11)+'СЕТ СН'!$F$9+СВЦЭМ!$D$10+'СЕТ СН'!$F$5-'СЕТ СН'!$F$17</f>
        <v>3754.22556691</v>
      </c>
      <c r="F38" s="37">
        <f>SUMIFS(СВЦЭМ!$C$34:$C$777,СВЦЭМ!$A$34:$A$777,$A38,СВЦЭМ!$B$34:$B$777,F$11)+'СЕТ СН'!$F$9+СВЦЭМ!$D$10+'СЕТ СН'!$F$5-'СЕТ СН'!$F$17</f>
        <v>3750.4115475500007</v>
      </c>
      <c r="G38" s="37">
        <f>SUMIFS(СВЦЭМ!$C$34:$C$777,СВЦЭМ!$A$34:$A$777,$A38,СВЦЭМ!$B$34:$B$777,G$11)+'СЕТ СН'!$F$9+СВЦЭМ!$D$10+'СЕТ СН'!$F$5-'СЕТ СН'!$F$17</f>
        <v>3716.7572661600002</v>
      </c>
      <c r="H38" s="37">
        <f>SUMIFS(СВЦЭМ!$C$34:$C$777,СВЦЭМ!$A$34:$A$777,$A38,СВЦЭМ!$B$34:$B$777,H$11)+'СЕТ СН'!$F$9+СВЦЭМ!$D$10+'СЕТ СН'!$F$5-'СЕТ СН'!$F$17</f>
        <v>3644.3397262500007</v>
      </c>
      <c r="I38" s="37">
        <f>SUMIFS(СВЦЭМ!$C$34:$C$777,СВЦЭМ!$A$34:$A$777,$A38,СВЦЭМ!$B$34:$B$777,I$11)+'СЕТ СН'!$F$9+СВЦЭМ!$D$10+'СЕТ СН'!$F$5-'СЕТ СН'!$F$17</f>
        <v>3610.3942173399996</v>
      </c>
      <c r="J38" s="37">
        <f>SUMIFS(СВЦЭМ!$C$34:$C$777,СВЦЭМ!$A$34:$A$777,$A38,СВЦЭМ!$B$34:$B$777,J$11)+'СЕТ СН'!$F$9+СВЦЭМ!$D$10+'СЕТ СН'!$F$5-'СЕТ СН'!$F$17</f>
        <v>3565.9200600600002</v>
      </c>
      <c r="K38" s="37">
        <f>SUMIFS(СВЦЭМ!$C$34:$C$777,СВЦЭМ!$A$34:$A$777,$A38,СВЦЭМ!$B$34:$B$777,K$11)+'СЕТ СН'!$F$9+СВЦЭМ!$D$10+'СЕТ СН'!$F$5-'СЕТ СН'!$F$17</f>
        <v>3551.72809035</v>
      </c>
      <c r="L38" s="37">
        <f>SUMIFS(СВЦЭМ!$C$34:$C$777,СВЦЭМ!$A$34:$A$777,$A38,СВЦЭМ!$B$34:$B$777,L$11)+'СЕТ СН'!$F$9+СВЦЭМ!$D$10+'СЕТ СН'!$F$5-'СЕТ СН'!$F$17</f>
        <v>3543.0203958200004</v>
      </c>
      <c r="M38" s="37">
        <f>SUMIFS(СВЦЭМ!$C$34:$C$777,СВЦЭМ!$A$34:$A$777,$A38,СВЦЭМ!$B$34:$B$777,M$11)+'СЕТ СН'!$F$9+СВЦЭМ!$D$10+'СЕТ СН'!$F$5-'СЕТ СН'!$F$17</f>
        <v>3523.9793874900001</v>
      </c>
      <c r="N38" s="37">
        <f>SUMIFS(СВЦЭМ!$C$34:$C$777,СВЦЭМ!$A$34:$A$777,$A38,СВЦЭМ!$B$34:$B$777,N$11)+'СЕТ СН'!$F$9+СВЦЭМ!$D$10+'СЕТ СН'!$F$5-'СЕТ СН'!$F$17</f>
        <v>3537.3229535800006</v>
      </c>
      <c r="O38" s="37">
        <f>SUMIFS(СВЦЭМ!$C$34:$C$777,СВЦЭМ!$A$34:$A$777,$A38,СВЦЭМ!$B$34:$B$777,O$11)+'СЕТ СН'!$F$9+СВЦЭМ!$D$10+'СЕТ СН'!$F$5-'СЕТ СН'!$F$17</f>
        <v>3546.1640153200001</v>
      </c>
      <c r="P38" s="37">
        <f>SUMIFS(СВЦЭМ!$C$34:$C$777,СВЦЭМ!$A$34:$A$777,$A38,СВЦЭМ!$B$34:$B$777,P$11)+'СЕТ СН'!$F$9+СВЦЭМ!$D$10+'СЕТ СН'!$F$5-'СЕТ СН'!$F$17</f>
        <v>3533.0951832100004</v>
      </c>
      <c r="Q38" s="37">
        <f>SUMIFS(СВЦЭМ!$C$34:$C$777,СВЦЭМ!$A$34:$A$777,$A38,СВЦЭМ!$B$34:$B$777,Q$11)+'СЕТ СН'!$F$9+СВЦЭМ!$D$10+'СЕТ СН'!$F$5-'СЕТ СН'!$F$17</f>
        <v>3464.9695236800003</v>
      </c>
      <c r="R38" s="37">
        <f>SUMIFS(СВЦЭМ!$C$34:$C$777,СВЦЭМ!$A$34:$A$777,$A38,СВЦЭМ!$B$34:$B$777,R$11)+'СЕТ СН'!$F$9+СВЦЭМ!$D$10+'СЕТ СН'!$F$5-'СЕТ СН'!$F$17</f>
        <v>3398.6444990599998</v>
      </c>
      <c r="S38" s="37">
        <f>SUMIFS(СВЦЭМ!$C$34:$C$777,СВЦЭМ!$A$34:$A$777,$A38,СВЦЭМ!$B$34:$B$777,S$11)+'СЕТ СН'!$F$9+СВЦЭМ!$D$10+'СЕТ СН'!$F$5-'СЕТ СН'!$F$17</f>
        <v>3398.9711699499999</v>
      </c>
      <c r="T38" s="37">
        <f>SUMIFS(СВЦЭМ!$C$34:$C$777,СВЦЭМ!$A$34:$A$777,$A38,СВЦЭМ!$B$34:$B$777,T$11)+'СЕТ СН'!$F$9+СВЦЭМ!$D$10+'СЕТ СН'!$F$5-'СЕТ СН'!$F$17</f>
        <v>3388.58636239</v>
      </c>
      <c r="U38" s="37">
        <f>SUMIFS(СВЦЭМ!$C$34:$C$777,СВЦЭМ!$A$34:$A$777,$A38,СВЦЭМ!$B$34:$B$777,U$11)+'СЕТ СН'!$F$9+СВЦЭМ!$D$10+'СЕТ СН'!$F$5-'СЕТ СН'!$F$17</f>
        <v>3383.3986327600001</v>
      </c>
      <c r="V38" s="37">
        <f>SUMIFS(СВЦЭМ!$C$34:$C$777,СВЦЭМ!$A$34:$A$777,$A38,СВЦЭМ!$B$34:$B$777,V$11)+'СЕТ СН'!$F$9+СВЦЭМ!$D$10+'СЕТ СН'!$F$5-'СЕТ СН'!$F$17</f>
        <v>3386.5183851300003</v>
      </c>
      <c r="W38" s="37">
        <f>SUMIFS(СВЦЭМ!$C$34:$C$777,СВЦЭМ!$A$34:$A$777,$A38,СВЦЭМ!$B$34:$B$777,W$11)+'СЕТ СН'!$F$9+СВЦЭМ!$D$10+'СЕТ СН'!$F$5-'СЕТ СН'!$F$17</f>
        <v>3424.7360751299998</v>
      </c>
      <c r="X38" s="37">
        <f>SUMIFS(СВЦЭМ!$C$34:$C$777,СВЦЭМ!$A$34:$A$777,$A38,СВЦЭМ!$B$34:$B$777,X$11)+'СЕТ СН'!$F$9+СВЦЭМ!$D$10+'СЕТ СН'!$F$5-'СЕТ СН'!$F$17</f>
        <v>3530.9314415900003</v>
      </c>
      <c r="Y38" s="37">
        <f>SUMIFS(СВЦЭМ!$C$34:$C$777,СВЦЭМ!$A$34:$A$777,$A38,СВЦЭМ!$B$34:$B$777,Y$11)+'СЕТ СН'!$F$9+СВЦЭМ!$D$10+'СЕТ СН'!$F$5-'СЕТ СН'!$F$17</f>
        <v>3635.8585141200006</v>
      </c>
    </row>
    <row r="39" spans="1:25" ht="15.75" x14ac:dyDescent="0.2">
      <c r="A39" s="36">
        <f t="shared" si="0"/>
        <v>43279</v>
      </c>
      <c r="B39" s="37">
        <f>SUMIFS(СВЦЭМ!$C$34:$C$777,СВЦЭМ!$A$34:$A$777,$A39,СВЦЭМ!$B$34:$B$777,B$11)+'СЕТ СН'!$F$9+СВЦЭМ!$D$10+'СЕТ СН'!$F$5-'СЕТ СН'!$F$17</f>
        <v>3687.6867480900005</v>
      </c>
      <c r="C39" s="37">
        <f>SUMIFS(СВЦЭМ!$C$34:$C$777,СВЦЭМ!$A$34:$A$777,$A39,СВЦЭМ!$B$34:$B$777,C$11)+'СЕТ СН'!$F$9+СВЦЭМ!$D$10+'СЕТ СН'!$F$5-'СЕТ СН'!$F$17</f>
        <v>3755.1094440599995</v>
      </c>
      <c r="D39" s="37">
        <f>SUMIFS(СВЦЭМ!$C$34:$C$777,СВЦЭМ!$A$34:$A$777,$A39,СВЦЭМ!$B$34:$B$777,D$11)+'СЕТ СН'!$F$9+СВЦЭМ!$D$10+'СЕТ СН'!$F$5-'СЕТ СН'!$F$17</f>
        <v>3763.9023133200003</v>
      </c>
      <c r="E39" s="37">
        <f>SUMIFS(СВЦЭМ!$C$34:$C$777,СВЦЭМ!$A$34:$A$777,$A39,СВЦЭМ!$B$34:$B$777,E$11)+'СЕТ СН'!$F$9+СВЦЭМ!$D$10+'СЕТ СН'!$F$5-'СЕТ СН'!$F$17</f>
        <v>3755.8085757399999</v>
      </c>
      <c r="F39" s="37">
        <f>SUMIFS(СВЦЭМ!$C$34:$C$777,СВЦЭМ!$A$34:$A$777,$A39,СВЦЭМ!$B$34:$B$777,F$11)+'СЕТ СН'!$F$9+СВЦЭМ!$D$10+'СЕТ СН'!$F$5-'СЕТ СН'!$F$17</f>
        <v>3753.2065736400004</v>
      </c>
      <c r="G39" s="37">
        <f>SUMIFS(СВЦЭМ!$C$34:$C$777,СВЦЭМ!$A$34:$A$777,$A39,СВЦЭМ!$B$34:$B$777,G$11)+'СЕТ СН'!$F$9+СВЦЭМ!$D$10+'СЕТ СН'!$F$5-'СЕТ СН'!$F$17</f>
        <v>3760.6701919800003</v>
      </c>
      <c r="H39" s="37">
        <f>SUMIFS(СВЦЭМ!$C$34:$C$777,СВЦЭМ!$A$34:$A$777,$A39,СВЦЭМ!$B$34:$B$777,H$11)+'СЕТ СН'!$F$9+СВЦЭМ!$D$10+'СЕТ СН'!$F$5-'СЕТ СН'!$F$17</f>
        <v>3719.8422409099999</v>
      </c>
      <c r="I39" s="37">
        <f>SUMIFS(СВЦЭМ!$C$34:$C$777,СВЦЭМ!$A$34:$A$777,$A39,СВЦЭМ!$B$34:$B$777,I$11)+'СЕТ СН'!$F$9+СВЦЭМ!$D$10+'СЕТ СН'!$F$5-'СЕТ СН'!$F$17</f>
        <v>3604.7626646499998</v>
      </c>
      <c r="J39" s="37">
        <f>SUMIFS(СВЦЭМ!$C$34:$C$777,СВЦЭМ!$A$34:$A$777,$A39,СВЦЭМ!$B$34:$B$777,J$11)+'СЕТ СН'!$F$9+СВЦЭМ!$D$10+'СЕТ СН'!$F$5-'СЕТ СН'!$F$17</f>
        <v>3488.9450088500002</v>
      </c>
      <c r="K39" s="37">
        <f>SUMIFS(СВЦЭМ!$C$34:$C$777,СВЦЭМ!$A$34:$A$777,$A39,СВЦЭМ!$B$34:$B$777,K$11)+'СЕТ СН'!$F$9+СВЦЭМ!$D$10+'СЕТ СН'!$F$5-'СЕТ СН'!$F$17</f>
        <v>3437.0149692800001</v>
      </c>
      <c r="L39" s="37">
        <f>SUMIFS(СВЦЭМ!$C$34:$C$777,СВЦЭМ!$A$34:$A$777,$A39,СВЦЭМ!$B$34:$B$777,L$11)+'СЕТ СН'!$F$9+СВЦЭМ!$D$10+'СЕТ СН'!$F$5-'СЕТ СН'!$F$17</f>
        <v>3431.5421317599998</v>
      </c>
      <c r="M39" s="37">
        <f>SUMIFS(СВЦЭМ!$C$34:$C$777,СВЦЭМ!$A$34:$A$777,$A39,СВЦЭМ!$B$34:$B$777,M$11)+'СЕТ СН'!$F$9+СВЦЭМ!$D$10+'СЕТ СН'!$F$5-'СЕТ СН'!$F$17</f>
        <v>3427.6890980900002</v>
      </c>
      <c r="N39" s="37">
        <f>SUMIFS(СВЦЭМ!$C$34:$C$777,СВЦЭМ!$A$34:$A$777,$A39,СВЦЭМ!$B$34:$B$777,N$11)+'СЕТ СН'!$F$9+СВЦЭМ!$D$10+'СЕТ СН'!$F$5-'СЕТ СН'!$F$17</f>
        <v>3423.2886415799999</v>
      </c>
      <c r="O39" s="37">
        <f>SUMIFS(СВЦЭМ!$C$34:$C$777,СВЦЭМ!$A$34:$A$777,$A39,СВЦЭМ!$B$34:$B$777,O$11)+'СЕТ СН'!$F$9+СВЦЭМ!$D$10+'СЕТ СН'!$F$5-'СЕТ СН'!$F$17</f>
        <v>3432.7147814599998</v>
      </c>
      <c r="P39" s="37">
        <f>SUMIFS(СВЦЭМ!$C$34:$C$777,СВЦЭМ!$A$34:$A$777,$A39,СВЦЭМ!$B$34:$B$777,P$11)+'СЕТ СН'!$F$9+СВЦЭМ!$D$10+'СЕТ СН'!$F$5-'СЕТ СН'!$F$17</f>
        <v>3436.8617508800003</v>
      </c>
      <c r="Q39" s="37">
        <f>SUMIFS(СВЦЭМ!$C$34:$C$777,СВЦЭМ!$A$34:$A$777,$A39,СВЦЭМ!$B$34:$B$777,Q$11)+'СЕТ СН'!$F$9+СВЦЭМ!$D$10+'СЕТ СН'!$F$5-'СЕТ СН'!$F$17</f>
        <v>3442.1278894299999</v>
      </c>
      <c r="R39" s="37">
        <f>SUMIFS(СВЦЭМ!$C$34:$C$777,СВЦЭМ!$A$34:$A$777,$A39,СВЦЭМ!$B$34:$B$777,R$11)+'СЕТ СН'!$F$9+СВЦЭМ!$D$10+'СЕТ СН'!$F$5-'СЕТ СН'!$F$17</f>
        <v>3439.3991414500001</v>
      </c>
      <c r="S39" s="37">
        <f>SUMIFS(СВЦЭМ!$C$34:$C$777,СВЦЭМ!$A$34:$A$777,$A39,СВЦЭМ!$B$34:$B$777,S$11)+'СЕТ СН'!$F$9+СВЦЭМ!$D$10+'СЕТ СН'!$F$5-'СЕТ СН'!$F$17</f>
        <v>3441.8249273300003</v>
      </c>
      <c r="T39" s="37">
        <f>SUMIFS(СВЦЭМ!$C$34:$C$777,СВЦЭМ!$A$34:$A$777,$A39,СВЦЭМ!$B$34:$B$777,T$11)+'СЕТ СН'!$F$9+СВЦЭМ!$D$10+'СЕТ СН'!$F$5-'СЕТ СН'!$F$17</f>
        <v>3431.9893655700002</v>
      </c>
      <c r="U39" s="37">
        <f>SUMIFS(СВЦЭМ!$C$34:$C$777,СВЦЭМ!$A$34:$A$777,$A39,СВЦЭМ!$B$34:$B$777,U$11)+'СЕТ СН'!$F$9+СВЦЭМ!$D$10+'СЕТ СН'!$F$5-'СЕТ СН'!$F$17</f>
        <v>3427.2739545400004</v>
      </c>
      <c r="V39" s="37">
        <f>SUMIFS(СВЦЭМ!$C$34:$C$777,СВЦЭМ!$A$34:$A$777,$A39,СВЦЭМ!$B$34:$B$777,V$11)+'СЕТ СН'!$F$9+СВЦЭМ!$D$10+'СЕТ СН'!$F$5-'СЕТ СН'!$F$17</f>
        <v>3448.1374839100004</v>
      </c>
      <c r="W39" s="37">
        <f>SUMIFS(СВЦЭМ!$C$34:$C$777,СВЦЭМ!$A$34:$A$777,$A39,СВЦЭМ!$B$34:$B$777,W$11)+'СЕТ СН'!$F$9+СВЦЭМ!$D$10+'СЕТ СН'!$F$5-'СЕТ СН'!$F$17</f>
        <v>3491.2966272999997</v>
      </c>
      <c r="X39" s="37">
        <f>SUMIFS(СВЦЭМ!$C$34:$C$777,СВЦЭМ!$A$34:$A$777,$A39,СВЦЭМ!$B$34:$B$777,X$11)+'СЕТ СН'!$F$9+СВЦЭМ!$D$10+'СЕТ СН'!$F$5-'СЕТ СН'!$F$17</f>
        <v>3605.5786670599996</v>
      </c>
      <c r="Y39" s="37">
        <f>SUMIFS(СВЦЭМ!$C$34:$C$777,СВЦЭМ!$A$34:$A$777,$A39,СВЦЭМ!$B$34:$B$777,Y$11)+'СЕТ СН'!$F$9+СВЦЭМ!$D$10+'СЕТ СН'!$F$5-'СЕТ СН'!$F$17</f>
        <v>3697.2596282</v>
      </c>
    </row>
    <row r="40" spans="1:25" ht="15.75" x14ac:dyDescent="0.2">
      <c r="A40" s="36">
        <f t="shared" si="0"/>
        <v>43280</v>
      </c>
      <c r="B40" s="37">
        <f>SUMIFS(СВЦЭМ!$C$34:$C$777,СВЦЭМ!$A$34:$A$777,$A40,СВЦЭМ!$B$34:$B$777,B$11)+'СЕТ СН'!$F$9+СВЦЭМ!$D$10+'СЕТ СН'!$F$5-'СЕТ СН'!$F$17</f>
        <v>3741.4831781800008</v>
      </c>
      <c r="C40" s="37">
        <f>SUMIFS(СВЦЭМ!$C$34:$C$777,СВЦЭМ!$A$34:$A$777,$A40,СВЦЭМ!$B$34:$B$777,C$11)+'СЕТ СН'!$F$9+СВЦЭМ!$D$10+'СЕТ СН'!$F$5-'СЕТ СН'!$F$17</f>
        <v>3818.39855992</v>
      </c>
      <c r="D40" s="37">
        <f>SUMIFS(СВЦЭМ!$C$34:$C$777,СВЦЭМ!$A$34:$A$777,$A40,СВЦЭМ!$B$34:$B$777,D$11)+'СЕТ СН'!$F$9+СВЦЭМ!$D$10+'СЕТ СН'!$F$5-'СЕТ СН'!$F$17</f>
        <v>3821.2333641999999</v>
      </c>
      <c r="E40" s="37">
        <f>SUMIFS(СВЦЭМ!$C$34:$C$777,СВЦЭМ!$A$34:$A$777,$A40,СВЦЭМ!$B$34:$B$777,E$11)+'СЕТ СН'!$F$9+СВЦЭМ!$D$10+'СЕТ СН'!$F$5-'СЕТ СН'!$F$17</f>
        <v>3813.1414831699999</v>
      </c>
      <c r="F40" s="37">
        <f>SUMIFS(СВЦЭМ!$C$34:$C$777,СВЦЭМ!$A$34:$A$777,$A40,СВЦЭМ!$B$34:$B$777,F$11)+'СЕТ СН'!$F$9+СВЦЭМ!$D$10+'СЕТ СН'!$F$5-'СЕТ СН'!$F$17</f>
        <v>3809.5271005399995</v>
      </c>
      <c r="G40" s="37">
        <f>SUMIFS(СВЦЭМ!$C$34:$C$777,СВЦЭМ!$A$34:$A$777,$A40,СВЦЭМ!$B$34:$B$777,G$11)+'СЕТ СН'!$F$9+СВЦЭМ!$D$10+'СЕТ СН'!$F$5-'СЕТ СН'!$F$17</f>
        <v>3814.0916718800004</v>
      </c>
      <c r="H40" s="37">
        <f>SUMIFS(СВЦЭМ!$C$34:$C$777,СВЦЭМ!$A$34:$A$777,$A40,СВЦЭМ!$B$34:$B$777,H$11)+'СЕТ СН'!$F$9+СВЦЭМ!$D$10+'СЕТ СН'!$F$5-'СЕТ СН'!$F$17</f>
        <v>3729.7432659299998</v>
      </c>
      <c r="I40" s="37">
        <f>SUMIFS(СВЦЭМ!$C$34:$C$777,СВЦЭМ!$A$34:$A$777,$A40,СВЦЭМ!$B$34:$B$777,I$11)+'СЕТ СН'!$F$9+СВЦЭМ!$D$10+'СЕТ СН'!$F$5-'СЕТ СН'!$F$17</f>
        <v>3584.7631879300002</v>
      </c>
      <c r="J40" s="37">
        <f>SUMIFS(СВЦЭМ!$C$34:$C$777,СВЦЭМ!$A$34:$A$777,$A40,СВЦЭМ!$B$34:$B$777,J$11)+'СЕТ СН'!$F$9+СВЦЭМ!$D$10+'СЕТ СН'!$F$5-'СЕТ СН'!$F$17</f>
        <v>3474.7820812200002</v>
      </c>
      <c r="K40" s="37">
        <f>SUMIFS(СВЦЭМ!$C$34:$C$777,СВЦЭМ!$A$34:$A$777,$A40,СВЦЭМ!$B$34:$B$777,K$11)+'СЕТ СН'!$F$9+СВЦЭМ!$D$10+'СЕТ СН'!$F$5-'СЕТ СН'!$F$17</f>
        <v>3413.0054547100003</v>
      </c>
      <c r="L40" s="37">
        <f>SUMIFS(СВЦЭМ!$C$34:$C$777,СВЦЭМ!$A$34:$A$777,$A40,СВЦЭМ!$B$34:$B$777,L$11)+'СЕТ СН'!$F$9+СВЦЭМ!$D$10+'СЕТ СН'!$F$5-'СЕТ СН'!$F$17</f>
        <v>3405.62159303</v>
      </c>
      <c r="M40" s="37">
        <f>SUMIFS(СВЦЭМ!$C$34:$C$777,СВЦЭМ!$A$34:$A$777,$A40,СВЦЭМ!$B$34:$B$777,M$11)+'СЕТ СН'!$F$9+СВЦЭМ!$D$10+'СЕТ СН'!$F$5-'СЕТ СН'!$F$17</f>
        <v>3401.4145963800006</v>
      </c>
      <c r="N40" s="37">
        <f>SUMIFS(СВЦЭМ!$C$34:$C$777,СВЦЭМ!$A$34:$A$777,$A40,СВЦЭМ!$B$34:$B$777,N$11)+'СЕТ СН'!$F$9+СВЦЭМ!$D$10+'СЕТ СН'!$F$5-'СЕТ СН'!$F$17</f>
        <v>3399.4543983799999</v>
      </c>
      <c r="O40" s="37">
        <f>SUMIFS(СВЦЭМ!$C$34:$C$777,СВЦЭМ!$A$34:$A$777,$A40,СВЦЭМ!$B$34:$B$777,O$11)+'СЕТ СН'!$F$9+СВЦЭМ!$D$10+'СЕТ СН'!$F$5-'СЕТ СН'!$F$17</f>
        <v>3404.9520948900004</v>
      </c>
      <c r="P40" s="37">
        <f>SUMIFS(СВЦЭМ!$C$34:$C$777,СВЦЭМ!$A$34:$A$777,$A40,СВЦЭМ!$B$34:$B$777,P$11)+'СЕТ СН'!$F$9+СВЦЭМ!$D$10+'СЕТ СН'!$F$5-'СЕТ СН'!$F$17</f>
        <v>3409.3476777700002</v>
      </c>
      <c r="Q40" s="37">
        <f>SUMIFS(СВЦЭМ!$C$34:$C$777,СВЦЭМ!$A$34:$A$777,$A40,СВЦЭМ!$B$34:$B$777,Q$11)+'СЕТ СН'!$F$9+СВЦЭМ!$D$10+'СЕТ СН'!$F$5-'СЕТ СН'!$F$17</f>
        <v>3412.9749376599998</v>
      </c>
      <c r="R40" s="37">
        <f>SUMIFS(СВЦЭМ!$C$34:$C$777,СВЦЭМ!$A$34:$A$777,$A40,СВЦЭМ!$B$34:$B$777,R$11)+'СЕТ СН'!$F$9+СВЦЭМ!$D$10+'СЕТ СН'!$F$5-'СЕТ СН'!$F$17</f>
        <v>3408.1575987700003</v>
      </c>
      <c r="S40" s="37">
        <f>SUMIFS(СВЦЭМ!$C$34:$C$777,СВЦЭМ!$A$34:$A$777,$A40,СВЦЭМ!$B$34:$B$777,S$11)+'СЕТ СН'!$F$9+СВЦЭМ!$D$10+'СЕТ СН'!$F$5-'СЕТ СН'!$F$17</f>
        <v>3411.4455391100005</v>
      </c>
      <c r="T40" s="37">
        <f>SUMIFS(СВЦЭМ!$C$34:$C$777,СВЦЭМ!$A$34:$A$777,$A40,СВЦЭМ!$B$34:$B$777,T$11)+'СЕТ СН'!$F$9+СВЦЭМ!$D$10+'СЕТ СН'!$F$5-'СЕТ СН'!$F$17</f>
        <v>3411.78674645</v>
      </c>
      <c r="U40" s="37">
        <f>SUMIFS(СВЦЭМ!$C$34:$C$777,СВЦЭМ!$A$34:$A$777,$A40,СВЦЭМ!$B$34:$B$777,U$11)+'СЕТ СН'!$F$9+СВЦЭМ!$D$10+'СЕТ СН'!$F$5-'СЕТ СН'!$F$17</f>
        <v>3410.4526050899999</v>
      </c>
      <c r="V40" s="37">
        <f>SUMIFS(СВЦЭМ!$C$34:$C$777,СВЦЭМ!$A$34:$A$777,$A40,СВЦЭМ!$B$34:$B$777,V$11)+'СЕТ СН'!$F$9+СВЦЭМ!$D$10+'СЕТ СН'!$F$5-'СЕТ СН'!$F$17</f>
        <v>3413.6789139100006</v>
      </c>
      <c r="W40" s="37">
        <f>SUMIFS(СВЦЭМ!$C$34:$C$777,СВЦЭМ!$A$34:$A$777,$A40,СВЦЭМ!$B$34:$B$777,W$11)+'СЕТ СН'!$F$9+СВЦЭМ!$D$10+'СЕТ СН'!$F$5-'СЕТ СН'!$F$17</f>
        <v>3482.9833454599998</v>
      </c>
      <c r="X40" s="37">
        <f>SUMIFS(СВЦЭМ!$C$34:$C$777,СВЦЭМ!$A$34:$A$777,$A40,СВЦЭМ!$B$34:$B$777,X$11)+'СЕТ СН'!$F$9+СВЦЭМ!$D$10+'СЕТ СН'!$F$5-'СЕТ СН'!$F$17</f>
        <v>3557.62219641</v>
      </c>
      <c r="Y40" s="37">
        <f>SUMIFS(СВЦЭМ!$C$34:$C$777,СВЦЭМ!$A$34:$A$777,$A40,СВЦЭМ!$B$34:$B$777,Y$11)+'СЕТ СН'!$F$9+СВЦЭМ!$D$10+'СЕТ СН'!$F$5-'СЕТ СН'!$F$17</f>
        <v>3689.6273324300005</v>
      </c>
    </row>
    <row r="41" spans="1:25" ht="15.75" x14ac:dyDescent="0.2">
      <c r="A41" s="36">
        <f t="shared" si="0"/>
        <v>43281</v>
      </c>
      <c r="B41" s="37">
        <f>SUMIFS(СВЦЭМ!$C$34:$C$777,СВЦЭМ!$A$34:$A$777,$A41,СВЦЭМ!$B$34:$B$777,B$11)+'СЕТ СН'!$F$9+СВЦЭМ!$D$10+'СЕТ СН'!$F$5-'СЕТ СН'!$F$17</f>
        <v>3794.0174831500003</v>
      </c>
      <c r="C41" s="37">
        <f>SUMIFS(СВЦЭМ!$C$34:$C$777,СВЦЭМ!$A$34:$A$777,$A41,СВЦЭМ!$B$34:$B$777,C$11)+'СЕТ СН'!$F$9+СВЦЭМ!$D$10+'СЕТ СН'!$F$5-'СЕТ СН'!$F$17</f>
        <v>3781.1164559499998</v>
      </c>
      <c r="D41" s="37">
        <f>SUMIFS(СВЦЭМ!$C$34:$C$777,СВЦЭМ!$A$34:$A$777,$A41,СВЦЭМ!$B$34:$B$777,D$11)+'СЕТ СН'!$F$9+СВЦЭМ!$D$10+'СЕТ СН'!$F$5-'СЕТ СН'!$F$17</f>
        <v>3796.4478059199996</v>
      </c>
      <c r="E41" s="37">
        <f>SUMIFS(СВЦЭМ!$C$34:$C$777,СВЦЭМ!$A$34:$A$777,$A41,СВЦЭМ!$B$34:$B$777,E$11)+'СЕТ СН'!$F$9+СВЦЭМ!$D$10+'СЕТ СН'!$F$5-'СЕТ СН'!$F$17</f>
        <v>3790.6536671199997</v>
      </c>
      <c r="F41" s="37">
        <f>SUMIFS(СВЦЭМ!$C$34:$C$777,СВЦЭМ!$A$34:$A$777,$A41,СВЦЭМ!$B$34:$B$777,F$11)+'СЕТ СН'!$F$9+СВЦЭМ!$D$10+'СЕТ СН'!$F$5-'СЕТ СН'!$F$17</f>
        <v>3788.0215084100005</v>
      </c>
      <c r="G41" s="37">
        <f>SUMIFS(СВЦЭМ!$C$34:$C$777,СВЦЭМ!$A$34:$A$777,$A41,СВЦЭМ!$B$34:$B$777,G$11)+'СЕТ СН'!$F$9+СВЦЭМ!$D$10+'СЕТ СН'!$F$5-'СЕТ СН'!$F$17</f>
        <v>3788.7489676200007</v>
      </c>
      <c r="H41" s="37">
        <f>SUMIFS(СВЦЭМ!$C$34:$C$777,СВЦЭМ!$A$34:$A$777,$A41,СВЦЭМ!$B$34:$B$777,H$11)+'СЕТ СН'!$F$9+СВЦЭМ!$D$10+'СЕТ СН'!$F$5-'СЕТ СН'!$F$17</f>
        <v>3694.2031594300001</v>
      </c>
      <c r="I41" s="37">
        <f>SUMIFS(СВЦЭМ!$C$34:$C$777,СВЦЭМ!$A$34:$A$777,$A41,СВЦЭМ!$B$34:$B$777,I$11)+'СЕТ СН'!$F$9+СВЦЭМ!$D$10+'СЕТ СН'!$F$5-'СЕТ СН'!$F$17</f>
        <v>3543.7323125799999</v>
      </c>
      <c r="J41" s="37">
        <f>SUMIFS(СВЦЭМ!$C$34:$C$777,СВЦЭМ!$A$34:$A$777,$A41,СВЦЭМ!$B$34:$B$777,J$11)+'СЕТ СН'!$F$9+СВЦЭМ!$D$10+'СЕТ СН'!$F$5-'СЕТ СН'!$F$17</f>
        <v>3429.2779950600002</v>
      </c>
      <c r="K41" s="37">
        <f>SUMIFS(СВЦЭМ!$C$34:$C$777,СВЦЭМ!$A$34:$A$777,$A41,СВЦЭМ!$B$34:$B$777,K$11)+'СЕТ СН'!$F$9+СВЦЭМ!$D$10+'СЕТ СН'!$F$5-'СЕТ СН'!$F$17</f>
        <v>3386.2439026400002</v>
      </c>
      <c r="L41" s="37">
        <f>SUMIFS(СВЦЭМ!$C$34:$C$777,СВЦЭМ!$A$34:$A$777,$A41,СВЦЭМ!$B$34:$B$777,L$11)+'СЕТ СН'!$F$9+СВЦЭМ!$D$10+'СЕТ СН'!$F$5-'СЕТ СН'!$F$17</f>
        <v>3392.7966817600004</v>
      </c>
      <c r="M41" s="37">
        <f>SUMIFS(СВЦЭМ!$C$34:$C$777,СВЦЭМ!$A$34:$A$777,$A41,СВЦЭМ!$B$34:$B$777,M$11)+'СЕТ СН'!$F$9+СВЦЭМ!$D$10+'СЕТ СН'!$F$5-'СЕТ СН'!$F$17</f>
        <v>3374.0655139100004</v>
      </c>
      <c r="N41" s="37">
        <f>SUMIFS(СВЦЭМ!$C$34:$C$777,СВЦЭМ!$A$34:$A$777,$A41,СВЦЭМ!$B$34:$B$777,N$11)+'СЕТ СН'!$F$9+СВЦЭМ!$D$10+'СЕТ СН'!$F$5-'СЕТ СН'!$F$17</f>
        <v>3393.3703212799996</v>
      </c>
      <c r="O41" s="37">
        <f>SUMIFS(СВЦЭМ!$C$34:$C$777,СВЦЭМ!$A$34:$A$777,$A41,СВЦЭМ!$B$34:$B$777,O$11)+'СЕТ СН'!$F$9+СВЦЭМ!$D$10+'СЕТ СН'!$F$5-'СЕТ СН'!$F$17</f>
        <v>3395.2458156500002</v>
      </c>
      <c r="P41" s="37">
        <f>SUMIFS(СВЦЭМ!$C$34:$C$777,СВЦЭМ!$A$34:$A$777,$A41,СВЦЭМ!$B$34:$B$777,P$11)+'СЕТ СН'!$F$9+СВЦЭМ!$D$10+'СЕТ СН'!$F$5-'СЕТ СН'!$F$17</f>
        <v>3397.8351824599999</v>
      </c>
      <c r="Q41" s="37">
        <f>SUMIFS(СВЦЭМ!$C$34:$C$777,СВЦЭМ!$A$34:$A$777,$A41,СВЦЭМ!$B$34:$B$777,Q$11)+'СЕТ СН'!$F$9+СВЦЭМ!$D$10+'СЕТ СН'!$F$5-'СЕТ СН'!$F$17</f>
        <v>3396.4432383600001</v>
      </c>
      <c r="R41" s="37">
        <f>SUMIFS(СВЦЭМ!$C$34:$C$777,СВЦЭМ!$A$34:$A$777,$A41,СВЦЭМ!$B$34:$B$777,R$11)+'СЕТ СН'!$F$9+СВЦЭМ!$D$10+'СЕТ СН'!$F$5-'СЕТ СН'!$F$17</f>
        <v>3391.8578838799999</v>
      </c>
      <c r="S41" s="37">
        <f>SUMIFS(СВЦЭМ!$C$34:$C$777,СВЦЭМ!$A$34:$A$777,$A41,СВЦЭМ!$B$34:$B$777,S$11)+'СЕТ СН'!$F$9+СВЦЭМ!$D$10+'СЕТ СН'!$F$5-'СЕТ СН'!$F$17</f>
        <v>3386.9741737500003</v>
      </c>
      <c r="T41" s="37">
        <f>SUMIFS(СВЦЭМ!$C$34:$C$777,СВЦЭМ!$A$34:$A$777,$A41,СВЦЭМ!$B$34:$B$777,T$11)+'СЕТ СН'!$F$9+СВЦЭМ!$D$10+'СЕТ СН'!$F$5-'СЕТ СН'!$F$17</f>
        <v>3387.9921352400002</v>
      </c>
      <c r="U41" s="37">
        <f>SUMIFS(СВЦЭМ!$C$34:$C$777,СВЦЭМ!$A$34:$A$777,$A41,СВЦЭМ!$B$34:$B$777,U$11)+'СЕТ СН'!$F$9+СВЦЭМ!$D$10+'СЕТ СН'!$F$5-'СЕТ СН'!$F$17</f>
        <v>3380.6367046</v>
      </c>
      <c r="V41" s="37">
        <f>SUMIFS(СВЦЭМ!$C$34:$C$777,СВЦЭМ!$A$34:$A$777,$A41,СВЦЭМ!$B$34:$B$777,V$11)+'СЕТ СН'!$F$9+СВЦЭМ!$D$10+'СЕТ СН'!$F$5-'СЕТ СН'!$F$17</f>
        <v>3387.9461110699999</v>
      </c>
      <c r="W41" s="37">
        <f>SUMIFS(СВЦЭМ!$C$34:$C$777,СВЦЭМ!$A$34:$A$777,$A41,СВЦЭМ!$B$34:$B$777,W$11)+'СЕТ СН'!$F$9+СВЦЭМ!$D$10+'СЕТ СН'!$F$5-'СЕТ СН'!$F$17</f>
        <v>3444.6458509200006</v>
      </c>
      <c r="X41" s="37">
        <f>SUMIFS(СВЦЭМ!$C$34:$C$777,СВЦЭМ!$A$34:$A$777,$A41,СВЦЭМ!$B$34:$B$777,X$11)+'СЕТ СН'!$F$9+СВЦЭМ!$D$10+'СЕТ СН'!$F$5-'СЕТ СН'!$F$17</f>
        <v>3540.1711951700004</v>
      </c>
      <c r="Y41" s="37">
        <f>SUMIFS(СВЦЭМ!$C$34:$C$777,СВЦЭМ!$A$34:$A$777,$A41,СВЦЭМ!$B$34:$B$777,Y$11)+'СЕТ СН'!$F$9+СВЦЭМ!$D$10+'СЕТ СН'!$F$5-'СЕТ СН'!$F$17</f>
        <v>3624.5688479700007</v>
      </c>
    </row>
    <row r="42" spans="1:25" ht="15.75" hidden="1" x14ac:dyDescent="0.2">
      <c r="A42" s="36">
        <f t="shared" si="0"/>
        <v>43282</v>
      </c>
      <c r="B42" s="37">
        <f>SUMIFS(СВЦЭМ!$C$34:$C$777,СВЦЭМ!$A$34:$A$777,$A42,СВЦЭМ!$B$34:$B$777,B$11)+'СЕТ СН'!$F$9+СВЦЭМ!$D$10+'СЕТ СН'!$F$5-'СЕТ СН'!$F$17</f>
        <v>2696.85805093</v>
      </c>
      <c r="C42" s="37">
        <f>SUMIFS(СВЦЭМ!$C$34:$C$777,СВЦЭМ!$A$34:$A$777,$A42,СВЦЭМ!$B$34:$B$777,C$11)+'СЕТ СН'!$F$9+СВЦЭМ!$D$10+'СЕТ СН'!$F$5-'СЕТ СН'!$F$17</f>
        <v>2696.85805093</v>
      </c>
      <c r="D42" s="37">
        <f>SUMIFS(СВЦЭМ!$C$34:$C$777,СВЦЭМ!$A$34:$A$777,$A42,СВЦЭМ!$B$34:$B$777,D$11)+'СЕТ СН'!$F$9+СВЦЭМ!$D$10+'СЕТ СН'!$F$5-'СЕТ СН'!$F$17</f>
        <v>2696.85805093</v>
      </c>
      <c r="E42" s="37">
        <f>SUMIFS(СВЦЭМ!$C$34:$C$777,СВЦЭМ!$A$34:$A$777,$A42,СВЦЭМ!$B$34:$B$777,E$11)+'СЕТ СН'!$F$9+СВЦЭМ!$D$10+'СЕТ СН'!$F$5-'СЕТ СН'!$F$17</f>
        <v>2696.85805093</v>
      </c>
      <c r="F42" s="37">
        <f>SUMIFS(СВЦЭМ!$C$34:$C$777,СВЦЭМ!$A$34:$A$777,$A42,СВЦЭМ!$B$34:$B$777,F$11)+'СЕТ СН'!$F$9+СВЦЭМ!$D$10+'СЕТ СН'!$F$5-'СЕТ СН'!$F$17</f>
        <v>2696.85805093</v>
      </c>
      <c r="G42" s="37">
        <f>SUMIFS(СВЦЭМ!$C$34:$C$777,СВЦЭМ!$A$34:$A$777,$A42,СВЦЭМ!$B$34:$B$777,G$11)+'СЕТ СН'!$F$9+СВЦЭМ!$D$10+'СЕТ СН'!$F$5-'СЕТ СН'!$F$17</f>
        <v>2696.85805093</v>
      </c>
      <c r="H42" s="37">
        <f>SUMIFS(СВЦЭМ!$C$34:$C$777,СВЦЭМ!$A$34:$A$777,$A42,СВЦЭМ!$B$34:$B$777,H$11)+'СЕТ СН'!$F$9+СВЦЭМ!$D$10+'СЕТ СН'!$F$5-'СЕТ СН'!$F$17</f>
        <v>2696.85805093</v>
      </c>
      <c r="I42" s="37">
        <f>SUMIFS(СВЦЭМ!$C$34:$C$777,СВЦЭМ!$A$34:$A$777,$A42,СВЦЭМ!$B$34:$B$777,I$11)+'СЕТ СН'!$F$9+СВЦЭМ!$D$10+'СЕТ СН'!$F$5-'СЕТ СН'!$F$17</f>
        <v>2696.85805093</v>
      </c>
      <c r="J42" s="37">
        <f>SUMIFS(СВЦЭМ!$C$34:$C$777,СВЦЭМ!$A$34:$A$777,$A42,СВЦЭМ!$B$34:$B$777,J$11)+'СЕТ СН'!$F$9+СВЦЭМ!$D$10+'СЕТ СН'!$F$5-'СЕТ СН'!$F$17</f>
        <v>2696.85805093</v>
      </c>
      <c r="K42" s="37">
        <f>SUMIFS(СВЦЭМ!$C$34:$C$777,СВЦЭМ!$A$34:$A$777,$A42,СВЦЭМ!$B$34:$B$777,K$11)+'СЕТ СН'!$F$9+СВЦЭМ!$D$10+'СЕТ СН'!$F$5-'СЕТ СН'!$F$17</f>
        <v>2696.85805093</v>
      </c>
      <c r="L42" s="37">
        <f>SUMIFS(СВЦЭМ!$C$34:$C$777,СВЦЭМ!$A$34:$A$777,$A42,СВЦЭМ!$B$34:$B$777,L$11)+'СЕТ СН'!$F$9+СВЦЭМ!$D$10+'СЕТ СН'!$F$5-'СЕТ СН'!$F$17</f>
        <v>2696.85805093</v>
      </c>
      <c r="M42" s="37">
        <f>SUMIFS(СВЦЭМ!$C$34:$C$777,СВЦЭМ!$A$34:$A$777,$A42,СВЦЭМ!$B$34:$B$777,M$11)+'СЕТ СН'!$F$9+СВЦЭМ!$D$10+'СЕТ СН'!$F$5-'СЕТ СН'!$F$17</f>
        <v>2696.85805093</v>
      </c>
      <c r="N42" s="37">
        <f>SUMIFS(СВЦЭМ!$C$34:$C$777,СВЦЭМ!$A$34:$A$777,$A42,СВЦЭМ!$B$34:$B$777,N$11)+'СЕТ СН'!$F$9+СВЦЭМ!$D$10+'СЕТ СН'!$F$5-'СЕТ СН'!$F$17</f>
        <v>2696.85805093</v>
      </c>
      <c r="O42" s="37">
        <f>SUMIFS(СВЦЭМ!$C$34:$C$777,СВЦЭМ!$A$34:$A$777,$A42,СВЦЭМ!$B$34:$B$777,O$11)+'СЕТ СН'!$F$9+СВЦЭМ!$D$10+'СЕТ СН'!$F$5-'СЕТ СН'!$F$17</f>
        <v>2696.85805093</v>
      </c>
      <c r="P42" s="37">
        <f>SUMIFS(СВЦЭМ!$C$34:$C$777,СВЦЭМ!$A$34:$A$777,$A42,СВЦЭМ!$B$34:$B$777,P$11)+'СЕТ СН'!$F$9+СВЦЭМ!$D$10+'СЕТ СН'!$F$5-'СЕТ СН'!$F$17</f>
        <v>2696.85805093</v>
      </c>
      <c r="Q42" s="37">
        <f>SUMIFS(СВЦЭМ!$C$34:$C$777,СВЦЭМ!$A$34:$A$777,$A42,СВЦЭМ!$B$34:$B$777,Q$11)+'СЕТ СН'!$F$9+СВЦЭМ!$D$10+'СЕТ СН'!$F$5-'СЕТ СН'!$F$17</f>
        <v>2696.85805093</v>
      </c>
      <c r="R42" s="37">
        <f>SUMIFS(СВЦЭМ!$C$34:$C$777,СВЦЭМ!$A$34:$A$777,$A42,СВЦЭМ!$B$34:$B$777,R$11)+'СЕТ СН'!$F$9+СВЦЭМ!$D$10+'СЕТ СН'!$F$5-'СЕТ СН'!$F$17</f>
        <v>2696.85805093</v>
      </c>
      <c r="S42" s="37">
        <f>SUMIFS(СВЦЭМ!$C$34:$C$777,СВЦЭМ!$A$34:$A$777,$A42,СВЦЭМ!$B$34:$B$777,S$11)+'СЕТ СН'!$F$9+СВЦЭМ!$D$10+'СЕТ СН'!$F$5-'СЕТ СН'!$F$17</f>
        <v>2696.85805093</v>
      </c>
      <c r="T42" s="37">
        <f>SUMIFS(СВЦЭМ!$C$34:$C$777,СВЦЭМ!$A$34:$A$777,$A42,СВЦЭМ!$B$34:$B$777,T$11)+'СЕТ СН'!$F$9+СВЦЭМ!$D$10+'СЕТ СН'!$F$5-'СЕТ СН'!$F$17</f>
        <v>2696.85805093</v>
      </c>
      <c r="U42" s="37">
        <f>SUMIFS(СВЦЭМ!$C$34:$C$777,СВЦЭМ!$A$34:$A$777,$A42,СВЦЭМ!$B$34:$B$777,U$11)+'СЕТ СН'!$F$9+СВЦЭМ!$D$10+'СЕТ СН'!$F$5-'СЕТ СН'!$F$17</f>
        <v>2696.85805093</v>
      </c>
      <c r="V42" s="37">
        <f>SUMIFS(СВЦЭМ!$C$34:$C$777,СВЦЭМ!$A$34:$A$777,$A42,СВЦЭМ!$B$34:$B$777,V$11)+'СЕТ СН'!$F$9+СВЦЭМ!$D$10+'СЕТ СН'!$F$5-'СЕТ СН'!$F$17</f>
        <v>2696.85805093</v>
      </c>
      <c r="W42" s="37">
        <f>SUMIFS(СВЦЭМ!$C$34:$C$777,СВЦЭМ!$A$34:$A$777,$A42,СВЦЭМ!$B$34:$B$777,W$11)+'СЕТ СН'!$F$9+СВЦЭМ!$D$10+'СЕТ СН'!$F$5-'СЕТ СН'!$F$17</f>
        <v>2696.85805093</v>
      </c>
      <c r="X42" s="37">
        <f>SUMIFS(СВЦЭМ!$C$34:$C$777,СВЦЭМ!$A$34:$A$777,$A42,СВЦЭМ!$B$34:$B$777,X$11)+'СЕТ СН'!$F$9+СВЦЭМ!$D$10+'СЕТ СН'!$F$5-'СЕТ СН'!$F$17</f>
        <v>2696.85805093</v>
      </c>
      <c r="Y42" s="37">
        <f>SUMIFS(СВЦЭМ!$C$34:$C$777,СВЦЭМ!$A$34:$A$777,$A42,СВЦЭМ!$B$34:$B$777,Y$11)+'СЕТ СН'!$F$9+СВЦЭМ!$D$10+'СЕТ СН'!$F$5-'СЕТ СН'!$F$17</f>
        <v>2696.85805093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01.06.2018</v>
      </c>
      <c r="B48" s="37">
        <f>SUMIFS(СВЦЭМ!$C$34:$C$777,СВЦЭМ!$A$34:$A$777,$A48,СВЦЭМ!$B$34:$B$777,B$47)+'СЕТ СН'!$G$9+СВЦЭМ!$D$10+'СЕТ СН'!$G$5-'СЕТ СН'!$G$17</f>
        <v>4008.9143109799993</v>
      </c>
      <c r="C48" s="37">
        <f>SUMIFS(СВЦЭМ!$C$34:$C$777,СВЦЭМ!$A$34:$A$777,$A48,СВЦЭМ!$B$34:$B$777,C$47)+'СЕТ СН'!$G$9+СВЦЭМ!$D$10+'СЕТ СН'!$G$5-'СЕТ СН'!$G$17</f>
        <v>4064.0263550900004</v>
      </c>
      <c r="D48" s="37">
        <f>SUMIFS(СВЦЭМ!$C$34:$C$777,СВЦЭМ!$A$34:$A$777,$A48,СВЦЭМ!$B$34:$B$777,D$47)+'СЕТ СН'!$G$9+СВЦЭМ!$D$10+'СЕТ СН'!$G$5-'СЕТ СН'!$G$17</f>
        <v>4095.64504059</v>
      </c>
      <c r="E48" s="37">
        <f>SUMIFS(СВЦЭМ!$C$34:$C$777,СВЦЭМ!$A$34:$A$777,$A48,СВЦЭМ!$B$34:$B$777,E$47)+'СЕТ СН'!$G$9+СВЦЭМ!$D$10+'СЕТ СН'!$G$5-'СЕТ СН'!$G$17</f>
        <v>4113.2555550500001</v>
      </c>
      <c r="F48" s="37">
        <f>SUMIFS(СВЦЭМ!$C$34:$C$777,СВЦЭМ!$A$34:$A$777,$A48,СВЦЭМ!$B$34:$B$777,F$47)+'СЕТ СН'!$G$9+СВЦЭМ!$D$10+'СЕТ СН'!$G$5-'СЕТ СН'!$G$17</f>
        <v>4107.4121304099999</v>
      </c>
      <c r="G48" s="37">
        <f>SUMIFS(СВЦЭМ!$C$34:$C$777,СВЦЭМ!$A$34:$A$777,$A48,СВЦЭМ!$B$34:$B$777,G$47)+'СЕТ СН'!$G$9+СВЦЭМ!$D$10+'СЕТ СН'!$G$5-'СЕТ СН'!$G$17</f>
        <v>4101.3080163300001</v>
      </c>
      <c r="H48" s="37">
        <f>SUMIFS(СВЦЭМ!$C$34:$C$777,СВЦЭМ!$A$34:$A$777,$A48,СВЦЭМ!$B$34:$B$777,H$47)+'СЕТ СН'!$G$9+СВЦЭМ!$D$10+'СЕТ СН'!$G$5-'СЕТ СН'!$G$17</f>
        <v>3979.8484800900001</v>
      </c>
      <c r="I48" s="37">
        <f>SUMIFS(СВЦЭМ!$C$34:$C$777,СВЦЭМ!$A$34:$A$777,$A48,СВЦЭМ!$B$34:$B$777,I$47)+'СЕТ СН'!$G$9+СВЦЭМ!$D$10+'СЕТ СН'!$G$5-'СЕТ СН'!$G$17</f>
        <v>3848.3000870800001</v>
      </c>
      <c r="J48" s="37">
        <f>SUMIFS(СВЦЭМ!$C$34:$C$777,СВЦЭМ!$A$34:$A$777,$A48,СВЦЭМ!$B$34:$B$777,J$47)+'СЕТ СН'!$G$9+СВЦЭМ!$D$10+'СЕТ СН'!$G$5-'СЕТ СН'!$G$17</f>
        <v>3822.1595805100001</v>
      </c>
      <c r="K48" s="37">
        <f>SUMIFS(СВЦЭМ!$C$34:$C$777,СВЦЭМ!$A$34:$A$777,$A48,СВЦЭМ!$B$34:$B$777,K$47)+'СЕТ СН'!$G$9+СВЦЭМ!$D$10+'СЕТ СН'!$G$5-'СЕТ СН'!$G$17</f>
        <v>3804.31482637</v>
      </c>
      <c r="L48" s="37">
        <f>SUMIFS(СВЦЭМ!$C$34:$C$777,СВЦЭМ!$A$34:$A$777,$A48,СВЦЭМ!$B$34:$B$777,L$47)+'СЕТ СН'!$G$9+СВЦЭМ!$D$10+'СЕТ СН'!$G$5-'СЕТ СН'!$G$17</f>
        <v>3867.1309185599998</v>
      </c>
      <c r="M48" s="37">
        <f>SUMIFS(СВЦЭМ!$C$34:$C$777,СВЦЭМ!$A$34:$A$777,$A48,СВЦЭМ!$B$34:$B$777,M$47)+'СЕТ СН'!$G$9+СВЦЭМ!$D$10+'СЕТ СН'!$G$5-'СЕТ СН'!$G$17</f>
        <v>3857.9210708199994</v>
      </c>
      <c r="N48" s="37">
        <f>SUMIFS(СВЦЭМ!$C$34:$C$777,СВЦЭМ!$A$34:$A$777,$A48,СВЦЭМ!$B$34:$B$777,N$47)+'СЕТ СН'!$G$9+СВЦЭМ!$D$10+'СЕТ СН'!$G$5-'СЕТ СН'!$G$17</f>
        <v>3859.98766209</v>
      </c>
      <c r="O48" s="37">
        <f>SUMIFS(СВЦЭМ!$C$34:$C$777,СВЦЭМ!$A$34:$A$777,$A48,СВЦЭМ!$B$34:$B$777,O$47)+'СЕТ СН'!$G$9+СВЦЭМ!$D$10+'СЕТ СН'!$G$5-'СЕТ СН'!$G$17</f>
        <v>3871.0739497600002</v>
      </c>
      <c r="P48" s="37">
        <f>SUMIFS(СВЦЭМ!$C$34:$C$777,СВЦЭМ!$A$34:$A$777,$A48,СВЦЭМ!$B$34:$B$777,P$47)+'СЕТ СН'!$G$9+СВЦЭМ!$D$10+'СЕТ СН'!$G$5-'СЕТ СН'!$G$17</f>
        <v>3870.6416669899995</v>
      </c>
      <c r="Q48" s="37">
        <f>SUMIFS(СВЦЭМ!$C$34:$C$777,СВЦЭМ!$A$34:$A$777,$A48,СВЦЭМ!$B$34:$B$777,Q$47)+'СЕТ СН'!$G$9+СВЦЭМ!$D$10+'СЕТ СН'!$G$5-'СЕТ СН'!$G$17</f>
        <v>3868.37538997</v>
      </c>
      <c r="R48" s="37">
        <f>SUMIFS(СВЦЭМ!$C$34:$C$777,СВЦЭМ!$A$34:$A$777,$A48,СВЦЭМ!$B$34:$B$777,R$47)+'СЕТ СН'!$G$9+СВЦЭМ!$D$10+'СЕТ СН'!$G$5-'СЕТ СН'!$G$17</f>
        <v>3876.2472644300001</v>
      </c>
      <c r="S48" s="37">
        <f>SUMIFS(СВЦЭМ!$C$34:$C$777,СВЦЭМ!$A$34:$A$777,$A48,СВЦЭМ!$B$34:$B$777,S$47)+'СЕТ СН'!$G$9+СВЦЭМ!$D$10+'СЕТ СН'!$G$5-'СЕТ СН'!$G$17</f>
        <v>3869.6625646799998</v>
      </c>
      <c r="T48" s="37">
        <f>SUMIFS(СВЦЭМ!$C$34:$C$777,СВЦЭМ!$A$34:$A$777,$A48,СВЦЭМ!$B$34:$B$777,T$47)+'СЕТ СН'!$G$9+СВЦЭМ!$D$10+'СЕТ СН'!$G$5-'СЕТ СН'!$G$17</f>
        <v>3868.9160088399999</v>
      </c>
      <c r="U48" s="37">
        <f>SUMIFS(СВЦЭМ!$C$34:$C$777,СВЦЭМ!$A$34:$A$777,$A48,СВЦЭМ!$B$34:$B$777,U$47)+'СЕТ СН'!$G$9+СВЦЭМ!$D$10+'СЕТ СН'!$G$5-'СЕТ СН'!$G$17</f>
        <v>3852.5921044000002</v>
      </c>
      <c r="V48" s="37">
        <f>SUMIFS(СВЦЭМ!$C$34:$C$777,СВЦЭМ!$A$34:$A$777,$A48,СВЦЭМ!$B$34:$B$777,V$47)+'СЕТ СН'!$G$9+СВЦЭМ!$D$10+'СЕТ СН'!$G$5-'СЕТ СН'!$G$17</f>
        <v>3851.8307360699996</v>
      </c>
      <c r="W48" s="37">
        <f>SUMIFS(СВЦЭМ!$C$34:$C$777,СВЦЭМ!$A$34:$A$777,$A48,СВЦЭМ!$B$34:$B$777,W$47)+'СЕТ СН'!$G$9+СВЦЭМ!$D$10+'СЕТ СН'!$G$5-'СЕТ СН'!$G$17</f>
        <v>3828.3702962299999</v>
      </c>
      <c r="X48" s="37">
        <f>SUMIFS(СВЦЭМ!$C$34:$C$777,СВЦЭМ!$A$34:$A$777,$A48,СВЦЭМ!$B$34:$B$777,X$47)+'СЕТ СН'!$G$9+СВЦЭМ!$D$10+'СЕТ СН'!$G$5-'СЕТ СН'!$G$17</f>
        <v>3841.4104229999998</v>
      </c>
      <c r="Y48" s="37">
        <f>SUMIFS(СВЦЭМ!$C$34:$C$777,СВЦЭМ!$A$34:$A$777,$A48,СВЦЭМ!$B$34:$B$777,Y$47)+'СЕТ СН'!$G$9+СВЦЭМ!$D$10+'СЕТ СН'!$G$5-'СЕТ СН'!$G$17</f>
        <v>3949.5139660899999</v>
      </c>
    </row>
    <row r="49" spans="1:25" ht="15.75" x14ac:dyDescent="0.2">
      <c r="A49" s="36">
        <f>A48+1</f>
        <v>43253</v>
      </c>
      <c r="B49" s="37">
        <f>SUMIFS(СВЦЭМ!$C$34:$C$777,СВЦЭМ!$A$34:$A$777,$A49,СВЦЭМ!$B$34:$B$777,B$47)+'СЕТ СН'!$G$9+СВЦЭМ!$D$10+'СЕТ СН'!$G$5-'СЕТ СН'!$G$17</f>
        <v>3963.9853440699994</v>
      </c>
      <c r="C49" s="37">
        <f>SUMIFS(СВЦЭМ!$C$34:$C$777,СВЦЭМ!$A$34:$A$777,$A49,СВЦЭМ!$B$34:$B$777,C$47)+'СЕТ СН'!$G$9+СВЦЭМ!$D$10+'СЕТ СН'!$G$5-'СЕТ СН'!$G$17</f>
        <v>4029.74737461</v>
      </c>
      <c r="D49" s="37">
        <f>SUMIFS(СВЦЭМ!$C$34:$C$777,СВЦЭМ!$A$34:$A$777,$A49,СВЦЭМ!$B$34:$B$777,D$47)+'СЕТ СН'!$G$9+СВЦЭМ!$D$10+'СЕТ СН'!$G$5-'СЕТ СН'!$G$17</f>
        <v>4057.9429225999997</v>
      </c>
      <c r="E49" s="37">
        <f>SUMIFS(СВЦЭМ!$C$34:$C$777,СВЦЭМ!$A$34:$A$777,$A49,СВЦЭМ!$B$34:$B$777,E$47)+'СЕТ СН'!$G$9+СВЦЭМ!$D$10+'СЕТ СН'!$G$5-'СЕТ СН'!$G$17</f>
        <v>4062.7163258400001</v>
      </c>
      <c r="F49" s="37">
        <f>SUMIFS(СВЦЭМ!$C$34:$C$777,СВЦЭМ!$A$34:$A$777,$A49,СВЦЭМ!$B$34:$B$777,F$47)+'СЕТ СН'!$G$9+СВЦЭМ!$D$10+'СЕТ СН'!$G$5-'СЕТ СН'!$G$17</f>
        <v>4077.1351898600001</v>
      </c>
      <c r="G49" s="37">
        <f>SUMIFS(СВЦЭМ!$C$34:$C$777,СВЦЭМ!$A$34:$A$777,$A49,СВЦЭМ!$B$34:$B$777,G$47)+'СЕТ СН'!$G$9+СВЦЭМ!$D$10+'СЕТ СН'!$G$5-'СЕТ СН'!$G$17</f>
        <v>4058.4269621299995</v>
      </c>
      <c r="H49" s="37">
        <f>SUMIFS(СВЦЭМ!$C$34:$C$777,СВЦЭМ!$A$34:$A$777,$A49,СВЦЭМ!$B$34:$B$777,H$47)+'СЕТ СН'!$G$9+СВЦЭМ!$D$10+'СЕТ СН'!$G$5-'СЕТ СН'!$G$17</f>
        <v>3977.6992434899998</v>
      </c>
      <c r="I49" s="37">
        <f>SUMIFS(СВЦЭМ!$C$34:$C$777,СВЦЭМ!$A$34:$A$777,$A49,СВЦЭМ!$B$34:$B$777,I$47)+'СЕТ СН'!$G$9+СВЦЭМ!$D$10+'СЕТ СН'!$G$5-'СЕТ СН'!$G$17</f>
        <v>3890.0857533499998</v>
      </c>
      <c r="J49" s="37">
        <f>SUMIFS(СВЦЭМ!$C$34:$C$777,СВЦЭМ!$A$34:$A$777,$A49,СВЦЭМ!$B$34:$B$777,J$47)+'СЕТ СН'!$G$9+СВЦЭМ!$D$10+'СЕТ СН'!$G$5-'СЕТ СН'!$G$17</f>
        <v>3848.4386242699998</v>
      </c>
      <c r="K49" s="37">
        <f>SUMIFS(СВЦЭМ!$C$34:$C$777,СВЦЭМ!$A$34:$A$777,$A49,СВЦЭМ!$B$34:$B$777,K$47)+'СЕТ СН'!$G$9+СВЦЭМ!$D$10+'СЕТ СН'!$G$5-'СЕТ СН'!$G$17</f>
        <v>3856.5731293899994</v>
      </c>
      <c r="L49" s="37">
        <f>SUMIFS(СВЦЭМ!$C$34:$C$777,СВЦЭМ!$A$34:$A$777,$A49,СВЦЭМ!$B$34:$B$777,L$47)+'СЕТ СН'!$G$9+СВЦЭМ!$D$10+'СЕТ СН'!$G$5-'СЕТ СН'!$G$17</f>
        <v>3869.44188566</v>
      </c>
      <c r="M49" s="37">
        <f>SUMIFS(СВЦЭМ!$C$34:$C$777,СВЦЭМ!$A$34:$A$777,$A49,СВЦЭМ!$B$34:$B$777,M$47)+'СЕТ СН'!$G$9+СВЦЭМ!$D$10+'СЕТ СН'!$G$5-'СЕТ СН'!$G$17</f>
        <v>3875.4303525999999</v>
      </c>
      <c r="N49" s="37">
        <f>SUMIFS(СВЦЭМ!$C$34:$C$777,СВЦЭМ!$A$34:$A$777,$A49,СВЦЭМ!$B$34:$B$777,N$47)+'СЕТ СН'!$G$9+СВЦЭМ!$D$10+'СЕТ СН'!$G$5-'СЕТ СН'!$G$17</f>
        <v>3871.88414607</v>
      </c>
      <c r="O49" s="37">
        <f>SUMIFS(СВЦЭМ!$C$34:$C$777,СВЦЭМ!$A$34:$A$777,$A49,СВЦЭМ!$B$34:$B$777,O$47)+'СЕТ СН'!$G$9+СВЦЭМ!$D$10+'СЕТ СН'!$G$5-'СЕТ СН'!$G$17</f>
        <v>3884.26853248</v>
      </c>
      <c r="P49" s="37">
        <f>SUMIFS(СВЦЭМ!$C$34:$C$777,СВЦЭМ!$A$34:$A$777,$A49,СВЦЭМ!$B$34:$B$777,P$47)+'СЕТ СН'!$G$9+СВЦЭМ!$D$10+'СЕТ СН'!$G$5-'СЕТ СН'!$G$17</f>
        <v>3879.3794381599996</v>
      </c>
      <c r="Q49" s="37">
        <f>SUMIFS(СВЦЭМ!$C$34:$C$777,СВЦЭМ!$A$34:$A$777,$A49,СВЦЭМ!$B$34:$B$777,Q$47)+'СЕТ СН'!$G$9+СВЦЭМ!$D$10+'СЕТ СН'!$G$5-'СЕТ СН'!$G$17</f>
        <v>3875.13075033</v>
      </c>
      <c r="R49" s="37">
        <f>SUMIFS(СВЦЭМ!$C$34:$C$777,СВЦЭМ!$A$34:$A$777,$A49,СВЦЭМ!$B$34:$B$777,R$47)+'СЕТ СН'!$G$9+СВЦЭМ!$D$10+'СЕТ СН'!$G$5-'СЕТ СН'!$G$17</f>
        <v>3869.9659531100001</v>
      </c>
      <c r="S49" s="37">
        <f>SUMIFS(СВЦЭМ!$C$34:$C$777,СВЦЭМ!$A$34:$A$777,$A49,СВЦЭМ!$B$34:$B$777,S$47)+'СЕТ СН'!$G$9+СВЦЭМ!$D$10+'СЕТ СН'!$G$5-'СЕТ СН'!$G$17</f>
        <v>3873.7045286799998</v>
      </c>
      <c r="T49" s="37">
        <f>SUMIFS(СВЦЭМ!$C$34:$C$777,СВЦЭМ!$A$34:$A$777,$A49,СВЦЭМ!$B$34:$B$777,T$47)+'СЕТ СН'!$G$9+СВЦЭМ!$D$10+'СЕТ СН'!$G$5-'СЕТ СН'!$G$17</f>
        <v>3872.9913325299999</v>
      </c>
      <c r="U49" s="37">
        <f>SUMIFS(СВЦЭМ!$C$34:$C$777,СВЦЭМ!$A$34:$A$777,$A49,СВЦЭМ!$B$34:$B$777,U$47)+'СЕТ СН'!$G$9+СВЦЭМ!$D$10+'СЕТ СН'!$G$5-'СЕТ СН'!$G$17</f>
        <v>3857.0907728699999</v>
      </c>
      <c r="V49" s="37">
        <f>SUMIFS(СВЦЭМ!$C$34:$C$777,СВЦЭМ!$A$34:$A$777,$A49,СВЦЭМ!$B$34:$B$777,V$47)+'СЕТ СН'!$G$9+СВЦЭМ!$D$10+'СЕТ СН'!$G$5-'СЕТ СН'!$G$17</f>
        <v>3825.3645178000002</v>
      </c>
      <c r="W49" s="37">
        <f>SUMIFS(СВЦЭМ!$C$34:$C$777,СВЦЭМ!$A$34:$A$777,$A49,СВЦЭМ!$B$34:$B$777,W$47)+'СЕТ СН'!$G$9+СВЦЭМ!$D$10+'СЕТ СН'!$G$5-'СЕТ СН'!$G$17</f>
        <v>3797.59791739</v>
      </c>
      <c r="X49" s="37">
        <f>SUMIFS(СВЦЭМ!$C$34:$C$777,СВЦЭМ!$A$34:$A$777,$A49,СВЦЭМ!$B$34:$B$777,X$47)+'СЕТ СН'!$G$9+СВЦЭМ!$D$10+'СЕТ СН'!$G$5-'СЕТ СН'!$G$17</f>
        <v>3804.3646772099996</v>
      </c>
      <c r="Y49" s="37">
        <f>SUMIFS(СВЦЭМ!$C$34:$C$777,СВЦЭМ!$A$34:$A$777,$A49,СВЦЭМ!$B$34:$B$777,Y$47)+'СЕТ СН'!$G$9+СВЦЭМ!$D$10+'СЕТ СН'!$G$5-'СЕТ СН'!$G$17</f>
        <v>3870.8257271199996</v>
      </c>
    </row>
    <row r="50" spans="1:25" ht="15.75" x14ac:dyDescent="0.2">
      <c r="A50" s="36">
        <f t="shared" ref="A50:A78" si="1">A49+1</f>
        <v>43254</v>
      </c>
      <c r="B50" s="37">
        <f>SUMIFS(СВЦЭМ!$C$34:$C$777,СВЦЭМ!$A$34:$A$777,$A50,СВЦЭМ!$B$34:$B$777,B$47)+'СЕТ СН'!$G$9+СВЦЭМ!$D$10+'СЕТ СН'!$G$5-'СЕТ СН'!$G$17</f>
        <v>4002.3432342900001</v>
      </c>
      <c r="C50" s="37">
        <f>SUMIFS(СВЦЭМ!$C$34:$C$777,СВЦЭМ!$A$34:$A$777,$A50,СВЦЭМ!$B$34:$B$777,C$47)+'СЕТ СН'!$G$9+СВЦЭМ!$D$10+'СЕТ СН'!$G$5-'СЕТ СН'!$G$17</f>
        <v>4054.4788487199999</v>
      </c>
      <c r="D50" s="37">
        <f>SUMIFS(СВЦЭМ!$C$34:$C$777,СВЦЭМ!$A$34:$A$777,$A50,СВЦЭМ!$B$34:$B$777,D$47)+'СЕТ СН'!$G$9+СВЦЭМ!$D$10+'СЕТ СН'!$G$5-'СЕТ СН'!$G$17</f>
        <v>4076.0833570299997</v>
      </c>
      <c r="E50" s="37">
        <f>SUMIFS(СВЦЭМ!$C$34:$C$777,СВЦЭМ!$A$34:$A$777,$A50,СВЦЭМ!$B$34:$B$777,E$47)+'СЕТ СН'!$G$9+СВЦЭМ!$D$10+'СЕТ СН'!$G$5-'СЕТ СН'!$G$17</f>
        <v>4103.5390513000002</v>
      </c>
      <c r="F50" s="37">
        <f>SUMIFS(СВЦЭМ!$C$34:$C$777,СВЦЭМ!$A$34:$A$777,$A50,СВЦЭМ!$B$34:$B$777,F$47)+'СЕТ СН'!$G$9+СВЦЭМ!$D$10+'СЕТ СН'!$G$5-'СЕТ СН'!$G$17</f>
        <v>4131.4049144299997</v>
      </c>
      <c r="G50" s="37">
        <f>SUMIFS(СВЦЭМ!$C$34:$C$777,СВЦЭМ!$A$34:$A$777,$A50,СВЦЭМ!$B$34:$B$777,G$47)+'СЕТ СН'!$G$9+СВЦЭМ!$D$10+'СЕТ СН'!$G$5-'СЕТ СН'!$G$17</f>
        <v>4115.4375570300008</v>
      </c>
      <c r="H50" s="37">
        <f>SUMIFS(СВЦЭМ!$C$34:$C$777,СВЦЭМ!$A$34:$A$777,$A50,СВЦЭМ!$B$34:$B$777,H$47)+'СЕТ СН'!$G$9+СВЦЭМ!$D$10+'СЕТ СН'!$G$5-'СЕТ СН'!$G$17</f>
        <v>4013.2294763799996</v>
      </c>
      <c r="I50" s="37">
        <f>SUMIFS(СВЦЭМ!$C$34:$C$777,СВЦЭМ!$A$34:$A$777,$A50,СВЦЭМ!$B$34:$B$777,I$47)+'СЕТ СН'!$G$9+СВЦЭМ!$D$10+'СЕТ СН'!$G$5-'СЕТ СН'!$G$17</f>
        <v>3957.8907081699995</v>
      </c>
      <c r="J50" s="37">
        <f>SUMIFS(СВЦЭМ!$C$34:$C$777,СВЦЭМ!$A$34:$A$777,$A50,СВЦЭМ!$B$34:$B$777,J$47)+'СЕТ СН'!$G$9+СВЦЭМ!$D$10+'СЕТ СН'!$G$5-'СЕТ СН'!$G$17</f>
        <v>3880.5665182399994</v>
      </c>
      <c r="K50" s="37">
        <f>SUMIFS(СВЦЭМ!$C$34:$C$777,СВЦЭМ!$A$34:$A$777,$A50,СВЦЭМ!$B$34:$B$777,K$47)+'СЕТ СН'!$G$9+СВЦЭМ!$D$10+'СЕТ СН'!$G$5-'СЕТ СН'!$G$17</f>
        <v>3839.34277935</v>
      </c>
      <c r="L50" s="37">
        <f>SUMIFS(СВЦЭМ!$C$34:$C$777,СВЦЭМ!$A$34:$A$777,$A50,СВЦЭМ!$B$34:$B$777,L$47)+'СЕТ СН'!$G$9+СВЦЭМ!$D$10+'СЕТ СН'!$G$5-'СЕТ СН'!$G$17</f>
        <v>3822.1149336900003</v>
      </c>
      <c r="M50" s="37">
        <f>SUMIFS(СВЦЭМ!$C$34:$C$777,СВЦЭМ!$A$34:$A$777,$A50,СВЦЭМ!$B$34:$B$777,M$47)+'СЕТ СН'!$G$9+СВЦЭМ!$D$10+'СЕТ СН'!$G$5-'СЕТ СН'!$G$17</f>
        <v>3833.6518383999996</v>
      </c>
      <c r="N50" s="37">
        <f>SUMIFS(СВЦЭМ!$C$34:$C$777,СВЦЭМ!$A$34:$A$777,$A50,СВЦЭМ!$B$34:$B$777,N$47)+'СЕТ СН'!$G$9+СВЦЭМ!$D$10+'СЕТ СН'!$G$5-'СЕТ СН'!$G$17</f>
        <v>3841.7531044000002</v>
      </c>
      <c r="O50" s="37">
        <f>SUMIFS(СВЦЭМ!$C$34:$C$777,СВЦЭМ!$A$34:$A$777,$A50,СВЦЭМ!$B$34:$B$777,O$47)+'СЕТ СН'!$G$9+СВЦЭМ!$D$10+'СЕТ СН'!$G$5-'СЕТ СН'!$G$17</f>
        <v>3853.5882179599998</v>
      </c>
      <c r="P50" s="37">
        <f>SUMIFS(СВЦЭМ!$C$34:$C$777,СВЦЭМ!$A$34:$A$777,$A50,СВЦЭМ!$B$34:$B$777,P$47)+'СЕТ СН'!$G$9+СВЦЭМ!$D$10+'СЕТ СН'!$G$5-'СЕТ СН'!$G$17</f>
        <v>3862.4006548599996</v>
      </c>
      <c r="Q50" s="37">
        <f>SUMIFS(СВЦЭМ!$C$34:$C$777,СВЦЭМ!$A$34:$A$777,$A50,СВЦЭМ!$B$34:$B$777,Q$47)+'СЕТ СН'!$G$9+СВЦЭМ!$D$10+'СЕТ СН'!$G$5-'СЕТ СН'!$G$17</f>
        <v>3857.1420355300002</v>
      </c>
      <c r="R50" s="37">
        <f>SUMIFS(СВЦЭМ!$C$34:$C$777,СВЦЭМ!$A$34:$A$777,$A50,СВЦЭМ!$B$34:$B$777,R$47)+'СЕТ СН'!$G$9+СВЦЭМ!$D$10+'СЕТ СН'!$G$5-'СЕТ СН'!$G$17</f>
        <v>3858.0422382499996</v>
      </c>
      <c r="S50" s="37">
        <f>SUMIFS(СВЦЭМ!$C$34:$C$777,СВЦЭМ!$A$34:$A$777,$A50,СВЦЭМ!$B$34:$B$777,S$47)+'СЕТ СН'!$G$9+СВЦЭМ!$D$10+'СЕТ СН'!$G$5-'СЕТ СН'!$G$17</f>
        <v>3858.1548368999997</v>
      </c>
      <c r="T50" s="37">
        <f>SUMIFS(СВЦЭМ!$C$34:$C$777,СВЦЭМ!$A$34:$A$777,$A50,СВЦЭМ!$B$34:$B$777,T$47)+'СЕТ СН'!$G$9+СВЦЭМ!$D$10+'СЕТ СН'!$G$5-'СЕТ СН'!$G$17</f>
        <v>3861.56481338</v>
      </c>
      <c r="U50" s="37">
        <f>SUMIFS(СВЦЭМ!$C$34:$C$777,СВЦЭМ!$A$34:$A$777,$A50,СВЦЭМ!$B$34:$B$777,U$47)+'СЕТ СН'!$G$9+СВЦЭМ!$D$10+'СЕТ СН'!$G$5-'СЕТ СН'!$G$17</f>
        <v>3861.8754163899998</v>
      </c>
      <c r="V50" s="37">
        <f>SUMIFS(СВЦЭМ!$C$34:$C$777,СВЦЭМ!$A$34:$A$777,$A50,СВЦЭМ!$B$34:$B$777,V$47)+'СЕТ СН'!$G$9+СВЦЭМ!$D$10+'СЕТ СН'!$G$5-'СЕТ СН'!$G$17</f>
        <v>3841.2646358699999</v>
      </c>
      <c r="W50" s="37">
        <f>SUMIFS(СВЦЭМ!$C$34:$C$777,СВЦЭМ!$A$34:$A$777,$A50,СВЦЭМ!$B$34:$B$777,W$47)+'СЕТ СН'!$G$9+СВЦЭМ!$D$10+'СЕТ СН'!$G$5-'СЕТ СН'!$G$17</f>
        <v>3791.4984453499997</v>
      </c>
      <c r="X50" s="37">
        <f>SUMIFS(СВЦЭМ!$C$34:$C$777,СВЦЭМ!$A$34:$A$777,$A50,СВЦЭМ!$B$34:$B$777,X$47)+'СЕТ СН'!$G$9+СВЦЭМ!$D$10+'СЕТ СН'!$G$5-'СЕТ СН'!$G$17</f>
        <v>3801.9042908599999</v>
      </c>
      <c r="Y50" s="37">
        <f>SUMIFS(СВЦЭМ!$C$34:$C$777,СВЦЭМ!$A$34:$A$777,$A50,СВЦЭМ!$B$34:$B$777,Y$47)+'СЕТ СН'!$G$9+СВЦЭМ!$D$10+'СЕТ СН'!$G$5-'СЕТ СН'!$G$17</f>
        <v>3928.4187775099995</v>
      </c>
    </row>
    <row r="51" spans="1:25" ht="15.75" x14ac:dyDescent="0.2">
      <c r="A51" s="36">
        <f t="shared" si="1"/>
        <v>43255</v>
      </c>
      <c r="B51" s="37">
        <f>SUMIFS(СВЦЭМ!$C$34:$C$777,СВЦЭМ!$A$34:$A$777,$A51,СВЦЭМ!$B$34:$B$777,B$47)+'СЕТ СН'!$G$9+СВЦЭМ!$D$10+'СЕТ СН'!$G$5-'СЕТ СН'!$G$17</f>
        <v>4042.2664647400002</v>
      </c>
      <c r="C51" s="37">
        <f>SUMIFS(СВЦЭМ!$C$34:$C$777,СВЦЭМ!$A$34:$A$777,$A51,СВЦЭМ!$B$34:$B$777,C$47)+'СЕТ СН'!$G$9+СВЦЭМ!$D$10+'СЕТ СН'!$G$5-'СЕТ СН'!$G$17</f>
        <v>4104.8142228799998</v>
      </c>
      <c r="D51" s="37">
        <f>SUMIFS(СВЦЭМ!$C$34:$C$777,СВЦЭМ!$A$34:$A$777,$A51,СВЦЭМ!$B$34:$B$777,D$47)+'СЕТ СН'!$G$9+СВЦЭМ!$D$10+'СЕТ СН'!$G$5-'СЕТ СН'!$G$17</f>
        <v>4140.7587630600001</v>
      </c>
      <c r="E51" s="37">
        <f>SUMIFS(СВЦЭМ!$C$34:$C$777,СВЦЭМ!$A$34:$A$777,$A51,СВЦЭМ!$B$34:$B$777,E$47)+'СЕТ СН'!$G$9+СВЦЭМ!$D$10+'СЕТ СН'!$G$5-'СЕТ СН'!$G$17</f>
        <v>4159.2492557900005</v>
      </c>
      <c r="F51" s="37">
        <f>SUMIFS(СВЦЭМ!$C$34:$C$777,СВЦЭМ!$A$34:$A$777,$A51,СВЦЭМ!$B$34:$B$777,F$47)+'СЕТ СН'!$G$9+СВЦЭМ!$D$10+'СЕТ СН'!$G$5-'СЕТ СН'!$G$17</f>
        <v>4182.046879980001</v>
      </c>
      <c r="G51" s="37">
        <f>SUMIFS(СВЦЭМ!$C$34:$C$777,СВЦЭМ!$A$34:$A$777,$A51,СВЦЭМ!$B$34:$B$777,G$47)+'СЕТ СН'!$G$9+СВЦЭМ!$D$10+'СЕТ СН'!$G$5-'СЕТ СН'!$G$17</f>
        <v>4152.2512284400009</v>
      </c>
      <c r="H51" s="37">
        <f>SUMIFS(СВЦЭМ!$C$34:$C$777,СВЦЭМ!$A$34:$A$777,$A51,СВЦЭМ!$B$34:$B$777,H$47)+'СЕТ СН'!$G$9+СВЦЭМ!$D$10+'СЕТ СН'!$G$5-'СЕТ СН'!$G$17</f>
        <v>4026.5162515799998</v>
      </c>
      <c r="I51" s="37">
        <f>SUMIFS(СВЦЭМ!$C$34:$C$777,СВЦЭМ!$A$34:$A$777,$A51,СВЦЭМ!$B$34:$B$777,I$47)+'СЕТ СН'!$G$9+СВЦЭМ!$D$10+'СЕТ СН'!$G$5-'СЕТ СН'!$G$17</f>
        <v>3938.8408517599996</v>
      </c>
      <c r="J51" s="37">
        <f>SUMIFS(СВЦЭМ!$C$34:$C$777,СВЦЭМ!$A$34:$A$777,$A51,СВЦЭМ!$B$34:$B$777,J$47)+'СЕТ СН'!$G$9+СВЦЭМ!$D$10+'СЕТ СН'!$G$5-'СЕТ СН'!$G$17</f>
        <v>3890.5597376800001</v>
      </c>
      <c r="K51" s="37">
        <f>SUMIFS(СВЦЭМ!$C$34:$C$777,СВЦЭМ!$A$34:$A$777,$A51,СВЦЭМ!$B$34:$B$777,K$47)+'СЕТ СН'!$G$9+СВЦЭМ!$D$10+'СЕТ СН'!$G$5-'СЕТ СН'!$G$17</f>
        <v>3860.3182108599999</v>
      </c>
      <c r="L51" s="37">
        <f>SUMIFS(СВЦЭМ!$C$34:$C$777,СВЦЭМ!$A$34:$A$777,$A51,СВЦЭМ!$B$34:$B$777,L$47)+'СЕТ СН'!$G$9+СВЦЭМ!$D$10+'СЕТ СН'!$G$5-'СЕТ СН'!$G$17</f>
        <v>3851.82553366</v>
      </c>
      <c r="M51" s="37">
        <f>SUMIFS(СВЦЭМ!$C$34:$C$777,СВЦЭМ!$A$34:$A$777,$A51,СВЦЭМ!$B$34:$B$777,M$47)+'СЕТ СН'!$G$9+СВЦЭМ!$D$10+'СЕТ СН'!$G$5-'СЕТ СН'!$G$17</f>
        <v>3858.4830231199999</v>
      </c>
      <c r="N51" s="37">
        <f>SUMIFS(СВЦЭМ!$C$34:$C$777,СВЦЭМ!$A$34:$A$777,$A51,СВЦЭМ!$B$34:$B$777,N$47)+'СЕТ СН'!$G$9+СВЦЭМ!$D$10+'СЕТ СН'!$G$5-'СЕТ СН'!$G$17</f>
        <v>3870.3054740399998</v>
      </c>
      <c r="O51" s="37">
        <f>SUMIFS(СВЦЭМ!$C$34:$C$777,СВЦЭМ!$A$34:$A$777,$A51,СВЦЭМ!$B$34:$B$777,O$47)+'СЕТ СН'!$G$9+СВЦЭМ!$D$10+'СЕТ СН'!$G$5-'СЕТ СН'!$G$17</f>
        <v>3869.0678468199999</v>
      </c>
      <c r="P51" s="37">
        <f>SUMIFS(СВЦЭМ!$C$34:$C$777,СВЦЭМ!$A$34:$A$777,$A51,СВЦЭМ!$B$34:$B$777,P$47)+'СЕТ СН'!$G$9+СВЦЭМ!$D$10+'СЕТ СН'!$G$5-'СЕТ СН'!$G$17</f>
        <v>3863.7076193899998</v>
      </c>
      <c r="Q51" s="37">
        <f>SUMIFS(СВЦЭМ!$C$34:$C$777,СВЦЭМ!$A$34:$A$777,$A51,СВЦЭМ!$B$34:$B$777,Q$47)+'СЕТ СН'!$G$9+СВЦЭМ!$D$10+'СЕТ СН'!$G$5-'СЕТ СН'!$G$17</f>
        <v>3863.7493789899995</v>
      </c>
      <c r="R51" s="37">
        <f>SUMIFS(СВЦЭМ!$C$34:$C$777,СВЦЭМ!$A$34:$A$777,$A51,СВЦЭМ!$B$34:$B$777,R$47)+'СЕТ СН'!$G$9+СВЦЭМ!$D$10+'СЕТ СН'!$G$5-'СЕТ СН'!$G$17</f>
        <v>3872.4677990200003</v>
      </c>
      <c r="S51" s="37">
        <f>SUMIFS(СВЦЭМ!$C$34:$C$777,СВЦЭМ!$A$34:$A$777,$A51,СВЦЭМ!$B$34:$B$777,S$47)+'СЕТ СН'!$G$9+СВЦЭМ!$D$10+'СЕТ СН'!$G$5-'СЕТ СН'!$G$17</f>
        <v>3863.9955748099997</v>
      </c>
      <c r="T51" s="37">
        <f>SUMIFS(СВЦЭМ!$C$34:$C$777,СВЦЭМ!$A$34:$A$777,$A51,СВЦЭМ!$B$34:$B$777,T$47)+'СЕТ СН'!$G$9+СВЦЭМ!$D$10+'СЕТ СН'!$G$5-'СЕТ СН'!$G$17</f>
        <v>3861.9871166600001</v>
      </c>
      <c r="U51" s="37">
        <f>SUMIFS(СВЦЭМ!$C$34:$C$777,СВЦЭМ!$A$34:$A$777,$A51,СВЦЭМ!$B$34:$B$777,U$47)+'СЕТ СН'!$G$9+СВЦЭМ!$D$10+'СЕТ СН'!$G$5-'СЕТ СН'!$G$17</f>
        <v>3853.9494670600002</v>
      </c>
      <c r="V51" s="37">
        <f>SUMIFS(СВЦЭМ!$C$34:$C$777,СВЦЭМ!$A$34:$A$777,$A51,СВЦЭМ!$B$34:$B$777,V$47)+'СЕТ СН'!$G$9+СВЦЭМ!$D$10+'СЕТ СН'!$G$5-'СЕТ СН'!$G$17</f>
        <v>3846.4132656400002</v>
      </c>
      <c r="W51" s="37">
        <f>SUMIFS(СВЦЭМ!$C$34:$C$777,СВЦЭМ!$A$34:$A$777,$A51,СВЦЭМ!$B$34:$B$777,W$47)+'СЕТ СН'!$G$9+СВЦЭМ!$D$10+'СЕТ СН'!$G$5-'СЕТ СН'!$G$17</f>
        <v>3834.2229415099996</v>
      </c>
      <c r="X51" s="37">
        <f>SUMIFS(СВЦЭМ!$C$34:$C$777,СВЦЭМ!$A$34:$A$777,$A51,СВЦЭМ!$B$34:$B$777,X$47)+'СЕТ СН'!$G$9+СВЦЭМ!$D$10+'СЕТ СН'!$G$5-'СЕТ СН'!$G$17</f>
        <v>3842.6147805799997</v>
      </c>
      <c r="Y51" s="37">
        <f>SUMIFS(СВЦЭМ!$C$34:$C$777,СВЦЭМ!$A$34:$A$777,$A51,СВЦЭМ!$B$34:$B$777,Y$47)+'СЕТ СН'!$G$9+СВЦЭМ!$D$10+'СЕТ СН'!$G$5-'СЕТ СН'!$G$17</f>
        <v>3942.28458929</v>
      </c>
    </row>
    <row r="52" spans="1:25" ht="15.75" x14ac:dyDescent="0.2">
      <c r="A52" s="36">
        <f t="shared" si="1"/>
        <v>43256</v>
      </c>
      <c r="B52" s="37">
        <f>SUMIFS(СВЦЭМ!$C$34:$C$777,СВЦЭМ!$A$34:$A$777,$A52,СВЦЭМ!$B$34:$B$777,B$47)+'СЕТ СН'!$G$9+СВЦЭМ!$D$10+'СЕТ СН'!$G$5-'СЕТ СН'!$G$17</f>
        <v>4026.7183805199998</v>
      </c>
      <c r="C52" s="37">
        <f>SUMIFS(СВЦЭМ!$C$34:$C$777,СВЦЭМ!$A$34:$A$777,$A52,СВЦЭМ!$B$34:$B$777,C$47)+'СЕТ СН'!$G$9+СВЦЭМ!$D$10+'СЕТ СН'!$G$5-'СЕТ СН'!$G$17</f>
        <v>4073.59201523</v>
      </c>
      <c r="D52" s="37">
        <f>SUMIFS(СВЦЭМ!$C$34:$C$777,СВЦЭМ!$A$34:$A$777,$A52,СВЦЭМ!$B$34:$B$777,D$47)+'СЕТ СН'!$G$9+СВЦЭМ!$D$10+'СЕТ СН'!$G$5-'СЕТ СН'!$G$17</f>
        <v>4105.7812767700007</v>
      </c>
      <c r="E52" s="37">
        <f>SUMIFS(СВЦЭМ!$C$34:$C$777,СВЦЭМ!$A$34:$A$777,$A52,СВЦЭМ!$B$34:$B$777,E$47)+'СЕТ СН'!$G$9+СВЦЭМ!$D$10+'СЕТ СН'!$G$5-'СЕТ СН'!$G$17</f>
        <v>4106.6738706900005</v>
      </c>
      <c r="F52" s="37">
        <f>SUMIFS(СВЦЭМ!$C$34:$C$777,СВЦЭМ!$A$34:$A$777,$A52,СВЦЭМ!$B$34:$B$777,F$47)+'СЕТ СН'!$G$9+СВЦЭМ!$D$10+'СЕТ СН'!$G$5-'СЕТ СН'!$G$17</f>
        <v>4121.2293502300008</v>
      </c>
      <c r="G52" s="37">
        <f>SUMIFS(СВЦЭМ!$C$34:$C$777,СВЦЭМ!$A$34:$A$777,$A52,СВЦЭМ!$B$34:$B$777,G$47)+'СЕТ СН'!$G$9+СВЦЭМ!$D$10+'СЕТ СН'!$G$5-'СЕТ СН'!$G$17</f>
        <v>4107.4437940100006</v>
      </c>
      <c r="H52" s="37">
        <f>SUMIFS(СВЦЭМ!$C$34:$C$777,СВЦЭМ!$A$34:$A$777,$A52,СВЦЭМ!$B$34:$B$777,H$47)+'СЕТ СН'!$G$9+СВЦЭМ!$D$10+'СЕТ СН'!$G$5-'СЕТ СН'!$G$17</f>
        <v>3975.0066429399999</v>
      </c>
      <c r="I52" s="37">
        <f>SUMIFS(СВЦЭМ!$C$34:$C$777,СВЦЭМ!$A$34:$A$777,$A52,СВЦЭМ!$B$34:$B$777,I$47)+'СЕТ СН'!$G$9+СВЦЭМ!$D$10+'СЕТ СН'!$G$5-'СЕТ СН'!$G$17</f>
        <v>3874.8035892699995</v>
      </c>
      <c r="J52" s="37">
        <f>SUMIFS(СВЦЭМ!$C$34:$C$777,СВЦЭМ!$A$34:$A$777,$A52,СВЦЭМ!$B$34:$B$777,J$47)+'СЕТ СН'!$G$9+СВЦЭМ!$D$10+'СЕТ СН'!$G$5-'СЕТ СН'!$G$17</f>
        <v>3844.24627087</v>
      </c>
      <c r="K52" s="37">
        <f>SUMIFS(СВЦЭМ!$C$34:$C$777,СВЦЭМ!$A$34:$A$777,$A52,СВЦЭМ!$B$34:$B$777,K$47)+'СЕТ СН'!$G$9+СВЦЭМ!$D$10+'СЕТ СН'!$G$5-'СЕТ СН'!$G$17</f>
        <v>3828.2605101599997</v>
      </c>
      <c r="L52" s="37">
        <f>SUMIFS(СВЦЭМ!$C$34:$C$777,СВЦЭМ!$A$34:$A$777,$A52,СВЦЭМ!$B$34:$B$777,L$47)+'СЕТ СН'!$G$9+СВЦЭМ!$D$10+'СЕТ СН'!$G$5-'СЕТ СН'!$G$17</f>
        <v>3825.3730805399996</v>
      </c>
      <c r="M52" s="37">
        <f>SUMIFS(СВЦЭМ!$C$34:$C$777,СВЦЭМ!$A$34:$A$777,$A52,СВЦЭМ!$B$34:$B$777,M$47)+'СЕТ СН'!$G$9+СВЦЭМ!$D$10+'СЕТ СН'!$G$5-'СЕТ СН'!$G$17</f>
        <v>3840.25898517</v>
      </c>
      <c r="N52" s="37">
        <f>SUMIFS(СВЦЭМ!$C$34:$C$777,СВЦЭМ!$A$34:$A$777,$A52,СВЦЭМ!$B$34:$B$777,N$47)+'СЕТ СН'!$G$9+СВЦЭМ!$D$10+'СЕТ СН'!$G$5-'СЕТ СН'!$G$17</f>
        <v>3875.8932246199997</v>
      </c>
      <c r="O52" s="37">
        <f>SUMIFS(СВЦЭМ!$C$34:$C$777,СВЦЭМ!$A$34:$A$777,$A52,СВЦЭМ!$B$34:$B$777,O$47)+'СЕТ СН'!$G$9+СВЦЭМ!$D$10+'СЕТ СН'!$G$5-'СЕТ СН'!$G$17</f>
        <v>3887.98785223</v>
      </c>
      <c r="P52" s="37">
        <f>SUMIFS(СВЦЭМ!$C$34:$C$777,СВЦЭМ!$A$34:$A$777,$A52,СВЦЭМ!$B$34:$B$777,P$47)+'СЕТ СН'!$G$9+СВЦЭМ!$D$10+'СЕТ СН'!$G$5-'СЕТ СН'!$G$17</f>
        <v>3879.68560054</v>
      </c>
      <c r="Q52" s="37">
        <f>SUMIFS(СВЦЭМ!$C$34:$C$777,СВЦЭМ!$A$34:$A$777,$A52,СВЦЭМ!$B$34:$B$777,Q$47)+'СЕТ СН'!$G$9+СВЦЭМ!$D$10+'СЕТ СН'!$G$5-'СЕТ СН'!$G$17</f>
        <v>3875.6245649300004</v>
      </c>
      <c r="R52" s="37">
        <f>SUMIFS(СВЦЭМ!$C$34:$C$777,СВЦЭМ!$A$34:$A$777,$A52,СВЦЭМ!$B$34:$B$777,R$47)+'СЕТ СН'!$G$9+СВЦЭМ!$D$10+'СЕТ СН'!$G$5-'СЕТ СН'!$G$17</f>
        <v>3890.8798566199998</v>
      </c>
      <c r="S52" s="37">
        <f>SUMIFS(СВЦЭМ!$C$34:$C$777,СВЦЭМ!$A$34:$A$777,$A52,СВЦЭМ!$B$34:$B$777,S$47)+'СЕТ СН'!$G$9+СВЦЭМ!$D$10+'СЕТ СН'!$G$5-'СЕТ СН'!$G$17</f>
        <v>3876.9881608999999</v>
      </c>
      <c r="T52" s="37">
        <f>SUMIFS(СВЦЭМ!$C$34:$C$777,СВЦЭМ!$A$34:$A$777,$A52,СВЦЭМ!$B$34:$B$777,T$47)+'СЕТ СН'!$G$9+СВЦЭМ!$D$10+'СЕТ СН'!$G$5-'СЕТ СН'!$G$17</f>
        <v>3868.0393765799995</v>
      </c>
      <c r="U52" s="37">
        <f>SUMIFS(СВЦЭМ!$C$34:$C$777,СВЦЭМ!$A$34:$A$777,$A52,СВЦЭМ!$B$34:$B$777,U$47)+'СЕТ СН'!$G$9+СВЦЭМ!$D$10+'СЕТ СН'!$G$5-'СЕТ СН'!$G$17</f>
        <v>3867.5633634199999</v>
      </c>
      <c r="V52" s="37">
        <f>SUMIFS(СВЦЭМ!$C$34:$C$777,СВЦЭМ!$A$34:$A$777,$A52,СВЦЭМ!$B$34:$B$777,V$47)+'СЕТ СН'!$G$9+СВЦЭМ!$D$10+'СЕТ СН'!$G$5-'СЕТ СН'!$G$17</f>
        <v>3884.6849836200004</v>
      </c>
      <c r="W52" s="37">
        <f>SUMIFS(СВЦЭМ!$C$34:$C$777,СВЦЭМ!$A$34:$A$777,$A52,СВЦЭМ!$B$34:$B$777,W$47)+'СЕТ СН'!$G$9+СВЦЭМ!$D$10+'СЕТ СН'!$G$5-'СЕТ СН'!$G$17</f>
        <v>3844.3248608399995</v>
      </c>
      <c r="X52" s="37">
        <f>SUMIFS(СВЦЭМ!$C$34:$C$777,СВЦЭМ!$A$34:$A$777,$A52,СВЦЭМ!$B$34:$B$777,X$47)+'СЕТ СН'!$G$9+СВЦЭМ!$D$10+'СЕТ СН'!$G$5-'СЕТ СН'!$G$17</f>
        <v>3865.3555434100003</v>
      </c>
      <c r="Y52" s="37">
        <f>SUMIFS(СВЦЭМ!$C$34:$C$777,СВЦЭМ!$A$34:$A$777,$A52,СВЦЭМ!$B$34:$B$777,Y$47)+'СЕТ СН'!$G$9+СВЦЭМ!$D$10+'СЕТ СН'!$G$5-'СЕТ СН'!$G$17</f>
        <v>3977.36436783</v>
      </c>
    </row>
    <row r="53" spans="1:25" ht="15.75" x14ac:dyDescent="0.2">
      <c r="A53" s="36">
        <f t="shared" si="1"/>
        <v>43257</v>
      </c>
      <c r="B53" s="37">
        <f>SUMIFS(СВЦЭМ!$C$34:$C$777,СВЦЭМ!$A$34:$A$777,$A53,СВЦЭМ!$B$34:$B$777,B$47)+'СЕТ СН'!$G$9+СВЦЭМ!$D$10+'СЕТ СН'!$G$5-'СЕТ СН'!$G$17</f>
        <v>4070.9121266099996</v>
      </c>
      <c r="C53" s="37">
        <f>SUMIFS(СВЦЭМ!$C$34:$C$777,СВЦЭМ!$A$34:$A$777,$A53,СВЦЭМ!$B$34:$B$777,C$47)+'СЕТ СН'!$G$9+СВЦЭМ!$D$10+'СЕТ СН'!$G$5-'СЕТ СН'!$G$17</f>
        <v>4131.7132992400002</v>
      </c>
      <c r="D53" s="37">
        <f>SUMIFS(СВЦЭМ!$C$34:$C$777,СВЦЭМ!$A$34:$A$777,$A53,СВЦЭМ!$B$34:$B$777,D$47)+'СЕТ СН'!$G$9+СВЦЭМ!$D$10+'СЕТ СН'!$G$5-'СЕТ СН'!$G$17</f>
        <v>4174.3060685099999</v>
      </c>
      <c r="E53" s="37">
        <f>SUMIFS(СВЦЭМ!$C$34:$C$777,СВЦЭМ!$A$34:$A$777,$A53,СВЦЭМ!$B$34:$B$777,E$47)+'СЕТ СН'!$G$9+СВЦЭМ!$D$10+'СЕТ СН'!$G$5-'СЕТ СН'!$G$17</f>
        <v>4178.5558922800001</v>
      </c>
      <c r="F53" s="37">
        <f>SUMIFS(СВЦЭМ!$C$34:$C$777,СВЦЭМ!$A$34:$A$777,$A53,СВЦЭМ!$B$34:$B$777,F$47)+'СЕТ СН'!$G$9+СВЦЭМ!$D$10+'СЕТ СН'!$G$5-'СЕТ СН'!$G$17</f>
        <v>4172.0402163799999</v>
      </c>
      <c r="G53" s="37">
        <f>SUMIFS(СВЦЭМ!$C$34:$C$777,СВЦЭМ!$A$34:$A$777,$A53,СВЦЭМ!$B$34:$B$777,G$47)+'СЕТ СН'!$G$9+СВЦЭМ!$D$10+'СЕТ СН'!$G$5-'СЕТ СН'!$G$17</f>
        <v>4164.6451204200002</v>
      </c>
      <c r="H53" s="37">
        <f>SUMIFS(СВЦЭМ!$C$34:$C$777,СВЦЭМ!$A$34:$A$777,$A53,СВЦЭМ!$B$34:$B$777,H$47)+'СЕТ СН'!$G$9+СВЦЭМ!$D$10+'СЕТ СН'!$G$5-'СЕТ СН'!$G$17</f>
        <v>4037.3318664499998</v>
      </c>
      <c r="I53" s="37">
        <f>SUMIFS(СВЦЭМ!$C$34:$C$777,СВЦЭМ!$A$34:$A$777,$A53,СВЦЭМ!$B$34:$B$777,I$47)+'СЕТ СН'!$G$9+СВЦЭМ!$D$10+'СЕТ СН'!$G$5-'СЕТ СН'!$G$17</f>
        <v>3907.6161247499999</v>
      </c>
      <c r="J53" s="37">
        <f>SUMIFS(СВЦЭМ!$C$34:$C$777,СВЦЭМ!$A$34:$A$777,$A53,СВЦЭМ!$B$34:$B$777,J$47)+'СЕТ СН'!$G$9+СВЦЭМ!$D$10+'СЕТ СН'!$G$5-'СЕТ СН'!$G$17</f>
        <v>3869.0219178900002</v>
      </c>
      <c r="K53" s="37">
        <f>SUMIFS(СВЦЭМ!$C$34:$C$777,СВЦЭМ!$A$34:$A$777,$A53,СВЦЭМ!$B$34:$B$777,K$47)+'СЕТ СН'!$G$9+СВЦЭМ!$D$10+'СЕТ СН'!$G$5-'СЕТ СН'!$G$17</f>
        <v>3845.4472109599997</v>
      </c>
      <c r="L53" s="37">
        <f>SUMIFS(СВЦЭМ!$C$34:$C$777,СВЦЭМ!$A$34:$A$777,$A53,СВЦЭМ!$B$34:$B$777,L$47)+'СЕТ СН'!$G$9+СВЦЭМ!$D$10+'СЕТ СН'!$G$5-'СЕТ СН'!$G$17</f>
        <v>3825.8136167199996</v>
      </c>
      <c r="M53" s="37">
        <f>SUMIFS(СВЦЭМ!$C$34:$C$777,СВЦЭМ!$A$34:$A$777,$A53,СВЦЭМ!$B$34:$B$777,M$47)+'СЕТ СН'!$G$9+СВЦЭМ!$D$10+'СЕТ СН'!$G$5-'СЕТ СН'!$G$17</f>
        <v>3835.1485345699998</v>
      </c>
      <c r="N53" s="37">
        <f>SUMIFS(СВЦЭМ!$C$34:$C$777,СВЦЭМ!$A$34:$A$777,$A53,СВЦЭМ!$B$34:$B$777,N$47)+'СЕТ СН'!$G$9+СВЦЭМ!$D$10+'СЕТ СН'!$G$5-'СЕТ СН'!$G$17</f>
        <v>3836.9381629900004</v>
      </c>
      <c r="O53" s="37">
        <f>SUMIFS(СВЦЭМ!$C$34:$C$777,СВЦЭМ!$A$34:$A$777,$A53,СВЦЭМ!$B$34:$B$777,O$47)+'СЕТ СН'!$G$9+СВЦЭМ!$D$10+'СЕТ СН'!$G$5-'СЕТ СН'!$G$17</f>
        <v>3841.2677420899995</v>
      </c>
      <c r="P53" s="37">
        <f>SUMIFS(СВЦЭМ!$C$34:$C$777,СВЦЭМ!$A$34:$A$777,$A53,СВЦЭМ!$B$34:$B$777,P$47)+'СЕТ СН'!$G$9+СВЦЭМ!$D$10+'СЕТ СН'!$G$5-'СЕТ СН'!$G$17</f>
        <v>3842.4874900099999</v>
      </c>
      <c r="Q53" s="37">
        <f>SUMIFS(СВЦЭМ!$C$34:$C$777,СВЦЭМ!$A$34:$A$777,$A53,СВЦЭМ!$B$34:$B$777,Q$47)+'СЕТ СН'!$G$9+СВЦЭМ!$D$10+'СЕТ СН'!$G$5-'СЕТ СН'!$G$17</f>
        <v>3839.5288927199995</v>
      </c>
      <c r="R53" s="37">
        <f>SUMIFS(СВЦЭМ!$C$34:$C$777,СВЦЭМ!$A$34:$A$777,$A53,СВЦЭМ!$B$34:$B$777,R$47)+'СЕТ СН'!$G$9+СВЦЭМ!$D$10+'СЕТ СН'!$G$5-'СЕТ СН'!$G$17</f>
        <v>3844.1904426699998</v>
      </c>
      <c r="S53" s="37">
        <f>SUMIFS(СВЦЭМ!$C$34:$C$777,СВЦЭМ!$A$34:$A$777,$A53,СВЦЭМ!$B$34:$B$777,S$47)+'СЕТ СН'!$G$9+СВЦЭМ!$D$10+'СЕТ СН'!$G$5-'СЕТ СН'!$G$17</f>
        <v>3844.0118386500003</v>
      </c>
      <c r="T53" s="37">
        <f>SUMIFS(СВЦЭМ!$C$34:$C$777,СВЦЭМ!$A$34:$A$777,$A53,СВЦЭМ!$B$34:$B$777,T$47)+'СЕТ СН'!$G$9+СВЦЭМ!$D$10+'СЕТ СН'!$G$5-'СЕТ СН'!$G$17</f>
        <v>3843.8162761600001</v>
      </c>
      <c r="U53" s="37">
        <f>SUMIFS(СВЦЭМ!$C$34:$C$777,СВЦЭМ!$A$34:$A$777,$A53,СВЦЭМ!$B$34:$B$777,U$47)+'СЕТ СН'!$G$9+СВЦЭМ!$D$10+'СЕТ СН'!$G$5-'СЕТ СН'!$G$17</f>
        <v>3846.8742836899996</v>
      </c>
      <c r="V53" s="37">
        <f>SUMIFS(СВЦЭМ!$C$34:$C$777,СВЦЭМ!$A$34:$A$777,$A53,СВЦЭМ!$B$34:$B$777,V$47)+'СЕТ СН'!$G$9+СВЦЭМ!$D$10+'СЕТ СН'!$G$5-'СЕТ СН'!$G$17</f>
        <v>3843.0966303999999</v>
      </c>
      <c r="W53" s="37">
        <f>SUMIFS(СВЦЭМ!$C$34:$C$777,СВЦЭМ!$A$34:$A$777,$A53,СВЦЭМ!$B$34:$B$777,W$47)+'СЕТ СН'!$G$9+СВЦЭМ!$D$10+'СЕТ СН'!$G$5-'СЕТ СН'!$G$17</f>
        <v>3826.4858475599999</v>
      </c>
      <c r="X53" s="37">
        <f>SUMIFS(СВЦЭМ!$C$34:$C$777,СВЦЭМ!$A$34:$A$777,$A53,СВЦЭМ!$B$34:$B$777,X$47)+'СЕТ СН'!$G$9+СВЦЭМ!$D$10+'СЕТ СН'!$G$5-'СЕТ СН'!$G$17</f>
        <v>3844.8960037000002</v>
      </c>
      <c r="Y53" s="37">
        <f>SUMIFS(СВЦЭМ!$C$34:$C$777,СВЦЭМ!$A$34:$A$777,$A53,СВЦЭМ!$B$34:$B$777,Y$47)+'СЕТ СН'!$G$9+СВЦЭМ!$D$10+'СЕТ СН'!$G$5-'СЕТ СН'!$G$17</f>
        <v>3958.507134</v>
      </c>
    </row>
    <row r="54" spans="1:25" ht="15.75" x14ac:dyDescent="0.2">
      <c r="A54" s="36">
        <f t="shared" si="1"/>
        <v>43258</v>
      </c>
      <c r="B54" s="37">
        <f>SUMIFS(СВЦЭМ!$C$34:$C$777,СВЦЭМ!$A$34:$A$777,$A54,СВЦЭМ!$B$34:$B$777,B$47)+'СЕТ СН'!$G$9+СВЦЭМ!$D$10+'СЕТ СН'!$G$5-'СЕТ СН'!$G$17</f>
        <v>4038.50724588</v>
      </c>
      <c r="C54" s="37">
        <f>SUMIFS(СВЦЭМ!$C$34:$C$777,СВЦЭМ!$A$34:$A$777,$A54,СВЦЭМ!$B$34:$B$777,C$47)+'СЕТ СН'!$G$9+СВЦЭМ!$D$10+'СЕТ СН'!$G$5-'СЕТ СН'!$G$17</f>
        <v>4099.1946311000002</v>
      </c>
      <c r="D54" s="37">
        <f>SUMIFS(СВЦЭМ!$C$34:$C$777,СВЦЭМ!$A$34:$A$777,$A54,СВЦЭМ!$B$34:$B$777,D$47)+'СЕТ СН'!$G$9+СВЦЭМ!$D$10+'СЕТ СН'!$G$5-'СЕТ СН'!$G$17</f>
        <v>4120.5365739800009</v>
      </c>
      <c r="E54" s="37">
        <f>SUMIFS(СВЦЭМ!$C$34:$C$777,СВЦЭМ!$A$34:$A$777,$A54,СВЦЭМ!$B$34:$B$777,E$47)+'СЕТ СН'!$G$9+СВЦЭМ!$D$10+'СЕТ СН'!$G$5-'СЕТ СН'!$G$17</f>
        <v>4128.2109638499996</v>
      </c>
      <c r="F54" s="37">
        <f>SUMIFS(СВЦЭМ!$C$34:$C$777,СВЦЭМ!$A$34:$A$777,$A54,СВЦЭМ!$B$34:$B$777,F$47)+'СЕТ СН'!$G$9+СВЦЭМ!$D$10+'СЕТ СН'!$G$5-'СЕТ СН'!$G$17</f>
        <v>4141.8884211800005</v>
      </c>
      <c r="G54" s="37">
        <f>SUMIFS(СВЦЭМ!$C$34:$C$777,СВЦЭМ!$A$34:$A$777,$A54,СВЦЭМ!$B$34:$B$777,G$47)+'СЕТ СН'!$G$9+СВЦЭМ!$D$10+'СЕТ СН'!$G$5-'СЕТ СН'!$G$17</f>
        <v>4134.8664506800005</v>
      </c>
      <c r="H54" s="37">
        <f>SUMIFS(СВЦЭМ!$C$34:$C$777,СВЦЭМ!$A$34:$A$777,$A54,СВЦЭМ!$B$34:$B$777,H$47)+'СЕТ СН'!$G$9+СВЦЭМ!$D$10+'СЕТ СН'!$G$5-'СЕТ СН'!$G$17</f>
        <v>4003.1665108100001</v>
      </c>
      <c r="I54" s="37">
        <f>SUMIFS(СВЦЭМ!$C$34:$C$777,СВЦЭМ!$A$34:$A$777,$A54,СВЦЭМ!$B$34:$B$777,I$47)+'СЕТ СН'!$G$9+СВЦЭМ!$D$10+'СЕТ СН'!$G$5-'СЕТ СН'!$G$17</f>
        <v>3882.7019727299999</v>
      </c>
      <c r="J54" s="37">
        <f>SUMIFS(СВЦЭМ!$C$34:$C$777,СВЦЭМ!$A$34:$A$777,$A54,СВЦЭМ!$B$34:$B$777,J$47)+'СЕТ СН'!$G$9+СВЦЭМ!$D$10+'СЕТ СН'!$G$5-'СЕТ СН'!$G$17</f>
        <v>3849.33705848</v>
      </c>
      <c r="K54" s="37">
        <f>SUMIFS(СВЦЭМ!$C$34:$C$777,СВЦЭМ!$A$34:$A$777,$A54,СВЦЭМ!$B$34:$B$777,K$47)+'СЕТ СН'!$G$9+СВЦЭМ!$D$10+'СЕТ СН'!$G$5-'СЕТ СН'!$G$17</f>
        <v>3827.3576913000002</v>
      </c>
      <c r="L54" s="37">
        <f>SUMIFS(СВЦЭМ!$C$34:$C$777,СВЦЭМ!$A$34:$A$777,$A54,СВЦЭМ!$B$34:$B$777,L$47)+'СЕТ СН'!$G$9+СВЦЭМ!$D$10+'СЕТ СН'!$G$5-'СЕТ СН'!$G$17</f>
        <v>3812.5018789600003</v>
      </c>
      <c r="M54" s="37">
        <f>SUMIFS(СВЦЭМ!$C$34:$C$777,СВЦЭМ!$A$34:$A$777,$A54,СВЦЭМ!$B$34:$B$777,M$47)+'СЕТ СН'!$G$9+СВЦЭМ!$D$10+'СЕТ СН'!$G$5-'СЕТ СН'!$G$17</f>
        <v>3815.7127833</v>
      </c>
      <c r="N54" s="37">
        <f>SUMIFS(СВЦЭМ!$C$34:$C$777,СВЦЭМ!$A$34:$A$777,$A54,СВЦЭМ!$B$34:$B$777,N$47)+'СЕТ СН'!$G$9+СВЦЭМ!$D$10+'СЕТ СН'!$G$5-'СЕТ СН'!$G$17</f>
        <v>3825.3329120399999</v>
      </c>
      <c r="O54" s="37">
        <f>SUMIFS(СВЦЭМ!$C$34:$C$777,СВЦЭМ!$A$34:$A$777,$A54,СВЦЭМ!$B$34:$B$777,O$47)+'СЕТ СН'!$G$9+СВЦЭМ!$D$10+'СЕТ СН'!$G$5-'СЕТ СН'!$G$17</f>
        <v>3830.0351333000003</v>
      </c>
      <c r="P54" s="37">
        <f>SUMIFS(СВЦЭМ!$C$34:$C$777,СВЦЭМ!$A$34:$A$777,$A54,СВЦЭМ!$B$34:$B$777,P$47)+'СЕТ СН'!$G$9+СВЦЭМ!$D$10+'СЕТ СН'!$G$5-'СЕТ СН'!$G$17</f>
        <v>3818.4787280999994</v>
      </c>
      <c r="Q54" s="37">
        <f>SUMIFS(СВЦЭМ!$C$34:$C$777,СВЦЭМ!$A$34:$A$777,$A54,СВЦЭМ!$B$34:$B$777,Q$47)+'СЕТ СН'!$G$9+СВЦЭМ!$D$10+'СЕТ СН'!$G$5-'СЕТ СН'!$G$17</f>
        <v>3829.4640060799998</v>
      </c>
      <c r="R54" s="37">
        <f>SUMIFS(СВЦЭМ!$C$34:$C$777,СВЦЭМ!$A$34:$A$777,$A54,СВЦЭМ!$B$34:$B$777,R$47)+'СЕТ СН'!$G$9+СВЦЭМ!$D$10+'СЕТ СН'!$G$5-'СЕТ СН'!$G$17</f>
        <v>3850.3638295699998</v>
      </c>
      <c r="S54" s="37">
        <f>SUMIFS(СВЦЭМ!$C$34:$C$777,СВЦЭМ!$A$34:$A$777,$A54,СВЦЭМ!$B$34:$B$777,S$47)+'СЕТ СН'!$G$9+СВЦЭМ!$D$10+'СЕТ СН'!$G$5-'СЕТ СН'!$G$17</f>
        <v>3869.2676496600002</v>
      </c>
      <c r="T54" s="37">
        <f>SUMIFS(СВЦЭМ!$C$34:$C$777,СВЦЭМ!$A$34:$A$777,$A54,СВЦЭМ!$B$34:$B$777,T$47)+'СЕТ СН'!$G$9+СВЦЭМ!$D$10+'СЕТ СН'!$G$5-'СЕТ СН'!$G$17</f>
        <v>3891.7679071199996</v>
      </c>
      <c r="U54" s="37">
        <f>SUMIFS(СВЦЭМ!$C$34:$C$777,СВЦЭМ!$A$34:$A$777,$A54,СВЦЭМ!$B$34:$B$777,U$47)+'СЕТ СН'!$G$9+СВЦЭМ!$D$10+'СЕТ СН'!$G$5-'СЕТ СН'!$G$17</f>
        <v>3902.5162975099997</v>
      </c>
      <c r="V54" s="37">
        <f>SUMIFS(СВЦЭМ!$C$34:$C$777,СВЦЭМ!$A$34:$A$777,$A54,СВЦЭМ!$B$34:$B$777,V$47)+'СЕТ СН'!$G$9+СВЦЭМ!$D$10+'СЕТ СН'!$G$5-'СЕТ СН'!$G$17</f>
        <v>3899.3887120099994</v>
      </c>
      <c r="W54" s="37">
        <f>SUMIFS(СВЦЭМ!$C$34:$C$777,СВЦЭМ!$A$34:$A$777,$A54,СВЦЭМ!$B$34:$B$777,W$47)+'СЕТ СН'!$G$9+СВЦЭМ!$D$10+'СЕТ СН'!$G$5-'СЕТ СН'!$G$17</f>
        <v>3877.48853207</v>
      </c>
      <c r="X54" s="37">
        <f>SUMIFS(СВЦЭМ!$C$34:$C$777,СВЦЭМ!$A$34:$A$777,$A54,СВЦЭМ!$B$34:$B$777,X$47)+'СЕТ СН'!$G$9+СВЦЭМ!$D$10+'СЕТ СН'!$G$5-'СЕТ СН'!$G$17</f>
        <v>3843.1395400099996</v>
      </c>
      <c r="Y54" s="37">
        <f>SUMIFS(СВЦЭМ!$C$34:$C$777,СВЦЭМ!$A$34:$A$777,$A54,СВЦЭМ!$B$34:$B$777,Y$47)+'СЕТ СН'!$G$9+СВЦЭМ!$D$10+'СЕТ СН'!$G$5-'СЕТ СН'!$G$17</f>
        <v>3952.2785043299996</v>
      </c>
    </row>
    <row r="55" spans="1:25" ht="15.75" x14ac:dyDescent="0.2">
      <c r="A55" s="36">
        <f t="shared" si="1"/>
        <v>43259</v>
      </c>
      <c r="B55" s="37">
        <f>SUMIFS(СВЦЭМ!$C$34:$C$777,СВЦЭМ!$A$34:$A$777,$A55,СВЦЭМ!$B$34:$B$777,B$47)+'СЕТ СН'!$G$9+СВЦЭМ!$D$10+'СЕТ СН'!$G$5-'СЕТ СН'!$G$17</f>
        <v>4040.4699687799998</v>
      </c>
      <c r="C55" s="37">
        <f>SUMIFS(СВЦЭМ!$C$34:$C$777,СВЦЭМ!$A$34:$A$777,$A55,СВЦЭМ!$B$34:$B$777,C$47)+'СЕТ СН'!$G$9+СВЦЭМ!$D$10+'СЕТ СН'!$G$5-'СЕТ СН'!$G$17</f>
        <v>4117.5014639500005</v>
      </c>
      <c r="D55" s="37">
        <f>SUMIFS(СВЦЭМ!$C$34:$C$777,СВЦЭМ!$A$34:$A$777,$A55,СВЦЭМ!$B$34:$B$777,D$47)+'СЕТ СН'!$G$9+СВЦЭМ!$D$10+'СЕТ СН'!$G$5-'СЕТ СН'!$G$17</f>
        <v>4163.5787016100003</v>
      </c>
      <c r="E55" s="37">
        <f>SUMIFS(СВЦЭМ!$C$34:$C$777,СВЦЭМ!$A$34:$A$777,$A55,СВЦЭМ!$B$34:$B$777,E$47)+'СЕТ СН'!$G$9+СВЦЭМ!$D$10+'СЕТ СН'!$G$5-'СЕТ СН'!$G$17</f>
        <v>4168.4122862200002</v>
      </c>
      <c r="F55" s="37">
        <f>SUMIFS(СВЦЭМ!$C$34:$C$777,СВЦЭМ!$A$34:$A$777,$A55,СВЦЭМ!$B$34:$B$777,F$47)+'СЕТ СН'!$G$9+СВЦЭМ!$D$10+'СЕТ СН'!$G$5-'СЕТ СН'!$G$17</f>
        <v>4177.2234292100002</v>
      </c>
      <c r="G55" s="37">
        <f>SUMIFS(СВЦЭМ!$C$34:$C$777,СВЦЭМ!$A$34:$A$777,$A55,СВЦЭМ!$B$34:$B$777,G$47)+'СЕТ СН'!$G$9+СВЦЭМ!$D$10+'СЕТ СН'!$G$5-'СЕТ СН'!$G$17</f>
        <v>4150.7833198600001</v>
      </c>
      <c r="H55" s="37">
        <f>SUMIFS(СВЦЭМ!$C$34:$C$777,СВЦЭМ!$A$34:$A$777,$A55,СВЦЭМ!$B$34:$B$777,H$47)+'СЕТ СН'!$G$9+СВЦЭМ!$D$10+'СЕТ СН'!$G$5-'СЕТ СН'!$G$17</f>
        <v>4019.86811567</v>
      </c>
      <c r="I55" s="37">
        <f>SUMIFS(СВЦЭМ!$C$34:$C$777,СВЦЭМ!$A$34:$A$777,$A55,СВЦЭМ!$B$34:$B$777,I$47)+'СЕТ СН'!$G$9+СВЦЭМ!$D$10+'СЕТ СН'!$G$5-'СЕТ СН'!$G$17</f>
        <v>3921.9967000700003</v>
      </c>
      <c r="J55" s="37">
        <f>SUMIFS(СВЦЭМ!$C$34:$C$777,СВЦЭМ!$A$34:$A$777,$A55,СВЦЭМ!$B$34:$B$777,J$47)+'СЕТ СН'!$G$9+СВЦЭМ!$D$10+'СЕТ СН'!$G$5-'СЕТ СН'!$G$17</f>
        <v>3881.5247906299996</v>
      </c>
      <c r="K55" s="37">
        <f>SUMIFS(СВЦЭМ!$C$34:$C$777,СВЦЭМ!$A$34:$A$777,$A55,СВЦЭМ!$B$34:$B$777,K$47)+'СЕТ СН'!$G$9+СВЦЭМ!$D$10+'СЕТ СН'!$G$5-'СЕТ СН'!$G$17</f>
        <v>3864.6649794600003</v>
      </c>
      <c r="L55" s="37">
        <f>SUMIFS(СВЦЭМ!$C$34:$C$777,СВЦЭМ!$A$34:$A$777,$A55,СВЦЭМ!$B$34:$B$777,L$47)+'СЕТ СН'!$G$9+СВЦЭМ!$D$10+'СЕТ СН'!$G$5-'СЕТ СН'!$G$17</f>
        <v>3847.73789867</v>
      </c>
      <c r="M55" s="37">
        <f>SUMIFS(СВЦЭМ!$C$34:$C$777,СВЦЭМ!$A$34:$A$777,$A55,СВЦЭМ!$B$34:$B$777,M$47)+'СЕТ СН'!$G$9+СВЦЭМ!$D$10+'СЕТ СН'!$G$5-'СЕТ СН'!$G$17</f>
        <v>3832.57731122</v>
      </c>
      <c r="N55" s="37">
        <f>SUMIFS(СВЦЭМ!$C$34:$C$777,СВЦЭМ!$A$34:$A$777,$A55,СВЦЭМ!$B$34:$B$777,N$47)+'СЕТ СН'!$G$9+СВЦЭМ!$D$10+'СЕТ СН'!$G$5-'СЕТ СН'!$G$17</f>
        <v>3835.0254867500003</v>
      </c>
      <c r="O55" s="37">
        <f>SUMIFS(СВЦЭМ!$C$34:$C$777,СВЦЭМ!$A$34:$A$777,$A55,СВЦЭМ!$B$34:$B$777,O$47)+'СЕТ СН'!$G$9+СВЦЭМ!$D$10+'СЕТ СН'!$G$5-'СЕТ СН'!$G$17</f>
        <v>3832.3710755899997</v>
      </c>
      <c r="P55" s="37">
        <f>SUMIFS(СВЦЭМ!$C$34:$C$777,СВЦЭМ!$A$34:$A$777,$A55,СВЦЭМ!$B$34:$B$777,P$47)+'СЕТ СН'!$G$9+СВЦЭМ!$D$10+'СЕТ СН'!$G$5-'СЕТ СН'!$G$17</f>
        <v>3834.1348324899996</v>
      </c>
      <c r="Q55" s="37">
        <f>SUMIFS(СВЦЭМ!$C$34:$C$777,СВЦЭМ!$A$34:$A$777,$A55,СВЦЭМ!$B$34:$B$777,Q$47)+'СЕТ СН'!$G$9+СВЦЭМ!$D$10+'СЕТ СН'!$G$5-'СЕТ СН'!$G$17</f>
        <v>3839.8773822899998</v>
      </c>
      <c r="R55" s="37">
        <f>SUMIFS(СВЦЭМ!$C$34:$C$777,СВЦЭМ!$A$34:$A$777,$A55,СВЦЭМ!$B$34:$B$777,R$47)+'СЕТ СН'!$G$9+СВЦЭМ!$D$10+'СЕТ СН'!$G$5-'СЕТ СН'!$G$17</f>
        <v>3843.9075040699995</v>
      </c>
      <c r="S55" s="37">
        <f>SUMIFS(СВЦЭМ!$C$34:$C$777,СВЦЭМ!$A$34:$A$777,$A55,СВЦЭМ!$B$34:$B$777,S$47)+'СЕТ СН'!$G$9+СВЦЭМ!$D$10+'СЕТ СН'!$G$5-'СЕТ СН'!$G$17</f>
        <v>3840.4296399899999</v>
      </c>
      <c r="T55" s="37">
        <f>SUMIFS(СВЦЭМ!$C$34:$C$777,СВЦЭМ!$A$34:$A$777,$A55,СВЦЭМ!$B$34:$B$777,T$47)+'СЕТ СН'!$G$9+СВЦЭМ!$D$10+'СЕТ СН'!$G$5-'СЕТ СН'!$G$17</f>
        <v>3836.0417256999995</v>
      </c>
      <c r="U55" s="37">
        <f>SUMIFS(СВЦЭМ!$C$34:$C$777,СВЦЭМ!$A$34:$A$777,$A55,СВЦЭМ!$B$34:$B$777,U$47)+'СЕТ СН'!$G$9+СВЦЭМ!$D$10+'СЕТ СН'!$G$5-'СЕТ СН'!$G$17</f>
        <v>3843.4003214700001</v>
      </c>
      <c r="V55" s="37">
        <f>SUMIFS(СВЦЭМ!$C$34:$C$777,СВЦЭМ!$A$34:$A$777,$A55,СВЦЭМ!$B$34:$B$777,V$47)+'СЕТ СН'!$G$9+СВЦЭМ!$D$10+'СЕТ СН'!$G$5-'СЕТ СН'!$G$17</f>
        <v>3847.55562418</v>
      </c>
      <c r="W55" s="37">
        <f>SUMIFS(СВЦЭМ!$C$34:$C$777,СВЦЭМ!$A$34:$A$777,$A55,СВЦЭМ!$B$34:$B$777,W$47)+'СЕТ СН'!$G$9+СВЦЭМ!$D$10+'СЕТ СН'!$G$5-'СЕТ СН'!$G$17</f>
        <v>3816.16981713</v>
      </c>
      <c r="X55" s="37">
        <f>SUMIFS(СВЦЭМ!$C$34:$C$777,СВЦЭМ!$A$34:$A$777,$A55,СВЦЭМ!$B$34:$B$777,X$47)+'СЕТ СН'!$G$9+СВЦЭМ!$D$10+'СЕТ СН'!$G$5-'СЕТ СН'!$G$17</f>
        <v>3838.3776902100003</v>
      </c>
      <c r="Y55" s="37">
        <f>SUMIFS(СВЦЭМ!$C$34:$C$777,СВЦЭМ!$A$34:$A$777,$A55,СВЦЭМ!$B$34:$B$777,Y$47)+'СЕТ СН'!$G$9+СВЦЭМ!$D$10+'СЕТ СН'!$G$5-'СЕТ СН'!$G$17</f>
        <v>3944.3918929099996</v>
      </c>
    </row>
    <row r="56" spans="1:25" ht="15.75" x14ac:dyDescent="0.2">
      <c r="A56" s="36">
        <f t="shared" si="1"/>
        <v>43260</v>
      </c>
      <c r="B56" s="37">
        <f>SUMIFS(СВЦЭМ!$C$34:$C$777,СВЦЭМ!$A$34:$A$777,$A56,СВЦЭМ!$B$34:$B$777,B$47)+'СЕТ СН'!$G$9+СВЦЭМ!$D$10+'СЕТ СН'!$G$5-'СЕТ СН'!$G$17</f>
        <v>4105.3952751500001</v>
      </c>
      <c r="C56" s="37">
        <f>SUMIFS(СВЦЭМ!$C$34:$C$777,СВЦЭМ!$A$34:$A$777,$A56,СВЦЭМ!$B$34:$B$777,C$47)+'СЕТ СН'!$G$9+СВЦЭМ!$D$10+'СЕТ СН'!$G$5-'СЕТ СН'!$G$17</f>
        <v>4136.3239273600002</v>
      </c>
      <c r="D56" s="37">
        <f>SUMIFS(СВЦЭМ!$C$34:$C$777,СВЦЭМ!$A$34:$A$777,$A56,СВЦЭМ!$B$34:$B$777,D$47)+'СЕТ СН'!$G$9+СВЦЭМ!$D$10+'СЕТ СН'!$G$5-'СЕТ СН'!$G$17</f>
        <v>4170.5785107000002</v>
      </c>
      <c r="E56" s="37">
        <f>SUMIFS(СВЦЭМ!$C$34:$C$777,СВЦЭМ!$A$34:$A$777,$A56,СВЦЭМ!$B$34:$B$777,E$47)+'СЕТ СН'!$G$9+СВЦЭМ!$D$10+'СЕТ СН'!$G$5-'СЕТ СН'!$G$17</f>
        <v>4181.6198799000003</v>
      </c>
      <c r="F56" s="37">
        <f>SUMIFS(СВЦЭМ!$C$34:$C$777,СВЦЭМ!$A$34:$A$777,$A56,СВЦЭМ!$B$34:$B$777,F$47)+'СЕТ СН'!$G$9+СВЦЭМ!$D$10+'СЕТ СН'!$G$5-'СЕТ СН'!$G$17</f>
        <v>4174.4021817700004</v>
      </c>
      <c r="G56" s="37">
        <f>SUMIFS(СВЦЭМ!$C$34:$C$777,СВЦЭМ!$A$34:$A$777,$A56,СВЦЭМ!$B$34:$B$777,G$47)+'СЕТ СН'!$G$9+СВЦЭМ!$D$10+'СЕТ СН'!$G$5-'СЕТ СН'!$G$17</f>
        <v>4154.7910926000004</v>
      </c>
      <c r="H56" s="37">
        <f>SUMIFS(СВЦЭМ!$C$34:$C$777,СВЦЭМ!$A$34:$A$777,$A56,СВЦЭМ!$B$34:$B$777,H$47)+'СЕТ СН'!$G$9+СВЦЭМ!$D$10+'СЕТ СН'!$G$5-'СЕТ СН'!$G$17</f>
        <v>4080.9534080199996</v>
      </c>
      <c r="I56" s="37">
        <f>SUMIFS(СВЦЭМ!$C$34:$C$777,СВЦЭМ!$A$34:$A$777,$A56,СВЦЭМ!$B$34:$B$777,I$47)+'СЕТ СН'!$G$9+СВЦЭМ!$D$10+'СЕТ СН'!$G$5-'СЕТ СН'!$G$17</f>
        <v>3953.4772747800002</v>
      </c>
      <c r="J56" s="37">
        <f>SUMIFS(СВЦЭМ!$C$34:$C$777,СВЦЭМ!$A$34:$A$777,$A56,СВЦЭМ!$B$34:$B$777,J$47)+'СЕТ СН'!$G$9+СВЦЭМ!$D$10+'СЕТ СН'!$G$5-'СЕТ СН'!$G$17</f>
        <v>3857.53276074</v>
      </c>
      <c r="K56" s="37">
        <f>SUMIFS(СВЦЭМ!$C$34:$C$777,СВЦЭМ!$A$34:$A$777,$A56,СВЦЭМ!$B$34:$B$777,K$47)+'СЕТ СН'!$G$9+СВЦЭМ!$D$10+'СЕТ СН'!$G$5-'СЕТ СН'!$G$17</f>
        <v>3830.7523703299998</v>
      </c>
      <c r="L56" s="37">
        <f>SUMIFS(СВЦЭМ!$C$34:$C$777,СВЦЭМ!$A$34:$A$777,$A56,СВЦЭМ!$B$34:$B$777,L$47)+'СЕТ СН'!$G$9+СВЦЭМ!$D$10+'СЕТ СН'!$G$5-'СЕТ СН'!$G$17</f>
        <v>3811.3336117000003</v>
      </c>
      <c r="M56" s="37">
        <f>SUMIFS(СВЦЭМ!$C$34:$C$777,СВЦЭМ!$A$34:$A$777,$A56,СВЦЭМ!$B$34:$B$777,M$47)+'СЕТ СН'!$G$9+СВЦЭМ!$D$10+'СЕТ СН'!$G$5-'СЕТ СН'!$G$17</f>
        <v>3814.9353401599997</v>
      </c>
      <c r="N56" s="37">
        <f>SUMIFS(СВЦЭМ!$C$34:$C$777,СВЦЭМ!$A$34:$A$777,$A56,СВЦЭМ!$B$34:$B$777,N$47)+'СЕТ СН'!$G$9+СВЦЭМ!$D$10+'СЕТ СН'!$G$5-'СЕТ СН'!$G$17</f>
        <v>3823.1068388199997</v>
      </c>
      <c r="O56" s="37">
        <f>SUMIFS(СВЦЭМ!$C$34:$C$777,СВЦЭМ!$A$34:$A$777,$A56,СВЦЭМ!$B$34:$B$777,O$47)+'СЕТ СН'!$G$9+СВЦЭМ!$D$10+'СЕТ СН'!$G$5-'СЕТ СН'!$G$17</f>
        <v>3824.3680597099997</v>
      </c>
      <c r="P56" s="37">
        <f>SUMIFS(СВЦЭМ!$C$34:$C$777,СВЦЭМ!$A$34:$A$777,$A56,СВЦЭМ!$B$34:$B$777,P$47)+'СЕТ СН'!$G$9+СВЦЭМ!$D$10+'СЕТ СН'!$G$5-'СЕТ СН'!$G$17</f>
        <v>3817.6077030399997</v>
      </c>
      <c r="Q56" s="37">
        <f>SUMIFS(СВЦЭМ!$C$34:$C$777,СВЦЭМ!$A$34:$A$777,$A56,СВЦЭМ!$B$34:$B$777,Q$47)+'СЕТ СН'!$G$9+СВЦЭМ!$D$10+'СЕТ СН'!$G$5-'СЕТ СН'!$G$17</f>
        <v>3821.1930523099995</v>
      </c>
      <c r="R56" s="37">
        <f>SUMIFS(СВЦЭМ!$C$34:$C$777,СВЦЭМ!$A$34:$A$777,$A56,СВЦЭМ!$B$34:$B$777,R$47)+'СЕТ СН'!$G$9+СВЦЭМ!$D$10+'СЕТ СН'!$G$5-'СЕТ СН'!$G$17</f>
        <v>3833.9268898899995</v>
      </c>
      <c r="S56" s="37">
        <f>SUMIFS(СВЦЭМ!$C$34:$C$777,СВЦЭМ!$A$34:$A$777,$A56,СВЦЭМ!$B$34:$B$777,S$47)+'СЕТ СН'!$G$9+СВЦЭМ!$D$10+'СЕТ СН'!$G$5-'СЕТ СН'!$G$17</f>
        <v>3834.7041564899996</v>
      </c>
      <c r="T56" s="37">
        <f>SUMIFS(СВЦЭМ!$C$34:$C$777,СВЦЭМ!$A$34:$A$777,$A56,СВЦЭМ!$B$34:$B$777,T$47)+'СЕТ СН'!$G$9+СВЦЭМ!$D$10+'СЕТ СН'!$G$5-'СЕТ СН'!$G$17</f>
        <v>3830.1090324800002</v>
      </c>
      <c r="U56" s="37">
        <f>SUMIFS(СВЦЭМ!$C$34:$C$777,СВЦЭМ!$A$34:$A$777,$A56,СВЦЭМ!$B$34:$B$777,U$47)+'СЕТ СН'!$G$9+СВЦЭМ!$D$10+'СЕТ СН'!$G$5-'СЕТ СН'!$G$17</f>
        <v>3828.8532530899997</v>
      </c>
      <c r="V56" s="37">
        <f>SUMIFS(СВЦЭМ!$C$34:$C$777,СВЦЭМ!$A$34:$A$777,$A56,СВЦЭМ!$B$34:$B$777,V$47)+'СЕТ СН'!$G$9+СВЦЭМ!$D$10+'СЕТ СН'!$G$5-'СЕТ СН'!$G$17</f>
        <v>3843.26519874</v>
      </c>
      <c r="W56" s="37">
        <f>SUMIFS(СВЦЭМ!$C$34:$C$777,СВЦЭМ!$A$34:$A$777,$A56,СВЦЭМ!$B$34:$B$777,W$47)+'СЕТ СН'!$G$9+СВЦЭМ!$D$10+'СЕТ СН'!$G$5-'СЕТ СН'!$G$17</f>
        <v>3885.0009633100003</v>
      </c>
      <c r="X56" s="37">
        <f>SUMIFS(СВЦЭМ!$C$34:$C$777,СВЦЭМ!$A$34:$A$777,$A56,СВЦЭМ!$B$34:$B$777,X$47)+'СЕТ СН'!$G$9+СВЦЭМ!$D$10+'СЕТ СН'!$G$5-'СЕТ СН'!$G$17</f>
        <v>3959.1474527300002</v>
      </c>
      <c r="Y56" s="37">
        <f>SUMIFS(СВЦЭМ!$C$34:$C$777,СВЦЭМ!$A$34:$A$777,$A56,СВЦЭМ!$B$34:$B$777,Y$47)+'СЕТ СН'!$G$9+СВЦЭМ!$D$10+'СЕТ СН'!$G$5-'СЕТ СН'!$G$17</f>
        <v>4025.2797696900002</v>
      </c>
    </row>
    <row r="57" spans="1:25" ht="15.75" x14ac:dyDescent="0.2">
      <c r="A57" s="36">
        <f t="shared" si="1"/>
        <v>43261</v>
      </c>
      <c r="B57" s="37">
        <f>SUMIFS(СВЦЭМ!$C$34:$C$777,СВЦЭМ!$A$34:$A$777,$A57,СВЦЭМ!$B$34:$B$777,B$47)+'СЕТ СН'!$G$9+СВЦЭМ!$D$10+'СЕТ СН'!$G$5-'СЕТ СН'!$G$17</f>
        <v>4097.0636075200009</v>
      </c>
      <c r="C57" s="37">
        <f>SUMIFS(СВЦЭМ!$C$34:$C$777,СВЦЭМ!$A$34:$A$777,$A57,СВЦЭМ!$B$34:$B$777,C$47)+'СЕТ СН'!$G$9+СВЦЭМ!$D$10+'СЕТ СН'!$G$5-'СЕТ СН'!$G$17</f>
        <v>4145.7091466100001</v>
      </c>
      <c r="D57" s="37">
        <f>SUMIFS(СВЦЭМ!$C$34:$C$777,СВЦЭМ!$A$34:$A$777,$A57,СВЦЭМ!$B$34:$B$777,D$47)+'СЕТ СН'!$G$9+СВЦЭМ!$D$10+'СЕТ СН'!$G$5-'СЕТ СН'!$G$17</f>
        <v>4181.6792186600005</v>
      </c>
      <c r="E57" s="37">
        <f>SUMIFS(СВЦЭМ!$C$34:$C$777,СВЦЭМ!$A$34:$A$777,$A57,СВЦЭМ!$B$34:$B$777,E$47)+'СЕТ СН'!$G$9+СВЦЭМ!$D$10+'СЕТ СН'!$G$5-'СЕТ СН'!$G$17</f>
        <v>4183.92766751</v>
      </c>
      <c r="F57" s="37">
        <f>SUMIFS(СВЦЭМ!$C$34:$C$777,СВЦЭМ!$A$34:$A$777,$A57,СВЦЭМ!$B$34:$B$777,F$47)+'СЕТ СН'!$G$9+СВЦЭМ!$D$10+'СЕТ СН'!$G$5-'СЕТ СН'!$G$17</f>
        <v>4177.5621533500007</v>
      </c>
      <c r="G57" s="37">
        <f>SUMIFS(СВЦЭМ!$C$34:$C$777,СВЦЭМ!$A$34:$A$777,$A57,СВЦЭМ!$B$34:$B$777,G$47)+'СЕТ СН'!$G$9+СВЦЭМ!$D$10+'СЕТ СН'!$G$5-'СЕТ СН'!$G$17</f>
        <v>4178.6030253600002</v>
      </c>
      <c r="H57" s="37">
        <f>SUMIFS(СВЦЭМ!$C$34:$C$777,СВЦЭМ!$A$34:$A$777,$A57,СВЦЭМ!$B$34:$B$777,H$47)+'СЕТ СН'!$G$9+СВЦЭМ!$D$10+'СЕТ СН'!$G$5-'СЕТ СН'!$G$17</f>
        <v>4118.9927166099997</v>
      </c>
      <c r="I57" s="37">
        <f>SUMIFS(СВЦЭМ!$C$34:$C$777,СВЦЭМ!$A$34:$A$777,$A57,СВЦЭМ!$B$34:$B$777,I$47)+'СЕТ СН'!$G$9+СВЦЭМ!$D$10+'СЕТ СН'!$G$5-'СЕТ СН'!$G$17</f>
        <v>3988.2915123899998</v>
      </c>
      <c r="J57" s="37">
        <f>SUMIFS(СВЦЭМ!$C$34:$C$777,СВЦЭМ!$A$34:$A$777,$A57,СВЦЭМ!$B$34:$B$777,J$47)+'СЕТ СН'!$G$9+СВЦЭМ!$D$10+'СЕТ СН'!$G$5-'СЕТ СН'!$G$17</f>
        <v>3890.3526761799999</v>
      </c>
      <c r="K57" s="37">
        <f>SUMIFS(СВЦЭМ!$C$34:$C$777,СВЦЭМ!$A$34:$A$777,$A57,СВЦЭМ!$B$34:$B$777,K$47)+'СЕТ СН'!$G$9+СВЦЭМ!$D$10+'СЕТ СН'!$G$5-'СЕТ СН'!$G$17</f>
        <v>3822.8368187399997</v>
      </c>
      <c r="L57" s="37">
        <f>SUMIFS(СВЦЭМ!$C$34:$C$777,СВЦЭМ!$A$34:$A$777,$A57,СВЦЭМ!$B$34:$B$777,L$47)+'СЕТ СН'!$G$9+СВЦЭМ!$D$10+'СЕТ СН'!$G$5-'СЕТ СН'!$G$17</f>
        <v>3794.8299760499999</v>
      </c>
      <c r="M57" s="37">
        <f>SUMIFS(СВЦЭМ!$C$34:$C$777,СВЦЭМ!$A$34:$A$777,$A57,СВЦЭМ!$B$34:$B$777,M$47)+'СЕТ СН'!$G$9+СВЦЭМ!$D$10+'СЕТ СН'!$G$5-'СЕТ СН'!$G$17</f>
        <v>3791.1548783699996</v>
      </c>
      <c r="N57" s="37">
        <f>SUMIFS(СВЦЭМ!$C$34:$C$777,СВЦЭМ!$A$34:$A$777,$A57,СВЦЭМ!$B$34:$B$777,N$47)+'СЕТ СН'!$G$9+СВЦЭМ!$D$10+'СЕТ СН'!$G$5-'СЕТ СН'!$G$17</f>
        <v>3800.3068635300001</v>
      </c>
      <c r="O57" s="37">
        <f>SUMIFS(СВЦЭМ!$C$34:$C$777,СВЦЭМ!$A$34:$A$777,$A57,СВЦЭМ!$B$34:$B$777,O$47)+'СЕТ СН'!$G$9+СВЦЭМ!$D$10+'СЕТ СН'!$G$5-'СЕТ СН'!$G$17</f>
        <v>3847.2907228299996</v>
      </c>
      <c r="P57" s="37">
        <f>SUMIFS(СВЦЭМ!$C$34:$C$777,СВЦЭМ!$A$34:$A$777,$A57,СВЦЭМ!$B$34:$B$777,P$47)+'СЕТ СН'!$G$9+СВЦЭМ!$D$10+'СЕТ СН'!$G$5-'СЕТ СН'!$G$17</f>
        <v>3833.9033367899997</v>
      </c>
      <c r="Q57" s="37">
        <f>SUMIFS(СВЦЭМ!$C$34:$C$777,СВЦЭМ!$A$34:$A$777,$A57,СВЦЭМ!$B$34:$B$777,Q$47)+'СЕТ СН'!$G$9+СВЦЭМ!$D$10+'СЕТ СН'!$G$5-'СЕТ СН'!$G$17</f>
        <v>3837.4622549800001</v>
      </c>
      <c r="R57" s="37">
        <f>SUMIFS(СВЦЭМ!$C$34:$C$777,СВЦЭМ!$A$34:$A$777,$A57,СВЦЭМ!$B$34:$B$777,R$47)+'СЕТ СН'!$G$9+СВЦЭМ!$D$10+'СЕТ СН'!$G$5-'СЕТ СН'!$G$17</f>
        <v>3837.0830573400003</v>
      </c>
      <c r="S57" s="37">
        <f>SUMIFS(СВЦЭМ!$C$34:$C$777,СВЦЭМ!$A$34:$A$777,$A57,СВЦЭМ!$B$34:$B$777,S$47)+'СЕТ СН'!$G$9+СВЦЭМ!$D$10+'СЕТ СН'!$G$5-'СЕТ СН'!$G$17</f>
        <v>3836.48408651</v>
      </c>
      <c r="T57" s="37">
        <f>SUMIFS(СВЦЭМ!$C$34:$C$777,СВЦЭМ!$A$34:$A$777,$A57,СВЦЭМ!$B$34:$B$777,T$47)+'СЕТ СН'!$G$9+СВЦЭМ!$D$10+'СЕТ СН'!$G$5-'СЕТ СН'!$G$17</f>
        <v>3840.9708480899994</v>
      </c>
      <c r="U57" s="37">
        <f>SUMIFS(СВЦЭМ!$C$34:$C$777,СВЦЭМ!$A$34:$A$777,$A57,СВЦЭМ!$B$34:$B$777,U$47)+'СЕТ СН'!$G$9+СВЦЭМ!$D$10+'СЕТ СН'!$G$5-'СЕТ СН'!$G$17</f>
        <v>3837.7088450599999</v>
      </c>
      <c r="V57" s="37">
        <f>SUMIFS(СВЦЭМ!$C$34:$C$777,СВЦЭМ!$A$34:$A$777,$A57,СВЦЭМ!$B$34:$B$777,V$47)+'СЕТ СН'!$G$9+СВЦЭМ!$D$10+'СЕТ СН'!$G$5-'СЕТ СН'!$G$17</f>
        <v>3812.67054788</v>
      </c>
      <c r="W57" s="37">
        <f>SUMIFS(СВЦЭМ!$C$34:$C$777,СВЦЭМ!$A$34:$A$777,$A57,СВЦЭМ!$B$34:$B$777,W$47)+'СЕТ СН'!$G$9+СВЦЭМ!$D$10+'СЕТ СН'!$G$5-'СЕТ СН'!$G$17</f>
        <v>3851.2403434299999</v>
      </c>
      <c r="X57" s="37">
        <f>SUMIFS(СВЦЭМ!$C$34:$C$777,СВЦЭМ!$A$34:$A$777,$A57,СВЦЭМ!$B$34:$B$777,X$47)+'СЕТ СН'!$G$9+СВЦЭМ!$D$10+'СЕТ СН'!$G$5-'СЕТ СН'!$G$17</f>
        <v>3949.9270911400004</v>
      </c>
      <c r="Y57" s="37">
        <f>SUMIFS(СВЦЭМ!$C$34:$C$777,СВЦЭМ!$A$34:$A$777,$A57,СВЦЭМ!$B$34:$B$777,Y$47)+'СЕТ СН'!$G$9+СВЦЭМ!$D$10+'СЕТ СН'!$G$5-'СЕТ СН'!$G$17</f>
        <v>4033.6881835899999</v>
      </c>
    </row>
    <row r="58" spans="1:25" ht="15.75" x14ac:dyDescent="0.2">
      <c r="A58" s="36">
        <f t="shared" si="1"/>
        <v>43262</v>
      </c>
      <c r="B58" s="37">
        <f>SUMIFS(СВЦЭМ!$C$34:$C$777,СВЦЭМ!$A$34:$A$777,$A58,СВЦЭМ!$B$34:$B$777,B$47)+'СЕТ СН'!$G$9+СВЦЭМ!$D$10+'СЕТ СН'!$G$5-'СЕТ СН'!$G$17</f>
        <v>4078.3767552499999</v>
      </c>
      <c r="C58" s="37">
        <f>SUMIFS(СВЦЭМ!$C$34:$C$777,СВЦЭМ!$A$34:$A$777,$A58,СВЦЭМ!$B$34:$B$777,C$47)+'СЕТ СН'!$G$9+СВЦЭМ!$D$10+'СЕТ СН'!$G$5-'СЕТ СН'!$G$17</f>
        <v>4136.678059410001</v>
      </c>
      <c r="D58" s="37">
        <f>SUMIFS(СВЦЭМ!$C$34:$C$777,СВЦЭМ!$A$34:$A$777,$A58,СВЦЭМ!$B$34:$B$777,D$47)+'СЕТ СН'!$G$9+СВЦЭМ!$D$10+'СЕТ СН'!$G$5-'СЕТ СН'!$G$17</f>
        <v>4172.4736629900008</v>
      </c>
      <c r="E58" s="37">
        <f>SUMIFS(СВЦЭМ!$C$34:$C$777,СВЦЭМ!$A$34:$A$777,$A58,СВЦЭМ!$B$34:$B$777,E$47)+'СЕТ СН'!$G$9+СВЦЭМ!$D$10+'СЕТ СН'!$G$5-'СЕТ СН'!$G$17</f>
        <v>4173.32561687</v>
      </c>
      <c r="F58" s="37">
        <f>SUMIFS(СВЦЭМ!$C$34:$C$777,СВЦЭМ!$A$34:$A$777,$A58,СВЦЭМ!$B$34:$B$777,F$47)+'СЕТ СН'!$G$9+СВЦЭМ!$D$10+'СЕТ СН'!$G$5-'СЕТ СН'!$G$17</f>
        <v>4160.3882523800003</v>
      </c>
      <c r="G58" s="37">
        <f>SUMIFS(СВЦЭМ!$C$34:$C$777,СВЦЭМ!$A$34:$A$777,$A58,СВЦЭМ!$B$34:$B$777,G$47)+'СЕТ СН'!$G$9+СВЦЭМ!$D$10+'СЕТ СН'!$G$5-'СЕТ СН'!$G$17</f>
        <v>4170.4074100799999</v>
      </c>
      <c r="H58" s="37">
        <f>SUMIFS(СВЦЭМ!$C$34:$C$777,СВЦЭМ!$A$34:$A$777,$A58,СВЦЭМ!$B$34:$B$777,H$47)+'СЕТ СН'!$G$9+СВЦЭМ!$D$10+'СЕТ СН'!$G$5-'СЕТ СН'!$G$17</f>
        <v>4154.1946802900002</v>
      </c>
      <c r="I58" s="37">
        <f>SUMIFS(СВЦЭМ!$C$34:$C$777,СВЦЭМ!$A$34:$A$777,$A58,СВЦЭМ!$B$34:$B$777,I$47)+'СЕТ СН'!$G$9+СВЦЭМ!$D$10+'СЕТ СН'!$G$5-'СЕТ СН'!$G$17</f>
        <v>4035.2646011499996</v>
      </c>
      <c r="J58" s="37">
        <f>SUMIFS(СВЦЭМ!$C$34:$C$777,СВЦЭМ!$A$34:$A$777,$A58,СВЦЭМ!$B$34:$B$777,J$47)+'СЕТ СН'!$G$9+СВЦЭМ!$D$10+'СЕТ СН'!$G$5-'СЕТ СН'!$G$17</f>
        <v>3888.2259109199999</v>
      </c>
      <c r="K58" s="37">
        <f>SUMIFS(СВЦЭМ!$C$34:$C$777,СВЦЭМ!$A$34:$A$777,$A58,СВЦЭМ!$B$34:$B$777,K$47)+'СЕТ СН'!$G$9+СВЦЭМ!$D$10+'СЕТ СН'!$G$5-'СЕТ СН'!$G$17</f>
        <v>3826.0475961099996</v>
      </c>
      <c r="L58" s="37">
        <f>SUMIFS(СВЦЭМ!$C$34:$C$777,СВЦЭМ!$A$34:$A$777,$A58,СВЦЭМ!$B$34:$B$777,L$47)+'СЕТ СН'!$G$9+СВЦЭМ!$D$10+'СЕТ СН'!$G$5-'СЕТ СН'!$G$17</f>
        <v>3805.1550112600003</v>
      </c>
      <c r="M58" s="37">
        <f>SUMIFS(СВЦЭМ!$C$34:$C$777,СВЦЭМ!$A$34:$A$777,$A58,СВЦЭМ!$B$34:$B$777,M$47)+'СЕТ СН'!$G$9+СВЦЭМ!$D$10+'СЕТ СН'!$G$5-'СЕТ СН'!$G$17</f>
        <v>3804.32763888</v>
      </c>
      <c r="N58" s="37">
        <f>SUMIFS(СВЦЭМ!$C$34:$C$777,СВЦЭМ!$A$34:$A$777,$A58,СВЦЭМ!$B$34:$B$777,N$47)+'СЕТ СН'!$G$9+СВЦЭМ!$D$10+'СЕТ СН'!$G$5-'СЕТ СН'!$G$17</f>
        <v>3809.2357037899997</v>
      </c>
      <c r="O58" s="37">
        <f>SUMIFS(СВЦЭМ!$C$34:$C$777,СВЦЭМ!$A$34:$A$777,$A58,СВЦЭМ!$B$34:$B$777,O$47)+'СЕТ СН'!$G$9+СВЦЭМ!$D$10+'СЕТ СН'!$G$5-'СЕТ СН'!$G$17</f>
        <v>3830.7475172399995</v>
      </c>
      <c r="P58" s="37">
        <f>SUMIFS(СВЦЭМ!$C$34:$C$777,СВЦЭМ!$A$34:$A$777,$A58,СВЦЭМ!$B$34:$B$777,P$47)+'СЕТ СН'!$G$9+СВЦЭМ!$D$10+'СЕТ СН'!$G$5-'СЕТ СН'!$G$17</f>
        <v>3842.4060189300003</v>
      </c>
      <c r="Q58" s="37">
        <f>SUMIFS(СВЦЭМ!$C$34:$C$777,СВЦЭМ!$A$34:$A$777,$A58,СВЦЭМ!$B$34:$B$777,Q$47)+'СЕТ СН'!$G$9+СВЦЭМ!$D$10+'СЕТ СН'!$G$5-'СЕТ СН'!$G$17</f>
        <v>3828.5436826</v>
      </c>
      <c r="R58" s="37">
        <f>SUMIFS(СВЦЭМ!$C$34:$C$777,СВЦЭМ!$A$34:$A$777,$A58,СВЦЭМ!$B$34:$B$777,R$47)+'СЕТ СН'!$G$9+СВЦЭМ!$D$10+'СЕТ СН'!$G$5-'СЕТ СН'!$G$17</f>
        <v>3826.1572174399994</v>
      </c>
      <c r="S58" s="37">
        <f>SUMIFS(СВЦЭМ!$C$34:$C$777,СВЦЭМ!$A$34:$A$777,$A58,СВЦЭМ!$B$34:$B$777,S$47)+'СЕТ СН'!$G$9+СВЦЭМ!$D$10+'СЕТ СН'!$G$5-'СЕТ СН'!$G$17</f>
        <v>3826.8601555499995</v>
      </c>
      <c r="T58" s="37">
        <f>SUMIFS(СВЦЭМ!$C$34:$C$777,СВЦЭМ!$A$34:$A$777,$A58,СВЦЭМ!$B$34:$B$777,T$47)+'СЕТ СН'!$G$9+СВЦЭМ!$D$10+'СЕТ СН'!$G$5-'СЕТ СН'!$G$17</f>
        <v>3822.8834510399997</v>
      </c>
      <c r="U58" s="37">
        <f>SUMIFS(СВЦЭМ!$C$34:$C$777,СВЦЭМ!$A$34:$A$777,$A58,СВЦЭМ!$B$34:$B$777,U$47)+'СЕТ СН'!$G$9+СВЦЭМ!$D$10+'СЕТ СН'!$G$5-'СЕТ СН'!$G$17</f>
        <v>3826.9504168500002</v>
      </c>
      <c r="V58" s="37">
        <f>SUMIFS(СВЦЭМ!$C$34:$C$777,СВЦЭМ!$A$34:$A$777,$A58,СВЦЭМ!$B$34:$B$777,V$47)+'СЕТ СН'!$G$9+СВЦЭМ!$D$10+'СЕТ СН'!$G$5-'СЕТ СН'!$G$17</f>
        <v>3813.8306967899994</v>
      </c>
      <c r="W58" s="37">
        <f>SUMIFS(СВЦЭМ!$C$34:$C$777,СВЦЭМ!$A$34:$A$777,$A58,СВЦЭМ!$B$34:$B$777,W$47)+'СЕТ СН'!$G$9+СВЦЭМ!$D$10+'СЕТ СН'!$G$5-'СЕТ СН'!$G$17</f>
        <v>3846.69404291</v>
      </c>
      <c r="X58" s="37">
        <f>SUMIFS(СВЦЭМ!$C$34:$C$777,СВЦЭМ!$A$34:$A$777,$A58,СВЦЭМ!$B$34:$B$777,X$47)+'СЕТ СН'!$G$9+СВЦЭМ!$D$10+'СЕТ СН'!$G$5-'СЕТ СН'!$G$17</f>
        <v>3949.2409631199994</v>
      </c>
      <c r="Y58" s="37">
        <f>SUMIFS(СВЦЭМ!$C$34:$C$777,СВЦЭМ!$A$34:$A$777,$A58,СВЦЭМ!$B$34:$B$777,Y$47)+'СЕТ СН'!$G$9+СВЦЭМ!$D$10+'СЕТ СН'!$G$5-'СЕТ СН'!$G$17</f>
        <v>4078.0299244900002</v>
      </c>
    </row>
    <row r="59" spans="1:25" ht="15.75" x14ac:dyDescent="0.2">
      <c r="A59" s="36">
        <f t="shared" si="1"/>
        <v>43263</v>
      </c>
      <c r="B59" s="37">
        <f>SUMIFS(СВЦЭМ!$C$34:$C$777,СВЦЭМ!$A$34:$A$777,$A59,СВЦЭМ!$B$34:$B$777,B$47)+'СЕТ СН'!$G$9+СВЦЭМ!$D$10+'СЕТ СН'!$G$5-'СЕТ СН'!$G$17</f>
        <v>4123.2704209600006</v>
      </c>
      <c r="C59" s="37">
        <f>SUMIFS(СВЦЭМ!$C$34:$C$777,СВЦЭМ!$A$34:$A$777,$A59,СВЦЭМ!$B$34:$B$777,C$47)+'СЕТ СН'!$G$9+СВЦЭМ!$D$10+'СЕТ СН'!$G$5-'СЕТ СН'!$G$17</f>
        <v>4153.9461216099999</v>
      </c>
      <c r="D59" s="37">
        <f>SUMIFS(СВЦЭМ!$C$34:$C$777,СВЦЭМ!$A$34:$A$777,$A59,СВЦЭМ!$B$34:$B$777,D$47)+'СЕТ СН'!$G$9+СВЦЭМ!$D$10+'СЕТ СН'!$G$5-'СЕТ СН'!$G$17</f>
        <v>4163.5187301800006</v>
      </c>
      <c r="E59" s="37">
        <f>SUMIFS(СВЦЭМ!$C$34:$C$777,СВЦЭМ!$A$34:$A$777,$A59,СВЦЭМ!$B$34:$B$777,E$47)+'СЕТ СН'!$G$9+СВЦЭМ!$D$10+'СЕТ СН'!$G$5-'СЕТ СН'!$G$17</f>
        <v>4187.4006836800008</v>
      </c>
      <c r="F59" s="37">
        <f>SUMIFS(СВЦЭМ!$C$34:$C$777,СВЦЭМ!$A$34:$A$777,$A59,СВЦЭМ!$B$34:$B$777,F$47)+'СЕТ СН'!$G$9+СВЦЭМ!$D$10+'СЕТ СН'!$G$5-'СЕТ СН'!$G$17</f>
        <v>4185.1441645800005</v>
      </c>
      <c r="G59" s="37">
        <f>SUMIFS(СВЦЭМ!$C$34:$C$777,СВЦЭМ!$A$34:$A$777,$A59,СВЦЭМ!$B$34:$B$777,G$47)+'СЕТ СН'!$G$9+СВЦЭМ!$D$10+'СЕТ СН'!$G$5-'СЕТ СН'!$G$17</f>
        <v>4185.8923785300003</v>
      </c>
      <c r="H59" s="37">
        <f>SUMIFS(СВЦЭМ!$C$34:$C$777,СВЦЭМ!$A$34:$A$777,$A59,СВЦЭМ!$B$34:$B$777,H$47)+'СЕТ СН'!$G$9+СВЦЭМ!$D$10+'СЕТ СН'!$G$5-'СЕТ СН'!$G$17</f>
        <v>4170.0646234900005</v>
      </c>
      <c r="I59" s="37">
        <f>SUMIFS(СВЦЭМ!$C$34:$C$777,СВЦЭМ!$A$34:$A$777,$A59,СВЦЭМ!$B$34:$B$777,I$47)+'СЕТ СН'!$G$9+СВЦЭМ!$D$10+'СЕТ СН'!$G$5-'СЕТ СН'!$G$17</f>
        <v>4054.6711528299998</v>
      </c>
      <c r="J59" s="37">
        <f>SUMIFS(СВЦЭМ!$C$34:$C$777,СВЦЭМ!$A$34:$A$777,$A59,СВЦЭМ!$B$34:$B$777,J$47)+'СЕТ СН'!$G$9+СВЦЭМ!$D$10+'СЕТ СН'!$G$5-'СЕТ СН'!$G$17</f>
        <v>3907.0951675900001</v>
      </c>
      <c r="K59" s="37">
        <f>SUMIFS(СВЦЭМ!$C$34:$C$777,СВЦЭМ!$A$34:$A$777,$A59,СВЦЭМ!$B$34:$B$777,K$47)+'СЕТ СН'!$G$9+СВЦЭМ!$D$10+'СЕТ СН'!$G$5-'СЕТ СН'!$G$17</f>
        <v>3831.9331308599999</v>
      </c>
      <c r="L59" s="37">
        <f>SUMIFS(СВЦЭМ!$C$34:$C$777,СВЦЭМ!$A$34:$A$777,$A59,СВЦЭМ!$B$34:$B$777,L$47)+'СЕТ СН'!$G$9+СВЦЭМ!$D$10+'СЕТ СН'!$G$5-'СЕТ СН'!$G$17</f>
        <v>3821.6531353400001</v>
      </c>
      <c r="M59" s="37">
        <f>SUMIFS(СВЦЭМ!$C$34:$C$777,СВЦЭМ!$A$34:$A$777,$A59,СВЦЭМ!$B$34:$B$777,M$47)+'СЕТ СН'!$G$9+СВЦЭМ!$D$10+'СЕТ СН'!$G$5-'СЕТ СН'!$G$17</f>
        <v>3814.9459652199998</v>
      </c>
      <c r="N59" s="37">
        <f>SUMIFS(СВЦЭМ!$C$34:$C$777,СВЦЭМ!$A$34:$A$777,$A59,СВЦЭМ!$B$34:$B$777,N$47)+'СЕТ СН'!$G$9+СВЦЭМ!$D$10+'СЕТ СН'!$G$5-'СЕТ СН'!$G$17</f>
        <v>3818.1540825699999</v>
      </c>
      <c r="O59" s="37">
        <f>SUMIFS(СВЦЭМ!$C$34:$C$777,СВЦЭМ!$A$34:$A$777,$A59,СВЦЭМ!$B$34:$B$777,O$47)+'СЕТ СН'!$G$9+СВЦЭМ!$D$10+'СЕТ СН'!$G$5-'СЕТ СН'!$G$17</f>
        <v>3842.1452512999999</v>
      </c>
      <c r="P59" s="37">
        <f>SUMIFS(СВЦЭМ!$C$34:$C$777,СВЦЭМ!$A$34:$A$777,$A59,СВЦЭМ!$B$34:$B$777,P$47)+'СЕТ СН'!$G$9+СВЦЭМ!$D$10+'СЕТ СН'!$G$5-'СЕТ СН'!$G$17</f>
        <v>3840.8700179599996</v>
      </c>
      <c r="Q59" s="37">
        <f>SUMIFS(СВЦЭМ!$C$34:$C$777,СВЦЭМ!$A$34:$A$777,$A59,СВЦЭМ!$B$34:$B$777,Q$47)+'СЕТ СН'!$G$9+СВЦЭМ!$D$10+'СЕТ СН'!$G$5-'СЕТ СН'!$G$17</f>
        <v>3838.3790248</v>
      </c>
      <c r="R59" s="37">
        <f>SUMIFS(СВЦЭМ!$C$34:$C$777,СВЦЭМ!$A$34:$A$777,$A59,СВЦЭМ!$B$34:$B$777,R$47)+'СЕТ СН'!$G$9+СВЦЭМ!$D$10+'СЕТ СН'!$G$5-'СЕТ СН'!$G$17</f>
        <v>3833.5653526800002</v>
      </c>
      <c r="S59" s="37">
        <f>SUMIFS(СВЦЭМ!$C$34:$C$777,СВЦЭМ!$A$34:$A$777,$A59,СВЦЭМ!$B$34:$B$777,S$47)+'СЕТ СН'!$G$9+СВЦЭМ!$D$10+'СЕТ СН'!$G$5-'СЕТ СН'!$G$17</f>
        <v>3841.6775928499997</v>
      </c>
      <c r="T59" s="37">
        <f>SUMIFS(СВЦЭМ!$C$34:$C$777,СВЦЭМ!$A$34:$A$777,$A59,СВЦЭМ!$B$34:$B$777,T$47)+'СЕТ СН'!$G$9+СВЦЭМ!$D$10+'СЕТ СН'!$G$5-'СЕТ СН'!$G$17</f>
        <v>3834.7247348099995</v>
      </c>
      <c r="U59" s="37">
        <f>SUMIFS(СВЦЭМ!$C$34:$C$777,СВЦЭМ!$A$34:$A$777,$A59,СВЦЭМ!$B$34:$B$777,U$47)+'СЕТ СН'!$G$9+СВЦЭМ!$D$10+'СЕТ СН'!$G$5-'СЕТ СН'!$G$17</f>
        <v>3836.2483901499995</v>
      </c>
      <c r="V59" s="37">
        <f>SUMIFS(СВЦЭМ!$C$34:$C$777,СВЦЭМ!$A$34:$A$777,$A59,СВЦЭМ!$B$34:$B$777,V$47)+'СЕТ СН'!$G$9+СВЦЭМ!$D$10+'СЕТ СН'!$G$5-'СЕТ СН'!$G$17</f>
        <v>3823.1043000300001</v>
      </c>
      <c r="W59" s="37">
        <f>SUMIFS(СВЦЭМ!$C$34:$C$777,СВЦЭМ!$A$34:$A$777,$A59,СВЦЭМ!$B$34:$B$777,W$47)+'СЕТ СН'!$G$9+СВЦЭМ!$D$10+'СЕТ СН'!$G$5-'СЕТ СН'!$G$17</f>
        <v>3859.9034601299995</v>
      </c>
      <c r="X59" s="37">
        <f>SUMIFS(СВЦЭМ!$C$34:$C$777,СВЦЭМ!$A$34:$A$777,$A59,СВЦЭМ!$B$34:$B$777,X$47)+'СЕТ СН'!$G$9+СВЦЭМ!$D$10+'СЕТ СН'!$G$5-'СЕТ СН'!$G$17</f>
        <v>3963.3308558200001</v>
      </c>
      <c r="Y59" s="37">
        <f>SUMIFS(СВЦЭМ!$C$34:$C$777,СВЦЭМ!$A$34:$A$777,$A59,СВЦЭМ!$B$34:$B$777,Y$47)+'СЕТ СН'!$G$9+СВЦЭМ!$D$10+'СЕТ СН'!$G$5-'СЕТ СН'!$G$17</f>
        <v>4092.1421287399994</v>
      </c>
    </row>
    <row r="60" spans="1:25" ht="15.75" x14ac:dyDescent="0.2">
      <c r="A60" s="36">
        <f t="shared" si="1"/>
        <v>43264</v>
      </c>
      <c r="B60" s="37">
        <f>SUMIFS(СВЦЭМ!$C$34:$C$777,СВЦЭМ!$A$34:$A$777,$A60,СВЦЭМ!$B$34:$B$777,B$47)+'СЕТ СН'!$G$9+СВЦЭМ!$D$10+'СЕТ СН'!$G$5-'СЕТ СН'!$G$17</f>
        <v>4133.1353211900005</v>
      </c>
      <c r="C60" s="37">
        <f>SUMIFS(СВЦЭМ!$C$34:$C$777,СВЦЭМ!$A$34:$A$777,$A60,СВЦЭМ!$B$34:$B$777,C$47)+'СЕТ СН'!$G$9+СВЦЭМ!$D$10+'СЕТ СН'!$G$5-'СЕТ СН'!$G$17</f>
        <v>4157.5525613199998</v>
      </c>
      <c r="D60" s="37">
        <f>SUMIFS(СВЦЭМ!$C$34:$C$777,СВЦЭМ!$A$34:$A$777,$A60,СВЦЭМ!$B$34:$B$777,D$47)+'СЕТ СН'!$G$9+СВЦЭМ!$D$10+'СЕТ СН'!$G$5-'СЕТ СН'!$G$17</f>
        <v>4168.4875103800005</v>
      </c>
      <c r="E60" s="37">
        <f>SUMIFS(СВЦЭМ!$C$34:$C$777,СВЦЭМ!$A$34:$A$777,$A60,СВЦЭМ!$B$34:$B$777,E$47)+'СЕТ СН'!$G$9+СВЦЭМ!$D$10+'СЕТ СН'!$G$5-'СЕТ СН'!$G$17</f>
        <v>4192.2348725700003</v>
      </c>
      <c r="F60" s="37">
        <f>SUMIFS(СВЦЭМ!$C$34:$C$777,СВЦЭМ!$A$34:$A$777,$A60,СВЦЭМ!$B$34:$B$777,F$47)+'СЕТ СН'!$G$9+СВЦЭМ!$D$10+'СЕТ СН'!$G$5-'СЕТ СН'!$G$17</f>
        <v>4189.2318088000002</v>
      </c>
      <c r="G60" s="37">
        <f>SUMIFS(СВЦЭМ!$C$34:$C$777,СВЦЭМ!$A$34:$A$777,$A60,СВЦЭМ!$B$34:$B$777,G$47)+'СЕТ СН'!$G$9+СВЦЭМ!$D$10+'СЕТ СН'!$G$5-'СЕТ СН'!$G$17</f>
        <v>4193.0722842100004</v>
      </c>
      <c r="H60" s="37">
        <f>SUMIFS(СВЦЭМ!$C$34:$C$777,СВЦЭМ!$A$34:$A$777,$A60,СВЦЭМ!$B$34:$B$777,H$47)+'СЕТ СН'!$G$9+СВЦЭМ!$D$10+'СЕТ СН'!$G$5-'СЕТ СН'!$G$17</f>
        <v>4181.7567183800002</v>
      </c>
      <c r="I60" s="37">
        <f>SUMIFS(СВЦЭМ!$C$34:$C$777,СВЦЭМ!$A$34:$A$777,$A60,СВЦЭМ!$B$34:$B$777,I$47)+'СЕТ СН'!$G$9+СВЦЭМ!$D$10+'СЕТ СН'!$G$5-'СЕТ СН'!$G$17</f>
        <v>4024.2961993699996</v>
      </c>
      <c r="J60" s="37">
        <f>SUMIFS(СВЦЭМ!$C$34:$C$777,СВЦЭМ!$A$34:$A$777,$A60,СВЦЭМ!$B$34:$B$777,J$47)+'СЕТ СН'!$G$9+СВЦЭМ!$D$10+'СЕТ СН'!$G$5-'СЕТ СН'!$G$17</f>
        <v>3898.8846070900004</v>
      </c>
      <c r="K60" s="37">
        <f>SUMIFS(СВЦЭМ!$C$34:$C$777,СВЦЭМ!$A$34:$A$777,$A60,СВЦЭМ!$B$34:$B$777,K$47)+'СЕТ СН'!$G$9+СВЦЭМ!$D$10+'СЕТ СН'!$G$5-'СЕТ СН'!$G$17</f>
        <v>3848.12367202</v>
      </c>
      <c r="L60" s="37">
        <f>SUMIFS(СВЦЭМ!$C$34:$C$777,СВЦЭМ!$A$34:$A$777,$A60,СВЦЭМ!$B$34:$B$777,L$47)+'СЕТ СН'!$G$9+СВЦЭМ!$D$10+'СЕТ СН'!$G$5-'СЕТ СН'!$G$17</f>
        <v>3834.1333089699997</v>
      </c>
      <c r="M60" s="37">
        <f>SUMIFS(СВЦЭМ!$C$34:$C$777,СВЦЭМ!$A$34:$A$777,$A60,СВЦЭМ!$B$34:$B$777,M$47)+'СЕТ СН'!$G$9+СВЦЭМ!$D$10+'СЕТ СН'!$G$5-'СЕТ СН'!$G$17</f>
        <v>3837.9448773899999</v>
      </c>
      <c r="N60" s="37">
        <f>SUMIFS(СВЦЭМ!$C$34:$C$777,СВЦЭМ!$A$34:$A$777,$A60,СВЦЭМ!$B$34:$B$777,N$47)+'СЕТ СН'!$G$9+СВЦЭМ!$D$10+'СЕТ СН'!$G$5-'СЕТ СН'!$G$17</f>
        <v>3852.9928446700001</v>
      </c>
      <c r="O60" s="37">
        <f>SUMIFS(СВЦЭМ!$C$34:$C$777,СВЦЭМ!$A$34:$A$777,$A60,СВЦЭМ!$B$34:$B$777,O$47)+'СЕТ СН'!$G$9+СВЦЭМ!$D$10+'СЕТ СН'!$G$5-'СЕТ СН'!$G$17</f>
        <v>3868.7921524399994</v>
      </c>
      <c r="P60" s="37">
        <f>SUMIFS(СВЦЭМ!$C$34:$C$777,СВЦЭМ!$A$34:$A$777,$A60,СВЦЭМ!$B$34:$B$777,P$47)+'СЕТ СН'!$G$9+СВЦЭМ!$D$10+'СЕТ СН'!$G$5-'СЕТ СН'!$G$17</f>
        <v>3866.6356541600003</v>
      </c>
      <c r="Q60" s="37">
        <f>SUMIFS(СВЦЭМ!$C$34:$C$777,СВЦЭМ!$A$34:$A$777,$A60,СВЦЭМ!$B$34:$B$777,Q$47)+'СЕТ СН'!$G$9+СВЦЭМ!$D$10+'СЕТ СН'!$G$5-'СЕТ СН'!$G$17</f>
        <v>3838.0367149399995</v>
      </c>
      <c r="R60" s="37">
        <f>SUMIFS(СВЦЭМ!$C$34:$C$777,СВЦЭМ!$A$34:$A$777,$A60,СВЦЭМ!$B$34:$B$777,R$47)+'СЕТ СН'!$G$9+СВЦЭМ!$D$10+'СЕТ СН'!$G$5-'СЕТ СН'!$G$17</f>
        <v>3841.2851159999996</v>
      </c>
      <c r="S60" s="37">
        <f>SUMIFS(СВЦЭМ!$C$34:$C$777,СВЦЭМ!$A$34:$A$777,$A60,СВЦЭМ!$B$34:$B$777,S$47)+'СЕТ СН'!$G$9+СВЦЭМ!$D$10+'СЕТ СН'!$G$5-'СЕТ СН'!$G$17</f>
        <v>3858.1707452300002</v>
      </c>
      <c r="T60" s="37">
        <f>SUMIFS(СВЦЭМ!$C$34:$C$777,СВЦЭМ!$A$34:$A$777,$A60,СВЦЭМ!$B$34:$B$777,T$47)+'СЕТ СН'!$G$9+СВЦЭМ!$D$10+'СЕТ СН'!$G$5-'СЕТ СН'!$G$17</f>
        <v>3856.7959259200002</v>
      </c>
      <c r="U60" s="37">
        <f>SUMIFS(СВЦЭМ!$C$34:$C$777,СВЦЭМ!$A$34:$A$777,$A60,СВЦЭМ!$B$34:$B$777,U$47)+'СЕТ СН'!$G$9+СВЦЭМ!$D$10+'СЕТ СН'!$G$5-'СЕТ СН'!$G$17</f>
        <v>3849.9046200899998</v>
      </c>
      <c r="V60" s="37">
        <f>SUMIFS(СВЦЭМ!$C$34:$C$777,СВЦЭМ!$A$34:$A$777,$A60,СВЦЭМ!$B$34:$B$777,V$47)+'СЕТ СН'!$G$9+СВЦЭМ!$D$10+'СЕТ СН'!$G$5-'СЕТ СН'!$G$17</f>
        <v>3849.5753237799995</v>
      </c>
      <c r="W60" s="37">
        <f>SUMIFS(СВЦЭМ!$C$34:$C$777,СВЦЭМ!$A$34:$A$777,$A60,СВЦЭМ!$B$34:$B$777,W$47)+'СЕТ СН'!$G$9+СВЦЭМ!$D$10+'СЕТ СН'!$G$5-'СЕТ СН'!$G$17</f>
        <v>3898.8310648499996</v>
      </c>
      <c r="X60" s="37">
        <f>SUMIFS(СВЦЭМ!$C$34:$C$777,СВЦЭМ!$A$34:$A$777,$A60,СВЦЭМ!$B$34:$B$777,X$47)+'СЕТ СН'!$G$9+СВЦЭМ!$D$10+'СЕТ СН'!$G$5-'СЕТ СН'!$G$17</f>
        <v>4007.1468811399996</v>
      </c>
      <c r="Y60" s="37">
        <f>SUMIFS(СВЦЭМ!$C$34:$C$777,СВЦЭМ!$A$34:$A$777,$A60,СВЦЭМ!$B$34:$B$777,Y$47)+'СЕТ СН'!$G$9+СВЦЭМ!$D$10+'СЕТ СН'!$G$5-'СЕТ СН'!$G$17</f>
        <v>4112.6111280400009</v>
      </c>
    </row>
    <row r="61" spans="1:25" ht="15.75" x14ac:dyDescent="0.2">
      <c r="A61" s="36">
        <f t="shared" si="1"/>
        <v>43265</v>
      </c>
      <c r="B61" s="37">
        <f>SUMIFS(СВЦЭМ!$C$34:$C$777,СВЦЭМ!$A$34:$A$777,$A61,СВЦЭМ!$B$34:$B$777,B$47)+'СЕТ СН'!$G$9+СВЦЭМ!$D$10+'СЕТ СН'!$G$5-'СЕТ СН'!$G$17</f>
        <v>4171.7517129899998</v>
      </c>
      <c r="C61" s="37">
        <f>SUMIFS(СВЦЭМ!$C$34:$C$777,СВЦЭМ!$A$34:$A$777,$A61,СВЦЭМ!$B$34:$B$777,C$47)+'СЕТ СН'!$G$9+СВЦЭМ!$D$10+'СЕТ СН'!$G$5-'СЕТ СН'!$G$17</f>
        <v>4212.5819241199997</v>
      </c>
      <c r="D61" s="37">
        <f>SUMIFS(СВЦЭМ!$C$34:$C$777,СВЦЭМ!$A$34:$A$777,$A61,СВЦЭМ!$B$34:$B$777,D$47)+'СЕТ СН'!$G$9+СВЦЭМ!$D$10+'СЕТ СН'!$G$5-'СЕТ СН'!$G$17</f>
        <v>4203.4123698600006</v>
      </c>
      <c r="E61" s="37">
        <f>SUMIFS(СВЦЭМ!$C$34:$C$777,СВЦЭМ!$A$34:$A$777,$A61,СВЦЭМ!$B$34:$B$777,E$47)+'СЕТ СН'!$G$9+СВЦЭМ!$D$10+'СЕТ СН'!$G$5-'СЕТ СН'!$G$17</f>
        <v>4205.7452759500002</v>
      </c>
      <c r="F61" s="37">
        <f>SUMIFS(СВЦЭМ!$C$34:$C$777,СВЦЭМ!$A$34:$A$777,$A61,СВЦЭМ!$B$34:$B$777,F$47)+'СЕТ СН'!$G$9+СВЦЭМ!$D$10+'СЕТ СН'!$G$5-'СЕТ СН'!$G$17</f>
        <v>4202.2731278600004</v>
      </c>
      <c r="G61" s="37">
        <f>SUMIFS(СВЦЭМ!$C$34:$C$777,СВЦЭМ!$A$34:$A$777,$A61,СВЦЭМ!$B$34:$B$777,G$47)+'СЕТ СН'!$G$9+СВЦЭМ!$D$10+'СЕТ СН'!$G$5-'СЕТ СН'!$G$17</f>
        <v>4206.4100027900004</v>
      </c>
      <c r="H61" s="37">
        <f>SUMIFS(СВЦЭМ!$C$34:$C$777,СВЦЭМ!$A$34:$A$777,$A61,СВЦЭМ!$B$34:$B$777,H$47)+'СЕТ СН'!$G$9+СВЦЭМ!$D$10+'СЕТ СН'!$G$5-'СЕТ СН'!$G$17</f>
        <v>4178.5317505000003</v>
      </c>
      <c r="I61" s="37">
        <f>SUMIFS(СВЦЭМ!$C$34:$C$777,СВЦЭМ!$A$34:$A$777,$A61,СВЦЭМ!$B$34:$B$777,I$47)+'СЕТ СН'!$G$9+СВЦЭМ!$D$10+'СЕТ СН'!$G$5-'СЕТ СН'!$G$17</f>
        <v>4026.4742259199998</v>
      </c>
      <c r="J61" s="37">
        <f>SUMIFS(СВЦЭМ!$C$34:$C$777,СВЦЭМ!$A$34:$A$777,$A61,СВЦЭМ!$B$34:$B$777,J$47)+'СЕТ СН'!$G$9+СВЦЭМ!$D$10+'СЕТ СН'!$G$5-'СЕТ СН'!$G$17</f>
        <v>3910.39016107</v>
      </c>
      <c r="K61" s="37">
        <f>SUMIFS(СВЦЭМ!$C$34:$C$777,СВЦЭМ!$A$34:$A$777,$A61,СВЦЭМ!$B$34:$B$777,K$47)+'СЕТ СН'!$G$9+СВЦЭМ!$D$10+'СЕТ СН'!$G$5-'СЕТ СН'!$G$17</f>
        <v>3846.7573564099998</v>
      </c>
      <c r="L61" s="37">
        <f>SUMIFS(СВЦЭМ!$C$34:$C$777,СВЦЭМ!$A$34:$A$777,$A61,СВЦЭМ!$B$34:$B$777,L$47)+'СЕТ СН'!$G$9+СВЦЭМ!$D$10+'СЕТ СН'!$G$5-'СЕТ СН'!$G$17</f>
        <v>3839.7130753099996</v>
      </c>
      <c r="M61" s="37">
        <f>SUMIFS(СВЦЭМ!$C$34:$C$777,СВЦЭМ!$A$34:$A$777,$A61,СВЦЭМ!$B$34:$B$777,M$47)+'СЕТ СН'!$G$9+СВЦЭМ!$D$10+'СЕТ СН'!$G$5-'СЕТ СН'!$G$17</f>
        <v>3842.15017081</v>
      </c>
      <c r="N61" s="37">
        <f>SUMIFS(СВЦЭМ!$C$34:$C$777,СВЦЭМ!$A$34:$A$777,$A61,СВЦЭМ!$B$34:$B$777,N$47)+'СЕТ СН'!$G$9+СВЦЭМ!$D$10+'СЕТ СН'!$G$5-'СЕТ СН'!$G$17</f>
        <v>3826.6436749399995</v>
      </c>
      <c r="O61" s="37">
        <f>SUMIFS(СВЦЭМ!$C$34:$C$777,СВЦЭМ!$A$34:$A$777,$A61,СВЦЭМ!$B$34:$B$777,O$47)+'СЕТ СН'!$G$9+СВЦЭМ!$D$10+'СЕТ СН'!$G$5-'СЕТ СН'!$G$17</f>
        <v>3832.8561014699994</v>
      </c>
      <c r="P61" s="37">
        <f>SUMIFS(СВЦЭМ!$C$34:$C$777,СВЦЭМ!$A$34:$A$777,$A61,СВЦЭМ!$B$34:$B$777,P$47)+'СЕТ СН'!$G$9+СВЦЭМ!$D$10+'СЕТ СН'!$G$5-'СЕТ СН'!$G$17</f>
        <v>3849.9728678699998</v>
      </c>
      <c r="Q61" s="37">
        <f>SUMIFS(СВЦЭМ!$C$34:$C$777,СВЦЭМ!$A$34:$A$777,$A61,СВЦЭМ!$B$34:$B$777,Q$47)+'СЕТ СН'!$G$9+СВЦЭМ!$D$10+'СЕТ СН'!$G$5-'СЕТ СН'!$G$17</f>
        <v>3858.1537653</v>
      </c>
      <c r="R61" s="37">
        <f>SUMIFS(СВЦЭМ!$C$34:$C$777,СВЦЭМ!$A$34:$A$777,$A61,СВЦЭМ!$B$34:$B$777,R$47)+'СЕТ СН'!$G$9+СВЦЭМ!$D$10+'СЕТ СН'!$G$5-'СЕТ СН'!$G$17</f>
        <v>3863.0201786000002</v>
      </c>
      <c r="S61" s="37">
        <f>SUMIFS(СВЦЭМ!$C$34:$C$777,СВЦЭМ!$A$34:$A$777,$A61,СВЦЭМ!$B$34:$B$777,S$47)+'СЕТ СН'!$G$9+СВЦЭМ!$D$10+'СЕТ СН'!$G$5-'СЕТ СН'!$G$17</f>
        <v>3866.7416704800003</v>
      </c>
      <c r="T61" s="37">
        <f>SUMIFS(СВЦЭМ!$C$34:$C$777,СВЦЭМ!$A$34:$A$777,$A61,СВЦЭМ!$B$34:$B$777,T$47)+'СЕТ СН'!$G$9+СВЦЭМ!$D$10+'СЕТ СН'!$G$5-'СЕТ СН'!$G$17</f>
        <v>3870.2020667700003</v>
      </c>
      <c r="U61" s="37">
        <f>SUMIFS(СВЦЭМ!$C$34:$C$777,СВЦЭМ!$A$34:$A$777,$A61,СВЦЭМ!$B$34:$B$777,U$47)+'СЕТ СН'!$G$9+СВЦЭМ!$D$10+'СЕТ СН'!$G$5-'СЕТ СН'!$G$17</f>
        <v>3851.1105152999994</v>
      </c>
      <c r="V61" s="37">
        <f>SUMIFS(СВЦЭМ!$C$34:$C$777,СВЦЭМ!$A$34:$A$777,$A61,СВЦЭМ!$B$34:$B$777,V$47)+'СЕТ СН'!$G$9+СВЦЭМ!$D$10+'СЕТ СН'!$G$5-'СЕТ СН'!$G$17</f>
        <v>3850.3512237399996</v>
      </c>
      <c r="W61" s="37">
        <f>SUMIFS(СВЦЭМ!$C$34:$C$777,СВЦЭМ!$A$34:$A$777,$A61,СВЦЭМ!$B$34:$B$777,W$47)+'СЕТ СН'!$G$9+СВЦЭМ!$D$10+'СЕТ СН'!$G$5-'СЕТ СН'!$G$17</f>
        <v>3892.4132404500001</v>
      </c>
      <c r="X61" s="37">
        <f>SUMIFS(СВЦЭМ!$C$34:$C$777,СВЦЭМ!$A$34:$A$777,$A61,СВЦЭМ!$B$34:$B$777,X$47)+'СЕТ СН'!$G$9+СВЦЭМ!$D$10+'СЕТ СН'!$G$5-'СЕТ СН'!$G$17</f>
        <v>4012.0809624799999</v>
      </c>
      <c r="Y61" s="37">
        <f>SUMIFS(СВЦЭМ!$C$34:$C$777,СВЦЭМ!$A$34:$A$777,$A61,СВЦЭМ!$B$34:$B$777,Y$47)+'СЕТ СН'!$G$9+СВЦЭМ!$D$10+'СЕТ СН'!$G$5-'СЕТ СН'!$G$17</f>
        <v>4156.2691791700008</v>
      </c>
    </row>
    <row r="62" spans="1:25" ht="15.75" x14ac:dyDescent="0.2">
      <c r="A62" s="36">
        <f t="shared" si="1"/>
        <v>43266</v>
      </c>
      <c r="B62" s="37">
        <f>SUMIFS(СВЦЭМ!$C$34:$C$777,СВЦЭМ!$A$34:$A$777,$A62,СВЦЭМ!$B$34:$B$777,B$47)+'СЕТ СН'!$G$9+СВЦЭМ!$D$10+'СЕТ СН'!$G$5-'СЕТ СН'!$G$17</f>
        <v>4142.7960588699998</v>
      </c>
      <c r="C62" s="37">
        <f>SUMIFS(СВЦЭМ!$C$34:$C$777,СВЦЭМ!$A$34:$A$777,$A62,СВЦЭМ!$B$34:$B$777,C$47)+'СЕТ СН'!$G$9+СВЦЭМ!$D$10+'СЕТ СН'!$G$5-'СЕТ СН'!$G$17</f>
        <v>4210.6779308200003</v>
      </c>
      <c r="D62" s="37">
        <f>SUMIFS(СВЦЭМ!$C$34:$C$777,СВЦЭМ!$A$34:$A$777,$A62,СВЦЭМ!$B$34:$B$777,D$47)+'СЕТ СН'!$G$9+СВЦЭМ!$D$10+'СЕТ СН'!$G$5-'СЕТ СН'!$G$17</f>
        <v>4208.1913272299998</v>
      </c>
      <c r="E62" s="37">
        <f>SUMIFS(СВЦЭМ!$C$34:$C$777,СВЦЭМ!$A$34:$A$777,$A62,СВЦЭМ!$B$34:$B$777,E$47)+'СЕТ СН'!$G$9+СВЦЭМ!$D$10+'СЕТ СН'!$G$5-'СЕТ СН'!$G$17</f>
        <v>4199.8113492800003</v>
      </c>
      <c r="F62" s="37">
        <f>SUMIFS(СВЦЭМ!$C$34:$C$777,СВЦЭМ!$A$34:$A$777,$A62,СВЦЭМ!$B$34:$B$777,F$47)+'СЕТ СН'!$G$9+СВЦЭМ!$D$10+'СЕТ СН'!$G$5-'СЕТ СН'!$G$17</f>
        <v>4197.7040974100009</v>
      </c>
      <c r="G62" s="37">
        <f>SUMIFS(СВЦЭМ!$C$34:$C$777,СВЦЭМ!$A$34:$A$777,$A62,СВЦЭМ!$B$34:$B$777,G$47)+'СЕТ СН'!$G$9+СВЦЭМ!$D$10+'СЕТ СН'!$G$5-'СЕТ СН'!$G$17</f>
        <v>4200.3855755600007</v>
      </c>
      <c r="H62" s="37">
        <f>SUMIFS(СВЦЭМ!$C$34:$C$777,СВЦЭМ!$A$34:$A$777,$A62,СВЦЭМ!$B$34:$B$777,H$47)+'СЕТ СН'!$G$9+СВЦЭМ!$D$10+'СЕТ СН'!$G$5-'СЕТ СН'!$G$17</f>
        <v>4134.8729601700006</v>
      </c>
      <c r="I62" s="37">
        <f>SUMIFS(СВЦЭМ!$C$34:$C$777,СВЦЭМ!$A$34:$A$777,$A62,СВЦЭМ!$B$34:$B$777,I$47)+'СЕТ СН'!$G$9+СВЦЭМ!$D$10+'СЕТ СН'!$G$5-'СЕТ СН'!$G$17</f>
        <v>3961.5807994900001</v>
      </c>
      <c r="J62" s="37">
        <f>SUMIFS(СВЦЭМ!$C$34:$C$777,СВЦЭМ!$A$34:$A$777,$A62,СВЦЭМ!$B$34:$B$777,J$47)+'СЕТ СН'!$G$9+СВЦЭМ!$D$10+'СЕТ СН'!$G$5-'СЕТ СН'!$G$17</f>
        <v>3865.7345148700001</v>
      </c>
      <c r="K62" s="37">
        <f>SUMIFS(СВЦЭМ!$C$34:$C$777,СВЦЭМ!$A$34:$A$777,$A62,СВЦЭМ!$B$34:$B$777,K$47)+'СЕТ СН'!$G$9+СВЦЭМ!$D$10+'СЕТ СН'!$G$5-'СЕТ СН'!$G$17</f>
        <v>3830.7329529900003</v>
      </c>
      <c r="L62" s="37">
        <f>SUMIFS(СВЦЭМ!$C$34:$C$777,СВЦЭМ!$A$34:$A$777,$A62,СВЦЭМ!$B$34:$B$777,L$47)+'СЕТ СН'!$G$9+СВЦЭМ!$D$10+'СЕТ СН'!$G$5-'СЕТ СН'!$G$17</f>
        <v>3828.5959830199995</v>
      </c>
      <c r="M62" s="37">
        <f>SUMIFS(СВЦЭМ!$C$34:$C$777,СВЦЭМ!$A$34:$A$777,$A62,СВЦЭМ!$B$34:$B$777,M$47)+'СЕТ СН'!$G$9+СВЦЭМ!$D$10+'СЕТ СН'!$G$5-'СЕТ СН'!$G$17</f>
        <v>3809.6724356399995</v>
      </c>
      <c r="N62" s="37">
        <f>SUMIFS(СВЦЭМ!$C$34:$C$777,СВЦЭМ!$A$34:$A$777,$A62,СВЦЭМ!$B$34:$B$777,N$47)+'СЕТ СН'!$G$9+СВЦЭМ!$D$10+'СЕТ СН'!$G$5-'СЕТ СН'!$G$17</f>
        <v>3814.12317794</v>
      </c>
      <c r="O62" s="37">
        <f>SUMIFS(СВЦЭМ!$C$34:$C$777,СВЦЭМ!$A$34:$A$777,$A62,СВЦЭМ!$B$34:$B$777,O$47)+'СЕТ СН'!$G$9+СВЦЭМ!$D$10+'СЕТ СН'!$G$5-'СЕТ СН'!$G$17</f>
        <v>3813.38447589</v>
      </c>
      <c r="P62" s="37">
        <f>SUMIFS(СВЦЭМ!$C$34:$C$777,СВЦЭМ!$A$34:$A$777,$A62,СВЦЭМ!$B$34:$B$777,P$47)+'СЕТ СН'!$G$9+СВЦЭМ!$D$10+'СЕТ СН'!$G$5-'СЕТ СН'!$G$17</f>
        <v>3818.6358490699999</v>
      </c>
      <c r="Q62" s="37">
        <f>SUMIFS(СВЦЭМ!$C$34:$C$777,СВЦЭМ!$A$34:$A$777,$A62,СВЦЭМ!$B$34:$B$777,Q$47)+'СЕТ СН'!$G$9+СВЦЭМ!$D$10+'СЕТ СН'!$G$5-'СЕТ СН'!$G$17</f>
        <v>3859.1546858699999</v>
      </c>
      <c r="R62" s="37">
        <f>SUMIFS(СВЦЭМ!$C$34:$C$777,СВЦЭМ!$A$34:$A$777,$A62,СВЦЭМ!$B$34:$B$777,R$47)+'СЕТ СН'!$G$9+СВЦЭМ!$D$10+'СЕТ СН'!$G$5-'СЕТ СН'!$G$17</f>
        <v>3838.2934450899998</v>
      </c>
      <c r="S62" s="37">
        <f>SUMIFS(СВЦЭМ!$C$34:$C$777,СВЦЭМ!$A$34:$A$777,$A62,СВЦЭМ!$B$34:$B$777,S$47)+'СЕТ СН'!$G$9+СВЦЭМ!$D$10+'СЕТ СН'!$G$5-'СЕТ СН'!$G$17</f>
        <v>3827.6817261199999</v>
      </c>
      <c r="T62" s="37">
        <f>SUMIFS(СВЦЭМ!$C$34:$C$777,СВЦЭМ!$A$34:$A$777,$A62,СВЦЭМ!$B$34:$B$777,T$47)+'СЕТ СН'!$G$9+СВЦЭМ!$D$10+'СЕТ СН'!$G$5-'СЕТ СН'!$G$17</f>
        <v>3826.1714985799995</v>
      </c>
      <c r="U62" s="37">
        <f>SUMIFS(СВЦЭМ!$C$34:$C$777,СВЦЭМ!$A$34:$A$777,$A62,СВЦЭМ!$B$34:$B$777,U$47)+'СЕТ СН'!$G$9+СВЦЭМ!$D$10+'СЕТ СН'!$G$5-'СЕТ СН'!$G$17</f>
        <v>3828.4486961400003</v>
      </c>
      <c r="V62" s="37">
        <f>SUMIFS(СВЦЭМ!$C$34:$C$777,СВЦЭМ!$A$34:$A$777,$A62,СВЦЭМ!$B$34:$B$777,V$47)+'СЕТ СН'!$G$9+СВЦЭМ!$D$10+'СЕТ СН'!$G$5-'СЕТ СН'!$G$17</f>
        <v>3834.44416073</v>
      </c>
      <c r="W62" s="37">
        <f>SUMIFS(СВЦЭМ!$C$34:$C$777,СВЦЭМ!$A$34:$A$777,$A62,СВЦЭМ!$B$34:$B$777,W$47)+'СЕТ СН'!$G$9+СВЦЭМ!$D$10+'СЕТ СН'!$G$5-'СЕТ СН'!$G$17</f>
        <v>3889.6215007199994</v>
      </c>
      <c r="X62" s="37">
        <f>SUMIFS(СВЦЭМ!$C$34:$C$777,СВЦЭМ!$A$34:$A$777,$A62,СВЦЭМ!$B$34:$B$777,X$47)+'СЕТ СН'!$G$9+СВЦЭМ!$D$10+'СЕТ СН'!$G$5-'СЕТ СН'!$G$17</f>
        <v>3995.7749211599998</v>
      </c>
      <c r="Y62" s="37">
        <f>SUMIFS(СВЦЭМ!$C$34:$C$777,СВЦЭМ!$A$34:$A$777,$A62,СВЦЭМ!$B$34:$B$777,Y$47)+'СЕТ СН'!$G$9+СВЦЭМ!$D$10+'СЕТ СН'!$G$5-'СЕТ СН'!$G$17</f>
        <v>4119.7679545199999</v>
      </c>
    </row>
    <row r="63" spans="1:25" ht="15.75" x14ac:dyDescent="0.2">
      <c r="A63" s="36">
        <f t="shared" si="1"/>
        <v>43267</v>
      </c>
      <c r="B63" s="37">
        <f>SUMIFS(СВЦЭМ!$C$34:$C$777,СВЦЭМ!$A$34:$A$777,$A63,СВЦЭМ!$B$34:$B$777,B$47)+'СЕТ СН'!$G$9+СВЦЭМ!$D$10+'СЕТ СН'!$G$5-'СЕТ СН'!$G$17</f>
        <v>4145.8913366000006</v>
      </c>
      <c r="C63" s="37">
        <f>SUMIFS(СВЦЭМ!$C$34:$C$777,СВЦЭМ!$A$34:$A$777,$A63,СВЦЭМ!$B$34:$B$777,C$47)+'СЕТ СН'!$G$9+СВЦЭМ!$D$10+'СЕТ СН'!$G$5-'СЕТ СН'!$G$17</f>
        <v>4199.6939727300005</v>
      </c>
      <c r="D63" s="37">
        <f>SUMIFS(СВЦЭМ!$C$34:$C$777,СВЦЭМ!$A$34:$A$777,$A63,СВЦЭМ!$B$34:$B$777,D$47)+'СЕТ СН'!$G$9+СВЦЭМ!$D$10+'СЕТ СН'!$G$5-'СЕТ СН'!$G$17</f>
        <v>4203.3156239999998</v>
      </c>
      <c r="E63" s="37">
        <f>SUMIFS(СВЦЭМ!$C$34:$C$777,СВЦЭМ!$A$34:$A$777,$A63,СВЦЭМ!$B$34:$B$777,E$47)+'СЕТ СН'!$G$9+СВЦЭМ!$D$10+'СЕТ СН'!$G$5-'СЕТ СН'!$G$17</f>
        <v>4197.2818882300007</v>
      </c>
      <c r="F63" s="37">
        <f>SUMIFS(СВЦЭМ!$C$34:$C$777,СВЦЭМ!$A$34:$A$777,$A63,СВЦЭМ!$B$34:$B$777,F$47)+'СЕТ СН'!$G$9+СВЦЭМ!$D$10+'СЕТ СН'!$G$5-'СЕТ СН'!$G$17</f>
        <v>4199.2558156300001</v>
      </c>
      <c r="G63" s="37">
        <f>SUMIFS(СВЦЭМ!$C$34:$C$777,СВЦЭМ!$A$34:$A$777,$A63,СВЦЭМ!$B$34:$B$777,G$47)+'СЕТ СН'!$G$9+СВЦЭМ!$D$10+'СЕТ СН'!$G$5-'СЕТ СН'!$G$17</f>
        <v>4197.4108858900008</v>
      </c>
      <c r="H63" s="37">
        <f>SUMIFS(СВЦЭМ!$C$34:$C$777,СВЦЭМ!$A$34:$A$777,$A63,СВЦЭМ!$B$34:$B$777,H$47)+'СЕТ СН'!$G$9+СВЦЭМ!$D$10+'СЕТ СН'!$G$5-'СЕТ СН'!$G$17</f>
        <v>4152.3285134999996</v>
      </c>
      <c r="I63" s="37">
        <f>SUMIFS(СВЦЭМ!$C$34:$C$777,СВЦЭМ!$A$34:$A$777,$A63,СВЦЭМ!$B$34:$B$777,I$47)+'СЕТ СН'!$G$9+СВЦЭМ!$D$10+'СЕТ СН'!$G$5-'СЕТ СН'!$G$17</f>
        <v>3996.4752702800001</v>
      </c>
      <c r="J63" s="37">
        <f>SUMIFS(СВЦЭМ!$C$34:$C$777,СВЦЭМ!$A$34:$A$777,$A63,СВЦЭМ!$B$34:$B$777,J$47)+'СЕТ СН'!$G$9+СВЦЭМ!$D$10+'СЕТ СН'!$G$5-'СЕТ СН'!$G$17</f>
        <v>3850.95197942</v>
      </c>
      <c r="K63" s="37">
        <f>SUMIFS(СВЦЭМ!$C$34:$C$777,СВЦЭМ!$A$34:$A$777,$A63,СВЦЭМ!$B$34:$B$777,K$47)+'СЕТ СН'!$G$9+СВЦЭМ!$D$10+'СЕТ СН'!$G$5-'СЕТ СН'!$G$17</f>
        <v>3803.5448664700002</v>
      </c>
      <c r="L63" s="37">
        <f>SUMIFS(СВЦЭМ!$C$34:$C$777,СВЦЭМ!$A$34:$A$777,$A63,СВЦЭМ!$B$34:$B$777,L$47)+'СЕТ СН'!$G$9+СВЦЭМ!$D$10+'СЕТ СН'!$G$5-'СЕТ СН'!$G$17</f>
        <v>3789.4107165</v>
      </c>
      <c r="M63" s="37">
        <f>SUMIFS(СВЦЭМ!$C$34:$C$777,СВЦЭМ!$A$34:$A$777,$A63,СВЦЭМ!$B$34:$B$777,M$47)+'СЕТ СН'!$G$9+СВЦЭМ!$D$10+'СЕТ СН'!$G$5-'СЕТ СН'!$G$17</f>
        <v>3783.5746480100001</v>
      </c>
      <c r="N63" s="37">
        <f>SUMIFS(СВЦЭМ!$C$34:$C$777,СВЦЭМ!$A$34:$A$777,$A63,СВЦЭМ!$B$34:$B$777,N$47)+'СЕТ СН'!$G$9+СВЦЭМ!$D$10+'СЕТ СН'!$G$5-'СЕТ СН'!$G$17</f>
        <v>3789.6054134199999</v>
      </c>
      <c r="O63" s="37">
        <f>SUMIFS(СВЦЭМ!$C$34:$C$777,СВЦЭМ!$A$34:$A$777,$A63,СВЦЭМ!$B$34:$B$777,O$47)+'СЕТ СН'!$G$9+СВЦЭМ!$D$10+'СЕТ СН'!$G$5-'СЕТ СН'!$G$17</f>
        <v>3799.1382869599997</v>
      </c>
      <c r="P63" s="37">
        <f>SUMIFS(СВЦЭМ!$C$34:$C$777,СВЦЭМ!$A$34:$A$777,$A63,СВЦЭМ!$B$34:$B$777,P$47)+'СЕТ СН'!$G$9+СВЦЭМ!$D$10+'СЕТ СН'!$G$5-'СЕТ СН'!$G$17</f>
        <v>3815.9975702500001</v>
      </c>
      <c r="Q63" s="37">
        <f>SUMIFS(СВЦЭМ!$C$34:$C$777,СВЦЭМ!$A$34:$A$777,$A63,СВЦЭМ!$B$34:$B$777,Q$47)+'СЕТ СН'!$G$9+СВЦЭМ!$D$10+'СЕТ СН'!$G$5-'СЕТ СН'!$G$17</f>
        <v>3817.7850296000001</v>
      </c>
      <c r="R63" s="37">
        <f>SUMIFS(СВЦЭМ!$C$34:$C$777,СВЦЭМ!$A$34:$A$777,$A63,СВЦЭМ!$B$34:$B$777,R$47)+'СЕТ СН'!$G$9+СВЦЭМ!$D$10+'СЕТ СН'!$G$5-'СЕТ СН'!$G$17</f>
        <v>3820.6169352299999</v>
      </c>
      <c r="S63" s="37">
        <f>SUMIFS(СВЦЭМ!$C$34:$C$777,СВЦЭМ!$A$34:$A$777,$A63,СВЦЭМ!$B$34:$B$777,S$47)+'СЕТ СН'!$G$9+СВЦЭМ!$D$10+'СЕТ СН'!$G$5-'СЕТ СН'!$G$17</f>
        <v>3802.8863703299999</v>
      </c>
      <c r="T63" s="37">
        <f>SUMIFS(СВЦЭМ!$C$34:$C$777,СВЦЭМ!$A$34:$A$777,$A63,СВЦЭМ!$B$34:$B$777,T$47)+'СЕТ СН'!$G$9+СВЦЭМ!$D$10+'СЕТ СН'!$G$5-'СЕТ СН'!$G$17</f>
        <v>3800.1364898099996</v>
      </c>
      <c r="U63" s="37">
        <f>SUMIFS(СВЦЭМ!$C$34:$C$777,СВЦЭМ!$A$34:$A$777,$A63,СВЦЭМ!$B$34:$B$777,U$47)+'СЕТ СН'!$G$9+СВЦЭМ!$D$10+'СЕТ СН'!$G$5-'СЕТ СН'!$G$17</f>
        <v>3805.3744274999995</v>
      </c>
      <c r="V63" s="37">
        <f>SUMIFS(СВЦЭМ!$C$34:$C$777,СВЦЭМ!$A$34:$A$777,$A63,СВЦЭМ!$B$34:$B$777,V$47)+'СЕТ СН'!$G$9+СВЦЭМ!$D$10+'СЕТ СН'!$G$5-'СЕТ СН'!$G$17</f>
        <v>3791.8822774400001</v>
      </c>
      <c r="W63" s="37">
        <f>SUMIFS(СВЦЭМ!$C$34:$C$777,СВЦЭМ!$A$34:$A$777,$A63,СВЦЭМ!$B$34:$B$777,W$47)+'СЕТ СН'!$G$9+СВЦЭМ!$D$10+'СЕТ СН'!$G$5-'СЕТ СН'!$G$17</f>
        <v>3845.9828718200001</v>
      </c>
      <c r="X63" s="37">
        <f>SUMIFS(СВЦЭМ!$C$34:$C$777,СВЦЭМ!$A$34:$A$777,$A63,СВЦЭМ!$B$34:$B$777,X$47)+'СЕТ СН'!$G$9+СВЦЭМ!$D$10+'СЕТ СН'!$G$5-'СЕТ СН'!$G$17</f>
        <v>3958.4477152099994</v>
      </c>
      <c r="Y63" s="37">
        <f>SUMIFS(СВЦЭМ!$C$34:$C$777,СВЦЭМ!$A$34:$A$777,$A63,СВЦЭМ!$B$34:$B$777,Y$47)+'СЕТ СН'!$G$9+СВЦЭМ!$D$10+'СЕТ СН'!$G$5-'СЕТ СН'!$G$17</f>
        <v>4101.98795333</v>
      </c>
    </row>
    <row r="64" spans="1:25" ht="15.75" x14ac:dyDescent="0.2">
      <c r="A64" s="36">
        <f t="shared" si="1"/>
        <v>43268</v>
      </c>
      <c r="B64" s="37">
        <f>SUMIFS(СВЦЭМ!$C$34:$C$777,СВЦЭМ!$A$34:$A$777,$A64,СВЦЭМ!$B$34:$B$777,B$47)+'СЕТ СН'!$G$9+СВЦЭМ!$D$10+'СЕТ СН'!$G$5-'СЕТ СН'!$G$17</f>
        <v>4143.4483386500006</v>
      </c>
      <c r="C64" s="37">
        <f>SUMIFS(СВЦЭМ!$C$34:$C$777,СВЦЭМ!$A$34:$A$777,$A64,СВЦЭМ!$B$34:$B$777,C$47)+'СЕТ СН'!$G$9+СВЦЭМ!$D$10+'СЕТ СН'!$G$5-'СЕТ СН'!$G$17</f>
        <v>4206.66004152</v>
      </c>
      <c r="D64" s="37">
        <f>SUMIFS(СВЦЭМ!$C$34:$C$777,СВЦЭМ!$A$34:$A$777,$A64,СВЦЭМ!$B$34:$B$777,D$47)+'СЕТ СН'!$G$9+СВЦЭМ!$D$10+'СЕТ СН'!$G$5-'СЕТ СН'!$G$17</f>
        <v>4210.3077122000004</v>
      </c>
      <c r="E64" s="37">
        <f>SUMIFS(СВЦЭМ!$C$34:$C$777,СВЦЭМ!$A$34:$A$777,$A64,СВЦЭМ!$B$34:$B$777,E$47)+'СЕТ СН'!$G$9+СВЦЭМ!$D$10+'СЕТ СН'!$G$5-'СЕТ СН'!$G$17</f>
        <v>4203.2486414000005</v>
      </c>
      <c r="F64" s="37">
        <f>SUMIFS(СВЦЭМ!$C$34:$C$777,СВЦЭМ!$A$34:$A$777,$A64,СВЦЭМ!$B$34:$B$777,F$47)+'СЕТ СН'!$G$9+СВЦЭМ!$D$10+'СЕТ СН'!$G$5-'СЕТ СН'!$G$17</f>
        <v>4195.6576041600001</v>
      </c>
      <c r="G64" s="37">
        <f>SUMIFS(СВЦЭМ!$C$34:$C$777,СВЦЭМ!$A$34:$A$777,$A64,СВЦЭМ!$B$34:$B$777,G$47)+'СЕТ СН'!$G$9+СВЦЭМ!$D$10+'СЕТ СН'!$G$5-'СЕТ СН'!$G$17</f>
        <v>4186.4988770000009</v>
      </c>
      <c r="H64" s="37">
        <f>SUMIFS(СВЦЭМ!$C$34:$C$777,СВЦЭМ!$A$34:$A$777,$A64,СВЦЭМ!$B$34:$B$777,H$47)+'СЕТ СН'!$G$9+СВЦЭМ!$D$10+'СЕТ СН'!$G$5-'СЕТ СН'!$G$17</f>
        <v>4178.3481761700004</v>
      </c>
      <c r="I64" s="37">
        <f>SUMIFS(СВЦЭМ!$C$34:$C$777,СВЦЭМ!$A$34:$A$777,$A64,СВЦЭМ!$B$34:$B$777,I$47)+'СЕТ СН'!$G$9+СВЦЭМ!$D$10+'СЕТ СН'!$G$5-'СЕТ СН'!$G$17</f>
        <v>4073.2733292899998</v>
      </c>
      <c r="J64" s="37">
        <f>SUMIFS(СВЦЭМ!$C$34:$C$777,СВЦЭМ!$A$34:$A$777,$A64,СВЦЭМ!$B$34:$B$777,J$47)+'СЕТ СН'!$G$9+СВЦЭМ!$D$10+'СЕТ СН'!$G$5-'СЕТ СН'!$G$17</f>
        <v>3915.6703470500001</v>
      </c>
      <c r="K64" s="37">
        <f>SUMIFS(СВЦЭМ!$C$34:$C$777,СВЦЭМ!$A$34:$A$777,$A64,СВЦЭМ!$B$34:$B$777,K$47)+'СЕТ СН'!$G$9+СВЦЭМ!$D$10+'СЕТ СН'!$G$5-'СЕТ СН'!$G$17</f>
        <v>3828.9975003799996</v>
      </c>
      <c r="L64" s="37">
        <f>SUMIFS(СВЦЭМ!$C$34:$C$777,СВЦЭМ!$A$34:$A$777,$A64,СВЦЭМ!$B$34:$B$777,L$47)+'СЕТ СН'!$G$9+СВЦЭМ!$D$10+'СЕТ СН'!$G$5-'СЕТ СН'!$G$17</f>
        <v>3792.8110359899997</v>
      </c>
      <c r="M64" s="37">
        <f>SUMIFS(СВЦЭМ!$C$34:$C$777,СВЦЭМ!$A$34:$A$777,$A64,СВЦЭМ!$B$34:$B$777,M$47)+'СЕТ СН'!$G$9+СВЦЭМ!$D$10+'СЕТ СН'!$G$5-'СЕТ СН'!$G$17</f>
        <v>3783.7390406199997</v>
      </c>
      <c r="N64" s="37">
        <f>SUMIFS(СВЦЭМ!$C$34:$C$777,СВЦЭМ!$A$34:$A$777,$A64,СВЦЭМ!$B$34:$B$777,N$47)+'СЕТ СН'!$G$9+СВЦЭМ!$D$10+'СЕТ СН'!$G$5-'СЕТ СН'!$G$17</f>
        <v>3783.4282898500001</v>
      </c>
      <c r="O64" s="37">
        <f>SUMIFS(СВЦЭМ!$C$34:$C$777,СВЦЭМ!$A$34:$A$777,$A64,СВЦЭМ!$B$34:$B$777,O$47)+'СЕТ СН'!$G$9+СВЦЭМ!$D$10+'СЕТ СН'!$G$5-'СЕТ СН'!$G$17</f>
        <v>3779.7579758300003</v>
      </c>
      <c r="P64" s="37">
        <f>SUMIFS(СВЦЭМ!$C$34:$C$777,СВЦЭМ!$A$34:$A$777,$A64,СВЦЭМ!$B$34:$B$777,P$47)+'СЕТ СН'!$G$9+СВЦЭМ!$D$10+'СЕТ СН'!$G$5-'СЕТ СН'!$G$17</f>
        <v>3821.1464226800003</v>
      </c>
      <c r="Q64" s="37">
        <f>SUMIFS(СВЦЭМ!$C$34:$C$777,СВЦЭМ!$A$34:$A$777,$A64,СВЦЭМ!$B$34:$B$777,Q$47)+'СЕТ СН'!$G$9+СВЦЭМ!$D$10+'СЕТ СН'!$G$5-'СЕТ СН'!$G$17</f>
        <v>3832.2789311399997</v>
      </c>
      <c r="R64" s="37">
        <f>SUMIFS(СВЦЭМ!$C$34:$C$777,СВЦЭМ!$A$34:$A$777,$A64,СВЦЭМ!$B$34:$B$777,R$47)+'СЕТ СН'!$G$9+СВЦЭМ!$D$10+'СЕТ СН'!$G$5-'СЕТ СН'!$G$17</f>
        <v>3831.1934237499995</v>
      </c>
      <c r="S64" s="37">
        <f>SUMIFS(СВЦЭМ!$C$34:$C$777,СВЦЭМ!$A$34:$A$777,$A64,СВЦЭМ!$B$34:$B$777,S$47)+'СЕТ СН'!$G$9+СВЦЭМ!$D$10+'СЕТ СН'!$G$5-'СЕТ СН'!$G$17</f>
        <v>3791.6947880299999</v>
      </c>
      <c r="T64" s="37">
        <f>SUMIFS(СВЦЭМ!$C$34:$C$777,СВЦЭМ!$A$34:$A$777,$A64,СВЦЭМ!$B$34:$B$777,T$47)+'СЕТ СН'!$G$9+СВЦЭМ!$D$10+'СЕТ СН'!$G$5-'СЕТ СН'!$G$17</f>
        <v>3777.5475252599995</v>
      </c>
      <c r="U64" s="37">
        <f>SUMIFS(СВЦЭМ!$C$34:$C$777,СВЦЭМ!$A$34:$A$777,$A64,СВЦЭМ!$B$34:$B$777,U$47)+'СЕТ СН'!$G$9+СВЦЭМ!$D$10+'СЕТ СН'!$G$5-'СЕТ СН'!$G$17</f>
        <v>3783.4388013599996</v>
      </c>
      <c r="V64" s="37">
        <f>SUMIFS(СВЦЭМ!$C$34:$C$777,СВЦЭМ!$A$34:$A$777,$A64,СВЦЭМ!$B$34:$B$777,V$47)+'СЕТ СН'!$G$9+СВЦЭМ!$D$10+'СЕТ СН'!$G$5-'СЕТ СН'!$G$17</f>
        <v>3776.6397337499998</v>
      </c>
      <c r="W64" s="37">
        <f>SUMIFS(СВЦЭМ!$C$34:$C$777,СВЦЭМ!$A$34:$A$777,$A64,СВЦЭМ!$B$34:$B$777,W$47)+'СЕТ СН'!$G$9+СВЦЭМ!$D$10+'СЕТ СН'!$G$5-'СЕТ СН'!$G$17</f>
        <v>3839.4674771499999</v>
      </c>
      <c r="X64" s="37">
        <f>SUMIFS(СВЦЭМ!$C$34:$C$777,СВЦЭМ!$A$34:$A$777,$A64,СВЦЭМ!$B$34:$B$777,X$47)+'СЕТ СН'!$G$9+СВЦЭМ!$D$10+'СЕТ СН'!$G$5-'СЕТ СН'!$G$17</f>
        <v>3910.9322175599996</v>
      </c>
      <c r="Y64" s="37">
        <f>SUMIFS(СВЦЭМ!$C$34:$C$777,СВЦЭМ!$A$34:$A$777,$A64,СВЦЭМ!$B$34:$B$777,Y$47)+'СЕТ СН'!$G$9+СВЦЭМ!$D$10+'СЕТ СН'!$G$5-'СЕТ СН'!$G$17</f>
        <v>4052.2169563899993</v>
      </c>
    </row>
    <row r="65" spans="1:27" ht="15.75" x14ac:dyDescent="0.2">
      <c r="A65" s="36">
        <f t="shared" si="1"/>
        <v>43269</v>
      </c>
      <c r="B65" s="37">
        <f>SUMIFS(СВЦЭМ!$C$34:$C$777,СВЦЭМ!$A$34:$A$777,$A65,СВЦЭМ!$B$34:$B$777,B$47)+'СЕТ СН'!$G$9+СВЦЭМ!$D$10+'СЕТ СН'!$G$5-'СЕТ СН'!$G$17</f>
        <v>4196.7186114500009</v>
      </c>
      <c r="C65" s="37">
        <f>SUMIFS(СВЦЭМ!$C$34:$C$777,СВЦЭМ!$A$34:$A$777,$A65,СВЦЭМ!$B$34:$B$777,C$47)+'СЕТ СН'!$G$9+СВЦЭМ!$D$10+'СЕТ СН'!$G$5-'СЕТ СН'!$G$17</f>
        <v>4221.42987902</v>
      </c>
      <c r="D65" s="37">
        <f>SUMIFS(СВЦЭМ!$C$34:$C$777,СВЦЭМ!$A$34:$A$777,$A65,СВЦЭМ!$B$34:$B$777,D$47)+'СЕТ СН'!$G$9+СВЦЭМ!$D$10+'СЕТ СН'!$G$5-'СЕТ СН'!$G$17</f>
        <v>4209.4765101600005</v>
      </c>
      <c r="E65" s="37">
        <f>SUMIFS(СВЦЭМ!$C$34:$C$777,СВЦЭМ!$A$34:$A$777,$A65,СВЦЭМ!$B$34:$B$777,E$47)+'СЕТ СН'!$G$9+СВЦЭМ!$D$10+'СЕТ СН'!$G$5-'СЕТ СН'!$G$17</f>
        <v>4200.9761499700007</v>
      </c>
      <c r="F65" s="37">
        <f>SUMIFS(СВЦЭМ!$C$34:$C$777,СВЦЭМ!$A$34:$A$777,$A65,СВЦЭМ!$B$34:$B$777,F$47)+'СЕТ СН'!$G$9+СВЦЭМ!$D$10+'СЕТ СН'!$G$5-'СЕТ СН'!$G$17</f>
        <v>4194.2564800999999</v>
      </c>
      <c r="G65" s="37">
        <f>SUMIFS(СВЦЭМ!$C$34:$C$777,СВЦЭМ!$A$34:$A$777,$A65,СВЦЭМ!$B$34:$B$777,G$47)+'СЕТ СН'!$G$9+СВЦЭМ!$D$10+'СЕТ СН'!$G$5-'СЕТ СН'!$G$17</f>
        <v>4199.9963070100002</v>
      </c>
      <c r="H65" s="37">
        <f>SUMIFS(СВЦЭМ!$C$34:$C$777,СВЦЭМ!$A$34:$A$777,$A65,СВЦЭМ!$B$34:$B$777,H$47)+'СЕТ СН'!$G$9+СВЦЭМ!$D$10+'СЕТ СН'!$G$5-'СЕТ СН'!$G$17</f>
        <v>4157.3358654800004</v>
      </c>
      <c r="I65" s="37">
        <f>SUMIFS(СВЦЭМ!$C$34:$C$777,СВЦЭМ!$A$34:$A$777,$A65,СВЦЭМ!$B$34:$B$777,I$47)+'СЕТ СН'!$G$9+СВЦЭМ!$D$10+'СЕТ СН'!$G$5-'СЕТ СН'!$G$17</f>
        <v>4001.1218358499996</v>
      </c>
      <c r="J65" s="37">
        <f>SUMIFS(СВЦЭМ!$C$34:$C$777,СВЦЭМ!$A$34:$A$777,$A65,СВЦЭМ!$B$34:$B$777,J$47)+'СЕТ СН'!$G$9+СВЦЭМ!$D$10+'СЕТ СН'!$G$5-'СЕТ СН'!$G$17</f>
        <v>3870.1012672700003</v>
      </c>
      <c r="K65" s="37">
        <f>SUMIFS(СВЦЭМ!$C$34:$C$777,СВЦЭМ!$A$34:$A$777,$A65,СВЦЭМ!$B$34:$B$777,K$47)+'СЕТ СН'!$G$9+СВЦЭМ!$D$10+'СЕТ СН'!$G$5-'СЕТ СН'!$G$17</f>
        <v>3814.9997265699999</v>
      </c>
      <c r="L65" s="37">
        <f>SUMIFS(СВЦЭМ!$C$34:$C$777,СВЦЭМ!$A$34:$A$777,$A65,СВЦЭМ!$B$34:$B$777,L$47)+'СЕТ СН'!$G$9+СВЦЭМ!$D$10+'СЕТ СН'!$G$5-'СЕТ СН'!$G$17</f>
        <v>3810.9650339899995</v>
      </c>
      <c r="M65" s="37">
        <f>SUMIFS(СВЦЭМ!$C$34:$C$777,СВЦЭМ!$A$34:$A$777,$A65,СВЦЭМ!$B$34:$B$777,M$47)+'СЕТ СН'!$G$9+СВЦЭМ!$D$10+'СЕТ СН'!$G$5-'СЕТ СН'!$G$17</f>
        <v>3814.8361560299995</v>
      </c>
      <c r="N65" s="37">
        <f>SUMIFS(СВЦЭМ!$C$34:$C$777,СВЦЭМ!$A$34:$A$777,$A65,СВЦЭМ!$B$34:$B$777,N$47)+'СЕТ СН'!$G$9+СВЦЭМ!$D$10+'СЕТ СН'!$G$5-'СЕТ СН'!$G$17</f>
        <v>3803.8163939000001</v>
      </c>
      <c r="O65" s="37">
        <f>SUMIFS(СВЦЭМ!$C$34:$C$777,СВЦЭМ!$A$34:$A$777,$A65,СВЦЭМ!$B$34:$B$777,O$47)+'СЕТ СН'!$G$9+СВЦЭМ!$D$10+'СЕТ СН'!$G$5-'СЕТ СН'!$G$17</f>
        <v>3797.29993711</v>
      </c>
      <c r="P65" s="37">
        <f>SUMIFS(СВЦЭМ!$C$34:$C$777,СВЦЭМ!$A$34:$A$777,$A65,СВЦЭМ!$B$34:$B$777,P$47)+'СЕТ СН'!$G$9+СВЦЭМ!$D$10+'СЕТ СН'!$G$5-'СЕТ СН'!$G$17</f>
        <v>3812.7429279200001</v>
      </c>
      <c r="Q65" s="37">
        <f>SUMIFS(СВЦЭМ!$C$34:$C$777,СВЦЭМ!$A$34:$A$777,$A65,СВЦЭМ!$B$34:$B$777,Q$47)+'СЕТ СН'!$G$9+СВЦЭМ!$D$10+'СЕТ СН'!$G$5-'СЕТ СН'!$G$17</f>
        <v>3812.1924104799996</v>
      </c>
      <c r="R65" s="37">
        <f>SUMIFS(СВЦЭМ!$C$34:$C$777,СВЦЭМ!$A$34:$A$777,$A65,СВЦЭМ!$B$34:$B$777,R$47)+'СЕТ СН'!$G$9+СВЦЭМ!$D$10+'СЕТ СН'!$G$5-'СЕТ СН'!$G$17</f>
        <v>3817.2747116599999</v>
      </c>
      <c r="S65" s="37">
        <f>SUMIFS(СВЦЭМ!$C$34:$C$777,СВЦЭМ!$A$34:$A$777,$A65,СВЦЭМ!$B$34:$B$777,S$47)+'СЕТ СН'!$G$9+СВЦЭМ!$D$10+'СЕТ СН'!$G$5-'СЕТ СН'!$G$17</f>
        <v>3809.5725355999998</v>
      </c>
      <c r="T65" s="37">
        <f>SUMIFS(СВЦЭМ!$C$34:$C$777,СВЦЭМ!$A$34:$A$777,$A65,СВЦЭМ!$B$34:$B$777,T$47)+'СЕТ СН'!$G$9+СВЦЭМ!$D$10+'СЕТ СН'!$G$5-'СЕТ СН'!$G$17</f>
        <v>3800.3344669100002</v>
      </c>
      <c r="U65" s="37">
        <f>SUMIFS(СВЦЭМ!$C$34:$C$777,СВЦЭМ!$A$34:$A$777,$A65,СВЦЭМ!$B$34:$B$777,U$47)+'СЕТ СН'!$G$9+СВЦЭМ!$D$10+'СЕТ СН'!$G$5-'СЕТ СН'!$G$17</f>
        <v>3814.2408977199998</v>
      </c>
      <c r="V65" s="37">
        <f>SUMIFS(СВЦЭМ!$C$34:$C$777,СВЦЭМ!$A$34:$A$777,$A65,СВЦЭМ!$B$34:$B$777,V$47)+'СЕТ СН'!$G$9+СВЦЭМ!$D$10+'СЕТ СН'!$G$5-'СЕТ СН'!$G$17</f>
        <v>3818.4575766299999</v>
      </c>
      <c r="W65" s="37">
        <f>SUMIFS(СВЦЭМ!$C$34:$C$777,СВЦЭМ!$A$34:$A$777,$A65,СВЦЭМ!$B$34:$B$777,W$47)+'СЕТ СН'!$G$9+СВЦЭМ!$D$10+'СЕТ СН'!$G$5-'СЕТ СН'!$G$17</f>
        <v>3865.0709100999998</v>
      </c>
      <c r="X65" s="37">
        <f>SUMIFS(СВЦЭМ!$C$34:$C$777,СВЦЭМ!$A$34:$A$777,$A65,СВЦЭМ!$B$34:$B$777,X$47)+'СЕТ СН'!$G$9+СВЦЭМ!$D$10+'СЕТ СН'!$G$5-'СЕТ СН'!$G$17</f>
        <v>3974.1234944900002</v>
      </c>
      <c r="Y65" s="37">
        <f>SUMIFS(СВЦЭМ!$C$34:$C$777,СВЦЭМ!$A$34:$A$777,$A65,СВЦЭМ!$B$34:$B$777,Y$47)+'СЕТ СН'!$G$9+СВЦЭМ!$D$10+'СЕТ СН'!$G$5-'СЕТ СН'!$G$17</f>
        <v>4107.1114900500006</v>
      </c>
    </row>
    <row r="66" spans="1:27" ht="15.75" x14ac:dyDescent="0.2">
      <c r="A66" s="36">
        <f t="shared" si="1"/>
        <v>43270</v>
      </c>
      <c r="B66" s="37">
        <f>SUMIFS(СВЦЭМ!$C$34:$C$777,СВЦЭМ!$A$34:$A$777,$A66,СВЦЭМ!$B$34:$B$777,B$47)+'СЕТ СН'!$G$9+СВЦЭМ!$D$10+'СЕТ СН'!$G$5-'СЕТ СН'!$G$17</f>
        <v>4090.9701166999998</v>
      </c>
      <c r="C66" s="37">
        <f>SUMIFS(СВЦЭМ!$C$34:$C$777,СВЦЭМ!$A$34:$A$777,$A66,СВЦЭМ!$B$34:$B$777,C$47)+'СЕТ СН'!$G$9+СВЦЭМ!$D$10+'СЕТ СН'!$G$5-'СЕТ СН'!$G$17</f>
        <v>4140.3104909000003</v>
      </c>
      <c r="D66" s="37">
        <f>SUMIFS(СВЦЭМ!$C$34:$C$777,СВЦЭМ!$A$34:$A$777,$A66,СВЦЭМ!$B$34:$B$777,D$47)+'СЕТ СН'!$G$9+СВЦЭМ!$D$10+'СЕТ СН'!$G$5-'СЕТ СН'!$G$17</f>
        <v>4150.0305475300001</v>
      </c>
      <c r="E66" s="37">
        <f>SUMIFS(СВЦЭМ!$C$34:$C$777,СВЦЭМ!$A$34:$A$777,$A66,СВЦЭМ!$B$34:$B$777,E$47)+'СЕТ СН'!$G$9+СВЦЭМ!$D$10+'СЕТ СН'!$G$5-'СЕТ СН'!$G$17</f>
        <v>4043.5573181200002</v>
      </c>
      <c r="F66" s="37">
        <f>SUMIFS(СВЦЭМ!$C$34:$C$777,СВЦЭМ!$A$34:$A$777,$A66,СВЦЭМ!$B$34:$B$777,F$47)+'СЕТ СН'!$G$9+СВЦЭМ!$D$10+'СЕТ СН'!$G$5-'СЕТ СН'!$G$17</f>
        <v>4036.6166099899997</v>
      </c>
      <c r="G66" s="37">
        <f>SUMIFS(СВЦЭМ!$C$34:$C$777,СВЦЭМ!$A$34:$A$777,$A66,СВЦЭМ!$B$34:$B$777,G$47)+'СЕТ СН'!$G$9+СВЦЭМ!$D$10+'СЕТ СН'!$G$5-'СЕТ СН'!$G$17</f>
        <v>4020.1273648800002</v>
      </c>
      <c r="H66" s="37">
        <f>SUMIFS(СВЦЭМ!$C$34:$C$777,СВЦЭМ!$A$34:$A$777,$A66,СВЦЭМ!$B$34:$B$777,H$47)+'СЕТ СН'!$G$9+СВЦЭМ!$D$10+'СЕТ СН'!$G$5-'СЕТ СН'!$G$17</f>
        <v>4022.63361846</v>
      </c>
      <c r="I66" s="37">
        <f>SUMIFS(СВЦЭМ!$C$34:$C$777,СВЦЭМ!$A$34:$A$777,$A66,СВЦЭМ!$B$34:$B$777,I$47)+'СЕТ СН'!$G$9+СВЦЭМ!$D$10+'СЕТ СН'!$G$5-'СЕТ СН'!$G$17</f>
        <v>3947.9078982899996</v>
      </c>
      <c r="J66" s="37">
        <f>SUMIFS(СВЦЭМ!$C$34:$C$777,СВЦЭМ!$A$34:$A$777,$A66,СВЦЭМ!$B$34:$B$777,J$47)+'СЕТ СН'!$G$9+СВЦЭМ!$D$10+'СЕТ СН'!$G$5-'СЕТ СН'!$G$17</f>
        <v>3840.3330518099997</v>
      </c>
      <c r="K66" s="37">
        <f>SUMIFS(СВЦЭМ!$C$34:$C$777,СВЦЭМ!$A$34:$A$777,$A66,СВЦЭМ!$B$34:$B$777,K$47)+'СЕТ СН'!$G$9+СВЦЭМ!$D$10+'СЕТ СН'!$G$5-'СЕТ СН'!$G$17</f>
        <v>3787.5695618300001</v>
      </c>
      <c r="L66" s="37">
        <f>SUMIFS(СВЦЭМ!$C$34:$C$777,СВЦЭМ!$A$34:$A$777,$A66,СВЦЭМ!$B$34:$B$777,L$47)+'СЕТ СН'!$G$9+СВЦЭМ!$D$10+'СЕТ СН'!$G$5-'СЕТ СН'!$G$17</f>
        <v>3785.1398541599997</v>
      </c>
      <c r="M66" s="37">
        <f>SUMIFS(СВЦЭМ!$C$34:$C$777,СВЦЭМ!$A$34:$A$777,$A66,СВЦЭМ!$B$34:$B$777,M$47)+'СЕТ СН'!$G$9+СВЦЭМ!$D$10+'СЕТ СН'!$G$5-'СЕТ СН'!$G$17</f>
        <v>3792.8230948599999</v>
      </c>
      <c r="N66" s="37">
        <f>SUMIFS(СВЦЭМ!$C$34:$C$777,СВЦЭМ!$A$34:$A$777,$A66,СВЦЭМ!$B$34:$B$777,N$47)+'СЕТ СН'!$G$9+СВЦЭМ!$D$10+'СЕТ СН'!$G$5-'СЕТ СН'!$G$17</f>
        <v>3792.3519093099999</v>
      </c>
      <c r="O66" s="37">
        <f>SUMIFS(СВЦЭМ!$C$34:$C$777,СВЦЭМ!$A$34:$A$777,$A66,СВЦЭМ!$B$34:$B$777,O$47)+'СЕТ СН'!$G$9+СВЦЭМ!$D$10+'СЕТ СН'!$G$5-'СЕТ СН'!$G$17</f>
        <v>3774.8141718499996</v>
      </c>
      <c r="P66" s="37">
        <f>SUMIFS(СВЦЭМ!$C$34:$C$777,СВЦЭМ!$A$34:$A$777,$A66,СВЦЭМ!$B$34:$B$777,P$47)+'СЕТ СН'!$G$9+СВЦЭМ!$D$10+'СЕТ СН'!$G$5-'СЕТ СН'!$G$17</f>
        <v>3803.6725402300003</v>
      </c>
      <c r="Q66" s="37">
        <f>SUMIFS(СВЦЭМ!$C$34:$C$777,СВЦЭМ!$A$34:$A$777,$A66,СВЦЭМ!$B$34:$B$777,Q$47)+'СЕТ СН'!$G$9+СВЦЭМ!$D$10+'СЕТ СН'!$G$5-'СЕТ СН'!$G$17</f>
        <v>3812.7053084200002</v>
      </c>
      <c r="R66" s="37">
        <f>SUMIFS(СВЦЭМ!$C$34:$C$777,СВЦЭМ!$A$34:$A$777,$A66,СВЦЭМ!$B$34:$B$777,R$47)+'СЕТ СН'!$G$9+СВЦЭМ!$D$10+'СЕТ СН'!$G$5-'СЕТ СН'!$G$17</f>
        <v>3805.5634811599998</v>
      </c>
      <c r="S66" s="37">
        <f>SUMIFS(СВЦЭМ!$C$34:$C$777,СВЦЭМ!$A$34:$A$777,$A66,СВЦЭМ!$B$34:$B$777,S$47)+'СЕТ СН'!$G$9+СВЦЭМ!$D$10+'СЕТ СН'!$G$5-'СЕТ СН'!$G$17</f>
        <v>3798.2074598200002</v>
      </c>
      <c r="T66" s="37">
        <f>SUMIFS(СВЦЭМ!$C$34:$C$777,СВЦЭМ!$A$34:$A$777,$A66,СВЦЭМ!$B$34:$B$777,T$47)+'СЕТ СН'!$G$9+СВЦЭМ!$D$10+'СЕТ СН'!$G$5-'СЕТ СН'!$G$17</f>
        <v>3783.3241156199997</v>
      </c>
      <c r="U66" s="37">
        <f>SUMIFS(СВЦЭМ!$C$34:$C$777,СВЦЭМ!$A$34:$A$777,$A66,СВЦЭМ!$B$34:$B$777,U$47)+'СЕТ СН'!$G$9+СВЦЭМ!$D$10+'СЕТ СН'!$G$5-'СЕТ СН'!$G$17</f>
        <v>3801.7480720199997</v>
      </c>
      <c r="V66" s="37">
        <f>SUMIFS(СВЦЭМ!$C$34:$C$777,СВЦЭМ!$A$34:$A$777,$A66,СВЦЭМ!$B$34:$B$777,V$47)+'СЕТ СН'!$G$9+СВЦЭМ!$D$10+'СЕТ СН'!$G$5-'СЕТ СН'!$G$17</f>
        <v>3803.09557808</v>
      </c>
      <c r="W66" s="37">
        <f>SUMIFS(СВЦЭМ!$C$34:$C$777,СВЦЭМ!$A$34:$A$777,$A66,СВЦЭМ!$B$34:$B$777,W$47)+'СЕТ СН'!$G$9+СВЦЭМ!$D$10+'СЕТ СН'!$G$5-'СЕТ СН'!$G$17</f>
        <v>3838.2420695300002</v>
      </c>
      <c r="X66" s="37">
        <f>SUMIFS(СВЦЭМ!$C$34:$C$777,СВЦЭМ!$A$34:$A$777,$A66,СВЦЭМ!$B$34:$B$777,X$47)+'СЕТ СН'!$G$9+СВЦЭМ!$D$10+'СЕТ СН'!$G$5-'СЕТ СН'!$G$17</f>
        <v>3945.7538547700001</v>
      </c>
      <c r="Y66" s="37">
        <f>SUMIFS(СВЦЭМ!$C$34:$C$777,СВЦЭМ!$A$34:$A$777,$A66,СВЦЭМ!$B$34:$B$777,Y$47)+'СЕТ СН'!$G$9+СВЦЭМ!$D$10+'СЕТ СН'!$G$5-'СЕТ СН'!$G$17</f>
        <v>4067.4419686799997</v>
      </c>
    </row>
    <row r="67" spans="1:27" ht="15.75" x14ac:dyDescent="0.2">
      <c r="A67" s="36">
        <f t="shared" si="1"/>
        <v>43271</v>
      </c>
      <c r="B67" s="37">
        <f>SUMIFS(СВЦЭМ!$C$34:$C$777,СВЦЭМ!$A$34:$A$777,$A67,СВЦЭМ!$B$34:$B$777,B$47)+'СЕТ СН'!$G$9+СВЦЭМ!$D$10+'СЕТ СН'!$G$5-'СЕТ СН'!$G$17</f>
        <v>4049.6896921899993</v>
      </c>
      <c r="C67" s="37">
        <f>SUMIFS(СВЦЭМ!$C$34:$C$777,СВЦЭМ!$A$34:$A$777,$A67,СВЦЭМ!$B$34:$B$777,C$47)+'СЕТ СН'!$G$9+СВЦЭМ!$D$10+'СЕТ СН'!$G$5-'СЕТ СН'!$G$17</f>
        <v>4085.8969583799994</v>
      </c>
      <c r="D67" s="37">
        <f>SUMIFS(СВЦЭМ!$C$34:$C$777,СВЦЭМ!$A$34:$A$777,$A67,СВЦЭМ!$B$34:$B$777,D$47)+'СЕТ СН'!$G$9+СВЦЭМ!$D$10+'СЕТ СН'!$G$5-'СЕТ СН'!$G$17</f>
        <v>4137.9173519700007</v>
      </c>
      <c r="E67" s="37">
        <f>SUMIFS(СВЦЭМ!$C$34:$C$777,СВЦЭМ!$A$34:$A$777,$A67,СВЦЭМ!$B$34:$B$777,E$47)+'СЕТ СН'!$G$9+СВЦЭМ!$D$10+'СЕТ СН'!$G$5-'СЕТ СН'!$G$17</f>
        <v>4155.1113588100006</v>
      </c>
      <c r="F67" s="37">
        <f>SUMIFS(СВЦЭМ!$C$34:$C$777,СВЦЭМ!$A$34:$A$777,$A67,СВЦЭМ!$B$34:$B$777,F$47)+'СЕТ СН'!$G$9+СВЦЭМ!$D$10+'СЕТ СН'!$G$5-'СЕТ СН'!$G$17</f>
        <v>4153.4423404899999</v>
      </c>
      <c r="G67" s="37">
        <f>SUMIFS(СВЦЭМ!$C$34:$C$777,СВЦЭМ!$A$34:$A$777,$A67,СВЦЭМ!$B$34:$B$777,G$47)+'СЕТ СН'!$G$9+СВЦЭМ!$D$10+'СЕТ СН'!$G$5-'СЕТ СН'!$G$17</f>
        <v>4128.14277743</v>
      </c>
      <c r="H67" s="37">
        <f>SUMIFS(СВЦЭМ!$C$34:$C$777,СВЦЭМ!$A$34:$A$777,$A67,СВЦЭМ!$B$34:$B$777,H$47)+'СЕТ СН'!$G$9+СВЦЭМ!$D$10+'СЕТ СН'!$G$5-'СЕТ СН'!$G$17</f>
        <v>4025.4613446099997</v>
      </c>
      <c r="I67" s="37">
        <f>SUMIFS(СВЦЭМ!$C$34:$C$777,СВЦЭМ!$A$34:$A$777,$A67,СВЦЭМ!$B$34:$B$777,I$47)+'СЕТ СН'!$G$9+СВЦЭМ!$D$10+'СЕТ СН'!$G$5-'СЕТ СН'!$G$17</f>
        <v>3877.4429223000002</v>
      </c>
      <c r="J67" s="37">
        <f>SUMIFS(СВЦЭМ!$C$34:$C$777,СВЦЭМ!$A$34:$A$777,$A67,СВЦЭМ!$B$34:$B$777,J$47)+'СЕТ СН'!$G$9+СВЦЭМ!$D$10+'СЕТ СН'!$G$5-'СЕТ СН'!$G$17</f>
        <v>3792.5924077099994</v>
      </c>
      <c r="K67" s="37">
        <f>SUMIFS(СВЦЭМ!$C$34:$C$777,СВЦЭМ!$A$34:$A$777,$A67,СВЦЭМ!$B$34:$B$777,K$47)+'СЕТ СН'!$G$9+СВЦЭМ!$D$10+'СЕТ СН'!$G$5-'СЕТ СН'!$G$17</f>
        <v>3756.0894600699999</v>
      </c>
      <c r="L67" s="37">
        <f>SUMIFS(СВЦЭМ!$C$34:$C$777,СВЦЭМ!$A$34:$A$777,$A67,СВЦЭМ!$B$34:$B$777,L$47)+'СЕТ СН'!$G$9+СВЦЭМ!$D$10+'СЕТ СН'!$G$5-'СЕТ СН'!$G$17</f>
        <v>3766.2899416899995</v>
      </c>
      <c r="M67" s="37">
        <f>SUMIFS(СВЦЭМ!$C$34:$C$777,СВЦЭМ!$A$34:$A$777,$A67,СВЦЭМ!$B$34:$B$777,M$47)+'СЕТ СН'!$G$9+СВЦЭМ!$D$10+'СЕТ СН'!$G$5-'СЕТ СН'!$G$17</f>
        <v>3768.5308190599994</v>
      </c>
      <c r="N67" s="37">
        <f>SUMIFS(СВЦЭМ!$C$34:$C$777,СВЦЭМ!$A$34:$A$777,$A67,СВЦЭМ!$B$34:$B$777,N$47)+'СЕТ СН'!$G$9+СВЦЭМ!$D$10+'СЕТ СН'!$G$5-'СЕТ СН'!$G$17</f>
        <v>3771.8627181400002</v>
      </c>
      <c r="O67" s="37">
        <f>SUMIFS(СВЦЭМ!$C$34:$C$777,СВЦЭМ!$A$34:$A$777,$A67,СВЦЭМ!$B$34:$B$777,O$47)+'СЕТ СН'!$G$9+СВЦЭМ!$D$10+'СЕТ СН'!$G$5-'СЕТ СН'!$G$17</f>
        <v>3777.8225531699995</v>
      </c>
      <c r="P67" s="37">
        <f>SUMIFS(СВЦЭМ!$C$34:$C$777,СВЦЭМ!$A$34:$A$777,$A67,СВЦЭМ!$B$34:$B$777,P$47)+'СЕТ СН'!$G$9+СВЦЭМ!$D$10+'СЕТ СН'!$G$5-'СЕТ СН'!$G$17</f>
        <v>3781.7374913400004</v>
      </c>
      <c r="Q67" s="37">
        <f>SUMIFS(СВЦЭМ!$C$34:$C$777,СВЦЭМ!$A$34:$A$777,$A67,СВЦЭМ!$B$34:$B$777,Q$47)+'СЕТ СН'!$G$9+СВЦЭМ!$D$10+'СЕТ СН'!$G$5-'СЕТ СН'!$G$17</f>
        <v>3789.6265034100002</v>
      </c>
      <c r="R67" s="37">
        <f>SUMIFS(СВЦЭМ!$C$34:$C$777,СВЦЭМ!$A$34:$A$777,$A67,СВЦЭМ!$B$34:$B$777,R$47)+'СЕТ СН'!$G$9+СВЦЭМ!$D$10+'СЕТ СН'!$G$5-'СЕТ СН'!$G$17</f>
        <v>3797.4826901800002</v>
      </c>
      <c r="S67" s="37">
        <f>SUMIFS(СВЦЭМ!$C$34:$C$777,СВЦЭМ!$A$34:$A$777,$A67,СВЦЭМ!$B$34:$B$777,S$47)+'СЕТ СН'!$G$9+СВЦЭМ!$D$10+'СЕТ СН'!$G$5-'СЕТ СН'!$G$17</f>
        <v>3831.41895221</v>
      </c>
      <c r="T67" s="37">
        <f>SUMIFS(СВЦЭМ!$C$34:$C$777,СВЦЭМ!$A$34:$A$777,$A67,СВЦЭМ!$B$34:$B$777,T$47)+'СЕТ СН'!$G$9+СВЦЭМ!$D$10+'СЕТ СН'!$G$5-'СЕТ СН'!$G$17</f>
        <v>3843.0736482899997</v>
      </c>
      <c r="U67" s="37">
        <f>SUMIFS(СВЦЭМ!$C$34:$C$777,СВЦЭМ!$A$34:$A$777,$A67,СВЦЭМ!$B$34:$B$777,U$47)+'СЕТ СН'!$G$9+СВЦЭМ!$D$10+'СЕТ СН'!$G$5-'СЕТ СН'!$G$17</f>
        <v>3846.4986603000002</v>
      </c>
      <c r="V67" s="37">
        <f>SUMIFS(СВЦЭМ!$C$34:$C$777,СВЦЭМ!$A$34:$A$777,$A67,СВЦЭМ!$B$34:$B$777,V$47)+'СЕТ СН'!$G$9+СВЦЭМ!$D$10+'СЕТ СН'!$G$5-'СЕТ СН'!$G$17</f>
        <v>3844.82955386</v>
      </c>
      <c r="W67" s="37">
        <f>SUMIFS(СВЦЭМ!$C$34:$C$777,СВЦЭМ!$A$34:$A$777,$A67,СВЦЭМ!$B$34:$B$777,W$47)+'СЕТ СН'!$G$9+СВЦЭМ!$D$10+'СЕТ СН'!$G$5-'СЕТ СН'!$G$17</f>
        <v>3892.3088576799996</v>
      </c>
      <c r="X67" s="37">
        <f>SUMIFS(СВЦЭМ!$C$34:$C$777,СВЦЭМ!$A$34:$A$777,$A67,СВЦЭМ!$B$34:$B$777,X$47)+'СЕТ СН'!$G$9+СВЦЭМ!$D$10+'СЕТ СН'!$G$5-'СЕТ СН'!$G$17</f>
        <v>3977.7887298800001</v>
      </c>
      <c r="Y67" s="37">
        <f>SUMIFS(СВЦЭМ!$C$34:$C$777,СВЦЭМ!$A$34:$A$777,$A67,СВЦЭМ!$B$34:$B$777,Y$47)+'СЕТ СН'!$G$9+СВЦЭМ!$D$10+'СЕТ СН'!$G$5-'СЕТ СН'!$G$17</f>
        <v>4090.2391763399996</v>
      </c>
    </row>
    <row r="68" spans="1:27" ht="15.75" x14ac:dyDescent="0.2">
      <c r="A68" s="36">
        <f t="shared" si="1"/>
        <v>43272</v>
      </c>
      <c r="B68" s="37">
        <f>SUMIFS(СВЦЭМ!$C$34:$C$777,СВЦЭМ!$A$34:$A$777,$A68,СВЦЭМ!$B$34:$B$777,B$47)+'СЕТ СН'!$G$9+СВЦЭМ!$D$10+'СЕТ СН'!$G$5-'СЕТ СН'!$G$17</f>
        <v>4069.6511225500003</v>
      </c>
      <c r="C68" s="37">
        <f>SUMIFS(СВЦЭМ!$C$34:$C$777,СВЦЭМ!$A$34:$A$777,$A68,СВЦЭМ!$B$34:$B$777,C$47)+'СЕТ СН'!$G$9+СВЦЭМ!$D$10+'СЕТ СН'!$G$5-'СЕТ СН'!$G$17</f>
        <v>4086.81089716</v>
      </c>
      <c r="D68" s="37">
        <f>SUMIFS(СВЦЭМ!$C$34:$C$777,СВЦЭМ!$A$34:$A$777,$A68,СВЦЭМ!$B$34:$B$777,D$47)+'СЕТ СН'!$G$9+СВЦЭМ!$D$10+'СЕТ СН'!$G$5-'СЕТ СН'!$G$17</f>
        <v>4148.7714426400007</v>
      </c>
      <c r="E68" s="37">
        <f>SUMIFS(СВЦЭМ!$C$34:$C$777,СВЦЭМ!$A$34:$A$777,$A68,СВЦЭМ!$B$34:$B$777,E$47)+'СЕТ СН'!$G$9+СВЦЭМ!$D$10+'СЕТ СН'!$G$5-'СЕТ СН'!$G$17</f>
        <v>4163.1182502399997</v>
      </c>
      <c r="F68" s="37">
        <f>SUMIFS(СВЦЭМ!$C$34:$C$777,СВЦЭМ!$A$34:$A$777,$A68,СВЦЭМ!$B$34:$B$777,F$47)+'СЕТ СН'!$G$9+СВЦЭМ!$D$10+'СЕТ СН'!$G$5-'СЕТ СН'!$G$17</f>
        <v>4156.8711678099999</v>
      </c>
      <c r="G68" s="37">
        <f>SUMIFS(СВЦЭМ!$C$34:$C$777,СВЦЭМ!$A$34:$A$777,$A68,СВЦЭМ!$B$34:$B$777,G$47)+'СЕТ СН'!$G$9+СВЦЭМ!$D$10+'СЕТ СН'!$G$5-'СЕТ СН'!$G$17</f>
        <v>4151.5687336199999</v>
      </c>
      <c r="H68" s="37">
        <f>SUMIFS(СВЦЭМ!$C$34:$C$777,СВЦЭМ!$A$34:$A$777,$A68,СВЦЭМ!$B$34:$B$777,H$47)+'СЕТ СН'!$G$9+СВЦЭМ!$D$10+'СЕТ СН'!$G$5-'СЕТ СН'!$G$17</f>
        <v>4060.9153872900001</v>
      </c>
      <c r="I68" s="37">
        <f>SUMIFS(СВЦЭМ!$C$34:$C$777,СВЦЭМ!$A$34:$A$777,$A68,СВЦЭМ!$B$34:$B$777,I$47)+'СЕТ СН'!$G$9+СВЦЭМ!$D$10+'СЕТ СН'!$G$5-'СЕТ СН'!$G$17</f>
        <v>3940.25767821</v>
      </c>
      <c r="J68" s="37">
        <f>SUMIFS(СВЦЭМ!$C$34:$C$777,СВЦЭМ!$A$34:$A$777,$A68,СВЦЭМ!$B$34:$B$777,J$47)+'СЕТ СН'!$G$9+СВЦЭМ!$D$10+'СЕТ СН'!$G$5-'СЕТ СН'!$G$17</f>
        <v>3853.9638317499998</v>
      </c>
      <c r="K68" s="37">
        <f>SUMIFS(СВЦЭМ!$C$34:$C$777,СВЦЭМ!$A$34:$A$777,$A68,СВЦЭМ!$B$34:$B$777,K$47)+'СЕТ СН'!$G$9+СВЦЭМ!$D$10+'СЕТ СН'!$G$5-'СЕТ СН'!$G$17</f>
        <v>3788.4747718200001</v>
      </c>
      <c r="L68" s="37">
        <f>SUMIFS(СВЦЭМ!$C$34:$C$777,СВЦЭМ!$A$34:$A$777,$A68,СВЦЭМ!$B$34:$B$777,L$47)+'СЕТ СН'!$G$9+СВЦЭМ!$D$10+'СЕТ СН'!$G$5-'СЕТ СН'!$G$17</f>
        <v>3769.5104287199997</v>
      </c>
      <c r="M68" s="37">
        <f>SUMIFS(СВЦЭМ!$C$34:$C$777,СВЦЭМ!$A$34:$A$777,$A68,СВЦЭМ!$B$34:$B$777,M$47)+'СЕТ СН'!$G$9+СВЦЭМ!$D$10+'СЕТ СН'!$G$5-'СЕТ СН'!$G$17</f>
        <v>3771.1381192799995</v>
      </c>
      <c r="N68" s="37">
        <f>SUMIFS(СВЦЭМ!$C$34:$C$777,СВЦЭМ!$A$34:$A$777,$A68,СВЦЭМ!$B$34:$B$777,N$47)+'СЕТ СН'!$G$9+СВЦЭМ!$D$10+'СЕТ СН'!$G$5-'СЕТ СН'!$G$17</f>
        <v>3776.3941641200004</v>
      </c>
      <c r="O68" s="37">
        <f>SUMIFS(СВЦЭМ!$C$34:$C$777,СВЦЭМ!$A$34:$A$777,$A68,СВЦЭМ!$B$34:$B$777,O$47)+'СЕТ СН'!$G$9+СВЦЭМ!$D$10+'СЕТ СН'!$G$5-'СЕТ СН'!$G$17</f>
        <v>3786.8465590399996</v>
      </c>
      <c r="P68" s="37">
        <f>SUMIFS(СВЦЭМ!$C$34:$C$777,СВЦЭМ!$A$34:$A$777,$A68,СВЦЭМ!$B$34:$B$777,P$47)+'СЕТ СН'!$G$9+СВЦЭМ!$D$10+'СЕТ СН'!$G$5-'СЕТ СН'!$G$17</f>
        <v>3793.3173870099995</v>
      </c>
      <c r="Q68" s="37">
        <f>SUMIFS(СВЦЭМ!$C$34:$C$777,СВЦЭМ!$A$34:$A$777,$A68,СВЦЭМ!$B$34:$B$777,Q$47)+'СЕТ СН'!$G$9+СВЦЭМ!$D$10+'СЕТ СН'!$G$5-'СЕТ СН'!$G$17</f>
        <v>3793.0784477100001</v>
      </c>
      <c r="R68" s="37">
        <f>SUMIFS(СВЦЭМ!$C$34:$C$777,СВЦЭМ!$A$34:$A$777,$A68,СВЦЭМ!$B$34:$B$777,R$47)+'СЕТ СН'!$G$9+СВЦЭМ!$D$10+'СЕТ СН'!$G$5-'СЕТ СН'!$G$17</f>
        <v>3822.7163836499999</v>
      </c>
      <c r="S68" s="37">
        <f>SUMIFS(СВЦЭМ!$C$34:$C$777,СВЦЭМ!$A$34:$A$777,$A68,СВЦЭМ!$B$34:$B$777,S$47)+'СЕТ СН'!$G$9+СВЦЭМ!$D$10+'СЕТ СН'!$G$5-'СЕТ СН'!$G$17</f>
        <v>3787.8560613699997</v>
      </c>
      <c r="T68" s="37">
        <f>SUMIFS(СВЦЭМ!$C$34:$C$777,СВЦЭМ!$A$34:$A$777,$A68,СВЦЭМ!$B$34:$B$777,T$47)+'СЕТ СН'!$G$9+СВЦЭМ!$D$10+'СЕТ СН'!$G$5-'СЕТ СН'!$G$17</f>
        <v>3777.1500831199996</v>
      </c>
      <c r="U68" s="37">
        <f>SUMIFS(СВЦЭМ!$C$34:$C$777,СВЦЭМ!$A$34:$A$777,$A68,СВЦЭМ!$B$34:$B$777,U$47)+'СЕТ СН'!$G$9+СВЦЭМ!$D$10+'СЕТ СН'!$G$5-'СЕТ СН'!$G$17</f>
        <v>3771.8435152799998</v>
      </c>
      <c r="V68" s="37">
        <f>SUMIFS(СВЦЭМ!$C$34:$C$777,СВЦЭМ!$A$34:$A$777,$A68,СВЦЭМ!$B$34:$B$777,V$47)+'СЕТ СН'!$G$9+СВЦЭМ!$D$10+'СЕТ СН'!$G$5-'СЕТ СН'!$G$17</f>
        <v>3785.7683143199997</v>
      </c>
      <c r="W68" s="37">
        <f>SUMIFS(СВЦЭМ!$C$34:$C$777,СВЦЭМ!$A$34:$A$777,$A68,СВЦЭМ!$B$34:$B$777,W$47)+'СЕТ СН'!$G$9+СВЦЭМ!$D$10+'СЕТ СН'!$G$5-'СЕТ СН'!$G$17</f>
        <v>3839.6412810500001</v>
      </c>
      <c r="X68" s="37">
        <f>SUMIFS(СВЦЭМ!$C$34:$C$777,СВЦЭМ!$A$34:$A$777,$A68,СВЦЭМ!$B$34:$B$777,X$47)+'СЕТ СН'!$G$9+СВЦЭМ!$D$10+'СЕТ СН'!$G$5-'СЕТ СН'!$G$17</f>
        <v>3949.0705368699996</v>
      </c>
      <c r="Y68" s="37">
        <f>SUMIFS(СВЦЭМ!$C$34:$C$777,СВЦЭМ!$A$34:$A$777,$A68,СВЦЭМ!$B$34:$B$777,Y$47)+'СЕТ СН'!$G$9+СВЦЭМ!$D$10+'СЕТ СН'!$G$5-'СЕТ СН'!$G$17</f>
        <v>4052.6730808399993</v>
      </c>
    </row>
    <row r="69" spans="1:27" ht="15.75" x14ac:dyDescent="0.2">
      <c r="A69" s="36">
        <f t="shared" si="1"/>
        <v>43273</v>
      </c>
      <c r="B69" s="37">
        <f>SUMIFS(СВЦЭМ!$C$34:$C$777,СВЦЭМ!$A$34:$A$777,$A69,СВЦЭМ!$B$34:$B$777,B$47)+'СЕТ СН'!$G$9+СВЦЭМ!$D$10+'СЕТ СН'!$G$5-'СЕТ СН'!$G$17</f>
        <v>4046.1341142599999</v>
      </c>
      <c r="C69" s="37">
        <f>SUMIFS(СВЦЭМ!$C$34:$C$777,СВЦЭМ!$A$34:$A$777,$A69,СВЦЭМ!$B$34:$B$777,C$47)+'СЕТ СН'!$G$9+СВЦЭМ!$D$10+'СЕТ СН'!$G$5-'СЕТ СН'!$G$17</f>
        <v>4052.6457571899996</v>
      </c>
      <c r="D69" s="37">
        <f>SUMIFS(СВЦЭМ!$C$34:$C$777,СВЦЭМ!$A$34:$A$777,$A69,СВЦЭМ!$B$34:$B$777,D$47)+'СЕТ СН'!$G$9+СВЦЭМ!$D$10+'СЕТ СН'!$G$5-'СЕТ СН'!$G$17</f>
        <v>4084.2729991299998</v>
      </c>
      <c r="E69" s="37">
        <f>SUMIFS(СВЦЭМ!$C$34:$C$777,СВЦЭМ!$A$34:$A$777,$A69,СВЦЭМ!$B$34:$B$777,E$47)+'СЕТ СН'!$G$9+СВЦЭМ!$D$10+'СЕТ СН'!$G$5-'СЕТ СН'!$G$17</f>
        <v>4109.0926819300003</v>
      </c>
      <c r="F69" s="37">
        <f>SUMIFS(СВЦЭМ!$C$34:$C$777,СВЦЭМ!$A$34:$A$777,$A69,СВЦЭМ!$B$34:$B$777,F$47)+'СЕТ СН'!$G$9+СВЦЭМ!$D$10+'СЕТ СН'!$G$5-'СЕТ СН'!$G$17</f>
        <v>4090.45384375</v>
      </c>
      <c r="G69" s="37">
        <f>SUMIFS(СВЦЭМ!$C$34:$C$777,СВЦЭМ!$A$34:$A$777,$A69,СВЦЭМ!$B$34:$B$777,G$47)+'СЕТ СН'!$G$9+СВЦЭМ!$D$10+'СЕТ СН'!$G$5-'СЕТ СН'!$G$17</f>
        <v>4080.0199194599995</v>
      </c>
      <c r="H69" s="37">
        <f>SUMIFS(СВЦЭМ!$C$34:$C$777,СВЦЭМ!$A$34:$A$777,$A69,СВЦЭМ!$B$34:$B$777,H$47)+'СЕТ СН'!$G$9+СВЦЭМ!$D$10+'СЕТ СН'!$G$5-'СЕТ СН'!$G$17</f>
        <v>4021.2941193600004</v>
      </c>
      <c r="I69" s="37">
        <f>SUMIFS(СВЦЭМ!$C$34:$C$777,СВЦЭМ!$A$34:$A$777,$A69,СВЦЭМ!$B$34:$B$777,I$47)+'СЕТ СН'!$G$9+СВЦЭМ!$D$10+'СЕТ СН'!$G$5-'СЕТ СН'!$G$17</f>
        <v>3934.7277919900002</v>
      </c>
      <c r="J69" s="37">
        <f>SUMIFS(СВЦЭМ!$C$34:$C$777,СВЦЭМ!$A$34:$A$777,$A69,СВЦЭМ!$B$34:$B$777,J$47)+'СЕТ СН'!$G$9+СВЦЭМ!$D$10+'СЕТ СН'!$G$5-'СЕТ СН'!$G$17</f>
        <v>3825.47784585</v>
      </c>
      <c r="K69" s="37">
        <f>SUMIFS(СВЦЭМ!$C$34:$C$777,СВЦЭМ!$A$34:$A$777,$A69,СВЦЭМ!$B$34:$B$777,K$47)+'СЕТ СН'!$G$9+СВЦЭМ!$D$10+'СЕТ СН'!$G$5-'СЕТ СН'!$G$17</f>
        <v>3774.1376311099998</v>
      </c>
      <c r="L69" s="37">
        <f>SUMIFS(СВЦЭМ!$C$34:$C$777,СВЦЭМ!$A$34:$A$777,$A69,СВЦЭМ!$B$34:$B$777,L$47)+'СЕТ СН'!$G$9+СВЦЭМ!$D$10+'СЕТ СН'!$G$5-'СЕТ СН'!$G$17</f>
        <v>3764.1524022199997</v>
      </c>
      <c r="M69" s="37">
        <f>SUMIFS(СВЦЭМ!$C$34:$C$777,СВЦЭМ!$A$34:$A$777,$A69,СВЦЭМ!$B$34:$B$777,M$47)+'СЕТ СН'!$G$9+СВЦЭМ!$D$10+'СЕТ СН'!$G$5-'СЕТ СН'!$G$17</f>
        <v>3767.4710503199999</v>
      </c>
      <c r="N69" s="37">
        <f>SUMIFS(СВЦЭМ!$C$34:$C$777,СВЦЭМ!$A$34:$A$777,$A69,СВЦЭМ!$B$34:$B$777,N$47)+'СЕТ СН'!$G$9+СВЦЭМ!$D$10+'СЕТ СН'!$G$5-'СЕТ СН'!$G$17</f>
        <v>3773.0078171399996</v>
      </c>
      <c r="O69" s="37">
        <f>SUMIFS(СВЦЭМ!$C$34:$C$777,СВЦЭМ!$A$34:$A$777,$A69,СВЦЭМ!$B$34:$B$777,O$47)+'СЕТ СН'!$G$9+СВЦЭМ!$D$10+'СЕТ СН'!$G$5-'СЕТ СН'!$G$17</f>
        <v>3769.4066891999996</v>
      </c>
      <c r="P69" s="37">
        <f>SUMIFS(СВЦЭМ!$C$34:$C$777,СВЦЭМ!$A$34:$A$777,$A69,СВЦЭМ!$B$34:$B$777,P$47)+'СЕТ СН'!$G$9+СВЦЭМ!$D$10+'СЕТ СН'!$G$5-'СЕТ СН'!$G$17</f>
        <v>3764.4253282899995</v>
      </c>
      <c r="Q69" s="37">
        <f>SUMIFS(СВЦЭМ!$C$34:$C$777,СВЦЭМ!$A$34:$A$777,$A69,СВЦЭМ!$B$34:$B$777,Q$47)+'СЕТ СН'!$G$9+СВЦЭМ!$D$10+'СЕТ СН'!$G$5-'СЕТ СН'!$G$17</f>
        <v>3760.3038849</v>
      </c>
      <c r="R69" s="37">
        <f>SUMIFS(СВЦЭМ!$C$34:$C$777,СВЦЭМ!$A$34:$A$777,$A69,СВЦЭМ!$B$34:$B$777,R$47)+'СЕТ СН'!$G$9+СВЦЭМ!$D$10+'СЕТ СН'!$G$5-'СЕТ СН'!$G$17</f>
        <v>3798.2245880899995</v>
      </c>
      <c r="S69" s="37">
        <f>SUMIFS(СВЦЭМ!$C$34:$C$777,СВЦЭМ!$A$34:$A$777,$A69,СВЦЭМ!$B$34:$B$777,S$47)+'СЕТ СН'!$G$9+СВЦЭМ!$D$10+'СЕТ СН'!$G$5-'СЕТ СН'!$G$17</f>
        <v>3796.3539072400004</v>
      </c>
      <c r="T69" s="37">
        <f>SUMIFS(СВЦЭМ!$C$34:$C$777,СВЦЭМ!$A$34:$A$777,$A69,СВЦЭМ!$B$34:$B$777,T$47)+'СЕТ СН'!$G$9+СВЦЭМ!$D$10+'СЕТ СН'!$G$5-'СЕТ СН'!$G$17</f>
        <v>3767.8623718399999</v>
      </c>
      <c r="U69" s="37">
        <f>SUMIFS(СВЦЭМ!$C$34:$C$777,СВЦЭМ!$A$34:$A$777,$A69,СВЦЭМ!$B$34:$B$777,U$47)+'СЕТ СН'!$G$9+СВЦЭМ!$D$10+'СЕТ СН'!$G$5-'СЕТ СН'!$G$17</f>
        <v>3769.0867112800001</v>
      </c>
      <c r="V69" s="37">
        <f>SUMIFS(СВЦЭМ!$C$34:$C$777,СВЦЭМ!$A$34:$A$777,$A69,СВЦЭМ!$B$34:$B$777,V$47)+'СЕТ СН'!$G$9+СВЦЭМ!$D$10+'СЕТ СН'!$G$5-'СЕТ СН'!$G$17</f>
        <v>3774.0583213799996</v>
      </c>
      <c r="W69" s="37">
        <f>SUMIFS(СВЦЭМ!$C$34:$C$777,СВЦЭМ!$A$34:$A$777,$A69,СВЦЭМ!$B$34:$B$777,W$47)+'СЕТ СН'!$G$9+СВЦЭМ!$D$10+'СЕТ СН'!$G$5-'СЕТ СН'!$G$17</f>
        <v>3798.8173161299997</v>
      </c>
      <c r="X69" s="37">
        <f>SUMIFS(СВЦЭМ!$C$34:$C$777,СВЦЭМ!$A$34:$A$777,$A69,СВЦЭМ!$B$34:$B$777,X$47)+'СЕТ СН'!$G$9+СВЦЭМ!$D$10+'СЕТ СН'!$G$5-'СЕТ СН'!$G$17</f>
        <v>3907.3619298600001</v>
      </c>
      <c r="Y69" s="37">
        <f>SUMIFS(СВЦЭМ!$C$34:$C$777,СВЦЭМ!$A$34:$A$777,$A69,СВЦЭМ!$B$34:$B$777,Y$47)+'СЕТ СН'!$G$9+СВЦЭМ!$D$10+'СЕТ СН'!$G$5-'СЕТ СН'!$G$17</f>
        <v>4032.46991682</v>
      </c>
    </row>
    <row r="70" spans="1:27" ht="15.75" x14ac:dyDescent="0.2">
      <c r="A70" s="36">
        <f t="shared" si="1"/>
        <v>43274</v>
      </c>
      <c r="B70" s="37">
        <f>SUMIFS(СВЦЭМ!$C$34:$C$777,СВЦЭМ!$A$34:$A$777,$A70,СВЦЭМ!$B$34:$B$777,B$47)+'СЕТ СН'!$G$9+СВЦЭМ!$D$10+'СЕТ СН'!$G$5-'СЕТ СН'!$G$17</f>
        <v>4144.4732365200007</v>
      </c>
      <c r="C70" s="37">
        <f>SUMIFS(СВЦЭМ!$C$34:$C$777,СВЦЭМ!$A$34:$A$777,$A70,СВЦЭМ!$B$34:$B$777,C$47)+'СЕТ СН'!$G$9+СВЦЭМ!$D$10+'СЕТ СН'!$G$5-'СЕТ СН'!$G$17</f>
        <v>4186.1589696199999</v>
      </c>
      <c r="D70" s="37">
        <f>SUMIFS(СВЦЭМ!$C$34:$C$777,СВЦЭМ!$A$34:$A$777,$A70,СВЦЭМ!$B$34:$B$777,D$47)+'СЕТ СН'!$G$9+СВЦЭМ!$D$10+'СЕТ СН'!$G$5-'СЕТ СН'!$G$17</f>
        <v>4174.9889436399999</v>
      </c>
      <c r="E70" s="37">
        <f>SUMIFS(СВЦЭМ!$C$34:$C$777,СВЦЭМ!$A$34:$A$777,$A70,СВЦЭМ!$B$34:$B$777,E$47)+'СЕТ СН'!$G$9+СВЦЭМ!$D$10+'СЕТ СН'!$G$5-'СЕТ СН'!$G$17</f>
        <v>4168.7182207000005</v>
      </c>
      <c r="F70" s="37">
        <f>SUMIFS(СВЦЭМ!$C$34:$C$777,СВЦЭМ!$A$34:$A$777,$A70,СВЦЭМ!$B$34:$B$777,F$47)+'СЕТ СН'!$G$9+СВЦЭМ!$D$10+'СЕТ СН'!$G$5-'СЕТ СН'!$G$17</f>
        <v>4166.2495577800009</v>
      </c>
      <c r="G70" s="37">
        <f>SUMIFS(СВЦЭМ!$C$34:$C$777,СВЦЭМ!$A$34:$A$777,$A70,СВЦЭМ!$B$34:$B$777,G$47)+'СЕТ СН'!$G$9+СВЦЭМ!$D$10+'СЕТ СН'!$G$5-'СЕТ СН'!$G$17</f>
        <v>4169.6951564500005</v>
      </c>
      <c r="H70" s="37">
        <f>SUMIFS(СВЦЭМ!$C$34:$C$777,СВЦЭМ!$A$34:$A$777,$A70,СВЦЭМ!$B$34:$B$777,H$47)+'СЕТ СН'!$G$9+СВЦЭМ!$D$10+'СЕТ СН'!$G$5-'СЕТ СН'!$G$17</f>
        <v>4142.2060142500004</v>
      </c>
      <c r="I70" s="37">
        <f>SUMIFS(СВЦЭМ!$C$34:$C$777,СВЦЭМ!$A$34:$A$777,$A70,СВЦЭМ!$B$34:$B$777,I$47)+'СЕТ СН'!$G$9+СВЦЭМ!$D$10+'СЕТ СН'!$G$5-'СЕТ СН'!$G$17</f>
        <v>3970.96347294</v>
      </c>
      <c r="J70" s="37">
        <f>SUMIFS(СВЦЭМ!$C$34:$C$777,СВЦЭМ!$A$34:$A$777,$A70,СВЦЭМ!$B$34:$B$777,J$47)+'СЕТ СН'!$G$9+СВЦЭМ!$D$10+'СЕТ СН'!$G$5-'СЕТ СН'!$G$17</f>
        <v>3866.5608555900003</v>
      </c>
      <c r="K70" s="37">
        <f>SUMIFS(СВЦЭМ!$C$34:$C$777,СВЦЭМ!$A$34:$A$777,$A70,СВЦЭМ!$B$34:$B$777,K$47)+'СЕТ СН'!$G$9+СВЦЭМ!$D$10+'СЕТ СН'!$G$5-'СЕТ СН'!$G$17</f>
        <v>3791.8918906900003</v>
      </c>
      <c r="L70" s="37">
        <f>SUMIFS(СВЦЭМ!$C$34:$C$777,СВЦЭМ!$A$34:$A$777,$A70,СВЦЭМ!$B$34:$B$777,L$47)+'СЕТ СН'!$G$9+СВЦЭМ!$D$10+'СЕТ СН'!$G$5-'СЕТ СН'!$G$17</f>
        <v>3778.5130207899997</v>
      </c>
      <c r="M70" s="37">
        <f>SUMIFS(СВЦЭМ!$C$34:$C$777,СВЦЭМ!$A$34:$A$777,$A70,СВЦЭМ!$B$34:$B$777,M$47)+'СЕТ СН'!$G$9+СВЦЭМ!$D$10+'СЕТ СН'!$G$5-'СЕТ СН'!$G$17</f>
        <v>3779.8457644499999</v>
      </c>
      <c r="N70" s="37">
        <f>SUMIFS(СВЦЭМ!$C$34:$C$777,СВЦЭМ!$A$34:$A$777,$A70,СВЦЭМ!$B$34:$B$777,N$47)+'СЕТ СН'!$G$9+СВЦЭМ!$D$10+'СЕТ СН'!$G$5-'СЕТ СН'!$G$17</f>
        <v>3782.3079076899999</v>
      </c>
      <c r="O70" s="37">
        <f>SUMIFS(СВЦЭМ!$C$34:$C$777,СВЦЭМ!$A$34:$A$777,$A70,СВЦЭМ!$B$34:$B$777,O$47)+'СЕТ СН'!$G$9+СВЦЭМ!$D$10+'СЕТ СН'!$G$5-'СЕТ СН'!$G$17</f>
        <v>3783.6907663999996</v>
      </c>
      <c r="P70" s="37">
        <f>SUMIFS(СВЦЭМ!$C$34:$C$777,СВЦЭМ!$A$34:$A$777,$A70,СВЦЭМ!$B$34:$B$777,P$47)+'СЕТ СН'!$G$9+СВЦЭМ!$D$10+'СЕТ СН'!$G$5-'СЕТ СН'!$G$17</f>
        <v>3797.4897269199996</v>
      </c>
      <c r="Q70" s="37">
        <f>SUMIFS(СВЦЭМ!$C$34:$C$777,СВЦЭМ!$A$34:$A$777,$A70,СВЦЭМ!$B$34:$B$777,Q$47)+'СЕТ СН'!$G$9+СВЦЭМ!$D$10+'СЕТ СН'!$G$5-'СЕТ СН'!$G$17</f>
        <v>3808.3377626699998</v>
      </c>
      <c r="R70" s="37">
        <f>SUMIFS(СВЦЭМ!$C$34:$C$777,СВЦЭМ!$A$34:$A$777,$A70,СВЦЭМ!$B$34:$B$777,R$47)+'СЕТ СН'!$G$9+СВЦЭМ!$D$10+'СЕТ СН'!$G$5-'СЕТ СН'!$G$17</f>
        <v>3834.5318105000001</v>
      </c>
      <c r="S70" s="37">
        <f>SUMIFS(СВЦЭМ!$C$34:$C$777,СВЦЭМ!$A$34:$A$777,$A70,СВЦЭМ!$B$34:$B$777,S$47)+'СЕТ СН'!$G$9+СВЦЭМ!$D$10+'СЕТ СН'!$G$5-'СЕТ СН'!$G$17</f>
        <v>3819.1579557</v>
      </c>
      <c r="T70" s="37">
        <f>SUMIFS(СВЦЭМ!$C$34:$C$777,СВЦЭМ!$A$34:$A$777,$A70,СВЦЭМ!$B$34:$B$777,T$47)+'СЕТ СН'!$G$9+СВЦЭМ!$D$10+'СЕТ СН'!$G$5-'СЕТ СН'!$G$17</f>
        <v>3810.6751880199995</v>
      </c>
      <c r="U70" s="37">
        <f>SUMIFS(СВЦЭМ!$C$34:$C$777,СВЦЭМ!$A$34:$A$777,$A70,СВЦЭМ!$B$34:$B$777,U$47)+'СЕТ СН'!$G$9+СВЦЭМ!$D$10+'СЕТ СН'!$G$5-'СЕТ СН'!$G$17</f>
        <v>3805.9113062800002</v>
      </c>
      <c r="V70" s="37">
        <f>SUMIFS(СВЦЭМ!$C$34:$C$777,СВЦЭМ!$A$34:$A$777,$A70,СВЦЭМ!$B$34:$B$777,V$47)+'СЕТ СН'!$G$9+СВЦЭМ!$D$10+'СЕТ СН'!$G$5-'СЕТ СН'!$G$17</f>
        <v>3803.73004756</v>
      </c>
      <c r="W70" s="37">
        <f>SUMIFS(СВЦЭМ!$C$34:$C$777,СВЦЭМ!$A$34:$A$777,$A70,СВЦЭМ!$B$34:$B$777,W$47)+'СЕТ СН'!$G$9+СВЦЭМ!$D$10+'СЕТ СН'!$G$5-'СЕТ СН'!$G$17</f>
        <v>3855.2601528599994</v>
      </c>
      <c r="X70" s="37">
        <f>SUMIFS(СВЦЭМ!$C$34:$C$777,СВЦЭМ!$A$34:$A$777,$A70,СВЦЭМ!$B$34:$B$777,X$47)+'СЕТ СН'!$G$9+СВЦЭМ!$D$10+'СЕТ СН'!$G$5-'СЕТ СН'!$G$17</f>
        <v>3961.2429514499995</v>
      </c>
      <c r="Y70" s="37">
        <f>SUMIFS(СВЦЭМ!$C$34:$C$777,СВЦЭМ!$A$34:$A$777,$A70,СВЦЭМ!$B$34:$B$777,Y$47)+'СЕТ СН'!$G$9+СВЦЭМ!$D$10+'СЕТ СН'!$G$5-'СЕТ СН'!$G$17</f>
        <v>4031.0362592899996</v>
      </c>
    </row>
    <row r="71" spans="1:27" ht="15.75" x14ac:dyDescent="0.2">
      <c r="A71" s="36">
        <f t="shared" si="1"/>
        <v>43275</v>
      </c>
      <c r="B71" s="37">
        <f>SUMIFS(СВЦЭМ!$C$34:$C$777,СВЦЭМ!$A$34:$A$777,$A71,СВЦЭМ!$B$34:$B$777,B$47)+'СЕТ СН'!$G$9+СВЦЭМ!$D$10+'СЕТ СН'!$G$5-'СЕТ СН'!$G$17</f>
        <v>4120.3398563399996</v>
      </c>
      <c r="C71" s="37">
        <f>SUMIFS(СВЦЭМ!$C$34:$C$777,СВЦЭМ!$A$34:$A$777,$A71,СВЦЭМ!$B$34:$B$777,C$47)+'СЕТ СН'!$G$9+СВЦЭМ!$D$10+'СЕТ СН'!$G$5-'СЕТ СН'!$G$17</f>
        <v>4170.5456234100002</v>
      </c>
      <c r="D71" s="37">
        <f>SUMIFS(СВЦЭМ!$C$34:$C$777,СВЦЭМ!$A$34:$A$777,$A71,СВЦЭМ!$B$34:$B$777,D$47)+'СЕТ СН'!$G$9+СВЦЭМ!$D$10+'СЕТ СН'!$G$5-'СЕТ СН'!$G$17</f>
        <v>4156.1186939900008</v>
      </c>
      <c r="E71" s="37">
        <f>SUMIFS(СВЦЭМ!$C$34:$C$777,СВЦЭМ!$A$34:$A$777,$A71,СВЦЭМ!$B$34:$B$777,E$47)+'СЕТ СН'!$G$9+СВЦЭМ!$D$10+'СЕТ СН'!$G$5-'СЕТ СН'!$G$17</f>
        <v>4148.8115271800007</v>
      </c>
      <c r="F71" s="37">
        <f>SUMIFS(СВЦЭМ!$C$34:$C$777,СВЦЭМ!$A$34:$A$777,$A71,СВЦЭМ!$B$34:$B$777,F$47)+'СЕТ СН'!$G$9+СВЦЭМ!$D$10+'СЕТ СН'!$G$5-'СЕТ СН'!$G$17</f>
        <v>4144.6687021600001</v>
      </c>
      <c r="G71" s="37">
        <f>SUMIFS(СВЦЭМ!$C$34:$C$777,СВЦЭМ!$A$34:$A$777,$A71,СВЦЭМ!$B$34:$B$777,G$47)+'СЕТ СН'!$G$9+СВЦЭМ!$D$10+'СЕТ СН'!$G$5-'СЕТ СН'!$G$17</f>
        <v>4136.6028000100005</v>
      </c>
      <c r="H71" s="37">
        <f>SUMIFS(СВЦЭМ!$C$34:$C$777,СВЦЭМ!$A$34:$A$777,$A71,СВЦЭМ!$B$34:$B$777,H$47)+'СЕТ СН'!$G$9+СВЦЭМ!$D$10+'СЕТ СН'!$G$5-'СЕТ СН'!$G$17</f>
        <v>4123.0344250700009</v>
      </c>
      <c r="I71" s="37">
        <f>SUMIFS(СВЦЭМ!$C$34:$C$777,СВЦЭМ!$A$34:$A$777,$A71,СВЦЭМ!$B$34:$B$777,I$47)+'СЕТ СН'!$G$9+СВЦЭМ!$D$10+'СЕТ СН'!$G$5-'СЕТ СН'!$G$17</f>
        <v>3997.3779415800004</v>
      </c>
      <c r="J71" s="37">
        <f>SUMIFS(СВЦЭМ!$C$34:$C$777,СВЦЭМ!$A$34:$A$777,$A71,СВЦЭМ!$B$34:$B$777,J$47)+'СЕТ СН'!$G$9+СВЦЭМ!$D$10+'СЕТ СН'!$G$5-'СЕТ СН'!$G$17</f>
        <v>3871.2816399400003</v>
      </c>
      <c r="K71" s="37">
        <f>SUMIFS(СВЦЭМ!$C$34:$C$777,СВЦЭМ!$A$34:$A$777,$A71,СВЦЭМ!$B$34:$B$777,K$47)+'СЕТ СН'!$G$9+СВЦЭМ!$D$10+'СЕТ СН'!$G$5-'СЕТ СН'!$G$17</f>
        <v>3796.40044868</v>
      </c>
      <c r="L71" s="37">
        <f>SUMIFS(СВЦЭМ!$C$34:$C$777,СВЦЭМ!$A$34:$A$777,$A71,СВЦЭМ!$B$34:$B$777,L$47)+'СЕТ СН'!$G$9+СВЦЭМ!$D$10+'СЕТ СН'!$G$5-'СЕТ СН'!$G$17</f>
        <v>3789.8519868600001</v>
      </c>
      <c r="M71" s="37">
        <f>SUMIFS(СВЦЭМ!$C$34:$C$777,СВЦЭМ!$A$34:$A$777,$A71,СВЦЭМ!$B$34:$B$777,M$47)+'СЕТ СН'!$G$9+СВЦЭМ!$D$10+'СЕТ СН'!$G$5-'СЕТ СН'!$G$17</f>
        <v>3788.1340560599997</v>
      </c>
      <c r="N71" s="37">
        <f>SUMIFS(СВЦЭМ!$C$34:$C$777,СВЦЭМ!$A$34:$A$777,$A71,СВЦЭМ!$B$34:$B$777,N$47)+'СЕТ СН'!$G$9+СВЦЭМ!$D$10+'СЕТ СН'!$G$5-'СЕТ СН'!$G$17</f>
        <v>3797.0266789100001</v>
      </c>
      <c r="O71" s="37">
        <f>SUMIFS(СВЦЭМ!$C$34:$C$777,СВЦЭМ!$A$34:$A$777,$A71,СВЦЭМ!$B$34:$B$777,O$47)+'СЕТ СН'!$G$9+СВЦЭМ!$D$10+'СЕТ СН'!$G$5-'СЕТ СН'!$G$17</f>
        <v>3791.8391217100002</v>
      </c>
      <c r="P71" s="37">
        <f>SUMIFS(СВЦЭМ!$C$34:$C$777,СВЦЭМ!$A$34:$A$777,$A71,СВЦЭМ!$B$34:$B$777,P$47)+'СЕТ СН'!$G$9+СВЦЭМ!$D$10+'СЕТ СН'!$G$5-'СЕТ СН'!$G$17</f>
        <v>3796.4409815599997</v>
      </c>
      <c r="Q71" s="37">
        <f>SUMIFS(СВЦЭМ!$C$34:$C$777,СВЦЭМ!$A$34:$A$777,$A71,СВЦЭМ!$B$34:$B$777,Q$47)+'СЕТ СН'!$G$9+СВЦЭМ!$D$10+'СЕТ СН'!$G$5-'СЕТ СН'!$G$17</f>
        <v>3798.3037107999994</v>
      </c>
      <c r="R71" s="37">
        <f>SUMIFS(СВЦЭМ!$C$34:$C$777,СВЦЭМ!$A$34:$A$777,$A71,СВЦЭМ!$B$34:$B$777,R$47)+'СЕТ СН'!$G$9+СВЦЭМ!$D$10+'СЕТ СН'!$G$5-'СЕТ СН'!$G$17</f>
        <v>3821.2444019700001</v>
      </c>
      <c r="S71" s="37">
        <f>SUMIFS(СВЦЭМ!$C$34:$C$777,СВЦЭМ!$A$34:$A$777,$A71,СВЦЭМ!$B$34:$B$777,S$47)+'СЕТ СН'!$G$9+СВЦЭМ!$D$10+'СЕТ СН'!$G$5-'СЕТ СН'!$G$17</f>
        <v>3811.7527279999999</v>
      </c>
      <c r="T71" s="37">
        <f>SUMIFS(СВЦЭМ!$C$34:$C$777,СВЦЭМ!$A$34:$A$777,$A71,СВЦЭМ!$B$34:$B$777,T$47)+'СЕТ СН'!$G$9+СВЦЭМ!$D$10+'СЕТ СН'!$G$5-'СЕТ СН'!$G$17</f>
        <v>3803.34715611</v>
      </c>
      <c r="U71" s="37">
        <f>SUMIFS(СВЦЭМ!$C$34:$C$777,СВЦЭМ!$A$34:$A$777,$A71,СВЦЭМ!$B$34:$B$777,U$47)+'СЕТ СН'!$G$9+СВЦЭМ!$D$10+'СЕТ СН'!$G$5-'СЕТ СН'!$G$17</f>
        <v>3798.7460735099999</v>
      </c>
      <c r="V71" s="37">
        <f>SUMIFS(СВЦЭМ!$C$34:$C$777,СВЦЭМ!$A$34:$A$777,$A71,СВЦЭМ!$B$34:$B$777,V$47)+'СЕТ СН'!$G$9+СВЦЭМ!$D$10+'СЕТ СН'!$G$5-'СЕТ СН'!$G$17</f>
        <v>3802.2032418100002</v>
      </c>
      <c r="W71" s="37">
        <f>SUMIFS(СВЦЭМ!$C$34:$C$777,СВЦЭМ!$A$34:$A$777,$A71,СВЦЭМ!$B$34:$B$777,W$47)+'СЕТ СН'!$G$9+СВЦЭМ!$D$10+'СЕТ СН'!$G$5-'СЕТ СН'!$G$17</f>
        <v>3843.4765290299997</v>
      </c>
      <c r="X71" s="37">
        <f>SUMIFS(СВЦЭМ!$C$34:$C$777,СВЦЭМ!$A$34:$A$777,$A71,СВЦЭМ!$B$34:$B$777,X$47)+'СЕТ СН'!$G$9+СВЦЭМ!$D$10+'СЕТ СН'!$G$5-'СЕТ СН'!$G$17</f>
        <v>3941.32584464</v>
      </c>
      <c r="Y71" s="37">
        <f>SUMIFS(СВЦЭМ!$C$34:$C$777,СВЦЭМ!$A$34:$A$777,$A71,СВЦЭМ!$B$34:$B$777,Y$47)+'СЕТ СН'!$G$9+СВЦЭМ!$D$10+'СЕТ СН'!$G$5-'СЕТ СН'!$G$17</f>
        <v>4057.7702821999997</v>
      </c>
    </row>
    <row r="72" spans="1:27" ht="15.75" x14ac:dyDescent="0.2">
      <c r="A72" s="36">
        <f t="shared" si="1"/>
        <v>43276</v>
      </c>
      <c r="B72" s="37">
        <f>SUMIFS(СВЦЭМ!$C$34:$C$777,СВЦЭМ!$A$34:$A$777,$A72,СВЦЭМ!$B$34:$B$777,B$47)+'СЕТ СН'!$G$9+СВЦЭМ!$D$10+'СЕТ СН'!$G$5-'СЕТ СН'!$G$17</f>
        <v>4094.0141525399999</v>
      </c>
      <c r="C72" s="37">
        <f>SUMIFS(СВЦЭМ!$C$34:$C$777,СВЦЭМ!$A$34:$A$777,$A72,СВЦЭМ!$B$34:$B$777,C$47)+'СЕТ СН'!$G$9+СВЦЭМ!$D$10+'СЕТ СН'!$G$5-'СЕТ СН'!$G$17</f>
        <v>4148.7464624200002</v>
      </c>
      <c r="D72" s="37">
        <f>SUMIFS(СВЦЭМ!$C$34:$C$777,СВЦЭМ!$A$34:$A$777,$A72,СВЦЭМ!$B$34:$B$777,D$47)+'СЕТ СН'!$G$9+СВЦЭМ!$D$10+'СЕТ СН'!$G$5-'СЕТ СН'!$G$17</f>
        <v>4183.3590610800002</v>
      </c>
      <c r="E72" s="37">
        <f>SUMIFS(СВЦЭМ!$C$34:$C$777,СВЦЭМ!$A$34:$A$777,$A72,СВЦЭМ!$B$34:$B$777,E$47)+'СЕТ СН'!$G$9+СВЦЭМ!$D$10+'СЕТ СН'!$G$5-'СЕТ СН'!$G$17</f>
        <v>4178.0243919800005</v>
      </c>
      <c r="F72" s="37">
        <f>SUMIFS(СВЦЭМ!$C$34:$C$777,СВЦЭМ!$A$34:$A$777,$A72,СВЦЭМ!$B$34:$B$777,F$47)+'СЕТ СН'!$G$9+СВЦЭМ!$D$10+'СЕТ СН'!$G$5-'СЕТ СН'!$G$17</f>
        <v>4174.1052540900009</v>
      </c>
      <c r="G72" s="37">
        <f>SUMIFS(СВЦЭМ!$C$34:$C$777,СВЦЭМ!$A$34:$A$777,$A72,СВЦЭМ!$B$34:$B$777,G$47)+'СЕТ СН'!$G$9+СВЦЭМ!$D$10+'СЕТ СН'!$G$5-'СЕТ СН'!$G$17</f>
        <v>4181.4418783299998</v>
      </c>
      <c r="H72" s="37">
        <f>SUMIFS(СВЦЭМ!$C$34:$C$777,СВЦЭМ!$A$34:$A$777,$A72,СВЦЭМ!$B$34:$B$777,H$47)+'СЕТ СН'!$G$9+СВЦЭМ!$D$10+'СЕТ СН'!$G$5-'СЕТ СН'!$G$17</f>
        <v>4147.1514853899998</v>
      </c>
      <c r="I72" s="37">
        <f>SUMIFS(СВЦЭМ!$C$34:$C$777,СВЦЭМ!$A$34:$A$777,$A72,СВЦЭМ!$B$34:$B$777,I$47)+'СЕТ СН'!$G$9+СВЦЭМ!$D$10+'СЕТ СН'!$G$5-'СЕТ СН'!$G$17</f>
        <v>3979.7821446799994</v>
      </c>
      <c r="J72" s="37">
        <f>SUMIFS(СВЦЭМ!$C$34:$C$777,СВЦЭМ!$A$34:$A$777,$A72,СВЦЭМ!$B$34:$B$777,J$47)+'СЕТ СН'!$G$9+СВЦЭМ!$D$10+'СЕТ СН'!$G$5-'СЕТ СН'!$G$17</f>
        <v>3864.0007392699995</v>
      </c>
      <c r="K72" s="37">
        <f>SUMIFS(СВЦЭМ!$C$34:$C$777,СВЦЭМ!$A$34:$A$777,$A72,СВЦЭМ!$B$34:$B$777,K$47)+'СЕТ СН'!$G$9+СВЦЭМ!$D$10+'СЕТ СН'!$G$5-'СЕТ СН'!$G$17</f>
        <v>3810.4339159300002</v>
      </c>
      <c r="L72" s="37">
        <f>SUMIFS(СВЦЭМ!$C$34:$C$777,СВЦЭМ!$A$34:$A$777,$A72,СВЦЭМ!$B$34:$B$777,L$47)+'СЕТ СН'!$G$9+СВЦЭМ!$D$10+'СЕТ СН'!$G$5-'СЕТ СН'!$G$17</f>
        <v>3811.1627655899997</v>
      </c>
      <c r="M72" s="37">
        <f>SUMIFS(СВЦЭМ!$C$34:$C$777,СВЦЭМ!$A$34:$A$777,$A72,СВЦЭМ!$B$34:$B$777,M$47)+'СЕТ СН'!$G$9+СВЦЭМ!$D$10+'СЕТ СН'!$G$5-'СЕТ СН'!$G$17</f>
        <v>3810.7695216799998</v>
      </c>
      <c r="N72" s="37">
        <f>SUMIFS(СВЦЭМ!$C$34:$C$777,СВЦЭМ!$A$34:$A$777,$A72,СВЦЭМ!$B$34:$B$777,N$47)+'СЕТ СН'!$G$9+СВЦЭМ!$D$10+'СЕТ СН'!$G$5-'СЕТ СН'!$G$17</f>
        <v>3803.3878899099996</v>
      </c>
      <c r="O72" s="37">
        <f>SUMIFS(СВЦЭМ!$C$34:$C$777,СВЦЭМ!$A$34:$A$777,$A72,СВЦЭМ!$B$34:$B$777,O$47)+'СЕТ СН'!$G$9+СВЦЭМ!$D$10+'СЕТ СН'!$G$5-'СЕТ СН'!$G$17</f>
        <v>3806.22686079</v>
      </c>
      <c r="P72" s="37">
        <f>SUMIFS(СВЦЭМ!$C$34:$C$777,СВЦЭМ!$A$34:$A$777,$A72,СВЦЭМ!$B$34:$B$777,P$47)+'СЕТ СН'!$G$9+СВЦЭМ!$D$10+'СЕТ СН'!$G$5-'СЕТ СН'!$G$17</f>
        <v>3809.0208474599999</v>
      </c>
      <c r="Q72" s="37">
        <f>SUMIFS(СВЦЭМ!$C$34:$C$777,СВЦЭМ!$A$34:$A$777,$A72,СВЦЭМ!$B$34:$B$777,Q$47)+'СЕТ СН'!$G$9+СВЦЭМ!$D$10+'СЕТ СН'!$G$5-'СЕТ СН'!$G$17</f>
        <v>3809.5754920200002</v>
      </c>
      <c r="R72" s="37">
        <f>SUMIFS(СВЦЭМ!$C$34:$C$777,СВЦЭМ!$A$34:$A$777,$A72,СВЦЭМ!$B$34:$B$777,R$47)+'СЕТ СН'!$G$9+СВЦЭМ!$D$10+'СЕТ СН'!$G$5-'СЕТ СН'!$G$17</f>
        <v>3814.7410947499998</v>
      </c>
      <c r="S72" s="37">
        <f>SUMIFS(СВЦЭМ!$C$34:$C$777,СВЦЭМ!$A$34:$A$777,$A72,СВЦЭМ!$B$34:$B$777,S$47)+'СЕТ СН'!$G$9+СВЦЭМ!$D$10+'СЕТ СН'!$G$5-'СЕТ СН'!$G$17</f>
        <v>3807.9216288599996</v>
      </c>
      <c r="T72" s="37">
        <f>SUMIFS(СВЦЭМ!$C$34:$C$777,СВЦЭМ!$A$34:$A$777,$A72,СВЦЭМ!$B$34:$B$777,T$47)+'СЕТ СН'!$G$9+СВЦЭМ!$D$10+'СЕТ СН'!$G$5-'СЕТ СН'!$G$17</f>
        <v>3803.0752892699998</v>
      </c>
      <c r="U72" s="37">
        <f>SUMIFS(СВЦЭМ!$C$34:$C$777,СВЦЭМ!$A$34:$A$777,$A72,СВЦЭМ!$B$34:$B$777,U$47)+'СЕТ СН'!$G$9+СВЦЭМ!$D$10+'СЕТ СН'!$G$5-'СЕТ СН'!$G$17</f>
        <v>3808.3127356099999</v>
      </c>
      <c r="V72" s="37">
        <f>SUMIFS(СВЦЭМ!$C$34:$C$777,СВЦЭМ!$A$34:$A$777,$A72,СВЦЭМ!$B$34:$B$777,V$47)+'СЕТ СН'!$G$9+СВЦЭМ!$D$10+'СЕТ СН'!$G$5-'СЕТ СН'!$G$17</f>
        <v>3808.8993894599994</v>
      </c>
      <c r="W72" s="37">
        <f>SUMIFS(СВЦЭМ!$C$34:$C$777,СВЦЭМ!$A$34:$A$777,$A72,СВЦЭМ!$B$34:$B$777,W$47)+'СЕТ СН'!$G$9+СВЦЭМ!$D$10+'СЕТ СН'!$G$5-'СЕТ СН'!$G$17</f>
        <v>3856.2328248399995</v>
      </c>
      <c r="X72" s="37">
        <f>SUMIFS(СВЦЭМ!$C$34:$C$777,СВЦЭМ!$A$34:$A$777,$A72,СВЦЭМ!$B$34:$B$777,X$47)+'СЕТ СН'!$G$9+СВЦЭМ!$D$10+'СЕТ СН'!$G$5-'СЕТ СН'!$G$17</f>
        <v>3948.9518907899997</v>
      </c>
      <c r="Y72" s="37">
        <f>SUMIFS(СВЦЭМ!$C$34:$C$777,СВЦЭМ!$A$34:$A$777,$A72,СВЦЭМ!$B$34:$B$777,Y$47)+'СЕТ СН'!$G$9+СВЦЭМ!$D$10+'СЕТ СН'!$G$5-'СЕТ СН'!$G$17</f>
        <v>4070.7304381299996</v>
      </c>
    </row>
    <row r="73" spans="1:27" ht="15.75" x14ac:dyDescent="0.2">
      <c r="A73" s="36">
        <f t="shared" si="1"/>
        <v>43277</v>
      </c>
      <c r="B73" s="37">
        <f>SUMIFS(СВЦЭМ!$C$34:$C$777,СВЦЭМ!$A$34:$A$777,$A73,СВЦЭМ!$B$34:$B$777,B$47)+'СЕТ СН'!$G$9+СВЦЭМ!$D$10+'СЕТ СН'!$G$5-'СЕТ СН'!$G$17</f>
        <v>4151.3696277900008</v>
      </c>
      <c r="C73" s="37">
        <f>SUMIFS(СВЦЭМ!$C$34:$C$777,СВЦЭМ!$A$34:$A$777,$A73,СВЦЭМ!$B$34:$B$777,C$47)+'СЕТ СН'!$G$9+СВЦЭМ!$D$10+'СЕТ СН'!$G$5-'СЕТ СН'!$G$17</f>
        <v>4159.96643399</v>
      </c>
      <c r="D73" s="37">
        <f>SUMIFS(СВЦЭМ!$C$34:$C$777,СВЦЭМ!$A$34:$A$777,$A73,СВЦЭМ!$B$34:$B$777,D$47)+'СЕТ СН'!$G$9+СВЦЭМ!$D$10+'СЕТ СН'!$G$5-'СЕТ СН'!$G$17</f>
        <v>4144.5416258300002</v>
      </c>
      <c r="E73" s="37">
        <f>SUMIFS(СВЦЭМ!$C$34:$C$777,СВЦЭМ!$A$34:$A$777,$A73,СВЦЭМ!$B$34:$B$777,E$47)+'СЕТ СН'!$G$9+СВЦЭМ!$D$10+'СЕТ СН'!$G$5-'СЕТ СН'!$G$17</f>
        <v>4139.0229491500004</v>
      </c>
      <c r="F73" s="37">
        <f>SUMIFS(СВЦЭМ!$C$34:$C$777,СВЦЭМ!$A$34:$A$777,$A73,СВЦЭМ!$B$34:$B$777,F$47)+'СЕТ СН'!$G$9+СВЦЭМ!$D$10+'СЕТ СН'!$G$5-'СЕТ СН'!$G$17</f>
        <v>4136.4216876700002</v>
      </c>
      <c r="G73" s="37">
        <f>SUMIFS(СВЦЭМ!$C$34:$C$777,СВЦЭМ!$A$34:$A$777,$A73,СВЦЭМ!$B$34:$B$777,G$47)+'СЕТ СН'!$G$9+СВЦЭМ!$D$10+'СЕТ СН'!$G$5-'СЕТ СН'!$G$17</f>
        <v>4142.7186584700003</v>
      </c>
      <c r="H73" s="37">
        <f>SUMIFS(СВЦЭМ!$C$34:$C$777,СВЦЭМ!$A$34:$A$777,$A73,СВЦЭМ!$B$34:$B$777,H$47)+'СЕТ СН'!$G$9+СВЦЭМ!$D$10+'СЕТ СН'!$G$5-'СЕТ СН'!$G$17</f>
        <v>4138.1584771999997</v>
      </c>
      <c r="I73" s="37">
        <f>SUMIFS(СВЦЭМ!$C$34:$C$777,СВЦЭМ!$A$34:$A$777,$A73,СВЦЭМ!$B$34:$B$777,I$47)+'СЕТ СН'!$G$9+СВЦЭМ!$D$10+'СЕТ СН'!$G$5-'СЕТ СН'!$G$17</f>
        <v>4002.1035441499994</v>
      </c>
      <c r="J73" s="37">
        <f>SUMIFS(СВЦЭМ!$C$34:$C$777,СВЦЭМ!$A$34:$A$777,$A73,СВЦЭМ!$B$34:$B$777,J$47)+'СЕТ СН'!$G$9+СВЦЭМ!$D$10+'СЕТ СН'!$G$5-'СЕТ СН'!$G$17</f>
        <v>3898.1966813000004</v>
      </c>
      <c r="K73" s="37">
        <f>SUMIFS(СВЦЭМ!$C$34:$C$777,СВЦЭМ!$A$34:$A$777,$A73,СВЦЭМ!$B$34:$B$777,K$47)+'СЕТ СН'!$G$9+СВЦЭМ!$D$10+'СЕТ СН'!$G$5-'СЕТ СН'!$G$17</f>
        <v>3844.2637174400002</v>
      </c>
      <c r="L73" s="37">
        <f>SUMIFS(СВЦЭМ!$C$34:$C$777,СВЦЭМ!$A$34:$A$777,$A73,СВЦЭМ!$B$34:$B$777,L$47)+'СЕТ СН'!$G$9+СВЦЭМ!$D$10+'СЕТ СН'!$G$5-'СЕТ СН'!$G$17</f>
        <v>3827.6156584699997</v>
      </c>
      <c r="M73" s="37">
        <f>SUMIFS(СВЦЭМ!$C$34:$C$777,СВЦЭМ!$A$34:$A$777,$A73,СВЦЭМ!$B$34:$B$777,M$47)+'СЕТ СН'!$G$9+СВЦЭМ!$D$10+'СЕТ СН'!$G$5-'СЕТ СН'!$G$17</f>
        <v>3820.2878973000002</v>
      </c>
      <c r="N73" s="37">
        <f>SUMIFS(СВЦЭМ!$C$34:$C$777,СВЦЭМ!$A$34:$A$777,$A73,СВЦЭМ!$B$34:$B$777,N$47)+'СЕТ СН'!$G$9+СВЦЭМ!$D$10+'СЕТ СН'!$G$5-'СЕТ СН'!$G$17</f>
        <v>3820.0210177499998</v>
      </c>
      <c r="O73" s="37">
        <f>SUMIFS(СВЦЭМ!$C$34:$C$777,СВЦЭМ!$A$34:$A$777,$A73,СВЦЭМ!$B$34:$B$777,O$47)+'СЕТ СН'!$G$9+СВЦЭМ!$D$10+'СЕТ СН'!$G$5-'СЕТ СН'!$G$17</f>
        <v>3823.3144356500002</v>
      </c>
      <c r="P73" s="37">
        <f>SUMIFS(СВЦЭМ!$C$34:$C$777,СВЦЭМ!$A$34:$A$777,$A73,СВЦЭМ!$B$34:$B$777,P$47)+'СЕТ СН'!$G$9+СВЦЭМ!$D$10+'СЕТ СН'!$G$5-'СЕТ СН'!$G$17</f>
        <v>3834.2697811499997</v>
      </c>
      <c r="Q73" s="37">
        <f>SUMIFS(СВЦЭМ!$C$34:$C$777,СВЦЭМ!$A$34:$A$777,$A73,СВЦЭМ!$B$34:$B$777,Q$47)+'СЕТ СН'!$G$9+СВЦЭМ!$D$10+'СЕТ СН'!$G$5-'СЕТ СН'!$G$17</f>
        <v>3837.1497704099997</v>
      </c>
      <c r="R73" s="37">
        <f>SUMIFS(СВЦЭМ!$C$34:$C$777,СВЦЭМ!$A$34:$A$777,$A73,СВЦЭМ!$B$34:$B$777,R$47)+'СЕТ СН'!$G$9+СВЦЭМ!$D$10+'СЕТ СН'!$G$5-'СЕТ СН'!$G$17</f>
        <v>3834.6572433799997</v>
      </c>
      <c r="S73" s="37">
        <f>SUMIFS(СВЦЭМ!$C$34:$C$777,СВЦЭМ!$A$34:$A$777,$A73,СВЦЭМ!$B$34:$B$777,S$47)+'СЕТ СН'!$G$9+СВЦЭМ!$D$10+'СЕТ СН'!$G$5-'СЕТ СН'!$G$17</f>
        <v>3826.6544041399998</v>
      </c>
      <c r="T73" s="37">
        <f>SUMIFS(СВЦЭМ!$C$34:$C$777,СВЦЭМ!$A$34:$A$777,$A73,СВЦЭМ!$B$34:$B$777,T$47)+'СЕТ СН'!$G$9+СВЦЭМ!$D$10+'СЕТ СН'!$G$5-'СЕТ СН'!$G$17</f>
        <v>3821.7641669499994</v>
      </c>
      <c r="U73" s="37">
        <f>SUMIFS(СВЦЭМ!$C$34:$C$777,СВЦЭМ!$A$34:$A$777,$A73,СВЦЭМ!$B$34:$B$777,U$47)+'СЕТ СН'!$G$9+СВЦЭМ!$D$10+'СЕТ СН'!$G$5-'СЕТ СН'!$G$17</f>
        <v>3821.6137924500003</v>
      </c>
      <c r="V73" s="37">
        <f>SUMIFS(СВЦЭМ!$C$34:$C$777,СВЦЭМ!$A$34:$A$777,$A73,СВЦЭМ!$B$34:$B$777,V$47)+'СЕТ СН'!$G$9+СВЦЭМ!$D$10+'СЕТ СН'!$G$5-'СЕТ СН'!$G$17</f>
        <v>3825.6035686999999</v>
      </c>
      <c r="W73" s="37">
        <f>SUMIFS(СВЦЭМ!$C$34:$C$777,СВЦЭМ!$A$34:$A$777,$A73,СВЦЭМ!$B$34:$B$777,W$47)+'СЕТ СН'!$G$9+СВЦЭМ!$D$10+'СЕТ СН'!$G$5-'СЕТ СН'!$G$17</f>
        <v>3881.1799637999998</v>
      </c>
      <c r="X73" s="37">
        <f>SUMIFS(СВЦЭМ!$C$34:$C$777,СВЦЭМ!$A$34:$A$777,$A73,СВЦЭМ!$B$34:$B$777,X$47)+'СЕТ СН'!$G$9+СВЦЭМ!$D$10+'СЕТ СН'!$G$5-'СЕТ СН'!$G$17</f>
        <v>3994.5614905699999</v>
      </c>
      <c r="Y73" s="37">
        <f>SUMIFS(СВЦЭМ!$C$34:$C$777,СВЦЭМ!$A$34:$A$777,$A73,СВЦЭМ!$B$34:$B$777,Y$47)+'СЕТ СН'!$G$9+СВЦЭМ!$D$10+'СЕТ СН'!$G$5-'СЕТ СН'!$G$17</f>
        <v>4081.5544311399995</v>
      </c>
    </row>
    <row r="74" spans="1:27" ht="15.75" x14ac:dyDescent="0.2">
      <c r="A74" s="36">
        <f t="shared" si="1"/>
        <v>43278</v>
      </c>
      <c r="B74" s="37">
        <f>SUMIFS(СВЦЭМ!$C$34:$C$777,СВЦЭМ!$A$34:$A$777,$A74,СВЦЭМ!$B$34:$B$777,B$47)+'СЕТ СН'!$G$9+СВЦЭМ!$D$10+'СЕТ СН'!$G$5-'СЕТ СН'!$G$17</f>
        <v>4085.6220416500005</v>
      </c>
      <c r="C74" s="37">
        <f>SUMIFS(СВЦЭМ!$C$34:$C$777,СВЦЭМ!$A$34:$A$777,$A74,СВЦЭМ!$B$34:$B$777,C$47)+'СЕТ СН'!$G$9+СВЦЭМ!$D$10+'СЕТ СН'!$G$5-'СЕТ СН'!$G$17</f>
        <v>4145.3937848600008</v>
      </c>
      <c r="D74" s="37">
        <f>SUMIFS(СВЦЭМ!$C$34:$C$777,СВЦЭМ!$A$34:$A$777,$A74,СВЦЭМ!$B$34:$B$777,D$47)+'СЕТ СН'!$G$9+СВЦЭМ!$D$10+'СЕТ СН'!$G$5-'СЕТ СН'!$G$17</f>
        <v>4151.9395388200001</v>
      </c>
      <c r="E74" s="37">
        <f>SUMIFS(СВЦЭМ!$C$34:$C$777,СВЦЭМ!$A$34:$A$777,$A74,СВЦЭМ!$B$34:$B$777,E$47)+'СЕТ СН'!$G$9+СВЦЭМ!$D$10+'СЕТ СН'!$G$5-'СЕТ СН'!$G$17</f>
        <v>4143.9855669100007</v>
      </c>
      <c r="F74" s="37">
        <f>SUMIFS(СВЦЭМ!$C$34:$C$777,СВЦЭМ!$A$34:$A$777,$A74,СВЦЭМ!$B$34:$B$777,F$47)+'СЕТ СН'!$G$9+СВЦЭМ!$D$10+'СЕТ СН'!$G$5-'СЕТ СН'!$G$17</f>
        <v>4140.1715475500005</v>
      </c>
      <c r="G74" s="37">
        <f>SUMIFS(СВЦЭМ!$C$34:$C$777,СВЦЭМ!$A$34:$A$777,$A74,СВЦЭМ!$B$34:$B$777,G$47)+'СЕТ СН'!$G$9+СВЦЭМ!$D$10+'СЕТ СН'!$G$5-'СЕТ СН'!$G$17</f>
        <v>4106.51726616</v>
      </c>
      <c r="H74" s="37">
        <f>SUMIFS(СВЦЭМ!$C$34:$C$777,СВЦЭМ!$A$34:$A$777,$A74,СВЦЭМ!$B$34:$B$777,H$47)+'СЕТ СН'!$G$9+СВЦЭМ!$D$10+'СЕТ СН'!$G$5-'СЕТ СН'!$G$17</f>
        <v>4034.09972625</v>
      </c>
      <c r="I74" s="37">
        <f>SUMIFS(СВЦЭМ!$C$34:$C$777,СВЦЭМ!$A$34:$A$777,$A74,СВЦЭМ!$B$34:$B$777,I$47)+'СЕТ СН'!$G$9+СВЦЭМ!$D$10+'СЕТ СН'!$G$5-'СЕТ СН'!$G$17</f>
        <v>4000.1542173399998</v>
      </c>
      <c r="J74" s="37">
        <f>SUMIFS(СВЦЭМ!$C$34:$C$777,СВЦЭМ!$A$34:$A$777,$A74,СВЦЭМ!$B$34:$B$777,J$47)+'СЕТ СН'!$G$9+СВЦЭМ!$D$10+'СЕТ СН'!$G$5-'СЕТ СН'!$G$17</f>
        <v>3955.6800600599995</v>
      </c>
      <c r="K74" s="37">
        <f>SUMIFS(СВЦЭМ!$C$34:$C$777,СВЦЭМ!$A$34:$A$777,$A74,СВЦЭМ!$B$34:$B$777,K$47)+'СЕТ СН'!$G$9+СВЦЭМ!$D$10+'СЕТ СН'!$G$5-'СЕТ СН'!$G$17</f>
        <v>3941.4880903500002</v>
      </c>
      <c r="L74" s="37">
        <f>SUMIFS(СВЦЭМ!$C$34:$C$777,СВЦЭМ!$A$34:$A$777,$A74,СВЦЭМ!$B$34:$B$777,L$47)+'СЕТ СН'!$G$9+СВЦЭМ!$D$10+'СЕТ СН'!$G$5-'СЕТ СН'!$G$17</f>
        <v>3932.7803958199997</v>
      </c>
      <c r="M74" s="37">
        <f>SUMIFS(СВЦЭМ!$C$34:$C$777,СВЦЭМ!$A$34:$A$777,$A74,СВЦЭМ!$B$34:$B$777,M$47)+'СЕТ СН'!$G$9+СВЦЭМ!$D$10+'СЕТ СН'!$G$5-'СЕТ СН'!$G$17</f>
        <v>3913.7393874899994</v>
      </c>
      <c r="N74" s="37">
        <f>SUMIFS(СВЦЭМ!$C$34:$C$777,СВЦЭМ!$A$34:$A$777,$A74,СВЦЭМ!$B$34:$B$777,N$47)+'СЕТ СН'!$G$9+СВЦЭМ!$D$10+'СЕТ СН'!$G$5-'СЕТ СН'!$G$17</f>
        <v>3927.0829535799999</v>
      </c>
      <c r="O74" s="37">
        <f>SUMIFS(СВЦЭМ!$C$34:$C$777,СВЦЭМ!$A$34:$A$777,$A74,СВЦЭМ!$B$34:$B$777,O$47)+'СЕТ СН'!$G$9+СВЦЭМ!$D$10+'СЕТ СН'!$G$5-'СЕТ СН'!$G$17</f>
        <v>3935.9240153199994</v>
      </c>
      <c r="P74" s="37">
        <f>SUMIFS(СВЦЭМ!$C$34:$C$777,СВЦЭМ!$A$34:$A$777,$A74,СВЦЭМ!$B$34:$B$777,P$47)+'СЕТ СН'!$G$9+СВЦЭМ!$D$10+'СЕТ СН'!$G$5-'СЕТ СН'!$G$17</f>
        <v>3922.8551832099997</v>
      </c>
      <c r="Q74" s="37">
        <f>SUMIFS(СВЦЭМ!$C$34:$C$777,СВЦЭМ!$A$34:$A$777,$A74,СВЦЭМ!$B$34:$B$777,Q$47)+'СЕТ СН'!$G$9+СВЦЭМ!$D$10+'СЕТ СН'!$G$5-'СЕТ СН'!$G$17</f>
        <v>3854.7295236799996</v>
      </c>
      <c r="R74" s="37">
        <f>SUMIFS(СВЦЭМ!$C$34:$C$777,СВЦЭМ!$A$34:$A$777,$A74,СВЦЭМ!$B$34:$B$777,R$47)+'СЕТ СН'!$G$9+СВЦЭМ!$D$10+'СЕТ СН'!$G$5-'СЕТ СН'!$G$17</f>
        <v>3788.40449906</v>
      </c>
      <c r="S74" s="37">
        <f>SUMIFS(СВЦЭМ!$C$34:$C$777,СВЦЭМ!$A$34:$A$777,$A74,СВЦЭМ!$B$34:$B$777,S$47)+'СЕТ СН'!$G$9+СВЦЭМ!$D$10+'СЕТ СН'!$G$5-'СЕТ СН'!$G$17</f>
        <v>3788.7311699500001</v>
      </c>
      <c r="T74" s="37">
        <f>SUMIFS(СВЦЭМ!$C$34:$C$777,СВЦЭМ!$A$34:$A$777,$A74,СВЦЭМ!$B$34:$B$777,T$47)+'СЕТ СН'!$G$9+СВЦЭМ!$D$10+'СЕТ СН'!$G$5-'СЕТ СН'!$G$17</f>
        <v>3778.3463623900002</v>
      </c>
      <c r="U74" s="37">
        <f>SUMIFS(СВЦЭМ!$C$34:$C$777,СВЦЭМ!$A$34:$A$777,$A74,СВЦЭМ!$B$34:$B$777,U$47)+'СЕТ СН'!$G$9+СВЦЭМ!$D$10+'СЕТ СН'!$G$5-'СЕТ СН'!$G$17</f>
        <v>3773.1586327600003</v>
      </c>
      <c r="V74" s="37">
        <f>SUMIFS(СВЦЭМ!$C$34:$C$777,СВЦЭМ!$A$34:$A$777,$A74,СВЦЭМ!$B$34:$B$777,V$47)+'СЕТ СН'!$G$9+СВЦЭМ!$D$10+'СЕТ СН'!$G$5-'СЕТ СН'!$G$17</f>
        <v>3776.2783851299996</v>
      </c>
      <c r="W74" s="37">
        <f>SUMIFS(СВЦЭМ!$C$34:$C$777,СВЦЭМ!$A$34:$A$777,$A74,СВЦЭМ!$B$34:$B$777,W$47)+'СЕТ СН'!$G$9+СВЦЭМ!$D$10+'СЕТ СН'!$G$5-'СЕТ СН'!$G$17</f>
        <v>3814.49607513</v>
      </c>
      <c r="X74" s="37">
        <f>SUMIFS(СВЦЭМ!$C$34:$C$777,СВЦЭМ!$A$34:$A$777,$A74,СВЦЭМ!$B$34:$B$777,X$47)+'СЕТ СН'!$G$9+СВЦЭМ!$D$10+'СЕТ СН'!$G$5-'СЕТ СН'!$G$17</f>
        <v>3920.6914415899996</v>
      </c>
      <c r="Y74" s="37">
        <f>SUMIFS(СВЦЭМ!$C$34:$C$777,СВЦЭМ!$A$34:$A$777,$A74,СВЦЭМ!$B$34:$B$777,Y$47)+'СЕТ СН'!$G$9+СВЦЭМ!$D$10+'СЕТ СН'!$G$5-'СЕТ СН'!$G$17</f>
        <v>4025.6185141199999</v>
      </c>
    </row>
    <row r="75" spans="1:27" ht="15.75" x14ac:dyDescent="0.2">
      <c r="A75" s="36">
        <f t="shared" si="1"/>
        <v>43279</v>
      </c>
      <c r="B75" s="37">
        <f>SUMIFS(СВЦЭМ!$C$34:$C$777,СВЦЭМ!$A$34:$A$777,$A75,СВЦЭМ!$B$34:$B$777,B$47)+'СЕТ СН'!$G$9+СВЦЭМ!$D$10+'СЕТ СН'!$G$5-'СЕТ СН'!$G$17</f>
        <v>4077.4467480899998</v>
      </c>
      <c r="C75" s="37">
        <f>SUMIFS(СВЦЭМ!$C$34:$C$777,СВЦЭМ!$A$34:$A$777,$A75,СВЦЭМ!$B$34:$B$777,C$47)+'СЕТ СН'!$G$9+СВЦЭМ!$D$10+'СЕТ СН'!$G$5-'СЕТ СН'!$G$17</f>
        <v>4144.8694440600002</v>
      </c>
      <c r="D75" s="37">
        <f>SUMIFS(СВЦЭМ!$C$34:$C$777,СВЦЭМ!$A$34:$A$777,$A75,СВЦЭМ!$B$34:$B$777,D$47)+'СЕТ СН'!$G$9+СВЦЭМ!$D$10+'СЕТ СН'!$G$5-'СЕТ СН'!$G$17</f>
        <v>4153.6623133200001</v>
      </c>
      <c r="E75" s="37">
        <f>SUMIFS(СВЦЭМ!$C$34:$C$777,СВЦЭМ!$A$34:$A$777,$A75,СВЦЭМ!$B$34:$B$777,E$47)+'СЕТ СН'!$G$9+СВЦЭМ!$D$10+'СЕТ СН'!$G$5-'СЕТ СН'!$G$17</f>
        <v>4145.5685757399997</v>
      </c>
      <c r="F75" s="37">
        <f>SUMIFS(СВЦЭМ!$C$34:$C$777,СВЦЭМ!$A$34:$A$777,$A75,СВЦЭМ!$B$34:$B$777,F$47)+'СЕТ СН'!$G$9+СВЦЭМ!$D$10+'СЕТ СН'!$G$5-'СЕТ СН'!$G$17</f>
        <v>4142.9665736400002</v>
      </c>
      <c r="G75" s="37">
        <f>SUMIFS(СВЦЭМ!$C$34:$C$777,СВЦЭМ!$A$34:$A$777,$A75,СВЦЭМ!$B$34:$B$777,G$47)+'СЕТ СН'!$G$9+СВЦЭМ!$D$10+'СЕТ СН'!$G$5-'СЕТ СН'!$G$17</f>
        <v>4150.4301919800009</v>
      </c>
      <c r="H75" s="37">
        <f>SUMIFS(СВЦЭМ!$C$34:$C$777,СВЦЭМ!$A$34:$A$777,$A75,СВЦЭМ!$B$34:$B$777,H$47)+'СЕТ СН'!$G$9+СВЦЭМ!$D$10+'СЕТ СН'!$G$5-'СЕТ СН'!$G$17</f>
        <v>4109.6022409100005</v>
      </c>
      <c r="I75" s="37">
        <f>SUMIFS(СВЦЭМ!$C$34:$C$777,СВЦЭМ!$A$34:$A$777,$A75,СВЦЭМ!$B$34:$B$777,I$47)+'СЕТ СН'!$G$9+СВЦЭМ!$D$10+'СЕТ СН'!$G$5-'СЕТ СН'!$G$17</f>
        <v>3994.52266465</v>
      </c>
      <c r="J75" s="37">
        <f>SUMIFS(СВЦЭМ!$C$34:$C$777,СВЦЭМ!$A$34:$A$777,$A75,СВЦЭМ!$B$34:$B$777,J$47)+'СЕТ СН'!$G$9+СВЦЭМ!$D$10+'СЕТ СН'!$G$5-'СЕТ СН'!$G$17</f>
        <v>3878.7050088499996</v>
      </c>
      <c r="K75" s="37">
        <f>SUMIFS(СВЦЭМ!$C$34:$C$777,СВЦЭМ!$A$34:$A$777,$A75,СВЦЭМ!$B$34:$B$777,K$47)+'СЕТ СН'!$G$9+СВЦЭМ!$D$10+'СЕТ СН'!$G$5-'СЕТ СН'!$G$17</f>
        <v>3826.7749692799994</v>
      </c>
      <c r="L75" s="37">
        <f>SUMIFS(СВЦЭМ!$C$34:$C$777,СВЦЭМ!$A$34:$A$777,$A75,СВЦЭМ!$B$34:$B$777,L$47)+'СЕТ СН'!$G$9+СВЦЭМ!$D$10+'СЕТ СН'!$G$5-'СЕТ СН'!$G$17</f>
        <v>3821.3021317600001</v>
      </c>
      <c r="M75" s="37">
        <f>SUMIFS(СВЦЭМ!$C$34:$C$777,СВЦЭМ!$A$34:$A$777,$A75,СВЦЭМ!$B$34:$B$777,M$47)+'СЕТ СН'!$G$9+СВЦЭМ!$D$10+'СЕТ СН'!$G$5-'СЕТ СН'!$G$17</f>
        <v>3817.4490980899996</v>
      </c>
      <c r="N75" s="37">
        <f>SUMIFS(СВЦЭМ!$C$34:$C$777,СВЦЭМ!$A$34:$A$777,$A75,СВЦЭМ!$B$34:$B$777,N$47)+'СЕТ СН'!$G$9+СВЦЭМ!$D$10+'СЕТ СН'!$G$5-'СЕТ СН'!$G$17</f>
        <v>3813.0486415800001</v>
      </c>
      <c r="O75" s="37">
        <f>SUMIFS(СВЦЭМ!$C$34:$C$777,СВЦЭМ!$A$34:$A$777,$A75,СВЦЭМ!$B$34:$B$777,O$47)+'СЕТ СН'!$G$9+СВЦЭМ!$D$10+'СЕТ СН'!$G$5-'СЕТ СН'!$G$17</f>
        <v>3822.47478146</v>
      </c>
      <c r="P75" s="37">
        <f>SUMIFS(СВЦЭМ!$C$34:$C$777,СВЦЭМ!$A$34:$A$777,$A75,СВЦЭМ!$B$34:$B$777,P$47)+'СЕТ СН'!$G$9+СВЦЭМ!$D$10+'СЕТ СН'!$G$5-'СЕТ СН'!$G$17</f>
        <v>3826.6217508799996</v>
      </c>
      <c r="Q75" s="37">
        <f>SUMIFS(СВЦЭМ!$C$34:$C$777,СВЦЭМ!$A$34:$A$777,$A75,СВЦЭМ!$B$34:$B$777,Q$47)+'СЕТ СН'!$G$9+СВЦЭМ!$D$10+'СЕТ СН'!$G$5-'СЕТ СН'!$G$17</f>
        <v>3831.8878894300001</v>
      </c>
      <c r="R75" s="37">
        <f>SUMIFS(СВЦЭМ!$C$34:$C$777,СВЦЭМ!$A$34:$A$777,$A75,СВЦЭМ!$B$34:$B$777,R$47)+'СЕТ СН'!$G$9+СВЦЭМ!$D$10+'СЕТ СН'!$G$5-'СЕТ СН'!$G$17</f>
        <v>3829.1591414500003</v>
      </c>
      <c r="S75" s="37">
        <f>SUMIFS(СВЦЭМ!$C$34:$C$777,СВЦЭМ!$A$34:$A$777,$A75,СВЦЭМ!$B$34:$B$777,S$47)+'СЕТ СН'!$G$9+СВЦЭМ!$D$10+'СЕТ СН'!$G$5-'СЕТ СН'!$G$17</f>
        <v>3831.5849273299996</v>
      </c>
      <c r="T75" s="37">
        <f>SUMIFS(СВЦЭМ!$C$34:$C$777,СВЦЭМ!$A$34:$A$777,$A75,СВЦЭМ!$B$34:$B$777,T$47)+'СЕТ СН'!$G$9+СВЦЭМ!$D$10+'СЕТ СН'!$G$5-'СЕТ СН'!$G$17</f>
        <v>3821.7493655699996</v>
      </c>
      <c r="U75" s="37">
        <f>SUMIFS(СВЦЭМ!$C$34:$C$777,СВЦЭМ!$A$34:$A$777,$A75,СВЦЭМ!$B$34:$B$777,U$47)+'СЕТ СН'!$G$9+СВЦЭМ!$D$10+'СЕТ СН'!$G$5-'СЕТ СН'!$G$17</f>
        <v>3817.0339545399997</v>
      </c>
      <c r="V75" s="37">
        <f>SUMIFS(СВЦЭМ!$C$34:$C$777,СВЦЭМ!$A$34:$A$777,$A75,СВЦЭМ!$B$34:$B$777,V$47)+'СЕТ СН'!$G$9+СВЦЭМ!$D$10+'СЕТ СН'!$G$5-'СЕТ СН'!$G$17</f>
        <v>3837.8974839099997</v>
      </c>
      <c r="W75" s="37">
        <f>SUMIFS(СВЦЭМ!$C$34:$C$777,СВЦЭМ!$A$34:$A$777,$A75,СВЦЭМ!$B$34:$B$777,W$47)+'СЕТ СН'!$G$9+СВЦЭМ!$D$10+'СЕТ СН'!$G$5-'СЕТ СН'!$G$17</f>
        <v>3881.0566272999999</v>
      </c>
      <c r="X75" s="37">
        <f>SUMIFS(СВЦЭМ!$C$34:$C$777,СВЦЭМ!$A$34:$A$777,$A75,СВЦЭМ!$B$34:$B$777,X$47)+'СЕТ СН'!$G$9+СВЦЭМ!$D$10+'СЕТ СН'!$G$5-'СЕТ СН'!$G$17</f>
        <v>3995.3386670599998</v>
      </c>
      <c r="Y75" s="37">
        <f>SUMIFS(СВЦЭМ!$C$34:$C$777,СВЦЭМ!$A$34:$A$777,$A75,СВЦЭМ!$B$34:$B$777,Y$47)+'СЕТ СН'!$G$9+СВЦЭМ!$D$10+'СЕТ СН'!$G$5-'СЕТ СН'!$G$17</f>
        <v>4087.0196282000002</v>
      </c>
    </row>
    <row r="76" spans="1:27" ht="15.75" x14ac:dyDescent="0.2">
      <c r="A76" s="36">
        <f t="shared" si="1"/>
        <v>43280</v>
      </c>
      <c r="B76" s="37">
        <f>SUMIFS(СВЦЭМ!$C$34:$C$777,СВЦЭМ!$A$34:$A$777,$A76,СВЦЭМ!$B$34:$B$777,B$47)+'СЕТ СН'!$G$9+СВЦЭМ!$D$10+'СЕТ СН'!$G$5-'СЕТ СН'!$G$17</f>
        <v>4131.2431781800005</v>
      </c>
      <c r="C76" s="37">
        <f>SUMIFS(СВЦЭМ!$C$34:$C$777,СВЦЭМ!$A$34:$A$777,$A76,СВЦЭМ!$B$34:$B$777,C$47)+'СЕТ СН'!$G$9+СВЦЭМ!$D$10+'СЕТ СН'!$G$5-'СЕТ СН'!$G$17</f>
        <v>4208.1585599199998</v>
      </c>
      <c r="D76" s="37">
        <f>SUMIFS(СВЦЭМ!$C$34:$C$777,СВЦЭМ!$A$34:$A$777,$A76,СВЦЭМ!$B$34:$B$777,D$47)+'СЕТ СН'!$G$9+СВЦЭМ!$D$10+'СЕТ СН'!$G$5-'СЕТ СН'!$G$17</f>
        <v>4210.9933642000005</v>
      </c>
      <c r="E76" s="37">
        <f>SUMIFS(СВЦЭМ!$C$34:$C$777,СВЦЭМ!$A$34:$A$777,$A76,СВЦЭМ!$B$34:$B$777,E$47)+'СЕТ СН'!$G$9+СВЦЭМ!$D$10+'СЕТ СН'!$G$5-'СЕТ СН'!$G$17</f>
        <v>4202.9014831699997</v>
      </c>
      <c r="F76" s="37">
        <f>SUMIFS(СВЦЭМ!$C$34:$C$777,СВЦЭМ!$A$34:$A$777,$A76,СВЦЭМ!$B$34:$B$777,F$47)+'СЕТ СН'!$G$9+СВЦЭМ!$D$10+'СЕТ СН'!$G$5-'СЕТ СН'!$G$17</f>
        <v>4199.2871005400002</v>
      </c>
      <c r="G76" s="37">
        <f>SUMIFS(СВЦЭМ!$C$34:$C$777,СВЦЭМ!$A$34:$A$777,$A76,СВЦЭМ!$B$34:$B$777,G$47)+'СЕТ СН'!$G$9+СВЦЭМ!$D$10+'СЕТ СН'!$G$5-'СЕТ СН'!$G$17</f>
        <v>4203.8516718800001</v>
      </c>
      <c r="H76" s="37">
        <f>SUMIFS(СВЦЭМ!$C$34:$C$777,СВЦЭМ!$A$34:$A$777,$A76,СВЦЭМ!$B$34:$B$777,H$47)+'СЕТ СН'!$G$9+СВЦЭМ!$D$10+'СЕТ СН'!$G$5-'СЕТ СН'!$G$17</f>
        <v>4119.5032659300005</v>
      </c>
      <c r="I76" s="37">
        <f>SUMIFS(СВЦЭМ!$C$34:$C$777,СВЦЭМ!$A$34:$A$777,$A76,СВЦЭМ!$B$34:$B$777,I$47)+'СЕТ СН'!$G$9+СВЦЭМ!$D$10+'СЕТ СН'!$G$5-'СЕТ СН'!$G$17</f>
        <v>3974.5231879299995</v>
      </c>
      <c r="J76" s="37">
        <f>SUMIFS(СВЦЭМ!$C$34:$C$777,СВЦЭМ!$A$34:$A$777,$A76,СВЦЭМ!$B$34:$B$777,J$47)+'СЕТ СН'!$G$9+СВЦЭМ!$D$10+'СЕТ СН'!$G$5-'СЕТ СН'!$G$17</f>
        <v>3864.5420812199995</v>
      </c>
      <c r="K76" s="37">
        <f>SUMIFS(СВЦЭМ!$C$34:$C$777,СВЦЭМ!$A$34:$A$777,$A76,СВЦЭМ!$B$34:$B$777,K$47)+'СЕТ СН'!$G$9+СВЦЭМ!$D$10+'СЕТ СН'!$G$5-'СЕТ СН'!$G$17</f>
        <v>3802.7654547099996</v>
      </c>
      <c r="L76" s="37">
        <f>SUMIFS(СВЦЭМ!$C$34:$C$777,СВЦЭМ!$A$34:$A$777,$A76,СВЦЭМ!$B$34:$B$777,L$47)+'СЕТ СН'!$G$9+СВЦЭМ!$D$10+'СЕТ СН'!$G$5-'СЕТ СН'!$G$17</f>
        <v>3795.3815930300002</v>
      </c>
      <c r="M76" s="37">
        <f>SUMIFS(СВЦЭМ!$C$34:$C$777,СВЦЭМ!$A$34:$A$777,$A76,СВЦЭМ!$B$34:$B$777,M$47)+'СЕТ СН'!$G$9+СВЦЭМ!$D$10+'СЕТ СН'!$G$5-'СЕТ СН'!$G$17</f>
        <v>3791.1745963799999</v>
      </c>
      <c r="N76" s="37">
        <f>SUMIFS(СВЦЭМ!$C$34:$C$777,СВЦЭМ!$A$34:$A$777,$A76,СВЦЭМ!$B$34:$B$777,N$47)+'СЕТ СН'!$G$9+СВЦЭМ!$D$10+'СЕТ СН'!$G$5-'СЕТ СН'!$G$17</f>
        <v>3789.2143983800001</v>
      </c>
      <c r="O76" s="37">
        <f>SUMIFS(СВЦЭМ!$C$34:$C$777,СВЦЭМ!$A$34:$A$777,$A76,СВЦЭМ!$B$34:$B$777,O$47)+'СЕТ СН'!$G$9+СВЦЭМ!$D$10+'СЕТ СН'!$G$5-'СЕТ СН'!$G$17</f>
        <v>3794.7120948899997</v>
      </c>
      <c r="P76" s="37">
        <f>SUMIFS(СВЦЭМ!$C$34:$C$777,СВЦЭМ!$A$34:$A$777,$A76,СВЦЭМ!$B$34:$B$777,P$47)+'СЕТ СН'!$G$9+СВЦЭМ!$D$10+'СЕТ СН'!$G$5-'СЕТ СН'!$G$17</f>
        <v>3799.1076777699996</v>
      </c>
      <c r="Q76" s="37">
        <f>SUMIFS(СВЦЭМ!$C$34:$C$777,СВЦЭМ!$A$34:$A$777,$A76,СВЦЭМ!$B$34:$B$777,Q$47)+'СЕТ СН'!$G$9+СВЦЭМ!$D$10+'СЕТ СН'!$G$5-'СЕТ СН'!$G$17</f>
        <v>3802.73493766</v>
      </c>
      <c r="R76" s="37">
        <f>SUMIFS(СВЦЭМ!$C$34:$C$777,СВЦЭМ!$A$34:$A$777,$A76,СВЦЭМ!$B$34:$B$777,R$47)+'СЕТ СН'!$G$9+СВЦЭМ!$D$10+'СЕТ СН'!$G$5-'СЕТ СН'!$G$17</f>
        <v>3797.9175987699996</v>
      </c>
      <c r="S76" s="37">
        <f>SUMIFS(СВЦЭМ!$C$34:$C$777,СВЦЭМ!$A$34:$A$777,$A76,СВЦЭМ!$B$34:$B$777,S$47)+'СЕТ СН'!$G$9+СВЦЭМ!$D$10+'СЕТ СН'!$G$5-'СЕТ СН'!$G$17</f>
        <v>3801.2055391099998</v>
      </c>
      <c r="T76" s="37">
        <f>SUMIFS(СВЦЭМ!$C$34:$C$777,СВЦЭМ!$A$34:$A$777,$A76,СВЦЭМ!$B$34:$B$777,T$47)+'СЕТ СН'!$G$9+СВЦЭМ!$D$10+'СЕТ СН'!$G$5-'СЕТ СН'!$G$17</f>
        <v>3801.5467464500002</v>
      </c>
      <c r="U76" s="37">
        <f>SUMIFS(СВЦЭМ!$C$34:$C$777,СВЦЭМ!$A$34:$A$777,$A76,СВЦЭМ!$B$34:$B$777,U$47)+'СЕТ СН'!$G$9+СВЦЭМ!$D$10+'СЕТ СН'!$G$5-'СЕТ СН'!$G$17</f>
        <v>3800.2126050900001</v>
      </c>
      <c r="V76" s="37">
        <f>SUMIFS(СВЦЭМ!$C$34:$C$777,СВЦЭМ!$A$34:$A$777,$A76,СВЦЭМ!$B$34:$B$777,V$47)+'СЕТ СН'!$G$9+СВЦЭМ!$D$10+'СЕТ СН'!$G$5-'СЕТ СН'!$G$17</f>
        <v>3803.4389139099999</v>
      </c>
      <c r="W76" s="37">
        <f>SUMIFS(СВЦЭМ!$C$34:$C$777,СВЦЭМ!$A$34:$A$777,$A76,СВЦЭМ!$B$34:$B$777,W$47)+'СЕТ СН'!$G$9+СВЦЭМ!$D$10+'СЕТ СН'!$G$5-'СЕТ СН'!$G$17</f>
        <v>3872.74334546</v>
      </c>
      <c r="X76" s="37">
        <f>SUMIFS(СВЦЭМ!$C$34:$C$777,СВЦЭМ!$A$34:$A$777,$A76,СВЦЭМ!$B$34:$B$777,X$47)+'СЕТ СН'!$G$9+СВЦЭМ!$D$10+'СЕТ СН'!$G$5-'СЕТ СН'!$G$17</f>
        <v>3947.3821964100002</v>
      </c>
      <c r="Y76" s="37">
        <f>SUMIFS(СВЦЭМ!$C$34:$C$777,СВЦЭМ!$A$34:$A$777,$A76,СВЦЭМ!$B$34:$B$777,Y$47)+'СЕТ СН'!$G$9+СВЦЭМ!$D$10+'СЕТ СН'!$G$5-'СЕТ СН'!$G$17</f>
        <v>4079.3873324299998</v>
      </c>
    </row>
    <row r="77" spans="1:27" ht="15.75" x14ac:dyDescent="0.2">
      <c r="A77" s="36">
        <f t="shared" si="1"/>
        <v>43281</v>
      </c>
      <c r="B77" s="37">
        <f>SUMIFS(СВЦЭМ!$C$34:$C$777,СВЦЭМ!$A$34:$A$777,$A77,СВЦЭМ!$B$34:$B$777,B$47)+'СЕТ СН'!$G$9+СВЦЭМ!$D$10+'СЕТ СН'!$G$5-'СЕТ СН'!$G$17</f>
        <v>4183.7774831500001</v>
      </c>
      <c r="C77" s="37">
        <f>SUMIFS(СВЦЭМ!$C$34:$C$777,СВЦЭМ!$A$34:$A$777,$A77,СВЦЭМ!$B$34:$B$777,C$47)+'СЕТ СН'!$G$9+СВЦЭМ!$D$10+'СЕТ СН'!$G$5-'СЕТ СН'!$G$17</f>
        <v>4170.8764559500005</v>
      </c>
      <c r="D77" s="37">
        <f>SUMIFS(СВЦЭМ!$C$34:$C$777,СВЦЭМ!$A$34:$A$777,$A77,СВЦЭМ!$B$34:$B$777,D$47)+'СЕТ СН'!$G$9+СВЦЭМ!$D$10+'СЕТ СН'!$G$5-'СЕТ СН'!$G$17</f>
        <v>4186.2078059200003</v>
      </c>
      <c r="E77" s="37">
        <f>SUMIFS(СВЦЭМ!$C$34:$C$777,СВЦЭМ!$A$34:$A$777,$A77,СВЦЭМ!$B$34:$B$777,E$47)+'СЕТ СН'!$G$9+СВЦЭМ!$D$10+'СЕТ СН'!$G$5-'СЕТ СН'!$G$17</f>
        <v>4180.4136671200004</v>
      </c>
      <c r="F77" s="37">
        <f>SUMIFS(СВЦЭМ!$C$34:$C$777,СВЦЭМ!$A$34:$A$777,$A77,СВЦЭМ!$B$34:$B$777,F$47)+'СЕТ СН'!$G$9+СВЦЭМ!$D$10+'СЕТ СН'!$G$5-'СЕТ СН'!$G$17</f>
        <v>4177.7815084100002</v>
      </c>
      <c r="G77" s="37">
        <f>SUMIFS(СВЦЭМ!$C$34:$C$777,СВЦЭМ!$A$34:$A$777,$A77,СВЦЭМ!$B$34:$B$777,G$47)+'СЕТ СН'!$G$9+СВЦЭМ!$D$10+'СЕТ СН'!$G$5-'СЕТ СН'!$G$17</f>
        <v>4178.5089676200005</v>
      </c>
      <c r="H77" s="37">
        <f>SUMIFS(СВЦЭМ!$C$34:$C$777,СВЦЭМ!$A$34:$A$777,$A77,СВЦЭМ!$B$34:$B$777,H$47)+'СЕТ СН'!$G$9+СВЦЭМ!$D$10+'СЕТ СН'!$G$5-'СЕТ СН'!$G$17</f>
        <v>4083.9631594299995</v>
      </c>
      <c r="I77" s="37">
        <f>SUMIFS(СВЦЭМ!$C$34:$C$777,СВЦЭМ!$A$34:$A$777,$A77,СВЦЭМ!$B$34:$B$777,I$47)+'СЕТ СН'!$G$9+СВЦЭМ!$D$10+'СЕТ СН'!$G$5-'СЕТ СН'!$G$17</f>
        <v>3933.4923125800001</v>
      </c>
      <c r="J77" s="37">
        <f>SUMIFS(СВЦЭМ!$C$34:$C$777,СВЦЭМ!$A$34:$A$777,$A77,СВЦЭМ!$B$34:$B$777,J$47)+'СЕТ СН'!$G$9+СВЦЭМ!$D$10+'СЕТ СН'!$G$5-'СЕТ СН'!$G$17</f>
        <v>3819.0379950599995</v>
      </c>
      <c r="K77" s="37">
        <f>SUMIFS(СВЦЭМ!$C$34:$C$777,СВЦЭМ!$A$34:$A$777,$A77,СВЦЭМ!$B$34:$B$777,K$47)+'СЕТ СН'!$G$9+СВЦЭМ!$D$10+'СЕТ СН'!$G$5-'СЕТ СН'!$G$17</f>
        <v>3776.0039026399995</v>
      </c>
      <c r="L77" s="37">
        <f>SUMIFS(СВЦЭМ!$C$34:$C$777,СВЦЭМ!$A$34:$A$777,$A77,СВЦЭМ!$B$34:$B$777,L$47)+'СЕТ СН'!$G$9+СВЦЭМ!$D$10+'СЕТ СН'!$G$5-'СЕТ СН'!$G$17</f>
        <v>3782.5566817599997</v>
      </c>
      <c r="M77" s="37">
        <f>SUMIFS(СВЦЭМ!$C$34:$C$777,СВЦЭМ!$A$34:$A$777,$A77,СВЦЭМ!$B$34:$B$777,M$47)+'СЕТ СН'!$G$9+СВЦЭМ!$D$10+'СЕТ СН'!$G$5-'СЕТ СН'!$G$17</f>
        <v>3763.8255139099997</v>
      </c>
      <c r="N77" s="37">
        <f>SUMIFS(СВЦЭМ!$C$34:$C$777,СВЦЭМ!$A$34:$A$777,$A77,СВЦЭМ!$B$34:$B$777,N$47)+'СЕТ СН'!$G$9+СВЦЭМ!$D$10+'СЕТ СН'!$G$5-'СЕТ СН'!$G$17</f>
        <v>3783.1303212799999</v>
      </c>
      <c r="O77" s="37">
        <f>SUMIFS(СВЦЭМ!$C$34:$C$777,СВЦЭМ!$A$34:$A$777,$A77,СВЦЭМ!$B$34:$B$777,O$47)+'СЕТ СН'!$G$9+СВЦЭМ!$D$10+'СЕТ СН'!$G$5-'СЕТ СН'!$G$17</f>
        <v>3785.0058156499995</v>
      </c>
      <c r="P77" s="37">
        <f>SUMIFS(СВЦЭМ!$C$34:$C$777,СВЦЭМ!$A$34:$A$777,$A77,СВЦЭМ!$B$34:$B$777,P$47)+'СЕТ СН'!$G$9+СВЦЭМ!$D$10+'СЕТ СН'!$G$5-'СЕТ СН'!$G$17</f>
        <v>3787.5951824600002</v>
      </c>
      <c r="Q77" s="37">
        <f>SUMIFS(СВЦЭМ!$C$34:$C$777,СВЦЭМ!$A$34:$A$777,$A77,СВЦЭМ!$B$34:$B$777,Q$47)+'СЕТ СН'!$G$9+СВЦЭМ!$D$10+'СЕТ СН'!$G$5-'СЕТ СН'!$G$17</f>
        <v>3786.2032383600003</v>
      </c>
      <c r="R77" s="37">
        <f>SUMIFS(СВЦЭМ!$C$34:$C$777,СВЦЭМ!$A$34:$A$777,$A77,СВЦЭМ!$B$34:$B$777,R$47)+'СЕТ СН'!$G$9+СВЦЭМ!$D$10+'СЕТ СН'!$G$5-'СЕТ СН'!$G$17</f>
        <v>3781.6178838800001</v>
      </c>
      <c r="S77" s="37">
        <f>SUMIFS(СВЦЭМ!$C$34:$C$777,СВЦЭМ!$A$34:$A$777,$A77,СВЦЭМ!$B$34:$B$777,S$47)+'СЕТ СН'!$G$9+СВЦЭМ!$D$10+'СЕТ СН'!$G$5-'СЕТ СН'!$G$17</f>
        <v>3776.7341737499996</v>
      </c>
      <c r="T77" s="37">
        <f>SUMIFS(СВЦЭМ!$C$34:$C$777,СВЦЭМ!$A$34:$A$777,$A77,СВЦЭМ!$B$34:$B$777,T$47)+'СЕТ СН'!$G$9+СВЦЭМ!$D$10+'СЕТ СН'!$G$5-'СЕТ СН'!$G$17</f>
        <v>3777.7521352400004</v>
      </c>
      <c r="U77" s="37">
        <f>SUMIFS(СВЦЭМ!$C$34:$C$777,СВЦЭМ!$A$34:$A$777,$A77,СВЦЭМ!$B$34:$B$777,U$47)+'СЕТ СН'!$G$9+СВЦЭМ!$D$10+'СЕТ СН'!$G$5-'СЕТ СН'!$G$17</f>
        <v>3770.3967046000002</v>
      </c>
      <c r="V77" s="37">
        <f>SUMIFS(СВЦЭМ!$C$34:$C$777,СВЦЭМ!$A$34:$A$777,$A77,СВЦЭМ!$B$34:$B$777,V$47)+'СЕТ СН'!$G$9+СВЦЭМ!$D$10+'СЕТ СН'!$G$5-'СЕТ СН'!$G$17</f>
        <v>3777.7061110700001</v>
      </c>
      <c r="W77" s="37">
        <f>SUMIFS(СВЦЭМ!$C$34:$C$777,СВЦЭМ!$A$34:$A$777,$A77,СВЦЭМ!$B$34:$B$777,W$47)+'СЕТ СН'!$G$9+СВЦЭМ!$D$10+'СЕТ СН'!$G$5-'СЕТ СН'!$G$17</f>
        <v>3834.4058509199999</v>
      </c>
      <c r="X77" s="37">
        <f>SUMIFS(СВЦЭМ!$C$34:$C$777,СВЦЭМ!$A$34:$A$777,$A77,СВЦЭМ!$B$34:$B$777,X$47)+'СЕТ СН'!$G$9+СВЦЭМ!$D$10+'СЕТ СН'!$G$5-'СЕТ СН'!$G$17</f>
        <v>3929.9311951699997</v>
      </c>
      <c r="Y77" s="37">
        <f>SUMIFS(СВЦЭМ!$C$34:$C$777,СВЦЭМ!$A$34:$A$777,$A77,СВЦЭМ!$B$34:$B$777,Y$47)+'СЕТ СН'!$G$9+СВЦЭМ!$D$10+'СЕТ СН'!$G$5-'СЕТ СН'!$G$17</f>
        <v>4014.32884797</v>
      </c>
      <c r="AA77" s="38"/>
    </row>
    <row r="78" spans="1:27" ht="15.75" hidden="1" x14ac:dyDescent="0.2">
      <c r="A78" s="36">
        <f t="shared" si="1"/>
        <v>43282</v>
      </c>
      <c r="B78" s="37">
        <f>SUMIFS(СВЦЭМ!$C$34:$C$777,СВЦЭМ!$A$34:$A$777,$A78,СВЦЭМ!$B$34:$B$777,B$47)+'СЕТ СН'!$G$9+СВЦЭМ!$D$10+'СЕТ СН'!$G$5-'СЕТ СН'!$G$17</f>
        <v>3086.6180509299998</v>
      </c>
      <c r="C78" s="37">
        <f>SUMIFS(СВЦЭМ!$C$34:$C$777,СВЦЭМ!$A$34:$A$777,$A78,СВЦЭМ!$B$34:$B$777,C$47)+'СЕТ СН'!$G$9+СВЦЭМ!$D$10+'СЕТ СН'!$G$5-'СЕТ СН'!$G$17</f>
        <v>3086.6180509299998</v>
      </c>
      <c r="D78" s="37">
        <f>SUMIFS(СВЦЭМ!$C$34:$C$777,СВЦЭМ!$A$34:$A$777,$A78,СВЦЭМ!$B$34:$B$777,D$47)+'СЕТ СН'!$G$9+СВЦЭМ!$D$10+'СЕТ СН'!$G$5-'СЕТ СН'!$G$17</f>
        <v>3086.6180509299998</v>
      </c>
      <c r="E78" s="37">
        <f>SUMIFS(СВЦЭМ!$C$34:$C$777,СВЦЭМ!$A$34:$A$777,$A78,СВЦЭМ!$B$34:$B$777,E$47)+'СЕТ СН'!$G$9+СВЦЭМ!$D$10+'СЕТ СН'!$G$5-'СЕТ СН'!$G$17</f>
        <v>3086.6180509299998</v>
      </c>
      <c r="F78" s="37">
        <f>SUMIFS(СВЦЭМ!$C$34:$C$777,СВЦЭМ!$A$34:$A$777,$A78,СВЦЭМ!$B$34:$B$777,F$47)+'СЕТ СН'!$G$9+СВЦЭМ!$D$10+'СЕТ СН'!$G$5-'СЕТ СН'!$G$17</f>
        <v>3086.6180509299998</v>
      </c>
      <c r="G78" s="37">
        <f>SUMIFS(СВЦЭМ!$C$34:$C$777,СВЦЭМ!$A$34:$A$777,$A78,СВЦЭМ!$B$34:$B$777,G$47)+'СЕТ СН'!$G$9+СВЦЭМ!$D$10+'СЕТ СН'!$G$5-'СЕТ СН'!$G$17</f>
        <v>3086.6180509299998</v>
      </c>
      <c r="H78" s="37">
        <f>SUMIFS(СВЦЭМ!$C$34:$C$777,СВЦЭМ!$A$34:$A$777,$A78,СВЦЭМ!$B$34:$B$777,H$47)+'СЕТ СН'!$G$9+СВЦЭМ!$D$10+'СЕТ СН'!$G$5-'СЕТ СН'!$G$17</f>
        <v>3086.6180509299998</v>
      </c>
      <c r="I78" s="37">
        <f>SUMIFS(СВЦЭМ!$C$34:$C$777,СВЦЭМ!$A$34:$A$777,$A78,СВЦЭМ!$B$34:$B$777,I$47)+'СЕТ СН'!$G$9+СВЦЭМ!$D$10+'СЕТ СН'!$G$5-'СЕТ СН'!$G$17</f>
        <v>3086.6180509299998</v>
      </c>
      <c r="J78" s="37">
        <f>SUMIFS(СВЦЭМ!$C$34:$C$777,СВЦЭМ!$A$34:$A$777,$A78,СВЦЭМ!$B$34:$B$777,J$47)+'СЕТ СН'!$G$9+СВЦЭМ!$D$10+'СЕТ СН'!$G$5-'СЕТ СН'!$G$17</f>
        <v>3086.6180509299998</v>
      </c>
      <c r="K78" s="37">
        <f>SUMIFS(СВЦЭМ!$C$34:$C$777,СВЦЭМ!$A$34:$A$777,$A78,СВЦЭМ!$B$34:$B$777,K$47)+'СЕТ СН'!$G$9+СВЦЭМ!$D$10+'СЕТ СН'!$G$5-'СЕТ СН'!$G$17</f>
        <v>3086.6180509299998</v>
      </c>
      <c r="L78" s="37">
        <f>SUMIFS(СВЦЭМ!$C$34:$C$777,СВЦЭМ!$A$34:$A$777,$A78,СВЦЭМ!$B$34:$B$777,L$47)+'СЕТ СН'!$G$9+СВЦЭМ!$D$10+'СЕТ СН'!$G$5-'СЕТ СН'!$G$17</f>
        <v>3086.6180509299998</v>
      </c>
      <c r="M78" s="37">
        <f>SUMIFS(СВЦЭМ!$C$34:$C$777,СВЦЭМ!$A$34:$A$777,$A78,СВЦЭМ!$B$34:$B$777,M$47)+'СЕТ СН'!$G$9+СВЦЭМ!$D$10+'СЕТ СН'!$G$5-'СЕТ СН'!$G$17</f>
        <v>3086.6180509299998</v>
      </c>
      <c r="N78" s="37">
        <f>SUMIFS(СВЦЭМ!$C$34:$C$777,СВЦЭМ!$A$34:$A$777,$A78,СВЦЭМ!$B$34:$B$777,N$47)+'СЕТ СН'!$G$9+СВЦЭМ!$D$10+'СЕТ СН'!$G$5-'СЕТ СН'!$G$17</f>
        <v>3086.6180509299998</v>
      </c>
      <c r="O78" s="37">
        <f>SUMIFS(СВЦЭМ!$C$34:$C$777,СВЦЭМ!$A$34:$A$777,$A78,СВЦЭМ!$B$34:$B$777,O$47)+'СЕТ СН'!$G$9+СВЦЭМ!$D$10+'СЕТ СН'!$G$5-'СЕТ СН'!$G$17</f>
        <v>3086.6180509299998</v>
      </c>
      <c r="P78" s="37">
        <f>SUMIFS(СВЦЭМ!$C$34:$C$777,СВЦЭМ!$A$34:$A$777,$A78,СВЦЭМ!$B$34:$B$777,P$47)+'СЕТ СН'!$G$9+СВЦЭМ!$D$10+'СЕТ СН'!$G$5-'СЕТ СН'!$G$17</f>
        <v>3086.6180509299998</v>
      </c>
      <c r="Q78" s="37">
        <f>SUMIFS(СВЦЭМ!$C$34:$C$777,СВЦЭМ!$A$34:$A$777,$A78,СВЦЭМ!$B$34:$B$777,Q$47)+'СЕТ СН'!$G$9+СВЦЭМ!$D$10+'СЕТ СН'!$G$5-'СЕТ СН'!$G$17</f>
        <v>3086.6180509299998</v>
      </c>
      <c r="R78" s="37">
        <f>SUMIFS(СВЦЭМ!$C$34:$C$777,СВЦЭМ!$A$34:$A$777,$A78,СВЦЭМ!$B$34:$B$777,R$47)+'СЕТ СН'!$G$9+СВЦЭМ!$D$10+'СЕТ СН'!$G$5-'СЕТ СН'!$G$17</f>
        <v>3086.6180509299998</v>
      </c>
      <c r="S78" s="37">
        <f>SUMIFS(СВЦЭМ!$C$34:$C$777,СВЦЭМ!$A$34:$A$777,$A78,СВЦЭМ!$B$34:$B$777,S$47)+'СЕТ СН'!$G$9+СВЦЭМ!$D$10+'СЕТ СН'!$G$5-'СЕТ СН'!$G$17</f>
        <v>3086.6180509299998</v>
      </c>
      <c r="T78" s="37">
        <f>SUMIFS(СВЦЭМ!$C$34:$C$777,СВЦЭМ!$A$34:$A$777,$A78,СВЦЭМ!$B$34:$B$777,T$47)+'СЕТ СН'!$G$9+СВЦЭМ!$D$10+'СЕТ СН'!$G$5-'СЕТ СН'!$G$17</f>
        <v>3086.6180509299998</v>
      </c>
      <c r="U78" s="37">
        <f>SUMIFS(СВЦЭМ!$C$34:$C$777,СВЦЭМ!$A$34:$A$777,$A78,СВЦЭМ!$B$34:$B$777,U$47)+'СЕТ СН'!$G$9+СВЦЭМ!$D$10+'СЕТ СН'!$G$5-'СЕТ СН'!$G$17</f>
        <v>3086.6180509299998</v>
      </c>
      <c r="V78" s="37">
        <f>SUMIFS(СВЦЭМ!$C$34:$C$777,СВЦЭМ!$A$34:$A$777,$A78,СВЦЭМ!$B$34:$B$777,V$47)+'СЕТ СН'!$G$9+СВЦЭМ!$D$10+'СЕТ СН'!$G$5-'СЕТ СН'!$G$17</f>
        <v>3086.6180509299998</v>
      </c>
      <c r="W78" s="37">
        <f>SUMIFS(СВЦЭМ!$C$34:$C$777,СВЦЭМ!$A$34:$A$777,$A78,СВЦЭМ!$B$34:$B$777,W$47)+'СЕТ СН'!$G$9+СВЦЭМ!$D$10+'СЕТ СН'!$G$5-'СЕТ СН'!$G$17</f>
        <v>3086.6180509299998</v>
      </c>
      <c r="X78" s="37">
        <f>SUMIFS(СВЦЭМ!$C$34:$C$777,СВЦЭМ!$A$34:$A$777,$A78,СВЦЭМ!$B$34:$B$777,X$47)+'СЕТ СН'!$G$9+СВЦЭМ!$D$10+'СЕТ СН'!$G$5-'СЕТ СН'!$G$17</f>
        <v>3086.6180509299998</v>
      </c>
      <c r="Y78" s="37">
        <f>SUMIFS(СВЦЭМ!$C$34:$C$777,СВЦЭМ!$A$34:$A$777,$A78,СВЦЭМ!$B$34:$B$777,Y$47)+'СЕТ СН'!$G$9+СВЦЭМ!$D$10+'СЕТ СН'!$G$5-'СЕТ СН'!$G$17</f>
        <v>3086.6180509299998</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01.06.2018</v>
      </c>
      <c r="B84" s="37">
        <f>SUMIFS(СВЦЭМ!$C$34:$C$777,СВЦЭМ!$A$34:$A$777,$A84,СВЦЭМ!$B$34:$B$777,B$83)+'СЕТ СН'!$H$9+СВЦЭМ!$D$10+'СЕТ СН'!$H$5-'СЕТ СН'!$H$17</f>
        <v>4445.5143109800001</v>
      </c>
      <c r="C84" s="37">
        <f>SUMIFS(СВЦЭМ!$C$34:$C$777,СВЦЭМ!$A$34:$A$777,$A84,СВЦЭМ!$B$34:$B$777,C$83)+'СЕТ СН'!$H$9+СВЦЭМ!$D$10+'СЕТ СН'!$H$5-'СЕТ СН'!$H$17</f>
        <v>4500.6263550900003</v>
      </c>
      <c r="D84" s="37">
        <f>SUMIFS(СВЦЭМ!$C$34:$C$777,СВЦЭМ!$A$34:$A$777,$A84,СВЦЭМ!$B$34:$B$777,D$83)+'СЕТ СН'!$H$9+СВЦЭМ!$D$10+'СЕТ СН'!$H$5-'СЕТ СН'!$H$17</f>
        <v>4532.2450405900008</v>
      </c>
      <c r="E84" s="37">
        <f>SUMIFS(СВЦЭМ!$C$34:$C$777,СВЦЭМ!$A$34:$A$777,$A84,СВЦЭМ!$B$34:$B$777,E$83)+'СЕТ СН'!$H$9+СВЦЭМ!$D$10+'СЕТ СН'!$H$5-'СЕТ СН'!$H$17</f>
        <v>4549.8555550499996</v>
      </c>
      <c r="F84" s="37">
        <f>SUMIFS(СВЦЭМ!$C$34:$C$777,СВЦЭМ!$A$34:$A$777,$A84,СВЦЭМ!$B$34:$B$777,F$83)+'СЕТ СН'!$H$9+СВЦЭМ!$D$10+'СЕТ СН'!$H$5-'СЕТ СН'!$H$17</f>
        <v>4544.0121304100003</v>
      </c>
      <c r="G84" s="37">
        <f>SUMIFS(СВЦЭМ!$C$34:$C$777,СВЦЭМ!$A$34:$A$777,$A84,СВЦЭМ!$B$34:$B$777,G$83)+'СЕТ СН'!$H$9+СВЦЭМ!$D$10+'СЕТ СН'!$H$5-'СЕТ СН'!$H$17</f>
        <v>4537.9080163300005</v>
      </c>
      <c r="H84" s="37">
        <f>SUMIFS(СВЦЭМ!$C$34:$C$777,СВЦЭМ!$A$34:$A$777,$A84,СВЦЭМ!$B$34:$B$777,H$83)+'СЕТ СН'!$H$9+СВЦЭМ!$D$10+'СЕТ СН'!$H$5-'СЕТ СН'!$H$17</f>
        <v>4416.44848009</v>
      </c>
      <c r="I84" s="37">
        <f>SUMIFS(СВЦЭМ!$C$34:$C$777,СВЦЭМ!$A$34:$A$777,$A84,СВЦЭМ!$B$34:$B$777,I$83)+'СЕТ СН'!$H$9+СВЦЭМ!$D$10+'СЕТ СН'!$H$5-'СЕТ СН'!$H$17</f>
        <v>4284.90008708</v>
      </c>
      <c r="J84" s="37">
        <f>SUMIFS(СВЦЭМ!$C$34:$C$777,СВЦЭМ!$A$34:$A$777,$A84,СВЦЭМ!$B$34:$B$777,J$83)+'СЕТ СН'!$H$9+СВЦЭМ!$D$10+'СЕТ СН'!$H$5-'СЕТ СН'!$H$17</f>
        <v>4258.75958051</v>
      </c>
      <c r="K84" s="37">
        <f>SUMIFS(СВЦЭМ!$C$34:$C$777,СВЦЭМ!$A$34:$A$777,$A84,СВЦЭМ!$B$34:$B$777,K$83)+'СЕТ СН'!$H$9+СВЦЭМ!$D$10+'СЕТ СН'!$H$5-'СЕТ СН'!$H$17</f>
        <v>4240.9148263699999</v>
      </c>
      <c r="L84" s="37">
        <f>SUMIFS(СВЦЭМ!$C$34:$C$777,СВЦЭМ!$A$34:$A$777,$A84,СВЦЭМ!$B$34:$B$777,L$83)+'СЕТ СН'!$H$9+СВЦЭМ!$D$10+'СЕТ СН'!$H$5-'СЕТ СН'!$H$17</f>
        <v>4303.7309185599997</v>
      </c>
      <c r="M84" s="37">
        <f>SUMIFS(СВЦЭМ!$C$34:$C$777,СВЦЭМ!$A$34:$A$777,$A84,СВЦЭМ!$B$34:$B$777,M$83)+'СЕТ СН'!$H$9+СВЦЭМ!$D$10+'СЕТ СН'!$H$5-'СЕТ СН'!$H$17</f>
        <v>4294.5210708200002</v>
      </c>
      <c r="N84" s="37">
        <f>SUMIFS(СВЦЭМ!$C$34:$C$777,СВЦЭМ!$A$34:$A$777,$A84,СВЦЭМ!$B$34:$B$777,N$83)+'СЕТ СН'!$H$9+СВЦЭМ!$D$10+'СЕТ СН'!$H$5-'СЕТ СН'!$H$17</f>
        <v>4296.5876620899999</v>
      </c>
      <c r="O84" s="37">
        <f>SUMIFS(СВЦЭМ!$C$34:$C$777,СВЦЭМ!$A$34:$A$777,$A84,СВЦЭМ!$B$34:$B$777,O$83)+'СЕТ СН'!$H$9+СВЦЭМ!$D$10+'СЕТ СН'!$H$5-'СЕТ СН'!$H$17</f>
        <v>4307.6739497600001</v>
      </c>
      <c r="P84" s="37">
        <f>SUMIFS(СВЦЭМ!$C$34:$C$777,СВЦЭМ!$A$34:$A$777,$A84,СВЦЭМ!$B$34:$B$777,P$83)+'СЕТ СН'!$H$9+СВЦЭМ!$D$10+'СЕТ СН'!$H$5-'СЕТ СН'!$H$17</f>
        <v>4307.2416669900003</v>
      </c>
      <c r="Q84" s="37">
        <f>SUMIFS(СВЦЭМ!$C$34:$C$777,СВЦЭМ!$A$34:$A$777,$A84,СВЦЭМ!$B$34:$B$777,Q$83)+'СЕТ СН'!$H$9+СВЦЭМ!$D$10+'СЕТ СН'!$H$5-'СЕТ СН'!$H$17</f>
        <v>4304.9753899699999</v>
      </c>
      <c r="R84" s="37">
        <f>SUMIFS(СВЦЭМ!$C$34:$C$777,СВЦЭМ!$A$34:$A$777,$A84,СВЦЭМ!$B$34:$B$777,R$83)+'СЕТ СН'!$H$9+СВЦЭМ!$D$10+'СЕТ СН'!$H$5-'СЕТ СН'!$H$17</f>
        <v>4312.84726443</v>
      </c>
      <c r="S84" s="37">
        <f>SUMIFS(СВЦЭМ!$C$34:$C$777,СВЦЭМ!$A$34:$A$777,$A84,СВЦЭМ!$B$34:$B$777,S$83)+'СЕТ СН'!$H$9+СВЦЭМ!$D$10+'СЕТ СН'!$H$5-'СЕТ СН'!$H$17</f>
        <v>4306.2625646799997</v>
      </c>
      <c r="T84" s="37">
        <f>SUMIFS(СВЦЭМ!$C$34:$C$777,СВЦЭМ!$A$34:$A$777,$A84,СВЦЭМ!$B$34:$B$777,T$83)+'СЕТ СН'!$H$9+СВЦЭМ!$D$10+'СЕТ СН'!$H$5-'СЕТ СН'!$H$17</f>
        <v>4305.5160088399998</v>
      </c>
      <c r="U84" s="37">
        <f>SUMIFS(СВЦЭМ!$C$34:$C$777,СВЦЭМ!$A$34:$A$777,$A84,СВЦЭМ!$B$34:$B$777,U$83)+'СЕТ СН'!$H$9+СВЦЭМ!$D$10+'СЕТ СН'!$H$5-'СЕТ СН'!$H$17</f>
        <v>4289.1921044000001</v>
      </c>
      <c r="V84" s="37">
        <f>SUMIFS(СВЦЭМ!$C$34:$C$777,СВЦЭМ!$A$34:$A$777,$A84,СВЦЭМ!$B$34:$B$777,V$83)+'СЕТ СН'!$H$9+СВЦЭМ!$D$10+'СЕТ СН'!$H$5-'СЕТ СН'!$H$17</f>
        <v>4288.4307360700004</v>
      </c>
      <c r="W84" s="37">
        <f>SUMIFS(СВЦЭМ!$C$34:$C$777,СВЦЭМ!$A$34:$A$777,$A84,СВЦЭМ!$B$34:$B$777,W$83)+'СЕТ СН'!$H$9+СВЦЭМ!$D$10+'СЕТ СН'!$H$5-'СЕТ СН'!$H$17</f>
        <v>4264.9702962300007</v>
      </c>
      <c r="X84" s="37">
        <f>SUMIFS(СВЦЭМ!$C$34:$C$777,СВЦЭМ!$A$34:$A$777,$A84,СВЦЭМ!$B$34:$B$777,X$83)+'СЕТ СН'!$H$9+СВЦЭМ!$D$10+'СЕТ СН'!$H$5-'СЕТ СН'!$H$17</f>
        <v>4278.0104230000006</v>
      </c>
      <c r="Y84" s="37">
        <f>SUMIFS(СВЦЭМ!$C$34:$C$777,СВЦЭМ!$A$34:$A$777,$A84,СВЦЭМ!$B$34:$B$777,Y$83)+'СЕТ СН'!$H$9+СВЦЭМ!$D$10+'СЕТ СН'!$H$5-'СЕТ СН'!$H$17</f>
        <v>4386.1139660899998</v>
      </c>
    </row>
    <row r="85" spans="1:25" ht="15.75" x14ac:dyDescent="0.2">
      <c r="A85" s="36">
        <f>A84+1</f>
        <v>43253</v>
      </c>
      <c r="B85" s="37">
        <f>SUMIFS(СВЦЭМ!$C$34:$C$777,СВЦЭМ!$A$34:$A$777,$A85,СВЦЭМ!$B$34:$B$777,B$83)+'СЕТ СН'!$H$9+СВЦЭМ!$D$10+'СЕТ СН'!$H$5-'СЕТ СН'!$H$17</f>
        <v>4400.5853440700002</v>
      </c>
      <c r="C85" s="37">
        <f>SUMIFS(СВЦЭМ!$C$34:$C$777,СВЦЭМ!$A$34:$A$777,$A85,СВЦЭМ!$B$34:$B$777,C$83)+'СЕТ СН'!$H$9+СВЦЭМ!$D$10+'СЕТ СН'!$H$5-'СЕТ СН'!$H$17</f>
        <v>4466.3473746099999</v>
      </c>
      <c r="D85" s="37">
        <f>SUMIFS(СВЦЭМ!$C$34:$C$777,СВЦЭМ!$A$34:$A$777,$A85,СВЦЭМ!$B$34:$B$777,D$83)+'СЕТ СН'!$H$9+СВЦЭМ!$D$10+'СЕТ СН'!$H$5-'СЕТ СН'!$H$17</f>
        <v>4494.5429226000006</v>
      </c>
      <c r="E85" s="37">
        <f>SUMIFS(СВЦЭМ!$C$34:$C$777,СВЦЭМ!$A$34:$A$777,$A85,СВЦЭМ!$B$34:$B$777,E$83)+'СЕТ СН'!$H$9+СВЦЭМ!$D$10+'СЕТ СН'!$H$5-'СЕТ СН'!$H$17</f>
        <v>4499.31632584</v>
      </c>
      <c r="F85" s="37">
        <f>SUMIFS(СВЦЭМ!$C$34:$C$777,СВЦЭМ!$A$34:$A$777,$A85,СВЦЭМ!$B$34:$B$777,F$83)+'СЕТ СН'!$H$9+СВЦЭМ!$D$10+'СЕТ СН'!$H$5-'СЕТ СН'!$H$17</f>
        <v>4513.73518986</v>
      </c>
      <c r="G85" s="37">
        <f>SUMIFS(СВЦЭМ!$C$34:$C$777,СВЦЭМ!$A$34:$A$777,$A85,СВЦЭМ!$B$34:$B$777,G$83)+'СЕТ СН'!$H$9+СВЦЭМ!$D$10+'СЕТ СН'!$H$5-'СЕТ СН'!$H$17</f>
        <v>4495.0269621300004</v>
      </c>
      <c r="H85" s="37">
        <f>SUMIFS(СВЦЭМ!$C$34:$C$777,СВЦЭМ!$A$34:$A$777,$A85,СВЦЭМ!$B$34:$B$777,H$83)+'СЕТ СН'!$H$9+СВЦЭМ!$D$10+'СЕТ СН'!$H$5-'СЕТ СН'!$H$17</f>
        <v>4414.2992434899998</v>
      </c>
      <c r="I85" s="37">
        <f>SUMIFS(СВЦЭМ!$C$34:$C$777,СВЦЭМ!$A$34:$A$777,$A85,СВЦЭМ!$B$34:$B$777,I$83)+'СЕТ СН'!$H$9+СВЦЭМ!$D$10+'СЕТ СН'!$H$5-'СЕТ СН'!$H$17</f>
        <v>4326.6857533500006</v>
      </c>
      <c r="J85" s="37">
        <f>SUMIFS(СВЦЭМ!$C$34:$C$777,СВЦЭМ!$A$34:$A$777,$A85,СВЦЭМ!$B$34:$B$777,J$83)+'СЕТ СН'!$H$9+СВЦЭМ!$D$10+'СЕТ СН'!$H$5-'СЕТ СН'!$H$17</f>
        <v>4285.0386242700006</v>
      </c>
      <c r="K85" s="37">
        <f>SUMIFS(СВЦЭМ!$C$34:$C$777,СВЦЭМ!$A$34:$A$777,$A85,СВЦЭМ!$B$34:$B$777,K$83)+'СЕТ СН'!$H$9+СВЦЭМ!$D$10+'СЕТ СН'!$H$5-'СЕТ СН'!$H$17</f>
        <v>4293.1731293900002</v>
      </c>
      <c r="L85" s="37">
        <f>SUMIFS(СВЦЭМ!$C$34:$C$777,СВЦЭМ!$A$34:$A$777,$A85,СВЦЭМ!$B$34:$B$777,L$83)+'СЕТ СН'!$H$9+СВЦЭМ!$D$10+'СЕТ СН'!$H$5-'СЕТ СН'!$H$17</f>
        <v>4306.0418856599999</v>
      </c>
      <c r="M85" s="37">
        <f>SUMIFS(СВЦЭМ!$C$34:$C$777,СВЦЭМ!$A$34:$A$777,$A85,СВЦЭМ!$B$34:$B$777,M$83)+'СЕТ СН'!$H$9+СВЦЭМ!$D$10+'СЕТ СН'!$H$5-'СЕТ СН'!$H$17</f>
        <v>4312.0303525999998</v>
      </c>
      <c r="N85" s="37">
        <f>SUMIFS(СВЦЭМ!$C$34:$C$777,СВЦЭМ!$A$34:$A$777,$A85,СВЦЭМ!$B$34:$B$777,N$83)+'СЕТ СН'!$H$9+СВЦЭМ!$D$10+'СЕТ СН'!$H$5-'СЕТ СН'!$H$17</f>
        <v>4308.48414607</v>
      </c>
      <c r="O85" s="37">
        <f>SUMIFS(СВЦЭМ!$C$34:$C$777,СВЦЭМ!$A$34:$A$777,$A85,СВЦЭМ!$B$34:$B$777,O$83)+'СЕТ СН'!$H$9+СВЦЭМ!$D$10+'СЕТ СН'!$H$5-'СЕТ СН'!$H$17</f>
        <v>4320.8685324799999</v>
      </c>
      <c r="P85" s="37">
        <f>SUMIFS(СВЦЭМ!$C$34:$C$777,СВЦЭМ!$A$34:$A$777,$A85,СВЦЭМ!$B$34:$B$777,P$83)+'СЕТ СН'!$H$9+СВЦЭМ!$D$10+'СЕТ СН'!$H$5-'СЕТ СН'!$H$17</f>
        <v>4315.9794381600004</v>
      </c>
      <c r="Q85" s="37">
        <f>SUMIFS(СВЦЭМ!$C$34:$C$777,СВЦЭМ!$A$34:$A$777,$A85,СВЦЭМ!$B$34:$B$777,Q$83)+'СЕТ СН'!$H$9+СВЦЭМ!$D$10+'СЕТ СН'!$H$5-'СЕТ СН'!$H$17</f>
        <v>4311.7307503299999</v>
      </c>
      <c r="R85" s="37">
        <f>SUMIFS(СВЦЭМ!$C$34:$C$777,СВЦЭМ!$A$34:$A$777,$A85,СВЦЭМ!$B$34:$B$777,R$83)+'СЕТ СН'!$H$9+СВЦЭМ!$D$10+'СЕТ СН'!$H$5-'СЕТ СН'!$H$17</f>
        <v>4306.56595311</v>
      </c>
      <c r="S85" s="37">
        <f>SUMIFS(СВЦЭМ!$C$34:$C$777,СВЦЭМ!$A$34:$A$777,$A85,СВЦЭМ!$B$34:$B$777,S$83)+'СЕТ СН'!$H$9+СВЦЭМ!$D$10+'СЕТ СН'!$H$5-'СЕТ СН'!$H$17</f>
        <v>4310.3045286799997</v>
      </c>
      <c r="T85" s="37">
        <f>SUMIFS(СВЦЭМ!$C$34:$C$777,СВЦЭМ!$A$34:$A$777,$A85,СВЦЭМ!$B$34:$B$777,T$83)+'СЕТ СН'!$H$9+СВЦЭМ!$D$10+'СЕТ СН'!$H$5-'СЕТ СН'!$H$17</f>
        <v>4309.5913325299998</v>
      </c>
      <c r="U85" s="37">
        <f>SUMIFS(СВЦЭМ!$C$34:$C$777,СВЦЭМ!$A$34:$A$777,$A85,СВЦЭМ!$B$34:$B$777,U$83)+'СЕТ СН'!$H$9+СВЦЭМ!$D$10+'СЕТ СН'!$H$5-'СЕТ СН'!$H$17</f>
        <v>4293.6907728699998</v>
      </c>
      <c r="V85" s="37">
        <f>SUMIFS(СВЦЭМ!$C$34:$C$777,СВЦЭМ!$A$34:$A$777,$A85,СВЦЭМ!$B$34:$B$777,V$83)+'СЕТ СН'!$H$9+СВЦЭМ!$D$10+'СЕТ СН'!$H$5-'СЕТ СН'!$H$17</f>
        <v>4261.9645178000001</v>
      </c>
      <c r="W85" s="37">
        <f>SUMIFS(СВЦЭМ!$C$34:$C$777,СВЦЭМ!$A$34:$A$777,$A85,СВЦЭМ!$B$34:$B$777,W$83)+'СЕТ СН'!$H$9+СВЦЭМ!$D$10+'СЕТ СН'!$H$5-'СЕТ СН'!$H$17</f>
        <v>4234.1979173899999</v>
      </c>
      <c r="X85" s="37">
        <f>SUMIFS(СВЦЭМ!$C$34:$C$777,СВЦЭМ!$A$34:$A$777,$A85,СВЦЭМ!$B$34:$B$777,X$83)+'СЕТ СН'!$H$9+СВЦЭМ!$D$10+'СЕТ СН'!$H$5-'СЕТ СН'!$H$17</f>
        <v>4240.9646772100004</v>
      </c>
      <c r="Y85" s="37">
        <f>SUMIFS(СВЦЭМ!$C$34:$C$777,СВЦЭМ!$A$34:$A$777,$A85,СВЦЭМ!$B$34:$B$777,Y$83)+'СЕТ СН'!$H$9+СВЦЭМ!$D$10+'СЕТ СН'!$H$5-'СЕТ СН'!$H$17</f>
        <v>4307.4257271200004</v>
      </c>
    </row>
    <row r="86" spans="1:25" ht="15.75" x14ac:dyDescent="0.2">
      <c r="A86" s="36">
        <f t="shared" ref="A86:A114" si="2">A85+1</f>
        <v>43254</v>
      </c>
      <c r="B86" s="37">
        <f>SUMIFS(СВЦЭМ!$C$34:$C$777,СВЦЭМ!$A$34:$A$777,$A86,СВЦЭМ!$B$34:$B$777,B$83)+'СЕТ СН'!$H$9+СВЦЭМ!$D$10+'СЕТ СН'!$H$5-'СЕТ СН'!$H$17</f>
        <v>4438.94323429</v>
      </c>
      <c r="C86" s="37">
        <f>SUMIFS(СВЦЭМ!$C$34:$C$777,СВЦЭМ!$A$34:$A$777,$A86,СВЦЭМ!$B$34:$B$777,C$83)+'СЕТ СН'!$H$9+СВЦЭМ!$D$10+'СЕТ СН'!$H$5-'СЕТ СН'!$H$17</f>
        <v>4491.0788487199998</v>
      </c>
      <c r="D86" s="37">
        <f>SUMIFS(СВЦЭМ!$C$34:$C$777,СВЦЭМ!$A$34:$A$777,$A86,СВЦЭМ!$B$34:$B$777,D$83)+'СЕТ СН'!$H$9+СВЦЭМ!$D$10+'СЕТ СН'!$H$5-'СЕТ СН'!$H$17</f>
        <v>4512.6833570300005</v>
      </c>
      <c r="E86" s="37">
        <f>SUMIFS(СВЦЭМ!$C$34:$C$777,СВЦЭМ!$A$34:$A$777,$A86,СВЦЭМ!$B$34:$B$777,E$83)+'СЕТ СН'!$H$9+СВЦЭМ!$D$10+'СЕТ СН'!$H$5-'СЕТ СН'!$H$17</f>
        <v>4540.1390512999997</v>
      </c>
      <c r="F86" s="37">
        <f>SUMIFS(СВЦЭМ!$C$34:$C$777,СВЦЭМ!$A$34:$A$777,$A86,СВЦЭМ!$B$34:$B$777,F$83)+'СЕТ СН'!$H$9+СВЦЭМ!$D$10+'СЕТ СН'!$H$5-'СЕТ СН'!$H$17</f>
        <v>4568.0049144300001</v>
      </c>
      <c r="G86" s="37">
        <f>SUMIFS(СВЦЭМ!$C$34:$C$777,СВЦЭМ!$A$34:$A$777,$A86,СВЦЭМ!$B$34:$B$777,G$83)+'СЕТ СН'!$H$9+СВЦЭМ!$D$10+'СЕТ СН'!$H$5-'СЕТ СН'!$H$17</f>
        <v>4552.0375570300002</v>
      </c>
      <c r="H86" s="37">
        <f>SUMIFS(СВЦЭМ!$C$34:$C$777,СВЦЭМ!$A$34:$A$777,$A86,СВЦЭМ!$B$34:$B$777,H$83)+'СЕТ СН'!$H$9+СВЦЭМ!$D$10+'СЕТ СН'!$H$5-'СЕТ СН'!$H$17</f>
        <v>4449.8294763800004</v>
      </c>
      <c r="I86" s="37">
        <f>SUMIFS(СВЦЭМ!$C$34:$C$777,СВЦЭМ!$A$34:$A$777,$A86,СВЦЭМ!$B$34:$B$777,I$83)+'СЕТ СН'!$H$9+СВЦЭМ!$D$10+'СЕТ СН'!$H$5-'СЕТ СН'!$H$17</f>
        <v>4394.4907081700003</v>
      </c>
      <c r="J86" s="37">
        <f>SUMIFS(СВЦЭМ!$C$34:$C$777,СВЦЭМ!$A$34:$A$777,$A86,СВЦЭМ!$B$34:$B$777,J$83)+'СЕТ СН'!$H$9+СВЦЭМ!$D$10+'СЕТ СН'!$H$5-'СЕТ СН'!$H$17</f>
        <v>4317.1665182400002</v>
      </c>
      <c r="K86" s="37">
        <f>SUMIFS(СВЦЭМ!$C$34:$C$777,СВЦЭМ!$A$34:$A$777,$A86,СВЦЭМ!$B$34:$B$777,K$83)+'СЕТ СН'!$H$9+СВЦЭМ!$D$10+'СЕТ СН'!$H$5-'СЕТ СН'!$H$17</f>
        <v>4275.9427793499999</v>
      </c>
      <c r="L86" s="37">
        <f>SUMIFS(СВЦЭМ!$C$34:$C$777,СВЦЭМ!$A$34:$A$777,$A86,СВЦЭМ!$B$34:$B$777,L$83)+'СЕТ СН'!$H$9+СВЦЭМ!$D$10+'СЕТ СН'!$H$5-'СЕТ СН'!$H$17</f>
        <v>4258.7149336900002</v>
      </c>
      <c r="M86" s="37">
        <f>SUMIFS(СВЦЭМ!$C$34:$C$777,СВЦЭМ!$A$34:$A$777,$A86,СВЦЭМ!$B$34:$B$777,M$83)+'СЕТ СН'!$H$9+СВЦЭМ!$D$10+'СЕТ СН'!$H$5-'СЕТ СН'!$H$17</f>
        <v>4270.2518384000005</v>
      </c>
      <c r="N86" s="37">
        <f>SUMIFS(СВЦЭМ!$C$34:$C$777,СВЦЭМ!$A$34:$A$777,$A86,СВЦЭМ!$B$34:$B$777,N$83)+'СЕТ СН'!$H$9+СВЦЭМ!$D$10+'СЕТ СН'!$H$5-'СЕТ СН'!$H$17</f>
        <v>4278.3531044000001</v>
      </c>
      <c r="O86" s="37">
        <f>SUMIFS(СВЦЭМ!$C$34:$C$777,СВЦЭМ!$A$34:$A$777,$A86,СВЦЭМ!$B$34:$B$777,O$83)+'СЕТ СН'!$H$9+СВЦЭМ!$D$10+'СЕТ СН'!$H$5-'СЕТ СН'!$H$17</f>
        <v>4290.1882179600007</v>
      </c>
      <c r="P86" s="37">
        <f>SUMIFS(СВЦЭМ!$C$34:$C$777,СВЦЭМ!$A$34:$A$777,$A86,СВЦЭМ!$B$34:$B$777,P$83)+'СЕТ СН'!$H$9+СВЦЭМ!$D$10+'СЕТ СН'!$H$5-'СЕТ СН'!$H$17</f>
        <v>4299.0006548600004</v>
      </c>
      <c r="Q86" s="37">
        <f>SUMIFS(СВЦЭМ!$C$34:$C$777,СВЦЭМ!$A$34:$A$777,$A86,СВЦЭМ!$B$34:$B$777,Q$83)+'СЕТ СН'!$H$9+СВЦЭМ!$D$10+'СЕТ СН'!$H$5-'СЕТ СН'!$H$17</f>
        <v>4293.7420355300001</v>
      </c>
      <c r="R86" s="37">
        <f>SUMIFS(СВЦЭМ!$C$34:$C$777,СВЦЭМ!$A$34:$A$777,$A86,СВЦЭМ!$B$34:$B$777,R$83)+'СЕТ СН'!$H$9+СВЦЭМ!$D$10+'СЕТ СН'!$H$5-'СЕТ СН'!$H$17</f>
        <v>4294.6422382500004</v>
      </c>
      <c r="S86" s="37">
        <f>SUMIFS(СВЦЭМ!$C$34:$C$777,СВЦЭМ!$A$34:$A$777,$A86,СВЦЭМ!$B$34:$B$777,S$83)+'СЕТ СН'!$H$9+СВЦЭМ!$D$10+'СЕТ СН'!$H$5-'СЕТ СН'!$H$17</f>
        <v>4294.7548369000006</v>
      </c>
      <c r="T86" s="37">
        <f>SUMIFS(СВЦЭМ!$C$34:$C$777,СВЦЭМ!$A$34:$A$777,$A86,СВЦЭМ!$B$34:$B$777,T$83)+'СЕТ СН'!$H$9+СВЦЭМ!$D$10+'СЕТ СН'!$H$5-'СЕТ СН'!$H$17</f>
        <v>4298.1648133799999</v>
      </c>
      <c r="U86" s="37">
        <f>SUMIFS(СВЦЭМ!$C$34:$C$777,СВЦЭМ!$A$34:$A$777,$A86,СВЦЭМ!$B$34:$B$777,U$83)+'СЕТ СН'!$H$9+СВЦЭМ!$D$10+'СЕТ СН'!$H$5-'СЕТ СН'!$H$17</f>
        <v>4298.4754163900006</v>
      </c>
      <c r="V86" s="37">
        <f>SUMIFS(СВЦЭМ!$C$34:$C$777,СВЦЭМ!$A$34:$A$777,$A86,СВЦЭМ!$B$34:$B$777,V$83)+'СЕТ СН'!$H$9+СВЦЭМ!$D$10+'СЕТ СН'!$H$5-'СЕТ СН'!$H$17</f>
        <v>4277.8646358699998</v>
      </c>
      <c r="W86" s="37">
        <f>SUMIFS(СВЦЭМ!$C$34:$C$777,СВЦЭМ!$A$34:$A$777,$A86,СВЦЭМ!$B$34:$B$777,W$83)+'СЕТ СН'!$H$9+СВЦЭМ!$D$10+'СЕТ СН'!$H$5-'СЕТ СН'!$H$17</f>
        <v>4228.0984453500005</v>
      </c>
      <c r="X86" s="37">
        <f>SUMIFS(СВЦЭМ!$C$34:$C$777,СВЦЭМ!$A$34:$A$777,$A86,СВЦЭМ!$B$34:$B$777,X$83)+'СЕТ СН'!$H$9+СВЦЭМ!$D$10+'СЕТ СН'!$H$5-'СЕТ СН'!$H$17</f>
        <v>4238.5042908599999</v>
      </c>
      <c r="Y86" s="37">
        <f>SUMIFS(СВЦЭМ!$C$34:$C$777,СВЦЭМ!$A$34:$A$777,$A86,СВЦЭМ!$B$34:$B$777,Y$83)+'СЕТ СН'!$H$9+СВЦЭМ!$D$10+'СЕТ СН'!$H$5-'СЕТ СН'!$H$17</f>
        <v>4365.0187775100003</v>
      </c>
    </row>
    <row r="87" spans="1:25" ht="15.75" x14ac:dyDescent="0.2">
      <c r="A87" s="36">
        <f t="shared" si="2"/>
        <v>43255</v>
      </c>
      <c r="B87" s="37">
        <f>SUMIFS(СВЦЭМ!$C$34:$C$777,СВЦЭМ!$A$34:$A$777,$A87,СВЦЭМ!$B$34:$B$777,B$83)+'СЕТ СН'!$H$9+СВЦЭМ!$D$10+'СЕТ СН'!$H$5-'СЕТ СН'!$H$17</f>
        <v>4478.8664647400001</v>
      </c>
      <c r="C87" s="37">
        <f>SUMIFS(СВЦЭМ!$C$34:$C$777,СВЦЭМ!$A$34:$A$777,$A87,СВЦЭМ!$B$34:$B$777,C$83)+'СЕТ СН'!$H$9+СВЦЭМ!$D$10+'СЕТ СН'!$H$5-'СЕТ СН'!$H$17</f>
        <v>4541.4142228800001</v>
      </c>
      <c r="D87" s="37">
        <f>SUMIFS(СВЦЭМ!$C$34:$C$777,СВЦЭМ!$A$34:$A$777,$A87,СВЦЭМ!$B$34:$B$777,D$83)+'СЕТ СН'!$H$9+СВЦЭМ!$D$10+'СЕТ СН'!$H$5-'СЕТ СН'!$H$17</f>
        <v>4577.3587630600005</v>
      </c>
      <c r="E87" s="37">
        <f>SUMIFS(СВЦЭМ!$C$34:$C$777,СВЦЭМ!$A$34:$A$777,$A87,СВЦЭМ!$B$34:$B$777,E$83)+'СЕТ СН'!$H$9+СВЦЭМ!$D$10+'СЕТ СН'!$H$5-'СЕТ СН'!$H$17</f>
        <v>4595.8492557899999</v>
      </c>
      <c r="F87" s="37">
        <f>SUMIFS(СВЦЭМ!$C$34:$C$777,СВЦЭМ!$A$34:$A$777,$A87,СВЦЭМ!$B$34:$B$777,F$83)+'СЕТ СН'!$H$9+СВЦЭМ!$D$10+'СЕТ СН'!$H$5-'СЕТ СН'!$H$17</f>
        <v>4618.6468799800004</v>
      </c>
      <c r="G87" s="37">
        <f>SUMIFS(СВЦЭМ!$C$34:$C$777,СВЦЭМ!$A$34:$A$777,$A87,СВЦЭМ!$B$34:$B$777,G$83)+'СЕТ СН'!$H$9+СВЦЭМ!$D$10+'СЕТ СН'!$H$5-'СЕТ СН'!$H$17</f>
        <v>4588.8512284400003</v>
      </c>
      <c r="H87" s="37">
        <f>SUMIFS(СВЦЭМ!$C$34:$C$777,СВЦЭМ!$A$34:$A$777,$A87,СВЦЭМ!$B$34:$B$777,H$83)+'СЕТ СН'!$H$9+СВЦЭМ!$D$10+'СЕТ СН'!$H$5-'СЕТ СН'!$H$17</f>
        <v>4463.1162515799997</v>
      </c>
      <c r="I87" s="37">
        <f>SUMIFS(СВЦЭМ!$C$34:$C$777,СВЦЭМ!$A$34:$A$777,$A87,СВЦЭМ!$B$34:$B$777,I$83)+'СЕТ СН'!$H$9+СВЦЭМ!$D$10+'СЕТ СН'!$H$5-'СЕТ СН'!$H$17</f>
        <v>4375.4408517600004</v>
      </c>
      <c r="J87" s="37">
        <f>SUMIFS(СВЦЭМ!$C$34:$C$777,СВЦЭМ!$A$34:$A$777,$A87,СВЦЭМ!$B$34:$B$777,J$83)+'СЕТ СН'!$H$9+СВЦЭМ!$D$10+'СЕТ СН'!$H$5-'СЕТ СН'!$H$17</f>
        <v>4327.15973768</v>
      </c>
      <c r="K87" s="37">
        <f>SUMIFS(СВЦЭМ!$C$34:$C$777,СВЦЭМ!$A$34:$A$777,$A87,СВЦЭМ!$B$34:$B$777,K$83)+'СЕТ СН'!$H$9+СВЦЭМ!$D$10+'СЕТ СН'!$H$5-'СЕТ СН'!$H$17</f>
        <v>4296.9182108600007</v>
      </c>
      <c r="L87" s="37">
        <f>SUMIFS(СВЦЭМ!$C$34:$C$777,СВЦЭМ!$A$34:$A$777,$A87,СВЦЭМ!$B$34:$B$777,L$83)+'СЕТ СН'!$H$9+СВЦЭМ!$D$10+'СЕТ СН'!$H$5-'СЕТ СН'!$H$17</f>
        <v>4288.4255336599999</v>
      </c>
      <c r="M87" s="37">
        <f>SUMIFS(СВЦЭМ!$C$34:$C$777,СВЦЭМ!$A$34:$A$777,$A87,СВЦЭМ!$B$34:$B$777,M$83)+'СЕТ СН'!$H$9+СВЦЭМ!$D$10+'СЕТ СН'!$H$5-'СЕТ СН'!$H$17</f>
        <v>4295.0830231200007</v>
      </c>
      <c r="N87" s="37">
        <f>SUMIFS(СВЦЭМ!$C$34:$C$777,СВЦЭМ!$A$34:$A$777,$A87,СВЦЭМ!$B$34:$B$777,N$83)+'СЕТ СН'!$H$9+СВЦЭМ!$D$10+'СЕТ СН'!$H$5-'СЕТ СН'!$H$17</f>
        <v>4306.9054740400006</v>
      </c>
      <c r="O87" s="37">
        <f>SUMIFS(СВЦЭМ!$C$34:$C$777,СВЦЭМ!$A$34:$A$777,$A87,СВЦЭМ!$B$34:$B$777,O$83)+'СЕТ СН'!$H$9+СВЦЭМ!$D$10+'СЕТ СН'!$H$5-'СЕТ СН'!$H$17</f>
        <v>4305.6678468199998</v>
      </c>
      <c r="P87" s="37">
        <f>SUMIFS(СВЦЭМ!$C$34:$C$777,СВЦЭМ!$A$34:$A$777,$A87,СВЦЭМ!$B$34:$B$777,P$83)+'СЕТ СН'!$H$9+СВЦЭМ!$D$10+'СЕТ СН'!$H$5-'СЕТ СН'!$H$17</f>
        <v>4300.3076193900006</v>
      </c>
      <c r="Q87" s="37">
        <f>SUMIFS(СВЦЭМ!$C$34:$C$777,СВЦЭМ!$A$34:$A$777,$A87,СВЦЭМ!$B$34:$B$777,Q$83)+'СЕТ СН'!$H$9+СВЦЭМ!$D$10+'СЕТ СН'!$H$5-'СЕТ СН'!$H$17</f>
        <v>4300.3493789900003</v>
      </c>
      <c r="R87" s="37">
        <f>SUMIFS(СВЦЭМ!$C$34:$C$777,СВЦЭМ!$A$34:$A$777,$A87,СВЦЭМ!$B$34:$B$777,R$83)+'СЕТ СН'!$H$9+СВЦЭМ!$D$10+'СЕТ СН'!$H$5-'СЕТ СН'!$H$17</f>
        <v>4309.0677990200002</v>
      </c>
      <c r="S87" s="37">
        <f>SUMIFS(СВЦЭМ!$C$34:$C$777,СВЦЭМ!$A$34:$A$777,$A87,СВЦЭМ!$B$34:$B$777,S$83)+'СЕТ СН'!$H$9+СВЦЭМ!$D$10+'СЕТ СН'!$H$5-'СЕТ СН'!$H$17</f>
        <v>4300.5955748100005</v>
      </c>
      <c r="T87" s="37">
        <f>SUMIFS(СВЦЭМ!$C$34:$C$777,СВЦЭМ!$A$34:$A$777,$A87,СВЦЭМ!$B$34:$B$777,T$83)+'СЕТ СН'!$H$9+СВЦЭМ!$D$10+'СЕТ СН'!$H$5-'СЕТ СН'!$H$17</f>
        <v>4298.58711666</v>
      </c>
      <c r="U87" s="37">
        <f>SUMIFS(СВЦЭМ!$C$34:$C$777,СВЦЭМ!$A$34:$A$777,$A87,СВЦЭМ!$B$34:$B$777,U$83)+'СЕТ СН'!$H$9+СВЦЭМ!$D$10+'СЕТ СН'!$H$5-'СЕТ СН'!$H$17</f>
        <v>4290.5494670600001</v>
      </c>
      <c r="V87" s="37">
        <f>SUMIFS(СВЦЭМ!$C$34:$C$777,СВЦЭМ!$A$34:$A$777,$A87,СВЦЭМ!$B$34:$B$777,V$83)+'СЕТ СН'!$H$9+СВЦЭМ!$D$10+'СЕТ СН'!$H$5-'СЕТ СН'!$H$17</f>
        <v>4283.0132656400001</v>
      </c>
      <c r="W87" s="37">
        <f>SUMIFS(СВЦЭМ!$C$34:$C$777,СВЦЭМ!$A$34:$A$777,$A87,СВЦЭМ!$B$34:$B$777,W$83)+'СЕТ СН'!$H$9+СВЦЭМ!$D$10+'СЕТ СН'!$H$5-'СЕТ СН'!$H$17</f>
        <v>4270.8229415100004</v>
      </c>
      <c r="X87" s="37">
        <f>SUMIFS(СВЦЭМ!$C$34:$C$777,СВЦЭМ!$A$34:$A$777,$A87,СВЦЭМ!$B$34:$B$777,X$83)+'СЕТ СН'!$H$9+СВЦЭМ!$D$10+'СЕТ СН'!$H$5-'СЕТ СН'!$H$17</f>
        <v>4279.2147805800005</v>
      </c>
      <c r="Y87" s="37">
        <f>SUMIFS(СВЦЭМ!$C$34:$C$777,СВЦЭМ!$A$34:$A$777,$A87,СВЦЭМ!$B$34:$B$777,Y$83)+'СЕТ СН'!$H$9+СВЦЭМ!$D$10+'СЕТ СН'!$H$5-'СЕТ СН'!$H$17</f>
        <v>4378.8845892899999</v>
      </c>
    </row>
    <row r="88" spans="1:25" ht="15.75" x14ac:dyDescent="0.2">
      <c r="A88" s="36">
        <f t="shared" si="2"/>
        <v>43256</v>
      </c>
      <c r="B88" s="37">
        <f>SUMIFS(СВЦЭМ!$C$34:$C$777,СВЦЭМ!$A$34:$A$777,$A88,СВЦЭМ!$B$34:$B$777,B$83)+'СЕТ СН'!$H$9+СВЦЭМ!$D$10+'СЕТ СН'!$H$5-'СЕТ СН'!$H$17</f>
        <v>4463.3183805199997</v>
      </c>
      <c r="C88" s="37">
        <f>SUMIFS(СВЦЭМ!$C$34:$C$777,СВЦЭМ!$A$34:$A$777,$A88,СВЦЭМ!$B$34:$B$777,C$83)+'СЕТ СН'!$H$9+СВЦЭМ!$D$10+'СЕТ СН'!$H$5-'СЕТ СН'!$H$17</f>
        <v>4510.1920152299999</v>
      </c>
      <c r="D88" s="37">
        <f>SUMIFS(СВЦЭМ!$C$34:$C$777,СВЦЭМ!$A$34:$A$777,$A88,СВЦЭМ!$B$34:$B$777,D$83)+'СЕТ СН'!$H$9+СВЦЭМ!$D$10+'СЕТ СН'!$H$5-'СЕТ СН'!$H$17</f>
        <v>4542.3812767700001</v>
      </c>
      <c r="E88" s="37">
        <f>SUMIFS(СВЦЭМ!$C$34:$C$777,СВЦЭМ!$A$34:$A$777,$A88,СВЦЭМ!$B$34:$B$777,E$83)+'СЕТ СН'!$H$9+СВЦЭМ!$D$10+'СЕТ СН'!$H$5-'СЕТ СН'!$H$17</f>
        <v>4543.27387069</v>
      </c>
      <c r="F88" s="37">
        <f>SUMIFS(СВЦЭМ!$C$34:$C$777,СВЦЭМ!$A$34:$A$777,$A88,СВЦЭМ!$B$34:$B$777,F$83)+'СЕТ СН'!$H$9+СВЦЭМ!$D$10+'СЕТ СН'!$H$5-'СЕТ СН'!$H$17</f>
        <v>4557.8293502300003</v>
      </c>
      <c r="G88" s="37">
        <f>SUMIFS(СВЦЭМ!$C$34:$C$777,СВЦЭМ!$A$34:$A$777,$A88,СВЦЭМ!$B$34:$B$777,G$83)+'СЕТ СН'!$H$9+СВЦЭМ!$D$10+'СЕТ СН'!$H$5-'СЕТ СН'!$H$17</f>
        <v>4544.0437940100001</v>
      </c>
      <c r="H88" s="37">
        <f>SUMIFS(СВЦЭМ!$C$34:$C$777,СВЦЭМ!$A$34:$A$777,$A88,СВЦЭМ!$B$34:$B$777,H$83)+'СЕТ СН'!$H$9+СВЦЭМ!$D$10+'СЕТ СН'!$H$5-'СЕТ СН'!$H$17</f>
        <v>4411.6066429400007</v>
      </c>
      <c r="I88" s="37">
        <f>SUMIFS(СВЦЭМ!$C$34:$C$777,СВЦЭМ!$A$34:$A$777,$A88,СВЦЭМ!$B$34:$B$777,I$83)+'СЕТ СН'!$H$9+СВЦЭМ!$D$10+'СЕТ СН'!$H$5-'СЕТ СН'!$H$17</f>
        <v>4311.4035892700003</v>
      </c>
      <c r="J88" s="37">
        <f>SUMIFS(СВЦЭМ!$C$34:$C$777,СВЦЭМ!$A$34:$A$777,$A88,СВЦЭМ!$B$34:$B$777,J$83)+'СЕТ СН'!$H$9+СВЦЭМ!$D$10+'СЕТ СН'!$H$5-'СЕТ СН'!$H$17</f>
        <v>4280.8462708699999</v>
      </c>
      <c r="K88" s="37">
        <f>SUMIFS(СВЦЭМ!$C$34:$C$777,СВЦЭМ!$A$34:$A$777,$A88,СВЦЭМ!$B$34:$B$777,K$83)+'СЕТ СН'!$H$9+СВЦЭМ!$D$10+'СЕТ СН'!$H$5-'СЕТ СН'!$H$17</f>
        <v>4264.8605101600006</v>
      </c>
      <c r="L88" s="37">
        <f>SUMIFS(СВЦЭМ!$C$34:$C$777,СВЦЭМ!$A$34:$A$777,$A88,СВЦЭМ!$B$34:$B$777,L$83)+'СЕТ СН'!$H$9+СВЦЭМ!$D$10+'СЕТ СН'!$H$5-'СЕТ СН'!$H$17</f>
        <v>4261.9730805400004</v>
      </c>
      <c r="M88" s="37">
        <f>SUMIFS(СВЦЭМ!$C$34:$C$777,СВЦЭМ!$A$34:$A$777,$A88,СВЦЭМ!$B$34:$B$777,M$83)+'СЕТ СН'!$H$9+СВЦЭМ!$D$10+'СЕТ СН'!$H$5-'СЕТ СН'!$H$17</f>
        <v>4276.8589851699999</v>
      </c>
      <c r="N88" s="37">
        <f>SUMIFS(СВЦЭМ!$C$34:$C$777,СВЦЭМ!$A$34:$A$777,$A88,СВЦЭМ!$B$34:$B$777,N$83)+'СЕТ СН'!$H$9+СВЦЭМ!$D$10+'СЕТ СН'!$H$5-'СЕТ СН'!$H$17</f>
        <v>4312.4932246200005</v>
      </c>
      <c r="O88" s="37">
        <f>SUMIFS(СВЦЭМ!$C$34:$C$777,СВЦЭМ!$A$34:$A$777,$A88,СВЦЭМ!$B$34:$B$777,O$83)+'СЕТ СН'!$H$9+СВЦЭМ!$D$10+'СЕТ СН'!$H$5-'СЕТ СН'!$H$17</f>
        <v>4324.58785223</v>
      </c>
      <c r="P88" s="37">
        <f>SUMIFS(СВЦЭМ!$C$34:$C$777,СВЦЭМ!$A$34:$A$777,$A88,СВЦЭМ!$B$34:$B$777,P$83)+'СЕТ СН'!$H$9+СВЦЭМ!$D$10+'СЕТ СН'!$H$5-'СЕТ СН'!$H$17</f>
        <v>4316.2856005399999</v>
      </c>
      <c r="Q88" s="37">
        <f>SUMIFS(СВЦЭМ!$C$34:$C$777,СВЦЭМ!$A$34:$A$777,$A88,СВЦЭМ!$B$34:$B$777,Q$83)+'СЕТ СН'!$H$9+СВЦЭМ!$D$10+'СЕТ СН'!$H$5-'СЕТ СН'!$H$17</f>
        <v>4312.2245649300003</v>
      </c>
      <c r="R88" s="37">
        <f>SUMIFS(СВЦЭМ!$C$34:$C$777,СВЦЭМ!$A$34:$A$777,$A88,СВЦЭМ!$B$34:$B$777,R$83)+'СЕТ СН'!$H$9+СВЦЭМ!$D$10+'СЕТ СН'!$H$5-'СЕТ СН'!$H$17</f>
        <v>4327.4798566199997</v>
      </c>
      <c r="S88" s="37">
        <f>SUMIFS(СВЦЭМ!$C$34:$C$777,СВЦЭМ!$A$34:$A$777,$A88,СВЦЭМ!$B$34:$B$777,S$83)+'СЕТ СН'!$H$9+СВЦЭМ!$D$10+'СЕТ СН'!$H$5-'СЕТ СН'!$H$17</f>
        <v>4313.5881608999998</v>
      </c>
      <c r="T88" s="37">
        <f>SUMIFS(СВЦЭМ!$C$34:$C$777,СВЦЭМ!$A$34:$A$777,$A88,СВЦЭМ!$B$34:$B$777,T$83)+'СЕТ СН'!$H$9+СВЦЭМ!$D$10+'СЕТ СН'!$H$5-'СЕТ СН'!$H$17</f>
        <v>4304.6393765800003</v>
      </c>
      <c r="U88" s="37">
        <f>SUMIFS(СВЦЭМ!$C$34:$C$777,СВЦЭМ!$A$34:$A$777,$A88,СВЦЭМ!$B$34:$B$777,U$83)+'СЕТ СН'!$H$9+СВЦЭМ!$D$10+'СЕТ СН'!$H$5-'СЕТ СН'!$H$17</f>
        <v>4304.1633634199998</v>
      </c>
      <c r="V88" s="37">
        <f>SUMIFS(СВЦЭМ!$C$34:$C$777,СВЦЭМ!$A$34:$A$777,$A88,СВЦЭМ!$B$34:$B$777,V$83)+'СЕТ СН'!$H$9+СВЦЭМ!$D$10+'СЕТ СН'!$H$5-'СЕТ СН'!$H$17</f>
        <v>4321.2849836200003</v>
      </c>
      <c r="W88" s="37">
        <f>SUMIFS(СВЦЭМ!$C$34:$C$777,СВЦЭМ!$A$34:$A$777,$A88,СВЦЭМ!$B$34:$B$777,W$83)+'СЕТ СН'!$H$9+СВЦЭМ!$D$10+'СЕТ СН'!$H$5-'СЕТ СН'!$H$17</f>
        <v>4280.9248608400003</v>
      </c>
      <c r="X88" s="37">
        <f>SUMIFS(СВЦЭМ!$C$34:$C$777,СВЦЭМ!$A$34:$A$777,$A88,СВЦЭМ!$B$34:$B$777,X$83)+'СЕТ СН'!$H$9+СВЦЭМ!$D$10+'СЕТ СН'!$H$5-'СЕТ СН'!$H$17</f>
        <v>4301.9555434100002</v>
      </c>
      <c r="Y88" s="37">
        <f>SUMIFS(СВЦЭМ!$C$34:$C$777,СВЦЭМ!$A$34:$A$777,$A88,СВЦЭМ!$B$34:$B$777,Y$83)+'СЕТ СН'!$H$9+СВЦЭМ!$D$10+'СЕТ СН'!$H$5-'СЕТ СН'!$H$17</f>
        <v>4413.9643678299999</v>
      </c>
    </row>
    <row r="89" spans="1:25" ht="15.75" x14ac:dyDescent="0.2">
      <c r="A89" s="36">
        <f t="shared" si="2"/>
        <v>43257</v>
      </c>
      <c r="B89" s="37">
        <f>SUMIFS(СВЦЭМ!$C$34:$C$777,СВЦЭМ!$A$34:$A$777,$A89,СВЦЭМ!$B$34:$B$777,B$83)+'СЕТ СН'!$H$9+СВЦЭМ!$D$10+'СЕТ СН'!$H$5-'СЕТ СН'!$H$17</f>
        <v>4507.5121266100005</v>
      </c>
      <c r="C89" s="37">
        <f>SUMIFS(СВЦЭМ!$C$34:$C$777,СВЦЭМ!$A$34:$A$777,$A89,СВЦЭМ!$B$34:$B$777,C$83)+'СЕТ СН'!$H$9+СВЦЭМ!$D$10+'СЕТ СН'!$H$5-'СЕТ СН'!$H$17</f>
        <v>4568.3132992399997</v>
      </c>
      <c r="D89" s="37">
        <f>SUMIFS(СВЦЭМ!$C$34:$C$777,СВЦЭМ!$A$34:$A$777,$A89,СВЦЭМ!$B$34:$B$777,D$83)+'СЕТ СН'!$H$9+СВЦЭМ!$D$10+'СЕТ СН'!$H$5-'СЕТ СН'!$H$17</f>
        <v>4610.9060685100003</v>
      </c>
      <c r="E89" s="37">
        <f>SUMIFS(СВЦЭМ!$C$34:$C$777,СВЦЭМ!$A$34:$A$777,$A89,СВЦЭМ!$B$34:$B$777,E$83)+'СЕТ СН'!$H$9+СВЦЭМ!$D$10+'СЕТ СН'!$H$5-'СЕТ СН'!$H$17</f>
        <v>4615.1558922800004</v>
      </c>
      <c r="F89" s="37">
        <f>SUMIFS(СВЦЭМ!$C$34:$C$777,СВЦЭМ!$A$34:$A$777,$A89,СВЦЭМ!$B$34:$B$777,F$83)+'СЕТ СН'!$H$9+СВЦЭМ!$D$10+'СЕТ СН'!$H$5-'СЕТ СН'!$H$17</f>
        <v>4608.6402163800003</v>
      </c>
      <c r="G89" s="37">
        <f>SUMIFS(СВЦЭМ!$C$34:$C$777,СВЦЭМ!$A$34:$A$777,$A89,СВЦЭМ!$B$34:$B$777,G$83)+'СЕТ СН'!$H$9+СВЦЭМ!$D$10+'СЕТ СН'!$H$5-'СЕТ СН'!$H$17</f>
        <v>4601.2451204199997</v>
      </c>
      <c r="H89" s="37">
        <f>SUMIFS(СВЦЭМ!$C$34:$C$777,СВЦЭМ!$A$34:$A$777,$A89,СВЦЭМ!$B$34:$B$777,H$83)+'СЕТ СН'!$H$9+СВЦЭМ!$D$10+'СЕТ СН'!$H$5-'СЕТ СН'!$H$17</f>
        <v>4473.9318664499997</v>
      </c>
      <c r="I89" s="37">
        <f>SUMIFS(СВЦЭМ!$C$34:$C$777,СВЦЭМ!$A$34:$A$777,$A89,СВЦЭМ!$B$34:$B$777,I$83)+'СЕТ СН'!$H$9+СВЦЭМ!$D$10+'СЕТ СН'!$H$5-'СЕТ СН'!$H$17</f>
        <v>4344.2161247499998</v>
      </c>
      <c r="J89" s="37">
        <f>SUMIFS(СВЦЭМ!$C$34:$C$777,СВЦЭМ!$A$34:$A$777,$A89,СВЦЭМ!$B$34:$B$777,J$83)+'СЕТ СН'!$H$9+СВЦЭМ!$D$10+'СЕТ СН'!$H$5-'СЕТ СН'!$H$17</f>
        <v>4305.6219178900001</v>
      </c>
      <c r="K89" s="37">
        <f>SUMIFS(СВЦЭМ!$C$34:$C$777,СВЦЭМ!$A$34:$A$777,$A89,СВЦЭМ!$B$34:$B$777,K$83)+'СЕТ СН'!$H$9+СВЦЭМ!$D$10+'СЕТ СН'!$H$5-'СЕТ СН'!$H$17</f>
        <v>4282.0472109600005</v>
      </c>
      <c r="L89" s="37">
        <f>SUMIFS(СВЦЭМ!$C$34:$C$777,СВЦЭМ!$A$34:$A$777,$A89,СВЦЭМ!$B$34:$B$777,L$83)+'СЕТ СН'!$H$9+СВЦЭМ!$D$10+'СЕТ СН'!$H$5-'СЕТ СН'!$H$17</f>
        <v>4262.4136167200004</v>
      </c>
      <c r="M89" s="37">
        <f>SUMIFS(СВЦЭМ!$C$34:$C$777,СВЦЭМ!$A$34:$A$777,$A89,СВЦЭМ!$B$34:$B$777,M$83)+'СЕТ СН'!$H$9+СВЦЭМ!$D$10+'СЕТ СН'!$H$5-'СЕТ СН'!$H$17</f>
        <v>4271.7485345700006</v>
      </c>
      <c r="N89" s="37">
        <f>SUMIFS(СВЦЭМ!$C$34:$C$777,СВЦЭМ!$A$34:$A$777,$A89,СВЦЭМ!$B$34:$B$777,N$83)+'СЕТ СН'!$H$9+СВЦЭМ!$D$10+'СЕТ СН'!$H$5-'СЕТ СН'!$H$17</f>
        <v>4273.5381629900003</v>
      </c>
      <c r="O89" s="37">
        <f>SUMIFS(СВЦЭМ!$C$34:$C$777,СВЦЭМ!$A$34:$A$777,$A89,СВЦЭМ!$B$34:$B$777,O$83)+'СЕТ СН'!$H$9+СВЦЭМ!$D$10+'СЕТ СН'!$H$5-'СЕТ СН'!$H$17</f>
        <v>4277.8677420900003</v>
      </c>
      <c r="P89" s="37">
        <f>SUMIFS(СВЦЭМ!$C$34:$C$777,СВЦЭМ!$A$34:$A$777,$A89,СВЦЭМ!$B$34:$B$777,P$83)+'СЕТ СН'!$H$9+СВЦЭМ!$D$10+'СЕТ СН'!$H$5-'СЕТ СН'!$H$17</f>
        <v>4279.0874900099998</v>
      </c>
      <c r="Q89" s="37">
        <f>SUMIFS(СВЦЭМ!$C$34:$C$777,СВЦЭМ!$A$34:$A$777,$A89,СВЦЭМ!$B$34:$B$777,Q$83)+'СЕТ СН'!$H$9+СВЦЭМ!$D$10+'СЕТ СН'!$H$5-'СЕТ СН'!$H$17</f>
        <v>4276.1288927200003</v>
      </c>
      <c r="R89" s="37">
        <f>SUMIFS(СВЦЭМ!$C$34:$C$777,СВЦЭМ!$A$34:$A$777,$A89,СВЦЭМ!$B$34:$B$777,R$83)+'СЕТ СН'!$H$9+СВЦЭМ!$D$10+'СЕТ СН'!$H$5-'СЕТ СН'!$H$17</f>
        <v>4280.7904426699997</v>
      </c>
      <c r="S89" s="37">
        <f>SUMIFS(СВЦЭМ!$C$34:$C$777,СВЦЭМ!$A$34:$A$777,$A89,СВЦЭМ!$B$34:$B$777,S$83)+'СЕТ СН'!$H$9+СВЦЭМ!$D$10+'СЕТ СН'!$H$5-'СЕТ СН'!$H$17</f>
        <v>4280.6118386500002</v>
      </c>
      <c r="T89" s="37">
        <f>SUMIFS(СВЦЭМ!$C$34:$C$777,СВЦЭМ!$A$34:$A$777,$A89,СВЦЭМ!$B$34:$B$777,T$83)+'СЕТ СН'!$H$9+СВЦЭМ!$D$10+'СЕТ СН'!$H$5-'СЕТ СН'!$H$17</f>
        <v>4280.4162761600001</v>
      </c>
      <c r="U89" s="37">
        <f>SUMIFS(СВЦЭМ!$C$34:$C$777,СВЦЭМ!$A$34:$A$777,$A89,СВЦЭМ!$B$34:$B$777,U$83)+'СЕТ СН'!$H$9+СВЦЭМ!$D$10+'СЕТ СН'!$H$5-'СЕТ СН'!$H$17</f>
        <v>4283.4742836900004</v>
      </c>
      <c r="V89" s="37">
        <f>SUMIFS(СВЦЭМ!$C$34:$C$777,СВЦЭМ!$A$34:$A$777,$A89,СВЦЭМ!$B$34:$B$777,V$83)+'СЕТ СН'!$H$9+СВЦЭМ!$D$10+'СЕТ СН'!$H$5-'СЕТ СН'!$H$17</f>
        <v>4279.6966304000007</v>
      </c>
      <c r="W89" s="37">
        <f>SUMIFS(СВЦЭМ!$C$34:$C$777,СВЦЭМ!$A$34:$A$777,$A89,СВЦЭМ!$B$34:$B$777,W$83)+'СЕТ СН'!$H$9+СВЦЭМ!$D$10+'СЕТ СН'!$H$5-'СЕТ СН'!$H$17</f>
        <v>4263.0858475600007</v>
      </c>
      <c r="X89" s="37">
        <f>SUMIFS(СВЦЭМ!$C$34:$C$777,СВЦЭМ!$A$34:$A$777,$A89,СВЦЭМ!$B$34:$B$777,X$83)+'СЕТ СН'!$H$9+СВЦЭМ!$D$10+'СЕТ СН'!$H$5-'СЕТ СН'!$H$17</f>
        <v>4281.4960037000001</v>
      </c>
      <c r="Y89" s="37">
        <f>SUMIFS(СВЦЭМ!$C$34:$C$777,СВЦЭМ!$A$34:$A$777,$A89,СВЦЭМ!$B$34:$B$777,Y$83)+'СЕТ СН'!$H$9+СВЦЭМ!$D$10+'СЕТ СН'!$H$5-'СЕТ СН'!$H$17</f>
        <v>4395.1071339999999</v>
      </c>
    </row>
    <row r="90" spans="1:25" ht="15.75" x14ac:dyDescent="0.2">
      <c r="A90" s="36">
        <f t="shared" si="2"/>
        <v>43258</v>
      </c>
      <c r="B90" s="37">
        <f>SUMIFS(СВЦЭМ!$C$34:$C$777,СВЦЭМ!$A$34:$A$777,$A90,СВЦЭМ!$B$34:$B$777,B$83)+'СЕТ СН'!$H$9+СВЦЭМ!$D$10+'СЕТ СН'!$H$5-'СЕТ СН'!$H$17</f>
        <v>4475.1072458799999</v>
      </c>
      <c r="C90" s="37">
        <f>SUMIFS(СВЦЭМ!$C$34:$C$777,СВЦЭМ!$A$34:$A$777,$A90,СВЦЭМ!$B$34:$B$777,C$83)+'СЕТ СН'!$H$9+СВЦЭМ!$D$10+'СЕТ СН'!$H$5-'СЕТ СН'!$H$17</f>
        <v>4535.7946311000005</v>
      </c>
      <c r="D90" s="37">
        <f>SUMIFS(СВЦЭМ!$C$34:$C$777,СВЦЭМ!$A$34:$A$777,$A90,СВЦЭМ!$B$34:$B$777,D$83)+'СЕТ СН'!$H$9+СВЦЭМ!$D$10+'СЕТ СН'!$H$5-'СЕТ СН'!$H$17</f>
        <v>4557.1365739800003</v>
      </c>
      <c r="E90" s="37">
        <f>SUMIFS(СВЦЭМ!$C$34:$C$777,СВЦЭМ!$A$34:$A$777,$A90,СВЦЭМ!$B$34:$B$777,E$83)+'СЕТ СН'!$H$9+СВЦЭМ!$D$10+'СЕТ СН'!$H$5-'СЕТ СН'!$H$17</f>
        <v>4564.81096385</v>
      </c>
      <c r="F90" s="37">
        <f>SUMIFS(СВЦЭМ!$C$34:$C$777,СВЦЭМ!$A$34:$A$777,$A90,СВЦЭМ!$B$34:$B$777,F$83)+'СЕТ СН'!$H$9+СВЦЭМ!$D$10+'СЕТ СН'!$H$5-'СЕТ СН'!$H$17</f>
        <v>4578.4884211800008</v>
      </c>
      <c r="G90" s="37">
        <f>SUMIFS(СВЦЭМ!$C$34:$C$777,СВЦЭМ!$A$34:$A$777,$A90,СВЦЭМ!$B$34:$B$777,G$83)+'СЕТ СН'!$H$9+СВЦЭМ!$D$10+'СЕТ СН'!$H$5-'СЕТ СН'!$H$17</f>
        <v>4571.4664506800009</v>
      </c>
      <c r="H90" s="37">
        <f>SUMIFS(СВЦЭМ!$C$34:$C$777,СВЦЭМ!$A$34:$A$777,$A90,СВЦЭМ!$B$34:$B$777,H$83)+'СЕТ СН'!$H$9+СВЦЭМ!$D$10+'СЕТ СН'!$H$5-'СЕТ СН'!$H$17</f>
        <v>4439.76651081</v>
      </c>
      <c r="I90" s="37">
        <f>SUMIFS(СВЦЭМ!$C$34:$C$777,СВЦЭМ!$A$34:$A$777,$A90,СВЦЭМ!$B$34:$B$777,I$83)+'СЕТ СН'!$H$9+СВЦЭМ!$D$10+'СЕТ СН'!$H$5-'СЕТ СН'!$H$17</f>
        <v>4319.3019727300007</v>
      </c>
      <c r="J90" s="37">
        <f>SUMIFS(СВЦЭМ!$C$34:$C$777,СВЦЭМ!$A$34:$A$777,$A90,СВЦЭМ!$B$34:$B$777,J$83)+'СЕТ СН'!$H$9+СВЦЭМ!$D$10+'СЕТ СН'!$H$5-'СЕТ СН'!$H$17</f>
        <v>4285.9370584799999</v>
      </c>
      <c r="K90" s="37">
        <f>SUMIFS(СВЦЭМ!$C$34:$C$777,СВЦЭМ!$A$34:$A$777,$A90,СВЦЭМ!$B$34:$B$777,K$83)+'СЕТ СН'!$H$9+СВЦЭМ!$D$10+'СЕТ СН'!$H$5-'СЕТ СН'!$H$17</f>
        <v>4263.9576913000001</v>
      </c>
      <c r="L90" s="37">
        <f>SUMIFS(СВЦЭМ!$C$34:$C$777,СВЦЭМ!$A$34:$A$777,$A90,СВЦЭМ!$B$34:$B$777,L$83)+'СЕТ СН'!$H$9+СВЦЭМ!$D$10+'СЕТ СН'!$H$5-'СЕТ СН'!$H$17</f>
        <v>4249.1018789600002</v>
      </c>
      <c r="M90" s="37">
        <f>SUMIFS(СВЦЭМ!$C$34:$C$777,СВЦЭМ!$A$34:$A$777,$A90,СВЦЭМ!$B$34:$B$777,M$83)+'СЕТ СН'!$H$9+СВЦЭМ!$D$10+'СЕТ СН'!$H$5-'СЕТ СН'!$H$17</f>
        <v>4252.3127832999999</v>
      </c>
      <c r="N90" s="37">
        <f>SUMIFS(СВЦЭМ!$C$34:$C$777,СВЦЭМ!$A$34:$A$777,$A90,СВЦЭМ!$B$34:$B$777,N$83)+'СЕТ СН'!$H$9+СВЦЭМ!$D$10+'СЕТ СН'!$H$5-'СЕТ СН'!$H$17</f>
        <v>4261.9329120400007</v>
      </c>
      <c r="O90" s="37">
        <f>SUMIFS(СВЦЭМ!$C$34:$C$777,СВЦЭМ!$A$34:$A$777,$A90,СВЦЭМ!$B$34:$B$777,O$83)+'СЕТ СН'!$H$9+СВЦЭМ!$D$10+'СЕТ СН'!$H$5-'СЕТ СН'!$H$17</f>
        <v>4266.6351333000002</v>
      </c>
      <c r="P90" s="37">
        <f>SUMIFS(СВЦЭМ!$C$34:$C$777,СВЦЭМ!$A$34:$A$777,$A90,СВЦЭМ!$B$34:$B$777,P$83)+'СЕТ СН'!$H$9+СВЦЭМ!$D$10+'СЕТ СН'!$H$5-'СЕТ СН'!$H$17</f>
        <v>4255.0787281000003</v>
      </c>
      <c r="Q90" s="37">
        <f>SUMIFS(СВЦЭМ!$C$34:$C$777,СВЦЭМ!$A$34:$A$777,$A90,СВЦЭМ!$B$34:$B$777,Q$83)+'СЕТ СН'!$H$9+СВЦЭМ!$D$10+'СЕТ СН'!$H$5-'СЕТ СН'!$H$17</f>
        <v>4266.0640060800006</v>
      </c>
      <c r="R90" s="37">
        <f>SUMIFS(СВЦЭМ!$C$34:$C$777,СВЦЭМ!$A$34:$A$777,$A90,СВЦЭМ!$B$34:$B$777,R$83)+'СЕТ СН'!$H$9+СВЦЭМ!$D$10+'СЕТ СН'!$H$5-'СЕТ СН'!$H$17</f>
        <v>4286.9638295700006</v>
      </c>
      <c r="S90" s="37">
        <f>SUMIFS(СВЦЭМ!$C$34:$C$777,СВЦЭМ!$A$34:$A$777,$A90,СВЦЭМ!$B$34:$B$777,S$83)+'СЕТ СН'!$H$9+СВЦЭМ!$D$10+'СЕТ СН'!$H$5-'СЕТ СН'!$H$17</f>
        <v>4305.8676496600001</v>
      </c>
      <c r="T90" s="37">
        <f>SUMIFS(СВЦЭМ!$C$34:$C$777,СВЦЭМ!$A$34:$A$777,$A90,СВЦЭМ!$B$34:$B$777,T$83)+'СЕТ СН'!$H$9+СВЦЭМ!$D$10+'СЕТ СН'!$H$5-'СЕТ СН'!$H$17</f>
        <v>4328.3679071200004</v>
      </c>
      <c r="U90" s="37">
        <f>SUMIFS(СВЦЭМ!$C$34:$C$777,СВЦЭМ!$A$34:$A$777,$A90,СВЦЭМ!$B$34:$B$777,U$83)+'СЕТ СН'!$H$9+СВЦЭМ!$D$10+'СЕТ СН'!$H$5-'СЕТ СН'!$H$17</f>
        <v>4339.1162975100005</v>
      </c>
      <c r="V90" s="37">
        <f>SUMIFS(СВЦЭМ!$C$34:$C$777,СВЦЭМ!$A$34:$A$777,$A90,СВЦЭМ!$B$34:$B$777,V$83)+'СЕТ СН'!$H$9+СВЦЭМ!$D$10+'СЕТ СН'!$H$5-'СЕТ СН'!$H$17</f>
        <v>4335.9887120100002</v>
      </c>
      <c r="W90" s="37">
        <f>SUMIFS(СВЦЭМ!$C$34:$C$777,СВЦЭМ!$A$34:$A$777,$A90,СВЦЭМ!$B$34:$B$777,W$83)+'СЕТ СН'!$H$9+СВЦЭМ!$D$10+'СЕТ СН'!$H$5-'СЕТ СН'!$H$17</f>
        <v>4314.0885320699999</v>
      </c>
      <c r="X90" s="37">
        <f>SUMIFS(СВЦЭМ!$C$34:$C$777,СВЦЭМ!$A$34:$A$777,$A90,СВЦЭМ!$B$34:$B$777,X$83)+'СЕТ СН'!$H$9+СВЦЭМ!$D$10+'СЕТ СН'!$H$5-'СЕТ СН'!$H$17</f>
        <v>4279.7395400100004</v>
      </c>
      <c r="Y90" s="37">
        <f>SUMIFS(СВЦЭМ!$C$34:$C$777,СВЦЭМ!$A$34:$A$777,$A90,СВЦЭМ!$B$34:$B$777,Y$83)+'СЕТ СН'!$H$9+СВЦЭМ!$D$10+'СЕТ СН'!$H$5-'СЕТ СН'!$H$17</f>
        <v>4388.8785043300004</v>
      </c>
    </row>
    <row r="91" spans="1:25" ht="15.75" x14ac:dyDescent="0.2">
      <c r="A91" s="36">
        <f t="shared" si="2"/>
        <v>43259</v>
      </c>
      <c r="B91" s="37">
        <f>SUMIFS(СВЦЭМ!$C$34:$C$777,СВЦЭМ!$A$34:$A$777,$A91,СВЦЭМ!$B$34:$B$777,B$83)+'СЕТ СН'!$H$9+СВЦЭМ!$D$10+'СЕТ СН'!$H$5-'СЕТ СН'!$H$17</f>
        <v>4477.0699687799997</v>
      </c>
      <c r="C91" s="37">
        <f>SUMIFS(СВЦЭМ!$C$34:$C$777,СВЦЭМ!$A$34:$A$777,$A91,СВЦЭМ!$B$34:$B$777,C$83)+'СЕТ СН'!$H$9+СВЦЭМ!$D$10+'СЕТ СН'!$H$5-'СЕТ СН'!$H$17</f>
        <v>4554.1014639499999</v>
      </c>
      <c r="D91" s="37">
        <f>SUMIFS(СВЦЭМ!$C$34:$C$777,СВЦЭМ!$A$34:$A$777,$A91,СВЦЭМ!$B$34:$B$777,D$83)+'СЕТ СН'!$H$9+СВЦЭМ!$D$10+'СЕТ СН'!$H$5-'СЕТ СН'!$H$17</f>
        <v>4600.1787016099997</v>
      </c>
      <c r="E91" s="37">
        <f>SUMIFS(СВЦЭМ!$C$34:$C$777,СВЦЭМ!$A$34:$A$777,$A91,СВЦЭМ!$B$34:$B$777,E$83)+'СЕТ СН'!$H$9+СВЦЭМ!$D$10+'СЕТ СН'!$H$5-'СЕТ СН'!$H$17</f>
        <v>4605.0122862199996</v>
      </c>
      <c r="F91" s="37">
        <f>SUMIFS(СВЦЭМ!$C$34:$C$777,СВЦЭМ!$A$34:$A$777,$A91,СВЦЭМ!$B$34:$B$777,F$83)+'СЕТ СН'!$H$9+СВЦЭМ!$D$10+'СЕТ СН'!$H$5-'СЕТ СН'!$H$17</f>
        <v>4613.8234292099996</v>
      </c>
      <c r="G91" s="37">
        <f>SUMIFS(СВЦЭМ!$C$34:$C$777,СВЦЭМ!$A$34:$A$777,$A91,СВЦЭМ!$B$34:$B$777,G$83)+'СЕТ СН'!$H$9+СВЦЭМ!$D$10+'СЕТ СН'!$H$5-'СЕТ СН'!$H$17</f>
        <v>4587.3833198599996</v>
      </c>
      <c r="H91" s="37">
        <f>SUMIFS(СВЦЭМ!$C$34:$C$777,СВЦЭМ!$A$34:$A$777,$A91,СВЦЭМ!$B$34:$B$777,H$83)+'СЕТ СН'!$H$9+СВЦЭМ!$D$10+'СЕТ СН'!$H$5-'СЕТ СН'!$H$17</f>
        <v>4456.4681156699999</v>
      </c>
      <c r="I91" s="37">
        <f>SUMIFS(СВЦЭМ!$C$34:$C$777,СВЦЭМ!$A$34:$A$777,$A91,СВЦЭМ!$B$34:$B$777,I$83)+'СЕТ СН'!$H$9+СВЦЭМ!$D$10+'СЕТ СН'!$H$5-'СЕТ СН'!$H$17</f>
        <v>4358.5967000700002</v>
      </c>
      <c r="J91" s="37">
        <f>SUMIFS(СВЦЭМ!$C$34:$C$777,СВЦЭМ!$A$34:$A$777,$A91,СВЦЭМ!$B$34:$B$777,J$83)+'СЕТ СН'!$H$9+СВЦЭМ!$D$10+'СЕТ СН'!$H$5-'СЕТ СН'!$H$17</f>
        <v>4318.1247906300005</v>
      </c>
      <c r="K91" s="37">
        <f>SUMIFS(СВЦЭМ!$C$34:$C$777,СВЦЭМ!$A$34:$A$777,$A91,СВЦЭМ!$B$34:$B$777,K$83)+'СЕТ СН'!$H$9+СВЦЭМ!$D$10+'СЕТ СН'!$H$5-'СЕТ СН'!$H$17</f>
        <v>4301.2649794600002</v>
      </c>
      <c r="L91" s="37">
        <f>SUMIFS(СВЦЭМ!$C$34:$C$777,СВЦЭМ!$A$34:$A$777,$A91,СВЦЭМ!$B$34:$B$777,L$83)+'СЕТ СН'!$H$9+СВЦЭМ!$D$10+'СЕТ СН'!$H$5-'СЕТ СН'!$H$17</f>
        <v>4284.33789867</v>
      </c>
      <c r="M91" s="37">
        <f>SUMIFS(СВЦЭМ!$C$34:$C$777,СВЦЭМ!$A$34:$A$777,$A91,СВЦЭМ!$B$34:$B$777,M$83)+'СЕТ СН'!$H$9+СВЦЭМ!$D$10+'СЕТ СН'!$H$5-'СЕТ СН'!$H$17</f>
        <v>4269.1773112199999</v>
      </c>
      <c r="N91" s="37">
        <f>SUMIFS(СВЦЭМ!$C$34:$C$777,СВЦЭМ!$A$34:$A$777,$A91,СВЦЭМ!$B$34:$B$777,N$83)+'СЕТ СН'!$H$9+СВЦЭМ!$D$10+'СЕТ СН'!$H$5-'СЕТ СН'!$H$17</f>
        <v>4271.6254867500002</v>
      </c>
      <c r="O91" s="37">
        <f>SUMIFS(СВЦЭМ!$C$34:$C$777,СВЦЭМ!$A$34:$A$777,$A91,СВЦЭМ!$B$34:$B$777,O$83)+'СЕТ СН'!$H$9+СВЦЭМ!$D$10+'СЕТ СН'!$H$5-'СЕТ СН'!$H$17</f>
        <v>4268.9710755900005</v>
      </c>
      <c r="P91" s="37">
        <f>SUMIFS(СВЦЭМ!$C$34:$C$777,СВЦЭМ!$A$34:$A$777,$A91,СВЦЭМ!$B$34:$B$777,P$83)+'СЕТ СН'!$H$9+СВЦЭМ!$D$10+'СЕТ СН'!$H$5-'СЕТ СН'!$H$17</f>
        <v>4270.7348324900004</v>
      </c>
      <c r="Q91" s="37">
        <f>SUMIFS(СВЦЭМ!$C$34:$C$777,СВЦЭМ!$A$34:$A$777,$A91,СВЦЭМ!$B$34:$B$777,Q$83)+'СЕТ СН'!$H$9+СВЦЭМ!$D$10+'СЕТ СН'!$H$5-'СЕТ СН'!$H$17</f>
        <v>4276.4773822900006</v>
      </c>
      <c r="R91" s="37">
        <f>SUMIFS(СВЦЭМ!$C$34:$C$777,СВЦЭМ!$A$34:$A$777,$A91,СВЦЭМ!$B$34:$B$777,R$83)+'СЕТ СН'!$H$9+СВЦЭМ!$D$10+'СЕТ СН'!$H$5-'СЕТ СН'!$H$17</f>
        <v>4280.5075040700003</v>
      </c>
      <c r="S91" s="37">
        <f>SUMIFS(СВЦЭМ!$C$34:$C$777,СВЦЭМ!$A$34:$A$777,$A91,СВЦЭМ!$B$34:$B$777,S$83)+'СЕТ СН'!$H$9+СВЦЭМ!$D$10+'СЕТ СН'!$H$5-'СЕТ СН'!$H$17</f>
        <v>4277.0296399899999</v>
      </c>
      <c r="T91" s="37">
        <f>SUMIFS(СВЦЭМ!$C$34:$C$777,СВЦЭМ!$A$34:$A$777,$A91,СВЦЭМ!$B$34:$B$777,T$83)+'СЕТ СН'!$H$9+СВЦЭМ!$D$10+'СЕТ СН'!$H$5-'СЕТ СН'!$H$17</f>
        <v>4272.6417257000003</v>
      </c>
      <c r="U91" s="37">
        <f>SUMIFS(СВЦЭМ!$C$34:$C$777,СВЦЭМ!$A$34:$A$777,$A91,СВЦЭМ!$B$34:$B$777,U$83)+'СЕТ СН'!$H$9+СВЦЭМ!$D$10+'СЕТ СН'!$H$5-'СЕТ СН'!$H$17</f>
        <v>4280.00032147</v>
      </c>
      <c r="V91" s="37">
        <f>SUMIFS(СВЦЭМ!$C$34:$C$777,СВЦЭМ!$A$34:$A$777,$A91,СВЦЭМ!$B$34:$B$777,V$83)+'СЕТ СН'!$H$9+СВЦЭМ!$D$10+'СЕТ СН'!$H$5-'СЕТ СН'!$H$17</f>
        <v>4284.1556241799999</v>
      </c>
      <c r="W91" s="37">
        <f>SUMIFS(СВЦЭМ!$C$34:$C$777,СВЦЭМ!$A$34:$A$777,$A91,СВЦЭМ!$B$34:$B$777,W$83)+'СЕТ СН'!$H$9+СВЦЭМ!$D$10+'СЕТ СН'!$H$5-'СЕТ СН'!$H$17</f>
        <v>4252.7698171299999</v>
      </c>
      <c r="X91" s="37">
        <f>SUMIFS(СВЦЭМ!$C$34:$C$777,СВЦЭМ!$A$34:$A$777,$A91,СВЦЭМ!$B$34:$B$777,X$83)+'СЕТ СН'!$H$9+СВЦЭМ!$D$10+'СЕТ СН'!$H$5-'СЕТ СН'!$H$17</f>
        <v>4274.9776902100002</v>
      </c>
      <c r="Y91" s="37">
        <f>SUMIFS(СВЦЭМ!$C$34:$C$777,СВЦЭМ!$A$34:$A$777,$A91,СВЦЭМ!$B$34:$B$777,Y$83)+'СЕТ СН'!$H$9+СВЦЭМ!$D$10+'СЕТ СН'!$H$5-'СЕТ СН'!$H$17</f>
        <v>4380.9918929100004</v>
      </c>
    </row>
    <row r="92" spans="1:25" ht="15.75" x14ac:dyDescent="0.2">
      <c r="A92" s="36">
        <f t="shared" si="2"/>
        <v>43260</v>
      </c>
      <c r="B92" s="37">
        <f>SUMIFS(СВЦЭМ!$C$34:$C$777,СВЦЭМ!$A$34:$A$777,$A92,СВЦЭМ!$B$34:$B$777,B$83)+'СЕТ СН'!$H$9+СВЦЭМ!$D$10+'СЕТ СН'!$H$5-'СЕТ СН'!$H$17</f>
        <v>4541.9952751500005</v>
      </c>
      <c r="C92" s="37">
        <f>SUMIFS(СВЦЭМ!$C$34:$C$777,СВЦЭМ!$A$34:$A$777,$A92,СВЦЭМ!$B$34:$B$777,C$83)+'СЕТ СН'!$H$9+СВЦЭМ!$D$10+'СЕТ СН'!$H$5-'СЕТ СН'!$H$17</f>
        <v>4572.9239273600006</v>
      </c>
      <c r="D92" s="37">
        <f>SUMIFS(СВЦЭМ!$C$34:$C$777,СВЦЭМ!$A$34:$A$777,$A92,СВЦЭМ!$B$34:$B$777,D$83)+'СЕТ СН'!$H$9+СВЦЭМ!$D$10+'СЕТ СН'!$H$5-'СЕТ СН'!$H$17</f>
        <v>4607.1785107000005</v>
      </c>
      <c r="E92" s="37">
        <f>SUMIFS(СВЦЭМ!$C$34:$C$777,СВЦЭМ!$A$34:$A$777,$A92,СВЦЭМ!$B$34:$B$777,E$83)+'СЕТ СН'!$H$9+СВЦЭМ!$D$10+'СЕТ СН'!$H$5-'СЕТ СН'!$H$17</f>
        <v>4618.2198799000007</v>
      </c>
      <c r="F92" s="37">
        <f>SUMIFS(СВЦЭМ!$C$34:$C$777,СВЦЭМ!$A$34:$A$777,$A92,СВЦЭМ!$B$34:$B$777,F$83)+'СЕТ СН'!$H$9+СВЦЭМ!$D$10+'СЕТ СН'!$H$5-'СЕТ СН'!$H$17</f>
        <v>4611.0021817700008</v>
      </c>
      <c r="G92" s="37">
        <f>SUMIFS(СВЦЭМ!$C$34:$C$777,СВЦЭМ!$A$34:$A$777,$A92,СВЦЭМ!$B$34:$B$777,G$83)+'СЕТ СН'!$H$9+СВЦЭМ!$D$10+'СЕТ СН'!$H$5-'СЕТ СН'!$H$17</f>
        <v>4591.3910925999999</v>
      </c>
      <c r="H92" s="37">
        <f>SUMIFS(СВЦЭМ!$C$34:$C$777,СВЦЭМ!$A$34:$A$777,$A92,СВЦЭМ!$B$34:$B$777,H$83)+'СЕТ СН'!$H$9+СВЦЭМ!$D$10+'СЕТ СН'!$H$5-'СЕТ СН'!$H$17</f>
        <v>4517.5534080200005</v>
      </c>
      <c r="I92" s="37">
        <f>SUMIFS(СВЦЭМ!$C$34:$C$777,СВЦЭМ!$A$34:$A$777,$A92,СВЦЭМ!$B$34:$B$777,I$83)+'СЕТ СН'!$H$9+СВЦЭМ!$D$10+'СЕТ СН'!$H$5-'СЕТ СН'!$H$17</f>
        <v>4390.0772747800002</v>
      </c>
      <c r="J92" s="37">
        <f>SUMIFS(СВЦЭМ!$C$34:$C$777,СВЦЭМ!$A$34:$A$777,$A92,СВЦЭМ!$B$34:$B$777,J$83)+'СЕТ СН'!$H$9+СВЦЭМ!$D$10+'СЕТ СН'!$H$5-'СЕТ СН'!$H$17</f>
        <v>4294.1327607399999</v>
      </c>
      <c r="K92" s="37">
        <f>SUMIFS(СВЦЭМ!$C$34:$C$777,СВЦЭМ!$A$34:$A$777,$A92,СВЦЭМ!$B$34:$B$777,K$83)+'СЕТ СН'!$H$9+СВЦЭМ!$D$10+'СЕТ СН'!$H$5-'СЕТ СН'!$H$17</f>
        <v>4267.3523703300007</v>
      </c>
      <c r="L92" s="37">
        <f>SUMIFS(СВЦЭМ!$C$34:$C$777,СВЦЭМ!$A$34:$A$777,$A92,СВЦЭМ!$B$34:$B$777,L$83)+'СЕТ СН'!$H$9+СВЦЭМ!$D$10+'СЕТ СН'!$H$5-'СЕТ СН'!$H$17</f>
        <v>4247.9336117000003</v>
      </c>
      <c r="M92" s="37">
        <f>SUMIFS(СВЦЭМ!$C$34:$C$777,СВЦЭМ!$A$34:$A$777,$A92,СВЦЭМ!$B$34:$B$777,M$83)+'СЕТ СН'!$H$9+СВЦЭМ!$D$10+'СЕТ СН'!$H$5-'СЕТ СН'!$H$17</f>
        <v>4251.5353401600005</v>
      </c>
      <c r="N92" s="37">
        <f>SUMIFS(СВЦЭМ!$C$34:$C$777,СВЦЭМ!$A$34:$A$777,$A92,СВЦЭМ!$B$34:$B$777,N$83)+'СЕТ СН'!$H$9+СВЦЭМ!$D$10+'СЕТ СН'!$H$5-'СЕТ СН'!$H$17</f>
        <v>4259.7068388200005</v>
      </c>
      <c r="O92" s="37">
        <f>SUMIFS(СВЦЭМ!$C$34:$C$777,СВЦЭМ!$A$34:$A$777,$A92,СВЦЭМ!$B$34:$B$777,O$83)+'СЕТ СН'!$H$9+СВЦЭМ!$D$10+'СЕТ СН'!$H$5-'СЕТ СН'!$H$17</f>
        <v>4260.9680597100005</v>
      </c>
      <c r="P92" s="37">
        <f>SUMIFS(СВЦЭМ!$C$34:$C$777,СВЦЭМ!$A$34:$A$777,$A92,СВЦЭМ!$B$34:$B$777,P$83)+'СЕТ СН'!$H$9+СВЦЭМ!$D$10+'СЕТ СН'!$H$5-'СЕТ СН'!$H$17</f>
        <v>4254.2077030400005</v>
      </c>
      <c r="Q92" s="37">
        <f>SUMIFS(СВЦЭМ!$C$34:$C$777,СВЦЭМ!$A$34:$A$777,$A92,СВЦЭМ!$B$34:$B$777,Q$83)+'СЕТ СН'!$H$9+СВЦЭМ!$D$10+'СЕТ СН'!$H$5-'СЕТ СН'!$H$17</f>
        <v>4257.7930523100003</v>
      </c>
      <c r="R92" s="37">
        <f>SUMIFS(СВЦЭМ!$C$34:$C$777,СВЦЭМ!$A$34:$A$777,$A92,СВЦЭМ!$B$34:$B$777,R$83)+'СЕТ СН'!$H$9+СВЦЭМ!$D$10+'СЕТ СН'!$H$5-'СЕТ СН'!$H$17</f>
        <v>4270.5268898900003</v>
      </c>
      <c r="S92" s="37">
        <f>SUMIFS(СВЦЭМ!$C$34:$C$777,СВЦЭМ!$A$34:$A$777,$A92,СВЦЭМ!$B$34:$B$777,S$83)+'СЕТ СН'!$H$9+СВЦЭМ!$D$10+'СЕТ СН'!$H$5-'СЕТ СН'!$H$17</f>
        <v>4271.3041564900004</v>
      </c>
      <c r="T92" s="37">
        <f>SUMIFS(СВЦЭМ!$C$34:$C$777,СВЦЭМ!$A$34:$A$777,$A92,СВЦЭМ!$B$34:$B$777,T$83)+'СЕТ СН'!$H$9+СВЦЭМ!$D$10+'СЕТ СН'!$H$5-'СЕТ СН'!$H$17</f>
        <v>4266.7090324800001</v>
      </c>
      <c r="U92" s="37">
        <f>SUMIFS(СВЦЭМ!$C$34:$C$777,СВЦЭМ!$A$34:$A$777,$A92,СВЦЭМ!$B$34:$B$777,U$83)+'СЕТ СН'!$H$9+СВЦЭМ!$D$10+'СЕТ СН'!$H$5-'СЕТ СН'!$H$17</f>
        <v>4265.4532530900005</v>
      </c>
      <c r="V92" s="37">
        <f>SUMIFS(СВЦЭМ!$C$34:$C$777,СВЦЭМ!$A$34:$A$777,$A92,СВЦЭМ!$B$34:$B$777,V$83)+'СЕТ СН'!$H$9+СВЦЭМ!$D$10+'СЕТ СН'!$H$5-'СЕТ СН'!$H$17</f>
        <v>4279.8651987399999</v>
      </c>
      <c r="W92" s="37">
        <f>SUMIFS(СВЦЭМ!$C$34:$C$777,СВЦЭМ!$A$34:$A$777,$A92,СВЦЭМ!$B$34:$B$777,W$83)+'СЕТ СН'!$H$9+СВЦЭМ!$D$10+'СЕТ СН'!$H$5-'СЕТ СН'!$H$17</f>
        <v>4321.6009633100002</v>
      </c>
      <c r="X92" s="37">
        <f>SUMIFS(СВЦЭМ!$C$34:$C$777,СВЦЭМ!$A$34:$A$777,$A92,СВЦЭМ!$B$34:$B$777,X$83)+'СЕТ СН'!$H$9+СВЦЭМ!$D$10+'СЕТ СН'!$H$5-'СЕТ СН'!$H$17</f>
        <v>4395.7474527300001</v>
      </c>
      <c r="Y92" s="37">
        <f>SUMIFS(СВЦЭМ!$C$34:$C$777,СВЦЭМ!$A$34:$A$777,$A92,СВЦЭМ!$B$34:$B$777,Y$83)+'СЕТ СН'!$H$9+СВЦЭМ!$D$10+'СЕТ СН'!$H$5-'СЕТ СН'!$H$17</f>
        <v>4461.8797696900001</v>
      </c>
    </row>
    <row r="93" spans="1:25" ht="15.75" x14ac:dyDescent="0.2">
      <c r="A93" s="36">
        <f t="shared" si="2"/>
        <v>43261</v>
      </c>
      <c r="B93" s="37">
        <f>SUMIFS(СВЦЭМ!$C$34:$C$777,СВЦЭМ!$A$34:$A$777,$A93,СВЦЭМ!$B$34:$B$777,B$83)+'СЕТ СН'!$H$9+СВЦЭМ!$D$10+'СЕТ СН'!$H$5-'СЕТ СН'!$H$17</f>
        <v>4533.6636075200004</v>
      </c>
      <c r="C93" s="37">
        <f>SUMIFS(СВЦЭМ!$C$34:$C$777,СВЦЭМ!$A$34:$A$777,$A93,СВЦЭМ!$B$34:$B$777,C$83)+'СЕТ СН'!$H$9+СВЦЭМ!$D$10+'СЕТ СН'!$H$5-'СЕТ СН'!$H$17</f>
        <v>4582.3091466100004</v>
      </c>
      <c r="D93" s="37">
        <f>SUMIFS(СВЦЭМ!$C$34:$C$777,СВЦЭМ!$A$34:$A$777,$A93,СВЦЭМ!$B$34:$B$777,D$83)+'СЕТ СН'!$H$9+СВЦЭМ!$D$10+'СЕТ СН'!$H$5-'СЕТ СН'!$H$17</f>
        <v>4618.2792186600009</v>
      </c>
      <c r="E93" s="37">
        <f>SUMIFS(СВЦЭМ!$C$34:$C$777,СВЦЭМ!$A$34:$A$777,$A93,СВЦЭМ!$B$34:$B$777,E$83)+'СЕТ СН'!$H$9+СВЦЭМ!$D$10+'СЕТ СН'!$H$5-'СЕТ СН'!$H$17</f>
        <v>4620.5276675100004</v>
      </c>
      <c r="F93" s="37">
        <f>SUMIFS(СВЦЭМ!$C$34:$C$777,СВЦЭМ!$A$34:$A$777,$A93,СВЦЭМ!$B$34:$B$777,F$83)+'СЕТ СН'!$H$9+СВЦЭМ!$D$10+'СЕТ СН'!$H$5-'СЕТ СН'!$H$17</f>
        <v>4614.1621533500002</v>
      </c>
      <c r="G93" s="37">
        <f>SUMIFS(СВЦЭМ!$C$34:$C$777,СВЦЭМ!$A$34:$A$777,$A93,СВЦЭМ!$B$34:$B$777,G$83)+'СЕТ СН'!$H$9+СВЦЭМ!$D$10+'СЕТ СН'!$H$5-'СЕТ СН'!$H$17</f>
        <v>4615.2030253599996</v>
      </c>
      <c r="H93" s="37">
        <f>SUMIFS(СВЦЭМ!$C$34:$C$777,СВЦЭМ!$A$34:$A$777,$A93,СВЦЭМ!$B$34:$B$777,H$83)+'СЕТ СН'!$H$9+СВЦЭМ!$D$10+'СЕТ СН'!$H$5-'СЕТ СН'!$H$17</f>
        <v>4555.59271661</v>
      </c>
      <c r="I93" s="37">
        <f>SUMIFS(СВЦЭМ!$C$34:$C$777,СВЦЭМ!$A$34:$A$777,$A93,СВЦЭМ!$B$34:$B$777,I$83)+'СЕТ СН'!$H$9+СВЦЭМ!$D$10+'СЕТ СН'!$H$5-'СЕТ СН'!$H$17</f>
        <v>4424.8915123900006</v>
      </c>
      <c r="J93" s="37">
        <f>SUMIFS(СВЦЭМ!$C$34:$C$777,СВЦЭМ!$A$34:$A$777,$A93,СВЦЭМ!$B$34:$B$777,J$83)+'СЕТ СН'!$H$9+СВЦЭМ!$D$10+'СЕТ СН'!$H$5-'СЕТ СН'!$H$17</f>
        <v>4326.9526761799998</v>
      </c>
      <c r="K93" s="37">
        <f>SUMIFS(СВЦЭМ!$C$34:$C$777,СВЦЭМ!$A$34:$A$777,$A93,СВЦЭМ!$B$34:$B$777,K$83)+'СЕТ СН'!$H$9+СВЦЭМ!$D$10+'СЕТ СН'!$H$5-'СЕТ СН'!$H$17</f>
        <v>4259.4368187400005</v>
      </c>
      <c r="L93" s="37">
        <f>SUMIFS(СВЦЭМ!$C$34:$C$777,СВЦЭМ!$A$34:$A$777,$A93,СВЦЭМ!$B$34:$B$777,L$83)+'СЕТ СН'!$H$9+СВЦЭМ!$D$10+'СЕТ СН'!$H$5-'СЕТ СН'!$H$17</f>
        <v>4231.4299760500007</v>
      </c>
      <c r="M93" s="37">
        <f>SUMIFS(СВЦЭМ!$C$34:$C$777,СВЦЭМ!$A$34:$A$777,$A93,СВЦЭМ!$B$34:$B$777,M$83)+'СЕТ СН'!$H$9+СВЦЭМ!$D$10+'СЕТ СН'!$H$5-'СЕТ СН'!$H$17</f>
        <v>4227.7548783700004</v>
      </c>
      <c r="N93" s="37">
        <f>SUMIFS(СВЦЭМ!$C$34:$C$777,СВЦЭМ!$A$34:$A$777,$A93,СВЦЭМ!$B$34:$B$777,N$83)+'СЕТ СН'!$H$9+СВЦЭМ!$D$10+'СЕТ СН'!$H$5-'СЕТ СН'!$H$17</f>
        <v>4236.90686353</v>
      </c>
      <c r="O93" s="37">
        <f>SUMIFS(СВЦЭМ!$C$34:$C$777,СВЦЭМ!$A$34:$A$777,$A93,СВЦЭМ!$B$34:$B$777,O$83)+'СЕТ СН'!$H$9+СВЦЭМ!$D$10+'СЕТ СН'!$H$5-'СЕТ СН'!$H$17</f>
        <v>4283.8907228300004</v>
      </c>
      <c r="P93" s="37">
        <f>SUMIFS(СВЦЭМ!$C$34:$C$777,СВЦЭМ!$A$34:$A$777,$A93,СВЦЭМ!$B$34:$B$777,P$83)+'СЕТ СН'!$H$9+СВЦЭМ!$D$10+'СЕТ СН'!$H$5-'СЕТ СН'!$H$17</f>
        <v>4270.5033367900005</v>
      </c>
      <c r="Q93" s="37">
        <f>SUMIFS(СВЦЭМ!$C$34:$C$777,СВЦЭМ!$A$34:$A$777,$A93,СВЦЭМ!$B$34:$B$777,Q$83)+'СЕТ СН'!$H$9+СВЦЭМ!$D$10+'СЕТ СН'!$H$5-'СЕТ СН'!$H$17</f>
        <v>4274.06225498</v>
      </c>
      <c r="R93" s="37">
        <f>SUMIFS(СВЦЭМ!$C$34:$C$777,СВЦЭМ!$A$34:$A$777,$A93,СВЦЭМ!$B$34:$B$777,R$83)+'СЕТ СН'!$H$9+СВЦЭМ!$D$10+'СЕТ СН'!$H$5-'СЕТ СН'!$H$17</f>
        <v>4273.6830573400002</v>
      </c>
      <c r="S93" s="37">
        <f>SUMIFS(СВЦЭМ!$C$34:$C$777,СВЦЭМ!$A$34:$A$777,$A93,СВЦЭМ!$B$34:$B$777,S$83)+'СЕТ СН'!$H$9+СВЦЭМ!$D$10+'СЕТ СН'!$H$5-'СЕТ СН'!$H$17</f>
        <v>4273.0840865099999</v>
      </c>
      <c r="T93" s="37">
        <f>SUMIFS(СВЦЭМ!$C$34:$C$777,СВЦЭМ!$A$34:$A$777,$A93,СВЦЭМ!$B$34:$B$777,T$83)+'СЕТ СН'!$H$9+СВЦЭМ!$D$10+'СЕТ СН'!$H$5-'СЕТ СН'!$H$17</f>
        <v>4277.5708480900003</v>
      </c>
      <c r="U93" s="37">
        <f>SUMIFS(СВЦЭМ!$C$34:$C$777,СВЦЭМ!$A$34:$A$777,$A93,СВЦЭМ!$B$34:$B$777,U$83)+'СЕТ СН'!$H$9+СВЦЭМ!$D$10+'СЕТ СН'!$H$5-'СЕТ СН'!$H$17</f>
        <v>4274.3088450599998</v>
      </c>
      <c r="V93" s="37">
        <f>SUMIFS(СВЦЭМ!$C$34:$C$777,СВЦЭМ!$A$34:$A$777,$A93,СВЦЭМ!$B$34:$B$777,V$83)+'СЕТ СН'!$H$9+СВЦЭМ!$D$10+'СЕТ СН'!$H$5-'СЕТ СН'!$H$17</f>
        <v>4249.2705478799999</v>
      </c>
      <c r="W93" s="37">
        <f>SUMIFS(СВЦЭМ!$C$34:$C$777,СВЦЭМ!$A$34:$A$777,$A93,СВЦЭМ!$B$34:$B$777,W$83)+'СЕТ СН'!$H$9+СВЦЭМ!$D$10+'СЕТ СН'!$H$5-'СЕТ СН'!$H$17</f>
        <v>4287.8403434299998</v>
      </c>
      <c r="X93" s="37">
        <f>SUMIFS(СВЦЭМ!$C$34:$C$777,СВЦЭМ!$A$34:$A$777,$A93,СВЦЭМ!$B$34:$B$777,X$83)+'СЕТ СН'!$H$9+СВЦЭМ!$D$10+'СЕТ СН'!$H$5-'СЕТ СН'!$H$17</f>
        <v>4386.5270911400003</v>
      </c>
      <c r="Y93" s="37">
        <f>SUMIFS(СВЦЭМ!$C$34:$C$777,СВЦЭМ!$A$34:$A$777,$A93,СВЦЭМ!$B$34:$B$777,Y$83)+'СЕТ СН'!$H$9+СВЦЭМ!$D$10+'СЕТ СН'!$H$5-'СЕТ СН'!$H$17</f>
        <v>4470.2881835899998</v>
      </c>
    </row>
    <row r="94" spans="1:25" ht="15.75" x14ac:dyDescent="0.2">
      <c r="A94" s="36">
        <f t="shared" si="2"/>
        <v>43262</v>
      </c>
      <c r="B94" s="37">
        <f>SUMIFS(СВЦЭМ!$C$34:$C$777,СВЦЭМ!$A$34:$A$777,$A94,СВЦЭМ!$B$34:$B$777,B$83)+'СЕТ СН'!$H$9+СВЦЭМ!$D$10+'СЕТ СН'!$H$5-'СЕТ СН'!$H$17</f>
        <v>4514.9767552500007</v>
      </c>
      <c r="C94" s="37">
        <f>SUMIFS(СВЦЭМ!$C$34:$C$777,СВЦЭМ!$A$34:$A$777,$A94,СВЦЭМ!$B$34:$B$777,C$83)+'СЕТ СН'!$H$9+СВЦЭМ!$D$10+'СЕТ СН'!$H$5-'СЕТ СН'!$H$17</f>
        <v>4573.2780594100004</v>
      </c>
      <c r="D94" s="37">
        <f>SUMIFS(СВЦЭМ!$C$34:$C$777,СВЦЭМ!$A$34:$A$777,$A94,СВЦЭМ!$B$34:$B$777,D$83)+'СЕТ СН'!$H$9+СВЦЭМ!$D$10+'СЕТ СН'!$H$5-'СЕТ СН'!$H$17</f>
        <v>4609.0736629900002</v>
      </c>
      <c r="E94" s="37">
        <f>SUMIFS(СВЦЭМ!$C$34:$C$777,СВЦЭМ!$A$34:$A$777,$A94,СВЦЭМ!$B$34:$B$777,E$83)+'СЕТ СН'!$H$9+СВЦЭМ!$D$10+'СЕТ СН'!$H$5-'СЕТ СН'!$H$17</f>
        <v>4609.9256168700003</v>
      </c>
      <c r="F94" s="37">
        <f>SUMIFS(СВЦЭМ!$C$34:$C$777,СВЦЭМ!$A$34:$A$777,$A94,СВЦЭМ!$B$34:$B$777,F$83)+'СЕТ СН'!$H$9+СВЦЭМ!$D$10+'СЕТ СН'!$H$5-'СЕТ СН'!$H$17</f>
        <v>4596.9882523799997</v>
      </c>
      <c r="G94" s="37">
        <f>SUMIFS(СВЦЭМ!$C$34:$C$777,СВЦЭМ!$A$34:$A$777,$A94,СВЦЭМ!$B$34:$B$777,G$83)+'СЕТ СН'!$H$9+СВЦЭМ!$D$10+'СЕТ СН'!$H$5-'СЕТ СН'!$H$17</f>
        <v>4607.0074100800002</v>
      </c>
      <c r="H94" s="37">
        <f>SUMIFS(СВЦЭМ!$C$34:$C$777,СВЦЭМ!$A$34:$A$777,$A94,СВЦЭМ!$B$34:$B$777,H$83)+'СЕТ СН'!$H$9+СВЦЭМ!$D$10+'СЕТ СН'!$H$5-'СЕТ СН'!$H$17</f>
        <v>4590.7946802899996</v>
      </c>
      <c r="I94" s="37">
        <f>SUMIFS(СВЦЭМ!$C$34:$C$777,СВЦЭМ!$A$34:$A$777,$A94,СВЦЭМ!$B$34:$B$777,I$83)+'СЕТ СН'!$H$9+СВЦЭМ!$D$10+'СЕТ СН'!$H$5-'СЕТ СН'!$H$17</f>
        <v>4471.8646011500005</v>
      </c>
      <c r="J94" s="37">
        <f>SUMIFS(СВЦЭМ!$C$34:$C$777,СВЦЭМ!$A$34:$A$777,$A94,СВЦЭМ!$B$34:$B$777,J$83)+'СЕТ СН'!$H$9+СВЦЭМ!$D$10+'СЕТ СН'!$H$5-'СЕТ СН'!$H$17</f>
        <v>4324.8259109199998</v>
      </c>
      <c r="K94" s="37">
        <f>SUMIFS(СВЦЭМ!$C$34:$C$777,СВЦЭМ!$A$34:$A$777,$A94,СВЦЭМ!$B$34:$B$777,K$83)+'СЕТ СН'!$H$9+СВЦЭМ!$D$10+'СЕТ СН'!$H$5-'СЕТ СН'!$H$17</f>
        <v>4262.6475961100004</v>
      </c>
      <c r="L94" s="37">
        <f>SUMIFS(СВЦЭМ!$C$34:$C$777,СВЦЭМ!$A$34:$A$777,$A94,СВЦЭМ!$B$34:$B$777,L$83)+'СЕТ СН'!$H$9+СВЦЭМ!$D$10+'СЕТ СН'!$H$5-'СЕТ СН'!$H$17</f>
        <v>4241.7550112600002</v>
      </c>
      <c r="M94" s="37">
        <f>SUMIFS(СВЦЭМ!$C$34:$C$777,СВЦЭМ!$A$34:$A$777,$A94,СВЦЭМ!$B$34:$B$777,M$83)+'СЕТ СН'!$H$9+СВЦЭМ!$D$10+'СЕТ СН'!$H$5-'СЕТ СН'!$H$17</f>
        <v>4240.9276388799999</v>
      </c>
      <c r="N94" s="37">
        <f>SUMIFS(СВЦЭМ!$C$34:$C$777,СВЦЭМ!$A$34:$A$777,$A94,СВЦЭМ!$B$34:$B$777,N$83)+'СЕТ СН'!$H$9+СВЦЭМ!$D$10+'СЕТ СН'!$H$5-'СЕТ СН'!$H$17</f>
        <v>4245.8357037900005</v>
      </c>
      <c r="O94" s="37">
        <f>SUMIFS(СВЦЭМ!$C$34:$C$777,СВЦЭМ!$A$34:$A$777,$A94,СВЦЭМ!$B$34:$B$777,O$83)+'СЕТ СН'!$H$9+СВЦЭМ!$D$10+'СЕТ СН'!$H$5-'СЕТ СН'!$H$17</f>
        <v>4267.3475172400003</v>
      </c>
      <c r="P94" s="37">
        <f>SUMIFS(СВЦЭМ!$C$34:$C$777,СВЦЭМ!$A$34:$A$777,$A94,СВЦЭМ!$B$34:$B$777,P$83)+'СЕТ СН'!$H$9+СВЦЭМ!$D$10+'СЕТ СН'!$H$5-'СЕТ СН'!$H$17</f>
        <v>4279.0060189300002</v>
      </c>
      <c r="Q94" s="37">
        <f>SUMIFS(СВЦЭМ!$C$34:$C$777,СВЦЭМ!$A$34:$A$777,$A94,СВЦЭМ!$B$34:$B$777,Q$83)+'СЕТ СН'!$H$9+СВЦЭМ!$D$10+'СЕТ СН'!$H$5-'СЕТ СН'!$H$17</f>
        <v>4265.1436825999999</v>
      </c>
      <c r="R94" s="37">
        <f>SUMIFS(СВЦЭМ!$C$34:$C$777,СВЦЭМ!$A$34:$A$777,$A94,СВЦЭМ!$B$34:$B$777,R$83)+'СЕТ СН'!$H$9+СВЦЭМ!$D$10+'СЕТ СН'!$H$5-'СЕТ СН'!$H$17</f>
        <v>4262.7572174400002</v>
      </c>
      <c r="S94" s="37">
        <f>SUMIFS(СВЦЭМ!$C$34:$C$777,СВЦЭМ!$A$34:$A$777,$A94,СВЦЭМ!$B$34:$B$777,S$83)+'СЕТ СН'!$H$9+СВЦЭМ!$D$10+'СЕТ СН'!$H$5-'СЕТ СН'!$H$17</f>
        <v>4263.4601555500003</v>
      </c>
      <c r="T94" s="37">
        <f>SUMIFS(СВЦЭМ!$C$34:$C$777,СВЦЭМ!$A$34:$A$777,$A94,СВЦЭМ!$B$34:$B$777,T$83)+'СЕТ СН'!$H$9+СВЦЭМ!$D$10+'СЕТ СН'!$H$5-'СЕТ СН'!$H$17</f>
        <v>4259.4834510400005</v>
      </c>
      <c r="U94" s="37">
        <f>SUMIFS(СВЦЭМ!$C$34:$C$777,СВЦЭМ!$A$34:$A$777,$A94,СВЦЭМ!$B$34:$B$777,U$83)+'СЕТ СН'!$H$9+СВЦЭМ!$D$10+'СЕТ СН'!$H$5-'СЕТ СН'!$H$17</f>
        <v>4263.5504168500001</v>
      </c>
      <c r="V94" s="37">
        <f>SUMIFS(СВЦЭМ!$C$34:$C$777,СВЦЭМ!$A$34:$A$777,$A94,СВЦЭМ!$B$34:$B$777,V$83)+'СЕТ СН'!$H$9+СВЦЭМ!$D$10+'СЕТ СН'!$H$5-'СЕТ СН'!$H$17</f>
        <v>4250.4306967900002</v>
      </c>
      <c r="W94" s="37">
        <f>SUMIFS(СВЦЭМ!$C$34:$C$777,СВЦЭМ!$A$34:$A$777,$A94,СВЦЭМ!$B$34:$B$777,W$83)+'СЕТ СН'!$H$9+СВЦЭМ!$D$10+'СЕТ СН'!$H$5-'СЕТ СН'!$H$17</f>
        <v>4283.2940429099999</v>
      </c>
      <c r="X94" s="37">
        <f>SUMIFS(СВЦЭМ!$C$34:$C$777,СВЦЭМ!$A$34:$A$777,$A94,СВЦЭМ!$B$34:$B$777,X$83)+'СЕТ СН'!$H$9+СВЦЭМ!$D$10+'СЕТ СН'!$H$5-'СЕТ СН'!$H$17</f>
        <v>4385.8409631200002</v>
      </c>
      <c r="Y94" s="37">
        <f>SUMIFS(СВЦЭМ!$C$34:$C$777,СВЦЭМ!$A$34:$A$777,$A94,СВЦЭМ!$B$34:$B$777,Y$83)+'СЕТ СН'!$H$9+СВЦЭМ!$D$10+'СЕТ СН'!$H$5-'СЕТ СН'!$H$17</f>
        <v>4514.6299244900001</v>
      </c>
    </row>
    <row r="95" spans="1:25" ht="15.75" x14ac:dyDescent="0.2">
      <c r="A95" s="36">
        <f t="shared" si="2"/>
        <v>43263</v>
      </c>
      <c r="B95" s="37">
        <f>SUMIFS(СВЦЭМ!$C$34:$C$777,СВЦЭМ!$A$34:$A$777,$A95,СВЦЭМ!$B$34:$B$777,B$83)+'СЕТ СН'!$H$9+СВЦЭМ!$D$10+'СЕТ СН'!$H$5-'СЕТ СН'!$H$17</f>
        <v>4559.87042096</v>
      </c>
      <c r="C95" s="37">
        <f>SUMIFS(СВЦЭМ!$C$34:$C$777,СВЦЭМ!$A$34:$A$777,$A95,СВЦЭМ!$B$34:$B$777,C$83)+'СЕТ СН'!$H$9+СВЦЭМ!$D$10+'СЕТ СН'!$H$5-'СЕТ СН'!$H$17</f>
        <v>4590.5461216100002</v>
      </c>
      <c r="D95" s="37">
        <f>SUMIFS(СВЦЭМ!$C$34:$C$777,СВЦЭМ!$A$34:$A$777,$A95,СВЦЭМ!$B$34:$B$777,D$83)+'СЕТ СН'!$H$9+СВЦЭМ!$D$10+'СЕТ СН'!$H$5-'СЕТ СН'!$H$17</f>
        <v>4600.1187301800001</v>
      </c>
      <c r="E95" s="37">
        <f>SUMIFS(СВЦЭМ!$C$34:$C$777,СВЦЭМ!$A$34:$A$777,$A95,СВЦЭМ!$B$34:$B$777,E$83)+'СЕТ СН'!$H$9+СВЦЭМ!$D$10+'СЕТ СН'!$H$5-'СЕТ СН'!$H$17</f>
        <v>4624.0006836800003</v>
      </c>
      <c r="F95" s="37">
        <f>SUMIFS(СВЦЭМ!$C$34:$C$777,СВЦЭМ!$A$34:$A$777,$A95,СВЦЭМ!$B$34:$B$777,F$83)+'СЕТ СН'!$H$9+СВЦЭМ!$D$10+'СЕТ СН'!$H$5-'СЕТ СН'!$H$17</f>
        <v>4621.74416458</v>
      </c>
      <c r="G95" s="37">
        <f>SUMIFS(СВЦЭМ!$C$34:$C$777,СВЦЭМ!$A$34:$A$777,$A95,СВЦЭМ!$B$34:$B$777,G$83)+'СЕТ СН'!$H$9+СВЦЭМ!$D$10+'СЕТ СН'!$H$5-'СЕТ СН'!$H$17</f>
        <v>4622.4923785300007</v>
      </c>
      <c r="H95" s="37">
        <f>SUMIFS(СВЦЭМ!$C$34:$C$777,СВЦЭМ!$A$34:$A$777,$A95,СВЦЭМ!$B$34:$B$777,H$83)+'СЕТ СН'!$H$9+СВЦЭМ!$D$10+'СЕТ СН'!$H$5-'СЕТ СН'!$H$17</f>
        <v>4606.6646234900008</v>
      </c>
      <c r="I95" s="37">
        <f>SUMIFS(СВЦЭМ!$C$34:$C$777,СВЦЭМ!$A$34:$A$777,$A95,СВЦЭМ!$B$34:$B$777,I$83)+'СЕТ СН'!$H$9+СВЦЭМ!$D$10+'СЕТ СН'!$H$5-'СЕТ СН'!$H$17</f>
        <v>4491.2711528299997</v>
      </c>
      <c r="J95" s="37">
        <f>SUMIFS(СВЦЭМ!$C$34:$C$777,СВЦЭМ!$A$34:$A$777,$A95,СВЦЭМ!$B$34:$B$777,J$83)+'СЕТ СН'!$H$9+СВЦЭМ!$D$10+'СЕТ СН'!$H$5-'СЕТ СН'!$H$17</f>
        <v>4343.69516759</v>
      </c>
      <c r="K95" s="37">
        <f>SUMIFS(СВЦЭМ!$C$34:$C$777,СВЦЭМ!$A$34:$A$777,$A95,СВЦЭМ!$B$34:$B$777,K$83)+'СЕТ СН'!$H$9+СВЦЭМ!$D$10+'СЕТ СН'!$H$5-'СЕТ СН'!$H$17</f>
        <v>4268.5331308600007</v>
      </c>
      <c r="L95" s="37">
        <f>SUMIFS(СВЦЭМ!$C$34:$C$777,СВЦЭМ!$A$34:$A$777,$A95,СВЦЭМ!$B$34:$B$777,L$83)+'СЕТ СН'!$H$9+СВЦЭМ!$D$10+'СЕТ СН'!$H$5-'СЕТ СН'!$H$17</f>
        <v>4258.25313534</v>
      </c>
      <c r="M95" s="37">
        <f>SUMIFS(СВЦЭМ!$C$34:$C$777,СВЦЭМ!$A$34:$A$777,$A95,СВЦЭМ!$B$34:$B$777,M$83)+'СЕТ СН'!$H$9+СВЦЭМ!$D$10+'СЕТ СН'!$H$5-'СЕТ СН'!$H$17</f>
        <v>4251.5459652199997</v>
      </c>
      <c r="N95" s="37">
        <f>SUMIFS(СВЦЭМ!$C$34:$C$777,СВЦЭМ!$A$34:$A$777,$A95,СВЦЭМ!$B$34:$B$777,N$83)+'СЕТ СН'!$H$9+СВЦЭМ!$D$10+'СЕТ СН'!$H$5-'СЕТ СН'!$H$17</f>
        <v>4254.7540825700007</v>
      </c>
      <c r="O95" s="37">
        <f>SUMIFS(СВЦЭМ!$C$34:$C$777,СВЦЭМ!$A$34:$A$777,$A95,СВЦЭМ!$B$34:$B$777,O$83)+'СЕТ СН'!$H$9+СВЦЭМ!$D$10+'СЕТ СН'!$H$5-'СЕТ СН'!$H$17</f>
        <v>4278.7452512999998</v>
      </c>
      <c r="P95" s="37">
        <f>SUMIFS(СВЦЭМ!$C$34:$C$777,СВЦЭМ!$A$34:$A$777,$A95,СВЦЭМ!$B$34:$B$777,P$83)+'СЕТ СН'!$H$9+СВЦЭМ!$D$10+'СЕТ СН'!$H$5-'СЕТ СН'!$H$17</f>
        <v>4277.4700179600004</v>
      </c>
      <c r="Q95" s="37">
        <f>SUMIFS(СВЦЭМ!$C$34:$C$777,СВЦЭМ!$A$34:$A$777,$A95,СВЦЭМ!$B$34:$B$777,Q$83)+'СЕТ СН'!$H$9+СВЦЭМ!$D$10+'СЕТ СН'!$H$5-'СЕТ СН'!$H$17</f>
        <v>4274.9790247999999</v>
      </c>
      <c r="R95" s="37">
        <f>SUMIFS(СВЦЭМ!$C$34:$C$777,СВЦЭМ!$A$34:$A$777,$A95,СВЦЭМ!$B$34:$B$777,R$83)+'СЕТ СН'!$H$9+СВЦЭМ!$D$10+'СЕТ СН'!$H$5-'СЕТ СН'!$H$17</f>
        <v>4270.1653526800001</v>
      </c>
      <c r="S95" s="37">
        <f>SUMIFS(СВЦЭМ!$C$34:$C$777,СВЦЭМ!$A$34:$A$777,$A95,СВЦЭМ!$B$34:$B$777,S$83)+'СЕТ СН'!$H$9+СВЦЭМ!$D$10+'СЕТ СН'!$H$5-'СЕТ СН'!$H$17</f>
        <v>4278.2775928500005</v>
      </c>
      <c r="T95" s="37">
        <f>SUMIFS(СВЦЭМ!$C$34:$C$777,СВЦЭМ!$A$34:$A$777,$A95,СВЦЭМ!$B$34:$B$777,T$83)+'СЕТ СН'!$H$9+СВЦЭМ!$D$10+'СЕТ СН'!$H$5-'СЕТ СН'!$H$17</f>
        <v>4271.3247348100003</v>
      </c>
      <c r="U95" s="37">
        <f>SUMIFS(СВЦЭМ!$C$34:$C$777,СВЦЭМ!$A$34:$A$777,$A95,СВЦЭМ!$B$34:$B$777,U$83)+'СЕТ СН'!$H$9+СВЦЭМ!$D$10+'СЕТ СН'!$H$5-'СЕТ СН'!$H$17</f>
        <v>4272.8483901500003</v>
      </c>
      <c r="V95" s="37">
        <f>SUMIFS(СВЦЭМ!$C$34:$C$777,СВЦЭМ!$A$34:$A$777,$A95,СВЦЭМ!$B$34:$B$777,V$83)+'СЕТ СН'!$H$9+СВЦЭМ!$D$10+'СЕТ СН'!$H$5-'СЕТ СН'!$H$17</f>
        <v>4259.70430003</v>
      </c>
      <c r="W95" s="37">
        <f>SUMIFS(СВЦЭМ!$C$34:$C$777,СВЦЭМ!$A$34:$A$777,$A95,СВЦЭМ!$B$34:$B$777,W$83)+'СЕТ СН'!$H$9+СВЦЭМ!$D$10+'СЕТ СН'!$H$5-'СЕТ СН'!$H$17</f>
        <v>4296.5034601300003</v>
      </c>
      <c r="X95" s="37">
        <f>SUMIFS(СВЦЭМ!$C$34:$C$777,СВЦЭМ!$A$34:$A$777,$A95,СВЦЭМ!$B$34:$B$777,X$83)+'СЕТ СН'!$H$9+СВЦЭМ!$D$10+'СЕТ СН'!$H$5-'СЕТ СН'!$H$17</f>
        <v>4399.93085582</v>
      </c>
      <c r="Y95" s="37">
        <f>SUMIFS(СВЦЭМ!$C$34:$C$777,СВЦЭМ!$A$34:$A$777,$A95,СВЦЭМ!$B$34:$B$777,Y$83)+'СЕТ СН'!$H$9+СВЦЭМ!$D$10+'СЕТ СН'!$H$5-'СЕТ СН'!$H$17</f>
        <v>4528.7421287400002</v>
      </c>
    </row>
    <row r="96" spans="1:25" ht="15.75" x14ac:dyDescent="0.2">
      <c r="A96" s="36">
        <f t="shared" si="2"/>
        <v>43264</v>
      </c>
      <c r="B96" s="37">
        <f>SUMIFS(СВЦЭМ!$C$34:$C$777,СВЦЭМ!$A$34:$A$777,$A96,СВЦЭМ!$B$34:$B$777,B$83)+'СЕТ СН'!$H$9+СВЦЭМ!$D$10+'СЕТ СН'!$H$5-'СЕТ СН'!$H$17</f>
        <v>4569.7353211899999</v>
      </c>
      <c r="C96" s="37">
        <f>SUMIFS(СВЦЭМ!$C$34:$C$777,СВЦЭМ!$A$34:$A$777,$A96,СВЦЭМ!$B$34:$B$777,C$83)+'СЕТ СН'!$H$9+СВЦЭМ!$D$10+'СЕТ СН'!$H$5-'СЕТ СН'!$H$17</f>
        <v>4594.1525613200001</v>
      </c>
      <c r="D96" s="37">
        <f>SUMIFS(СВЦЭМ!$C$34:$C$777,СВЦЭМ!$A$34:$A$777,$A96,СВЦЭМ!$B$34:$B$777,D$83)+'СЕТ СН'!$H$9+СВЦЭМ!$D$10+'СЕТ СН'!$H$5-'СЕТ СН'!$H$17</f>
        <v>4605.0875103799999</v>
      </c>
      <c r="E96" s="37">
        <f>SUMIFS(СВЦЭМ!$C$34:$C$777,СВЦЭМ!$A$34:$A$777,$A96,СВЦЭМ!$B$34:$B$777,E$83)+'СЕТ СН'!$H$9+СВЦЭМ!$D$10+'СЕТ СН'!$H$5-'СЕТ СН'!$H$17</f>
        <v>4628.8348725700007</v>
      </c>
      <c r="F96" s="37">
        <f>SUMIFS(СВЦЭМ!$C$34:$C$777,СВЦЭМ!$A$34:$A$777,$A96,СВЦЭМ!$B$34:$B$777,F$83)+'СЕТ СН'!$H$9+СВЦЭМ!$D$10+'СЕТ СН'!$H$5-'СЕТ СН'!$H$17</f>
        <v>4625.8318088000005</v>
      </c>
      <c r="G96" s="37">
        <f>SUMIFS(СВЦЭМ!$C$34:$C$777,СВЦЭМ!$A$34:$A$777,$A96,СВЦЭМ!$B$34:$B$777,G$83)+'СЕТ СН'!$H$9+СВЦЭМ!$D$10+'СЕТ СН'!$H$5-'СЕТ СН'!$H$17</f>
        <v>4629.6722842099998</v>
      </c>
      <c r="H96" s="37">
        <f>SUMIFS(СВЦЭМ!$C$34:$C$777,СВЦЭМ!$A$34:$A$777,$A96,СВЦЭМ!$B$34:$B$777,H$83)+'СЕТ СН'!$H$9+СВЦЭМ!$D$10+'СЕТ СН'!$H$5-'СЕТ СН'!$H$17</f>
        <v>4618.3567183799996</v>
      </c>
      <c r="I96" s="37">
        <f>SUMIFS(СВЦЭМ!$C$34:$C$777,СВЦЭМ!$A$34:$A$777,$A96,СВЦЭМ!$B$34:$B$777,I$83)+'СЕТ СН'!$H$9+СВЦЭМ!$D$10+'СЕТ СН'!$H$5-'СЕТ СН'!$H$17</f>
        <v>4460.8961993700004</v>
      </c>
      <c r="J96" s="37">
        <f>SUMIFS(СВЦЭМ!$C$34:$C$777,СВЦЭМ!$A$34:$A$777,$A96,СВЦЭМ!$B$34:$B$777,J$83)+'СЕТ СН'!$H$9+СВЦЭМ!$D$10+'СЕТ СН'!$H$5-'СЕТ СН'!$H$17</f>
        <v>4335.4846070900003</v>
      </c>
      <c r="K96" s="37">
        <f>SUMIFS(СВЦЭМ!$C$34:$C$777,СВЦЭМ!$A$34:$A$777,$A96,СВЦЭМ!$B$34:$B$777,K$83)+'СЕТ СН'!$H$9+СВЦЭМ!$D$10+'СЕТ СН'!$H$5-'СЕТ СН'!$H$17</f>
        <v>4284.7236720199999</v>
      </c>
      <c r="L96" s="37">
        <f>SUMIFS(СВЦЭМ!$C$34:$C$777,СВЦЭМ!$A$34:$A$777,$A96,СВЦЭМ!$B$34:$B$777,L$83)+'СЕТ СН'!$H$9+СВЦЭМ!$D$10+'СЕТ СН'!$H$5-'СЕТ СН'!$H$17</f>
        <v>4270.7333089700005</v>
      </c>
      <c r="M96" s="37">
        <f>SUMIFS(СВЦЭМ!$C$34:$C$777,СВЦЭМ!$A$34:$A$777,$A96,СВЦЭМ!$B$34:$B$777,M$83)+'СЕТ СН'!$H$9+СВЦЭМ!$D$10+'СЕТ СН'!$H$5-'СЕТ СН'!$H$17</f>
        <v>4274.5448773899998</v>
      </c>
      <c r="N96" s="37">
        <f>SUMIFS(СВЦЭМ!$C$34:$C$777,СВЦЭМ!$A$34:$A$777,$A96,СВЦЭМ!$B$34:$B$777,N$83)+'СЕТ СН'!$H$9+СВЦЭМ!$D$10+'СЕТ СН'!$H$5-'СЕТ СН'!$H$17</f>
        <v>4289.59284467</v>
      </c>
      <c r="O96" s="37">
        <f>SUMIFS(СВЦЭМ!$C$34:$C$777,СВЦЭМ!$A$34:$A$777,$A96,СВЦЭМ!$B$34:$B$777,O$83)+'СЕТ СН'!$H$9+СВЦЭМ!$D$10+'СЕТ СН'!$H$5-'СЕТ СН'!$H$17</f>
        <v>4305.3921524400002</v>
      </c>
      <c r="P96" s="37">
        <f>SUMIFS(СВЦЭМ!$C$34:$C$777,СВЦЭМ!$A$34:$A$777,$A96,СВЦЭМ!$B$34:$B$777,P$83)+'СЕТ СН'!$H$9+СВЦЭМ!$D$10+'СЕТ СН'!$H$5-'СЕТ СН'!$H$17</f>
        <v>4303.2356541600002</v>
      </c>
      <c r="Q96" s="37">
        <f>SUMIFS(СВЦЭМ!$C$34:$C$777,СВЦЭМ!$A$34:$A$777,$A96,СВЦЭМ!$B$34:$B$777,Q$83)+'СЕТ СН'!$H$9+СВЦЭМ!$D$10+'СЕТ СН'!$H$5-'СЕТ СН'!$H$17</f>
        <v>4274.6367149400003</v>
      </c>
      <c r="R96" s="37">
        <f>SUMIFS(СВЦЭМ!$C$34:$C$777,СВЦЭМ!$A$34:$A$777,$A96,СВЦЭМ!$B$34:$B$777,R$83)+'СЕТ СН'!$H$9+СВЦЭМ!$D$10+'СЕТ СН'!$H$5-'СЕТ СН'!$H$17</f>
        <v>4277.8851160000004</v>
      </c>
      <c r="S96" s="37">
        <f>SUMIFS(СВЦЭМ!$C$34:$C$777,СВЦЭМ!$A$34:$A$777,$A96,СВЦЭМ!$B$34:$B$777,S$83)+'СЕТ СН'!$H$9+СВЦЭМ!$D$10+'СЕТ СН'!$H$5-'СЕТ СН'!$H$17</f>
        <v>4294.7707452300001</v>
      </c>
      <c r="T96" s="37">
        <f>SUMIFS(СВЦЭМ!$C$34:$C$777,СВЦЭМ!$A$34:$A$777,$A96,СВЦЭМ!$B$34:$B$777,T$83)+'СЕТ СН'!$H$9+СВЦЭМ!$D$10+'СЕТ СН'!$H$5-'СЕТ СН'!$H$17</f>
        <v>4293.3959259200001</v>
      </c>
      <c r="U96" s="37">
        <f>SUMIFS(СВЦЭМ!$C$34:$C$777,СВЦЭМ!$A$34:$A$777,$A96,СВЦЭМ!$B$34:$B$777,U$83)+'СЕТ СН'!$H$9+СВЦЭМ!$D$10+'СЕТ СН'!$H$5-'СЕТ СН'!$H$17</f>
        <v>4286.5046200900006</v>
      </c>
      <c r="V96" s="37">
        <f>SUMIFS(СВЦЭМ!$C$34:$C$777,СВЦЭМ!$A$34:$A$777,$A96,СВЦЭМ!$B$34:$B$777,V$83)+'СЕТ СН'!$H$9+СВЦЭМ!$D$10+'СЕТ СН'!$H$5-'СЕТ СН'!$H$17</f>
        <v>4286.1753237800003</v>
      </c>
      <c r="W96" s="37">
        <f>SUMIFS(СВЦЭМ!$C$34:$C$777,СВЦЭМ!$A$34:$A$777,$A96,СВЦЭМ!$B$34:$B$777,W$83)+'СЕТ СН'!$H$9+СВЦЭМ!$D$10+'СЕТ СН'!$H$5-'СЕТ СН'!$H$17</f>
        <v>4335.4310648500004</v>
      </c>
      <c r="X96" s="37">
        <f>SUMIFS(СВЦЭМ!$C$34:$C$777,СВЦЭМ!$A$34:$A$777,$A96,СВЦЭМ!$B$34:$B$777,X$83)+'СЕТ СН'!$H$9+СВЦЭМ!$D$10+'СЕТ СН'!$H$5-'СЕТ СН'!$H$17</f>
        <v>4443.7468811400004</v>
      </c>
      <c r="Y96" s="37">
        <f>SUMIFS(СВЦЭМ!$C$34:$C$777,СВЦЭМ!$A$34:$A$777,$A96,СВЦЭМ!$B$34:$B$777,Y$83)+'СЕТ СН'!$H$9+СВЦЭМ!$D$10+'СЕТ СН'!$H$5-'СЕТ СН'!$H$17</f>
        <v>4549.2111280400004</v>
      </c>
    </row>
    <row r="97" spans="1:25" ht="15.75" x14ac:dyDescent="0.2">
      <c r="A97" s="36">
        <f t="shared" si="2"/>
        <v>43265</v>
      </c>
      <c r="B97" s="37">
        <f>SUMIFS(СВЦЭМ!$C$34:$C$777,СВЦЭМ!$A$34:$A$777,$A97,СВЦЭМ!$B$34:$B$777,B$83)+'СЕТ СН'!$H$9+СВЦЭМ!$D$10+'СЕТ СН'!$H$5-'СЕТ СН'!$H$17</f>
        <v>4608.3517129900001</v>
      </c>
      <c r="C97" s="37">
        <f>SUMIFS(СВЦЭМ!$C$34:$C$777,СВЦЭМ!$A$34:$A$777,$A97,СВЦЭМ!$B$34:$B$777,C$83)+'СЕТ СН'!$H$9+СВЦЭМ!$D$10+'СЕТ СН'!$H$5-'СЕТ СН'!$H$17</f>
        <v>4649.1819241200001</v>
      </c>
      <c r="D97" s="37">
        <f>SUMIFS(СВЦЭМ!$C$34:$C$777,СВЦЭМ!$A$34:$A$777,$A97,СВЦЭМ!$B$34:$B$777,D$83)+'СЕТ СН'!$H$9+СВЦЭМ!$D$10+'СЕТ СН'!$H$5-'СЕТ СН'!$H$17</f>
        <v>4640.01236986</v>
      </c>
      <c r="E97" s="37">
        <f>SUMIFS(СВЦЭМ!$C$34:$C$777,СВЦЭМ!$A$34:$A$777,$A97,СВЦЭМ!$B$34:$B$777,E$83)+'СЕТ СН'!$H$9+СВЦЭМ!$D$10+'СЕТ СН'!$H$5-'СЕТ СН'!$H$17</f>
        <v>4642.3452759500005</v>
      </c>
      <c r="F97" s="37">
        <f>SUMIFS(СВЦЭМ!$C$34:$C$777,СВЦЭМ!$A$34:$A$777,$A97,СВЦЭМ!$B$34:$B$777,F$83)+'СЕТ СН'!$H$9+СВЦЭМ!$D$10+'СЕТ СН'!$H$5-'СЕТ СН'!$H$17</f>
        <v>4638.8731278599998</v>
      </c>
      <c r="G97" s="37">
        <f>SUMIFS(СВЦЭМ!$C$34:$C$777,СВЦЭМ!$A$34:$A$777,$A97,СВЦЭМ!$B$34:$B$777,G$83)+'СЕТ СН'!$H$9+СВЦЭМ!$D$10+'СЕТ СН'!$H$5-'СЕТ СН'!$H$17</f>
        <v>4643.0100027899998</v>
      </c>
      <c r="H97" s="37">
        <f>SUMIFS(СВЦЭМ!$C$34:$C$777,СВЦЭМ!$A$34:$A$777,$A97,СВЦЭМ!$B$34:$B$777,H$83)+'СЕТ СН'!$H$9+СВЦЭМ!$D$10+'СЕТ СН'!$H$5-'СЕТ СН'!$H$17</f>
        <v>4615.1317504999997</v>
      </c>
      <c r="I97" s="37">
        <f>SUMIFS(СВЦЭМ!$C$34:$C$777,СВЦЭМ!$A$34:$A$777,$A97,СВЦЭМ!$B$34:$B$777,I$83)+'СЕТ СН'!$H$9+СВЦЭМ!$D$10+'СЕТ СН'!$H$5-'СЕТ СН'!$H$17</f>
        <v>4463.0742259200006</v>
      </c>
      <c r="J97" s="37">
        <f>SUMIFS(СВЦЭМ!$C$34:$C$777,СВЦЭМ!$A$34:$A$777,$A97,СВЦЭМ!$B$34:$B$777,J$83)+'СЕТ СН'!$H$9+СВЦЭМ!$D$10+'СЕТ СН'!$H$5-'СЕТ СН'!$H$17</f>
        <v>4346.9901610699999</v>
      </c>
      <c r="K97" s="37">
        <f>SUMIFS(СВЦЭМ!$C$34:$C$777,СВЦЭМ!$A$34:$A$777,$A97,СВЦЭМ!$B$34:$B$777,K$83)+'СЕТ СН'!$H$9+СВЦЭМ!$D$10+'СЕТ СН'!$H$5-'СЕТ СН'!$H$17</f>
        <v>4283.3573564099997</v>
      </c>
      <c r="L97" s="37">
        <f>SUMIFS(СВЦЭМ!$C$34:$C$777,СВЦЭМ!$A$34:$A$777,$A97,СВЦЭМ!$B$34:$B$777,L$83)+'СЕТ СН'!$H$9+СВЦЭМ!$D$10+'СЕТ СН'!$H$5-'СЕТ СН'!$H$17</f>
        <v>4276.3130753100004</v>
      </c>
      <c r="M97" s="37">
        <f>SUMIFS(СВЦЭМ!$C$34:$C$777,СВЦЭМ!$A$34:$A$777,$A97,СВЦЭМ!$B$34:$B$777,M$83)+'СЕТ СН'!$H$9+СВЦЭМ!$D$10+'СЕТ СН'!$H$5-'СЕТ СН'!$H$17</f>
        <v>4278.7501708099999</v>
      </c>
      <c r="N97" s="37">
        <f>SUMIFS(СВЦЭМ!$C$34:$C$777,СВЦЭМ!$A$34:$A$777,$A97,СВЦЭМ!$B$34:$B$777,N$83)+'СЕТ СН'!$H$9+СВЦЭМ!$D$10+'СЕТ СН'!$H$5-'СЕТ СН'!$H$17</f>
        <v>4263.2436749400003</v>
      </c>
      <c r="O97" s="37">
        <f>SUMIFS(СВЦЭМ!$C$34:$C$777,СВЦЭМ!$A$34:$A$777,$A97,СВЦЭМ!$B$34:$B$777,O$83)+'СЕТ СН'!$H$9+СВЦЭМ!$D$10+'СЕТ СН'!$H$5-'СЕТ СН'!$H$17</f>
        <v>4269.4561014700002</v>
      </c>
      <c r="P97" s="37">
        <f>SUMIFS(СВЦЭМ!$C$34:$C$777,СВЦЭМ!$A$34:$A$777,$A97,СВЦЭМ!$B$34:$B$777,P$83)+'СЕТ СН'!$H$9+СВЦЭМ!$D$10+'СЕТ СН'!$H$5-'СЕТ СН'!$H$17</f>
        <v>4286.5728678700007</v>
      </c>
      <c r="Q97" s="37">
        <f>SUMIFS(СВЦЭМ!$C$34:$C$777,СВЦЭМ!$A$34:$A$777,$A97,СВЦЭМ!$B$34:$B$777,Q$83)+'СЕТ СН'!$H$9+СВЦЭМ!$D$10+'СЕТ СН'!$H$5-'СЕТ СН'!$H$17</f>
        <v>4294.7537652999999</v>
      </c>
      <c r="R97" s="37">
        <f>SUMIFS(СВЦЭМ!$C$34:$C$777,СВЦЭМ!$A$34:$A$777,$A97,СВЦЭМ!$B$34:$B$777,R$83)+'СЕТ СН'!$H$9+СВЦЭМ!$D$10+'СЕТ СН'!$H$5-'СЕТ СН'!$H$17</f>
        <v>4299.6201786000001</v>
      </c>
      <c r="S97" s="37">
        <f>SUMIFS(СВЦЭМ!$C$34:$C$777,СВЦЭМ!$A$34:$A$777,$A97,СВЦЭМ!$B$34:$B$777,S$83)+'СЕТ СН'!$H$9+СВЦЭМ!$D$10+'СЕТ СН'!$H$5-'СЕТ СН'!$H$17</f>
        <v>4303.3416704800002</v>
      </c>
      <c r="T97" s="37">
        <f>SUMIFS(СВЦЭМ!$C$34:$C$777,СВЦЭМ!$A$34:$A$777,$A97,СВЦЭМ!$B$34:$B$777,T$83)+'СЕТ СН'!$H$9+СВЦЭМ!$D$10+'СЕТ СН'!$H$5-'СЕТ СН'!$H$17</f>
        <v>4306.8020667700002</v>
      </c>
      <c r="U97" s="37">
        <f>SUMIFS(СВЦЭМ!$C$34:$C$777,СВЦЭМ!$A$34:$A$777,$A97,СВЦЭМ!$B$34:$B$777,U$83)+'СЕТ СН'!$H$9+СВЦЭМ!$D$10+'СЕТ СН'!$H$5-'СЕТ СН'!$H$17</f>
        <v>4287.7105153000002</v>
      </c>
      <c r="V97" s="37">
        <f>SUMIFS(СВЦЭМ!$C$34:$C$777,СВЦЭМ!$A$34:$A$777,$A97,СВЦЭМ!$B$34:$B$777,V$83)+'СЕТ СН'!$H$9+СВЦЭМ!$D$10+'СЕТ СН'!$H$5-'СЕТ СН'!$H$17</f>
        <v>4286.9512237400004</v>
      </c>
      <c r="W97" s="37">
        <f>SUMIFS(СВЦЭМ!$C$34:$C$777,СВЦЭМ!$A$34:$A$777,$A97,СВЦЭМ!$B$34:$B$777,W$83)+'СЕТ СН'!$H$9+СВЦЭМ!$D$10+'СЕТ СН'!$H$5-'СЕТ СН'!$H$17</f>
        <v>4329.01324045</v>
      </c>
      <c r="X97" s="37">
        <f>SUMIFS(СВЦЭМ!$C$34:$C$777,СВЦЭМ!$A$34:$A$777,$A97,СВЦЭМ!$B$34:$B$777,X$83)+'СЕТ СН'!$H$9+СВЦЭМ!$D$10+'СЕТ СН'!$H$5-'СЕТ СН'!$H$17</f>
        <v>4448.6809624799998</v>
      </c>
      <c r="Y97" s="37">
        <f>SUMIFS(СВЦЭМ!$C$34:$C$777,СВЦЭМ!$A$34:$A$777,$A97,СВЦЭМ!$B$34:$B$777,Y$83)+'СЕТ СН'!$H$9+СВЦЭМ!$D$10+'СЕТ СН'!$H$5-'СЕТ СН'!$H$17</f>
        <v>4592.8691791700003</v>
      </c>
    </row>
    <row r="98" spans="1:25" ht="15.75" x14ac:dyDescent="0.2">
      <c r="A98" s="36">
        <f t="shared" si="2"/>
        <v>43266</v>
      </c>
      <c r="B98" s="37">
        <f>SUMIFS(СВЦЭМ!$C$34:$C$777,СВЦЭМ!$A$34:$A$777,$A98,СВЦЭМ!$B$34:$B$777,B$83)+'СЕТ СН'!$H$9+СВЦЭМ!$D$10+'СЕТ СН'!$H$5-'СЕТ СН'!$H$17</f>
        <v>4579.3960588700002</v>
      </c>
      <c r="C98" s="37">
        <f>SUMIFS(СВЦЭМ!$C$34:$C$777,СВЦЭМ!$A$34:$A$777,$A98,СВЦЭМ!$B$34:$B$777,C$83)+'СЕТ СН'!$H$9+СВЦЭМ!$D$10+'СЕТ СН'!$H$5-'СЕТ СН'!$H$17</f>
        <v>4647.2779308199997</v>
      </c>
      <c r="D98" s="37">
        <f>SUMIFS(СВЦЭМ!$C$34:$C$777,СВЦЭМ!$A$34:$A$777,$A98,СВЦЭМ!$B$34:$B$777,D$83)+'СЕТ СН'!$H$9+СВЦЭМ!$D$10+'СЕТ СН'!$H$5-'СЕТ СН'!$H$17</f>
        <v>4644.7913272300002</v>
      </c>
      <c r="E98" s="37">
        <f>SUMIFS(СВЦЭМ!$C$34:$C$777,СВЦЭМ!$A$34:$A$777,$A98,СВЦЭМ!$B$34:$B$777,E$83)+'СЕТ СН'!$H$9+СВЦЭМ!$D$10+'СЕТ СН'!$H$5-'СЕТ СН'!$H$17</f>
        <v>4636.4113492799997</v>
      </c>
      <c r="F98" s="37">
        <f>SUMIFS(СВЦЭМ!$C$34:$C$777,СВЦЭМ!$A$34:$A$777,$A98,СВЦЭМ!$B$34:$B$777,F$83)+'СЕТ СН'!$H$9+СВЦЭМ!$D$10+'СЕТ СН'!$H$5-'СЕТ СН'!$H$17</f>
        <v>4634.3040974100004</v>
      </c>
      <c r="G98" s="37">
        <f>SUMIFS(СВЦЭМ!$C$34:$C$777,СВЦЭМ!$A$34:$A$777,$A98,СВЦЭМ!$B$34:$B$777,G$83)+'СЕТ СН'!$H$9+СВЦЭМ!$D$10+'СЕТ СН'!$H$5-'СЕТ СН'!$H$17</f>
        <v>4636.9855755600001</v>
      </c>
      <c r="H98" s="37">
        <f>SUMIFS(СВЦЭМ!$C$34:$C$777,СВЦЭМ!$A$34:$A$777,$A98,СВЦЭМ!$B$34:$B$777,H$83)+'СЕТ СН'!$H$9+СВЦЭМ!$D$10+'СЕТ СН'!$H$5-'СЕТ СН'!$H$17</f>
        <v>4571.4729601700001</v>
      </c>
      <c r="I98" s="37">
        <f>SUMIFS(СВЦЭМ!$C$34:$C$777,СВЦЭМ!$A$34:$A$777,$A98,СВЦЭМ!$B$34:$B$777,I$83)+'СЕТ СН'!$H$9+СВЦЭМ!$D$10+'СЕТ СН'!$H$5-'СЕТ СН'!$H$17</f>
        <v>4398.18079949</v>
      </c>
      <c r="J98" s="37">
        <f>SUMIFS(СВЦЭМ!$C$34:$C$777,СВЦЭМ!$A$34:$A$777,$A98,СВЦЭМ!$B$34:$B$777,J$83)+'СЕТ СН'!$H$9+СВЦЭМ!$D$10+'СЕТ СН'!$H$5-'СЕТ СН'!$H$17</f>
        <v>4302.33451487</v>
      </c>
      <c r="K98" s="37">
        <f>SUMIFS(СВЦЭМ!$C$34:$C$777,СВЦЭМ!$A$34:$A$777,$A98,СВЦЭМ!$B$34:$B$777,K$83)+'СЕТ СН'!$H$9+СВЦЭМ!$D$10+'СЕТ СН'!$H$5-'СЕТ СН'!$H$17</f>
        <v>4267.3329529900002</v>
      </c>
      <c r="L98" s="37">
        <f>SUMIFS(СВЦЭМ!$C$34:$C$777,СВЦЭМ!$A$34:$A$777,$A98,СВЦЭМ!$B$34:$B$777,L$83)+'СЕТ СН'!$H$9+СВЦЭМ!$D$10+'СЕТ СН'!$H$5-'СЕТ СН'!$H$17</f>
        <v>4265.1959830200003</v>
      </c>
      <c r="M98" s="37">
        <f>SUMIFS(СВЦЭМ!$C$34:$C$777,СВЦЭМ!$A$34:$A$777,$A98,СВЦЭМ!$B$34:$B$777,M$83)+'СЕТ СН'!$H$9+СВЦЭМ!$D$10+'СЕТ СН'!$H$5-'СЕТ СН'!$H$17</f>
        <v>4246.2724356400004</v>
      </c>
      <c r="N98" s="37">
        <f>SUMIFS(СВЦЭМ!$C$34:$C$777,СВЦЭМ!$A$34:$A$777,$A98,СВЦЭМ!$B$34:$B$777,N$83)+'СЕТ СН'!$H$9+СВЦЭМ!$D$10+'СЕТ СН'!$H$5-'СЕТ СН'!$H$17</f>
        <v>4250.7231779399999</v>
      </c>
      <c r="O98" s="37">
        <f>SUMIFS(СВЦЭМ!$C$34:$C$777,СВЦЭМ!$A$34:$A$777,$A98,СВЦЭМ!$B$34:$B$777,O$83)+'СЕТ СН'!$H$9+СВЦЭМ!$D$10+'СЕТ СН'!$H$5-'СЕТ СН'!$H$17</f>
        <v>4249.9844758899999</v>
      </c>
      <c r="P98" s="37">
        <f>SUMIFS(СВЦЭМ!$C$34:$C$777,СВЦЭМ!$A$34:$A$777,$A98,СВЦЭМ!$B$34:$B$777,P$83)+'СЕТ СН'!$H$9+СВЦЭМ!$D$10+'СЕТ СН'!$H$5-'СЕТ СН'!$H$17</f>
        <v>4255.2358490699999</v>
      </c>
      <c r="Q98" s="37">
        <f>SUMIFS(СВЦЭМ!$C$34:$C$777,СВЦЭМ!$A$34:$A$777,$A98,СВЦЭМ!$B$34:$B$777,Q$83)+'СЕТ СН'!$H$9+СВЦЭМ!$D$10+'СЕТ СН'!$H$5-'СЕТ СН'!$H$17</f>
        <v>4295.7546858699998</v>
      </c>
      <c r="R98" s="37">
        <f>SUMIFS(СВЦЭМ!$C$34:$C$777,СВЦЭМ!$A$34:$A$777,$A98,СВЦЭМ!$B$34:$B$777,R$83)+'СЕТ СН'!$H$9+СВЦЭМ!$D$10+'СЕТ СН'!$H$5-'СЕТ СН'!$H$17</f>
        <v>4274.8934450900006</v>
      </c>
      <c r="S98" s="37">
        <f>SUMIFS(СВЦЭМ!$C$34:$C$777,СВЦЭМ!$A$34:$A$777,$A98,СВЦЭМ!$B$34:$B$777,S$83)+'СЕТ СН'!$H$9+СВЦЭМ!$D$10+'СЕТ СН'!$H$5-'СЕТ СН'!$H$17</f>
        <v>4264.2817261200007</v>
      </c>
      <c r="T98" s="37">
        <f>SUMIFS(СВЦЭМ!$C$34:$C$777,СВЦЭМ!$A$34:$A$777,$A98,СВЦЭМ!$B$34:$B$777,T$83)+'СЕТ СН'!$H$9+СВЦЭМ!$D$10+'СЕТ СН'!$H$5-'СЕТ СН'!$H$17</f>
        <v>4262.7714985800003</v>
      </c>
      <c r="U98" s="37">
        <f>SUMIFS(СВЦЭМ!$C$34:$C$777,СВЦЭМ!$A$34:$A$777,$A98,СВЦЭМ!$B$34:$B$777,U$83)+'СЕТ СН'!$H$9+СВЦЭМ!$D$10+'СЕТ СН'!$H$5-'СЕТ СН'!$H$17</f>
        <v>4265.0486961400002</v>
      </c>
      <c r="V98" s="37">
        <f>SUMIFS(СВЦЭМ!$C$34:$C$777,СВЦЭМ!$A$34:$A$777,$A98,СВЦЭМ!$B$34:$B$777,V$83)+'СЕТ СН'!$H$9+СВЦЭМ!$D$10+'СЕТ СН'!$H$5-'СЕТ СН'!$H$17</f>
        <v>4271.0441607299999</v>
      </c>
      <c r="W98" s="37">
        <f>SUMIFS(СВЦЭМ!$C$34:$C$777,СВЦЭМ!$A$34:$A$777,$A98,СВЦЭМ!$B$34:$B$777,W$83)+'СЕТ СН'!$H$9+СВЦЭМ!$D$10+'СЕТ СН'!$H$5-'СЕТ СН'!$H$17</f>
        <v>4326.2215007200002</v>
      </c>
      <c r="X98" s="37">
        <f>SUMIFS(СВЦЭМ!$C$34:$C$777,СВЦЭМ!$A$34:$A$777,$A98,СВЦЭМ!$B$34:$B$777,X$83)+'СЕТ СН'!$H$9+СВЦЭМ!$D$10+'СЕТ СН'!$H$5-'СЕТ СН'!$H$17</f>
        <v>4432.3749211599998</v>
      </c>
      <c r="Y98" s="37">
        <f>SUMIFS(СВЦЭМ!$C$34:$C$777,СВЦЭМ!$A$34:$A$777,$A98,СВЦЭМ!$B$34:$B$777,Y$83)+'СЕТ СН'!$H$9+СВЦЭМ!$D$10+'СЕТ СН'!$H$5-'СЕТ СН'!$H$17</f>
        <v>4556.3679545200002</v>
      </c>
    </row>
    <row r="99" spans="1:25" ht="15.75" x14ac:dyDescent="0.2">
      <c r="A99" s="36">
        <f t="shared" si="2"/>
        <v>43267</v>
      </c>
      <c r="B99" s="37">
        <f>SUMIFS(СВЦЭМ!$C$34:$C$777,СВЦЭМ!$A$34:$A$777,$A99,СВЦЭМ!$B$34:$B$777,B$83)+'СЕТ СН'!$H$9+СВЦЭМ!$D$10+'СЕТ СН'!$H$5-'СЕТ СН'!$H$17</f>
        <v>4582.4913366000001</v>
      </c>
      <c r="C99" s="37">
        <f>SUMIFS(СВЦЭМ!$C$34:$C$777,СВЦЭМ!$A$34:$A$777,$A99,СВЦЭМ!$B$34:$B$777,C$83)+'СЕТ СН'!$H$9+СВЦЭМ!$D$10+'СЕТ СН'!$H$5-'СЕТ СН'!$H$17</f>
        <v>4636.2939727300009</v>
      </c>
      <c r="D99" s="37">
        <f>SUMIFS(СВЦЭМ!$C$34:$C$777,СВЦЭМ!$A$34:$A$777,$A99,СВЦЭМ!$B$34:$B$777,D$83)+'СЕТ СН'!$H$9+СВЦЭМ!$D$10+'СЕТ СН'!$H$5-'СЕТ СН'!$H$17</f>
        <v>4639.9156240000002</v>
      </c>
      <c r="E99" s="37">
        <f>SUMIFS(СВЦЭМ!$C$34:$C$777,СВЦЭМ!$A$34:$A$777,$A99,СВЦЭМ!$B$34:$B$777,E$83)+'СЕТ СН'!$H$9+СВЦЭМ!$D$10+'СЕТ СН'!$H$5-'СЕТ СН'!$H$17</f>
        <v>4633.8818882300002</v>
      </c>
      <c r="F99" s="37">
        <f>SUMIFS(СВЦЭМ!$C$34:$C$777,СВЦЭМ!$A$34:$A$777,$A99,СВЦЭМ!$B$34:$B$777,F$83)+'СЕТ СН'!$H$9+СВЦЭМ!$D$10+'СЕТ СН'!$H$5-'СЕТ СН'!$H$17</f>
        <v>4635.8558156299996</v>
      </c>
      <c r="G99" s="37">
        <f>SUMIFS(СВЦЭМ!$C$34:$C$777,СВЦЭМ!$A$34:$A$777,$A99,СВЦЭМ!$B$34:$B$777,G$83)+'СЕТ СН'!$H$9+СВЦЭМ!$D$10+'СЕТ СН'!$H$5-'СЕТ СН'!$H$17</f>
        <v>4634.0108858900003</v>
      </c>
      <c r="H99" s="37">
        <f>SUMIFS(СВЦЭМ!$C$34:$C$777,СВЦЭМ!$A$34:$A$777,$A99,СВЦЭМ!$B$34:$B$777,H$83)+'СЕТ СН'!$H$9+СВЦЭМ!$D$10+'СЕТ СН'!$H$5-'СЕТ СН'!$H$17</f>
        <v>4588.9285135</v>
      </c>
      <c r="I99" s="37">
        <f>SUMIFS(СВЦЭМ!$C$34:$C$777,СВЦЭМ!$A$34:$A$777,$A99,СВЦЭМ!$B$34:$B$777,I$83)+'СЕТ СН'!$H$9+СВЦЭМ!$D$10+'СЕТ СН'!$H$5-'СЕТ СН'!$H$17</f>
        <v>4433.07527028</v>
      </c>
      <c r="J99" s="37">
        <f>SUMIFS(СВЦЭМ!$C$34:$C$777,СВЦЭМ!$A$34:$A$777,$A99,СВЦЭМ!$B$34:$B$777,J$83)+'СЕТ СН'!$H$9+СВЦЭМ!$D$10+'СЕТ СН'!$H$5-'СЕТ СН'!$H$17</f>
        <v>4287.55197942</v>
      </c>
      <c r="K99" s="37">
        <f>SUMIFS(СВЦЭМ!$C$34:$C$777,СВЦЭМ!$A$34:$A$777,$A99,СВЦЭМ!$B$34:$B$777,K$83)+'СЕТ СН'!$H$9+СВЦЭМ!$D$10+'СЕТ СН'!$H$5-'СЕТ СН'!$H$17</f>
        <v>4240.1448664700001</v>
      </c>
      <c r="L99" s="37">
        <f>SUMIFS(СВЦЭМ!$C$34:$C$777,СВЦЭМ!$A$34:$A$777,$A99,СВЦЭМ!$B$34:$B$777,L$83)+'СЕТ СН'!$H$9+СВЦЭМ!$D$10+'СЕТ СН'!$H$5-'СЕТ СН'!$H$17</f>
        <v>4226.0107164999999</v>
      </c>
      <c r="M99" s="37">
        <f>SUMIFS(СВЦЭМ!$C$34:$C$777,СВЦЭМ!$A$34:$A$777,$A99,СВЦЭМ!$B$34:$B$777,M$83)+'СЕТ СН'!$H$9+СВЦЭМ!$D$10+'СЕТ СН'!$H$5-'СЕТ СН'!$H$17</f>
        <v>4220.1746480100001</v>
      </c>
      <c r="N99" s="37">
        <f>SUMIFS(СВЦЭМ!$C$34:$C$777,СВЦЭМ!$A$34:$A$777,$A99,СВЦЭМ!$B$34:$B$777,N$83)+'СЕТ СН'!$H$9+СВЦЭМ!$D$10+'СЕТ СН'!$H$5-'СЕТ СН'!$H$17</f>
        <v>4226.2054134199998</v>
      </c>
      <c r="O99" s="37">
        <f>SUMIFS(СВЦЭМ!$C$34:$C$777,СВЦЭМ!$A$34:$A$777,$A99,СВЦЭМ!$B$34:$B$777,O$83)+'СЕТ СН'!$H$9+СВЦЭМ!$D$10+'СЕТ СН'!$H$5-'СЕТ СН'!$H$17</f>
        <v>4235.7382869600006</v>
      </c>
      <c r="P99" s="37">
        <f>SUMIFS(СВЦЭМ!$C$34:$C$777,СВЦЭМ!$A$34:$A$777,$A99,СВЦЭМ!$B$34:$B$777,P$83)+'СЕТ СН'!$H$9+СВЦЭМ!$D$10+'СЕТ СН'!$H$5-'СЕТ СН'!$H$17</f>
        <v>4252.59757025</v>
      </c>
      <c r="Q99" s="37">
        <f>SUMIFS(СВЦЭМ!$C$34:$C$777,СВЦЭМ!$A$34:$A$777,$A99,СВЦЭМ!$B$34:$B$777,Q$83)+'СЕТ СН'!$H$9+СВЦЭМ!$D$10+'СЕТ СН'!$H$5-'СЕТ СН'!$H$17</f>
        <v>4254.3850296000001</v>
      </c>
      <c r="R99" s="37">
        <f>SUMIFS(СВЦЭМ!$C$34:$C$777,СВЦЭМ!$A$34:$A$777,$A99,СВЦЭМ!$B$34:$B$777,R$83)+'СЕТ СН'!$H$9+СВЦЭМ!$D$10+'СЕТ СН'!$H$5-'СЕТ СН'!$H$17</f>
        <v>4257.2169352299998</v>
      </c>
      <c r="S99" s="37">
        <f>SUMIFS(СВЦЭМ!$C$34:$C$777,СВЦЭМ!$A$34:$A$777,$A99,СВЦЭМ!$B$34:$B$777,S$83)+'СЕТ СН'!$H$9+СВЦЭМ!$D$10+'СЕТ СН'!$H$5-'СЕТ СН'!$H$17</f>
        <v>4239.4863703300007</v>
      </c>
      <c r="T99" s="37">
        <f>SUMIFS(СВЦЭМ!$C$34:$C$777,СВЦЭМ!$A$34:$A$777,$A99,СВЦЭМ!$B$34:$B$777,T$83)+'СЕТ СН'!$H$9+СВЦЭМ!$D$10+'СЕТ СН'!$H$5-'СЕТ СН'!$H$17</f>
        <v>4236.7364898100004</v>
      </c>
      <c r="U99" s="37">
        <f>SUMIFS(СВЦЭМ!$C$34:$C$777,СВЦЭМ!$A$34:$A$777,$A99,СВЦЭМ!$B$34:$B$777,U$83)+'СЕТ СН'!$H$9+СВЦЭМ!$D$10+'СЕТ СН'!$H$5-'СЕТ СН'!$H$17</f>
        <v>4241.9744275000003</v>
      </c>
      <c r="V99" s="37">
        <f>SUMIFS(СВЦЭМ!$C$34:$C$777,СВЦЭМ!$A$34:$A$777,$A99,СВЦЭМ!$B$34:$B$777,V$83)+'СЕТ СН'!$H$9+СВЦЭМ!$D$10+'СЕТ СН'!$H$5-'СЕТ СН'!$H$17</f>
        <v>4228.48227744</v>
      </c>
      <c r="W99" s="37">
        <f>SUMIFS(СВЦЭМ!$C$34:$C$777,СВЦЭМ!$A$34:$A$777,$A99,СВЦЭМ!$B$34:$B$777,W$83)+'СЕТ СН'!$H$9+СВЦЭМ!$D$10+'СЕТ СН'!$H$5-'СЕТ СН'!$H$17</f>
        <v>4282.58287182</v>
      </c>
      <c r="X99" s="37">
        <f>SUMIFS(СВЦЭМ!$C$34:$C$777,СВЦЭМ!$A$34:$A$777,$A99,СВЦЭМ!$B$34:$B$777,X$83)+'СЕТ СН'!$H$9+СВЦЭМ!$D$10+'СЕТ СН'!$H$5-'СЕТ СН'!$H$17</f>
        <v>4395.0477152100002</v>
      </c>
      <c r="Y99" s="37">
        <f>SUMIFS(СВЦЭМ!$C$34:$C$777,СВЦЭМ!$A$34:$A$777,$A99,СВЦЭМ!$B$34:$B$777,Y$83)+'СЕТ СН'!$H$9+СВЦЭМ!$D$10+'СЕТ СН'!$H$5-'СЕТ СН'!$H$17</f>
        <v>4538.5879533300003</v>
      </c>
    </row>
    <row r="100" spans="1:25" ht="15.75" x14ac:dyDescent="0.2">
      <c r="A100" s="36">
        <f t="shared" si="2"/>
        <v>43268</v>
      </c>
      <c r="B100" s="37">
        <f>SUMIFS(СВЦЭМ!$C$34:$C$777,СВЦЭМ!$A$34:$A$777,$A100,СВЦЭМ!$B$34:$B$777,B$83)+'СЕТ СН'!$H$9+СВЦЭМ!$D$10+'СЕТ СН'!$H$5-'СЕТ СН'!$H$17</f>
        <v>4580.04833865</v>
      </c>
      <c r="C100" s="37">
        <f>SUMIFS(СВЦЭМ!$C$34:$C$777,СВЦЭМ!$A$34:$A$777,$A100,СВЦЭМ!$B$34:$B$777,C$83)+'СЕТ СН'!$H$9+СВЦЭМ!$D$10+'СЕТ СН'!$H$5-'СЕТ СН'!$H$17</f>
        <v>4643.2600415200004</v>
      </c>
      <c r="D100" s="37">
        <f>SUMIFS(СВЦЭМ!$C$34:$C$777,СВЦЭМ!$A$34:$A$777,$A100,СВЦЭМ!$B$34:$B$777,D$83)+'СЕТ СН'!$H$9+СВЦЭМ!$D$10+'СЕТ СН'!$H$5-'СЕТ СН'!$H$17</f>
        <v>4646.9077122000008</v>
      </c>
      <c r="E100" s="37">
        <f>SUMIFS(СВЦЭМ!$C$34:$C$777,СВЦЭМ!$A$34:$A$777,$A100,СВЦЭМ!$B$34:$B$777,E$83)+'СЕТ СН'!$H$9+СВЦЭМ!$D$10+'СЕТ СН'!$H$5-'СЕТ СН'!$H$17</f>
        <v>4639.8486414000008</v>
      </c>
      <c r="F100" s="37">
        <f>SUMIFS(СВЦЭМ!$C$34:$C$777,СВЦЭМ!$A$34:$A$777,$A100,СВЦЭМ!$B$34:$B$777,F$83)+'СЕТ СН'!$H$9+СВЦЭМ!$D$10+'СЕТ СН'!$H$5-'СЕТ СН'!$H$17</f>
        <v>4632.2576041599996</v>
      </c>
      <c r="G100" s="37">
        <f>SUMIFS(СВЦЭМ!$C$34:$C$777,СВЦЭМ!$A$34:$A$777,$A100,СВЦЭМ!$B$34:$B$777,G$83)+'СЕТ СН'!$H$9+СВЦЭМ!$D$10+'СЕТ СН'!$H$5-'СЕТ СН'!$H$17</f>
        <v>4623.0988770000004</v>
      </c>
      <c r="H100" s="37">
        <f>SUMIFS(СВЦЭМ!$C$34:$C$777,СВЦЭМ!$A$34:$A$777,$A100,СВЦЭМ!$B$34:$B$777,H$83)+'СЕТ СН'!$H$9+СВЦЭМ!$D$10+'СЕТ СН'!$H$5-'СЕТ СН'!$H$17</f>
        <v>4614.9481761699999</v>
      </c>
      <c r="I100" s="37">
        <f>SUMIFS(СВЦЭМ!$C$34:$C$777,СВЦЭМ!$A$34:$A$777,$A100,СВЦЭМ!$B$34:$B$777,I$83)+'СЕТ СН'!$H$9+СВЦЭМ!$D$10+'СЕТ СН'!$H$5-'СЕТ СН'!$H$17</f>
        <v>4509.8733292900006</v>
      </c>
      <c r="J100" s="37">
        <f>SUMIFS(СВЦЭМ!$C$34:$C$777,СВЦЭМ!$A$34:$A$777,$A100,СВЦЭМ!$B$34:$B$777,J$83)+'СЕТ СН'!$H$9+СВЦЭМ!$D$10+'СЕТ СН'!$H$5-'СЕТ СН'!$H$17</f>
        <v>4352.2703470500001</v>
      </c>
      <c r="K100" s="37">
        <f>SUMIFS(СВЦЭМ!$C$34:$C$777,СВЦЭМ!$A$34:$A$777,$A100,СВЦЭМ!$B$34:$B$777,K$83)+'СЕТ СН'!$H$9+СВЦЭМ!$D$10+'СЕТ СН'!$H$5-'СЕТ СН'!$H$17</f>
        <v>4265.5975003800004</v>
      </c>
      <c r="L100" s="37">
        <f>SUMIFS(СВЦЭМ!$C$34:$C$777,СВЦЭМ!$A$34:$A$777,$A100,СВЦЭМ!$B$34:$B$777,L$83)+'СЕТ СН'!$H$9+СВЦЭМ!$D$10+'СЕТ СН'!$H$5-'СЕТ СН'!$H$17</f>
        <v>4229.4110359900005</v>
      </c>
      <c r="M100" s="37">
        <f>SUMIFS(СВЦЭМ!$C$34:$C$777,СВЦЭМ!$A$34:$A$777,$A100,СВЦЭМ!$B$34:$B$777,M$83)+'СЕТ СН'!$H$9+СВЦЭМ!$D$10+'СЕТ СН'!$H$5-'СЕТ СН'!$H$17</f>
        <v>4220.3390406200006</v>
      </c>
      <c r="N100" s="37">
        <f>SUMIFS(СВЦЭМ!$C$34:$C$777,СВЦЭМ!$A$34:$A$777,$A100,СВЦЭМ!$B$34:$B$777,N$83)+'СЕТ СН'!$H$9+СВЦЭМ!$D$10+'СЕТ СН'!$H$5-'СЕТ СН'!$H$17</f>
        <v>4220.02828985</v>
      </c>
      <c r="O100" s="37">
        <f>SUMIFS(СВЦЭМ!$C$34:$C$777,СВЦЭМ!$A$34:$A$777,$A100,СВЦЭМ!$B$34:$B$777,O$83)+'СЕТ СН'!$H$9+СВЦЭМ!$D$10+'СЕТ СН'!$H$5-'СЕТ СН'!$H$17</f>
        <v>4216.3579758300002</v>
      </c>
      <c r="P100" s="37">
        <f>SUMIFS(СВЦЭМ!$C$34:$C$777,СВЦЭМ!$A$34:$A$777,$A100,СВЦЭМ!$B$34:$B$777,P$83)+'СЕТ СН'!$H$9+СВЦЭМ!$D$10+'СЕТ СН'!$H$5-'СЕТ СН'!$H$17</f>
        <v>4257.7464226800003</v>
      </c>
      <c r="Q100" s="37">
        <f>SUMIFS(СВЦЭМ!$C$34:$C$777,СВЦЭМ!$A$34:$A$777,$A100,СВЦЭМ!$B$34:$B$777,Q$83)+'СЕТ СН'!$H$9+СВЦЭМ!$D$10+'СЕТ СН'!$H$5-'СЕТ СН'!$H$17</f>
        <v>4268.8789311400005</v>
      </c>
      <c r="R100" s="37">
        <f>SUMIFS(СВЦЭМ!$C$34:$C$777,СВЦЭМ!$A$34:$A$777,$A100,СВЦЭМ!$B$34:$B$777,R$83)+'СЕТ СН'!$H$9+СВЦЭМ!$D$10+'СЕТ СН'!$H$5-'СЕТ СН'!$H$17</f>
        <v>4267.7934237500003</v>
      </c>
      <c r="S100" s="37">
        <f>SUMIFS(СВЦЭМ!$C$34:$C$777,СВЦЭМ!$A$34:$A$777,$A100,СВЦЭМ!$B$34:$B$777,S$83)+'СЕТ СН'!$H$9+СВЦЭМ!$D$10+'СЕТ СН'!$H$5-'СЕТ СН'!$H$17</f>
        <v>4228.2947880299998</v>
      </c>
      <c r="T100" s="37">
        <f>SUMIFS(СВЦЭМ!$C$34:$C$777,СВЦЭМ!$A$34:$A$777,$A100,СВЦЭМ!$B$34:$B$777,T$83)+'СЕТ СН'!$H$9+СВЦЭМ!$D$10+'СЕТ СН'!$H$5-'СЕТ СН'!$H$17</f>
        <v>4214.1475252600003</v>
      </c>
      <c r="U100" s="37">
        <f>SUMIFS(СВЦЭМ!$C$34:$C$777,СВЦЭМ!$A$34:$A$777,$A100,СВЦЭМ!$B$34:$B$777,U$83)+'СЕТ СН'!$H$9+СВЦЭМ!$D$10+'СЕТ СН'!$H$5-'СЕТ СН'!$H$17</f>
        <v>4220.0388013600004</v>
      </c>
      <c r="V100" s="37">
        <f>SUMIFS(СВЦЭМ!$C$34:$C$777,СВЦЭМ!$A$34:$A$777,$A100,СВЦЭМ!$B$34:$B$777,V$83)+'СЕТ СН'!$H$9+СВЦЭМ!$D$10+'СЕТ СН'!$H$5-'СЕТ СН'!$H$17</f>
        <v>4213.2397337500006</v>
      </c>
      <c r="W100" s="37">
        <f>SUMIFS(СВЦЭМ!$C$34:$C$777,СВЦЭМ!$A$34:$A$777,$A100,СВЦЭМ!$B$34:$B$777,W$83)+'СЕТ СН'!$H$9+СВЦЭМ!$D$10+'СЕТ СН'!$H$5-'СЕТ СН'!$H$17</f>
        <v>4276.0674771500007</v>
      </c>
      <c r="X100" s="37">
        <f>SUMIFS(СВЦЭМ!$C$34:$C$777,СВЦЭМ!$A$34:$A$777,$A100,СВЦЭМ!$B$34:$B$777,X$83)+'СЕТ СН'!$H$9+СВЦЭМ!$D$10+'СЕТ СН'!$H$5-'СЕТ СН'!$H$17</f>
        <v>4347.5322175600004</v>
      </c>
      <c r="Y100" s="37">
        <f>SUMIFS(СВЦЭМ!$C$34:$C$777,СВЦЭМ!$A$34:$A$777,$A100,СВЦЭМ!$B$34:$B$777,Y$83)+'СЕТ СН'!$H$9+СВЦЭМ!$D$10+'СЕТ СН'!$H$5-'СЕТ СН'!$H$17</f>
        <v>4488.8169563900001</v>
      </c>
    </row>
    <row r="101" spans="1:25" ht="15.75" x14ac:dyDescent="0.2">
      <c r="A101" s="36">
        <f t="shared" si="2"/>
        <v>43269</v>
      </c>
      <c r="B101" s="37">
        <f>SUMIFS(СВЦЭМ!$C$34:$C$777,СВЦЭМ!$A$34:$A$777,$A101,СВЦЭМ!$B$34:$B$777,B$83)+'СЕТ СН'!$H$9+СВЦЭМ!$D$10+'СЕТ СН'!$H$5-'СЕТ СН'!$H$17</f>
        <v>4633.3186114500004</v>
      </c>
      <c r="C101" s="37">
        <f>SUMIFS(СВЦЭМ!$C$34:$C$777,СВЦЭМ!$A$34:$A$777,$A101,СВЦЭМ!$B$34:$B$777,C$83)+'СЕТ СН'!$H$9+СВЦЭМ!$D$10+'СЕТ СН'!$H$5-'СЕТ СН'!$H$17</f>
        <v>4658.0298790200004</v>
      </c>
      <c r="D101" s="37">
        <f>SUMIFS(СВЦЭМ!$C$34:$C$777,СВЦЭМ!$A$34:$A$777,$A101,СВЦЭМ!$B$34:$B$777,D$83)+'СЕТ СН'!$H$9+СВЦЭМ!$D$10+'СЕТ СН'!$H$5-'СЕТ СН'!$H$17</f>
        <v>4646.07651016</v>
      </c>
      <c r="E101" s="37">
        <f>SUMIFS(СВЦЭМ!$C$34:$C$777,СВЦЭМ!$A$34:$A$777,$A101,СВЦЭМ!$B$34:$B$777,E$83)+'СЕТ СН'!$H$9+СВЦЭМ!$D$10+'СЕТ СН'!$H$5-'СЕТ СН'!$H$17</f>
        <v>4637.5761499700002</v>
      </c>
      <c r="F101" s="37">
        <f>SUMIFS(СВЦЭМ!$C$34:$C$777,СВЦЭМ!$A$34:$A$777,$A101,СВЦЭМ!$B$34:$B$777,F$83)+'СЕТ СН'!$H$9+СВЦЭМ!$D$10+'СЕТ СН'!$H$5-'СЕТ СН'!$H$17</f>
        <v>4630.8564801000002</v>
      </c>
      <c r="G101" s="37">
        <f>SUMIFS(СВЦЭМ!$C$34:$C$777,СВЦЭМ!$A$34:$A$777,$A101,СВЦЭМ!$B$34:$B$777,G$83)+'СЕТ СН'!$H$9+СВЦЭМ!$D$10+'СЕТ СН'!$H$5-'СЕТ СН'!$H$17</f>
        <v>4636.5963070099997</v>
      </c>
      <c r="H101" s="37">
        <f>SUMIFS(СВЦЭМ!$C$34:$C$777,СВЦЭМ!$A$34:$A$777,$A101,СВЦЭМ!$B$34:$B$777,H$83)+'СЕТ СН'!$H$9+СВЦЭМ!$D$10+'СЕТ СН'!$H$5-'СЕТ СН'!$H$17</f>
        <v>4593.9358654800008</v>
      </c>
      <c r="I101" s="37">
        <f>SUMIFS(СВЦЭМ!$C$34:$C$777,СВЦЭМ!$A$34:$A$777,$A101,СВЦЭМ!$B$34:$B$777,I$83)+'СЕТ СН'!$H$9+СВЦЭМ!$D$10+'СЕТ СН'!$H$5-'СЕТ СН'!$H$17</f>
        <v>4437.7218358500004</v>
      </c>
      <c r="J101" s="37">
        <f>SUMIFS(СВЦЭМ!$C$34:$C$777,СВЦЭМ!$A$34:$A$777,$A101,СВЦЭМ!$B$34:$B$777,J$83)+'СЕТ СН'!$H$9+СВЦЭМ!$D$10+'СЕТ СН'!$H$5-'СЕТ СН'!$H$17</f>
        <v>4306.7012672700002</v>
      </c>
      <c r="K101" s="37">
        <f>SUMIFS(СВЦЭМ!$C$34:$C$777,СВЦЭМ!$A$34:$A$777,$A101,СВЦЭМ!$B$34:$B$777,K$83)+'СЕТ СН'!$H$9+СВЦЭМ!$D$10+'СЕТ СН'!$H$5-'СЕТ СН'!$H$17</f>
        <v>4251.5997265699998</v>
      </c>
      <c r="L101" s="37">
        <f>SUMIFS(СВЦЭМ!$C$34:$C$777,СВЦЭМ!$A$34:$A$777,$A101,СВЦЭМ!$B$34:$B$777,L$83)+'СЕТ СН'!$H$9+СВЦЭМ!$D$10+'СЕТ СН'!$H$5-'СЕТ СН'!$H$17</f>
        <v>4247.5650339900003</v>
      </c>
      <c r="M101" s="37">
        <f>SUMIFS(СВЦЭМ!$C$34:$C$777,СВЦЭМ!$A$34:$A$777,$A101,СВЦЭМ!$B$34:$B$777,M$83)+'СЕТ СН'!$H$9+СВЦЭМ!$D$10+'СЕТ СН'!$H$5-'СЕТ СН'!$H$17</f>
        <v>4251.4361560300003</v>
      </c>
      <c r="N101" s="37">
        <f>SUMIFS(СВЦЭМ!$C$34:$C$777,СВЦЭМ!$A$34:$A$777,$A101,СВЦЭМ!$B$34:$B$777,N$83)+'СЕТ СН'!$H$9+СВЦЭМ!$D$10+'СЕТ СН'!$H$5-'СЕТ СН'!$H$17</f>
        <v>4240.4163939</v>
      </c>
      <c r="O101" s="37">
        <f>SUMIFS(СВЦЭМ!$C$34:$C$777,СВЦЭМ!$A$34:$A$777,$A101,СВЦЭМ!$B$34:$B$777,O$83)+'СЕТ СН'!$H$9+СВЦЭМ!$D$10+'СЕТ СН'!$H$5-'СЕТ СН'!$H$17</f>
        <v>4233.8999371099999</v>
      </c>
      <c r="P101" s="37">
        <f>SUMIFS(СВЦЭМ!$C$34:$C$777,СВЦЭМ!$A$34:$A$777,$A101,СВЦЭМ!$B$34:$B$777,P$83)+'СЕТ СН'!$H$9+СВЦЭМ!$D$10+'СЕТ СН'!$H$5-'СЕТ СН'!$H$17</f>
        <v>4249.34292792</v>
      </c>
      <c r="Q101" s="37">
        <f>SUMIFS(СВЦЭМ!$C$34:$C$777,СВЦЭМ!$A$34:$A$777,$A101,СВЦЭМ!$B$34:$B$777,Q$83)+'СЕТ СН'!$H$9+СВЦЭМ!$D$10+'СЕТ СН'!$H$5-'СЕТ СН'!$H$17</f>
        <v>4248.7924104800004</v>
      </c>
      <c r="R101" s="37">
        <f>SUMIFS(СВЦЭМ!$C$34:$C$777,СВЦЭМ!$A$34:$A$777,$A101,СВЦЭМ!$B$34:$B$777,R$83)+'СЕТ СН'!$H$9+СВЦЭМ!$D$10+'СЕТ СН'!$H$5-'СЕТ СН'!$H$17</f>
        <v>4253.8747116599998</v>
      </c>
      <c r="S101" s="37">
        <f>SUMIFS(СВЦЭМ!$C$34:$C$777,СВЦЭМ!$A$34:$A$777,$A101,СВЦЭМ!$B$34:$B$777,S$83)+'СЕТ СН'!$H$9+СВЦЭМ!$D$10+'СЕТ СН'!$H$5-'СЕТ СН'!$H$17</f>
        <v>4246.1725356000006</v>
      </c>
      <c r="T101" s="37">
        <f>SUMIFS(СВЦЭМ!$C$34:$C$777,СВЦЭМ!$A$34:$A$777,$A101,СВЦЭМ!$B$34:$B$777,T$83)+'СЕТ СН'!$H$9+СВЦЭМ!$D$10+'СЕТ СН'!$H$5-'СЕТ СН'!$H$17</f>
        <v>4236.9344669100001</v>
      </c>
      <c r="U101" s="37">
        <f>SUMIFS(СВЦЭМ!$C$34:$C$777,СВЦЭМ!$A$34:$A$777,$A101,СВЦЭМ!$B$34:$B$777,U$83)+'СЕТ СН'!$H$9+СВЦЭМ!$D$10+'СЕТ СН'!$H$5-'СЕТ СН'!$H$17</f>
        <v>4250.8408977200006</v>
      </c>
      <c r="V101" s="37">
        <f>SUMIFS(СВЦЭМ!$C$34:$C$777,СВЦЭМ!$A$34:$A$777,$A101,СВЦЭМ!$B$34:$B$777,V$83)+'СЕТ СН'!$H$9+СВЦЭМ!$D$10+'СЕТ СН'!$H$5-'СЕТ СН'!$H$17</f>
        <v>4255.0575766299999</v>
      </c>
      <c r="W101" s="37">
        <f>SUMIFS(СВЦЭМ!$C$34:$C$777,СВЦЭМ!$A$34:$A$777,$A101,СВЦЭМ!$B$34:$B$777,W$83)+'СЕТ СН'!$H$9+СВЦЭМ!$D$10+'СЕТ СН'!$H$5-'СЕТ СН'!$H$17</f>
        <v>4301.6709101000006</v>
      </c>
      <c r="X101" s="37">
        <f>SUMIFS(СВЦЭМ!$C$34:$C$777,СВЦЭМ!$A$34:$A$777,$A101,СВЦЭМ!$B$34:$B$777,X$83)+'СЕТ СН'!$H$9+СВЦЭМ!$D$10+'СЕТ СН'!$H$5-'СЕТ СН'!$H$17</f>
        <v>4410.7234944900001</v>
      </c>
      <c r="Y101" s="37">
        <f>SUMIFS(СВЦЭМ!$C$34:$C$777,СВЦЭМ!$A$34:$A$777,$A101,СВЦЭМ!$B$34:$B$777,Y$83)+'СЕТ СН'!$H$9+СВЦЭМ!$D$10+'СЕТ СН'!$H$5-'СЕТ СН'!$H$17</f>
        <v>4543.7114900500001</v>
      </c>
    </row>
    <row r="102" spans="1:25" ht="15.75" x14ac:dyDescent="0.2">
      <c r="A102" s="36">
        <f t="shared" si="2"/>
        <v>43270</v>
      </c>
      <c r="B102" s="37">
        <f>SUMIFS(СВЦЭМ!$C$34:$C$777,СВЦЭМ!$A$34:$A$777,$A102,СВЦЭМ!$B$34:$B$777,B$83)+'СЕТ СН'!$H$9+СВЦЭМ!$D$10+'СЕТ СН'!$H$5-'СЕТ СН'!$H$17</f>
        <v>4527.5701166999997</v>
      </c>
      <c r="C102" s="37">
        <f>SUMIFS(СВЦЭМ!$C$34:$C$777,СВЦЭМ!$A$34:$A$777,$A102,СВЦЭМ!$B$34:$B$777,C$83)+'СЕТ СН'!$H$9+СВЦЭМ!$D$10+'СЕТ СН'!$H$5-'СЕТ СН'!$H$17</f>
        <v>4576.9104909000007</v>
      </c>
      <c r="D102" s="37">
        <f>SUMIFS(СВЦЭМ!$C$34:$C$777,СВЦЭМ!$A$34:$A$777,$A102,СВЦЭМ!$B$34:$B$777,D$83)+'СЕТ СН'!$H$9+СВЦЭМ!$D$10+'СЕТ СН'!$H$5-'СЕТ СН'!$H$17</f>
        <v>4586.6305475300005</v>
      </c>
      <c r="E102" s="37">
        <f>SUMIFS(СВЦЭМ!$C$34:$C$777,СВЦЭМ!$A$34:$A$777,$A102,СВЦЭМ!$B$34:$B$777,E$83)+'СЕТ СН'!$H$9+СВЦЭМ!$D$10+'СЕТ СН'!$H$5-'СЕТ СН'!$H$17</f>
        <v>4480.1573181200001</v>
      </c>
      <c r="F102" s="37">
        <f>SUMIFS(СВЦЭМ!$C$34:$C$777,СВЦЭМ!$A$34:$A$777,$A102,СВЦЭМ!$B$34:$B$777,F$83)+'СЕТ СН'!$H$9+СВЦЭМ!$D$10+'СЕТ СН'!$H$5-'СЕТ СН'!$H$17</f>
        <v>4473.2166099900005</v>
      </c>
      <c r="G102" s="37">
        <f>SUMIFS(СВЦЭМ!$C$34:$C$777,СВЦЭМ!$A$34:$A$777,$A102,СВЦЭМ!$B$34:$B$777,G$83)+'СЕТ СН'!$H$9+СВЦЭМ!$D$10+'СЕТ СН'!$H$5-'СЕТ СН'!$H$17</f>
        <v>4456.7273648800001</v>
      </c>
      <c r="H102" s="37">
        <f>SUMIFS(СВЦЭМ!$C$34:$C$777,СВЦЭМ!$A$34:$A$777,$A102,СВЦЭМ!$B$34:$B$777,H$83)+'СЕТ СН'!$H$9+СВЦЭМ!$D$10+'СЕТ СН'!$H$5-'СЕТ СН'!$H$17</f>
        <v>4459.2336184599999</v>
      </c>
      <c r="I102" s="37">
        <f>SUMIFS(СВЦЭМ!$C$34:$C$777,СВЦЭМ!$A$34:$A$777,$A102,СВЦЭМ!$B$34:$B$777,I$83)+'СЕТ СН'!$H$9+СВЦЭМ!$D$10+'СЕТ СН'!$H$5-'СЕТ СН'!$H$17</f>
        <v>4384.5078982900004</v>
      </c>
      <c r="J102" s="37">
        <f>SUMIFS(СВЦЭМ!$C$34:$C$777,СВЦЭМ!$A$34:$A$777,$A102,СВЦЭМ!$B$34:$B$777,J$83)+'СЕТ СН'!$H$9+СВЦЭМ!$D$10+'СЕТ СН'!$H$5-'СЕТ СН'!$H$17</f>
        <v>4276.9330518100005</v>
      </c>
      <c r="K102" s="37">
        <f>SUMIFS(СВЦЭМ!$C$34:$C$777,СВЦЭМ!$A$34:$A$777,$A102,СВЦЭМ!$B$34:$B$777,K$83)+'СЕТ СН'!$H$9+СВЦЭМ!$D$10+'СЕТ СН'!$H$5-'СЕТ СН'!$H$17</f>
        <v>4224.16956183</v>
      </c>
      <c r="L102" s="37">
        <f>SUMIFS(СВЦЭМ!$C$34:$C$777,СВЦЭМ!$A$34:$A$777,$A102,СВЦЭМ!$B$34:$B$777,L$83)+'СЕТ СН'!$H$9+СВЦЭМ!$D$10+'СЕТ СН'!$H$5-'СЕТ СН'!$H$17</f>
        <v>4221.7398541600005</v>
      </c>
      <c r="M102" s="37">
        <f>SUMIFS(СВЦЭМ!$C$34:$C$777,СВЦЭМ!$A$34:$A$777,$A102,СВЦЭМ!$B$34:$B$777,M$83)+'СЕТ СН'!$H$9+СВЦЭМ!$D$10+'СЕТ СН'!$H$5-'СЕТ СН'!$H$17</f>
        <v>4229.4230948600007</v>
      </c>
      <c r="N102" s="37">
        <f>SUMIFS(СВЦЭМ!$C$34:$C$777,СВЦЭМ!$A$34:$A$777,$A102,СВЦЭМ!$B$34:$B$777,N$83)+'СЕТ СН'!$H$9+СВЦЭМ!$D$10+'СЕТ СН'!$H$5-'СЕТ СН'!$H$17</f>
        <v>4228.9519093099998</v>
      </c>
      <c r="O102" s="37">
        <f>SUMIFS(СВЦЭМ!$C$34:$C$777,СВЦЭМ!$A$34:$A$777,$A102,СВЦЭМ!$B$34:$B$777,O$83)+'СЕТ СН'!$H$9+СВЦЭМ!$D$10+'СЕТ СН'!$H$5-'СЕТ СН'!$H$17</f>
        <v>4211.4141718500005</v>
      </c>
      <c r="P102" s="37">
        <f>SUMIFS(СВЦЭМ!$C$34:$C$777,СВЦЭМ!$A$34:$A$777,$A102,СВЦЭМ!$B$34:$B$777,P$83)+'СЕТ СН'!$H$9+СВЦЭМ!$D$10+'СЕТ СН'!$H$5-'СЕТ СН'!$H$17</f>
        <v>4240.2725402300002</v>
      </c>
      <c r="Q102" s="37">
        <f>SUMIFS(СВЦЭМ!$C$34:$C$777,СВЦЭМ!$A$34:$A$777,$A102,СВЦЭМ!$B$34:$B$777,Q$83)+'СЕТ СН'!$H$9+СВЦЭМ!$D$10+'СЕТ СН'!$H$5-'СЕТ СН'!$H$17</f>
        <v>4249.3053084200001</v>
      </c>
      <c r="R102" s="37">
        <f>SUMIFS(СВЦЭМ!$C$34:$C$777,СВЦЭМ!$A$34:$A$777,$A102,СВЦЭМ!$B$34:$B$777,R$83)+'СЕТ СН'!$H$9+СВЦЭМ!$D$10+'СЕТ СН'!$H$5-'СЕТ СН'!$H$17</f>
        <v>4242.1634811600006</v>
      </c>
      <c r="S102" s="37">
        <f>SUMIFS(СВЦЭМ!$C$34:$C$777,СВЦЭМ!$A$34:$A$777,$A102,СВЦЭМ!$B$34:$B$777,S$83)+'СЕТ СН'!$H$9+СВЦЭМ!$D$10+'СЕТ СН'!$H$5-'СЕТ СН'!$H$17</f>
        <v>4234.8074598200001</v>
      </c>
      <c r="T102" s="37">
        <f>SUMIFS(СВЦЭМ!$C$34:$C$777,СВЦЭМ!$A$34:$A$777,$A102,СВЦЭМ!$B$34:$B$777,T$83)+'СЕТ СН'!$H$9+СВЦЭМ!$D$10+'СЕТ СН'!$H$5-'СЕТ СН'!$H$17</f>
        <v>4219.9241156200005</v>
      </c>
      <c r="U102" s="37">
        <f>SUMIFS(СВЦЭМ!$C$34:$C$777,СВЦЭМ!$A$34:$A$777,$A102,СВЦЭМ!$B$34:$B$777,U$83)+'СЕТ СН'!$H$9+СВЦЭМ!$D$10+'СЕТ СН'!$H$5-'СЕТ СН'!$H$17</f>
        <v>4238.3480720200005</v>
      </c>
      <c r="V102" s="37">
        <f>SUMIFS(СВЦЭМ!$C$34:$C$777,СВЦЭМ!$A$34:$A$777,$A102,СВЦЭМ!$B$34:$B$777,V$83)+'СЕТ СН'!$H$9+СВЦЭМ!$D$10+'СЕТ СН'!$H$5-'СЕТ СН'!$H$17</f>
        <v>4239.6955780799999</v>
      </c>
      <c r="W102" s="37">
        <f>SUMIFS(СВЦЭМ!$C$34:$C$777,СВЦЭМ!$A$34:$A$777,$A102,СВЦЭМ!$B$34:$B$777,W$83)+'СЕТ СН'!$H$9+СВЦЭМ!$D$10+'СЕТ СН'!$H$5-'СЕТ СН'!$H$17</f>
        <v>4274.8420695300001</v>
      </c>
      <c r="X102" s="37">
        <f>SUMIFS(СВЦЭМ!$C$34:$C$777,СВЦЭМ!$A$34:$A$777,$A102,СВЦЭМ!$B$34:$B$777,X$83)+'СЕТ СН'!$H$9+СВЦЭМ!$D$10+'СЕТ СН'!$H$5-'СЕТ СН'!$H$17</f>
        <v>4382.35385477</v>
      </c>
      <c r="Y102" s="37">
        <f>SUMIFS(СВЦЭМ!$C$34:$C$777,СВЦЭМ!$A$34:$A$777,$A102,СВЦЭМ!$B$34:$B$777,Y$83)+'СЕТ СН'!$H$9+СВЦЭМ!$D$10+'СЕТ СН'!$H$5-'СЕТ СН'!$H$17</f>
        <v>4504.0419686800005</v>
      </c>
    </row>
    <row r="103" spans="1:25" ht="15.75" x14ac:dyDescent="0.2">
      <c r="A103" s="36">
        <f t="shared" si="2"/>
        <v>43271</v>
      </c>
      <c r="B103" s="37">
        <f>SUMIFS(СВЦЭМ!$C$34:$C$777,СВЦЭМ!$A$34:$A$777,$A103,СВЦЭМ!$B$34:$B$777,B$83)+'СЕТ СН'!$H$9+СВЦЭМ!$D$10+'СЕТ СН'!$H$5-'СЕТ СН'!$H$17</f>
        <v>4486.2896921900001</v>
      </c>
      <c r="C103" s="37">
        <f>SUMIFS(СВЦЭМ!$C$34:$C$777,СВЦЭМ!$A$34:$A$777,$A103,СВЦЭМ!$B$34:$B$777,C$83)+'СЕТ СН'!$H$9+СВЦЭМ!$D$10+'СЕТ СН'!$H$5-'СЕТ СН'!$H$17</f>
        <v>4522.4969583800003</v>
      </c>
      <c r="D103" s="37">
        <f>SUMIFS(СВЦЭМ!$C$34:$C$777,СВЦЭМ!$A$34:$A$777,$A103,СВЦЭМ!$B$34:$B$777,D$83)+'СЕТ СН'!$H$9+СВЦЭМ!$D$10+'СЕТ СН'!$H$5-'СЕТ СН'!$H$17</f>
        <v>4574.5173519700002</v>
      </c>
      <c r="E103" s="37">
        <f>SUMIFS(СВЦЭМ!$C$34:$C$777,СВЦЭМ!$A$34:$A$777,$A103,СВЦЭМ!$B$34:$B$777,E$83)+'СЕТ СН'!$H$9+СВЦЭМ!$D$10+'СЕТ СН'!$H$5-'СЕТ СН'!$H$17</f>
        <v>4591.7113588100001</v>
      </c>
      <c r="F103" s="37">
        <f>SUMIFS(СВЦЭМ!$C$34:$C$777,СВЦЭМ!$A$34:$A$777,$A103,СВЦЭМ!$B$34:$B$777,F$83)+'СЕТ СН'!$H$9+СВЦЭМ!$D$10+'СЕТ СН'!$H$5-'СЕТ СН'!$H$17</f>
        <v>4590.0423404900002</v>
      </c>
      <c r="G103" s="37">
        <f>SUMIFS(СВЦЭМ!$C$34:$C$777,СВЦЭМ!$A$34:$A$777,$A103,СВЦЭМ!$B$34:$B$777,G$83)+'СЕТ СН'!$H$9+СВЦЭМ!$D$10+'СЕТ СН'!$H$5-'СЕТ СН'!$H$17</f>
        <v>4564.7427774300004</v>
      </c>
      <c r="H103" s="37">
        <f>SUMIFS(СВЦЭМ!$C$34:$C$777,СВЦЭМ!$A$34:$A$777,$A103,СВЦЭМ!$B$34:$B$777,H$83)+'СЕТ СН'!$H$9+СВЦЭМ!$D$10+'СЕТ СН'!$H$5-'СЕТ СН'!$H$17</f>
        <v>4462.0613446100006</v>
      </c>
      <c r="I103" s="37">
        <f>SUMIFS(СВЦЭМ!$C$34:$C$777,СВЦЭМ!$A$34:$A$777,$A103,СВЦЭМ!$B$34:$B$777,I$83)+'СЕТ СН'!$H$9+СВЦЭМ!$D$10+'СЕТ СН'!$H$5-'СЕТ СН'!$H$17</f>
        <v>4314.0429223000001</v>
      </c>
      <c r="J103" s="37">
        <f>SUMIFS(СВЦЭМ!$C$34:$C$777,СВЦЭМ!$A$34:$A$777,$A103,СВЦЭМ!$B$34:$B$777,J$83)+'СЕТ СН'!$H$9+СВЦЭМ!$D$10+'СЕТ СН'!$H$5-'СЕТ СН'!$H$17</f>
        <v>4229.1924077100002</v>
      </c>
      <c r="K103" s="37">
        <f>SUMIFS(СВЦЭМ!$C$34:$C$777,СВЦЭМ!$A$34:$A$777,$A103,СВЦЭМ!$B$34:$B$777,K$83)+'СЕТ СН'!$H$9+СВЦЭМ!$D$10+'СЕТ СН'!$H$5-'СЕТ СН'!$H$17</f>
        <v>4192.6894600700007</v>
      </c>
      <c r="L103" s="37">
        <f>SUMIFS(СВЦЭМ!$C$34:$C$777,СВЦЭМ!$A$34:$A$777,$A103,СВЦЭМ!$B$34:$B$777,L$83)+'СЕТ СН'!$H$9+СВЦЭМ!$D$10+'СЕТ СН'!$H$5-'СЕТ СН'!$H$17</f>
        <v>4202.8899416900003</v>
      </c>
      <c r="M103" s="37">
        <f>SUMIFS(СВЦЭМ!$C$34:$C$777,СВЦЭМ!$A$34:$A$777,$A103,СВЦЭМ!$B$34:$B$777,M$83)+'СЕТ СН'!$H$9+СВЦЭМ!$D$10+'СЕТ СН'!$H$5-'СЕТ СН'!$H$17</f>
        <v>4205.1308190600002</v>
      </c>
      <c r="N103" s="37">
        <f>SUMIFS(СВЦЭМ!$C$34:$C$777,СВЦЭМ!$A$34:$A$777,$A103,СВЦЭМ!$B$34:$B$777,N$83)+'СЕТ СН'!$H$9+СВЦЭМ!$D$10+'СЕТ СН'!$H$5-'СЕТ СН'!$H$17</f>
        <v>4208.4627181400001</v>
      </c>
      <c r="O103" s="37">
        <f>SUMIFS(СВЦЭМ!$C$34:$C$777,СВЦЭМ!$A$34:$A$777,$A103,СВЦЭМ!$B$34:$B$777,O$83)+'СЕТ СН'!$H$9+СВЦЭМ!$D$10+'СЕТ СН'!$H$5-'СЕТ СН'!$H$17</f>
        <v>4214.4225531700004</v>
      </c>
      <c r="P103" s="37">
        <f>SUMIFS(СВЦЭМ!$C$34:$C$777,СВЦЭМ!$A$34:$A$777,$A103,СВЦЭМ!$B$34:$B$777,P$83)+'СЕТ СН'!$H$9+СВЦЭМ!$D$10+'СЕТ СН'!$H$5-'СЕТ СН'!$H$17</f>
        <v>4218.3374913400003</v>
      </c>
      <c r="Q103" s="37">
        <f>SUMIFS(СВЦЭМ!$C$34:$C$777,СВЦЭМ!$A$34:$A$777,$A103,СВЦЭМ!$B$34:$B$777,Q$83)+'СЕТ СН'!$H$9+СВЦЭМ!$D$10+'СЕТ СН'!$H$5-'СЕТ СН'!$H$17</f>
        <v>4226.2265034100001</v>
      </c>
      <c r="R103" s="37">
        <f>SUMIFS(СВЦЭМ!$C$34:$C$777,СВЦЭМ!$A$34:$A$777,$A103,СВЦЭМ!$B$34:$B$777,R$83)+'СЕТ СН'!$H$9+СВЦЭМ!$D$10+'СЕТ СН'!$H$5-'СЕТ СН'!$H$17</f>
        <v>4234.0826901800001</v>
      </c>
      <c r="S103" s="37">
        <f>SUMIFS(СВЦЭМ!$C$34:$C$777,СВЦЭМ!$A$34:$A$777,$A103,СВЦЭМ!$B$34:$B$777,S$83)+'СЕТ СН'!$H$9+СВЦЭМ!$D$10+'СЕТ СН'!$H$5-'СЕТ СН'!$H$17</f>
        <v>4268.01895221</v>
      </c>
      <c r="T103" s="37">
        <f>SUMIFS(СВЦЭМ!$C$34:$C$777,СВЦЭМ!$A$34:$A$777,$A103,СВЦЭМ!$B$34:$B$777,T$83)+'СЕТ СН'!$H$9+СВЦЭМ!$D$10+'СЕТ СН'!$H$5-'СЕТ СН'!$H$17</f>
        <v>4279.6736482900005</v>
      </c>
      <c r="U103" s="37">
        <f>SUMIFS(СВЦЭМ!$C$34:$C$777,СВЦЭМ!$A$34:$A$777,$A103,СВЦЭМ!$B$34:$B$777,U$83)+'СЕТ СН'!$H$9+СВЦЭМ!$D$10+'СЕТ СН'!$H$5-'СЕТ СН'!$H$17</f>
        <v>4283.0986603000001</v>
      </c>
      <c r="V103" s="37">
        <f>SUMIFS(СВЦЭМ!$C$34:$C$777,СВЦЭМ!$A$34:$A$777,$A103,СВЦЭМ!$B$34:$B$777,V$83)+'СЕТ СН'!$H$9+СВЦЭМ!$D$10+'СЕТ СН'!$H$5-'СЕТ СН'!$H$17</f>
        <v>4281.4295538599999</v>
      </c>
      <c r="W103" s="37">
        <f>SUMIFS(СВЦЭМ!$C$34:$C$777,СВЦЭМ!$A$34:$A$777,$A103,СВЦЭМ!$B$34:$B$777,W$83)+'СЕТ СН'!$H$9+СВЦЭМ!$D$10+'СЕТ СН'!$H$5-'СЕТ СН'!$H$17</f>
        <v>4328.9088576800004</v>
      </c>
      <c r="X103" s="37">
        <f>SUMIFS(СВЦЭМ!$C$34:$C$777,СВЦЭМ!$A$34:$A$777,$A103,СВЦЭМ!$B$34:$B$777,X$83)+'СЕТ СН'!$H$9+СВЦЭМ!$D$10+'СЕТ СН'!$H$5-'СЕТ СН'!$H$17</f>
        <v>4414.38872988</v>
      </c>
      <c r="Y103" s="37">
        <f>SUMIFS(СВЦЭМ!$C$34:$C$777,СВЦЭМ!$A$34:$A$777,$A103,СВЦЭМ!$B$34:$B$777,Y$83)+'СЕТ СН'!$H$9+СВЦЭМ!$D$10+'СЕТ СН'!$H$5-'СЕТ СН'!$H$17</f>
        <v>4526.8391763400004</v>
      </c>
    </row>
    <row r="104" spans="1:25" ht="15.75" x14ac:dyDescent="0.2">
      <c r="A104" s="36">
        <f t="shared" si="2"/>
        <v>43272</v>
      </c>
      <c r="B104" s="37">
        <f>SUMIFS(СВЦЭМ!$C$34:$C$777,СВЦЭМ!$A$34:$A$777,$A104,СВЦЭМ!$B$34:$B$777,B$83)+'СЕТ СН'!$H$9+СВЦЭМ!$D$10+'СЕТ СН'!$H$5-'СЕТ СН'!$H$17</f>
        <v>4506.2511225500002</v>
      </c>
      <c r="C104" s="37">
        <f>SUMIFS(СВЦЭМ!$C$34:$C$777,СВЦЭМ!$A$34:$A$777,$A104,СВЦЭМ!$B$34:$B$777,C$83)+'СЕТ СН'!$H$9+СВЦЭМ!$D$10+'СЕТ СН'!$H$5-'СЕТ СН'!$H$17</f>
        <v>4523.4108971600008</v>
      </c>
      <c r="D104" s="37">
        <f>SUMIFS(СВЦЭМ!$C$34:$C$777,СВЦЭМ!$A$34:$A$777,$A104,СВЦЭМ!$B$34:$B$777,D$83)+'СЕТ СН'!$H$9+СВЦЭМ!$D$10+'СЕТ СН'!$H$5-'СЕТ СН'!$H$17</f>
        <v>4585.3714426400002</v>
      </c>
      <c r="E104" s="37">
        <f>SUMIFS(СВЦЭМ!$C$34:$C$777,СВЦЭМ!$A$34:$A$777,$A104,СВЦЭМ!$B$34:$B$777,E$83)+'СЕТ СН'!$H$9+СВЦЭМ!$D$10+'СЕТ СН'!$H$5-'СЕТ СН'!$H$17</f>
        <v>4599.7182502400001</v>
      </c>
      <c r="F104" s="37">
        <f>SUMIFS(СВЦЭМ!$C$34:$C$777,СВЦЭМ!$A$34:$A$777,$A104,СВЦЭМ!$B$34:$B$777,F$83)+'СЕТ СН'!$H$9+СВЦЭМ!$D$10+'СЕТ СН'!$H$5-'СЕТ СН'!$H$17</f>
        <v>4593.4711678100002</v>
      </c>
      <c r="G104" s="37">
        <f>SUMIFS(СВЦЭМ!$C$34:$C$777,СВЦЭМ!$A$34:$A$777,$A104,СВЦЭМ!$B$34:$B$777,G$83)+'СЕТ СН'!$H$9+СВЦЭМ!$D$10+'СЕТ СН'!$H$5-'СЕТ СН'!$H$17</f>
        <v>4588.1687336200002</v>
      </c>
      <c r="H104" s="37">
        <f>SUMIFS(СВЦЭМ!$C$34:$C$777,СВЦЭМ!$A$34:$A$777,$A104,СВЦЭМ!$B$34:$B$777,H$83)+'СЕТ СН'!$H$9+СВЦЭМ!$D$10+'СЕТ СН'!$H$5-'СЕТ СН'!$H$17</f>
        <v>4497.51538729</v>
      </c>
      <c r="I104" s="37">
        <f>SUMIFS(СВЦЭМ!$C$34:$C$777,СВЦЭМ!$A$34:$A$777,$A104,СВЦЭМ!$B$34:$B$777,I$83)+'СЕТ СН'!$H$9+СВЦЭМ!$D$10+'СЕТ СН'!$H$5-'СЕТ СН'!$H$17</f>
        <v>4376.8576782099999</v>
      </c>
      <c r="J104" s="37">
        <f>SUMIFS(СВЦЭМ!$C$34:$C$777,СВЦЭМ!$A$34:$A$777,$A104,СВЦЭМ!$B$34:$B$777,J$83)+'СЕТ СН'!$H$9+СВЦЭМ!$D$10+'СЕТ СН'!$H$5-'СЕТ СН'!$H$17</f>
        <v>4290.5638317500006</v>
      </c>
      <c r="K104" s="37">
        <f>SUMIFS(СВЦЭМ!$C$34:$C$777,СВЦЭМ!$A$34:$A$777,$A104,СВЦЭМ!$B$34:$B$777,K$83)+'СЕТ СН'!$H$9+СВЦЭМ!$D$10+'СЕТ СН'!$H$5-'СЕТ СН'!$H$17</f>
        <v>4225.07477182</v>
      </c>
      <c r="L104" s="37">
        <f>SUMIFS(СВЦЭМ!$C$34:$C$777,СВЦЭМ!$A$34:$A$777,$A104,СВЦЭМ!$B$34:$B$777,L$83)+'СЕТ СН'!$H$9+СВЦЭМ!$D$10+'СЕТ СН'!$H$5-'СЕТ СН'!$H$17</f>
        <v>4206.1104287200005</v>
      </c>
      <c r="M104" s="37">
        <f>SUMIFS(СВЦЭМ!$C$34:$C$777,СВЦЭМ!$A$34:$A$777,$A104,СВЦЭМ!$B$34:$B$777,M$83)+'СЕТ СН'!$H$9+СВЦЭМ!$D$10+'СЕТ СН'!$H$5-'СЕТ СН'!$H$17</f>
        <v>4207.7381192800003</v>
      </c>
      <c r="N104" s="37">
        <f>SUMIFS(СВЦЭМ!$C$34:$C$777,СВЦЭМ!$A$34:$A$777,$A104,СВЦЭМ!$B$34:$B$777,N$83)+'СЕТ СН'!$H$9+СВЦЭМ!$D$10+'СЕТ СН'!$H$5-'СЕТ СН'!$H$17</f>
        <v>4212.9941641200003</v>
      </c>
      <c r="O104" s="37">
        <f>SUMIFS(СВЦЭМ!$C$34:$C$777,СВЦЭМ!$A$34:$A$777,$A104,СВЦЭМ!$B$34:$B$777,O$83)+'СЕТ СН'!$H$9+СВЦЭМ!$D$10+'СЕТ СН'!$H$5-'СЕТ СН'!$H$17</f>
        <v>4223.4465590400005</v>
      </c>
      <c r="P104" s="37">
        <f>SUMIFS(СВЦЭМ!$C$34:$C$777,СВЦЭМ!$A$34:$A$777,$A104,СВЦЭМ!$B$34:$B$777,P$83)+'СЕТ СН'!$H$9+СВЦЭМ!$D$10+'СЕТ СН'!$H$5-'СЕТ СН'!$H$17</f>
        <v>4229.9173870100003</v>
      </c>
      <c r="Q104" s="37">
        <f>SUMIFS(СВЦЭМ!$C$34:$C$777,СВЦЭМ!$A$34:$A$777,$A104,СВЦЭМ!$B$34:$B$777,Q$83)+'СЕТ СН'!$H$9+СВЦЭМ!$D$10+'СЕТ СН'!$H$5-'СЕТ СН'!$H$17</f>
        <v>4229.67844771</v>
      </c>
      <c r="R104" s="37">
        <f>SUMIFS(СВЦЭМ!$C$34:$C$777,СВЦЭМ!$A$34:$A$777,$A104,СВЦЭМ!$B$34:$B$777,R$83)+'СЕТ СН'!$H$9+СВЦЭМ!$D$10+'СЕТ СН'!$H$5-'СЕТ СН'!$H$17</f>
        <v>4259.3163836499998</v>
      </c>
      <c r="S104" s="37">
        <f>SUMIFS(СВЦЭМ!$C$34:$C$777,СВЦЭМ!$A$34:$A$777,$A104,СВЦЭМ!$B$34:$B$777,S$83)+'СЕТ СН'!$H$9+СВЦЭМ!$D$10+'СЕТ СН'!$H$5-'СЕТ СН'!$H$17</f>
        <v>4224.4560613700005</v>
      </c>
      <c r="T104" s="37">
        <f>SUMIFS(СВЦЭМ!$C$34:$C$777,СВЦЭМ!$A$34:$A$777,$A104,СВЦЭМ!$B$34:$B$777,T$83)+'СЕТ СН'!$H$9+СВЦЭМ!$D$10+'СЕТ СН'!$H$5-'СЕТ СН'!$H$17</f>
        <v>4213.7500831200005</v>
      </c>
      <c r="U104" s="37">
        <f>SUMIFS(СВЦЭМ!$C$34:$C$777,СВЦЭМ!$A$34:$A$777,$A104,СВЦЭМ!$B$34:$B$777,U$83)+'СЕТ СН'!$H$9+СВЦЭМ!$D$10+'СЕТ СН'!$H$5-'СЕТ СН'!$H$17</f>
        <v>4208.4435152800006</v>
      </c>
      <c r="V104" s="37">
        <f>SUMIFS(СВЦЭМ!$C$34:$C$777,СВЦЭМ!$A$34:$A$777,$A104,СВЦЭМ!$B$34:$B$777,V$83)+'СЕТ СН'!$H$9+СВЦЭМ!$D$10+'СЕТ СН'!$H$5-'СЕТ СН'!$H$17</f>
        <v>4222.3683143200005</v>
      </c>
      <c r="W104" s="37">
        <f>SUMIFS(СВЦЭМ!$C$34:$C$777,СВЦЭМ!$A$34:$A$777,$A104,СВЦЭМ!$B$34:$B$777,W$83)+'СЕТ СН'!$H$9+СВЦЭМ!$D$10+'СЕТ СН'!$H$5-'СЕТ СН'!$H$17</f>
        <v>4276.24128105</v>
      </c>
      <c r="X104" s="37">
        <f>SUMIFS(СВЦЭМ!$C$34:$C$777,СВЦЭМ!$A$34:$A$777,$A104,СВЦЭМ!$B$34:$B$777,X$83)+'СЕТ СН'!$H$9+СВЦЭМ!$D$10+'СЕТ СН'!$H$5-'СЕТ СН'!$H$17</f>
        <v>4385.6705368700004</v>
      </c>
      <c r="Y104" s="37">
        <f>SUMIFS(СВЦЭМ!$C$34:$C$777,СВЦЭМ!$A$34:$A$777,$A104,СВЦЭМ!$B$34:$B$777,Y$83)+'СЕТ СН'!$H$9+СВЦЭМ!$D$10+'СЕТ СН'!$H$5-'СЕТ СН'!$H$17</f>
        <v>4489.2730808400001</v>
      </c>
    </row>
    <row r="105" spans="1:25" ht="15.75" x14ac:dyDescent="0.2">
      <c r="A105" s="36">
        <f t="shared" si="2"/>
        <v>43273</v>
      </c>
      <c r="B105" s="37">
        <f>SUMIFS(СВЦЭМ!$C$34:$C$777,СВЦЭМ!$A$34:$A$777,$A105,СВЦЭМ!$B$34:$B$777,B$83)+'СЕТ СН'!$H$9+СВЦЭМ!$D$10+'СЕТ СН'!$H$5-'СЕТ СН'!$H$17</f>
        <v>4482.7341142600008</v>
      </c>
      <c r="C105" s="37">
        <f>SUMIFS(СВЦЭМ!$C$34:$C$777,СВЦЭМ!$A$34:$A$777,$A105,СВЦЭМ!$B$34:$B$777,C$83)+'СЕТ СН'!$H$9+СВЦЭМ!$D$10+'СЕТ СН'!$H$5-'СЕТ СН'!$H$17</f>
        <v>4489.2457571900004</v>
      </c>
      <c r="D105" s="37">
        <f>SUMIFS(СВЦЭМ!$C$34:$C$777,СВЦЭМ!$A$34:$A$777,$A105,СВЦЭМ!$B$34:$B$777,D$83)+'СЕТ СН'!$H$9+СВЦЭМ!$D$10+'СЕТ СН'!$H$5-'СЕТ СН'!$H$17</f>
        <v>4520.8729991299997</v>
      </c>
      <c r="E105" s="37">
        <f>SUMIFS(СВЦЭМ!$C$34:$C$777,СВЦЭМ!$A$34:$A$777,$A105,СВЦЭМ!$B$34:$B$777,E$83)+'СЕТ СН'!$H$9+СВЦЭМ!$D$10+'СЕТ СН'!$H$5-'СЕТ СН'!$H$17</f>
        <v>4545.6926819299997</v>
      </c>
      <c r="F105" s="37">
        <f>SUMIFS(СВЦЭМ!$C$34:$C$777,СВЦЭМ!$A$34:$A$777,$A105,СВЦЭМ!$B$34:$B$777,F$83)+'СЕТ СН'!$H$9+СВЦЭМ!$D$10+'СЕТ СН'!$H$5-'СЕТ СН'!$H$17</f>
        <v>4527.0538437500009</v>
      </c>
      <c r="G105" s="37">
        <f>SUMIFS(СВЦЭМ!$C$34:$C$777,СВЦЭМ!$A$34:$A$777,$A105,СВЦЭМ!$B$34:$B$777,G$83)+'СЕТ СН'!$H$9+СВЦЭМ!$D$10+'СЕТ СН'!$H$5-'СЕТ СН'!$H$17</f>
        <v>4516.6199194600003</v>
      </c>
      <c r="H105" s="37">
        <f>SUMIFS(СВЦЭМ!$C$34:$C$777,СВЦЭМ!$A$34:$A$777,$A105,СВЦЭМ!$B$34:$B$777,H$83)+'СЕТ СН'!$H$9+СВЦЭМ!$D$10+'СЕТ СН'!$H$5-'СЕТ СН'!$H$17</f>
        <v>4457.8941193600003</v>
      </c>
      <c r="I105" s="37">
        <f>SUMIFS(СВЦЭМ!$C$34:$C$777,СВЦЭМ!$A$34:$A$777,$A105,СВЦЭМ!$B$34:$B$777,I$83)+'СЕТ СН'!$H$9+СВЦЭМ!$D$10+'СЕТ СН'!$H$5-'СЕТ СН'!$H$17</f>
        <v>4371.3277919900002</v>
      </c>
      <c r="J105" s="37">
        <f>SUMIFS(СВЦЭМ!$C$34:$C$777,СВЦЭМ!$A$34:$A$777,$A105,СВЦЭМ!$B$34:$B$777,J$83)+'СЕТ СН'!$H$9+СВЦЭМ!$D$10+'СЕТ СН'!$H$5-'СЕТ СН'!$H$17</f>
        <v>4262.0778458499999</v>
      </c>
      <c r="K105" s="37">
        <f>SUMIFS(СВЦЭМ!$C$34:$C$777,СВЦЭМ!$A$34:$A$777,$A105,СВЦЭМ!$B$34:$B$777,K$83)+'СЕТ СН'!$H$9+СВЦЭМ!$D$10+'СЕТ СН'!$H$5-'СЕТ СН'!$H$17</f>
        <v>4210.7376311100006</v>
      </c>
      <c r="L105" s="37">
        <f>SUMIFS(СВЦЭМ!$C$34:$C$777,СВЦЭМ!$A$34:$A$777,$A105,СВЦЭМ!$B$34:$B$777,L$83)+'СЕТ СН'!$H$9+СВЦЭМ!$D$10+'СЕТ СН'!$H$5-'СЕТ СН'!$H$17</f>
        <v>4200.7524022200005</v>
      </c>
      <c r="M105" s="37">
        <f>SUMIFS(СВЦЭМ!$C$34:$C$777,СВЦЭМ!$A$34:$A$777,$A105,СВЦЭМ!$B$34:$B$777,M$83)+'СЕТ СН'!$H$9+СВЦЭМ!$D$10+'СЕТ СН'!$H$5-'СЕТ СН'!$H$17</f>
        <v>4204.0710503199998</v>
      </c>
      <c r="N105" s="37">
        <f>SUMIFS(СВЦЭМ!$C$34:$C$777,СВЦЭМ!$A$34:$A$777,$A105,СВЦЭМ!$B$34:$B$777,N$83)+'СЕТ СН'!$H$9+СВЦЭМ!$D$10+'СЕТ СН'!$H$5-'СЕТ СН'!$H$17</f>
        <v>4209.6078171400004</v>
      </c>
      <c r="O105" s="37">
        <f>SUMIFS(СВЦЭМ!$C$34:$C$777,СВЦЭМ!$A$34:$A$777,$A105,СВЦЭМ!$B$34:$B$777,O$83)+'СЕТ СН'!$H$9+СВЦЭМ!$D$10+'СЕТ СН'!$H$5-'СЕТ СН'!$H$17</f>
        <v>4206.0066892000004</v>
      </c>
      <c r="P105" s="37">
        <f>SUMIFS(СВЦЭМ!$C$34:$C$777,СВЦЭМ!$A$34:$A$777,$A105,СВЦЭМ!$B$34:$B$777,P$83)+'СЕТ СН'!$H$9+СВЦЭМ!$D$10+'СЕТ СН'!$H$5-'СЕТ СН'!$H$17</f>
        <v>4201.0253282900003</v>
      </c>
      <c r="Q105" s="37">
        <f>SUMIFS(СВЦЭМ!$C$34:$C$777,СВЦЭМ!$A$34:$A$777,$A105,СВЦЭМ!$B$34:$B$777,Q$83)+'СЕТ СН'!$H$9+СВЦЭМ!$D$10+'СЕТ СН'!$H$5-'СЕТ СН'!$H$17</f>
        <v>4196.9038848999999</v>
      </c>
      <c r="R105" s="37">
        <f>SUMIFS(СВЦЭМ!$C$34:$C$777,СВЦЭМ!$A$34:$A$777,$A105,СВЦЭМ!$B$34:$B$777,R$83)+'СЕТ СН'!$H$9+СВЦЭМ!$D$10+'СЕТ СН'!$H$5-'СЕТ СН'!$H$17</f>
        <v>4234.8245880900004</v>
      </c>
      <c r="S105" s="37">
        <f>SUMIFS(СВЦЭМ!$C$34:$C$777,СВЦЭМ!$A$34:$A$777,$A105,СВЦЭМ!$B$34:$B$777,S$83)+'СЕТ СН'!$H$9+СВЦЭМ!$D$10+'СЕТ СН'!$H$5-'СЕТ СН'!$H$17</f>
        <v>4232.9539072400003</v>
      </c>
      <c r="T105" s="37">
        <f>SUMIFS(СВЦЭМ!$C$34:$C$777,СВЦЭМ!$A$34:$A$777,$A105,СВЦЭМ!$B$34:$B$777,T$83)+'СЕТ СН'!$H$9+СВЦЭМ!$D$10+'СЕТ СН'!$H$5-'СЕТ СН'!$H$17</f>
        <v>4204.4623718400007</v>
      </c>
      <c r="U105" s="37">
        <f>SUMIFS(СВЦЭМ!$C$34:$C$777,СВЦЭМ!$A$34:$A$777,$A105,СВЦЭМ!$B$34:$B$777,U$83)+'СЕТ СН'!$H$9+СВЦЭМ!$D$10+'СЕТ СН'!$H$5-'СЕТ СН'!$H$17</f>
        <v>4205.6867112800001</v>
      </c>
      <c r="V105" s="37">
        <f>SUMIFS(СВЦЭМ!$C$34:$C$777,СВЦЭМ!$A$34:$A$777,$A105,СВЦЭМ!$B$34:$B$777,V$83)+'СЕТ СН'!$H$9+СВЦЭМ!$D$10+'СЕТ СН'!$H$5-'СЕТ СН'!$H$17</f>
        <v>4210.6583213800004</v>
      </c>
      <c r="W105" s="37">
        <f>SUMIFS(СВЦЭМ!$C$34:$C$777,СВЦЭМ!$A$34:$A$777,$A105,СВЦЭМ!$B$34:$B$777,W$83)+'СЕТ СН'!$H$9+СВЦЭМ!$D$10+'СЕТ СН'!$H$5-'СЕТ СН'!$H$17</f>
        <v>4235.4173161300005</v>
      </c>
      <c r="X105" s="37">
        <f>SUMIFS(СВЦЭМ!$C$34:$C$777,СВЦЭМ!$A$34:$A$777,$A105,СВЦЭМ!$B$34:$B$777,X$83)+'СЕТ СН'!$H$9+СВЦЭМ!$D$10+'СЕТ СН'!$H$5-'СЕТ СН'!$H$17</f>
        <v>4343.9619298600001</v>
      </c>
      <c r="Y105" s="37">
        <f>SUMIFS(СВЦЭМ!$C$34:$C$777,СВЦЭМ!$A$34:$A$777,$A105,СВЦЭМ!$B$34:$B$777,Y$83)+'СЕТ СН'!$H$9+СВЦЭМ!$D$10+'СЕТ СН'!$H$5-'СЕТ СН'!$H$17</f>
        <v>4469.0699168199999</v>
      </c>
    </row>
    <row r="106" spans="1:25" ht="15.75" x14ac:dyDescent="0.2">
      <c r="A106" s="36">
        <f t="shared" si="2"/>
        <v>43274</v>
      </c>
      <c r="B106" s="37">
        <f>SUMIFS(СВЦЭМ!$C$34:$C$777,СВЦЭМ!$A$34:$A$777,$A106,СВЦЭМ!$B$34:$B$777,B$83)+'СЕТ СН'!$H$9+СВЦЭМ!$D$10+'СЕТ СН'!$H$5-'СЕТ СН'!$H$17</f>
        <v>4581.0732365200001</v>
      </c>
      <c r="C106" s="37">
        <f>SUMIFS(СВЦЭМ!$C$34:$C$777,СВЦЭМ!$A$34:$A$777,$A106,СВЦЭМ!$B$34:$B$777,C$83)+'СЕТ СН'!$H$9+СВЦЭМ!$D$10+'СЕТ СН'!$H$5-'СЕТ СН'!$H$17</f>
        <v>4622.7589696200002</v>
      </c>
      <c r="D106" s="37">
        <f>SUMIFS(СВЦЭМ!$C$34:$C$777,СВЦЭМ!$A$34:$A$777,$A106,СВЦЭМ!$B$34:$B$777,D$83)+'СЕТ СН'!$H$9+СВЦЭМ!$D$10+'СЕТ СН'!$H$5-'СЕТ СН'!$H$17</f>
        <v>4611.5889436400003</v>
      </c>
      <c r="E106" s="37">
        <f>SUMIFS(СВЦЭМ!$C$34:$C$777,СВЦЭМ!$A$34:$A$777,$A106,СВЦЭМ!$B$34:$B$777,E$83)+'СЕТ СН'!$H$9+СВЦЭМ!$D$10+'СЕТ СН'!$H$5-'СЕТ СН'!$H$17</f>
        <v>4605.3182207</v>
      </c>
      <c r="F106" s="37">
        <f>SUMIFS(СВЦЭМ!$C$34:$C$777,СВЦЭМ!$A$34:$A$777,$A106,СВЦЭМ!$B$34:$B$777,F$83)+'СЕТ СН'!$H$9+СВЦЭМ!$D$10+'СЕТ СН'!$H$5-'СЕТ СН'!$H$17</f>
        <v>4602.8495577800004</v>
      </c>
      <c r="G106" s="37">
        <f>SUMIFS(СВЦЭМ!$C$34:$C$777,СВЦЭМ!$A$34:$A$777,$A106,СВЦЭМ!$B$34:$B$777,G$83)+'СЕТ СН'!$H$9+СВЦЭМ!$D$10+'СЕТ СН'!$H$5-'СЕТ СН'!$H$17</f>
        <v>4606.2951564500008</v>
      </c>
      <c r="H106" s="37">
        <f>SUMIFS(СВЦЭМ!$C$34:$C$777,СВЦЭМ!$A$34:$A$777,$A106,СВЦЭМ!$B$34:$B$777,H$83)+'СЕТ СН'!$H$9+СВЦЭМ!$D$10+'СЕТ СН'!$H$5-'СЕТ СН'!$H$17</f>
        <v>4578.8060142500008</v>
      </c>
      <c r="I106" s="37">
        <f>SUMIFS(СВЦЭМ!$C$34:$C$777,СВЦЭМ!$A$34:$A$777,$A106,СВЦЭМ!$B$34:$B$777,I$83)+'СЕТ СН'!$H$9+СВЦЭМ!$D$10+'СЕТ СН'!$H$5-'СЕТ СН'!$H$17</f>
        <v>4407.5634729399999</v>
      </c>
      <c r="J106" s="37">
        <f>SUMIFS(СВЦЭМ!$C$34:$C$777,СВЦЭМ!$A$34:$A$777,$A106,СВЦЭМ!$B$34:$B$777,J$83)+'СЕТ СН'!$H$9+СВЦЭМ!$D$10+'СЕТ СН'!$H$5-'СЕТ СН'!$H$17</f>
        <v>4303.1608555900002</v>
      </c>
      <c r="K106" s="37">
        <f>SUMIFS(СВЦЭМ!$C$34:$C$777,СВЦЭМ!$A$34:$A$777,$A106,СВЦЭМ!$B$34:$B$777,K$83)+'СЕТ СН'!$H$9+СВЦЭМ!$D$10+'СЕТ СН'!$H$5-'СЕТ СН'!$H$17</f>
        <v>4228.4918906900002</v>
      </c>
      <c r="L106" s="37">
        <f>SUMIFS(СВЦЭМ!$C$34:$C$777,СВЦЭМ!$A$34:$A$777,$A106,СВЦЭМ!$B$34:$B$777,L$83)+'СЕТ СН'!$H$9+СВЦЭМ!$D$10+'СЕТ СН'!$H$5-'СЕТ СН'!$H$17</f>
        <v>4215.1130207900005</v>
      </c>
      <c r="M106" s="37">
        <f>SUMIFS(СВЦЭМ!$C$34:$C$777,СВЦЭМ!$A$34:$A$777,$A106,СВЦЭМ!$B$34:$B$777,M$83)+'СЕТ СН'!$H$9+СВЦЭМ!$D$10+'СЕТ СН'!$H$5-'СЕТ СН'!$H$17</f>
        <v>4216.4457644499998</v>
      </c>
      <c r="N106" s="37">
        <f>SUMIFS(СВЦЭМ!$C$34:$C$777,СВЦЭМ!$A$34:$A$777,$A106,СВЦЭМ!$B$34:$B$777,N$83)+'СЕТ СН'!$H$9+СВЦЭМ!$D$10+'СЕТ СН'!$H$5-'СЕТ СН'!$H$17</f>
        <v>4218.9079076900007</v>
      </c>
      <c r="O106" s="37">
        <f>SUMIFS(СВЦЭМ!$C$34:$C$777,СВЦЭМ!$A$34:$A$777,$A106,СВЦЭМ!$B$34:$B$777,O$83)+'СЕТ СН'!$H$9+СВЦЭМ!$D$10+'СЕТ СН'!$H$5-'СЕТ СН'!$H$17</f>
        <v>4220.2907664000004</v>
      </c>
      <c r="P106" s="37">
        <f>SUMIFS(СВЦЭМ!$C$34:$C$777,СВЦЭМ!$A$34:$A$777,$A106,СВЦЭМ!$B$34:$B$777,P$83)+'СЕТ СН'!$H$9+СВЦЭМ!$D$10+'СЕТ СН'!$H$5-'СЕТ СН'!$H$17</f>
        <v>4234.0897269200004</v>
      </c>
      <c r="Q106" s="37">
        <f>SUMIFS(СВЦЭМ!$C$34:$C$777,СВЦЭМ!$A$34:$A$777,$A106,СВЦЭМ!$B$34:$B$777,Q$83)+'СЕТ СН'!$H$9+СВЦЭМ!$D$10+'СЕТ СН'!$H$5-'СЕТ СН'!$H$17</f>
        <v>4244.9377626699998</v>
      </c>
      <c r="R106" s="37">
        <f>SUMIFS(СВЦЭМ!$C$34:$C$777,СВЦЭМ!$A$34:$A$777,$A106,СВЦЭМ!$B$34:$B$777,R$83)+'СЕТ СН'!$H$9+СВЦЭМ!$D$10+'СЕТ СН'!$H$5-'СЕТ СН'!$H$17</f>
        <v>4271.1318105</v>
      </c>
      <c r="S106" s="37">
        <f>SUMIFS(СВЦЭМ!$C$34:$C$777,СВЦЭМ!$A$34:$A$777,$A106,СВЦЭМ!$B$34:$B$777,S$83)+'СЕТ СН'!$H$9+СВЦЭМ!$D$10+'СЕТ СН'!$H$5-'СЕТ СН'!$H$17</f>
        <v>4255.7579556999999</v>
      </c>
      <c r="T106" s="37">
        <f>SUMIFS(СВЦЭМ!$C$34:$C$777,СВЦЭМ!$A$34:$A$777,$A106,СВЦЭМ!$B$34:$B$777,T$83)+'СЕТ СН'!$H$9+СВЦЭМ!$D$10+'СЕТ СН'!$H$5-'СЕТ СН'!$H$17</f>
        <v>4247.2751880200003</v>
      </c>
      <c r="U106" s="37">
        <f>SUMIFS(СВЦЭМ!$C$34:$C$777,СВЦЭМ!$A$34:$A$777,$A106,СВЦЭМ!$B$34:$B$777,U$83)+'СЕТ СН'!$H$9+СВЦЭМ!$D$10+'СЕТ СН'!$H$5-'СЕТ СН'!$H$17</f>
        <v>4242.5113062800001</v>
      </c>
      <c r="V106" s="37">
        <f>SUMIFS(СВЦЭМ!$C$34:$C$777,СВЦЭМ!$A$34:$A$777,$A106,СВЦЭМ!$B$34:$B$777,V$83)+'СЕТ СН'!$H$9+СВЦЭМ!$D$10+'СЕТ СН'!$H$5-'СЕТ СН'!$H$17</f>
        <v>4240.3300475599999</v>
      </c>
      <c r="W106" s="37">
        <f>SUMIFS(СВЦЭМ!$C$34:$C$777,СВЦЭМ!$A$34:$A$777,$A106,СВЦЭМ!$B$34:$B$777,W$83)+'СЕТ СН'!$H$9+СВЦЭМ!$D$10+'СЕТ СН'!$H$5-'СЕТ СН'!$H$17</f>
        <v>4291.8601528600002</v>
      </c>
      <c r="X106" s="37">
        <f>SUMIFS(СВЦЭМ!$C$34:$C$777,СВЦЭМ!$A$34:$A$777,$A106,СВЦЭМ!$B$34:$B$777,X$83)+'СЕТ СН'!$H$9+СВЦЭМ!$D$10+'СЕТ СН'!$H$5-'СЕТ СН'!$H$17</f>
        <v>4397.8429514500003</v>
      </c>
      <c r="Y106" s="37">
        <f>SUMIFS(СВЦЭМ!$C$34:$C$777,СВЦЭМ!$A$34:$A$777,$A106,СВЦЭМ!$B$34:$B$777,Y$83)+'СЕТ СН'!$H$9+СВЦЭМ!$D$10+'СЕТ СН'!$H$5-'СЕТ СН'!$H$17</f>
        <v>4467.6362592900005</v>
      </c>
    </row>
    <row r="107" spans="1:25" ht="15.75" x14ac:dyDescent="0.2">
      <c r="A107" s="36">
        <f t="shared" si="2"/>
        <v>43275</v>
      </c>
      <c r="B107" s="37">
        <f>SUMIFS(СВЦЭМ!$C$34:$C$777,СВЦЭМ!$A$34:$A$777,$A107,СВЦЭМ!$B$34:$B$777,B$83)+'СЕТ СН'!$H$9+СВЦЭМ!$D$10+'СЕТ СН'!$H$5-'СЕТ СН'!$H$17</f>
        <v>4556.93985634</v>
      </c>
      <c r="C107" s="37">
        <f>SUMIFS(СВЦЭМ!$C$34:$C$777,СВЦЭМ!$A$34:$A$777,$A107,СВЦЭМ!$B$34:$B$777,C$83)+'СЕТ СН'!$H$9+СВЦЭМ!$D$10+'СЕТ СН'!$H$5-'СЕТ СН'!$H$17</f>
        <v>4607.1456234099996</v>
      </c>
      <c r="D107" s="37">
        <f>SUMIFS(СВЦЭМ!$C$34:$C$777,СВЦЭМ!$A$34:$A$777,$A107,СВЦЭМ!$B$34:$B$777,D$83)+'СЕТ СН'!$H$9+СВЦЭМ!$D$10+'СЕТ СН'!$H$5-'СЕТ СН'!$H$17</f>
        <v>4592.7186939900002</v>
      </c>
      <c r="E107" s="37">
        <f>SUMIFS(СВЦЭМ!$C$34:$C$777,СВЦЭМ!$A$34:$A$777,$A107,СВЦЭМ!$B$34:$B$777,E$83)+'СЕТ СН'!$H$9+СВЦЭМ!$D$10+'СЕТ СН'!$H$5-'СЕТ СН'!$H$17</f>
        <v>4585.4115271800001</v>
      </c>
      <c r="F107" s="37">
        <f>SUMIFS(СВЦЭМ!$C$34:$C$777,СВЦЭМ!$A$34:$A$777,$A107,СВЦЭМ!$B$34:$B$777,F$83)+'СЕТ СН'!$H$9+СВЦЭМ!$D$10+'СЕТ СН'!$H$5-'СЕТ СН'!$H$17</f>
        <v>4581.2687021600004</v>
      </c>
      <c r="G107" s="37">
        <f>SUMIFS(СВЦЭМ!$C$34:$C$777,СВЦЭМ!$A$34:$A$777,$A107,СВЦЭМ!$B$34:$B$777,G$83)+'СЕТ СН'!$H$9+СВЦЭМ!$D$10+'СЕТ СН'!$H$5-'СЕТ СН'!$H$17</f>
        <v>4573.2028000100008</v>
      </c>
      <c r="H107" s="37">
        <f>SUMIFS(СВЦЭМ!$C$34:$C$777,СВЦЭМ!$A$34:$A$777,$A107,СВЦЭМ!$B$34:$B$777,H$83)+'СЕТ СН'!$H$9+СВЦЭМ!$D$10+'СЕТ СН'!$H$5-'СЕТ СН'!$H$17</f>
        <v>4559.6344250700004</v>
      </c>
      <c r="I107" s="37">
        <f>SUMIFS(СВЦЭМ!$C$34:$C$777,СВЦЭМ!$A$34:$A$777,$A107,СВЦЭМ!$B$34:$B$777,I$83)+'СЕТ СН'!$H$9+СВЦЭМ!$D$10+'СЕТ СН'!$H$5-'СЕТ СН'!$H$17</f>
        <v>4433.9779415800003</v>
      </c>
      <c r="J107" s="37">
        <f>SUMIFS(СВЦЭМ!$C$34:$C$777,СВЦЭМ!$A$34:$A$777,$A107,СВЦЭМ!$B$34:$B$777,J$83)+'СЕТ СН'!$H$9+СВЦЭМ!$D$10+'СЕТ СН'!$H$5-'СЕТ СН'!$H$17</f>
        <v>4307.8816399400002</v>
      </c>
      <c r="K107" s="37">
        <f>SUMIFS(СВЦЭМ!$C$34:$C$777,СВЦЭМ!$A$34:$A$777,$A107,СВЦЭМ!$B$34:$B$777,K$83)+'СЕТ СН'!$H$9+СВЦЭМ!$D$10+'СЕТ СН'!$H$5-'СЕТ СН'!$H$17</f>
        <v>4233.0004486799999</v>
      </c>
      <c r="L107" s="37">
        <f>SUMIFS(СВЦЭМ!$C$34:$C$777,СВЦЭМ!$A$34:$A$777,$A107,СВЦЭМ!$B$34:$B$777,L$83)+'СЕТ СН'!$H$9+СВЦЭМ!$D$10+'СЕТ СН'!$H$5-'СЕТ СН'!$H$17</f>
        <v>4226.45198686</v>
      </c>
      <c r="M107" s="37">
        <f>SUMIFS(СВЦЭМ!$C$34:$C$777,СВЦЭМ!$A$34:$A$777,$A107,СВЦЭМ!$B$34:$B$777,M$83)+'СЕТ СН'!$H$9+СВЦЭМ!$D$10+'СЕТ СН'!$H$5-'СЕТ СН'!$H$17</f>
        <v>4224.7340560600005</v>
      </c>
      <c r="N107" s="37">
        <f>SUMIFS(СВЦЭМ!$C$34:$C$777,СВЦЭМ!$A$34:$A$777,$A107,СВЦЭМ!$B$34:$B$777,N$83)+'СЕТ СН'!$H$9+СВЦЭМ!$D$10+'СЕТ СН'!$H$5-'СЕТ СН'!$H$17</f>
        <v>4233.62667891</v>
      </c>
      <c r="O107" s="37">
        <f>SUMIFS(СВЦЭМ!$C$34:$C$777,СВЦЭМ!$A$34:$A$777,$A107,СВЦЭМ!$B$34:$B$777,O$83)+'СЕТ СН'!$H$9+СВЦЭМ!$D$10+'СЕТ СН'!$H$5-'СЕТ СН'!$H$17</f>
        <v>4228.4391217100001</v>
      </c>
      <c r="P107" s="37">
        <f>SUMIFS(СВЦЭМ!$C$34:$C$777,СВЦЭМ!$A$34:$A$777,$A107,СВЦЭМ!$B$34:$B$777,P$83)+'СЕТ СН'!$H$9+СВЦЭМ!$D$10+'СЕТ СН'!$H$5-'СЕТ СН'!$H$17</f>
        <v>4233.0409815600005</v>
      </c>
      <c r="Q107" s="37">
        <f>SUMIFS(СВЦЭМ!$C$34:$C$777,СВЦЭМ!$A$34:$A$777,$A107,СВЦЭМ!$B$34:$B$777,Q$83)+'СЕТ СН'!$H$9+СВЦЭМ!$D$10+'СЕТ СН'!$H$5-'СЕТ СН'!$H$17</f>
        <v>4234.9037108000002</v>
      </c>
      <c r="R107" s="37">
        <f>SUMIFS(СВЦЭМ!$C$34:$C$777,СВЦЭМ!$A$34:$A$777,$A107,СВЦЭМ!$B$34:$B$777,R$83)+'СЕТ СН'!$H$9+СВЦЭМ!$D$10+'СЕТ СН'!$H$5-'СЕТ СН'!$H$17</f>
        <v>4257.84440197</v>
      </c>
      <c r="S107" s="37">
        <f>SUMIFS(СВЦЭМ!$C$34:$C$777,СВЦЭМ!$A$34:$A$777,$A107,СВЦЭМ!$B$34:$B$777,S$83)+'СЕТ СН'!$H$9+СВЦЭМ!$D$10+'СЕТ СН'!$H$5-'СЕТ СН'!$H$17</f>
        <v>4248.3527279999998</v>
      </c>
      <c r="T107" s="37">
        <f>SUMIFS(СВЦЭМ!$C$34:$C$777,СВЦЭМ!$A$34:$A$777,$A107,СВЦЭМ!$B$34:$B$777,T$83)+'СЕТ СН'!$H$9+СВЦЭМ!$D$10+'СЕТ СН'!$H$5-'СЕТ СН'!$H$17</f>
        <v>4239.9471561099999</v>
      </c>
      <c r="U107" s="37">
        <f>SUMIFS(СВЦЭМ!$C$34:$C$777,СВЦЭМ!$A$34:$A$777,$A107,СВЦЭМ!$B$34:$B$777,U$83)+'СЕТ СН'!$H$9+СВЦЭМ!$D$10+'СЕТ СН'!$H$5-'СЕТ СН'!$H$17</f>
        <v>4235.3460735100007</v>
      </c>
      <c r="V107" s="37">
        <f>SUMIFS(СВЦЭМ!$C$34:$C$777,СВЦЭМ!$A$34:$A$777,$A107,СВЦЭМ!$B$34:$B$777,V$83)+'СЕТ СН'!$H$9+СВЦЭМ!$D$10+'СЕТ СН'!$H$5-'СЕТ СН'!$H$17</f>
        <v>4238.8032418100001</v>
      </c>
      <c r="W107" s="37">
        <f>SUMIFS(СВЦЭМ!$C$34:$C$777,СВЦЭМ!$A$34:$A$777,$A107,СВЦЭМ!$B$34:$B$777,W$83)+'СЕТ СН'!$H$9+СВЦЭМ!$D$10+'СЕТ СН'!$H$5-'СЕТ СН'!$H$17</f>
        <v>4280.0765290300005</v>
      </c>
      <c r="X107" s="37">
        <f>SUMIFS(СВЦЭМ!$C$34:$C$777,СВЦЭМ!$A$34:$A$777,$A107,СВЦЭМ!$B$34:$B$777,X$83)+'СЕТ СН'!$H$9+СВЦЭМ!$D$10+'СЕТ СН'!$H$5-'СЕТ СН'!$H$17</f>
        <v>4377.9258446399999</v>
      </c>
      <c r="Y107" s="37">
        <f>SUMIFS(СВЦЭМ!$C$34:$C$777,СВЦЭМ!$A$34:$A$777,$A107,СВЦЭМ!$B$34:$B$777,Y$83)+'СЕТ СН'!$H$9+СВЦЭМ!$D$10+'СЕТ СН'!$H$5-'СЕТ СН'!$H$17</f>
        <v>4494.3702822000005</v>
      </c>
    </row>
    <row r="108" spans="1:25" ht="15.75" x14ac:dyDescent="0.2">
      <c r="A108" s="36">
        <f t="shared" si="2"/>
        <v>43276</v>
      </c>
      <c r="B108" s="37">
        <f>SUMIFS(СВЦЭМ!$C$34:$C$777,СВЦЭМ!$A$34:$A$777,$A108,СВЦЭМ!$B$34:$B$777,B$83)+'СЕТ СН'!$H$9+СВЦЭМ!$D$10+'СЕТ СН'!$H$5-'СЕТ СН'!$H$17</f>
        <v>4530.6141525400008</v>
      </c>
      <c r="C108" s="37">
        <f>SUMIFS(СВЦЭМ!$C$34:$C$777,СВЦЭМ!$A$34:$A$777,$A108,СВЦЭМ!$B$34:$B$777,C$83)+'СЕТ СН'!$H$9+СВЦЭМ!$D$10+'СЕТ СН'!$H$5-'СЕТ СН'!$H$17</f>
        <v>4585.3464624199996</v>
      </c>
      <c r="D108" s="37">
        <f>SUMIFS(СВЦЭМ!$C$34:$C$777,СВЦЭМ!$A$34:$A$777,$A108,СВЦЭМ!$B$34:$B$777,D$83)+'СЕТ СН'!$H$9+СВЦЭМ!$D$10+'СЕТ СН'!$H$5-'СЕТ СН'!$H$17</f>
        <v>4619.9590610799996</v>
      </c>
      <c r="E108" s="37">
        <f>SUMIFS(СВЦЭМ!$C$34:$C$777,СВЦЭМ!$A$34:$A$777,$A108,СВЦЭМ!$B$34:$B$777,E$83)+'СЕТ СН'!$H$9+СВЦЭМ!$D$10+'СЕТ СН'!$H$5-'СЕТ СН'!$H$17</f>
        <v>4614.6243919800008</v>
      </c>
      <c r="F108" s="37">
        <f>SUMIFS(СВЦЭМ!$C$34:$C$777,СВЦЭМ!$A$34:$A$777,$A108,СВЦЭМ!$B$34:$B$777,F$83)+'СЕТ СН'!$H$9+СВЦЭМ!$D$10+'СЕТ СН'!$H$5-'СЕТ СН'!$H$17</f>
        <v>4610.7052540900004</v>
      </c>
      <c r="G108" s="37">
        <f>SUMIFS(СВЦЭМ!$C$34:$C$777,СВЦЭМ!$A$34:$A$777,$A108,СВЦЭМ!$B$34:$B$777,G$83)+'СЕТ СН'!$H$9+СВЦЭМ!$D$10+'СЕТ СН'!$H$5-'СЕТ СН'!$H$17</f>
        <v>4618.0418783300001</v>
      </c>
      <c r="H108" s="37">
        <f>SUMIFS(СВЦЭМ!$C$34:$C$777,СВЦЭМ!$A$34:$A$777,$A108,СВЦЭМ!$B$34:$B$777,H$83)+'СЕТ СН'!$H$9+СВЦЭМ!$D$10+'СЕТ СН'!$H$5-'СЕТ СН'!$H$17</f>
        <v>4583.7514853900002</v>
      </c>
      <c r="I108" s="37">
        <f>SUMIFS(СВЦЭМ!$C$34:$C$777,СВЦЭМ!$A$34:$A$777,$A108,СВЦЭМ!$B$34:$B$777,I$83)+'СЕТ СН'!$H$9+СВЦЭМ!$D$10+'СЕТ СН'!$H$5-'СЕТ СН'!$H$17</f>
        <v>4416.3821446800002</v>
      </c>
      <c r="J108" s="37">
        <f>SUMIFS(СВЦЭМ!$C$34:$C$777,СВЦЭМ!$A$34:$A$777,$A108,СВЦЭМ!$B$34:$B$777,J$83)+'СЕТ СН'!$H$9+СВЦЭМ!$D$10+'СЕТ СН'!$H$5-'СЕТ СН'!$H$17</f>
        <v>4300.6007392700003</v>
      </c>
      <c r="K108" s="37">
        <f>SUMIFS(СВЦЭМ!$C$34:$C$777,СВЦЭМ!$A$34:$A$777,$A108,СВЦЭМ!$B$34:$B$777,K$83)+'СЕТ СН'!$H$9+СВЦЭМ!$D$10+'СЕТ СН'!$H$5-'СЕТ СН'!$H$17</f>
        <v>4247.0339159300001</v>
      </c>
      <c r="L108" s="37">
        <f>SUMIFS(СВЦЭМ!$C$34:$C$777,СВЦЭМ!$A$34:$A$777,$A108,СВЦЭМ!$B$34:$B$777,L$83)+'СЕТ СН'!$H$9+СВЦЭМ!$D$10+'СЕТ СН'!$H$5-'СЕТ СН'!$H$17</f>
        <v>4247.7627655900005</v>
      </c>
      <c r="M108" s="37">
        <f>SUMIFS(СВЦЭМ!$C$34:$C$777,СВЦЭМ!$A$34:$A$777,$A108,СВЦЭМ!$B$34:$B$777,M$83)+'СЕТ СН'!$H$9+СВЦЭМ!$D$10+'СЕТ СН'!$H$5-'СЕТ СН'!$H$17</f>
        <v>4247.3695216800006</v>
      </c>
      <c r="N108" s="37">
        <f>SUMIFS(СВЦЭМ!$C$34:$C$777,СВЦЭМ!$A$34:$A$777,$A108,СВЦЭМ!$B$34:$B$777,N$83)+'СЕТ СН'!$H$9+СВЦЭМ!$D$10+'СЕТ СН'!$H$5-'СЕТ СН'!$H$17</f>
        <v>4239.9878899100004</v>
      </c>
      <c r="O108" s="37">
        <f>SUMIFS(СВЦЭМ!$C$34:$C$777,СВЦЭМ!$A$34:$A$777,$A108,СВЦЭМ!$B$34:$B$777,O$83)+'СЕТ СН'!$H$9+СВЦЭМ!$D$10+'СЕТ СН'!$H$5-'СЕТ СН'!$H$17</f>
        <v>4242.82686079</v>
      </c>
      <c r="P108" s="37">
        <f>SUMIFS(СВЦЭМ!$C$34:$C$777,СВЦЭМ!$A$34:$A$777,$A108,СВЦЭМ!$B$34:$B$777,P$83)+'СЕТ СН'!$H$9+СВЦЭМ!$D$10+'СЕТ СН'!$H$5-'СЕТ СН'!$H$17</f>
        <v>4245.6208474599998</v>
      </c>
      <c r="Q108" s="37">
        <f>SUMIFS(СВЦЭМ!$C$34:$C$777,СВЦЭМ!$A$34:$A$777,$A108,СВЦЭМ!$B$34:$B$777,Q$83)+'СЕТ СН'!$H$9+СВЦЭМ!$D$10+'СЕТ СН'!$H$5-'СЕТ СН'!$H$17</f>
        <v>4246.1754920200001</v>
      </c>
      <c r="R108" s="37">
        <f>SUMIFS(СВЦЭМ!$C$34:$C$777,СВЦЭМ!$A$34:$A$777,$A108,СВЦЭМ!$B$34:$B$777,R$83)+'СЕТ СН'!$H$9+СВЦЭМ!$D$10+'СЕТ СН'!$H$5-'СЕТ СН'!$H$17</f>
        <v>4251.3410947500006</v>
      </c>
      <c r="S108" s="37">
        <f>SUMIFS(СВЦЭМ!$C$34:$C$777,СВЦЭМ!$A$34:$A$777,$A108,СВЦЭМ!$B$34:$B$777,S$83)+'СЕТ СН'!$H$9+СВЦЭМ!$D$10+'СЕТ СН'!$H$5-'СЕТ СН'!$H$17</f>
        <v>4244.5216288600004</v>
      </c>
      <c r="T108" s="37">
        <f>SUMIFS(СВЦЭМ!$C$34:$C$777,СВЦЭМ!$A$34:$A$777,$A108,СВЦЭМ!$B$34:$B$777,T$83)+'СЕТ СН'!$H$9+СВЦЭМ!$D$10+'СЕТ СН'!$H$5-'СЕТ СН'!$H$17</f>
        <v>4239.6752892700006</v>
      </c>
      <c r="U108" s="37">
        <f>SUMIFS(СВЦЭМ!$C$34:$C$777,СВЦЭМ!$A$34:$A$777,$A108,СВЦЭМ!$B$34:$B$777,U$83)+'СЕТ СН'!$H$9+СВЦЭМ!$D$10+'СЕТ СН'!$H$5-'СЕТ СН'!$H$17</f>
        <v>4244.9127356100007</v>
      </c>
      <c r="V108" s="37">
        <f>SUMIFS(СВЦЭМ!$C$34:$C$777,СВЦЭМ!$A$34:$A$777,$A108,СВЦЭМ!$B$34:$B$777,V$83)+'СЕТ СН'!$H$9+СВЦЭМ!$D$10+'СЕТ СН'!$H$5-'СЕТ СН'!$H$17</f>
        <v>4245.4993894600002</v>
      </c>
      <c r="W108" s="37">
        <f>SUMIFS(СВЦЭМ!$C$34:$C$777,СВЦЭМ!$A$34:$A$777,$A108,СВЦЭМ!$B$34:$B$777,W$83)+'СЕТ СН'!$H$9+СВЦЭМ!$D$10+'СЕТ СН'!$H$5-'СЕТ СН'!$H$17</f>
        <v>4292.8328248400003</v>
      </c>
      <c r="X108" s="37">
        <f>SUMIFS(СВЦЭМ!$C$34:$C$777,СВЦЭМ!$A$34:$A$777,$A108,СВЦЭМ!$B$34:$B$777,X$83)+'СЕТ СН'!$H$9+СВЦЭМ!$D$10+'СЕТ СН'!$H$5-'СЕТ СН'!$H$17</f>
        <v>4385.5518907900005</v>
      </c>
      <c r="Y108" s="37">
        <f>SUMIFS(СВЦЭМ!$C$34:$C$777,СВЦЭМ!$A$34:$A$777,$A108,СВЦЭМ!$B$34:$B$777,Y$83)+'СЕТ СН'!$H$9+СВЦЭМ!$D$10+'СЕТ СН'!$H$5-'СЕТ СН'!$H$17</f>
        <v>4507.3304381300004</v>
      </c>
    </row>
    <row r="109" spans="1:25" ht="15.75" x14ac:dyDescent="0.2">
      <c r="A109" s="36">
        <f t="shared" si="2"/>
        <v>43277</v>
      </c>
      <c r="B109" s="37">
        <f>SUMIFS(СВЦЭМ!$C$34:$C$777,СВЦЭМ!$A$34:$A$777,$A109,СВЦЭМ!$B$34:$B$777,B$83)+'СЕТ СН'!$H$9+СВЦЭМ!$D$10+'СЕТ СН'!$H$5-'СЕТ СН'!$H$17</f>
        <v>4587.9696277900002</v>
      </c>
      <c r="C109" s="37">
        <f>SUMIFS(СВЦЭМ!$C$34:$C$777,СВЦЭМ!$A$34:$A$777,$A109,СВЦЭМ!$B$34:$B$777,C$83)+'СЕТ СН'!$H$9+СВЦЭМ!$D$10+'СЕТ СН'!$H$5-'СЕТ СН'!$H$17</f>
        <v>4596.5664339900004</v>
      </c>
      <c r="D109" s="37">
        <f>SUMIFS(СВЦЭМ!$C$34:$C$777,СВЦЭМ!$A$34:$A$777,$A109,СВЦЭМ!$B$34:$B$777,D$83)+'СЕТ СН'!$H$9+СВЦЭМ!$D$10+'СЕТ СН'!$H$5-'СЕТ СН'!$H$17</f>
        <v>4581.1416258300005</v>
      </c>
      <c r="E109" s="37">
        <f>SUMIFS(СВЦЭМ!$C$34:$C$777,СВЦЭМ!$A$34:$A$777,$A109,СВЦЭМ!$B$34:$B$777,E$83)+'СЕТ СН'!$H$9+СВЦЭМ!$D$10+'СЕТ СН'!$H$5-'СЕТ СН'!$H$17</f>
        <v>4575.6229491500007</v>
      </c>
      <c r="F109" s="37">
        <f>SUMIFS(СВЦЭМ!$C$34:$C$777,СВЦЭМ!$A$34:$A$777,$A109,СВЦЭМ!$B$34:$B$777,F$83)+'СЕТ СН'!$H$9+СВЦЭМ!$D$10+'СЕТ СН'!$H$5-'СЕТ СН'!$H$17</f>
        <v>4573.0216876700006</v>
      </c>
      <c r="G109" s="37">
        <f>SUMIFS(СВЦЭМ!$C$34:$C$777,СВЦЭМ!$A$34:$A$777,$A109,СВЦЭМ!$B$34:$B$777,G$83)+'СЕТ СН'!$H$9+СВЦЭМ!$D$10+'СЕТ СН'!$H$5-'СЕТ СН'!$H$17</f>
        <v>4579.3186584700006</v>
      </c>
      <c r="H109" s="37">
        <f>SUMIFS(СВЦЭМ!$C$34:$C$777,СВЦЭМ!$A$34:$A$777,$A109,СВЦЭМ!$B$34:$B$777,H$83)+'СЕТ СН'!$H$9+СВЦЭМ!$D$10+'СЕТ СН'!$H$5-'СЕТ СН'!$H$17</f>
        <v>4574.7584772</v>
      </c>
      <c r="I109" s="37">
        <f>SUMIFS(СВЦЭМ!$C$34:$C$777,СВЦЭМ!$A$34:$A$777,$A109,СВЦЭМ!$B$34:$B$777,I$83)+'СЕТ СН'!$H$9+СВЦЭМ!$D$10+'СЕТ СН'!$H$5-'СЕТ СН'!$H$17</f>
        <v>4438.7035441500002</v>
      </c>
      <c r="J109" s="37">
        <f>SUMIFS(СВЦЭМ!$C$34:$C$777,СВЦЭМ!$A$34:$A$777,$A109,СВЦЭМ!$B$34:$B$777,J$83)+'СЕТ СН'!$H$9+СВЦЭМ!$D$10+'СЕТ СН'!$H$5-'СЕТ СН'!$H$17</f>
        <v>4334.7966813000003</v>
      </c>
      <c r="K109" s="37">
        <f>SUMIFS(СВЦЭМ!$C$34:$C$777,СВЦЭМ!$A$34:$A$777,$A109,СВЦЭМ!$B$34:$B$777,K$83)+'СЕТ СН'!$H$9+СВЦЭМ!$D$10+'СЕТ СН'!$H$5-'СЕТ СН'!$H$17</f>
        <v>4280.8637174400001</v>
      </c>
      <c r="L109" s="37">
        <f>SUMIFS(СВЦЭМ!$C$34:$C$777,СВЦЭМ!$A$34:$A$777,$A109,СВЦЭМ!$B$34:$B$777,L$83)+'СЕТ СН'!$H$9+СВЦЭМ!$D$10+'СЕТ СН'!$H$5-'СЕТ СН'!$H$17</f>
        <v>4264.2156584700006</v>
      </c>
      <c r="M109" s="37">
        <f>SUMIFS(СВЦЭМ!$C$34:$C$777,СВЦЭМ!$A$34:$A$777,$A109,СВЦЭМ!$B$34:$B$777,M$83)+'СЕТ СН'!$H$9+СВЦЭМ!$D$10+'СЕТ СН'!$H$5-'СЕТ СН'!$H$17</f>
        <v>4256.8878973000001</v>
      </c>
      <c r="N109" s="37">
        <f>SUMIFS(СВЦЭМ!$C$34:$C$777,СВЦЭМ!$A$34:$A$777,$A109,СВЦЭМ!$B$34:$B$777,N$83)+'СЕТ СН'!$H$9+СВЦЭМ!$D$10+'СЕТ СН'!$H$5-'СЕТ СН'!$H$17</f>
        <v>4256.6210177500006</v>
      </c>
      <c r="O109" s="37">
        <f>SUMIFS(СВЦЭМ!$C$34:$C$777,СВЦЭМ!$A$34:$A$777,$A109,СВЦЭМ!$B$34:$B$777,O$83)+'СЕТ СН'!$H$9+СВЦЭМ!$D$10+'СЕТ СН'!$H$5-'СЕТ СН'!$H$17</f>
        <v>4259.9144356500001</v>
      </c>
      <c r="P109" s="37">
        <f>SUMIFS(СВЦЭМ!$C$34:$C$777,СВЦЭМ!$A$34:$A$777,$A109,СВЦЭМ!$B$34:$B$777,P$83)+'СЕТ СН'!$H$9+СВЦЭМ!$D$10+'СЕТ СН'!$H$5-'СЕТ СН'!$H$17</f>
        <v>4270.8697811500006</v>
      </c>
      <c r="Q109" s="37">
        <f>SUMIFS(СВЦЭМ!$C$34:$C$777,СВЦЭМ!$A$34:$A$777,$A109,СВЦЭМ!$B$34:$B$777,Q$83)+'СЕТ СН'!$H$9+СВЦЭМ!$D$10+'СЕТ СН'!$H$5-'СЕТ СН'!$H$17</f>
        <v>4273.7497704100006</v>
      </c>
      <c r="R109" s="37">
        <f>SUMIFS(СВЦЭМ!$C$34:$C$777,СВЦЭМ!$A$34:$A$777,$A109,СВЦЭМ!$B$34:$B$777,R$83)+'СЕТ СН'!$H$9+СВЦЭМ!$D$10+'СЕТ СН'!$H$5-'СЕТ СН'!$H$17</f>
        <v>4271.2572433800005</v>
      </c>
      <c r="S109" s="37">
        <f>SUMIFS(СВЦЭМ!$C$34:$C$777,СВЦЭМ!$A$34:$A$777,$A109,СВЦЭМ!$B$34:$B$777,S$83)+'СЕТ СН'!$H$9+СВЦЭМ!$D$10+'СЕТ СН'!$H$5-'СЕТ СН'!$H$17</f>
        <v>4263.2544041400006</v>
      </c>
      <c r="T109" s="37">
        <f>SUMIFS(СВЦЭМ!$C$34:$C$777,СВЦЭМ!$A$34:$A$777,$A109,СВЦЭМ!$B$34:$B$777,T$83)+'СЕТ СН'!$H$9+СВЦЭМ!$D$10+'СЕТ СН'!$H$5-'СЕТ СН'!$H$17</f>
        <v>4258.3641669500003</v>
      </c>
      <c r="U109" s="37">
        <f>SUMIFS(СВЦЭМ!$C$34:$C$777,СВЦЭМ!$A$34:$A$777,$A109,СВЦЭМ!$B$34:$B$777,U$83)+'СЕТ СН'!$H$9+СВЦЭМ!$D$10+'СЕТ СН'!$H$5-'СЕТ СН'!$H$17</f>
        <v>4258.2137924500003</v>
      </c>
      <c r="V109" s="37">
        <f>SUMIFS(СВЦЭМ!$C$34:$C$777,СВЦЭМ!$A$34:$A$777,$A109,СВЦЭМ!$B$34:$B$777,V$83)+'СЕТ СН'!$H$9+СВЦЭМ!$D$10+'СЕТ СН'!$H$5-'СЕТ СН'!$H$17</f>
        <v>4262.2035686999998</v>
      </c>
      <c r="W109" s="37">
        <f>SUMIFS(СВЦЭМ!$C$34:$C$777,СВЦЭМ!$A$34:$A$777,$A109,СВЦЭМ!$B$34:$B$777,W$83)+'СЕТ СН'!$H$9+СВЦЭМ!$D$10+'СЕТ СН'!$H$5-'СЕТ СН'!$H$17</f>
        <v>4317.7799638000006</v>
      </c>
      <c r="X109" s="37">
        <f>SUMIFS(СВЦЭМ!$C$34:$C$777,СВЦЭМ!$A$34:$A$777,$A109,СВЦЭМ!$B$34:$B$777,X$83)+'СЕТ СН'!$H$9+СВЦЭМ!$D$10+'СЕТ СН'!$H$5-'СЕТ СН'!$H$17</f>
        <v>4431.1614905699998</v>
      </c>
      <c r="Y109" s="37">
        <f>SUMIFS(СВЦЭМ!$C$34:$C$777,СВЦЭМ!$A$34:$A$777,$A109,СВЦЭМ!$B$34:$B$777,Y$83)+'СЕТ СН'!$H$9+СВЦЭМ!$D$10+'СЕТ СН'!$H$5-'СЕТ СН'!$H$17</f>
        <v>4518.1544311400003</v>
      </c>
    </row>
    <row r="110" spans="1:25" ht="15.75" x14ac:dyDescent="0.2">
      <c r="A110" s="36">
        <f t="shared" si="2"/>
        <v>43278</v>
      </c>
      <c r="B110" s="37">
        <f>SUMIFS(СВЦЭМ!$C$34:$C$777,СВЦЭМ!$A$34:$A$777,$A110,СВЦЭМ!$B$34:$B$777,B$83)+'СЕТ СН'!$H$9+СВЦЭМ!$D$10+'СЕТ СН'!$H$5-'СЕТ СН'!$H$17</f>
        <v>4522.2220416500004</v>
      </c>
      <c r="C110" s="37">
        <f>SUMIFS(СВЦЭМ!$C$34:$C$777,СВЦЭМ!$A$34:$A$777,$A110,СВЦЭМ!$B$34:$B$777,C$83)+'СЕТ СН'!$H$9+СВЦЭМ!$D$10+'СЕТ СН'!$H$5-'СЕТ СН'!$H$17</f>
        <v>4581.9937848600002</v>
      </c>
      <c r="D110" s="37">
        <f>SUMIFS(СВЦЭМ!$C$34:$C$777,СВЦЭМ!$A$34:$A$777,$A110,СВЦЭМ!$B$34:$B$777,D$83)+'СЕТ СН'!$H$9+СВЦЭМ!$D$10+'СЕТ СН'!$H$5-'СЕТ СН'!$H$17</f>
        <v>4588.5395388200004</v>
      </c>
      <c r="E110" s="37">
        <f>SUMIFS(СВЦЭМ!$C$34:$C$777,СВЦЭМ!$A$34:$A$777,$A110,СВЦЭМ!$B$34:$B$777,E$83)+'СЕТ СН'!$H$9+СВЦЭМ!$D$10+'СЕТ СН'!$H$5-'СЕТ СН'!$H$17</f>
        <v>4580.5855669100001</v>
      </c>
      <c r="F110" s="37">
        <f>SUMIFS(СВЦЭМ!$C$34:$C$777,СВЦЭМ!$A$34:$A$777,$A110,СВЦЭМ!$B$34:$B$777,F$83)+'СЕТ СН'!$H$9+СВЦЭМ!$D$10+'СЕТ СН'!$H$5-'СЕТ СН'!$H$17</f>
        <v>4576.7715475499999</v>
      </c>
      <c r="G110" s="37">
        <f>SUMIFS(СВЦЭМ!$C$34:$C$777,СВЦЭМ!$A$34:$A$777,$A110,СВЦЭМ!$B$34:$B$777,G$83)+'СЕТ СН'!$H$9+СВЦЭМ!$D$10+'СЕТ СН'!$H$5-'СЕТ СН'!$H$17</f>
        <v>4543.1172661600003</v>
      </c>
      <c r="H110" s="37">
        <f>SUMIFS(СВЦЭМ!$C$34:$C$777,СВЦЭМ!$A$34:$A$777,$A110,СВЦЭМ!$B$34:$B$777,H$83)+'СЕТ СН'!$H$9+СВЦЭМ!$D$10+'СЕТ СН'!$H$5-'СЕТ СН'!$H$17</f>
        <v>4470.6997262499999</v>
      </c>
      <c r="I110" s="37">
        <f>SUMIFS(СВЦЭМ!$C$34:$C$777,СВЦЭМ!$A$34:$A$777,$A110,СВЦЭМ!$B$34:$B$777,I$83)+'СЕТ СН'!$H$9+СВЦЭМ!$D$10+'СЕТ СН'!$H$5-'СЕТ СН'!$H$17</f>
        <v>4436.7542173400007</v>
      </c>
      <c r="J110" s="37">
        <f>SUMIFS(СВЦЭМ!$C$34:$C$777,СВЦЭМ!$A$34:$A$777,$A110,СВЦЭМ!$B$34:$B$777,J$83)+'СЕТ СН'!$H$9+СВЦЭМ!$D$10+'СЕТ СН'!$H$5-'СЕТ СН'!$H$17</f>
        <v>4392.2800600600003</v>
      </c>
      <c r="K110" s="37">
        <f>SUMIFS(СВЦЭМ!$C$34:$C$777,СВЦЭМ!$A$34:$A$777,$A110,СВЦЭМ!$B$34:$B$777,K$83)+'СЕТ СН'!$H$9+СВЦЭМ!$D$10+'СЕТ СН'!$H$5-'СЕТ СН'!$H$17</f>
        <v>4378.0880903500001</v>
      </c>
      <c r="L110" s="37">
        <f>SUMIFS(СВЦЭМ!$C$34:$C$777,СВЦЭМ!$A$34:$A$777,$A110,СВЦЭМ!$B$34:$B$777,L$83)+'СЕТ СН'!$H$9+СВЦЭМ!$D$10+'СЕТ СН'!$H$5-'СЕТ СН'!$H$17</f>
        <v>4369.3803958200006</v>
      </c>
      <c r="M110" s="37">
        <f>SUMIFS(СВЦЭМ!$C$34:$C$777,СВЦЭМ!$A$34:$A$777,$A110,СВЦЭМ!$B$34:$B$777,M$83)+'СЕТ СН'!$H$9+СВЦЭМ!$D$10+'СЕТ СН'!$H$5-'СЕТ СН'!$H$17</f>
        <v>4350.3393874900003</v>
      </c>
      <c r="N110" s="37">
        <f>SUMIFS(СВЦЭМ!$C$34:$C$777,СВЦЭМ!$A$34:$A$777,$A110,СВЦЭМ!$B$34:$B$777,N$83)+'СЕТ СН'!$H$9+СВЦЭМ!$D$10+'СЕТ СН'!$H$5-'СЕТ СН'!$H$17</f>
        <v>4363.6829535799998</v>
      </c>
      <c r="O110" s="37">
        <f>SUMIFS(СВЦЭМ!$C$34:$C$777,СВЦЭМ!$A$34:$A$777,$A110,СВЦЭМ!$B$34:$B$777,O$83)+'СЕТ СН'!$H$9+СВЦЭМ!$D$10+'СЕТ СН'!$H$5-'СЕТ СН'!$H$17</f>
        <v>4372.5240153200002</v>
      </c>
      <c r="P110" s="37">
        <f>SUMIFS(СВЦЭМ!$C$34:$C$777,СВЦЭМ!$A$34:$A$777,$A110,СВЦЭМ!$B$34:$B$777,P$83)+'СЕТ СН'!$H$9+СВЦЭМ!$D$10+'СЕТ СН'!$H$5-'СЕТ СН'!$H$17</f>
        <v>4359.4551832100005</v>
      </c>
      <c r="Q110" s="37">
        <f>SUMIFS(СВЦЭМ!$C$34:$C$777,СВЦЭМ!$A$34:$A$777,$A110,СВЦЭМ!$B$34:$B$777,Q$83)+'СЕТ СН'!$H$9+СВЦЭМ!$D$10+'СЕТ СН'!$H$5-'СЕТ СН'!$H$17</f>
        <v>4291.3295236800004</v>
      </c>
      <c r="R110" s="37">
        <f>SUMIFS(СВЦЭМ!$C$34:$C$777,СВЦЭМ!$A$34:$A$777,$A110,СВЦЭМ!$B$34:$B$777,R$83)+'СЕТ СН'!$H$9+СВЦЭМ!$D$10+'СЕТ СН'!$H$5-'СЕТ СН'!$H$17</f>
        <v>4225.0044990599999</v>
      </c>
      <c r="S110" s="37">
        <f>SUMIFS(СВЦЭМ!$C$34:$C$777,СВЦЭМ!$A$34:$A$777,$A110,СВЦЭМ!$B$34:$B$777,S$83)+'СЕТ СН'!$H$9+СВЦЭМ!$D$10+'СЕТ СН'!$H$5-'СЕТ СН'!$H$17</f>
        <v>4225.33116995</v>
      </c>
      <c r="T110" s="37">
        <f>SUMIFS(СВЦЭМ!$C$34:$C$777,СВЦЭМ!$A$34:$A$777,$A110,СВЦЭМ!$B$34:$B$777,T$83)+'СЕТ СН'!$H$9+СВЦЭМ!$D$10+'СЕТ СН'!$H$5-'СЕТ СН'!$H$17</f>
        <v>4214.9463623900001</v>
      </c>
      <c r="U110" s="37">
        <f>SUMIFS(СВЦЭМ!$C$34:$C$777,СВЦЭМ!$A$34:$A$777,$A110,СВЦЭМ!$B$34:$B$777,U$83)+'СЕТ СН'!$H$9+СВЦЭМ!$D$10+'СЕТ СН'!$H$5-'СЕТ СН'!$H$17</f>
        <v>4209.7586327600002</v>
      </c>
      <c r="V110" s="37">
        <f>SUMIFS(СВЦЭМ!$C$34:$C$777,СВЦЭМ!$A$34:$A$777,$A110,СВЦЭМ!$B$34:$B$777,V$83)+'СЕТ СН'!$H$9+СВЦЭМ!$D$10+'СЕТ СН'!$H$5-'СЕТ СН'!$H$17</f>
        <v>4212.8783851300004</v>
      </c>
      <c r="W110" s="37">
        <f>SUMIFS(СВЦЭМ!$C$34:$C$777,СВЦЭМ!$A$34:$A$777,$A110,СВЦЭМ!$B$34:$B$777,W$83)+'СЕТ СН'!$H$9+СВЦЭМ!$D$10+'СЕТ СН'!$H$5-'СЕТ СН'!$H$17</f>
        <v>4251.0960751299999</v>
      </c>
      <c r="X110" s="37">
        <f>SUMIFS(СВЦЭМ!$C$34:$C$777,СВЦЭМ!$A$34:$A$777,$A110,СВЦЭМ!$B$34:$B$777,X$83)+'СЕТ СН'!$H$9+СВЦЭМ!$D$10+'СЕТ СН'!$H$5-'СЕТ СН'!$H$17</f>
        <v>4357.2914415900004</v>
      </c>
      <c r="Y110" s="37">
        <f>SUMIFS(СВЦЭМ!$C$34:$C$777,СВЦЭМ!$A$34:$A$777,$A110,СВЦЭМ!$B$34:$B$777,Y$83)+'СЕТ СН'!$H$9+СВЦЭМ!$D$10+'СЕТ СН'!$H$5-'СЕТ СН'!$H$17</f>
        <v>4462.2185141199998</v>
      </c>
    </row>
    <row r="111" spans="1:25" ht="15.75" x14ac:dyDescent="0.2">
      <c r="A111" s="36">
        <f t="shared" si="2"/>
        <v>43279</v>
      </c>
      <c r="B111" s="37">
        <f>SUMIFS(СВЦЭМ!$C$34:$C$777,СВЦЭМ!$A$34:$A$777,$A111,СВЦЭМ!$B$34:$B$777,B$83)+'СЕТ СН'!$H$9+СВЦЭМ!$D$10+'СЕТ СН'!$H$5-'СЕТ СН'!$H$17</f>
        <v>4514.0467480899997</v>
      </c>
      <c r="C111" s="37">
        <f>SUMIFS(СВЦЭМ!$C$34:$C$777,СВЦЭМ!$A$34:$A$777,$A111,СВЦЭМ!$B$34:$B$777,C$83)+'СЕТ СН'!$H$9+СВЦЭМ!$D$10+'СЕТ СН'!$H$5-'СЕТ СН'!$H$17</f>
        <v>4581.4694440600006</v>
      </c>
      <c r="D111" s="37">
        <f>SUMIFS(СВЦЭМ!$C$34:$C$777,СВЦЭМ!$A$34:$A$777,$A111,СВЦЭМ!$B$34:$B$777,D$83)+'СЕТ СН'!$H$9+СВЦЭМ!$D$10+'СЕТ СН'!$H$5-'СЕТ СН'!$H$17</f>
        <v>4590.2623133200004</v>
      </c>
      <c r="E111" s="37">
        <f>SUMIFS(СВЦЭМ!$C$34:$C$777,СВЦЭМ!$A$34:$A$777,$A111,СВЦЭМ!$B$34:$B$777,E$83)+'СЕТ СН'!$H$9+СВЦЭМ!$D$10+'СЕТ СН'!$H$5-'СЕТ СН'!$H$17</f>
        <v>4582.1685757400001</v>
      </c>
      <c r="F111" s="37">
        <f>SUMIFS(СВЦЭМ!$C$34:$C$777,СВЦЭМ!$A$34:$A$777,$A111,СВЦЭМ!$B$34:$B$777,F$83)+'СЕТ СН'!$H$9+СВЦЭМ!$D$10+'СЕТ СН'!$H$5-'СЕТ СН'!$H$17</f>
        <v>4579.5665736399997</v>
      </c>
      <c r="G111" s="37">
        <f>SUMIFS(СВЦЭМ!$C$34:$C$777,СВЦЭМ!$A$34:$A$777,$A111,СВЦЭМ!$B$34:$B$777,G$83)+'СЕТ СН'!$H$9+СВЦЭМ!$D$10+'СЕТ СН'!$H$5-'СЕТ СН'!$H$17</f>
        <v>4587.0301919800004</v>
      </c>
      <c r="H111" s="37">
        <f>SUMIFS(СВЦЭМ!$C$34:$C$777,СВЦЭМ!$A$34:$A$777,$A111,СВЦЭМ!$B$34:$B$777,H$83)+'СЕТ СН'!$H$9+СВЦЭМ!$D$10+'СЕТ СН'!$H$5-'СЕТ СН'!$H$17</f>
        <v>4546.20224091</v>
      </c>
      <c r="I111" s="37">
        <f>SUMIFS(СВЦЭМ!$C$34:$C$777,СВЦЭМ!$A$34:$A$777,$A111,СВЦЭМ!$B$34:$B$777,I$83)+'СЕТ СН'!$H$9+СВЦЭМ!$D$10+'СЕТ СН'!$H$5-'СЕТ СН'!$H$17</f>
        <v>4431.1226646500008</v>
      </c>
      <c r="J111" s="37">
        <f>SUMIFS(СВЦЭМ!$C$34:$C$777,СВЦЭМ!$A$34:$A$777,$A111,СВЦЭМ!$B$34:$B$777,J$83)+'СЕТ СН'!$H$9+СВЦЭМ!$D$10+'СЕТ СН'!$H$5-'СЕТ СН'!$H$17</f>
        <v>4315.3050088500004</v>
      </c>
      <c r="K111" s="37">
        <f>SUMIFS(СВЦЭМ!$C$34:$C$777,СВЦЭМ!$A$34:$A$777,$A111,СВЦЭМ!$B$34:$B$777,K$83)+'СЕТ СН'!$H$9+СВЦЭМ!$D$10+'СЕТ СН'!$H$5-'СЕТ СН'!$H$17</f>
        <v>4263.3749692800002</v>
      </c>
      <c r="L111" s="37">
        <f>SUMIFS(СВЦЭМ!$C$34:$C$777,СВЦЭМ!$A$34:$A$777,$A111,СВЦЭМ!$B$34:$B$777,L$83)+'СЕТ СН'!$H$9+СВЦЭМ!$D$10+'СЕТ СН'!$H$5-'СЕТ СН'!$H$17</f>
        <v>4257.90213176</v>
      </c>
      <c r="M111" s="37">
        <f>SUMIFS(СВЦЭМ!$C$34:$C$777,СВЦЭМ!$A$34:$A$777,$A111,СВЦЭМ!$B$34:$B$777,M$83)+'СЕТ СН'!$H$9+СВЦЭМ!$D$10+'СЕТ СН'!$H$5-'СЕТ СН'!$H$17</f>
        <v>4254.0490980900004</v>
      </c>
      <c r="N111" s="37">
        <f>SUMIFS(СВЦЭМ!$C$34:$C$777,СВЦЭМ!$A$34:$A$777,$A111,СВЦЭМ!$B$34:$B$777,N$83)+'СЕТ СН'!$H$9+СВЦЭМ!$D$10+'СЕТ СН'!$H$5-'СЕТ СН'!$H$17</f>
        <v>4249.64864158</v>
      </c>
      <c r="O111" s="37">
        <f>SUMIFS(СВЦЭМ!$C$34:$C$777,СВЦЭМ!$A$34:$A$777,$A111,СВЦЭМ!$B$34:$B$777,O$83)+'СЕТ СН'!$H$9+СВЦЭМ!$D$10+'СЕТ СН'!$H$5-'СЕТ СН'!$H$17</f>
        <v>4259.0747814599999</v>
      </c>
      <c r="P111" s="37">
        <f>SUMIFS(СВЦЭМ!$C$34:$C$777,СВЦЭМ!$A$34:$A$777,$A111,СВЦЭМ!$B$34:$B$777,P$83)+'СЕТ СН'!$H$9+СВЦЭМ!$D$10+'СЕТ СН'!$H$5-'СЕТ СН'!$H$17</f>
        <v>4263.2217508800004</v>
      </c>
      <c r="Q111" s="37">
        <f>SUMIFS(СВЦЭМ!$C$34:$C$777,СВЦЭМ!$A$34:$A$777,$A111,СВЦЭМ!$B$34:$B$777,Q$83)+'СЕТ СН'!$H$9+СВЦЭМ!$D$10+'СЕТ СН'!$H$5-'СЕТ СН'!$H$17</f>
        <v>4268.48788943</v>
      </c>
      <c r="R111" s="37">
        <f>SUMIFS(СВЦЭМ!$C$34:$C$777,СВЦЭМ!$A$34:$A$777,$A111,СВЦЭМ!$B$34:$B$777,R$83)+'СЕТ СН'!$H$9+СВЦЭМ!$D$10+'СЕТ СН'!$H$5-'СЕТ СН'!$H$17</f>
        <v>4265.7591414500002</v>
      </c>
      <c r="S111" s="37">
        <f>SUMIFS(СВЦЭМ!$C$34:$C$777,СВЦЭМ!$A$34:$A$777,$A111,СВЦЭМ!$B$34:$B$777,S$83)+'СЕТ СН'!$H$9+СВЦЭМ!$D$10+'СЕТ СН'!$H$5-'СЕТ СН'!$H$17</f>
        <v>4268.1849273300004</v>
      </c>
      <c r="T111" s="37">
        <f>SUMIFS(СВЦЭМ!$C$34:$C$777,СВЦЭМ!$A$34:$A$777,$A111,СВЦЭМ!$B$34:$B$777,T$83)+'СЕТ СН'!$H$9+СВЦЭМ!$D$10+'СЕТ СН'!$H$5-'СЕТ СН'!$H$17</f>
        <v>4258.3493655700004</v>
      </c>
      <c r="U111" s="37">
        <f>SUMIFS(СВЦЭМ!$C$34:$C$777,СВЦЭМ!$A$34:$A$777,$A111,СВЦЭМ!$B$34:$B$777,U$83)+'СЕТ СН'!$H$9+СВЦЭМ!$D$10+'СЕТ СН'!$H$5-'СЕТ СН'!$H$17</f>
        <v>4253.6339545400006</v>
      </c>
      <c r="V111" s="37">
        <f>SUMIFS(СВЦЭМ!$C$34:$C$777,СВЦЭМ!$A$34:$A$777,$A111,СВЦЭМ!$B$34:$B$777,V$83)+'СЕТ СН'!$H$9+СВЦЭМ!$D$10+'СЕТ СН'!$H$5-'СЕТ СН'!$H$17</f>
        <v>4274.4974839100005</v>
      </c>
      <c r="W111" s="37">
        <f>SUMIFS(СВЦЭМ!$C$34:$C$777,СВЦЭМ!$A$34:$A$777,$A111,СВЦЭМ!$B$34:$B$777,W$83)+'СЕТ СН'!$H$9+СВЦЭМ!$D$10+'СЕТ СН'!$H$5-'СЕТ СН'!$H$17</f>
        <v>4317.6566272999999</v>
      </c>
      <c r="X111" s="37">
        <f>SUMIFS(СВЦЭМ!$C$34:$C$777,СВЦЭМ!$A$34:$A$777,$A111,СВЦЭМ!$B$34:$B$777,X$83)+'СЕТ СН'!$H$9+СВЦЭМ!$D$10+'СЕТ СН'!$H$5-'СЕТ СН'!$H$17</f>
        <v>4431.9386670600006</v>
      </c>
      <c r="Y111" s="37">
        <f>SUMIFS(СВЦЭМ!$C$34:$C$777,СВЦЭМ!$A$34:$A$777,$A111,СВЦЭМ!$B$34:$B$777,Y$83)+'СЕТ СН'!$H$9+СВЦЭМ!$D$10+'СЕТ СН'!$H$5-'СЕТ СН'!$H$17</f>
        <v>4523.6196282000001</v>
      </c>
    </row>
    <row r="112" spans="1:25" ht="15.75" x14ac:dyDescent="0.2">
      <c r="A112" s="36">
        <f t="shared" si="2"/>
        <v>43280</v>
      </c>
      <c r="B112" s="37">
        <f>SUMIFS(СВЦЭМ!$C$34:$C$777,СВЦЭМ!$A$34:$A$777,$A112,СВЦЭМ!$B$34:$B$777,B$83)+'СЕТ СН'!$H$9+СВЦЭМ!$D$10+'СЕТ СН'!$H$5-'СЕТ СН'!$H$17</f>
        <v>4567.84317818</v>
      </c>
      <c r="C112" s="37">
        <f>SUMIFS(СВЦЭМ!$C$34:$C$777,СВЦЭМ!$A$34:$A$777,$A112,СВЦЭМ!$B$34:$B$777,C$83)+'СЕТ СН'!$H$9+СВЦЭМ!$D$10+'СЕТ СН'!$H$5-'СЕТ СН'!$H$17</f>
        <v>4644.7585599200002</v>
      </c>
      <c r="D112" s="37">
        <f>SUMIFS(СВЦЭМ!$C$34:$C$777,СВЦЭМ!$A$34:$A$777,$A112,СВЦЭМ!$B$34:$B$777,D$83)+'СЕТ СН'!$H$9+СВЦЭМ!$D$10+'СЕТ СН'!$H$5-'СЕТ СН'!$H$17</f>
        <v>4647.5933642000009</v>
      </c>
      <c r="E112" s="37">
        <f>SUMIFS(СВЦЭМ!$C$34:$C$777,СВЦЭМ!$A$34:$A$777,$A112,СВЦЭМ!$B$34:$B$777,E$83)+'СЕТ СН'!$H$9+СВЦЭМ!$D$10+'СЕТ СН'!$H$5-'СЕТ СН'!$H$17</f>
        <v>4639.50148317</v>
      </c>
      <c r="F112" s="37">
        <f>SUMIFS(СВЦЭМ!$C$34:$C$777,СВЦЭМ!$A$34:$A$777,$A112,СВЦЭМ!$B$34:$B$777,F$83)+'СЕТ СН'!$H$9+СВЦЭМ!$D$10+'СЕТ СН'!$H$5-'СЕТ СН'!$H$17</f>
        <v>4635.8871005400006</v>
      </c>
      <c r="G112" s="37">
        <f>SUMIFS(СВЦЭМ!$C$34:$C$777,СВЦЭМ!$A$34:$A$777,$A112,СВЦЭМ!$B$34:$B$777,G$83)+'СЕТ СН'!$H$9+СВЦЭМ!$D$10+'СЕТ СН'!$H$5-'СЕТ СН'!$H$17</f>
        <v>4640.4516718799996</v>
      </c>
      <c r="H112" s="37">
        <f>SUMIFS(СВЦЭМ!$C$34:$C$777,СВЦЭМ!$A$34:$A$777,$A112,СВЦЭМ!$B$34:$B$777,H$83)+'СЕТ СН'!$H$9+СВЦЭМ!$D$10+'СЕТ СН'!$H$5-'СЕТ СН'!$H$17</f>
        <v>4556.1032659300008</v>
      </c>
      <c r="I112" s="37">
        <f>SUMIFS(СВЦЭМ!$C$34:$C$777,СВЦЭМ!$A$34:$A$777,$A112,СВЦЭМ!$B$34:$B$777,I$83)+'СЕТ СН'!$H$9+СВЦЭМ!$D$10+'СЕТ СН'!$H$5-'СЕТ СН'!$H$17</f>
        <v>4411.1231879300003</v>
      </c>
      <c r="J112" s="37">
        <f>SUMIFS(СВЦЭМ!$C$34:$C$777,СВЦЭМ!$A$34:$A$777,$A112,СВЦЭМ!$B$34:$B$777,J$83)+'СЕТ СН'!$H$9+СВЦЭМ!$D$10+'СЕТ СН'!$H$5-'СЕТ СН'!$H$17</f>
        <v>4301.1420812200004</v>
      </c>
      <c r="K112" s="37">
        <f>SUMIFS(СВЦЭМ!$C$34:$C$777,СВЦЭМ!$A$34:$A$777,$A112,СВЦЭМ!$B$34:$B$777,K$83)+'СЕТ СН'!$H$9+СВЦЭМ!$D$10+'СЕТ СН'!$H$5-'СЕТ СН'!$H$17</f>
        <v>4239.3654547100004</v>
      </c>
      <c r="L112" s="37">
        <f>SUMIFS(СВЦЭМ!$C$34:$C$777,СВЦЭМ!$A$34:$A$777,$A112,СВЦЭМ!$B$34:$B$777,L$83)+'СЕТ СН'!$H$9+СВЦЭМ!$D$10+'СЕТ СН'!$H$5-'СЕТ СН'!$H$17</f>
        <v>4231.9815930300001</v>
      </c>
      <c r="M112" s="37">
        <f>SUMIFS(СВЦЭМ!$C$34:$C$777,СВЦЭМ!$A$34:$A$777,$A112,СВЦЭМ!$B$34:$B$777,M$83)+'СЕТ СН'!$H$9+СВЦЭМ!$D$10+'СЕТ СН'!$H$5-'СЕТ СН'!$H$17</f>
        <v>4227.7745963799998</v>
      </c>
      <c r="N112" s="37">
        <f>SUMIFS(СВЦЭМ!$C$34:$C$777,СВЦЭМ!$A$34:$A$777,$A112,СВЦЭМ!$B$34:$B$777,N$83)+'СЕТ СН'!$H$9+СВЦЭМ!$D$10+'СЕТ СН'!$H$5-'СЕТ СН'!$H$17</f>
        <v>4225.8143983800001</v>
      </c>
      <c r="O112" s="37">
        <f>SUMIFS(СВЦЭМ!$C$34:$C$777,СВЦЭМ!$A$34:$A$777,$A112,СВЦЭМ!$B$34:$B$777,O$83)+'СЕТ СН'!$H$9+СВЦЭМ!$D$10+'СЕТ СН'!$H$5-'СЕТ СН'!$H$17</f>
        <v>4231.3120948900005</v>
      </c>
      <c r="P112" s="37">
        <f>SUMIFS(СВЦЭМ!$C$34:$C$777,СВЦЭМ!$A$34:$A$777,$A112,СВЦЭМ!$B$34:$B$777,P$83)+'СЕТ СН'!$H$9+СВЦЭМ!$D$10+'СЕТ СН'!$H$5-'СЕТ СН'!$H$17</f>
        <v>4235.7076777700004</v>
      </c>
      <c r="Q112" s="37">
        <f>SUMIFS(СВЦЭМ!$C$34:$C$777,СВЦЭМ!$A$34:$A$777,$A112,СВЦЭМ!$B$34:$B$777,Q$83)+'СЕТ СН'!$H$9+СВЦЭМ!$D$10+'СЕТ СН'!$H$5-'СЕТ СН'!$H$17</f>
        <v>4239.3349376599999</v>
      </c>
      <c r="R112" s="37">
        <f>SUMIFS(СВЦЭМ!$C$34:$C$777,СВЦЭМ!$A$34:$A$777,$A112,СВЦЭМ!$B$34:$B$777,R$83)+'СЕТ СН'!$H$9+СВЦЭМ!$D$10+'СЕТ СН'!$H$5-'СЕТ СН'!$H$17</f>
        <v>4234.5175987700004</v>
      </c>
      <c r="S112" s="37">
        <f>SUMIFS(СВЦЭМ!$C$34:$C$777,СВЦЭМ!$A$34:$A$777,$A112,СВЦЭМ!$B$34:$B$777,S$83)+'СЕТ СН'!$H$9+СВЦЭМ!$D$10+'СЕТ СН'!$H$5-'СЕТ СН'!$H$17</f>
        <v>4237.8055391100006</v>
      </c>
      <c r="T112" s="37">
        <f>SUMIFS(СВЦЭМ!$C$34:$C$777,СВЦЭМ!$A$34:$A$777,$A112,СВЦЭМ!$B$34:$B$777,T$83)+'СЕТ СН'!$H$9+СВЦЭМ!$D$10+'СЕТ СН'!$H$5-'СЕТ СН'!$H$17</f>
        <v>4238.1467464500001</v>
      </c>
      <c r="U112" s="37">
        <f>SUMIFS(СВЦЭМ!$C$34:$C$777,СВЦЭМ!$A$34:$A$777,$A112,СВЦЭМ!$B$34:$B$777,U$83)+'СЕТ СН'!$H$9+СВЦЭМ!$D$10+'СЕТ СН'!$H$5-'СЕТ СН'!$H$17</f>
        <v>4236.81260509</v>
      </c>
      <c r="V112" s="37">
        <f>SUMIFS(СВЦЭМ!$C$34:$C$777,СВЦЭМ!$A$34:$A$777,$A112,СВЦЭМ!$B$34:$B$777,V$83)+'СЕТ СН'!$H$9+СВЦЭМ!$D$10+'СЕТ СН'!$H$5-'СЕТ СН'!$H$17</f>
        <v>4240.0389139099998</v>
      </c>
      <c r="W112" s="37">
        <f>SUMIFS(СВЦЭМ!$C$34:$C$777,СВЦЭМ!$A$34:$A$777,$A112,СВЦЭМ!$B$34:$B$777,W$83)+'СЕТ СН'!$H$9+СВЦЭМ!$D$10+'СЕТ СН'!$H$5-'СЕТ СН'!$H$17</f>
        <v>4309.3433454599999</v>
      </c>
      <c r="X112" s="37">
        <f>SUMIFS(СВЦЭМ!$C$34:$C$777,СВЦЭМ!$A$34:$A$777,$A112,СВЦЭМ!$B$34:$B$777,X$83)+'СЕТ СН'!$H$9+СВЦЭМ!$D$10+'СЕТ СН'!$H$5-'СЕТ СН'!$H$17</f>
        <v>4383.9821964100001</v>
      </c>
      <c r="Y112" s="37">
        <f>SUMIFS(СВЦЭМ!$C$34:$C$777,СВЦЭМ!$A$34:$A$777,$A112,СВЦЭМ!$B$34:$B$777,Y$83)+'СЕТ СН'!$H$9+СВЦЭМ!$D$10+'СЕТ СН'!$H$5-'СЕТ СН'!$H$17</f>
        <v>4515.9873324299997</v>
      </c>
    </row>
    <row r="113" spans="1:27" ht="15.75" x14ac:dyDescent="0.2">
      <c r="A113" s="36">
        <f t="shared" si="2"/>
        <v>43281</v>
      </c>
      <c r="B113" s="37">
        <f>SUMIFS(СВЦЭМ!$C$34:$C$777,СВЦЭМ!$A$34:$A$777,$A113,СВЦЭМ!$B$34:$B$777,B$83)+'СЕТ СН'!$H$9+СВЦЭМ!$D$10+'СЕТ СН'!$H$5-'СЕТ СН'!$H$17</f>
        <v>4620.3774831500004</v>
      </c>
      <c r="C113" s="37">
        <f>SUMIFS(СВЦЭМ!$C$34:$C$777,СВЦЭМ!$A$34:$A$777,$A113,СВЦЭМ!$B$34:$B$777,C$83)+'СЕТ СН'!$H$9+СВЦЭМ!$D$10+'СЕТ СН'!$H$5-'СЕТ СН'!$H$17</f>
        <v>4607.4764559500009</v>
      </c>
      <c r="D113" s="37">
        <f>SUMIFS(СВЦЭМ!$C$34:$C$777,СВЦЭМ!$A$34:$A$777,$A113,СВЦЭМ!$B$34:$B$777,D$83)+'СЕТ СН'!$H$9+СВЦЭМ!$D$10+'СЕТ СН'!$H$5-'СЕТ СН'!$H$17</f>
        <v>4622.8078059200006</v>
      </c>
      <c r="E113" s="37">
        <f>SUMIFS(СВЦЭМ!$C$34:$C$777,СВЦЭМ!$A$34:$A$777,$A113,СВЦЭМ!$B$34:$B$777,E$83)+'СЕТ СН'!$H$9+СВЦЭМ!$D$10+'СЕТ СН'!$H$5-'СЕТ СН'!$H$17</f>
        <v>4617.0136671200007</v>
      </c>
      <c r="F113" s="37">
        <f>SUMIFS(СВЦЭМ!$C$34:$C$777,СВЦЭМ!$A$34:$A$777,$A113,СВЦЭМ!$B$34:$B$777,F$83)+'СЕТ СН'!$H$9+СВЦЭМ!$D$10+'СЕТ СН'!$H$5-'СЕТ СН'!$H$17</f>
        <v>4614.3815084099997</v>
      </c>
      <c r="G113" s="37">
        <f>SUMIFS(СВЦЭМ!$C$34:$C$777,СВЦЭМ!$A$34:$A$777,$A113,СВЦЭМ!$B$34:$B$777,G$83)+'СЕТ СН'!$H$9+СВЦЭМ!$D$10+'СЕТ СН'!$H$5-'СЕТ СН'!$H$17</f>
        <v>4615.1089676199999</v>
      </c>
      <c r="H113" s="37">
        <f>SUMIFS(СВЦЭМ!$C$34:$C$777,СВЦЭМ!$A$34:$A$777,$A113,СВЦЭМ!$B$34:$B$777,H$83)+'СЕТ СН'!$H$9+СВЦЭМ!$D$10+'СЕТ СН'!$H$5-'СЕТ СН'!$H$17</f>
        <v>4520.5631594300003</v>
      </c>
      <c r="I113" s="37">
        <f>SUMIFS(СВЦЭМ!$C$34:$C$777,СВЦЭМ!$A$34:$A$777,$A113,СВЦЭМ!$B$34:$B$777,I$83)+'СЕТ СН'!$H$9+СВЦЭМ!$D$10+'СЕТ СН'!$H$5-'СЕТ СН'!$H$17</f>
        <v>4370.09231258</v>
      </c>
      <c r="J113" s="37">
        <f>SUMIFS(СВЦЭМ!$C$34:$C$777,СВЦЭМ!$A$34:$A$777,$A113,СВЦЭМ!$B$34:$B$777,J$83)+'СЕТ СН'!$H$9+СВЦЭМ!$D$10+'СЕТ СН'!$H$5-'СЕТ СН'!$H$17</f>
        <v>4255.6379950600003</v>
      </c>
      <c r="K113" s="37">
        <f>SUMIFS(СВЦЭМ!$C$34:$C$777,СВЦЭМ!$A$34:$A$777,$A113,СВЦЭМ!$B$34:$B$777,K$83)+'СЕТ СН'!$H$9+СВЦЭМ!$D$10+'СЕТ СН'!$H$5-'СЕТ СН'!$H$17</f>
        <v>4212.6039026400003</v>
      </c>
      <c r="L113" s="37">
        <f>SUMIFS(СВЦЭМ!$C$34:$C$777,СВЦЭМ!$A$34:$A$777,$A113,СВЦЭМ!$B$34:$B$777,L$83)+'СЕТ СН'!$H$9+СВЦЭМ!$D$10+'СЕТ СН'!$H$5-'СЕТ СН'!$H$17</f>
        <v>4219.1566817600005</v>
      </c>
      <c r="M113" s="37">
        <f>SUMIFS(СВЦЭМ!$C$34:$C$777,СВЦЭМ!$A$34:$A$777,$A113,СВЦЭМ!$B$34:$B$777,M$83)+'СЕТ СН'!$H$9+СВЦЭМ!$D$10+'СЕТ СН'!$H$5-'СЕТ СН'!$H$17</f>
        <v>4200.4255139100005</v>
      </c>
      <c r="N113" s="37">
        <f>SUMIFS(СВЦЭМ!$C$34:$C$777,СВЦЭМ!$A$34:$A$777,$A113,СВЦЭМ!$B$34:$B$777,N$83)+'СЕТ СН'!$H$9+СВЦЭМ!$D$10+'СЕТ СН'!$H$5-'СЕТ СН'!$H$17</f>
        <v>4219.7303212800007</v>
      </c>
      <c r="O113" s="37">
        <f>SUMIFS(СВЦЭМ!$C$34:$C$777,СВЦЭМ!$A$34:$A$777,$A113,СВЦЭМ!$B$34:$B$777,O$83)+'СЕТ СН'!$H$9+СВЦЭМ!$D$10+'СЕТ СН'!$H$5-'СЕТ СН'!$H$17</f>
        <v>4221.6058156500003</v>
      </c>
      <c r="P113" s="37">
        <f>SUMIFS(СВЦЭМ!$C$34:$C$777,СВЦЭМ!$A$34:$A$777,$A113,СВЦЭМ!$B$34:$B$777,P$83)+'СЕТ СН'!$H$9+СВЦЭМ!$D$10+'СЕТ СН'!$H$5-'СЕТ СН'!$H$17</f>
        <v>4224.1951824600001</v>
      </c>
      <c r="Q113" s="37">
        <f>SUMIFS(СВЦЭМ!$C$34:$C$777,СВЦЭМ!$A$34:$A$777,$A113,СВЦЭМ!$B$34:$B$777,Q$83)+'СЕТ СН'!$H$9+СВЦЭМ!$D$10+'СЕТ СН'!$H$5-'СЕТ СН'!$H$17</f>
        <v>4222.8032383600003</v>
      </c>
      <c r="R113" s="37">
        <f>SUMIFS(СВЦЭМ!$C$34:$C$777,СВЦЭМ!$A$34:$A$777,$A113,СВЦЭМ!$B$34:$B$777,R$83)+'СЕТ СН'!$H$9+СВЦЭМ!$D$10+'СЕТ СН'!$H$5-'СЕТ СН'!$H$17</f>
        <v>4218.21788388</v>
      </c>
      <c r="S113" s="37">
        <f>SUMIFS(СВЦЭМ!$C$34:$C$777,СВЦЭМ!$A$34:$A$777,$A113,СВЦЭМ!$B$34:$B$777,S$83)+'СЕТ СН'!$H$9+СВЦЭМ!$D$10+'СЕТ СН'!$H$5-'СЕТ СН'!$H$17</f>
        <v>4213.3341737500004</v>
      </c>
      <c r="T113" s="37">
        <f>SUMIFS(СВЦЭМ!$C$34:$C$777,СВЦЭМ!$A$34:$A$777,$A113,СВЦЭМ!$B$34:$B$777,T$83)+'СЕТ СН'!$H$9+СВЦЭМ!$D$10+'СЕТ СН'!$H$5-'СЕТ СН'!$H$17</f>
        <v>4214.3521352400003</v>
      </c>
      <c r="U113" s="37">
        <f>SUMIFS(СВЦЭМ!$C$34:$C$777,СВЦЭМ!$A$34:$A$777,$A113,СВЦЭМ!$B$34:$B$777,U$83)+'СЕТ СН'!$H$9+СВЦЭМ!$D$10+'СЕТ СН'!$H$5-'СЕТ СН'!$H$17</f>
        <v>4206.9967046000002</v>
      </c>
      <c r="V113" s="37">
        <f>SUMIFS(СВЦЭМ!$C$34:$C$777,СВЦЭМ!$A$34:$A$777,$A113,СВЦЭМ!$B$34:$B$777,V$83)+'СЕТ СН'!$H$9+СВЦЭМ!$D$10+'СЕТ СН'!$H$5-'СЕТ СН'!$H$17</f>
        <v>4214.30611107</v>
      </c>
      <c r="W113" s="37">
        <f>SUMIFS(СВЦЭМ!$C$34:$C$777,СВЦЭМ!$A$34:$A$777,$A113,СВЦЭМ!$B$34:$B$777,W$83)+'СЕТ СН'!$H$9+СВЦЭМ!$D$10+'СЕТ СН'!$H$5-'СЕТ СН'!$H$17</f>
        <v>4271.0058509199998</v>
      </c>
      <c r="X113" s="37">
        <f>SUMIFS(СВЦЭМ!$C$34:$C$777,СВЦЭМ!$A$34:$A$777,$A113,СВЦЭМ!$B$34:$B$777,X$83)+'СЕТ СН'!$H$9+СВЦЭМ!$D$10+'СЕТ СН'!$H$5-'СЕТ СН'!$H$17</f>
        <v>4366.5311951700005</v>
      </c>
      <c r="Y113" s="37">
        <f>SUMIFS(СВЦЭМ!$C$34:$C$777,СВЦЭМ!$A$34:$A$777,$A113,СВЦЭМ!$B$34:$B$777,Y$83)+'СЕТ СН'!$H$9+СВЦЭМ!$D$10+'СЕТ СН'!$H$5-'СЕТ СН'!$H$17</f>
        <v>4450.9288479699999</v>
      </c>
      <c r="AA113" s="38"/>
    </row>
    <row r="114" spans="1:27" ht="15.75" hidden="1" x14ac:dyDescent="0.2">
      <c r="A114" s="36">
        <f t="shared" si="2"/>
        <v>43282</v>
      </c>
      <c r="B114" s="37">
        <f>SUMIFS(СВЦЭМ!$C$34:$C$777,СВЦЭМ!$A$34:$A$777,$A114,СВЦЭМ!$B$34:$B$777,B$83)+'СЕТ СН'!$H$9+СВЦЭМ!$D$10+'СЕТ СН'!$H$5-'СЕТ СН'!$H$17</f>
        <v>3523.2180509300001</v>
      </c>
      <c r="C114" s="37">
        <f>SUMIFS(СВЦЭМ!$C$34:$C$777,СВЦЭМ!$A$34:$A$777,$A114,СВЦЭМ!$B$34:$B$777,C$83)+'СЕТ СН'!$H$9+СВЦЭМ!$D$10+'СЕТ СН'!$H$5-'СЕТ СН'!$H$17</f>
        <v>3523.2180509300001</v>
      </c>
      <c r="D114" s="37">
        <f>SUMIFS(СВЦЭМ!$C$34:$C$777,СВЦЭМ!$A$34:$A$777,$A114,СВЦЭМ!$B$34:$B$777,D$83)+'СЕТ СН'!$H$9+СВЦЭМ!$D$10+'СЕТ СН'!$H$5-'СЕТ СН'!$H$17</f>
        <v>3523.2180509300001</v>
      </c>
      <c r="E114" s="37">
        <f>SUMIFS(СВЦЭМ!$C$34:$C$777,СВЦЭМ!$A$34:$A$777,$A114,СВЦЭМ!$B$34:$B$777,E$83)+'СЕТ СН'!$H$9+СВЦЭМ!$D$10+'СЕТ СН'!$H$5-'СЕТ СН'!$H$17</f>
        <v>3523.2180509300001</v>
      </c>
      <c r="F114" s="37">
        <f>SUMIFS(СВЦЭМ!$C$34:$C$777,СВЦЭМ!$A$34:$A$777,$A114,СВЦЭМ!$B$34:$B$777,F$83)+'СЕТ СН'!$H$9+СВЦЭМ!$D$10+'СЕТ СН'!$H$5-'СЕТ СН'!$H$17</f>
        <v>3523.2180509300001</v>
      </c>
      <c r="G114" s="37">
        <f>SUMIFS(СВЦЭМ!$C$34:$C$777,СВЦЭМ!$A$34:$A$777,$A114,СВЦЭМ!$B$34:$B$777,G$83)+'СЕТ СН'!$H$9+СВЦЭМ!$D$10+'СЕТ СН'!$H$5-'СЕТ СН'!$H$17</f>
        <v>3523.2180509300001</v>
      </c>
      <c r="H114" s="37">
        <f>SUMIFS(СВЦЭМ!$C$34:$C$777,СВЦЭМ!$A$34:$A$777,$A114,СВЦЭМ!$B$34:$B$777,H$83)+'СЕТ СН'!$H$9+СВЦЭМ!$D$10+'СЕТ СН'!$H$5-'СЕТ СН'!$H$17</f>
        <v>3523.2180509300001</v>
      </c>
      <c r="I114" s="37">
        <f>SUMIFS(СВЦЭМ!$C$34:$C$777,СВЦЭМ!$A$34:$A$777,$A114,СВЦЭМ!$B$34:$B$777,I$83)+'СЕТ СН'!$H$9+СВЦЭМ!$D$10+'СЕТ СН'!$H$5-'СЕТ СН'!$H$17</f>
        <v>3523.2180509300001</v>
      </c>
      <c r="J114" s="37">
        <f>SUMIFS(СВЦЭМ!$C$34:$C$777,СВЦЭМ!$A$34:$A$777,$A114,СВЦЭМ!$B$34:$B$777,J$83)+'СЕТ СН'!$H$9+СВЦЭМ!$D$10+'СЕТ СН'!$H$5-'СЕТ СН'!$H$17</f>
        <v>3523.2180509300001</v>
      </c>
      <c r="K114" s="37">
        <f>SUMIFS(СВЦЭМ!$C$34:$C$777,СВЦЭМ!$A$34:$A$777,$A114,СВЦЭМ!$B$34:$B$777,K$83)+'СЕТ СН'!$H$9+СВЦЭМ!$D$10+'СЕТ СН'!$H$5-'СЕТ СН'!$H$17</f>
        <v>3523.2180509300001</v>
      </c>
      <c r="L114" s="37">
        <f>SUMIFS(СВЦЭМ!$C$34:$C$777,СВЦЭМ!$A$34:$A$777,$A114,СВЦЭМ!$B$34:$B$777,L$83)+'СЕТ СН'!$H$9+СВЦЭМ!$D$10+'СЕТ СН'!$H$5-'СЕТ СН'!$H$17</f>
        <v>3523.2180509300001</v>
      </c>
      <c r="M114" s="37">
        <f>SUMIFS(СВЦЭМ!$C$34:$C$777,СВЦЭМ!$A$34:$A$777,$A114,СВЦЭМ!$B$34:$B$777,M$83)+'СЕТ СН'!$H$9+СВЦЭМ!$D$10+'СЕТ СН'!$H$5-'СЕТ СН'!$H$17</f>
        <v>3523.2180509300001</v>
      </c>
      <c r="N114" s="37">
        <f>SUMIFS(СВЦЭМ!$C$34:$C$777,СВЦЭМ!$A$34:$A$777,$A114,СВЦЭМ!$B$34:$B$777,N$83)+'СЕТ СН'!$H$9+СВЦЭМ!$D$10+'СЕТ СН'!$H$5-'СЕТ СН'!$H$17</f>
        <v>3523.2180509300001</v>
      </c>
      <c r="O114" s="37">
        <f>SUMIFS(СВЦЭМ!$C$34:$C$777,СВЦЭМ!$A$34:$A$777,$A114,СВЦЭМ!$B$34:$B$777,O$83)+'СЕТ СН'!$H$9+СВЦЭМ!$D$10+'СЕТ СН'!$H$5-'СЕТ СН'!$H$17</f>
        <v>3523.2180509300001</v>
      </c>
      <c r="P114" s="37">
        <f>SUMIFS(СВЦЭМ!$C$34:$C$777,СВЦЭМ!$A$34:$A$777,$A114,СВЦЭМ!$B$34:$B$777,P$83)+'СЕТ СН'!$H$9+СВЦЭМ!$D$10+'СЕТ СН'!$H$5-'СЕТ СН'!$H$17</f>
        <v>3523.2180509300001</v>
      </c>
      <c r="Q114" s="37">
        <f>SUMIFS(СВЦЭМ!$C$34:$C$777,СВЦЭМ!$A$34:$A$777,$A114,СВЦЭМ!$B$34:$B$777,Q$83)+'СЕТ СН'!$H$9+СВЦЭМ!$D$10+'СЕТ СН'!$H$5-'СЕТ СН'!$H$17</f>
        <v>3523.2180509300001</v>
      </c>
      <c r="R114" s="37">
        <f>SUMIFS(СВЦЭМ!$C$34:$C$777,СВЦЭМ!$A$34:$A$777,$A114,СВЦЭМ!$B$34:$B$777,R$83)+'СЕТ СН'!$H$9+СВЦЭМ!$D$10+'СЕТ СН'!$H$5-'СЕТ СН'!$H$17</f>
        <v>3523.2180509300001</v>
      </c>
      <c r="S114" s="37">
        <f>SUMIFS(СВЦЭМ!$C$34:$C$777,СВЦЭМ!$A$34:$A$777,$A114,СВЦЭМ!$B$34:$B$777,S$83)+'СЕТ СН'!$H$9+СВЦЭМ!$D$10+'СЕТ СН'!$H$5-'СЕТ СН'!$H$17</f>
        <v>3523.2180509300001</v>
      </c>
      <c r="T114" s="37">
        <f>SUMIFS(СВЦЭМ!$C$34:$C$777,СВЦЭМ!$A$34:$A$777,$A114,СВЦЭМ!$B$34:$B$777,T$83)+'СЕТ СН'!$H$9+СВЦЭМ!$D$10+'СЕТ СН'!$H$5-'СЕТ СН'!$H$17</f>
        <v>3523.2180509300001</v>
      </c>
      <c r="U114" s="37">
        <f>SUMIFS(СВЦЭМ!$C$34:$C$777,СВЦЭМ!$A$34:$A$777,$A114,СВЦЭМ!$B$34:$B$777,U$83)+'СЕТ СН'!$H$9+СВЦЭМ!$D$10+'СЕТ СН'!$H$5-'СЕТ СН'!$H$17</f>
        <v>3523.2180509300001</v>
      </c>
      <c r="V114" s="37">
        <f>SUMIFS(СВЦЭМ!$C$34:$C$777,СВЦЭМ!$A$34:$A$777,$A114,СВЦЭМ!$B$34:$B$777,V$83)+'СЕТ СН'!$H$9+СВЦЭМ!$D$10+'СЕТ СН'!$H$5-'СЕТ СН'!$H$17</f>
        <v>3523.2180509300001</v>
      </c>
      <c r="W114" s="37">
        <f>SUMIFS(СВЦЭМ!$C$34:$C$777,СВЦЭМ!$A$34:$A$777,$A114,СВЦЭМ!$B$34:$B$777,W$83)+'СЕТ СН'!$H$9+СВЦЭМ!$D$10+'СЕТ СН'!$H$5-'СЕТ СН'!$H$17</f>
        <v>3523.2180509300001</v>
      </c>
      <c r="X114" s="37">
        <f>SUMIFS(СВЦЭМ!$C$34:$C$777,СВЦЭМ!$A$34:$A$777,$A114,СВЦЭМ!$B$34:$B$777,X$83)+'СЕТ СН'!$H$9+СВЦЭМ!$D$10+'СЕТ СН'!$H$5-'СЕТ СН'!$H$17</f>
        <v>3523.2180509300001</v>
      </c>
      <c r="Y114" s="37">
        <f>SUMIFS(СВЦЭМ!$C$34:$C$777,СВЦЭМ!$A$34:$A$777,$A114,СВЦЭМ!$B$34:$B$777,Y$83)+'СЕТ СН'!$H$9+СВЦЭМ!$D$10+'СЕТ СН'!$H$5-'СЕТ СН'!$H$17</f>
        <v>3523.2180509300001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01.06.2018</v>
      </c>
      <c r="B120" s="37">
        <f>SUMIFS(СВЦЭМ!$C$34:$C$777,СВЦЭМ!$A$34:$A$777,$A120,СВЦЭМ!$B$34:$B$777,B$119)+'СЕТ СН'!$I$9+СВЦЭМ!$D$10+'СЕТ СН'!$I$5-'СЕТ СН'!$I$17</f>
        <v>4551.2543109799999</v>
      </c>
      <c r="C120" s="37">
        <f>SUMIFS(СВЦЭМ!$C$34:$C$777,СВЦЭМ!$A$34:$A$777,$A120,СВЦЭМ!$B$34:$B$777,C$119)+'СЕТ СН'!$I$9+СВЦЭМ!$D$10+'СЕТ СН'!$I$5-'СЕТ СН'!$I$17</f>
        <v>4606.3663550900001</v>
      </c>
      <c r="D120" s="37">
        <f>SUMIFS(СВЦЭМ!$C$34:$C$777,СВЦЭМ!$A$34:$A$777,$A120,СВЦЭМ!$B$34:$B$777,D$119)+'СЕТ СН'!$I$9+СВЦЭМ!$D$10+'СЕТ СН'!$I$5-'СЕТ СН'!$I$17</f>
        <v>4637.9850405900006</v>
      </c>
      <c r="E120" s="37">
        <f>SUMIFS(СВЦЭМ!$C$34:$C$777,СВЦЭМ!$A$34:$A$777,$A120,СВЦЭМ!$B$34:$B$777,E$119)+'СЕТ СН'!$I$9+СВЦЭМ!$D$10+'СЕТ СН'!$I$5-'СЕТ СН'!$I$17</f>
        <v>4655.5955550499993</v>
      </c>
      <c r="F120" s="37">
        <f>SUMIFS(СВЦЭМ!$C$34:$C$777,СВЦЭМ!$A$34:$A$777,$A120,СВЦЭМ!$B$34:$B$777,F$119)+'СЕТ СН'!$I$9+СВЦЭМ!$D$10+'СЕТ СН'!$I$5-'СЕТ СН'!$I$17</f>
        <v>4649.7521304100001</v>
      </c>
      <c r="G120" s="37">
        <f>SUMIFS(СВЦЭМ!$C$34:$C$777,СВЦЭМ!$A$34:$A$777,$A120,СВЦЭМ!$B$34:$B$777,G$119)+'СЕТ СН'!$I$9+СВЦЭМ!$D$10+'СЕТ СН'!$I$5-'СЕТ СН'!$I$17</f>
        <v>4643.6480163300002</v>
      </c>
      <c r="H120" s="37">
        <f>SUMIFS(СВЦЭМ!$C$34:$C$777,СВЦЭМ!$A$34:$A$777,$A120,СВЦЭМ!$B$34:$B$777,H$119)+'СЕТ СН'!$I$9+СВЦЭМ!$D$10+'СЕТ СН'!$I$5-'СЕТ СН'!$I$17</f>
        <v>4522.1884800899998</v>
      </c>
      <c r="I120" s="37">
        <f>SUMIFS(СВЦЭМ!$C$34:$C$777,СВЦЭМ!$A$34:$A$777,$A120,СВЦЭМ!$B$34:$B$777,I$119)+'СЕТ СН'!$I$9+СВЦЭМ!$D$10+'СЕТ СН'!$I$5-'СЕТ СН'!$I$17</f>
        <v>4390.6400870799998</v>
      </c>
      <c r="J120" s="37">
        <f>SUMIFS(СВЦЭМ!$C$34:$C$777,СВЦЭМ!$A$34:$A$777,$A120,СВЦЭМ!$B$34:$B$777,J$119)+'СЕТ СН'!$I$9+СВЦЭМ!$D$10+'СЕТ СН'!$I$5-'СЕТ СН'!$I$17</f>
        <v>4364.4995805099998</v>
      </c>
      <c r="K120" s="37">
        <f>SUMIFS(СВЦЭМ!$C$34:$C$777,СВЦЭМ!$A$34:$A$777,$A120,СВЦЭМ!$B$34:$B$777,K$119)+'СЕТ СН'!$I$9+СВЦЭМ!$D$10+'СЕТ СН'!$I$5-'СЕТ СН'!$I$17</f>
        <v>4346.6548263699997</v>
      </c>
      <c r="L120" s="37">
        <f>SUMIFS(СВЦЭМ!$C$34:$C$777,СВЦЭМ!$A$34:$A$777,$A120,СВЦЭМ!$B$34:$B$777,L$119)+'СЕТ СН'!$I$9+СВЦЭМ!$D$10+'СЕТ СН'!$I$5-'СЕТ СН'!$I$17</f>
        <v>4409.4709185599995</v>
      </c>
      <c r="M120" s="37">
        <f>SUMIFS(СВЦЭМ!$C$34:$C$777,СВЦЭМ!$A$34:$A$777,$A120,СВЦЭМ!$B$34:$B$777,M$119)+'СЕТ СН'!$I$9+СВЦЭМ!$D$10+'СЕТ СН'!$I$5-'СЕТ СН'!$I$17</f>
        <v>4400.26107082</v>
      </c>
      <c r="N120" s="37">
        <f>SUMIFS(СВЦЭМ!$C$34:$C$777,СВЦЭМ!$A$34:$A$777,$A120,СВЦЭМ!$B$34:$B$777,N$119)+'СЕТ СН'!$I$9+СВЦЭМ!$D$10+'СЕТ СН'!$I$5-'СЕТ СН'!$I$17</f>
        <v>4402.3276620899996</v>
      </c>
      <c r="O120" s="37">
        <f>SUMIFS(СВЦЭМ!$C$34:$C$777,СВЦЭМ!$A$34:$A$777,$A120,СВЦЭМ!$B$34:$B$777,O$119)+'СЕТ СН'!$I$9+СВЦЭМ!$D$10+'СЕТ СН'!$I$5-'СЕТ СН'!$I$17</f>
        <v>4413.4139497599999</v>
      </c>
      <c r="P120" s="37">
        <f>SUMIFS(СВЦЭМ!$C$34:$C$777,СВЦЭМ!$A$34:$A$777,$A120,СВЦЭМ!$B$34:$B$777,P$119)+'СЕТ СН'!$I$9+СВЦЭМ!$D$10+'СЕТ СН'!$I$5-'СЕТ СН'!$I$17</f>
        <v>4412.9816669900001</v>
      </c>
      <c r="Q120" s="37">
        <f>SUMIFS(СВЦЭМ!$C$34:$C$777,СВЦЭМ!$A$34:$A$777,$A120,СВЦЭМ!$B$34:$B$777,Q$119)+'СЕТ СН'!$I$9+СВЦЭМ!$D$10+'СЕТ СН'!$I$5-'СЕТ СН'!$I$17</f>
        <v>4410.7153899699997</v>
      </c>
      <c r="R120" s="37">
        <f>SUMIFS(СВЦЭМ!$C$34:$C$777,СВЦЭМ!$A$34:$A$777,$A120,СВЦЭМ!$B$34:$B$777,R$119)+'СЕТ СН'!$I$9+СВЦЭМ!$D$10+'СЕТ СН'!$I$5-'СЕТ СН'!$I$17</f>
        <v>4418.5872644299998</v>
      </c>
      <c r="S120" s="37">
        <f>SUMIFS(СВЦЭМ!$C$34:$C$777,СВЦЭМ!$A$34:$A$777,$A120,СВЦЭМ!$B$34:$B$777,S$119)+'СЕТ СН'!$I$9+СВЦЭМ!$D$10+'СЕТ СН'!$I$5-'СЕТ СН'!$I$17</f>
        <v>4412.0025646799995</v>
      </c>
      <c r="T120" s="37">
        <f>SUMIFS(СВЦЭМ!$C$34:$C$777,СВЦЭМ!$A$34:$A$777,$A120,СВЦЭМ!$B$34:$B$777,T$119)+'СЕТ СН'!$I$9+СВЦЭМ!$D$10+'СЕТ СН'!$I$5-'СЕТ СН'!$I$17</f>
        <v>4411.2560088399996</v>
      </c>
      <c r="U120" s="37">
        <f>SUMIFS(СВЦЭМ!$C$34:$C$777,СВЦЭМ!$A$34:$A$777,$A120,СВЦЭМ!$B$34:$B$777,U$119)+'СЕТ СН'!$I$9+СВЦЭМ!$D$10+'СЕТ СН'!$I$5-'СЕТ СН'!$I$17</f>
        <v>4394.9321043999998</v>
      </c>
      <c r="V120" s="37">
        <f>SUMIFS(СВЦЭМ!$C$34:$C$777,СВЦЭМ!$A$34:$A$777,$A120,СВЦЭМ!$B$34:$B$777,V$119)+'СЕТ СН'!$I$9+СВЦЭМ!$D$10+'СЕТ СН'!$I$5-'СЕТ СН'!$I$17</f>
        <v>4394.1707360700002</v>
      </c>
      <c r="W120" s="37">
        <f>SUMIFS(СВЦЭМ!$C$34:$C$777,СВЦЭМ!$A$34:$A$777,$A120,СВЦЭМ!$B$34:$B$777,W$119)+'СЕТ СН'!$I$9+СВЦЭМ!$D$10+'СЕТ СН'!$I$5-'СЕТ СН'!$I$17</f>
        <v>4370.7102962300005</v>
      </c>
      <c r="X120" s="37">
        <f>SUMIFS(СВЦЭМ!$C$34:$C$777,СВЦЭМ!$A$34:$A$777,$A120,СВЦЭМ!$B$34:$B$777,X$119)+'СЕТ СН'!$I$9+СВЦЭМ!$D$10+'СЕТ СН'!$I$5-'СЕТ СН'!$I$17</f>
        <v>4383.7504230000004</v>
      </c>
      <c r="Y120" s="37">
        <f>SUMIFS(СВЦЭМ!$C$34:$C$777,СВЦЭМ!$A$34:$A$777,$A120,СВЦЭМ!$B$34:$B$777,Y$119)+'СЕТ СН'!$I$9+СВЦЭМ!$D$10+'СЕТ СН'!$I$5-'СЕТ СН'!$I$17</f>
        <v>4491.8539660899996</v>
      </c>
    </row>
    <row r="121" spans="1:27" ht="15.75" x14ac:dyDescent="0.2">
      <c r="A121" s="36">
        <f>A120+1</f>
        <v>43253</v>
      </c>
      <c r="B121" s="37">
        <f>SUMIFS(СВЦЭМ!$C$34:$C$777,СВЦЭМ!$A$34:$A$777,$A121,СВЦЭМ!$B$34:$B$777,B$119)+'СЕТ СН'!$I$9+СВЦЭМ!$D$10+'СЕТ СН'!$I$5-'СЕТ СН'!$I$17</f>
        <v>4506.32534407</v>
      </c>
      <c r="C121" s="37">
        <f>SUMIFS(СВЦЭМ!$C$34:$C$777,СВЦЭМ!$A$34:$A$777,$A121,СВЦЭМ!$B$34:$B$777,C$119)+'СЕТ СН'!$I$9+СВЦЭМ!$D$10+'СЕТ СН'!$I$5-'СЕТ СН'!$I$17</f>
        <v>4572.0873746099996</v>
      </c>
      <c r="D121" s="37">
        <f>SUMIFS(СВЦЭМ!$C$34:$C$777,СВЦЭМ!$A$34:$A$777,$A121,СВЦЭМ!$B$34:$B$777,D$119)+'СЕТ СН'!$I$9+СВЦЭМ!$D$10+'СЕТ СН'!$I$5-'СЕТ СН'!$I$17</f>
        <v>4600.2829226000003</v>
      </c>
      <c r="E121" s="37">
        <f>SUMIFS(СВЦЭМ!$C$34:$C$777,СВЦЭМ!$A$34:$A$777,$A121,СВЦЭМ!$B$34:$B$777,E$119)+'СЕТ СН'!$I$9+СВЦЭМ!$D$10+'СЕТ СН'!$I$5-'СЕТ СН'!$I$17</f>
        <v>4605.0563258399998</v>
      </c>
      <c r="F121" s="37">
        <f>SUMIFS(СВЦЭМ!$C$34:$C$777,СВЦЭМ!$A$34:$A$777,$A121,СВЦЭМ!$B$34:$B$777,F$119)+'СЕТ СН'!$I$9+СВЦЭМ!$D$10+'СЕТ СН'!$I$5-'СЕТ СН'!$I$17</f>
        <v>4619.4751898599998</v>
      </c>
      <c r="G121" s="37">
        <f>SUMIFS(СВЦЭМ!$C$34:$C$777,СВЦЭМ!$A$34:$A$777,$A121,СВЦЭМ!$B$34:$B$777,G$119)+'СЕТ СН'!$I$9+СВЦЭМ!$D$10+'СЕТ СН'!$I$5-'СЕТ СН'!$I$17</f>
        <v>4600.7669621300001</v>
      </c>
      <c r="H121" s="37">
        <f>SUMIFS(СВЦЭМ!$C$34:$C$777,СВЦЭМ!$A$34:$A$777,$A121,СВЦЭМ!$B$34:$B$777,H$119)+'СЕТ СН'!$I$9+СВЦЭМ!$D$10+'СЕТ СН'!$I$5-'СЕТ СН'!$I$17</f>
        <v>4520.0392434899995</v>
      </c>
      <c r="I121" s="37">
        <f>SUMIFS(СВЦЭМ!$C$34:$C$777,СВЦЭМ!$A$34:$A$777,$A121,СВЦЭМ!$B$34:$B$777,I$119)+'СЕТ СН'!$I$9+СВЦЭМ!$D$10+'СЕТ СН'!$I$5-'СЕТ СН'!$I$17</f>
        <v>4432.4257533500004</v>
      </c>
      <c r="J121" s="37">
        <f>SUMIFS(СВЦЭМ!$C$34:$C$777,СВЦЭМ!$A$34:$A$777,$A121,СВЦЭМ!$B$34:$B$777,J$119)+'СЕТ СН'!$I$9+СВЦЭМ!$D$10+'СЕТ СН'!$I$5-'СЕТ СН'!$I$17</f>
        <v>4390.7786242700004</v>
      </c>
      <c r="K121" s="37">
        <f>SUMIFS(СВЦЭМ!$C$34:$C$777,СВЦЭМ!$A$34:$A$777,$A121,СВЦЭМ!$B$34:$B$777,K$119)+'СЕТ СН'!$I$9+СВЦЭМ!$D$10+'СЕТ СН'!$I$5-'СЕТ СН'!$I$17</f>
        <v>4398.91312939</v>
      </c>
      <c r="L121" s="37">
        <f>SUMIFS(СВЦЭМ!$C$34:$C$777,СВЦЭМ!$A$34:$A$777,$A121,СВЦЭМ!$B$34:$B$777,L$119)+'СЕТ СН'!$I$9+СВЦЭМ!$D$10+'СЕТ СН'!$I$5-'СЕТ СН'!$I$17</f>
        <v>4411.7818856599997</v>
      </c>
      <c r="M121" s="37">
        <f>SUMIFS(СВЦЭМ!$C$34:$C$777,СВЦЭМ!$A$34:$A$777,$A121,СВЦЭМ!$B$34:$B$777,M$119)+'СЕТ СН'!$I$9+СВЦЭМ!$D$10+'СЕТ СН'!$I$5-'СЕТ СН'!$I$17</f>
        <v>4417.7703525999996</v>
      </c>
      <c r="N121" s="37">
        <f>SUMIFS(СВЦЭМ!$C$34:$C$777,СВЦЭМ!$A$34:$A$777,$A121,СВЦЭМ!$B$34:$B$777,N$119)+'СЕТ СН'!$I$9+СВЦЭМ!$D$10+'СЕТ СН'!$I$5-'СЕТ СН'!$I$17</f>
        <v>4414.2241460699997</v>
      </c>
      <c r="O121" s="37">
        <f>SUMIFS(СВЦЭМ!$C$34:$C$777,СВЦЭМ!$A$34:$A$777,$A121,СВЦЭМ!$B$34:$B$777,O$119)+'СЕТ СН'!$I$9+СВЦЭМ!$D$10+'СЕТ СН'!$I$5-'СЕТ СН'!$I$17</f>
        <v>4426.6085324799997</v>
      </c>
      <c r="P121" s="37">
        <f>SUMIFS(СВЦЭМ!$C$34:$C$777,СВЦЭМ!$A$34:$A$777,$A121,СВЦЭМ!$B$34:$B$777,P$119)+'СЕТ СН'!$I$9+СВЦЭМ!$D$10+'СЕТ СН'!$I$5-'СЕТ СН'!$I$17</f>
        <v>4421.7194381600002</v>
      </c>
      <c r="Q121" s="37">
        <f>SUMIFS(СВЦЭМ!$C$34:$C$777,СВЦЭМ!$A$34:$A$777,$A121,СВЦЭМ!$B$34:$B$777,Q$119)+'СЕТ СН'!$I$9+СВЦЭМ!$D$10+'СЕТ СН'!$I$5-'СЕТ СН'!$I$17</f>
        <v>4417.4707503299996</v>
      </c>
      <c r="R121" s="37">
        <f>SUMIFS(СВЦЭМ!$C$34:$C$777,СВЦЭМ!$A$34:$A$777,$A121,СВЦЭМ!$B$34:$B$777,R$119)+'СЕТ СН'!$I$9+СВЦЭМ!$D$10+'СЕТ СН'!$I$5-'СЕТ СН'!$I$17</f>
        <v>4412.3059531099998</v>
      </c>
      <c r="S121" s="37">
        <f>SUMIFS(СВЦЭМ!$C$34:$C$777,СВЦЭМ!$A$34:$A$777,$A121,СВЦЭМ!$B$34:$B$777,S$119)+'СЕТ СН'!$I$9+СВЦЭМ!$D$10+'СЕТ СН'!$I$5-'СЕТ СН'!$I$17</f>
        <v>4416.0445286799995</v>
      </c>
      <c r="T121" s="37">
        <f>SUMIFS(СВЦЭМ!$C$34:$C$777,СВЦЭМ!$A$34:$A$777,$A121,СВЦЭМ!$B$34:$B$777,T$119)+'СЕТ СН'!$I$9+СВЦЭМ!$D$10+'СЕТ СН'!$I$5-'СЕТ СН'!$I$17</f>
        <v>4415.3313325299996</v>
      </c>
      <c r="U121" s="37">
        <f>SUMIFS(СВЦЭМ!$C$34:$C$777,СВЦЭМ!$A$34:$A$777,$A121,СВЦЭМ!$B$34:$B$777,U$119)+'СЕТ СН'!$I$9+СВЦЭМ!$D$10+'СЕТ СН'!$I$5-'СЕТ СН'!$I$17</f>
        <v>4399.4307728699996</v>
      </c>
      <c r="V121" s="37">
        <f>SUMIFS(СВЦЭМ!$C$34:$C$777,СВЦЭМ!$A$34:$A$777,$A121,СВЦЭМ!$B$34:$B$777,V$119)+'СЕТ СН'!$I$9+СВЦЭМ!$D$10+'СЕТ СН'!$I$5-'СЕТ СН'!$I$17</f>
        <v>4367.7045177999998</v>
      </c>
      <c r="W121" s="37">
        <f>SUMIFS(СВЦЭМ!$C$34:$C$777,СВЦЭМ!$A$34:$A$777,$A121,СВЦЭМ!$B$34:$B$777,W$119)+'СЕТ СН'!$I$9+СВЦЭМ!$D$10+'СЕТ СН'!$I$5-'СЕТ СН'!$I$17</f>
        <v>4339.9379173899997</v>
      </c>
      <c r="X121" s="37">
        <f>SUMIFS(СВЦЭМ!$C$34:$C$777,СВЦЭМ!$A$34:$A$777,$A121,СВЦЭМ!$B$34:$B$777,X$119)+'СЕТ СН'!$I$9+СВЦЭМ!$D$10+'СЕТ СН'!$I$5-'СЕТ СН'!$I$17</f>
        <v>4346.7046772100002</v>
      </c>
      <c r="Y121" s="37">
        <f>SUMIFS(СВЦЭМ!$C$34:$C$777,СВЦЭМ!$A$34:$A$777,$A121,СВЦЭМ!$B$34:$B$777,Y$119)+'СЕТ СН'!$I$9+СВЦЭМ!$D$10+'СЕТ СН'!$I$5-'СЕТ СН'!$I$17</f>
        <v>4413.1657271200002</v>
      </c>
    </row>
    <row r="122" spans="1:27" ht="15.75" x14ac:dyDescent="0.2">
      <c r="A122" s="36">
        <f t="shared" ref="A122:A150" si="3">A121+1</f>
        <v>43254</v>
      </c>
      <c r="B122" s="37">
        <f>SUMIFS(СВЦЭМ!$C$34:$C$777,СВЦЭМ!$A$34:$A$777,$A122,СВЦЭМ!$B$34:$B$777,B$119)+'СЕТ СН'!$I$9+СВЦЭМ!$D$10+'СЕТ СН'!$I$5-'СЕТ СН'!$I$17</f>
        <v>4544.6832342899997</v>
      </c>
      <c r="C122" s="37">
        <f>SUMIFS(СВЦЭМ!$C$34:$C$777,СВЦЭМ!$A$34:$A$777,$A122,СВЦЭМ!$B$34:$B$777,C$119)+'СЕТ СН'!$I$9+СВЦЭМ!$D$10+'СЕТ СН'!$I$5-'СЕТ СН'!$I$17</f>
        <v>4596.8188487199996</v>
      </c>
      <c r="D122" s="37">
        <f>SUMIFS(СВЦЭМ!$C$34:$C$777,СВЦЭМ!$A$34:$A$777,$A122,СВЦЭМ!$B$34:$B$777,D$119)+'СЕТ СН'!$I$9+СВЦЭМ!$D$10+'СЕТ СН'!$I$5-'СЕТ СН'!$I$17</f>
        <v>4618.4233570300003</v>
      </c>
      <c r="E122" s="37">
        <f>SUMIFS(СВЦЭМ!$C$34:$C$777,СВЦЭМ!$A$34:$A$777,$A122,СВЦЭМ!$B$34:$B$777,E$119)+'СЕТ СН'!$I$9+СВЦЭМ!$D$10+'СЕТ СН'!$I$5-'СЕТ СН'!$I$17</f>
        <v>4645.8790512999994</v>
      </c>
      <c r="F122" s="37">
        <f>SUMIFS(СВЦЭМ!$C$34:$C$777,СВЦЭМ!$A$34:$A$777,$A122,СВЦЭМ!$B$34:$B$777,F$119)+'СЕТ СН'!$I$9+СВЦЭМ!$D$10+'СЕТ СН'!$I$5-'СЕТ СН'!$I$17</f>
        <v>4673.7449144299999</v>
      </c>
      <c r="G122" s="37">
        <f>SUMIFS(СВЦЭМ!$C$34:$C$777,СВЦЭМ!$A$34:$A$777,$A122,СВЦЭМ!$B$34:$B$777,G$119)+'СЕТ СН'!$I$9+СВЦЭМ!$D$10+'СЕТ СН'!$I$5-'СЕТ СН'!$I$17</f>
        <v>4657.77755703</v>
      </c>
      <c r="H122" s="37">
        <f>SUMIFS(СВЦЭМ!$C$34:$C$777,СВЦЭМ!$A$34:$A$777,$A122,СВЦЭМ!$B$34:$B$777,H$119)+'СЕТ СН'!$I$9+СВЦЭМ!$D$10+'СЕТ СН'!$I$5-'СЕТ СН'!$I$17</f>
        <v>4555.5694763800002</v>
      </c>
      <c r="I122" s="37">
        <f>SUMIFS(СВЦЭМ!$C$34:$C$777,СВЦЭМ!$A$34:$A$777,$A122,СВЦЭМ!$B$34:$B$777,I$119)+'СЕТ СН'!$I$9+СВЦЭМ!$D$10+'СЕТ СН'!$I$5-'СЕТ СН'!$I$17</f>
        <v>4500.2307081700001</v>
      </c>
      <c r="J122" s="37">
        <f>SUMIFS(СВЦЭМ!$C$34:$C$777,СВЦЭМ!$A$34:$A$777,$A122,СВЦЭМ!$B$34:$B$777,J$119)+'СЕТ СН'!$I$9+СВЦЭМ!$D$10+'СЕТ СН'!$I$5-'СЕТ СН'!$I$17</f>
        <v>4422.90651824</v>
      </c>
      <c r="K122" s="37">
        <f>SUMIFS(СВЦЭМ!$C$34:$C$777,СВЦЭМ!$A$34:$A$777,$A122,СВЦЭМ!$B$34:$B$777,K$119)+'СЕТ СН'!$I$9+СВЦЭМ!$D$10+'СЕТ СН'!$I$5-'СЕТ СН'!$I$17</f>
        <v>4381.6827793499997</v>
      </c>
      <c r="L122" s="37">
        <f>SUMIFS(СВЦЭМ!$C$34:$C$777,СВЦЭМ!$A$34:$A$777,$A122,СВЦЭМ!$B$34:$B$777,L$119)+'СЕТ СН'!$I$9+СВЦЭМ!$D$10+'СЕТ СН'!$I$5-'СЕТ СН'!$I$17</f>
        <v>4364.45493369</v>
      </c>
      <c r="M122" s="37">
        <f>SUMIFS(СВЦЭМ!$C$34:$C$777,СВЦЭМ!$A$34:$A$777,$A122,СВЦЭМ!$B$34:$B$777,M$119)+'СЕТ СН'!$I$9+СВЦЭМ!$D$10+'СЕТ СН'!$I$5-'СЕТ СН'!$I$17</f>
        <v>4375.9918384000002</v>
      </c>
      <c r="N122" s="37">
        <f>SUMIFS(СВЦЭМ!$C$34:$C$777,СВЦЭМ!$A$34:$A$777,$A122,СВЦЭМ!$B$34:$B$777,N$119)+'СЕТ СН'!$I$9+СВЦЭМ!$D$10+'СЕТ СН'!$I$5-'СЕТ СН'!$I$17</f>
        <v>4384.0931043999999</v>
      </c>
      <c r="O122" s="37">
        <f>SUMIFS(СВЦЭМ!$C$34:$C$777,СВЦЭМ!$A$34:$A$777,$A122,СВЦЭМ!$B$34:$B$777,O$119)+'СЕТ СН'!$I$9+СВЦЭМ!$D$10+'СЕТ СН'!$I$5-'СЕТ СН'!$I$17</f>
        <v>4395.9282179600004</v>
      </c>
      <c r="P122" s="37">
        <f>SUMIFS(СВЦЭМ!$C$34:$C$777,СВЦЭМ!$A$34:$A$777,$A122,СВЦЭМ!$B$34:$B$777,P$119)+'СЕТ СН'!$I$9+СВЦЭМ!$D$10+'СЕТ СН'!$I$5-'СЕТ СН'!$I$17</f>
        <v>4404.7406548600002</v>
      </c>
      <c r="Q122" s="37">
        <f>SUMIFS(СВЦЭМ!$C$34:$C$777,СВЦЭМ!$A$34:$A$777,$A122,СВЦЭМ!$B$34:$B$777,Q$119)+'СЕТ СН'!$I$9+СВЦЭМ!$D$10+'СЕТ СН'!$I$5-'СЕТ СН'!$I$17</f>
        <v>4399.4820355299998</v>
      </c>
      <c r="R122" s="37">
        <f>SUMIFS(СВЦЭМ!$C$34:$C$777,СВЦЭМ!$A$34:$A$777,$A122,СВЦЭМ!$B$34:$B$777,R$119)+'СЕТ СН'!$I$9+СВЦЭМ!$D$10+'СЕТ СН'!$I$5-'СЕТ СН'!$I$17</f>
        <v>4400.3822382500002</v>
      </c>
      <c r="S122" s="37">
        <f>SUMIFS(СВЦЭМ!$C$34:$C$777,СВЦЭМ!$A$34:$A$777,$A122,СВЦЭМ!$B$34:$B$777,S$119)+'СЕТ СН'!$I$9+СВЦЭМ!$D$10+'СЕТ СН'!$I$5-'СЕТ СН'!$I$17</f>
        <v>4400.4948369000003</v>
      </c>
      <c r="T122" s="37">
        <f>SUMIFS(СВЦЭМ!$C$34:$C$777,СВЦЭМ!$A$34:$A$777,$A122,СВЦЭМ!$B$34:$B$777,T$119)+'СЕТ СН'!$I$9+СВЦЭМ!$D$10+'СЕТ СН'!$I$5-'СЕТ СН'!$I$17</f>
        <v>4403.9048133799997</v>
      </c>
      <c r="U122" s="37">
        <f>SUMIFS(СВЦЭМ!$C$34:$C$777,СВЦЭМ!$A$34:$A$777,$A122,СВЦЭМ!$B$34:$B$777,U$119)+'СЕТ СН'!$I$9+СВЦЭМ!$D$10+'СЕТ СН'!$I$5-'СЕТ СН'!$I$17</f>
        <v>4404.2154163900004</v>
      </c>
      <c r="V122" s="37">
        <f>SUMIFS(СВЦЭМ!$C$34:$C$777,СВЦЭМ!$A$34:$A$777,$A122,СВЦЭМ!$B$34:$B$777,V$119)+'СЕТ СН'!$I$9+СВЦЭМ!$D$10+'СЕТ СН'!$I$5-'СЕТ СН'!$I$17</f>
        <v>4383.6046358699996</v>
      </c>
      <c r="W122" s="37">
        <f>SUMIFS(СВЦЭМ!$C$34:$C$777,СВЦЭМ!$A$34:$A$777,$A122,СВЦЭМ!$B$34:$B$777,W$119)+'СЕТ СН'!$I$9+СВЦЭМ!$D$10+'СЕТ СН'!$I$5-'СЕТ СН'!$I$17</f>
        <v>4333.8384453500003</v>
      </c>
      <c r="X122" s="37">
        <f>SUMIFS(СВЦЭМ!$C$34:$C$777,СВЦЭМ!$A$34:$A$777,$A122,СВЦЭМ!$B$34:$B$777,X$119)+'СЕТ СН'!$I$9+СВЦЭМ!$D$10+'СЕТ СН'!$I$5-'СЕТ СН'!$I$17</f>
        <v>4344.2442908599996</v>
      </c>
      <c r="Y122" s="37">
        <f>SUMIFS(СВЦЭМ!$C$34:$C$777,СВЦЭМ!$A$34:$A$777,$A122,СВЦЭМ!$B$34:$B$777,Y$119)+'СЕТ СН'!$I$9+СВЦЭМ!$D$10+'СЕТ СН'!$I$5-'СЕТ СН'!$I$17</f>
        <v>4470.7587775100001</v>
      </c>
    </row>
    <row r="123" spans="1:27" ht="15.75" x14ac:dyDescent="0.2">
      <c r="A123" s="36">
        <f t="shared" si="3"/>
        <v>43255</v>
      </c>
      <c r="B123" s="37">
        <f>SUMIFS(СВЦЭМ!$C$34:$C$777,СВЦЭМ!$A$34:$A$777,$A123,СВЦЭМ!$B$34:$B$777,B$119)+'СЕТ СН'!$I$9+СВЦЭМ!$D$10+'СЕТ СН'!$I$5-'СЕТ СН'!$I$17</f>
        <v>4584.6064647399999</v>
      </c>
      <c r="C123" s="37">
        <f>SUMIFS(СВЦЭМ!$C$34:$C$777,СВЦЭМ!$A$34:$A$777,$A123,СВЦЭМ!$B$34:$B$777,C$119)+'СЕТ СН'!$I$9+СВЦЭМ!$D$10+'СЕТ СН'!$I$5-'СЕТ СН'!$I$17</f>
        <v>4647.1542228799999</v>
      </c>
      <c r="D123" s="37">
        <f>SUMIFS(СВЦЭМ!$C$34:$C$777,СВЦЭМ!$A$34:$A$777,$A123,СВЦЭМ!$B$34:$B$777,D$119)+'СЕТ СН'!$I$9+СВЦЭМ!$D$10+'СЕТ СН'!$I$5-'СЕТ СН'!$I$17</f>
        <v>4683.0987630600002</v>
      </c>
      <c r="E123" s="37">
        <f>SUMIFS(СВЦЭМ!$C$34:$C$777,СВЦЭМ!$A$34:$A$777,$A123,СВЦЭМ!$B$34:$B$777,E$119)+'СЕТ СН'!$I$9+СВЦЭМ!$D$10+'СЕТ СН'!$I$5-'СЕТ СН'!$I$17</f>
        <v>4701.5892557899997</v>
      </c>
      <c r="F123" s="37">
        <f>SUMIFS(СВЦЭМ!$C$34:$C$777,СВЦЭМ!$A$34:$A$777,$A123,СВЦЭМ!$B$34:$B$777,F$119)+'СЕТ СН'!$I$9+СВЦЭМ!$D$10+'СЕТ СН'!$I$5-'СЕТ СН'!$I$17</f>
        <v>4724.3868799800002</v>
      </c>
      <c r="G123" s="37">
        <f>SUMIFS(СВЦЭМ!$C$34:$C$777,СВЦЭМ!$A$34:$A$777,$A123,СВЦЭМ!$B$34:$B$777,G$119)+'СЕТ СН'!$I$9+СВЦЭМ!$D$10+'СЕТ СН'!$I$5-'СЕТ СН'!$I$17</f>
        <v>4694.5912284400001</v>
      </c>
      <c r="H123" s="37">
        <f>SUMIFS(СВЦЭМ!$C$34:$C$777,СВЦЭМ!$A$34:$A$777,$A123,СВЦЭМ!$B$34:$B$777,H$119)+'СЕТ СН'!$I$9+СВЦЭМ!$D$10+'СЕТ СН'!$I$5-'СЕТ СН'!$I$17</f>
        <v>4568.8562515799995</v>
      </c>
      <c r="I123" s="37">
        <f>SUMIFS(СВЦЭМ!$C$34:$C$777,СВЦЭМ!$A$34:$A$777,$A123,СВЦЭМ!$B$34:$B$777,I$119)+'СЕТ СН'!$I$9+СВЦЭМ!$D$10+'СЕТ СН'!$I$5-'СЕТ СН'!$I$17</f>
        <v>4481.1808517600002</v>
      </c>
      <c r="J123" s="37">
        <f>SUMIFS(СВЦЭМ!$C$34:$C$777,СВЦЭМ!$A$34:$A$777,$A123,СВЦЭМ!$B$34:$B$777,J$119)+'СЕТ СН'!$I$9+СВЦЭМ!$D$10+'СЕТ СН'!$I$5-'СЕТ СН'!$I$17</f>
        <v>4432.8997376799998</v>
      </c>
      <c r="K123" s="37">
        <f>SUMIFS(СВЦЭМ!$C$34:$C$777,СВЦЭМ!$A$34:$A$777,$A123,СВЦЭМ!$B$34:$B$777,K$119)+'СЕТ СН'!$I$9+СВЦЭМ!$D$10+'СЕТ СН'!$I$5-'СЕТ СН'!$I$17</f>
        <v>4402.6582108600005</v>
      </c>
      <c r="L123" s="37">
        <f>SUMIFS(СВЦЭМ!$C$34:$C$777,СВЦЭМ!$A$34:$A$777,$A123,СВЦЭМ!$B$34:$B$777,L$119)+'СЕТ СН'!$I$9+СВЦЭМ!$D$10+'СЕТ СН'!$I$5-'СЕТ СН'!$I$17</f>
        <v>4394.1655336599997</v>
      </c>
      <c r="M123" s="37">
        <f>SUMIFS(СВЦЭМ!$C$34:$C$777,СВЦЭМ!$A$34:$A$777,$A123,СВЦЭМ!$B$34:$B$777,M$119)+'СЕТ СН'!$I$9+СВЦЭМ!$D$10+'СЕТ СН'!$I$5-'СЕТ СН'!$I$17</f>
        <v>4400.8230231200005</v>
      </c>
      <c r="N123" s="37">
        <f>SUMIFS(СВЦЭМ!$C$34:$C$777,СВЦЭМ!$A$34:$A$777,$A123,СВЦЭМ!$B$34:$B$777,N$119)+'СЕТ СН'!$I$9+СВЦЭМ!$D$10+'СЕТ СН'!$I$5-'СЕТ СН'!$I$17</f>
        <v>4412.6454740400004</v>
      </c>
      <c r="O123" s="37">
        <f>SUMIFS(СВЦЭМ!$C$34:$C$777,СВЦЭМ!$A$34:$A$777,$A123,СВЦЭМ!$B$34:$B$777,O$119)+'СЕТ СН'!$I$9+СВЦЭМ!$D$10+'СЕТ СН'!$I$5-'СЕТ СН'!$I$17</f>
        <v>4411.4078468199996</v>
      </c>
      <c r="P123" s="37">
        <f>SUMIFS(СВЦЭМ!$C$34:$C$777,СВЦЭМ!$A$34:$A$777,$A123,СВЦЭМ!$B$34:$B$777,P$119)+'СЕТ СН'!$I$9+СВЦЭМ!$D$10+'СЕТ СН'!$I$5-'СЕТ СН'!$I$17</f>
        <v>4406.0476193900004</v>
      </c>
      <c r="Q123" s="37">
        <f>SUMIFS(СВЦЭМ!$C$34:$C$777,СВЦЭМ!$A$34:$A$777,$A123,СВЦЭМ!$B$34:$B$777,Q$119)+'СЕТ СН'!$I$9+СВЦЭМ!$D$10+'СЕТ СН'!$I$5-'СЕТ СН'!$I$17</f>
        <v>4406.0893789900001</v>
      </c>
      <c r="R123" s="37">
        <f>SUMIFS(СВЦЭМ!$C$34:$C$777,СВЦЭМ!$A$34:$A$777,$A123,СВЦЭМ!$B$34:$B$777,R$119)+'СЕТ СН'!$I$9+СВЦЭМ!$D$10+'СЕТ СН'!$I$5-'СЕТ СН'!$I$17</f>
        <v>4414.8077990199999</v>
      </c>
      <c r="S123" s="37">
        <f>SUMIFS(СВЦЭМ!$C$34:$C$777,СВЦЭМ!$A$34:$A$777,$A123,СВЦЭМ!$B$34:$B$777,S$119)+'СЕТ СН'!$I$9+СВЦЭМ!$D$10+'СЕТ СН'!$I$5-'СЕТ СН'!$I$17</f>
        <v>4406.3355748100003</v>
      </c>
      <c r="T123" s="37">
        <f>SUMIFS(СВЦЭМ!$C$34:$C$777,СВЦЭМ!$A$34:$A$777,$A123,СВЦЭМ!$B$34:$B$777,T$119)+'СЕТ СН'!$I$9+СВЦЭМ!$D$10+'СЕТ СН'!$I$5-'СЕТ СН'!$I$17</f>
        <v>4404.3271166599998</v>
      </c>
      <c r="U123" s="37">
        <f>SUMIFS(СВЦЭМ!$C$34:$C$777,СВЦЭМ!$A$34:$A$777,$A123,СВЦЭМ!$B$34:$B$777,U$119)+'СЕТ СН'!$I$9+СВЦЭМ!$D$10+'СЕТ СН'!$I$5-'СЕТ СН'!$I$17</f>
        <v>4396.2894670599999</v>
      </c>
      <c r="V123" s="37">
        <f>SUMIFS(СВЦЭМ!$C$34:$C$777,СВЦЭМ!$A$34:$A$777,$A123,СВЦЭМ!$B$34:$B$777,V$119)+'СЕТ СН'!$I$9+СВЦЭМ!$D$10+'СЕТ СН'!$I$5-'СЕТ СН'!$I$17</f>
        <v>4388.7532656399999</v>
      </c>
      <c r="W123" s="37">
        <f>SUMIFS(СВЦЭМ!$C$34:$C$777,СВЦЭМ!$A$34:$A$777,$A123,СВЦЭМ!$B$34:$B$777,W$119)+'СЕТ СН'!$I$9+СВЦЭМ!$D$10+'СЕТ СН'!$I$5-'СЕТ СН'!$I$17</f>
        <v>4376.5629415100002</v>
      </c>
      <c r="X123" s="37">
        <f>SUMIFS(СВЦЭМ!$C$34:$C$777,СВЦЭМ!$A$34:$A$777,$A123,СВЦЭМ!$B$34:$B$777,X$119)+'СЕТ СН'!$I$9+СВЦЭМ!$D$10+'СЕТ СН'!$I$5-'СЕТ СН'!$I$17</f>
        <v>4384.9547805800003</v>
      </c>
      <c r="Y123" s="37">
        <f>SUMIFS(СВЦЭМ!$C$34:$C$777,СВЦЭМ!$A$34:$A$777,$A123,СВЦЭМ!$B$34:$B$777,Y$119)+'СЕТ СН'!$I$9+СВЦЭМ!$D$10+'СЕТ СН'!$I$5-'СЕТ СН'!$I$17</f>
        <v>4484.6245892899997</v>
      </c>
    </row>
    <row r="124" spans="1:27" ht="15.75" x14ac:dyDescent="0.2">
      <c r="A124" s="36">
        <f t="shared" si="3"/>
        <v>43256</v>
      </c>
      <c r="B124" s="37">
        <f>SUMIFS(СВЦЭМ!$C$34:$C$777,СВЦЭМ!$A$34:$A$777,$A124,СВЦЭМ!$B$34:$B$777,B$119)+'СЕТ СН'!$I$9+СВЦЭМ!$D$10+'СЕТ СН'!$I$5-'СЕТ СН'!$I$17</f>
        <v>4569.0583805199994</v>
      </c>
      <c r="C124" s="37">
        <f>SUMIFS(СВЦЭМ!$C$34:$C$777,СВЦЭМ!$A$34:$A$777,$A124,СВЦЭМ!$B$34:$B$777,C$119)+'СЕТ СН'!$I$9+СВЦЭМ!$D$10+'СЕТ СН'!$I$5-'СЕТ СН'!$I$17</f>
        <v>4615.9320152299997</v>
      </c>
      <c r="D124" s="37">
        <f>SUMIFS(СВЦЭМ!$C$34:$C$777,СВЦЭМ!$A$34:$A$777,$A124,СВЦЭМ!$B$34:$B$777,D$119)+'СЕТ СН'!$I$9+СВЦЭМ!$D$10+'СЕТ СН'!$I$5-'СЕТ СН'!$I$17</f>
        <v>4648.1212767699999</v>
      </c>
      <c r="E124" s="37">
        <f>SUMIFS(СВЦЭМ!$C$34:$C$777,СВЦЭМ!$A$34:$A$777,$A124,СВЦЭМ!$B$34:$B$777,E$119)+'СЕТ СН'!$I$9+СВЦЭМ!$D$10+'СЕТ СН'!$I$5-'СЕТ СН'!$I$17</f>
        <v>4649.0138706899997</v>
      </c>
      <c r="F124" s="37">
        <f>SUMIFS(СВЦЭМ!$C$34:$C$777,СВЦЭМ!$A$34:$A$777,$A124,СВЦЭМ!$B$34:$B$777,F$119)+'СЕТ СН'!$I$9+СВЦЭМ!$D$10+'СЕТ СН'!$I$5-'СЕТ СН'!$I$17</f>
        <v>4663.5693502300001</v>
      </c>
      <c r="G124" s="37">
        <f>SUMIFS(СВЦЭМ!$C$34:$C$777,СВЦЭМ!$A$34:$A$777,$A124,СВЦЭМ!$B$34:$B$777,G$119)+'СЕТ СН'!$I$9+СВЦЭМ!$D$10+'СЕТ СН'!$I$5-'СЕТ СН'!$I$17</f>
        <v>4649.7837940099998</v>
      </c>
      <c r="H124" s="37">
        <f>SUMIFS(СВЦЭМ!$C$34:$C$777,СВЦЭМ!$A$34:$A$777,$A124,СВЦЭМ!$B$34:$B$777,H$119)+'СЕТ СН'!$I$9+СВЦЭМ!$D$10+'СЕТ СН'!$I$5-'СЕТ СН'!$I$17</f>
        <v>4517.3466429400005</v>
      </c>
      <c r="I124" s="37">
        <f>SUMIFS(СВЦЭМ!$C$34:$C$777,СВЦЭМ!$A$34:$A$777,$A124,СВЦЭМ!$B$34:$B$777,I$119)+'СЕТ СН'!$I$9+СВЦЭМ!$D$10+'СЕТ СН'!$I$5-'СЕТ СН'!$I$17</f>
        <v>4417.1435892700001</v>
      </c>
      <c r="J124" s="37">
        <f>SUMIFS(СВЦЭМ!$C$34:$C$777,СВЦЭМ!$A$34:$A$777,$A124,СВЦЭМ!$B$34:$B$777,J$119)+'СЕТ СН'!$I$9+СВЦЭМ!$D$10+'СЕТ СН'!$I$5-'СЕТ СН'!$I$17</f>
        <v>4386.5862708699997</v>
      </c>
      <c r="K124" s="37">
        <f>SUMIFS(СВЦЭМ!$C$34:$C$777,СВЦЭМ!$A$34:$A$777,$A124,СВЦЭМ!$B$34:$B$777,K$119)+'СЕТ СН'!$I$9+СВЦЭМ!$D$10+'СЕТ СН'!$I$5-'СЕТ СН'!$I$17</f>
        <v>4370.6005101600003</v>
      </c>
      <c r="L124" s="37">
        <f>SUMIFS(СВЦЭМ!$C$34:$C$777,СВЦЭМ!$A$34:$A$777,$A124,СВЦЭМ!$B$34:$B$777,L$119)+'СЕТ СН'!$I$9+СВЦЭМ!$D$10+'СЕТ СН'!$I$5-'СЕТ СН'!$I$17</f>
        <v>4367.7130805400002</v>
      </c>
      <c r="M124" s="37">
        <f>SUMIFS(СВЦЭМ!$C$34:$C$777,СВЦЭМ!$A$34:$A$777,$A124,СВЦЭМ!$B$34:$B$777,M$119)+'СЕТ СН'!$I$9+СВЦЭМ!$D$10+'СЕТ СН'!$I$5-'СЕТ СН'!$I$17</f>
        <v>4382.5989851699997</v>
      </c>
      <c r="N124" s="37">
        <f>SUMIFS(СВЦЭМ!$C$34:$C$777,СВЦЭМ!$A$34:$A$777,$A124,СВЦЭМ!$B$34:$B$777,N$119)+'СЕТ СН'!$I$9+СВЦЭМ!$D$10+'СЕТ СН'!$I$5-'СЕТ СН'!$I$17</f>
        <v>4418.2332246200003</v>
      </c>
      <c r="O124" s="37">
        <f>SUMIFS(СВЦЭМ!$C$34:$C$777,СВЦЭМ!$A$34:$A$777,$A124,СВЦЭМ!$B$34:$B$777,O$119)+'СЕТ СН'!$I$9+СВЦЭМ!$D$10+'СЕТ СН'!$I$5-'СЕТ СН'!$I$17</f>
        <v>4430.3278522299997</v>
      </c>
      <c r="P124" s="37">
        <f>SUMIFS(СВЦЭМ!$C$34:$C$777,СВЦЭМ!$A$34:$A$777,$A124,СВЦЭМ!$B$34:$B$777,P$119)+'СЕТ СН'!$I$9+СВЦЭМ!$D$10+'СЕТ СН'!$I$5-'СЕТ СН'!$I$17</f>
        <v>4422.0256005399997</v>
      </c>
      <c r="Q124" s="37">
        <f>SUMIFS(СВЦЭМ!$C$34:$C$777,СВЦЭМ!$A$34:$A$777,$A124,СВЦЭМ!$B$34:$B$777,Q$119)+'СЕТ СН'!$I$9+СВЦЭМ!$D$10+'СЕТ СН'!$I$5-'СЕТ СН'!$I$17</f>
        <v>4417.9645649300001</v>
      </c>
      <c r="R124" s="37">
        <f>SUMIFS(СВЦЭМ!$C$34:$C$777,СВЦЭМ!$A$34:$A$777,$A124,СВЦЭМ!$B$34:$B$777,R$119)+'СЕТ СН'!$I$9+СВЦЭМ!$D$10+'СЕТ СН'!$I$5-'СЕТ СН'!$I$17</f>
        <v>4433.2198566199995</v>
      </c>
      <c r="S124" s="37">
        <f>SUMIFS(СВЦЭМ!$C$34:$C$777,СВЦЭМ!$A$34:$A$777,$A124,СВЦЭМ!$B$34:$B$777,S$119)+'СЕТ СН'!$I$9+СВЦЭМ!$D$10+'СЕТ СН'!$I$5-'СЕТ СН'!$I$17</f>
        <v>4419.3281608999996</v>
      </c>
      <c r="T124" s="37">
        <f>SUMIFS(СВЦЭМ!$C$34:$C$777,СВЦЭМ!$A$34:$A$777,$A124,СВЦЭМ!$B$34:$B$777,T$119)+'СЕТ СН'!$I$9+СВЦЭМ!$D$10+'СЕТ СН'!$I$5-'СЕТ СН'!$I$17</f>
        <v>4410.3793765800001</v>
      </c>
      <c r="U124" s="37">
        <f>SUMIFS(СВЦЭМ!$C$34:$C$777,СВЦЭМ!$A$34:$A$777,$A124,СВЦЭМ!$B$34:$B$777,U$119)+'СЕТ СН'!$I$9+СВЦЭМ!$D$10+'СЕТ СН'!$I$5-'СЕТ СН'!$I$17</f>
        <v>4409.9033634199996</v>
      </c>
      <c r="V124" s="37">
        <f>SUMIFS(СВЦЭМ!$C$34:$C$777,СВЦЭМ!$A$34:$A$777,$A124,СВЦЭМ!$B$34:$B$777,V$119)+'СЕТ СН'!$I$9+СВЦЭМ!$D$10+'СЕТ СН'!$I$5-'СЕТ СН'!$I$17</f>
        <v>4427.0249836200001</v>
      </c>
      <c r="W124" s="37">
        <f>SUMIFS(СВЦЭМ!$C$34:$C$777,СВЦЭМ!$A$34:$A$777,$A124,СВЦЭМ!$B$34:$B$777,W$119)+'СЕТ СН'!$I$9+СВЦЭМ!$D$10+'СЕТ СН'!$I$5-'СЕТ СН'!$I$17</f>
        <v>4386.6648608400001</v>
      </c>
      <c r="X124" s="37">
        <f>SUMIFS(СВЦЭМ!$C$34:$C$777,СВЦЭМ!$A$34:$A$777,$A124,СВЦЭМ!$B$34:$B$777,X$119)+'СЕТ СН'!$I$9+СВЦЭМ!$D$10+'СЕТ СН'!$I$5-'СЕТ СН'!$I$17</f>
        <v>4407.69554341</v>
      </c>
      <c r="Y124" s="37">
        <f>SUMIFS(СВЦЭМ!$C$34:$C$777,СВЦЭМ!$A$34:$A$777,$A124,СВЦЭМ!$B$34:$B$777,Y$119)+'СЕТ СН'!$I$9+СВЦЭМ!$D$10+'СЕТ СН'!$I$5-'СЕТ СН'!$I$17</f>
        <v>4519.7043678299997</v>
      </c>
    </row>
    <row r="125" spans="1:27" ht="15.75" x14ac:dyDescent="0.2">
      <c r="A125" s="36">
        <f t="shared" si="3"/>
        <v>43257</v>
      </c>
      <c r="B125" s="37">
        <f>SUMIFS(СВЦЭМ!$C$34:$C$777,СВЦЭМ!$A$34:$A$777,$A125,СВЦЭМ!$B$34:$B$777,B$119)+'СЕТ СН'!$I$9+СВЦЭМ!$D$10+'СЕТ СН'!$I$5-'СЕТ СН'!$I$17</f>
        <v>4613.2521266100002</v>
      </c>
      <c r="C125" s="37">
        <f>SUMIFS(СВЦЭМ!$C$34:$C$777,СВЦЭМ!$A$34:$A$777,$A125,СВЦЭМ!$B$34:$B$777,C$119)+'СЕТ СН'!$I$9+СВЦЭМ!$D$10+'СЕТ СН'!$I$5-'СЕТ СН'!$I$17</f>
        <v>4674.0532992399994</v>
      </c>
      <c r="D125" s="37">
        <f>SUMIFS(СВЦЭМ!$C$34:$C$777,СВЦЭМ!$A$34:$A$777,$A125,СВЦЭМ!$B$34:$B$777,D$119)+'СЕТ СН'!$I$9+СВЦЭМ!$D$10+'СЕТ СН'!$I$5-'СЕТ СН'!$I$17</f>
        <v>4716.6460685100001</v>
      </c>
      <c r="E125" s="37">
        <f>SUMIFS(СВЦЭМ!$C$34:$C$777,СВЦЭМ!$A$34:$A$777,$A125,СВЦЭМ!$B$34:$B$777,E$119)+'СЕТ СН'!$I$9+СВЦЭМ!$D$10+'СЕТ СН'!$I$5-'СЕТ СН'!$I$17</f>
        <v>4720.8958922800002</v>
      </c>
      <c r="F125" s="37">
        <f>SUMIFS(СВЦЭМ!$C$34:$C$777,СВЦЭМ!$A$34:$A$777,$A125,СВЦЭМ!$B$34:$B$777,F$119)+'СЕТ СН'!$I$9+СВЦЭМ!$D$10+'СЕТ СН'!$I$5-'СЕТ СН'!$I$17</f>
        <v>4714.3802163800001</v>
      </c>
      <c r="G125" s="37">
        <f>SUMIFS(СВЦЭМ!$C$34:$C$777,СВЦЭМ!$A$34:$A$777,$A125,СВЦЭМ!$B$34:$B$777,G$119)+'СЕТ СН'!$I$9+СВЦЭМ!$D$10+'СЕТ СН'!$I$5-'СЕТ СН'!$I$17</f>
        <v>4706.9851204199995</v>
      </c>
      <c r="H125" s="37">
        <f>SUMIFS(СВЦЭМ!$C$34:$C$777,СВЦЭМ!$A$34:$A$777,$A125,СВЦЭМ!$B$34:$B$777,H$119)+'СЕТ СН'!$I$9+СВЦЭМ!$D$10+'СЕТ СН'!$I$5-'СЕТ СН'!$I$17</f>
        <v>4579.6718664499995</v>
      </c>
      <c r="I125" s="37">
        <f>SUMIFS(СВЦЭМ!$C$34:$C$777,СВЦЭМ!$A$34:$A$777,$A125,СВЦЭМ!$B$34:$B$777,I$119)+'СЕТ СН'!$I$9+СВЦЭМ!$D$10+'СЕТ СН'!$I$5-'СЕТ СН'!$I$17</f>
        <v>4449.9561247499996</v>
      </c>
      <c r="J125" s="37">
        <f>SUMIFS(СВЦЭМ!$C$34:$C$777,СВЦЭМ!$A$34:$A$777,$A125,СВЦЭМ!$B$34:$B$777,J$119)+'СЕТ СН'!$I$9+СВЦЭМ!$D$10+'СЕТ СН'!$I$5-'СЕТ СН'!$I$17</f>
        <v>4411.3619178899999</v>
      </c>
      <c r="K125" s="37">
        <f>SUMIFS(СВЦЭМ!$C$34:$C$777,СВЦЭМ!$A$34:$A$777,$A125,СВЦЭМ!$B$34:$B$777,K$119)+'СЕТ СН'!$I$9+СВЦЭМ!$D$10+'СЕТ СН'!$I$5-'СЕТ СН'!$I$17</f>
        <v>4387.7872109600003</v>
      </c>
      <c r="L125" s="37">
        <f>SUMIFS(СВЦЭМ!$C$34:$C$777,СВЦЭМ!$A$34:$A$777,$A125,СВЦЭМ!$B$34:$B$777,L$119)+'СЕТ СН'!$I$9+СВЦЭМ!$D$10+'СЕТ СН'!$I$5-'СЕТ СН'!$I$17</f>
        <v>4368.1536167200002</v>
      </c>
      <c r="M125" s="37">
        <f>SUMIFS(СВЦЭМ!$C$34:$C$777,СВЦЭМ!$A$34:$A$777,$A125,СВЦЭМ!$B$34:$B$777,M$119)+'СЕТ СН'!$I$9+СВЦЭМ!$D$10+'СЕТ СН'!$I$5-'СЕТ СН'!$I$17</f>
        <v>4377.4885345700004</v>
      </c>
      <c r="N125" s="37">
        <f>SUMIFS(СВЦЭМ!$C$34:$C$777,СВЦЭМ!$A$34:$A$777,$A125,СВЦЭМ!$B$34:$B$777,N$119)+'СЕТ СН'!$I$9+СВЦЭМ!$D$10+'СЕТ СН'!$I$5-'СЕТ СН'!$I$17</f>
        <v>4379.2781629900001</v>
      </c>
      <c r="O125" s="37">
        <f>SUMIFS(СВЦЭМ!$C$34:$C$777,СВЦЭМ!$A$34:$A$777,$A125,СВЦЭМ!$B$34:$B$777,O$119)+'СЕТ СН'!$I$9+СВЦЭМ!$D$10+'СЕТ СН'!$I$5-'СЕТ СН'!$I$17</f>
        <v>4383.6077420900001</v>
      </c>
      <c r="P125" s="37">
        <f>SUMIFS(СВЦЭМ!$C$34:$C$777,СВЦЭМ!$A$34:$A$777,$A125,СВЦЭМ!$B$34:$B$777,P$119)+'СЕТ СН'!$I$9+СВЦЭМ!$D$10+'СЕТ СН'!$I$5-'СЕТ СН'!$I$17</f>
        <v>4384.8274900099996</v>
      </c>
      <c r="Q125" s="37">
        <f>SUMIFS(СВЦЭМ!$C$34:$C$777,СВЦЭМ!$A$34:$A$777,$A125,СВЦЭМ!$B$34:$B$777,Q$119)+'СЕТ СН'!$I$9+СВЦЭМ!$D$10+'СЕТ СН'!$I$5-'СЕТ СН'!$I$17</f>
        <v>4381.8688927200001</v>
      </c>
      <c r="R125" s="37">
        <f>SUMIFS(СВЦЭМ!$C$34:$C$777,СВЦЭМ!$A$34:$A$777,$A125,СВЦЭМ!$B$34:$B$777,R$119)+'СЕТ СН'!$I$9+СВЦЭМ!$D$10+'СЕТ СН'!$I$5-'СЕТ СН'!$I$17</f>
        <v>4386.5304426699995</v>
      </c>
      <c r="S125" s="37">
        <f>SUMIFS(СВЦЭМ!$C$34:$C$777,СВЦЭМ!$A$34:$A$777,$A125,СВЦЭМ!$B$34:$B$777,S$119)+'СЕТ СН'!$I$9+СВЦЭМ!$D$10+'СЕТ СН'!$I$5-'СЕТ СН'!$I$17</f>
        <v>4386.35183865</v>
      </c>
      <c r="T125" s="37">
        <f>SUMIFS(СВЦЭМ!$C$34:$C$777,СВЦЭМ!$A$34:$A$777,$A125,СВЦЭМ!$B$34:$B$777,T$119)+'СЕТ СН'!$I$9+СВЦЭМ!$D$10+'СЕТ СН'!$I$5-'СЕТ СН'!$I$17</f>
        <v>4386.1562761599998</v>
      </c>
      <c r="U125" s="37">
        <f>SUMIFS(СВЦЭМ!$C$34:$C$777,СВЦЭМ!$A$34:$A$777,$A125,СВЦЭМ!$B$34:$B$777,U$119)+'СЕТ СН'!$I$9+СВЦЭМ!$D$10+'СЕТ СН'!$I$5-'СЕТ СН'!$I$17</f>
        <v>4389.2142836900002</v>
      </c>
      <c r="V125" s="37">
        <f>SUMIFS(СВЦЭМ!$C$34:$C$777,СВЦЭМ!$A$34:$A$777,$A125,СВЦЭМ!$B$34:$B$777,V$119)+'СЕТ СН'!$I$9+СВЦЭМ!$D$10+'СЕТ СН'!$I$5-'СЕТ СН'!$I$17</f>
        <v>4385.4366304000005</v>
      </c>
      <c r="W125" s="37">
        <f>SUMIFS(СВЦЭМ!$C$34:$C$777,СВЦЭМ!$A$34:$A$777,$A125,СВЦЭМ!$B$34:$B$777,W$119)+'СЕТ СН'!$I$9+СВЦЭМ!$D$10+'СЕТ СН'!$I$5-'СЕТ СН'!$I$17</f>
        <v>4368.8258475600005</v>
      </c>
      <c r="X125" s="37">
        <f>SUMIFS(СВЦЭМ!$C$34:$C$777,СВЦЭМ!$A$34:$A$777,$A125,СВЦЭМ!$B$34:$B$777,X$119)+'СЕТ СН'!$I$9+СВЦЭМ!$D$10+'СЕТ СН'!$I$5-'СЕТ СН'!$I$17</f>
        <v>4387.2360036999999</v>
      </c>
      <c r="Y125" s="37">
        <f>SUMIFS(СВЦЭМ!$C$34:$C$777,СВЦЭМ!$A$34:$A$777,$A125,СВЦЭМ!$B$34:$B$777,Y$119)+'СЕТ СН'!$I$9+СВЦЭМ!$D$10+'СЕТ СН'!$I$5-'СЕТ СН'!$I$17</f>
        <v>4500.8471339999996</v>
      </c>
    </row>
    <row r="126" spans="1:27" ht="15.75" x14ac:dyDescent="0.2">
      <c r="A126" s="36">
        <f t="shared" si="3"/>
        <v>43258</v>
      </c>
      <c r="B126" s="37">
        <f>SUMIFS(СВЦЭМ!$C$34:$C$777,СВЦЭМ!$A$34:$A$777,$A126,СВЦЭМ!$B$34:$B$777,B$119)+'СЕТ СН'!$I$9+СВЦЭМ!$D$10+'СЕТ СН'!$I$5-'СЕТ СН'!$I$17</f>
        <v>4580.8472458799997</v>
      </c>
      <c r="C126" s="37">
        <f>SUMIFS(СВЦЭМ!$C$34:$C$777,СВЦЭМ!$A$34:$A$777,$A126,СВЦЭМ!$B$34:$B$777,C$119)+'СЕТ СН'!$I$9+СВЦЭМ!$D$10+'СЕТ СН'!$I$5-'СЕТ СН'!$I$17</f>
        <v>4641.5346311000003</v>
      </c>
      <c r="D126" s="37">
        <f>SUMIFS(СВЦЭМ!$C$34:$C$777,СВЦЭМ!$A$34:$A$777,$A126,СВЦЭМ!$B$34:$B$777,D$119)+'СЕТ СН'!$I$9+СВЦЭМ!$D$10+'СЕТ СН'!$I$5-'СЕТ СН'!$I$17</f>
        <v>4662.8765739800001</v>
      </c>
      <c r="E126" s="37">
        <f>SUMIFS(СВЦЭМ!$C$34:$C$777,СВЦЭМ!$A$34:$A$777,$A126,СВЦЭМ!$B$34:$B$777,E$119)+'СЕТ СН'!$I$9+СВЦЭМ!$D$10+'СЕТ СН'!$I$5-'СЕТ СН'!$I$17</f>
        <v>4670.5509638499998</v>
      </c>
      <c r="F126" s="37">
        <f>SUMIFS(СВЦЭМ!$C$34:$C$777,СВЦЭМ!$A$34:$A$777,$A126,СВЦЭМ!$B$34:$B$777,F$119)+'СЕТ СН'!$I$9+СВЦЭМ!$D$10+'СЕТ СН'!$I$5-'СЕТ СН'!$I$17</f>
        <v>4684.2284211800006</v>
      </c>
      <c r="G126" s="37">
        <f>SUMIFS(СВЦЭМ!$C$34:$C$777,СВЦЭМ!$A$34:$A$777,$A126,СВЦЭМ!$B$34:$B$777,G$119)+'СЕТ СН'!$I$9+СВЦЭМ!$D$10+'СЕТ СН'!$I$5-'СЕТ СН'!$I$17</f>
        <v>4677.2064506800007</v>
      </c>
      <c r="H126" s="37">
        <f>SUMIFS(СВЦЭМ!$C$34:$C$777,СВЦЭМ!$A$34:$A$777,$A126,СВЦЭМ!$B$34:$B$777,H$119)+'СЕТ СН'!$I$9+СВЦЭМ!$D$10+'СЕТ СН'!$I$5-'СЕТ СН'!$I$17</f>
        <v>4545.5065108099998</v>
      </c>
      <c r="I126" s="37">
        <f>SUMIFS(СВЦЭМ!$C$34:$C$777,СВЦЭМ!$A$34:$A$777,$A126,СВЦЭМ!$B$34:$B$777,I$119)+'СЕТ СН'!$I$9+СВЦЭМ!$D$10+'СЕТ СН'!$I$5-'СЕТ СН'!$I$17</f>
        <v>4425.0419727300005</v>
      </c>
      <c r="J126" s="37">
        <f>SUMIFS(СВЦЭМ!$C$34:$C$777,СВЦЭМ!$A$34:$A$777,$A126,СВЦЭМ!$B$34:$B$777,J$119)+'СЕТ СН'!$I$9+СВЦЭМ!$D$10+'СЕТ СН'!$I$5-'СЕТ СН'!$I$17</f>
        <v>4391.6770584799997</v>
      </c>
      <c r="K126" s="37">
        <f>SUMIFS(СВЦЭМ!$C$34:$C$777,СВЦЭМ!$A$34:$A$777,$A126,СВЦЭМ!$B$34:$B$777,K$119)+'СЕТ СН'!$I$9+СВЦЭМ!$D$10+'СЕТ СН'!$I$5-'СЕТ СН'!$I$17</f>
        <v>4369.6976912999999</v>
      </c>
      <c r="L126" s="37">
        <f>SUMIFS(СВЦЭМ!$C$34:$C$777,СВЦЭМ!$A$34:$A$777,$A126,СВЦЭМ!$B$34:$B$777,L$119)+'СЕТ СН'!$I$9+СВЦЭМ!$D$10+'СЕТ СН'!$I$5-'СЕТ СН'!$I$17</f>
        <v>4354.84187896</v>
      </c>
      <c r="M126" s="37">
        <f>SUMIFS(СВЦЭМ!$C$34:$C$777,СВЦЭМ!$A$34:$A$777,$A126,СВЦЭМ!$B$34:$B$777,M$119)+'СЕТ СН'!$I$9+СВЦЭМ!$D$10+'СЕТ СН'!$I$5-'СЕТ СН'!$I$17</f>
        <v>4358.0527832999996</v>
      </c>
      <c r="N126" s="37">
        <f>SUMIFS(СВЦЭМ!$C$34:$C$777,СВЦЭМ!$A$34:$A$777,$A126,СВЦЭМ!$B$34:$B$777,N$119)+'СЕТ СН'!$I$9+СВЦЭМ!$D$10+'СЕТ СН'!$I$5-'СЕТ СН'!$I$17</f>
        <v>4367.6729120400005</v>
      </c>
      <c r="O126" s="37">
        <f>SUMIFS(СВЦЭМ!$C$34:$C$777,СВЦЭМ!$A$34:$A$777,$A126,СВЦЭМ!$B$34:$B$777,O$119)+'СЕТ СН'!$I$9+СВЦЭМ!$D$10+'СЕТ СН'!$I$5-'СЕТ СН'!$I$17</f>
        <v>4372.3751333</v>
      </c>
      <c r="P126" s="37">
        <f>SUMIFS(СВЦЭМ!$C$34:$C$777,СВЦЭМ!$A$34:$A$777,$A126,СВЦЭМ!$B$34:$B$777,P$119)+'СЕТ СН'!$I$9+СВЦЭМ!$D$10+'СЕТ СН'!$I$5-'СЕТ СН'!$I$17</f>
        <v>4360.8187281</v>
      </c>
      <c r="Q126" s="37">
        <f>SUMIFS(СВЦЭМ!$C$34:$C$777,СВЦЭМ!$A$34:$A$777,$A126,СВЦЭМ!$B$34:$B$777,Q$119)+'СЕТ СН'!$I$9+СВЦЭМ!$D$10+'СЕТ СН'!$I$5-'СЕТ СН'!$I$17</f>
        <v>4371.8040060800004</v>
      </c>
      <c r="R126" s="37">
        <f>SUMIFS(СВЦЭМ!$C$34:$C$777,СВЦЭМ!$A$34:$A$777,$A126,СВЦЭМ!$B$34:$B$777,R$119)+'СЕТ СН'!$I$9+СВЦЭМ!$D$10+'СЕТ СН'!$I$5-'СЕТ СН'!$I$17</f>
        <v>4392.7038295700004</v>
      </c>
      <c r="S126" s="37">
        <f>SUMIFS(СВЦЭМ!$C$34:$C$777,СВЦЭМ!$A$34:$A$777,$A126,СВЦЭМ!$B$34:$B$777,S$119)+'СЕТ СН'!$I$9+СВЦЭМ!$D$10+'СЕТ СН'!$I$5-'СЕТ СН'!$I$17</f>
        <v>4411.6076496599999</v>
      </c>
      <c r="T126" s="37">
        <f>SUMIFS(СВЦЭМ!$C$34:$C$777,СВЦЭМ!$A$34:$A$777,$A126,СВЦЭМ!$B$34:$B$777,T$119)+'СЕТ СН'!$I$9+СВЦЭМ!$D$10+'СЕТ СН'!$I$5-'СЕТ СН'!$I$17</f>
        <v>4434.1079071200002</v>
      </c>
      <c r="U126" s="37">
        <f>SUMIFS(СВЦЭМ!$C$34:$C$777,СВЦЭМ!$A$34:$A$777,$A126,СВЦЭМ!$B$34:$B$777,U$119)+'СЕТ СН'!$I$9+СВЦЭМ!$D$10+'СЕТ СН'!$I$5-'СЕТ СН'!$I$17</f>
        <v>4444.8562975100003</v>
      </c>
      <c r="V126" s="37">
        <f>SUMIFS(СВЦЭМ!$C$34:$C$777,СВЦЭМ!$A$34:$A$777,$A126,СВЦЭМ!$B$34:$B$777,V$119)+'СЕТ СН'!$I$9+СВЦЭМ!$D$10+'СЕТ СН'!$I$5-'СЕТ СН'!$I$17</f>
        <v>4441.72871201</v>
      </c>
      <c r="W126" s="37">
        <f>SUMIFS(СВЦЭМ!$C$34:$C$777,СВЦЭМ!$A$34:$A$777,$A126,СВЦЭМ!$B$34:$B$777,W$119)+'СЕТ СН'!$I$9+СВЦЭМ!$D$10+'СЕТ СН'!$I$5-'СЕТ СН'!$I$17</f>
        <v>4419.8285320699997</v>
      </c>
      <c r="X126" s="37">
        <f>SUMIFS(СВЦЭМ!$C$34:$C$777,СВЦЭМ!$A$34:$A$777,$A126,СВЦЭМ!$B$34:$B$777,X$119)+'СЕТ СН'!$I$9+СВЦЭМ!$D$10+'СЕТ СН'!$I$5-'СЕТ СН'!$I$17</f>
        <v>4385.4795400100002</v>
      </c>
      <c r="Y126" s="37">
        <f>SUMIFS(СВЦЭМ!$C$34:$C$777,СВЦЭМ!$A$34:$A$777,$A126,СВЦЭМ!$B$34:$B$777,Y$119)+'СЕТ СН'!$I$9+СВЦЭМ!$D$10+'СЕТ СН'!$I$5-'СЕТ СН'!$I$17</f>
        <v>4494.6185043300002</v>
      </c>
    </row>
    <row r="127" spans="1:27" ht="15.75" x14ac:dyDescent="0.2">
      <c r="A127" s="36">
        <f t="shared" si="3"/>
        <v>43259</v>
      </c>
      <c r="B127" s="37">
        <f>SUMIFS(СВЦЭМ!$C$34:$C$777,СВЦЭМ!$A$34:$A$777,$A127,СВЦЭМ!$B$34:$B$777,B$119)+'СЕТ СН'!$I$9+СВЦЭМ!$D$10+'СЕТ СН'!$I$5-'СЕТ СН'!$I$17</f>
        <v>4582.8099687799995</v>
      </c>
      <c r="C127" s="37">
        <f>SUMIFS(СВЦЭМ!$C$34:$C$777,СВЦЭМ!$A$34:$A$777,$A127,СВЦЭМ!$B$34:$B$777,C$119)+'СЕТ СН'!$I$9+СВЦЭМ!$D$10+'СЕТ СН'!$I$5-'СЕТ СН'!$I$17</f>
        <v>4659.8414639499997</v>
      </c>
      <c r="D127" s="37">
        <f>SUMIFS(СВЦЭМ!$C$34:$C$777,СВЦЭМ!$A$34:$A$777,$A127,СВЦЭМ!$B$34:$B$777,D$119)+'СЕТ СН'!$I$9+СВЦЭМ!$D$10+'СЕТ СН'!$I$5-'СЕТ СН'!$I$17</f>
        <v>4705.9187016099995</v>
      </c>
      <c r="E127" s="37">
        <f>SUMIFS(СВЦЭМ!$C$34:$C$777,СВЦЭМ!$A$34:$A$777,$A127,СВЦЭМ!$B$34:$B$777,E$119)+'СЕТ СН'!$I$9+СВЦЭМ!$D$10+'СЕТ СН'!$I$5-'СЕТ СН'!$I$17</f>
        <v>4710.7522862199994</v>
      </c>
      <c r="F127" s="37">
        <f>SUMIFS(СВЦЭМ!$C$34:$C$777,СВЦЭМ!$A$34:$A$777,$A127,СВЦЭМ!$B$34:$B$777,F$119)+'СЕТ СН'!$I$9+СВЦЭМ!$D$10+'СЕТ СН'!$I$5-'СЕТ СН'!$I$17</f>
        <v>4719.5634292099994</v>
      </c>
      <c r="G127" s="37">
        <f>SUMIFS(СВЦЭМ!$C$34:$C$777,СВЦЭМ!$A$34:$A$777,$A127,СВЦЭМ!$B$34:$B$777,G$119)+'СЕТ СН'!$I$9+СВЦЭМ!$D$10+'СЕТ СН'!$I$5-'СЕТ СН'!$I$17</f>
        <v>4693.1233198599994</v>
      </c>
      <c r="H127" s="37">
        <f>SUMIFS(СВЦЭМ!$C$34:$C$777,СВЦЭМ!$A$34:$A$777,$A127,СВЦЭМ!$B$34:$B$777,H$119)+'СЕТ СН'!$I$9+СВЦЭМ!$D$10+'СЕТ СН'!$I$5-'СЕТ СН'!$I$17</f>
        <v>4562.2081156699996</v>
      </c>
      <c r="I127" s="37">
        <f>SUMIFS(СВЦЭМ!$C$34:$C$777,СВЦЭМ!$A$34:$A$777,$A127,СВЦЭМ!$B$34:$B$777,I$119)+'СЕТ СН'!$I$9+СВЦЭМ!$D$10+'СЕТ СН'!$I$5-'СЕТ СН'!$I$17</f>
        <v>4464.33670007</v>
      </c>
      <c r="J127" s="37">
        <f>SUMIFS(СВЦЭМ!$C$34:$C$777,СВЦЭМ!$A$34:$A$777,$A127,СВЦЭМ!$B$34:$B$777,J$119)+'СЕТ СН'!$I$9+СВЦЭМ!$D$10+'СЕТ СН'!$I$5-'СЕТ СН'!$I$17</f>
        <v>4423.8647906300002</v>
      </c>
      <c r="K127" s="37">
        <f>SUMIFS(СВЦЭМ!$C$34:$C$777,СВЦЭМ!$A$34:$A$777,$A127,СВЦЭМ!$B$34:$B$777,K$119)+'СЕТ СН'!$I$9+СВЦЭМ!$D$10+'СЕТ СН'!$I$5-'СЕТ СН'!$I$17</f>
        <v>4407.00497946</v>
      </c>
      <c r="L127" s="37">
        <f>SUMIFS(СВЦЭМ!$C$34:$C$777,СВЦЭМ!$A$34:$A$777,$A127,СВЦЭМ!$B$34:$B$777,L$119)+'СЕТ СН'!$I$9+СВЦЭМ!$D$10+'СЕТ СН'!$I$5-'СЕТ СН'!$I$17</f>
        <v>4390.0778986699997</v>
      </c>
      <c r="M127" s="37">
        <f>SUMIFS(СВЦЭМ!$C$34:$C$777,СВЦЭМ!$A$34:$A$777,$A127,СВЦЭМ!$B$34:$B$777,M$119)+'СЕТ СН'!$I$9+СВЦЭМ!$D$10+'СЕТ СН'!$I$5-'СЕТ СН'!$I$17</f>
        <v>4374.9173112199996</v>
      </c>
      <c r="N127" s="37">
        <f>SUMIFS(СВЦЭМ!$C$34:$C$777,СВЦЭМ!$A$34:$A$777,$A127,СВЦЭМ!$B$34:$B$777,N$119)+'СЕТ СН'!$I$9+СВЦЭМ!$D$10+'СЕТ СН'!$I$5-'СЕТ СН'!$I$17</f>
        <v>4377.3654867499999</v>
      </c>
      <c r="O127" s="37">
        <f>SUMIFS(СВЦЭМ!$C$34:$C$777,СВЦЭМ!$A$34:$A$777,$A127,СВЦЭМ!$B$34:$B$777,O$119)+'СЕТ СН'!$I$9+СВЦЭМ!$D$10+'СЕТ СН'!$I$5-'СЕТ СН'!$I$17</f>
        <v>4374.7110755900003</v>
      </c>
      <c r="P127" s="37">
        <f>SUMIFS(СВЦЭМ!$C$34:$C$777,СВЦЭМ!$A$34:$A$777,$A127,СВЦЭМ!$B$34:$B$777,P$119)+'СЕТ СН'!$I$9+СВЦЭМ!$D$10+'СЕТ СН'!$I$5-'СЕТ СН'!$I$17</f>
        <v>4376.4748324900002</v>
      </c>
      <c r="Q127" s="37">
        <f>SUMIFS(СВЦЭМ!$C$34:$C$777,СВЦЭМ!$A$34:$A$777,$A127,СВЦЭМ!$B$34:$B$777,Q$119)+'СЕТ СН'!$I$9+СВЦЭМ!$D$10+'СЕТ СН'!$I$5-'СЕТ СН'!$I$17</f>
        <v>4382.2173822900004</v>
      </c>
      <c r="R127" s="37">
        <f>SUMIFS(СВЦЭМ!$C$34:$C$777,СВЦЭМ!$A$34:$A$777,$A127,СВЦЭМ!$B$34:$B$777,R$119)+'СЕТ СН'!$I$9+СВЦЭМ!$D$10+'СЕТ СН'!$I$5-'СЕТ СН'!$I$17</f>
        <v>4386.2475040700001</v>
      </c>
      <c r="S127" s="37">
        <f>SUMIFS(СВЦЭМ!$C$34:$C$777,СВЦЭМ!$A$34:$A$777,$A127,СВЦЭМ!$B$34:$B$777,S$119)+'СЕТ СН'!$I$9+СВЦЭМ!$D$10+'СЕТ СН'!$I$5-'СЕТ СН'!$I$17</f>
        <v>4382.7696399899996</v>
      </c>
      <c r="T127" s="37">
        <f>SUMIFS(СВЦЭМ!$C$34:$C$777,СВЦЭМ!$A$34:$A$777,$A127,СВЦЭМ!$B$34:$B$777,T$119)+'СЕТ СН'!$I$9+СВЦЭМ!$D$10+'СЕТ СН'!$I$5-'СЕТ СН'!$I$17</f>
        <v>4378.3817257000001</v>
      </c>
      <c r="U127" s="37">
        <f>SUMIFS(СВЦЭМ!$C$34:$C$777,СВЦЭМ!$A$34:$A$777,$A127,СВЦЭМ!$B$34:$B$777,U$119)+'СЕТ СН'!$I$9+СВЦЭМ!$D$10+'СЕТ СН'!$I$5-'СЕТ СН'!$I$17</f>
        <v>4385.7403214699998</v>
      </c>
      <c r="V127" s="37">
        <f>SUMIFS(СВЦЭМ!$C$34:$C$777,СВЦЭМ!$A$34:$A$777,$A127,СВЦЭМ!$B$34:$B$777,V$119)+'СЕТ СН'!$I$9+СВЦЭМ!$D$10+'СЕТ СН'!$I$5-'СЕТ СН'!$I$17</f>
        <v>4389.8956241799997</v>
      </c>
      <c r="W127" s="37">
        <f>SUMIFS(СВЦЭМ!$C$34:$C$777,СВЦЭМ!$A$34:$A$777,$A127,СВЦЭМ!$B$34:$B$777,W$119)+'СЕТ СН'!$I$9+СВЦЭМ!$D$10+'СЕТ СН'!$I$5-'СЕТ СН'!$I$17</f>
        <v>4358.5098171299996</v>
      </c>
      <c r="X127" s="37">
        <f>SUMIFS(СВЦЭМ!$C$34:$C$777,СВЦЭМ!$A$34:$A$777,$A127,СВЦЭМ!$B$34:$B$777,X$119)+'СЕТ СН'!$I$9+СВЦЭМ!$D$10+'СЕТ СН'!$I$5-'СЕТ СН'!$I$17</f>
        <v>4380.71769021</v>
      </c>
      <c r="Y127" s="37">
        <f>SUMIFS(СВЦЭМ!$C$34:$C$777,СВЦЭМ!$A$34:$A$777,$A127,СВЦЭМ!$B$34:$B$777,Y$119)+'СЕТ СН'!$I$9+СВЦЭМ!$D$10+'СЕТ СН'!$I$5-'СЕТ СН'!$I$17</f>
        <v>4486.7318929100002</v>
      </c>
    </row>
    <row r="128" spans="1:27" ht="15.75" x14ac:dyDescent="0.2">
      <c r="A128" s="36">
        <f t="shared" si="3"/>
        <v>43260</v>
      </c>
      <c r="B128" s="37">
        <f>SUMIFS(СВЦЭМ!$C$34:$C$777,СВЦЭМ!$A$34:$A$777,$A128,СВЦЭМ!$B$34:$B$777,B$119)+'СЕТ СН'!$I$9+СВЦЭМ!$D$10+'СЕТ СН'!$I$5-'СЕТ СН'!$I$17</f>
        <v>4647.7352751500002</v>
      </c>
      <c r="C128" s="37">
        <f>SUMIFS(СВЦЭМ!$C$34:$C$777,СВЦЭМ!$A$34:$A$777,$A128,СВЦЭМ!$B$34:$B$777,C$119)+'СЕТ СН'!$I$9+СВЦЭМ!$D$10+'СЕТ СН'!$I$5-'СЕТ СН'!$I$17</f>
        <v>4678.6639273600003</v>
      </c>
      <c r="D128" s="37">
        <f>SUMIFS(СВЦЭМ!$C$34:$C$777,СВЦЭМ!$A$34:$A$777,$A128,СВЦЭМ!$B$34:$B$777,D$119)+'СЕТ СН'!$I$9+СВЦЭМ!$D$10+'СЕТ СН'!$I$5-'СЕТ СН'!$I$17</f>
        <v>4712.9185107000003</v>
      </c>
      <c r="E128" s="37">
        <f>SUMIFS(СВЦЭМ!$C$34:$C$777,СВЦЭМ!$A$34:$A$777,$A128,СВЦЭМ!$B$34:$B$777,E$119)+'СЕТ СН'!$I$9+СВЦЭМ!$D$10+'СЕТ СН'!$I$5-'СЕТ СН'!$I$17</f>
        <v>4723.9598799000005</v>
      </c>
      <c r="F128" s="37">
        <f>SUMIFS(СВЦЭМ!$C$34:$C$777,СВЦЭМ!$A$34:$A$777,$A128,СВЦЭМ!$B$34:$B$777,F$119)+'СЕТ СН'!$I$9+СВЦЭМ!$D$10+'СЕТ СН'!$I$5-'СЕТ СН'!$I$17</f>
        <v>4716.7421817700006</v>
      </c>
      <c r="G128" s="37">
        <f>SUMIFS(СВЦЭМ!$C$34:$C$777,СВЦЭМ!$A$34:$A$777,$A128,СВЦЭМ!$B$34:$B$777,G$119)+'СЕТ СН'!$I$9+СВЦЭМ!$D$10+'СЕТ СН'!$I$5-'СЕТ СН'!$I$17</f>
        <v>4697.1310925999996</v>
      </c>
      <c r="H128" s="37">
        <f>SUMIFS(СВЦЭМ!$C$34:$C$777,СВЦЭМ!$A$34:$A$777,$A128,СВЦЭМ!$B$34:$B$777,H$119)+'СЕТ СН'!$I$9+СВЦЭМ!$D$10+'СЕТ СН'!$I$5-'СЕТ СН'!$I$17</f>
        <v>4623.2934080200002</v>
      </c>
      <c r="I128" s="37">
        <f>SUMIFS(СВЦЭМ!$C$34:$C$777,СВЦЭМ!$A$34:$A$777,$A128,СВЦЭМ!$B$34:$B$777,I$119)+'СЕТ СН'!$I$9+СВЦЭМ!$D$10+'СЕТ СН'!$I$5-'СЕТ СН'!$I$17</f>
        <v>4495.8172747799999</v>
      </c>
      <c r="J128" s="37">
        <f>SUMIFS(СВЦЭМ!$C$34:$C$777,СВЦЭМ!$A$34:$A$777,$A128,СВЦЭМ!$B$34:$B$777,J$119)+'СЕТ СН'!$I$9+СВЦЭМ!$D$10+'СЕТ СН'!$I$5-'СЕТ СН'!$I$17</f>
        <v>4399.8727607399996</v>
      </c>
      <c r="K128" s="37">
        <f>SUMIFS(СВЦЭМ!$C$34:$C$777,СВЦЭМ!$A$34:$A$777,$A128,СВЦЭМ!$B$34:$B$777,K$119)+'СЕТ СН'!$I$9+СВЦЭМ!$D$10+'СЕТ СН'!$I$5-'СЕТ СН'!$I$17</f>
        <v>4373.0923703300004</v>
      </c>
      <c r="L128" s="37">
        <f>SUMIFS(СВЦЭМ!$C$34:$C$777,СВЦЭМ!$A$34:$A$777,$A128,СВЦЭМ!$B$34:$B$777,L$119)+'СЕТ СН'!$I$9+СВЦЭМ!$D$10+'СЕТ СН'!$I$5-'СЕТ СН'!$I$17</f>
        <v>4353.6736117</v>
      </c>
      <c r="M128" s="37">
        <f>SUMIFS(СВЦЭМ!$C$34:$C$777,СВЦЭМ!$A$34:$A$777,$A128,СВЦЭМ!$B$34:$B$777,M$119)+'СЕТ СН'!$I$9+СВЦЭМ!$D$10+'СЕТ СН'!$I$5-'СЕТ СН'!$I$17</f>
        <v>4357.2753401600003</v>
      </c>
      <c r="N128" s="37">
        <f>SUMIFS(СВЦЭМ!$C$34:$C$777,СВЦЭМ!$A$34:$A$777,$A128,СВЦЭМ!$B$34:$B$777,N$119)+'СЕТ СН'!$I$9+СВЦЭМ!$D$10+'СЕТ СН'!$I$5-'СЕТ СН'!$I$17</f>
        <v>4365.4468388200003</v>
      </c>
      <c r="O128" s="37">
        <f>SUMIFS(СВЦЭМ!$C$34:$C$777,СВЦЭМ!$A$34:$A$777,$A128,СВЦЭМ!$B$34:$B$777,O$119)+'СЕТ СН'!$I$9+СВЦЭМ!$D$10+'СЕТ СН'!$I$5-'СЕТ СН'!$I$17</f>
        <v>4366.7080597100003</v>
      </c>
      <c r="P128" s="37">
        <f>SUMIFS(СВЦЭМ!$C$34:$C$777,СВЦЭМ!$A$34:$A$777,$A128,СВЦЭМ!$B$34:$B$777,P$119)+'СЕТ СН'!$I$9+СВЦЭМ!$D$10+'СЕТ СН'!$I$5-'СЕТ СН'!$I$17</f>
        <v>4359.9477030400003</v>
      </c>
      <c r="Q128" s="37">
        <f>SUMIFS(СВЦЭМ!$C$34:$C$777,СВЦЭМ!$A$34:$A$777,$A128,СВЦЭМ!$B$34:$B$777,Q$119)+'СЕТ СН'!$I$9+СВЦЭМ!$D$10+'СЕТ СН'!$I$5-'СЕТ СН'!$I$17</f>
        <v>4363.5330523100001</v>
      </c>
      <c r="R128" s="37">
        <f>SUMIFS(СВЦЭМ!$C$34:$C$777,СВЦЭМ!$A$34:$A$777,$A128,СВЦЭМ!$B$34:$B$777,R$119)+'СЕТ СН'!$I$9+СВЦЭМ!$D$10+'СЕТ СН'!$I$5-'СЕТ СН'!$I$17</f>
        <v>4376.2668898900001</v>
      </c>
      <c r="S128" s="37">
        <f>SUMIFS(СВЦЭМ!$C$34:$C$777,СВЦЭМ!$A$34:$A$777,$A128,СВЦЭМ!$B$34:$B$777,S$119)+'СЕТ СН'!$I$9+СВЦЭМ!$D$10+'СЕТ СН'!$I$5-'СЕТ СН'!$I$17</f>
        <v>4377.0441564900002</v>
      </c>
      <c r="T128" s="37">
        <f>SUMIFS(СВЦЭМ!$C$34:$C$777,СВЦЭМ!$A$34:$A$777,$A128,СВЦЭМ!$B$34:$B$777,T$119)+'СЕТ СН'!$I$9+СВЦЭМ!$D$10+'СЕТ СН'!$I$5-'СЕТ СН'!$I$17</f>
        <v>4372.4490324799999</v>
      </c>
      <c r="U128" s="37">
        <f>SUMIFS(СВЦЭМ!$C$34:$C$777,СВЦЭМ!$A$34:$A$777,$A128,СВЦЭМ!$B$34:$B$777,U$119)+'СЕТ СН'!$I$9+СВЦЭМ!$D$10+'СЕТ СН'!$I$5-'СЕТ СН'!$I$17</f>
        <v>4371.1932530900003</v>
      </c>
      <c r="V128" s="37">
        <f>SUMIFS(СВЦЭМ!$C$34:$C$777,СВЦЭМ!$A$34:$A$777,$A128,СВЦЭМ!$B$34:$B$777,V$119)+'СЕТ СН'!$I$9+СВЦЭМ!$D$10+'СЕТ СН'!$I$5-'СЕТ СН'!$I$17</f>
        <v>4385.6051987399997</v>
      </c>
      <c r="W128" s="37">
        <f>SUMIFS(СВЦЭМ!$C$34:$C$777,СВЦЭМ!$A$34:$A$777,$A128,СВЦЭМ!$B$34:$B$777,W$119)+'СЕТ СН'!$I$9+СВЦЭМ!$D$10+'СЕТ СН'!$I$5-'СЕТ СН'!$I$17</f>
        <v>4427.34096331</v>
      </c>
      <c r="X128" s="37">
        <f>SUMIFS(СВЦЭМ!$C$34:$C$777,СВЦЭМ!$A$34:$A$777,$A128,СВЦЭМ!$B$34:$B$777,X$119)+'СЕТ СН'!$I$9+СВЦЭМ!$D$10+'СЕТ СН'!$I$5-'СЕТ СН'!$I$17</f>
        <v>4501.4874527299999</v>
      </c>
      <c r="Y128" s="37">
        <f>SUMIFS(СВЦЭМ!$C$34:$C$777,СВЦЭМ!$A$34:$A$777,$A128,СВЦЭМ!$B$34:$B$777,Y$119)+'СЕТ СН'!$I$9+СВЦЭМ!$D$10+'СЕТ СН'!$I$5-'СЕТ СН'!$I$17</f>
        <v>4567.6197696899999</v>
      </c>
    </row>
    <row r="129" spans="1:25" ht="15.75" x14ac:dyDescent="0.2">
      <c r="A129" s="36">
        <f t="shared" si="3"/>
        <v>43261</v>
      </c>
      <c r="B129" s="37">
        <f>SUMIFS(СВЦЭМ!$C$34:$C$777,СВЦЭМ!$A$34:$A$777,$A129,СВЦЭМ!$B$34:$B$777,B$119)+'СЕТ СН'!$I$9+СВЦЭМ!$D$10+'СЕТ СН'!$I$5-'СЕТ СН'!$I$17</f>
        <v>4639.4036075200002</v>
      </c>
      <c r="C129" s="37">
        <f>SUMIFS(СВЦЭМ!$C$34:$C$777,СВЦЭМ!$A$34:$A$777,$A129,СВЦЭМ!$B$34:$B$777,C$119)+'СЕТ СН'!$I$9+СВЦЭМ!$D$10+'СЕТ СН'!$I$5-'СЕТ СН'!$I$17</f>
        <v>4688.0491466100002</v>
      </c>
      <c r="D129" s="37">
        <f>SUMIFS(СВЦЭМ!$C$34:$C$777,СВЦЭМ!$A$34:$A$777,$A129,СВЦЭМ!$B$34:$B$777,D$119)+'СЕТ СН'!$I$9+СВЦЭМ!$D$10+'СЕТ СН'!$I$5-'СЕТ СН'!$I$17</f>
        <v>4724.0192186600007</v>
      </c>
      <c r="E129" s="37">
        <f>SUMIFS(СВЦЭМ!$C$34:$C$777,СВЦЭМ!$A$34:$A$777,$A129,СВЦЭМ!$B$34:$B$777,E$119)+'СЕТ СН'!$I$9+СВЦЭМ!$D$10+'СЕТ СН'!$I$5-'СЕТ СН'!$I$17</f>
        <v>4726.2676675100001</v>
      </c>
      <c r="F129" s="37">
        <f>SUMIFS(СВЦЭМ!$C$34:$C$777,СВЦЭМ!$A$34:$A$777,$A129,СВЦЭМ!$B$34:$B$777,F$119)+'СЕТ СН'!$I$9+СВЦЭМ!$D$10+'СЕТ СН'!$I$5-'СЕТ СН'!$I$17</f>
        <v>4719.9021533499999</v>
      </c>
      <c r="G129" s="37">
        <f>SUMIFS(СВЦЭМ!$C$34:$C$777,СВЦЭМ!$A$34:$A$777,$A129,СВЦЭМ!$B$34:$B$777,G$119)+'СЕТ СН'!$I$9+СВЦЭМ!$D$10+'СЕТ СН'!$I$5-'СЕТ СН'!$I$17</f>
        <v>4720.9430253599994</v>
      </c>
      <c r="H129" s="37">
        <f>SUMIFS(СВЦЭМ!$C$34:$C$777,СВЦЭМ!$A$34:$A$777,$A129,СВЦЭМ!$B$34:$B$777,H$119)+'СЕТ СН'!$I$9+СВЦЭМ!$D$10+'СЕТ СН'!$I$5-'СЕТ СН'!$I$17</f>
        <v>4661.3327166099998</v>
      </c>
      <c r="I129" s="37">
        <f>SUMIFS(СВЦЭМ!$C$34:$C$777,СВЦЭМ!$A$34:$A$777,$A129,СВЦЭМ!$B$34:$B$777,I$119)+'СЕТ СН'!$I$9+СВЦЭМ!$D$10+'СЕТ СН'!$I$5-'СЕТ СН'!$I$17</f>
        <v>4530.6315123900004</v>
      </c>
      <c r="J129" s="37">
        <f>SUMIFS(СВЦЭМ!$C$34:$C$777,СВЦЭМ!$A$34:$A$777,$A129,СВЦЭМ!$B$34:$B$777,J$119)+'СЕТ СН'!$I$9+СВЦЭМ!$D$10+'СЕТ СН'!$I$5-'СЕТ СН'!$I$17</f>
        <v>4432.6926761799996</v>
      </c>
      <c r="K129" s="37">
        <f>SUMIFS(СВЦЭМ!$C$34:$C$777,СВЦЭМ!$A$34:$A$777,$A129,СВЦЭМ!$B$34:$B$777,K$119)+'СЕТ СН'!$I$9+СВЦЭМ!$D$10+'СЕТ СН'!$I$5-'СЕТ СН'!$I$17</f>
        <v>4365.1768187400003</v>
      </c>
      <c r="L129" s="37">
        <f>SUMIFS(СВЦЭМ!$C$34:$C$777,СВЦЭМ!$A$34:$A$777,$A129,СВЦЭМ!$B$34:$B$777,L$119)+'СЕТ СН'!$I$9+СВЦЭМ!$D$10+'СЕТ СН'!$I$5-'СЕТ СН'!$I$17</f>
        <v>4337.1699760500005</v>
      </c>
      <c r="M129" s="37">
        <f>SUMIFS(СВЦЭМ!$C$34:$C$777,СВЦЭМ!$A$34:$A$777,$A129,СВЦЭМ!$B$34:$B$777,M$119)+'СЕТ СН'!$I$9+СВЦЭМ!$D$10+'СЕТ СН'!$I$5-'СЕТ СН'!$I$17</f>
        <v>4333.4948783700002</v>
      </c>
      <c r="N129" s="37">
        <f>SUMIFS(СВЦЭМ!$C$34:$C$777,СВЦЭМ!$A$34:$A$777,$A129,СВЦЭМ!$B$34:$B$777,N$119)+'СЕТ СН'!$I$9+СВЦЭМ!$D$10+'СЕТ СН'!$I$5-'СЕТ СН'!$I$17</f>
        <v>4342.6468635299998</v>
      </c>
      <c r="O129" s="37">
        <f>SUMIFS(СВЦЭМ!$C$34:$C$777,СВЦЭМ!$A$34:$A$777,$A129,СВЦЭМ!$B$34:$B$777,O$119)+'СЕТ СН'!$I$9+СВЦЭМ!$D$10+'СЕТ СН'!$I$5-'СЕТ СН'!$I$17</f>
        <v>4389.6307228300002</v>
      </c>
      <c r="P129" s="37">
        <f>SUMIFS(СВЦЭМ!$C$34:$C$777,СВЦЭМ!$A$34:$A$777,$A129,СВЦЭМ!$B$34:$B$777,P$119)+'СЕТ СН'!$I$9+СВЦЭМ!$D$10+'СЕТ СН'!$I$5-'СЕТ СН'!$I$17</f>
        <v>4376.2433367900003</v>
      </c>
      <c r="Q129" s="37">
        <f>SUMIFS(СВЦЭМ!$C$34:$C$777,СВЦЭМ!$A$34:$A$777,$A129,СВЦЭМ!$B$34:$B$777,Q$119)+'СЕТ СН'!$I$9+СВЦЭМ!$D$10+'СЕТ СН'!$I$5-'СЕТ СН'!$I$17</f>
        <v>4379.8022549799998</v>
      </c>
      <c r="R129" s="37">
        <f>SUMIFS(СВЦЭМ!$C$34:$C$777,СВЦЭМ!$A$34:$A$777,$A129,СВЦЭМ!$B$34:$B$777,R$119)+'СЕТ СН'!$I$9+СВЦЭМ!$D$10+'СЕТ СН'!$I$5-'СЕТ СН'!$I$17</f>
        <v>4379.42305734</v>
      </c>
      <c r="S129" s="37">
        <f>SUMIFS(СВЦЭМ!$C$34:$C$777,СВЦЭМ!$A$34:$A$777,$A129,СВЦЭМ!$B$34:$B$777,S$119)+'СЕТ СН'!$I$9+СВЦЭМ!$D$10+'СЕТ СН'!$I$5-'СЕТ СН'!$I$17</f>
        <v>4378.8240865099997</v>
      </c>
      <c r="T129" s="37">
        <f>SUMIFS(СВЦЭМ!$C$34:$C$777,СВЦЭМ!$A$34:$A$777,$A129,СВЦЭМ!$B$34:$B$777,T$119)+'СЕТ СН'!$I$9+СВЦЭМ!$D$10+'СЕТ СН'!$I$5-'СЕТ СН'!$I$17</f>
        <v>4383.31084809</v>
      </c>
      <c r="U129" s="37">
        <f>SUMIFS(СВЦЭМ!$C$34:$C$777,СВЦЭМ!$A$34:$A$777,$A129,СВЦЭМ!$B$34:$B$777,U$119)+'СЕТ СН'!$I$9+СВЦЭМ!$D$10+'СЕТ СН'!$I$5-'СЕТ СН'!$I$17</f>
        <v>4380.0488450599996</v>
      </c>
      <c r="V129" s="37">
        <f>SUMIFS(СВЦЭМ!$C$34:$C$777,СВЦЭМ!$A$34:$A$777,$A129,СВЦЭМ!$B$34:$B$777,V$119)+'СЕТ СН'!$I$9+СВЦЭМ!$D$10+'СЕТ СН'!$I$5-'СЕТ СН'!$I$17</f>
        <v>4355.0105478799996</v>
      </c>
      <c r="W129" s="37">
        <f>SUMIFS(СВЦЭМ!$C$34:$C$777,СВЦЭМ!$A$34:$A$777,$A129,СВЦЭМ!$B$34:$B$777,W$119)+'СЕТ СН'!$I$9+СВЦЭМ!$D$10+'СЕТ СН'!$I$5-'СЕТ СН'!$I$17</f>
        <v>4393.5803434299996</v>
      </c>
      <c r="X129" s="37">
        <f>SUMIFS(СВЦЭМ!$C$34:$C$777,СВЦЭМ!$A$34:$A$777,$A129,СВЦЭМ!$B$34:$B$777,X$119)+'СЕТ СН'!$I$9+СВЦЭМ!$D$10+'СЕТ СН'!$I$5-'СЕТ СН'!$I$17</f>
        <v>4492.26709114</v>
      </c>
      <c r="Y129" s="37">
        <f>SUMIFS(СВЦЭМ!$C$34:$C$777,СВЦЭМ!$A$34:$A$777,$A129,СВЦЭМ!$B$34:$B$777,Y$119)+'СЕТ СН'!$I$9+СВЦЭМ!$D$10+'СЕТ СН'!$I$5-'СЕТ СН'!$I$17</f>
        <v>4576.0281835899996</v>
      </c>
    </row>
    <row r="130" spans="1:25" ht="15.75" x14ac:dyDescent="0.2">
      <c r="A130" s="36">
        <f t="shared" si="3"/>
        <v>43262</v>
      </c>
      <c r="B130" s="37">
        <f>SUMIFS(СВЦЭМ!$C$34:$C$777,СВЦЭМ!$A$34:$A$777,$A130,СВЦЭМ!$B$34:$B$777,B$119)+'СЕТ СН'!$I$9+СВЦЭМ!$D$10+'СЕТ СН'!$I$5-'СЕТ СН'!$I$17</f>
        <v>4620.7167552500005</v>
      </c>
      <c r="C130" s="37">
        <f>SUMIFS(СВЦЭМ!$C$34:$C$777,СВЦЭМ!$A$34:$A$777,$A130,СВЦЭМ!$B$34:$B$777,C$119)+'СЕТ СН'!$I$9+СВЦЭМ!$D$10+'СЕТ СН'!$I$5-'СЕТ СН'!$I$17</f>
        <v>4679.0180594100002</v>
      </c>
      <c r="D130" s="37">
        <f>SUMIFS(СВЦЭМ!$C$34:$C$777,СВЦЭМ!$A$34:$A$777,$A130,СВЦЭМ!$B$34:$B$777,D$119)+'СЕТ СН'!$I$9+СВЦЭМ!$D$10+'СЕТ СН'!$I$5-'СЕТ СН'!$I$17</f>
        <v>4714.81366299</v>
      </c>
      <c r="E130" s="37">
        <f>SUMIFS(СВЦЭМ!$C$34:$C$777,СВЦЭМ!$A$34:$A$777,$A130,СВЦЭМ!$B$34:$B$777,E$119)+'СЕТ СН'!$I$9+СВЦЭМ!$D$10+'СЕТ СН'!$I$5-'СЕТ СН'!$I$17</f>
        <v>4715.6656168700001</v>
      </c>
      <c r="F130" s="37">
        <f>SUMIFS(СВЦЭМ!$C$34:$C$777,СВЦЭМ!$A$34:$A$777,$A130,СВЦЭМ!$B$34:$B$777,F$119)+'СЕТ СН'!$I$9+СВЦЭМ!$D$10+'СЕТ СН'!$I$5-'СЕТ СН'!$I$17</f>
        <v>4702.7282523799995</v>
      </c>
      <c r="G130" s="37">
        <f>SUMIFS(СВЦЭМ!$C$34:$C$777,СВЦЭМ!$A$34:$A$777,$A130,СВЦЭМ!$B$34:$B$777,G$119)+'СЕТ СН'!$I$9+СВЦЭМ!$D$10+'СЕТ СН'!$I$5-'СЕТ СН'!$I$17</f>
        <v>4712.74741008</v>
      </c>
      <c r="H130" s="37">
        <f>SUMIFS(СВЦЭМ!$C$34:$C$777,СВЦЭМ!$A$34:$A$777,$A130,СВЦЭМ!$B$34:$B$777,H$119)+'СЕТ СН'!$I$9+СВЦЭМ!$D$10+'СЕТ СН'!$I$5-'СЕТ СН'!$I$17</f>
        <v>4696.5346802899994</v>
      </c>
      <c r="I130" s="37">
        <f>SUMIFS(СВЦЭМ!$C$34:$C$777,СВЦЭМ!$A$34:$A$777,$A130,СВЦЭМ!$B$34:$B$777,I$119)+'СЕТ СН'!$I$9+СВЦЭМ!$D$10+'СЕТ СН'!$I$5-'СЕТ СН'!$I$17</f>
        <v>4577.6046011500002</v>
      </c>
      <c r="J130" s="37">
        <f>SUMIFS(СВЦЭМ!$C$34:$C$777,СВЦЭМ!$A$34:$A$777,$A130,СВЦЭМ!$B$34:$B$777,J$119)+'СЕТ СН'!$I$9+СВЦЭМ!$D$10+'СЕТ СН'!$I$5-'СЕТ СН'!$I$17</f>
        <v>4430.5659109199996</v>
      </c>
      <c r="K130" s="37">
        <f>SUMIFS(СВЦЭМ!$C$34:$C$777,СВЦЭМ!$A$34:$A$777,$A130,СВЦЭМ!$B$34:$B$777,K$119)+'СЕТ СН'!$I$9+СВЦЭМ!$D$10+'СЕТ СН'!$I$5-'СЕТ СН'!$I$17</f>
        <v>4368.3875961100002</v>
      </c>
      <c r="L130" s="37">
        <f>SUMIFS(СВЦЭМ!$C$34:$C$777,СВЦЭМ!$A$34:$A$777,$A130,СВЦЭМ!$B$34:$B$777,L$119)+'СЕТ СН'!$I$9+СВЦЭМ!$D$10+'СЕТ СН'!$I$5-'СЕТ СН'!$I$17</f>
        <v>4347.49501126</v>
      </c>
      <c r="M130" s="37">
        <f>SUMIFS(СВЦЭМ!$C$34:$C$777,СВЦЭМ!$A$34:$A$777,$A130,СВЦЭМ!$B$34:$B$777,M$119)+'СЕТ СН'!$I$9+СВЦЭМ!$D$10+'СЕТ СН'!$I$5-'СЕТ СН'!$I$17</f>
        <v>4346.6676388799997</v>
      </c>
      <c r="N130" s="37">
        <f>SUMIFS(СВЦЭМ!$C$34:$C$777,СВЦЭМ!$A$34:$A$777,$A130,СВЦЭМ!$B$34:$B$777,N$119)+'СЕТ СН'!$I$9+СВЦЭМ!$D$10+'СЕТ СН'!$I$5-'СЕТ СН'!$I$17</f>
        <v>4351.5757037900003</v>
      </c>
      <c r="O130" s="37">
        <f>SUMIFS(СВЦЭМ!$C$34:$C$777,СВЦЭМ!$A$34:$A$777,$A130,СВЦЭМ!$B$34:$B$777,O$119)+'СЕТ СН'!$I$9+СВЦЭМ!$D$10+'СЕТ СН'!$I$5-'СЕТ СН'!$I$17</f>
        <v>4373.0875172400001</v>
      </c>
      <c r="P130" s="37">
        <f>SUMIFS(СВЦЭМ!$C$34:$C$777,СВЦЭМ!$A$34:$A$777,$A130,СВЦЭМ!$B$34:$B$777,P$119)+'СЕТ СН'!$I$9+СВЦЭМ!$D$10+'СЕТ СН'!$I$5-'СЕТ СН'!$I$17</f>
        <v>4384.74601893</v>
      </c>
      <c r="Q130" s="37">
        <f>SUMIFS(СВЦЭМ!$C$34:$C$777,СВЦЭМ!$A$34:$A$777,$A130,СВЦЭМ!$B$34:$B$777,Q$119)+'СЕТ СН'!$I$9+СВЦЭМ!$D$10+'СЕТ СН'!$I$5-'СЕТ СН'!$I$17</f>
        <v>4370.8836825999997</v>
      </c>
      <c r="R130" s="37">
        <f>SUMIFS(СВЦЭМ!$C$34:$C$777,СВЦЭМ!$A$34:$A$777,$A130,СВЦЭМ!$B$34:$B$777,R$119)+'СЕТ СН'!$I$9+СВЦЭМ!$D$10+'СЕТ СН'!$I$5-'СЕТ СН'!$I$17</f>
        <v>4368.49721744</v>
      </c>
      <c r="S130" s="37">
        <f>SUMIFS(СВЦЭМ!$C$34:$C$777,СВЦЭМ!$A$34:$A$777,$A130,СВЦЭМ!$B$34:$B$777,S$119)+'СЕТ СН'!$I$9+СВЦЭМ!$D$10+'СЕТ СН'!$I$5-'СЕТ СН'!$I$17</f>
        <v>4369.2001555500001</v>
      </c>
      <c r="T130" s="37">
        <f>SUMIFS(СВЦЭМ!$C$34:$C$777,СВЦЭМ!$A$34:$A$777,$A130,СВЦЭМ!$B$34:$B$777,T$119)+'СЕТ СН'!$I$9+СВЦЭМ!$D$10+'СЕТ СН'!$I$5-'СЕТ СН'!$I$17</f>
        <v>4365.2234510400003</v>
      </c>
      <c r="U130" s="37">
        <f>SUMIFS(СВЦЭМ!$C$34:$C$777,СВЦЭМ!$A$34:$A$777,$A130,СВЦЭМ!$B$34:$B$777,U$119)+'СЕТ СН'!$I$9+СВЦЭМ!$D$10+'СЕТ СН'!$I$5-'СЕТ СН'!$I$17</f>
        <v>4369.2904168499999</v>
      </c>
      <c r="V130" s="37">
        <f>SUMIFS(СВЦЭМ!$C$34:$C$777,СВЦЭМ!$A$34:$A$777,$A130,СВЦЭМ!$B$34:$B$777,V$119)+'СЕТ СН'!$I$9+СВЦЭМ!$D$10+'СЕТ СН'!$I$5-'СЕТ СН'!$I$17</f>
        <v>4356.17069679</v>
      </c>
      <c r="W130" s="37">
        <f>SUMIFS(СВЦЭМ!$C$34:$C$777,СВЦЭМ!$A$34:$A$777,$A130,СВЦЭМ!$B$34:$B$777,W$119)+'СЕТ СН'!$I$9+СВЦЭМ!$D$10+'СЕТ СН'!$I$5-'СЕТ СН'!$I$17</f>
        <v>4389.0340429099997</v>
      </c>
      <c r="X130" s="37">
        <f>SUMIFS(СВЦЭМ!$C$34:$C$777,СВЦЭМ!$A$34:$A$777,$A130,СВЦЭМ!$B$34:$B$777,X$119)+'СЕТ СН'!$I$9+СВЦЭМ!$D$10+'СЕТ СН'!$I$5-'СЕТ СН'!$I$17</f>
        <v>4491.58096312</v>
      </c>
      <c r="Y130" s="37">
        <f>SUMIFS(СВЦЭМ!$C$34:$C$777,СВЦЭМ!$A$34:$A$777,$A130,СВЦЭМ!$B$34:$B$777,Y$119)+'СЕТ СН'!$I$9+СВЦЭМ!$D$10+'СЕТ СН'!$I$5-'СЕТ СН'!$I$17</f>
        <v>4620.3699244899999</v>
      </c>
    </row>
    <row r="131" spans="1:25" ht="15.75" x14ac:dyDescent="0.2">
      <c r="A131" s="36">
        <f t="shared" si="3"/>
        <v>43263</v>
      </c>
      <c r="B131" s="37">
        <f>SUMIFS(СВЦЭМ!$C$34:$C$777,СВЦЭМ!$A$34:$A$777,$A131,СВЦЭМ!$B$34:$B$777,B$119)+'СЕТ СН'!$I$9+СВЦЭМ!$D$10+'СЕТ СН'!$I$5-'СЕТ СН'!$I$17</f>
        <v>4665.6104209599998</v>
      </c>
      <c r="C131" s="37">
        <f>SUMIFS(СВЦЭМ!$C$34:$C$777,СВЦЭМ!$A$34:$A$777,$A131,СВЦЭМ!$B$34:$B$777,C$119)+'СЕТ СН'!$I$9+СВЦЭМ!$D$10+'СЕТ СН'!$I$5-'СЕТ СН'!$I$17</f>
        <v>4696.28612161</v>
      </c>
      <c r="D131" s="37">
        <f>SUMIFS(СВЦЭМ!$C$34:$C$777,СВЦЭМ!$A$34:$A$777,$A131,СВЦЭМ!$B$34:$B$777,D$119)+'СЕТ СН'!$I$9+СВЦЭМ!$D$10+'СЕТ СН'!$I$5-'СЕТ СН'!$I$17</f>
        <v>4705.8587301799998</v>
      </c>
      <c r="E131" s="37">
        <f>SUMIFS(СВЦЭМ!$C$34:$C$777,СВЦЭМ!$A$34:$A$777,$A131,СВЦЭМ!$B$34:$B$777,E$119)+'СЕТ СН'!$I$9+СВЦЭМ!$D$10+'СЕТ СН'!$I$5-'СЕТ СН'!$I$17</f>
        <v>4729.7406836800001</v>
      </c>
      <c r="F131" s="37">
        <f>SUMIFS(СВЦЭМ!$C$34:$C$777,СВЦЭМ!$A$34:$A$777,$A131,СВЦЭМ!$B$34:$B$777,F$119)+'СЕТ СН'!$I$9+СВЦЭМ!$D$10+'СЕТ СН'!$I$5-'СЕТ СН'!$I$17</f>
        <v>4727.4841645799997</v>
      </c>
      <c r="G131" s="37">
        <f>SUMIFS(СВЦЭМ!$C$34:$C$777,СВЦЭМ!$A$34:$A$777,$A131,СВЦЭМ!$B$34:$B$777,G$119)+'СЕТ СН'!$I$9+СВЦЭМ!$D$10+'СЕТ СН'!$I$5-'СЕТ СН'!$I$17</f>
        <v>4728.2323785300005</v>
      </c>
      <c r="H131" s="37">
        <f>SUMIFS(СВЦЭМ!$C$34:$C$777,СВЦЭМ!$A$34:$A$777,$A131,СВЦЭМ!$B$34:$B$777,H$119)+'СЕТ СН'!$I$9+СВЦЭМ!$D$10+'СЕТ СН'!$I$5-'СЕТ СН'!$I$17</f>
        <v>4712.4046234900006</v>
      </c>
      <c r="I131" s="37">
        <f>SUMIFS(СВЦЭМ!$C$34:$C$777,СВЦЭМ!$A$34:$A$777,$A131,СВЦЭМ!$B$34:$B$777,I$119)+'СЕТ СН'!$I$9+СВЦЭМ!$D$10+'СЕТ СН'!$I$5-'СЕТ СН'!$I$17</f>
        <v>4597.0111528299994</v>
      </c>
      <c r="J131" s="37">
        <f>SUMIFS(СВЦЭМ!$C$34:$C$777,СВЦЭМ!$A$34:$A$777,$A131,СВЦЭМ!$B$34:$B$777,J$119)+'СЕТ СН'!$I$9+СВЦЭМ!$D$10+'СЕТ СН'!$I$5-'СЕТ СН'!$I$17</f>
        <v>4449.4351675899998</v>
      </c>
      <c r="K131" s="37">
        <f>SUMIFS(СВЦЭМ!$C$34:$C$777,СВЦЭМ!$A$34:$A$777,$A131,СВЦЭМ!$B$34:$B$777,K$119)+'СЕТ СН'!$I$9+СВЦЭМ!$D$10+'СЕТ СН'!$I$5-'СЕТ СН'!$I$17</f>
        <v>4374.2731308600005</v>
      </c>
      <c r="L131" s="37">
        <f>SUMIFS(СВЦЭМ!$C$34:$C$777,СВЦЭМ!$A$34:$A$777,$A131,СВЦЭМ!$B$34:$B$777,L$119)+'СЕТ СН'!$I$9+СВЦЭМ!$D$10+'СЕТ СН'!$I$5-'СЕТ СН'!$I$17</f>
        <v>4363.9931353399998</v>
      </c>
      <c r="M131" s="37">
        <f>SUMIFS(СВЦЭМ!$C$34:$C$777,СВЦЭМ!$A$34:$A$777,$A131,СВЦЭМ!$B$34:$B$777,M$119)+'СЕТ СН'!$I$9+СВЦЭМ!$D$10+'СЕТ СН'!$I$5-'СЕТ СН'!$I$17</f>
        <v>4357.2859652199995</v>
      </c>
      <c r="N131" s="37">
        <f>SUMIFS(СВЦЭМ!$C$34:$C$777,СВЦЭМ!$A$34:$A$777,$A131,СВЦЭМ!$B$34:$B$777,N$119)+'СЕТ СН'!$I$9+СВЦЭМ!$D$10+'СЕТ СН'!$I$5-'СЕТ СН'!$I$17</f>
        <v>4360.4940825700005</v>
      </c>
      <c r="O131" s="37">
        <f>SUMIFS(СВЦЭМ!$C$34:$C$777,СВЦЭМ!$A$34:$A$777,$A131,СВЦЭМ!$B$34:$B$777,O$119)+'СЕТ СН'!$I$9+СВЦЭМ!$D$10+'СЕТ СН'!$I$5-'СЕТ СН'!$I$17</f>
        <v>4384.4852512999996</v>
      </c>
      <c r="P131" s="37">
        <f>SUMIFS(СВЦЭМ!$C$34:$C$777,СВЦЭМ!$A$34:$A$777,$A131,СВЦЭМ!$B$34:$B$777,P$119)+'СЕТ СН'!$I$9+СВЦЭМ!$D$10+'СЕТ СН'!$I$5-'СЕТ СН'!$I$17</f>
        <v>4383.2100179600002</v>
      </c>
      <c r="Q131" s="37">
        <f>SUMIFS(СВЦЭМ!$C$34:$C$777,СВЦЭМ!$A$34:$A$777,$A131,СВЦЭМ!$B$34:$B$777,Q$119)+'СЕТ СН'!$I$9+СВЦЭМ!$D$10+'СЕТ СН'!$I$5-'СЕТ СН'!$I$17</f>
        <v>4380.7190247999997</v>
      </c>
      <c r="R131" s="37">
        <f>SUMIFS(СВЦЭМ!$C$34:$C$777,СВЦЭМ!$A$34:$A$777,$A131,СВЦЭМ!$B$34:$B$777,R$119)+'СЕТ СН'!$I$9+СВЦЭМ!$D$10+'СЕТ СН'!$I$5-'СЕТ СН'!$I$17</f>
        <v>4375.9053526799999</v>
      </c>
      <c r="S131" s="37">
        <f>SUMIFS(СВЦЭМ!$C$34:$C$777,СВЦЭМ!$A$34:$A$777,$A131,СВЦЭМ!$B$34:$B$777,S$119)+'СЕТ СН'!$I$9+СВЦЭМ!$D$10+'СЕТ СН'!$I$5-'СЕТ СН'!$I$17</f>
        <v>4384.0175928500003</v>
      </c>
      <c r="T131" s="37">
        <f>SUMIFS(СВЦЭМ!$C$34:$C$777,СВЦЭМ!$A$34:$A$777,$A131,СВЦЭМ!$B$34:$B$777,T$119)+'СЕТ СН'!$I$9+СВЦЭМ!$D$10+'СЕТ СН'!$I$5-'СЕТ СН'!$I$17</f>
        <v>4377.0647348100001</v>
      </c>
      <c r="U131" s="37">
        <f>SUMIFS(СВЦЭМ!$C$34:$C$777,СВЦЭМ!$A$34:$A$777,$A131,СВЦЭМ!$B$34:$B$777,U$119)+'СЕТ СН'!$I$9+СВЦЭМ!$D$10+'СЕТ СН'!$I$5-'СЕТ СН'!$I$17</f>
        <v>4378.5883901500001</v>
      </c>
      <c r="V131" s="37">
        <f>SUMIFS(СВЦЭМ!$C$34:$C$777,СВЦЭМ!$A$34:$A$777,$A131,СВЦЭМ!$B$34:$B$777,V$119)+'СЕТ СН'!$I$9+СВЦЭМ!$D$10+'СЕТ СН'!$I$5-'СЕТ СН'!$I$17</f>
        <v>4365.4443000299998</v>
      </c>
      <c r="W131" s="37">
        <f>SUMIFS(СВЦЭМ!$C$34:$C$777,СВЦЭМ!$A$34:$A$777,$A131,СВЦЭМ!$B$34:$B$777,W$119)+'СЕТ СН'!$I$9+СВЦЭМ!$D$10+'СЕТ СН'!$I$5-'СЕТ СН'!$I$17</f>
        <v>4402.2434601300001</v>
      </c>
      <c r="X131" s="37">
        <f>SUMIFS(СВЦЭМ!$C$34:$C$777,СВЦЭМ!$A$34:$A$777,$A131,СВЦЭМ!$B$34:$B$777,X$119)+'СЕТ СН'!$I$9+СВЦЭМ!$D$10+'СЕТ СН'!$I$5-'СЕТ СН'!$I$17</f>
        <v>4505.6708558199998</v>
      </c>
      <c r="Y131" s="37">
        <f>SUMIFS(СВЦЭМ!$C$34:$C$777,СВЦЭМ!$A$34:$A$777,$A131,СВЦЭМ!$B$34:$B$777,Y$119)+'СЕТ СН'!$I$9+СВЦЭМ!$D$10+'СЕТ СН'!$I$5-'СЕТ СН'!$I$17</f>
        <v>4634.48212874</v>
      </c>
    </row>
    <row r="132" spans="1:25" ht="15.75" x14ac:dyDescent="0.2">
      <c r="A132" s="36">
        <f t="shared" si="3"/>
        <v>43264</v>
      </c>
      <c r="B132" s="37">
        <f>SUMIFS(СВЦЭМ!$C$34:$C$777,СВЦЭМ!$A$34:$A$777,$A132,СВЦЭМ!$B$34:$B$777,B$119)+'СЕТ СН'!$I$9+СВЦЭМ!$D$10+'СЕТ СН'!$I$5-'СЕТ СН'!$I$17</f>
        <v>4675.4753211899997</v>
      </c>
      <c r="C132" s="37">
        <f>SUMIFS(СВЦЭМ!$C$34:$C$777,СВЦЭМ!$A$34:$A$777,$A132,СВЦЭМ!$B$34:$B$777,C$119)+'СЕТ СН'!$I$9+СВЦЭМ!$D$10+'СЕТ СН'!$I$5-'СЕТ СН'!$I$17</f>
        <v>4699.8925613199999</v>
      </c>
      <c r="D132" s="37">
        <f>SUMIFS(СВЦЭМ!$C$34:$C$777,СВЦЭМ!$A$34:$A$777,$A132,СВЦЭМ!$B$34:$B$777,D$119)+'СЕТ СН'!$I$9+СВЦЭМ!$D$10+'СЕТ СН'!$I$5-'СЕТ СН'!$I$17</f>
        <v>4710.8275103799997</v>
      </c>
      <c r="E132" s="37">
        <f>SUMIFS(СВЦЭМ!$C$34:$C$777,СВЦЭМ!$A$34:$A$777,$A132,СВЦЭМ!$B$34:$B$777,E$119)+'СЕТ СН'!$I$9+СВЦЭМ!$D$10+'СЕТ СН'!$I$5-'СЕТ СН'!$I$17</f>
        <v>4734.5748725700005</v>
      </c>
      <c r="F132" s="37">
        <f>SUMIFS(СВЦЭМ!$C$34:$C$777,СВЦЭМ!$A$34:$A$777,$A132,СВЦЭМ!$B$34:$B$777,F$119)+'СЕТ СН'!$I$9+СВЦЭМ!$D$10+'СЕТ СН'!$I$5-'СЕТ СН'!$I$17</f>
        <v>4731.5718088000003</v>
      </c>
      <c r="G132" s="37">
        <f>SUMIFS(СВЦЭМ!$C$34:$C$777,СВЦЭМ!$A$34:$A$777,$A132,СВЦЭМ!$B$34:$B$777,G$119)+'СЕТ СН'!$I$9+СВЦЭМ!$D$10+'СЕТ СН'!$I$5-'СЕТ СН'!$I$17</f>
        <v>4735.4122842099996</v>
      </c>
      <c r="H132" s="37">
        <f>SUMIFS(СВЦЭМ!$C$34:$C$777,СВЦЭМ!$A$34:$A$777,$A132,СВЦЭМ!$B$34:$B$777,H$119)+'СЕТ СН'!$I$9+СВЦЭМ!$D$10+'СЕТ СН'!$I$5-'СЕТ СН'!$I$17</f>
        <v>4724.0967183799994</v>
      </c>
      <c r="I132" s="37">
        <f>SUMIFS(СВЦЭМ!$C$34:$C$777,СВЦЭМ!$A$34:$A$777,$A132,СВЦЭМ!$B$34:$B$777,I$119)+'СЕТ СН'!$I$9+СВЦЭМ!$D$10+'СЕТ СН'!$I$5-'СЕТ СН'!$I$17</f>
        <v>4566.6361993700002</v>
      </c>
      <c r="J132" s="37">
        <f>SUMIFS(СВЦЭМ!$C$34:$C$777,СВЦЭМ!$A$34:$A$777,$A132,СВЦЭМ!$B$34:$B$777,J$119)+'СЕТ СН'!$I$9+СВЦЭМ!$D$10+'СЕТ СН'!$I$5-'СЕТ СН'!$I$17</f>
        <v>4441.2246070900001</v>
      </c>
      <c r="K132" s="37">
        <f>SUMIFS(СВЦЭМ!$C$34:$C$777,СВЦЭМ!$A$34:$A$777,$A132,СВЦЭМ!$B$34:$B$777,K$119)+'СЕТ СН'!$I$9+СВЦЭМ!$D$10+'СЕТ СН'!$I$5-'СЕТ СН'!$I$17</f>
        <v>4390.4636720199996</v>
      </c>
      <c r="L132" s="37">
        <f>SUMIFS(СВЦЭМ!$C$34:$C$777,СВЦЭМ!$A$34:$A$777,$A132,СВЦЭМ!$B$34:$B$777,L$119)+'СЕТ СН'!$I$9+СВЦЭМ!$D$10+'СЕТ СН'!$I$5-'СЕТ СН'!$I$17</f>
        <v>4376.4733089700003</v>
      </c>
      <c r="M132" s="37">
        <f>SUMIFS(СВЦЭМ!$C$34:$C$777,СВЦЭМ!$A$34:$A$777,$A132,СВЦЭМ!$B$34:$B$777,M$119)+'СЕТ СН'!$I$9+СВЦЭМ!$D$10+'СЕТ СН'!$I$5-'СЕТ СН'!$I$17</f>
        <v>4380.2848773899996</v>
      </c>
      <c r="N132" s="37">
        <f>SUMIFS(СВЦЭМ!$C$34:$C$777,СВЦЭМ!$A$34:$A$777,$A132,СВЦЭМ!$B$34:$B$777,N$119)+'СЕТ СН'!$I$9+СВЦЭМ!$D$10+'СЕТ СН'!$I$5-'СЕТ СН'!$I$17</f>
        <v>4395.3328446699998</v>
      </c>
      <c r="O132" s="37">
        <f>SUMIFS(СВЦЭМ!$C$34:$C$777,СВЦЭМ!$A$34:$A$777,$A132,СВЦЭМ!$B$34:$B$777,O$119)+'СЕТ СН'!$I$9+СВЦЭМ!$D$10+'СЕТ СН'!$I$5-'СЕТ СН'!$I$17</f>
        <v>4411.13215244</v>
      </c>
      <c r="P132" s="37">
        <f>SUMIFS(СВЦЭМ!$C$34:$C$777,СВЦЭМ!$A$34:$A$777,$A132,СВЦЭМ!$B$34:$B$777,P$119)+'СЕТ СН'!$I$9+СВЦЭМ!$D$10+'СЕТ СН'!$I$5-'СЕТ СН'!$I$17</f>
        <v>4408.97565416</v>
      </c>
      <c r="Q132" s="37">
        <f>SUMIFS(СВЦЭМ!$C$34:$C$777,СВЦЭМ!$A$34:$A$777,$A132,СВЦЭМ!$B$34:$B$777,Q$119)+'СЕТ СН'!$I$9+СВЦЭМ!$D$10+'СЕТ СН'!$I$5-'СЕТ СН'!$I$17</f>
        <v>4380.3767149400001</v>
      </c>
      <c r="R132" s="37">
        <f>SUMIFS(СВЦЭМ!$C$34:$C$777,СВЦЭМ!$A$34:$A$777,$A132,СВЦЭМ!$B$34:$B$777,R$119)+'СЕТ СН'!$I$9+СВЦЭМ!$D$10+'СЕТ СН'!$I$5-'СЕТ СН'!$I$17</f>
        <v>4383.6251160000002</v>
      </c>
      <c r="S132" s="37">
        <f>SUMIFS(СВЦЭМ!$C$34:$C$777,СВЦЭМ!$A$34:$A$777,$A132,СВЦЭМ!$B$34:$B$777,S$119)+'СЕТ СН'!$I$9+СВЦЭМ!$D$10+'СЕТ СН'!$I$5-'СЕТ СН'!$I$17</f>
        <v>4400.5107452299999</v>
      </c>
      <c r="T132" s="37">
        <f>SUMIFS(СВЦЭМ!$C$34:$C$777,СВЦЭМ!$A$34:$A$777,$A132,СВЦЭМ!$B$34:$B$777,T$119)+'СЕТ СН'!$I$9+СВЦЭМ!$D$10+'СЕТ СН'!$I$5-'СЕТ СН'!$I$17</f>
        <v>4399.1359259199999</v>
      </c>
      <c r="U132" s="37">
        <f>SUMIFS(СВЦЭМ!$C$34:$C$777,СВЦЭМ!$A$34:$A$777,$A132,СВЦЭМ!$B$34:$B$777,U$119)+'СЕТ СН'!$I$9+СВЦЭМ!$D$10+'СЕТ СН'!$I$5-'СЕТ СН'!$I$17</f>
        <v>4392.2446200900004</v>
      </c>
      <c r="V132" s="37">
        <f>SUMIFS(СВЦЭМ!$C$34:$C$777,СВЦЭМ!$A$34:$A$777,$A132,СВЦЭМ!$B$34:$B$777,V$119)+'СЕТ СН'!$I$9+СВЦЭМ!$D$10+'СЕТ СН'!$I$5-'СЕТ СН'!$I$17</f>
        <v>4391.9153237800001</v>
      </c>
      <c r="W132" s="37">
        <f>SUMIFS(СВЦЭМ!$C$34:$C$777,СВЦЭМ!$A$34:$A$777,$A132,СВЦЭМ!$B$34:$B$777,W$119)+'СЕТ СН'!$I$9+СВЦЭМ!$D$10+'СЕТ СН'!$I$5-'СЕТ СН'!$I$17</f>
        <v>4441.1710648500002</v>
      </c>
      <c r="X132" s="37">
        <f>SUMIFS(СВЦЭМ!$C$34:$C$777,СВЦЭМ!$A$34:$A$777,$A132,СВЦЭМ!$B$34:$B$777,X$119)+'СЕТ СН'!$I$9+СВЦЭМ!$D$10+'СЕТ СН'!$I$5-'СЕТ СН'!$I$17</f>
        <v>4549.4868811400002</v>
      </c>
      <c r="Y132" s="37">
        <f>SUMIFS(СВЦЭМ!$C$34:$C$777,СВЦЭМ!$A$34:$A$777,$A132,СВЦЭМ!$B$34:$B$777,Y$119)+'СЕТ СН'!$I$9+СВЦЭМ!$D$10+'СЕТ СН'!$I$5-'СЕТ СН'!$I$17</f>
        <v>4654.9511280400002</v>
      </c>
    </row>
    <row r="133" spans="1:25" ht="15.75" x14ac:dyDescent="0.2">
      <c r="A133" s="36">
        <f t="shared" si="3"/>
        <v>43265</v>
      </c>
      <c r="B133" s="37">
        <f>SUMIFS(СВЦЭМ!$C$34:$C$777,СВЦЭМ!$A$34:$A$777,$A133,СВЦЭМ!$B$34:$B$777,B$119)+'СЕТ СН'!$I$9+СВЦЭМ!$D$10+'СЕТ СН'!$I$5-'СЕТ СН'!$I$17</f>
        <v>4714.0917129899999</v>
      </c>
      <c r="C133" s="37">
        <f>SUMIFS(СВЦЭМ!$C$34:$C$777,СВЦЭМ!$A$34:$A$777,$A133,СВЦЭМ!$B$34:$B$777,C$119)+'СЕТ СН'!$I$9+СВЦЭМ!$D$10+'СЕТ СН'!$I$5-'СЕТ СН'!$I$17</f>
        <v>4754.9219241199999</v>
      </c>
      <c r="D133" s="37">
        <f>SUMIFS(СВЦЭМ!$C$34:$C$777,СВЦЭМ!$A$34:$A$777,$A133,СВЦЭМ!$B$34:$B$777,D$119)+'СЕТ СН'!$I$9+СВЦЭМ!$D$10+'СЕТ СН'!$I$5-'СЕТ СН'!$I$17</f>
        <v>4745.7523698599998</v>
      </c>
      <c r="E133" s="37">
        <f>SUMIFS(СВЦЭМ!$C$34:$C$777,СВЦЭМ!$A$34:$A$777,$A133,СВЦЭМ!$B$34:$B$777,E$119)+'СЕТ СН'!$I$9+СВЦЭМ!$D$10+'СЕТ СН'!$I$5-'СЕТ СН'!$I$17</f>
        <v>4748.0852759500003</v>
      </c>
      <c r="F133" s="37">
        <f>SUMIFS(СВЦЭМ!$C$34:$C$777,СВЦЭМ!$A$34:$A$777,$A133,СВЦЭМ!$B$34:$B$777,F$119)+'СЕТ СН'!$I$9+СВЦЭМ!$D$10+'СЕТ СН'!$I$5-'СЕТ СН'!$I$17</f>
        <v>4744.6131278599996</v>
      </c>
      <c r="G133" s="37">
        <f>SUMIFS(СВЦЭМ!$C$34:$C$777,СВЦЭМ!$A$34:$A$777,$A133,СВЦЭМ!$B$34:$B$777,G$119)+'СЕТ СН'!$I$9+СВЦЭМ!$D$10+'СЕТ СН'!$I$5-'СЕТ СН'!$I$17</f>
        <v>4748.7500027899996</v>
      </c>
      <c r="H133" s="37">
        <f>SUMIFS(СВЦЭМ!$C$34:$C$777,СВЦЭМ!$A$34:$A$777,$A133,СВЦЭМ!$B$34:$B$777,H$119)+'СЕТ СН'!$I$9+СВЦЭМ!$D$10+'СЕТ СН'!$I$5-'СЕТ СН'!$I$17</f>
        <v>4720.8717504999995</v>
      </c>
      <c r="I133" s="37">
        <f>SUMIFS(СВЦЭМ!$C$34:$C$777,СВЦЭМ!$A$34:$A$777,$A133,СВЦЭМ!$B$34:$B$777,I$119)+'СЕТ СН'!$I$9+СВЦЭМ!$D$10+'СЕТ СН'!$I$5-'СЕТ СН'!$I$17</f>
        <v>4568.8142259200004</v>
      </c>
      <c r="J133" s="37">
        <f>SUMIFS(СВЦЭМ!$C$34:$C$777,СВЦЭМ!$A$34:$A$777,$A133,СВЦЭМ!$B$34:$B$777,J$119)+'СЕТ СН'!$I$9+СВЦЭМ!$D$10+'СЕТ СН'!$I$5-'СЕТ СН'!$I$17</f>
        <v>4452.7301610699997</v>
      </c>
      <c r="K133" s="37">
        <f>SUMIFS(СВЦЭМ!$C$34:$C$777,СВЦЭМ!$A$34:$A$777,$A133,СВЦЭМ!$B$34:$B$777,K$119)+'СЕТ СН'!$I$9+СВЦЭМ!$D$10+'СЕТ СН'!$I$5-'СЕТ СН'!$I$17</f>
        <v>4389.0973564099995</v>
      </c>
      <c r="L133" s="37">
        <f>SUMIFS(СВЦЭМ!$C$34:$C$777,СВЦЭМ!$A$34:$A$777,$A133,СВЦЭМ!$B$34:$B$777,L$119)+'СЕТ СН'!$I$9+СВЦЭМ!$D$10+'СЕТ СН'!$I$5-'СЕТ СН'!$I$17</f>
        <v>4382.0530753100002</v>
      </c>
      <c r="M133" s="37">
        <f>SUMIFS(СВЦЭМ!$C$34:$C$777,СВЦЭМ!$A$34:$A$777,$A133,СВЦЭМ!$B$34:$B$777,M$119)+'СЕТ СН'!$I$9+СВЦЭМ!$D$10+'СЕТ СН'!$I$5-'СЕТ СН'!$I$17</f>
        <v>4384.4901708099997</v>
      </c>
      <c r="N133" s="37">
        <f>SUMIFS(СВЦЭМ!$C$34:$C$777,СВЦЭМ!$A$34:$A$777,$A133,СВЦЭМ!$B$34:$B$777,N$119)+'СЕТ СН'!$I$9+СВЦЭМ!$D$10+'СЕТ СН'!$I$5-'СЕТ СН'!$I$17</f>
        <v>4368.9836749400001</v>
      </c>
      <c r="O133" s="37">
        <f>SUMIFS(СВЦЭМ!$C$34:$C$777,СВЦЭМ!$A$34:$A$777,$A133,СВЦЭМ!$B$34:$B$777,O$119)+'СЕТ СН'!$I$9+СВЦЭМ!$D$10+'СЕТ СН'!$I$5-'СЕТ СН'!$I$17</f>
        <v>4375.19610147</v>
      </c>
      <c r="P133" s="37">
        <f>SUMIFS(СВЦЭМ!$C$34:$C$777,СВЦЭМ!$A$34:$A$777,$A133,СВЦЭМ!$B$34:$B$777,P$119)+'СЕТ СН'!$I$9+СВЦЭМ!$D$10+'СЕТ СН'!$I$5-'СЕТ СН'!$I$17</f>
        <v>4392.3128678700004</v>
      </c>
      <c r="Q133" s="37">
        <f>SUMIFS(СВЦЭМ!$C$34:$C$777,СВЦЭМ!$A$34:$A$777,$A133,СВЦЭМ!$B$34:$B$777,Q$119)+'СЕТ СН'!$I$9+СВЦЭМ!$D$10+'СЕТ СН'!$I$5-'СЕТ СН'!$I$17</f>
        <v>4400.4937652999997</v>
      </c>
      <c r="R133" s="37">
        <f>SUMIFS(СВЦЭМ!$C$34:$C$777,СВЦЭМ!$A$34:$A$777,$A133,СВЦЭМ!$B$34:$B$777,R$119)+'СЕТ СН'!$I$9+СВЦЭМ!$D$10+'СЕТ СН'!$I$5-'СЕТ СН'!$I$17</f>
        <v>4405.3601785999999</v>
      </c>
      <c r="S133" s="37">
        <f>SUMIFS(СВЦЭМ!$C$34:$C$777,СВЦЭМ!$A$34:$A$777,$A133,СВЦЭМ!$B$34:$B$777,S$119)+'СЕТ СН'!$I$9+СВЦЭМ!$D$10+'СЕТ СН'!$I$5-'СЕТ СН'!$I$17</f>
        <v>4409.08167048</v>
      </c>
      <c r="T133" s="37">
        <f>SUMIFS(СВЦЭМ!$C$34:$C$777,СВЦЭМ!$A$34:$A$777,$A133,СВЦЭМ!$B$34:$B$777,T$119)+'СЕТ СН'!$I$9+СВЦЭМ!$D$10+'СЕТ СН'!$I$5-'СЕТ СН'!$I$17</f>
        <v>4412.54206677</v>
      </c>
      <c r="U133" s="37">
        <f>SUMIFS(СВЦЭМ!$C$34:$C$777,СВЦЭМ!$A$34:$A$777,$A133,СВЦЭМ!$B$34:$B$777,U$119)+'СЕТ СН'!$I$9+СВЦЭМ!$D$10+'СЕТ СН'!$I$5-'СЕТ СН'!$I$17</f>
        <v>4393.4505153</v>
      </c>
      <c r="V133" s="37">
        <f>SUMIFS(СВЦЭМ!$C$34:$C$777,СВЦЭМ!$A$34:$A$777,$A133,СВЦЭМ!$B$34:$B$777,V$119)+'СЕТ СН'!$I$9+СВЦЭМ!$D$10+'СЕТ СН'!$I$5-'СЕТ СН'!$I$17</f>
        <v>4392.6912237400002</v>
      </c>
      <c r="W133" s="37">
        <f>SUMIFS(СВЦЭМ!$C$34:$C$777,СВЦЭМ!$A$34:$A$777,$A133,СВЦЭМ!$B$34:$B$777,W$119)+'СЕТ СН'!$I$9+СВЦЭМ!$D$10+'СЕТ СН'!$I$5-'СЕТ СН'!$I$17</f>
        <v>4434.7532404499998</v>
      </c>
      <c r="X133" s="37">
        <f>SUMIFS(СВЦЭМ!$C$34:$C$777,СВЦЭМ!$A$34:$A$777,$A133,СВЦЭМ!$B$34:$B$777,X$119)+'СЕТ СН'!$I$9+СВЦЭМ!$D$10+'СЕТ СН'!$I$5-'СЕТ СН'!$I$17</f>
        <v>4554.4209624799996</v>
      </c>
      <c r="Y133" s="37">
        <f>SUMIFS(СВЦЭМ!$C$34:$C$777,СВЦЭМ!$A$34:$A$777,$A133,СВЦЭМ!$B$34:$B$777,Y$119)+'СЕТ СН'!$I$9+СВЦЭМ!$D$10+'СЕТ СН'!$I$5-'СЕТ СН'!$I$17</f>
        <v>4698.6091791700001</v>
      </c>
    </row>
    <row r="134" spans="1:25" ht="15.75" x14ac:dyDescent="0.2">
      <c r="A134" s="36">
        <f t="shared" si="3"/>
        <v>43266</v>
      </c>
      <c r="B134" s="37">
        <f>SUMIFS(СВЦЭМ!$C$34:$C$777,СВЦЭМ!$A$34:$A$777,$A134,СВЦЭМ!$B$34:$B$777,B$119)+'СЕТ СН'!$I$9+СВЦЭМ!$D$10+'СЕТ СН'!$I$5-'СЕТ СН'!$I$17</f>
        <v>4685.1360588699999</v>
      </c>
      <c r="C134" s="37">
        <f>SUMIFS(СВЦЭМ!$C$34:$C$777,СВЦЭМ!$A$34:$A$777,$A134,СВЦЭМ!$B$34:$B$777,C$119)+'СЕТ СН'!$I$9+СВЦЭМ!$D$10+'СЕТ СН'!$I$5-'СЕТ СН'!$I$17</f>
        <v>4753.0179308199995</v>
      </c>
      <c r="D134" s="37">
        <f>SUMIFS(СВЦЭМ!$C$34:$C$777,СВЦЭМ!$A$34:$A$777,$A134,СВЦЭМ!$B$34:$B$777,D$119)+'СЕТ СН'!$I$9+СВЦЭМ!$D$10+'СЕТ СН'!$I$5-'СЕТ СН'!$I$17</f>
        <v>4750.53132723</v>
      </c>
      <c r="E134" s="37">
        <f>SUMIFS(СВЦЭМ!$C$34:$C$777,СВЦЭМ!$A$34:$A$777,$A134,СВЦЭМ!$B$34:$B$777,E$119)+'СЕТ СН'!$I$9+СВЦЭМ!$D$10+'СЕТ СН'!$I$5-'СЕТ СН'!$I$17</f>
        <v>4742.1513492799995</v>
      </c>
      <c r="F134" s="37">
        <f>SUMIFS(СВЦЭМ!$C$34:$C$777,СВЦЭМ!$A$34:$A$777,$A134,СВЦЭМ!$B$34:$B$777,F$119)+'СЕТ СН'!$I$9+СВЦЭМ!$D$10+'СЕТ СН'!$I$5-'СЕТ СН'!$I$17</f>
        <v>4740.0440974100002</v>
      </c>
      <c r="G134" s="37">
        <f>SUMIFS(СВЦЭМ!$C$34:$C$777,СВЦЭМ!$A$34:$A$777,$A134,СВЦЭМ!$B$34:$B$777,G$119)+'СЕТ СН'!$I$9+СВЦЭМ!$D$10+'СЕТ СН'!$I$5-'СЕТ СН'!$I$17</f>
        <v>4742.7255755599999</v>
      </c>
      <c r="H134" s="37">
        <f>SUMIFS(СВЦЭМ!$C$34:$C$777,СВЦЭМ!$A$34:$A$777,$A134,СВЦЭМ!$B$34:$B$777,H$119)+'СЕТ СН'!$I$9+СВЦЭМ!$D$10+'СЕТ СН'!$I$5-'СЕТ СН'!$I$17</f>
        <v>4677.2129601699999</v>
      </c>
      <c r="I134" s="37">
        <f>SUMIFS(СВЦЭМ!$C$34:$C$777,СВЦЭМ!$A$34:$A$777,$A134,СВЦЭМ!$B$34:$B$777,I$119)+'СЕТ СН'!$I$9+СВЦЭМ!$D$10+'СЕТ СН'!$I$5-'СЕТ СН'!$I$17</f>
        <v>4503.9207994899998</v>
      </c>
      <c r="J134" s="37">
        <f>SUMIFS(СВЦЭМ!$C$34:$C$777,СВЦЭМ!$A$34:$A$777,$A134,СВЦЭМ!$B$34:$B$777,J$119)+'СЕТ СН'!$I$9+СВЦЭМ!$D$10+'СЕТ СН'!$I$5-'СЕТ СН'!$I$17</f>
        <v>4408.0745148699998</v>
      </c>
      <c r="K134" s="37">
        <f>SUMIFS(СВЦЭМ!$C$34:$C$777,СВЦЭМ!$A$34:$A$777,$A134,СВЦЭМ!$B$34:$B$777,K$119)+'СЕТ СН'!$I$9+СВЦЭМ!$D$10+'СЕТ СН'!$I$5-'СЕТ СН'!$I$17</f>
        <v>4373.07295299</v>
      </c>
      <c r="L134" s="37">
        <f>SUMIFS(СВЦЭМ!$C$34:$C$777,СВЦЭМ!$A$34:$A$777,$A134,СВЦЭМ!$B$34:$B$777,L$119)+'СЕТ СН'!$I$9+СВЦЭМ!$D$10+'СЕТ СН'!$I$5-'СЕТ СН'!$I$17</f>
        <v>4370.9359830200001</v>
      </c>
      <c r="M134" s="37">
        <f>SUMIFS(СВЦЭМ!$C$34:$C$777,СВЦЭМ!$A$34:$A$777,$A134,СВЦЭМ!$B$34:$B$777,M$119)+'СЕТ СН'!$I$9+СВЦЭМ!$D$10+'СЕТ СН'!$I$5-'СЕТ СН'!$I$17</f>
        <v>4352.0124356400001</v>
      </c>
      <c r="N134" s="37">
        <f>SUMIFS(СВЦЭМ!$C$34:$C$777,СВЦЭМ!$A$34:$A$777,$A134,СВЦЭМ!$B$34:$B$777,N$119)+'СЕТ СН'!$I$9+СВЦЭМ!$D$10+'СЕТ СН'!$I$5-'СЕТ СН'!$I$17</f>
        <v>4356.4631779399997</v>
      </c>
      <c r="O134" s="37">
        <f>SUMIFS(СВЦЭМ!$C$34:$C$777,СВЦЭМ!$A$34:$A$777,$A134,СВЦЭМ!$B$34:$B$777,O$119)+'СЕТ СН'!$I$9+СВЦЭМ!$D$10+'СЕТ СН'!$I$5-'СЕТ СН'!$I$17</f>
        <v>4355.7244758899997</v>
      </c>
      <c r="P134" s="37">
        <f>SUMIFS(СВЦЭМ!$C$34:$C$777,СВЦЭМ!$A$34:$A$777,$A134,СВЦЭМ!$B$34:$B$777,P$119)+'СЕТ СН'!$I$9+СВЦЭМ!$D$10+'СЕТ СН'!$I$5-'СЕТ СН'!$I$17</f>
        <v>4360.9758490699996</v>
      </c>
      <c r="Q134" s="37">
        <f>SUMIFS(СВЦЭМ!$C$34:$C$777,СВЦЭМ!$A$34:$A$777,$A134,СВЦЭМ!$B$34:$B$777,Q$119)+'СЕТ СН'!$I$9+СВЦЭМ!$D$10+'СЕТ СН'!$I$5-'СЕТ СН'!$I$17</f>
        <v>4401.4946858699996</v>
      </c>
      <c r="R134" s="37">
        <f>SUMIFS(СВЦЭМ!$C$34:$C$777,СВЦЭМ!$A$34:$A$777,$A134,СВЦЭМ!$B$34:$B$777,R$119)+'СЕТ СН'!$I$9+СВЦЭМ!$D$10+'СЕТ СН'!$I$5-'СЕТ СН'!$I$17</f>
        <v>4380.6334450900004</v>
      </c>
      <c r="S134" s="37">
        <f>SUMIFS(СВЦЭМ!$C$34:$C$777,СВЦЭМ!$A$34:$A$777,$A134,СВЦЭМ!$B$34:$B$777,S$119)+'СЕТ СН'!$I$9+СВЦЭМ!$D$10+'СЕТ СН'!$I$5-'СЕТ СН'!$I$17</f>
        <v>4370.0217261200005</v>
      </c>
      <c r="T134" s="37">
        <f>SUMIFS(СВЦЭМ!$C$34:$C$777,СВЦЭМ!$A$34:$A$777,$A134,СВЦЭМ!$B$34:$B$777,T$119)+'СЕТ СН'!$I$9+СВЦЭМ!$D$10+'СЕТ СН'!$I$5-'СЕТ СН'!$I$17</f>
        <v>4368.5114985800001</v>
      </c>
      <c r="U134" s="37">
        <f>SUMIFS(СВЦЭМ!$C$34:$C$777,СВЦЭМ!$A$34:$A$777,$A134,СВЦЭМ!$B$34:$B$777,U$119)+'СЕТ СН'!$I$9+СВЦЭМ!$D$10+'СЕТ СН'!$I$5-'СЕТ СН'!$I$17</f>
        <v>4370.78869614</v>
      </c>
      <c r="V134" s="37">
        <f>SUMIFS(СВЦЭМ!$C$34:$C$777,СВЦЭМ!$A$34:$A$777,$A134,СВЦЭМ!$B$34:$B$777,V$119)+'СЕТ СН'!$I$9+СВЦЭМ!$D$10+'СЕТ СН'!$I$5-'СЕТ СН'!$I$17</f>
        <v>4376.7841607299997</v>
      </c>
      <c r="W134" s="37">
        <f>SUMIFS(СВЦЭМ!$C$34:$C$777,СВЦЭМ!$A$34:$A$777,$A134,СВЦЭМ!$B$34:$B$777,W$119)+'СЕТ СН'!$I$9+СВЦЭМ!$D$10+'СЕТ СН'!$I$5-'СЕТ СН'!$I$17</f>
        <v>4431.96150072</v>
      </c>
      <c r="X134" s="37">
        <f>SUMIFS(СВЦЭМ!$C$34:$C$777,СВЦЭМ!$A$34:$A$777,$A134,СВЦЭМ!$B$34:$B$777,X$119)+'СЕТ СН'!$I$9+СВЦЭМ!$D$10+'СЕТ СН'!$I$5-'СЕТ СН'!$I$17</f>
        <v>4538.1149211599995</v>
      </c>
      <c r="Y134" s="37">
        <f>SUMIFS(СВЦЭМ!$C$34:$C$777,СВЦЭМ!$A$34:$A$777,$A134,СВЦЭМ!$B$34:$B$777,Y$119)+'СЕТ СН'!$I$9+СВЦЭМ!$D$10+'СЕТ СН'!$I$5-'СЕТ СН'!$I$17</f>
        <v>4662.10795452</v>
      </c>
    </row>
    <row r="135" spans="1:25" ht="15.75" x14ac:dyDescent="0.2">
      <c r="A135" s="36">
        <f t="shared" si="3"/>
        <v>43267</v>
      </c>
      <c r="B135" s="37">
        <f>SUMIFS(СВЦЭМ!$C$34:$C$777,СВЦЭМ!$A$34:$A$777,$A135,СВЦЭМ!$B$34:$B$777,B$119)+'СЕТ СН'!$I$9+СВЦЭМ!$D$10+'СЕТ СН'!$I$5-'СЕТ СН'!$I$17</f>
        <v>4688.2313365999998</v>
      </c>
      <c r="C135" s="37">
        <f>SUMIFS(СВЦЭМ!$C$34:$C$777,СВЦЭМ!$A$34:$A$777,$A135,СВЦЭМ!$B$34:$B$777,C$119)+'СЕТ СН'!$I$9+СВЦЭМ!$D$10+'СЕТ СН'!$I$5-'СЕТ СН'!$I$17</f>
        <v>4742.0339727300006</v>
      </c>
      <c r="D135" s="37">
        <f>SUMIFS(СВЦЭМ!$C$34:$C$777,СВЦЭМ!$A$34:$A$777,$A135,СВЦЭМ!$B$34:$B$777,D$119)+'СЕТ СН'!$I$9+СВЦЭМ!$D$10+'СЕТ СН'!$I$5-'СЕТ СН'!$I$17</f>
        <v>4745.655624</v>
      </c>
      <c r="E135" s="37">
        <f>SUMIFS(СВЦЭМ!$C$34:$C$777,СВЦЭМ!$A$34:$A$777,$A135,СВЦЭМ!$B$34:$B$777,E$119)+'СЕТ СН'!$I$9+СВЦЭМ!$D$10+'СЕТ СН'!$I$5-'СЕТ СН'!$I$17</f>
        <v>4739.62188823</v>
      </c>
      <c r="F135" s="37">
        <f>SUMIFS(СВЦЭМ!$C$34:$C$777,СВЦЭМ!$A$34:$A$777,$A135,СВЦЭМ!$B$34:$B$777,F$119)+'СЕТ СН'!$I$9+СВЦЭМ!$D$10+'СЕТ СН'!$I$5-'СЕТ СН'!$I$17</f>
        <v>4741.5958156299994</v>
      </c>
      <c r="G135" s="37">
        <f>SUMIFS(СВЦЭМ!$C$34:$C$777,СВЦЭМ!$A$34:$A$777,$A135,СВЦЭМ!$B$34:$B$777,G$119)+'СЕТ СН'!$I$9+СВЦЭМ!$D$10+'СЕТ СН'!$I$5-'СЕТ СН'!$I$17</f>
        <v>4739.7508858900001</v>
      </c>
      <c r="H135" s="37">
        <f>SUMIFS(СВЦЭМ!$C$34:$C$777,СВЦЭМ!$A$34:$A$777,$A135,СВЦЭМ!$B$34:$B$777,H$119)+'СЕТ СН'!$I$9+СВЦЭМ!$D$10+'СЕТ СН'!$I$5-'СЕТ СН'!$I$17</f>
        <v>4694.6685134999998</v>
      </c>
      <c r="I135" s="37">
        <f>SUMIFS(СВЦЭМ!$C$34:$C$777,СВЦЭМ!$A$34:$A$777,$A135,СВЦЭМ!$B$34:$B$777,I$119)+'СЕТ СН'!$I$9+СВЦЭМ!$D$10+'СЕТ СН'!$I$5-'СЕТ СН'!$I$17</f>
        <v>4538.8152702799998</v>
      </c>
      <c r="J135" s="37">
        <f>SUMIFS(СВЦЭМ!$C$34:$C$777,СВЦЭМ!$A$34:$A$777,$A135,СВЦЭМ!$B$34:$B$777,J$119)+'СЕТ СН'!$I$9+СВЦЭМ!$D$10+'СЕТ СН'!$I$5-'СЕТ СН'!$I$17</f>
        <v>4393.2919794199997</v>
      </c>
      <c r="K135" s="37">
        <f>SUMIFS(СВЦЭМ!$C$34:$C$777,СВЦЭМ!$A$34:$A$777,$A135,СВЦЭМ!$B$34:$B$777,K$119)+'СЕТ СН'!$I$9+СВЦЭМ!$D$10+'СЕТ СН'!$I$5-'СЕТ СН'!$I$17</f>
        <v>4345.8848664699999</v>
      </c>
      <c r="L135" s="37">
        <f>SUMIFS(СВЦЭМ!$C$34:$C$777,СВЦЭМ!$A$34:$A$777,$A135,СВЦЭМ!$B$34:$B$777,L$119)+'СЕТ СН'!$I$9+СВЦЭМ!$D$10+'СЕТ СН'!$I$5-'СЕТ СН'!$I$17</f>
        <v>4331.7507164999997</v>
      </c>
      <c r="M135" s="37">
        <f>SUMIFS(СВЦЭМ!$C$34:$C$777,СВЦЭМ!$A$34:$A$777,$A135,СВЦЭМ!$B$34:$B$777,M$119)+'СЕТ СН'!$I$9+СВЦЭМ!$D$10+'СЕТ СН'!$I$5-'СЕТ СН'!$I$17</f>
        <v>4325.9146480099998</v>
      </c>
      <c r="N135" s="37">
        <f>SUMIFS(СВЦЭМ!$C$34:$C$777,СВЦЭМ!$A$34:$A$777,$A135,СВЦЭМ!$B$34:$B$777,N$119)+'СЕТ СН'!$I$9+СВЦЭМ!$D$10+'СЕТ СН'!$I$5-'СЕТ СН'!$I$17</f>
        <v>4331.9454134199996</v>
      </c>
      <c r="O135" s="37">
        <f>SUMIFS(СВЦЭМ!$C$34:$C$777,СВЦЭМ!$A$34:$A$777,$A135,СВЦЭМ!$B$34:$B$777,O$119)+'СЕТ СН'!$I$9+СВЦЭМ!$D$10+'СЕТ СН'!$I$5-'СЕТ СН'!$I$17</f>
        <v>4341.4782869600003</v>
      </c>
      <c r="P135" s="37">
        <f>SUMIFS(СВЦЭМ!$C$34:$C$777,СВЦЭМ!$A$34:$A$777,$A135,СВЦЭМ!$B$34:$B$777,P$119)+'СЕТ СН'!$I$9+СВЦЭМ!$D$10+'СЕТ СН'!$I$5-'СЕТ СН'!$I$17</f>
        <v>4358.3375702499998</v>
      </c>
      <c r="Q135" s="37">
        <f>SUMIFS(СВЦЭМ!$C$34:$C$777,СВЦЭМ!$A$34:$A$777,$A135,СВЦЭМ!$B$34:$B$777,Q$119)+'СЕТ СН'!$I$9+СВЦЭМ!$D$10+'СЕТ СН'!$I$5-'СЕТ СН'!$I$17</f>
        <v>4360.1250295999998</v>
      </c>
      <c r="R135" s="37">
        <f>SUMIFS(СВЦЭМ!$C$34:$C$777,СВЦЭМ!$A$34:$A$777,$A135,СВЦЭМ!$B$34:$B$777,R$119)+'СЕТ СН'!$I$9+СВЦЭМ!$D$10+'СЕТ СН'!$I$5-'СЕТ СН'!$I$17</f>
        <v>4362.9569352299995</v>
      </c>
      <c r="S135" s="37">
        <f>SUMIFS(СВЦЭМ!$C$34:$C$777,СВЦЭМ!$A$34:$A$777,$A135,СВЦЭМ!$B$34:$B$777,S$119)+'СЕТ СН'!$I$9+СВЦЭМ!$D$10+'СЕТ СН'!$I$5-'СЕТ СН'!$I$17</f>
        <v>4345.2263703300005</v>
      </c>
      <c r="T135" s="37">
        <f>SUMIFS(СВЦЭМ!$C$34:$C$777,СВЦЭМ!$A$34:$A$777,$A135,СВЦЭМ!$B$34:$B$777,T$119)+'СЕТ СН'!$I$9+СВЦЭМ!$D$10+'СЕТ СН'!$I$5-'СЕТ СН'!$I$17</f>
        <v>4342.4764898100002</v>
      </c>
      <c r="U135" s="37">
        <f>SUMIFS(СВЦЭМ!$C$34:$C$777,СВЦЭМ!$A$34:$A$777,$A135,СВЦЭМ!$B$34:$B$777,U$119)+'СЕТ СН'!$I$9+СВЦЭМ!$D$10+'СЕТ СН'!$I$5-'СЕТ СН'!$I$17</f>
        <v>4347.7144275000001</v>
      </c>
      <c r="V135" s="37">
        <f>SUMIFS(СВЦЭМ!$C$34:$C$777,СВЦЭМ!$A$34:$A$777,$A135,СВЦЭМ!$B$34:$B$777,V$119)+'СЕТ СН'!$I$9+СВЦЭМ!$D$10+'СЕТ СН'!$I$5-'СЕТ СН'!$I$17</f>
        <v>4334.2222774399997</v>
      </c>
      <c r="W135" s="37">
        <f>SUMIFS(СВЦЭМ!$C$34:$C$777,СВЦЭМ!$A$34:$A$777,$A135,СВЦЭМ!$B$34:$B$777,W$119)+'СЕТ СН'!$I$9+СВЦЭМ!$D$10+'СЕТ СН'!$I$5-'СЕТ СН'!$I$17</f>
        <v>4388.3228718199998</v>
      </c>
      <c r="X135" s="37">
        <f>SUMIFS(СВЦЭМ!$C$34:$C$777,СВЦЭМ!$A$34:$A$777,$A135,СВЦЭМ!$B$34:$B$777,X$119)+'СЕТ СН'!$I$9+СВЦЭМ!$D$10+'СЕТ СН'!$I$5-'СЕТ СН'!$I$17</f>
        <v>4500.78771521</v>
      </c>
      <c r="Y135" s="37">
        <f>SUMIFS(СВЦЭМ!$C$34:$C$777,СВЦЭМ!$A$34:$A$777,$A135,СВЦЭМ!$B$34:$B$777,Y$119)+'СЕТ СН'!$I$9+СВЦЭМ!$D$10+'СЕТ СН'!$I$5-'СЕТ СН'!$I$17</f>
        <v>4644.3279533300001</v>
      </c>
    </row>
    <row r="136" spans="1:25" ht="15.75" x14ac:dyDescent="0.2">
      <c r="A136" s="36">
        <f t="shared" si="3"/>
        <v>43268</v>
      </c>
      <c r="B136" s="37">
        <f>SUMIFS(СВЦЭМ!$C$34:$C$777,СВЦЭМ!$A$34:$A$777,$A136,СВЦЭМ!$B$34:$B$777,B$119)+'СЕТ СН'!$I$9+СВЦЭМ!$D$10+'СЕТ СН'!$I$5-'СЕТ СН'!$I$17</f>
        <v>4685.7883386499998</v>
      </c>
      <c r="C136" s="37">
        <f>SUMIFS(СВЦЭМ!$C$34:$C$777,СВЦЭМ!$A$34:$A$777,$A136,СВЦЭМ!$B$34:$B$777,C$119)+'СЕТ СН'!$I$9+СВЦЭМ!$D$10+'СЕТ СН'!$I$5-'СЕТ СН'!$I$17</f>
        <v>4749.0000415200002</v>
      </c>
      <c r="D136" s="37">
        <f>SUMIFS(СВЦЭМ!$C$34:$C$777,СВЦЭМ!$A$34:$A$777,$A136,СВЦЭМ!$B$34:$B$777,D$119)+'СЕТ СН'!$I$9+СВЦЭМ!$D$10+'СЕТ СН'!$I$5-'СЕТ СН'!$I$17</f>
        <v>4752.6477122000006</v>
      </c>
      <c r="E136" s="37">
        <f>SUMIFS(СВЦЭМ!$C$34:$C$777,СВЦЭМ!$A$34:$A$777,$A136,СВЦЭМ!$B$34:$B$777,E$119)+'СЕТ СН'!$I$9+СВЦЭМ!$D$10+'СЕТ СН'!$I$5-'СЕТ СН'!$I$17</f>
        <v>4745.5886414000006</v>
      </c>
      <c r="F136" s="37">
        <f>SUMIFS(СВЦЭМ!$C$34:$C$777,СВЦЭМ!$A$34:$A$777,$A136,СВЦЭМ!$B$34:$B$777,F$119)+'СЕТ СН'!$I$9+СВЦЭМ!$D$10+'СЕТ СН'!$I$5-'СЕТ СН'!$I$17</f>
        <v>4737.9976041599994</v>
      </c>
      <c r="G136" s="37">
        <f>SUMIFS(СВЦЭМ!$C$34:$C$777,СВЦЭМ!$A$34:$A$777,$A136,СВЦЭМ!$B$34:$B$777,G$119)+'СЕТ СН'!$I$9+СВЦЭМ!$D$10+'СЕТ СН'!$I$5-'СЕТ СН'!$I$17</f>
        <v>4728.8388770000001</v>
      </c>
      <c r="H136" s="37">
        <f>SUMIFS(СВЦЭМ!$C$34:$C$777,СВЦЭМ!$A$34:$A$777,$A136,СВЦЭМ!$B$34:$B$777,H$119)+'СЕТ СН'!$I$9+СВЦЭМ!$D$10+'СЕТ СН'!$I$5-'СЕТ СН'!$I$17</f>
        <v>4720.6881761699997</v>
      </c>
      <c r="I136" s="37">
        <f>SUMIFS(СВЦЭМ!$C$34:$C$777,СВЦЭМ!$A$34:$A$777,$A136,СВЦЭМ!$B$34:$B$777,I$119)+'СЕТ СН'!$I$9+СВЦЭМ!$D$10+'СЕТ СН'!$I$5-'СЕТ СН'!$I$17</f>
        <v>4615.6133292900004</v>
      </c>
      <c r="J136" s="37">
        <f>SUMIFS(СВЦЭМ!$C$34:$C$777,СВЦЭМ!$A$34:$A$777,$A136,СВЦЭМ!$B$34:$B$777,J$119)+'СЕТ СН'!$I$9+СВЦЭМ!$D$10+'СЕТ СН'!$I$5-'СЕТ СН'!$I$17</f>
        <v>4458.0103470499998</v>
      </c>
      <c r="K136" s="37">
        <f>SUMIFS(СВЦЭМ!$C$34:$C$777,СВЦЭМ!$A$34:$A$777,$A136,СВЦЭМ!$B$34:$B$777,K$119)+'СЕТ СН'!$I$9+СВЦЭМ!$D$10+'СЕТ СН'!$I$5-'СЕТ СН'!$I$17</f>
        <v>4371.3375003800002</v>
      </c>
      <c r="L136" s="37">
        <f>SUMIFS(СВЦЭМ!$C$34:$C$777,СВЦЭМ!$A$34:$A$777,$A136,СВЦЭМ!$B$34:$B$777,L$119)+'СЕТ СН'!$I$9+СВЦЭМ!$D$10+'СЕТ СН'!$I$5-'СЕТ СН'!$I$17</f>
        <v>4335.1510359900003</v>
      </c>
      <c r="M136" s="37">
        <f>SUMIFS(СВЦЭМ!$C$34:$C$777,СВЦЭМ!$A$34:$A$777,$A136,СВЦЭМ!$B$34:$B$777,M$119)+'СЕТ СН'!$I$9+СВЦЭМ!$D$10+'СЕТ СН'!$I$5-'СЕТ СН'!$I$17</f>
        <v>4326.0790406200003</v>
      </c>
      <c r="N136" s="37">
        <f>SUMIFS(СВЦЭМ!$C$34:$C$777,СВЦЭМ!$A$34:$A$777,$A136,СВЦЭМ!$B$34:$B$777,N$119)+'СЕТ СН'!$I$9+СВЦЭМ!$D$10+'СЕТ СН'!$I$5-'СЕТ СН'!$I$17</f>
        <v>4325.7682898499997</v>
      </c>
      <c r="O136" s="37">
        <f>SUMIFS(СВЦЭМ!$C$34:$C$777,СВЦЭМ!$A$34:$A$777,$A136,СВЦЭМ!$B$34:$B$777,O$119)+'СЕТ СН'!$I$9+СВЦЭМ!$D$10+'СЕТ СН'!$I$5-'СЕТ СН'!$I$17</f>
        <v>4322.09797583</v>
      </c>
      <c r="P136" s="37">
        <f>SUMIFS(СВЦЭМ!$C$34:$C$777,СВЦЭМ!$A$34:$A$777,$A136,СВЦЭМ!$B$34:$B$777,P$119)+'СЕТ СН'!$I$9+СВЦЭМ!$D$10+'СЕТ СН'!$I$5-'СЕТ СН'!$I$17</f>
        <v>4363.48642268</v>
      </c>
      <c r="Q136" s="37">
        <f>SUMIFS(СВЦЭМ!$C$34:$C$777,СВЦЭМ!$A$34:$A$777,$A136,СВЦЭМ!$B$34:$B$777,Q$119)+'СЕТ СН'!$I$9+СВЦЭМ!$D$10+'СЕТ СН'!$I$5-'СЕТ СН'!$I$17</f>
        <v>4374.6189311400003</v>
      </c>
      <c r="R136" s="37">
        <f>SUMIFS(СВЦЭМ!$C$34:$C$777,СВЦЭМ!$A$34:$A$777,$A136,СВЦЭМ!$B$34:$B$777,R$119)+'СЕТ СН'!$I$9+СВЦЭМ!$D$10+'СЕТ СН'!$I$5-'СЕТ СН'!$I$17</f>
        <v>4373.5334237500001</v>
      </c>
      <c r="S136" s="37">
        <f>SUMIFS(СВЦЭМ!$C$34:$C$777,СВЦЭМ!$A$34:$A$777,$A136,СВЦЭМ!$B$34:$B$777,S$119)+'СЕТ СН'!$I$9+СВЦЭМ!$D$10+'СЕТ СН'!$I$5-'СЕТ СН'!$I$17</f>
        <v>4334.0347880299996</v>
      </c>
      <c r="T136" s="37">
        <f>SUMIFS(СВЦЭМ!$C$34:$C$777,СВЦЭМ!$A$34:$A$777,$A136,СВЦЭМ!$B$34:$B$777,T$119)+'СЕТ СН'!$I$9+СВЦЭМ!$D$10+'СЕТ СН'!$I$5-'СЕТ СН'!$I$17</f>
        <v>4319.8875252600001</v>
      </c>
      <c r="U136" s="37">
        <f>SUMIFS(СВЦЭМ!$C$34:$C$777,СВЦЭМ!$A$34:$A$777,$A136,СВЦЭМ!$B$34:$B$777,U$119)+'СЕТ СН'!$I$9+СВЦЭМ!$D$10+'СЕТ СН'!$I$5-'СЕТ СН'!$I$17</f>
        <v>4325.7788013600002</v>
      </c>
      <c r="V136" s="37">
        <f>SUMIFS(СВЦЭМ!$C$34:$C$777,СВЦЭМ!$A$34:$A$777,$A136,СВЦЭМ!$B$34:$B$777,V$119)+'СЕТ СН'!$I$9+СВЦЭМ!$D$10+'СЕТ СН'!$I$5-'СЕТ СН'!$I$17</f>
        <v>4318.9797337500004</v>
      </c>
      <c r="W136" s="37">
        <f>SUMIFS(СВЦЭМ!$C$34:$C$777,СВЦЭМ!$A$34:$A$777,$A136,СВЦЭМ!$B$34:$B$777,W$119)+'СЕТ СН'!$I$9+СВЦЭМ!$D$10+'СЕТ СН'!$I$5-'СЕТ СН'!$I$17</f>
        <v>4381.8074771500005</v>
      </c>
      <c r="X136" s="37">
        <f>SUMIFS(СВЦЭМ!$C$34:$C$777,СВЦЭМ!$A$34:$A$777,$A136,СВЦЭМ!$B$34:$B$777,X$119)+'СЕТ СН'!$I$9+СВЦЭМ!$D$10+'СЕТ СН'!$I$5-'СЕТ СН'!$I$17</f>
        <v>4453.2722175600002</v>
      </c>
      <c r="Y136" s="37">
        <f>SUMIFS(СВЦЭМ!$C$34:$C$777,СВЦЭМ!$A$34:$A$777,$A136,СВЦЭМ!$B$34:$B$777,Y$119)+'СЕТ СН'!$I$9+СВЦЭМ!$D$10+'СЕТ СН'!$I$5-'СЕТ СН'!$I$17</f>
        <v>4594.5569563899999</v>
      </c>
    </row>
    <row r="137" spans="1:25" ht="15.75" x14ac:dyDescent="0.2">
      <c r="A137" s="36">
        <f t="shared" si="3"/>
        <v>43269</v>
      </c>
      <c r="B137" s="37">
        <f>SUMIFS(СВЦЭМ!$C$34:$C$777,СВЦЭМ!$A$34:$A$777,$A137,СВЦЭМ!$B$34:$B$777,B$119)+'СЕТ СН'!$I$9+СВЦЭМ!$D$10+'СЕТ СН'!$I$5-'СЕТ СН'!$I$17</f>
        <v>4739.0586114500002</v>
      </c>
      <c r="C137" s="37">
        <f>SUMIFS(СВЦЭМ!$C$34:$C$777,СВЦЭМ!$A$34:$A$777,$A137,СВЦЭМ!$B$34:$B$777,C$119)+'СЕТ СН'!$I$9+СВЦЭМ!$D$10+'СЕТ СН'!$I$5-'СЕТ СН'!$I$17</f>
        <v>4763.7698790200002</v>
      </c>
      <c r="D137" s="37">
        <f>SUMIFS(СВЦЭМ!$C$34:$C$777,СВЦЭМ!$A$34:$A$777,$A137,СВЦЭМ!$B$34:$B$777,D$119)+'СЕТ СН'!$I$9+СВЦЭМ!$D$10+'СЕТ СН'!$I$5-'СЕТ СН'!$I$17</f>
        <v>4751.8165101599998</v>
      </c>
      <c r="E137" s="37">
        <f>SUMIFS(СВЦЭМ!$C$34:$C$777,СВЦЭМ!$A$34:$A$777,$A137,СВЦЭМ!$B$34:$B$777,E$119)+'СЕТ СН'!$I$9+СВЦЭМ!$D$10+'СЕТ СН'!$I$5-'СЕТ СН'!$I$17</f>
        <v>4743.31614997</v>
      </c>
      <c r="F137" s="37">
        <f>SUMIFS(СВЦЭМ!$C$34:$C$777,СВЦЭМ!$A$34:$A$777,$A137,СВЦЭМ!$B$34:$B$777,F$119)+'СЕТ СН'!$I$9+СВЦЭМ!$D$10+'СЕТ СН'!$I$5-'СЕТ СН'!$I$17</f>
        <v>4736.5964801</v>
      </c>
      <c r="G137" s="37">
        <f>SUMIFS(СВЦЭМ!$C$34:$C$777,СВЦЭМ!$A$34:$A$777,$A137,СВЦЭМ!$B$34:$B$777,G$119)+'СЕТ СН'!$I$9+СВЦЭМ!$D$10+'СЕТ СН'!$I$5-'СЕТ СН'!$I$17</f>
        <v>4742.3363070099995</v>
      </c>
      <c r="H137" s="37">
        <f>SUMIFS(СВЦЭМ!$C$34:$C$777,СВЦЭМ!$A$34:$A$777,$A137,СВЦЭМ!$B$34:$B$777,H$119)+'СЕТ СН'!$I$9+СВЦЭМ!$D$10+'СЕТ СН'!$I$5-'СЕТ СН'!$I$17</f>
        <v>4699.6758654800005</v>
      </c>
      <c r="I137" s="37">
        <f>SUMIFS(СВЦЭМ!$C$34:$C$777,СВЦЭМ!$A$34:$A$777,$A137,СВЦЭМ!$B$34:$B$777,I$119)+'СЕТ СН'!$I$9+СВЦЭМ!$D$10+'СЕТ СН'!$I$5-'СЕТ СН'!$I$17</f>
        <v>4543.4618358500002</v>
      </c>
      <c r="J137" s="37">
        <f>SUMIFS(СВЦЭМ!$C$34:$C$777,СВЦЭМ!$A$34:$A$777,$A137,СВЦЭМ!$B$34:$B$777,J$119)+'СЕТ СН'!$I$9+СВЦЭМ!$D$10+'СЕТ СН'!$I$5-'СЕТ СН'!$I$17</f>
        <v>4412.44126727</v>
      </c>
      <c r="K137" s="37">
        <f>SUMIFS(СВЦЭМ!$C$34:$C$777,СВЦЭМ!$A$34:$A$777,$A137,СВЦЭМ!$B$34:$B$777,K$119)+'СЕТ СН'!$I$9+СВЦЭМ!$D$10+'СЕТ СН'!$I$5-'СЕТ СН'!$I$17</f>
        <v>4357.3397265699996</v>
      </c>
      <c r="L137" s="37">
        <f>SUMIFS(СВЦЭМ!$C$34:$C$777,СВЦЭМ!$A$34:$A$777,$A137,СВЦЭМ!$B$34:$B$777,L$119)+'СЕТ СН'!$I$9+СВЦЭМ!$D$10+'СЕТ СН'!$I$5-'СЕТ СН'!$I$17</f>
        <v>4353.3050339900001</v>
      </c>
      <c r="M137" s="37">
        <f>SUMIFS(СВЦЭМ!$C$34:$C$777,СВЦЭМ!$A$34:$A$777,$A137,СВЦЭМ!$B$34:$B$777,M$119)+'СЕТ СН'!$I$9+СВЦЭМ!$D$10+'СЕТ СН'!$I$5-'СЕТ СН'!$I$17</f>
        <v>4357.1761560300001</v>
      </c>
      <c r="N137" s="37">
        <f>SUMIFS(СВЦЭМ!$C$34:$C$777,СВЦЭМ!$A$34:$A$777,$A137,СВЦЭМ!$B$34:$B$777,N$119)+'СЕТ СН'!$I$9+СВЦЭМ!$D$10+'СЕТ СН'!$I$5-'СЕТ СН'!$I$17</f>
        <v>4346.1563938999998</v>
      </c>
      <c r="O137" s="37">
        <f>SUMIFS(СВЦЭМ!$C$34:$C$777,СВЦЭМ!$A$34:$A$777,$A137,СВЦЭМ!$B$34:$B$777,O$119)+'СЕТ СН'!$I$9+СВЦЭМ!$D$10+'СЕТ СН'!$I$5-'СЕТ СН'!$I$17</f>
        <v>4339.6399371099997</v>
      </c>
      <c r="P137" s="37">
        <f>SUMIFS(СВЦЭМ!$C$34:$C$777,СВЦЭМ!$A$34:$A$777,$A137,СВЦЭМ!$B$34:$B$777,P$119)+'СЕТ СН'!$I$9+СВЦЭМ!$D$10+'СЕТ СН'!$I$5-'СЕТ СН'!$I$17</f>
        <v>4355.0829279199997</v>
      </c>
      <c r="Q137" s="37">
        <f>SUMIFS(СВЦЭМ!$C$34:$C$777,СВЦЭМ!$A$34:$A$777,$A137,СВЦЭМ!$B$34:$B$777,Q$119)+'СЕТ СН'!$I$9+СВЦЭМ!$D$10+'СЕТ СН'!$I$5-'СЕТ СН'!$I$17</f>
        <v>4354.5324104800002</v>
      </c>
      <c r="R137" s="37">
        <f>SUMIFS(СВЦЭМ!$C$34:$C$777,СВЦЭМ!$A$34:$A$777,$A137,СВЦЭМ!$B$34:$B$777,R$119)+'СЕТ СН'!$I$9+СВЦЭМ!$D$10+'СЕТ СН'!$I$5-'СЕТ СН'!$I$17</f>
        <v>4359.6147116599996</v>
      </c>
      <c r="S137" s="37">
        <f>SUMIFS(СВЦЭМ!$C$34:$C$777,СВЦЭМ!$A$34:$A$777,$A137,СВЦЭМ!$B$34:$B$777,S$119)+'СЕТ СН'!$I$9+СВЦЭМ!$D$10+'СЕТ СН'!$I$5-'СЕТ СН'!$I$17</f>
        <v>4351.9125356000004</v>
      </c>
      <c r="T137" s="37">
        <f>SUMIFS(СВЦЭМ!$C$34:$C$777,СВЦЭМ!$A$34:$A$777,$A137,СВЦЭМ!$B$34:$B$777,T$119)+'СЕТ СН'!$I$9+СВЦЭМ!$D$10+'СЕТ СН'!$I$5-'СЕТ СН'!$I$17</f>
        <v>4342.6744669099999</v>
      </c>
      <c r="U137" s="37">
        <f>SUMIFS(СВЦЭМ!$C$34:$C$777,СВЦЭМ!$A$34:$A$777,$A137,СВЦЭМ!$B$34:$B$777,U$119)+'СЕТ СН'!$I$9+СВЦЭМ!$D$10+'СЕТ СН'!$I$5-'СЕТ СН'!$I$17</f>
        <v>4356.5808977200004</v>
      </c>
      <c r="V137" s="37">
        <f>SUMIFS(СВЦЭМ!$C$34:$C$777,СВЦЭМ!$A$34:$A$777,$A137,СВЦЭМ!$B$34:$B$777,V$119)+'СЕТ СН'!$I$9+СВЦЭМ!$D$10+'СЕТ СН'!$I$5-'СЕТ СН'!$I$17</f>
        <v>4360.7975766299996</v>
      </c>
      <c r="W137" s="37">
        <f>SUMIFS(СВЦЭМ!$C$34:$C$777,СВЦЭМ!$A$34:$A$777,$A137,СВЦЭМ!$B$34:$B$777,W$119)+'СЕТ СН'!$I$9+СВЦЭМ!$D$10+'СЕТ СН'!$I$5-'СЕТ СН'!$I$17</f>
        <v>4407.4109101000004</v>
      </c>
      <c r="X137" s="37">
        <f>SUMIFS(СВЦЭМ!$C$34:$C$777,СВЦЭМ!$A$34:$A$777,$A137,СВЦЭМ!$B$34:$B$777,X$119)+'СЕТ СН'!$I$9+СВЦЭМ!$D$10+'СЕТ СН'!$I$5-'СЕТ СН'!$I$17</f>
        <v>4516.4634944899999</v>
      </c>
      <c r="Y137" s="37">
        <f>SUMIFS(СВЦЭМ!$C$34:$C$777,СВЦЭМ!$A$34:$A$777,$A137,СВЦЭМ!$B$34:$B$777,Y$119)+'СЕТ СН'!$I$9+СВЦЭМ!$D$10+'СЕТ СН'!$I$5-'СЕТ СН'!$I$17</f>
        <v>4649.4514900499998</v>
      </c>
    </row>
    <row r="138" spans="1:25" ht="15.75" x14ac:dyDescent="0.2">
      <c r="A138" s="36">
        <f t="shared" si="3"/>
        <v>43270</v>
      </c>
      <c r="B138" s="37">
        <f>SUMIFS(СВЦЭМ!$C$34:$C$777,СВЦЭМ!$A$34:$A$777,$A138,СВЦЭМ!$B$34:$B$777,B$119)+'СЕТ СН'!$I$9+СВЦЭМ!$D$10+'СЕТ СН'!$I$5-'СЕТ СН'!$I$17</f>
        <v>4633.3101166999995</v>
      </c>
      <c r="C138" s="37">
        <f>SUMIFS(СВЦЭМ!$C$34:$C$777,СВЦЭМ!$A$34:$A$777,$A138,СВЦЭМ!$B$34:$B$777,C$119)+'СЕТ СН'!$I$9+СВЦЭМ!$D$10+'СЕТ СН'!$I$5-'СЕТ СН'!$I$17</f>
        <v>4682.6504909000005</v>
      </c>
      <c r="D138" s="37">
        <f>SUMIFS(СВЦЭМ!$C$34:$C$777,СВЦЭМ!$A$34:$A$777,$A138,СВЦЭМ!$B$34:$B$777,D$119)+'СЕТ СН'!$I$9+СВЦЭМ!$D$10+'СЕТ СН'!$I$5-'СЕТ СН'!$I$17</f>
        <v>4692.3705475300003</v>
      </c>
      <c r="E138" s="37">
        <f>SUMIFS(СВЦЭМ!$C$34:$C$777,СВЦЭМ!$A$34:$A$777,$A138,СВЦЭМ!$B$34:$B$777,E$119)+'СЕТ СН'!$I$9+СВЦЭМ!$D$10+'СЕТ СН'!$I$5-'СЕТ СН'!$I$17</f>
        <v>4585.8973181199999</v>
      </c>
      <c r="F138" s="37">
        <f>SUMIFS(СВЦЭМ!$C$34:$C$777,СВЦЭМ!$A$34:$A$777,$A138,СВЦЭМ!$B$34:$B$777,F$119)+'СЕТ СН'!$I$9+СВЦЭМ!$D$10+'СЕТ СН'!$I$5-'СЕТ СН'!$I$17</f>
        <v>4578.9566099900003</v>
      </c>
      <c r="G138" s="37">
        <f>SUMIFS(СВЦЭМ!$C$34:$C$777,СВЦЭМ!$A$34:$A$777,$A138,СВЦЭМ!$B$34:$B$777,G$119)+'СЕТ СН'!$I$9+СВЦЭМ!$D$10+'СЕТ СН'!$I$5-'СЕТ СН'!$I$17</f>
        <v>4562.4673648799999</v>
      </c>
      <c r="H138" s="37">
        <f>SUMIFS(СВЦЭМ!$C$34:$C$777,СВЦЭМ!$A$34:$A$777,$A138,СВЦЭМ!$B$34:$B$777,H$119)+'СЕТ СН'!$I$9+СВЦЭМ!$D$10+'СЕТ СН'!$I$5-'СЕТ СН'!$I$17</f>
        <v>4564.9736184599997</v>
      </c>
      <c r="I138" s="37">
        <f>SUMIFS(СВЦЭМ!$C$34:$C$777,СВЦЭМ!$A$34:$A$777,$A138,СВЦЭМ!$B$34:$B$777,I$119)+'СЕТ СН'!$I$9+СВЦЭМ!$D$10+'СЕТ СН'!$I$5-'СЕТ СН'!$I$17</f>
        <v>4490.2478982900002</v>
      </c>
      <c r="J138" s="37">
        <f>SUMIFS(СВЦЭМ!$C$34:$C$777,СВЦЭМ!$A$34:$A$777,$A138,СВЦЭМ!$B$34:$B$777,J$119)+'СЕТ СН'!$I$9+СВЦЭМ!$D$10+'СЕТ СН'!$I$5-'СЕТ СН'!$I$17</f>
        <v>4382.6730518100003</v>
      </c>
      <c r="K138" s="37">
        <f>SUMIFS(СВЦЭМ!$C$34:$C$777,СВЦЭМ!$A$34:$A$777,$A138,СВЦЭМ!$B$34:$B$777,K$119)+'СЕТ СН'!$I$9+СВЦЭМ!$D$10+'СЕТ СН'!$I$5-'СЕТ СН'!$I$17</f>
        <v>4329.9095618299998</v>
      </c>
      <c r="L138" s="37">
        <f>SUMIFS(СВЦЭМ!$C$34:$C$777,СВЦЭМ!$A$34:$A$777,$A138,СВЦЭМ!$B$34:$B$777,L$119)+'СЕТ СН'!$I$9+СВЦЭМ!$D$10+'СЕТ СН'!$I$5-'СЕТ СН'!$I$17</f>
        <v>4327.4798541600003</v>
      </c>
      <c r="M138" s="37">
        <f>SUMIFS(СВЦЭМ!$C$34:$C$777,СВЦЭМ!$A$34:$A$777,$A138,СВЦЭМ!$B$34:$B$777,M$119)+'СЕТ СН'!$I$9+СВЦЭМ!$D$10+'СЕТ СН'!$I$5-'СЕТ СН'!$I$17</f>
        <v>4335.1630948600005</v>
      </c>
      <c r="N138" s="37">
        <f>SUMIFS(СВЦЭМ!$C$34:$C$777,СВЦЭМ!$A$34:$A$777,$A138,СВЦЭМ!$B$34:$B$777,N$119)+'СЕТ СН'!$I$9+СВЦЭМ!$D$10+'СЕТ СН'!$I$5-'СЕТ СН'!$I$17</f>
        <v>4334.6919093099996</v>
      </c>
      <c r="O138" s="37">
        <f>SUMIFS(СВЦЭМ!$C$34:$C$777,СВЦЭМ!$A$34:$A$777,$A138,СВЦЭМ!$B$34:$B$777,O$119)+'СЕТ СН'!$I$9+СВЦЭМ!$D$10+'СЕТ СН'!$I$5-'СЕТ СН'!$I$17</f>
        <v>4317.1541718500002</v>
      </c>
      <c r="P138" s="37">
        <f>SUMIFS(СВЦЭМ!$C$34:$C$777,СВЦЭМ!$A$34:$A$777,$A138,СВЦЭМ!$B$34:$B$777,P$119)+'СЕТ СН'!$I$9+СВЦЭМ!$D$10+'СЕТ СН'!$I$5-'СЕТ СН'!$I$17</f>
        <v>4346.01254023</v>
      </c>
      <c r="Q138" s="37">
        <f>SUMIFS(СВЦЭМ!$C$34:$C$777,СВЦЭМ!$A$34:$A$777,$A138,СВЦЭМ!$B$34:$B$777,Q$119)+'СЕТ СН'!$I$9+СВЦЭМ!$D$10+'СЕТ СН'!$I$5-'СЕТ СН'!$I$17</f>
        <v>4355.0453084199999</v>
      </c>
      <c r="R138" s="37">
        <f>SUMIFS(СВЦЭМ!$C$34:$C$777,СВЦЭМ!$A$34:$A$777,$A138,СВЦЭМ!$B$34:$B$777,R$119)+'СЕТ СН'!$I$9+СВЦЭМ!$D$10+'СЕТ СН'!$I$5-'СЕТ СН'!$I$17</f>
        <v>4347.9034811600004</v>
      </c>
      <c r="S138" s="37">
        <f>SUMIFS(СВЦЭМ!$C$34:$C$777,СВЦЭМ!$A$34:$A$777,$A138,СВЦЭМ!$B$34:$B$777,S$119)+'СЕТ СН'!$I$9+СВЦЭМ!$D$10+'СЕТ СН'!$I$5-'СЕТ СН'!$I$17</f>
        <v>4340.5474598199999</v>
      </c>
      <c r="T138" s="37">
        <f>SUMIFS(СВЦЭМ!$C$34:$C$777,СВЦЭМ!$A$34:$A$777,$A138,СВЦЭМ!$B$34:$B$777,T$119)+'СЕТ СН'!$I$9+СВЦЭМ!$D$10+'СЕТ СН'!$I$5-'СЕТ СН'!$I$17</f>
        <v>4325.6641156200003</v>
      </c>
      <c r="U138" s="37">
        <f>SUMIFS(СВЦЭМ!$C$34:$C$777,СВЦЭМ!$A$34:$A$777,$A138,СВЦЭМ!$B$34:$B$777,U$119)+'СЕТ СН'!$I$9+СВЦЭМ!$D$10+'СЕТ СН'!$I$5-'СЕТ СН'!$I$17</f>
        <v>4344.0880720200003</v>
      </c>
      <c r="V138" s="37">
        <f>SUMIFS(СВЦЭМ!$C$34:$C$777,СВЦЭМ!$A$34:$A$777,$A138,СВЦЭМ!$B$34:$B$777,V$119)+'СЕТ СН'!$I$9+СВЦЭМ!$D$10+'СЕТ СН'!$I$5-'СЕТ СН'!$I$17</f>
        <v>4345.4355780799997</v>
      </c>
      <c r="W138" s="37">
        <f>SUMIFS(СВЦЭМ!$C$34:$C$777,СВЦЭМ!$A$34:$A$777,$A138,СВЦЭМ!$B$34:$B$777,W$119)+'СЕТ СН'!$I$9+СВЦЭМ!$D$10+'СЕТ СН'!$I$5-'СЕТ СН'!$I$17</f>
        <v>4380.5820695299999</v>
      </c>
      <c r="X138" s="37">
        <f>SUMIFS(СВЦЭМ!$C$34:$C$777,СВЦЭМ!$A$34:$A$777,$A138,СВЦЭМ!$B$34:$B$777,X$119)+'СЕТ СН'!$I$9+СВЦЭМ!$D$10+'СЕТ СН'!$I$5-'СЕТ СН'!$I$17</f>
        <v>4488.0938547699998</v>
      </c>
      <c r="Y138" s="37">
        <f>SUMIFS(СВЦЭМ!$C$34:$C$777,СВЦЭМ!$A$34:$A$777,$A138,СВЦЭМ!$B$34:$B$777,Y$119)+'СЕТ СН'!$I$9+СВЦЭМ!$D$10+'СЕТ СН'!$I$5-'СЕТ СН'!$I$17</f>
        <v>4609.7819686800003</v>
      </c>
    </row>
    <row r="139" spans="1:25" ht="15.75" x14ac:dyDescent="0.2">
      <c r="A139" s="36">
        <f t="shared" si="3"/>
        <v>43271</v>
      </c>
      <c r="B139" s="37">
        <f>SUMIFS(СВЦЭМ!$C$34:$C$777,СВЦЭМ!$A$34:$A$777,$A139,СВЦЭМ!$B$34:$B$777,B$119)+'СЕТ СН'!$I$9+СВЦЭМ!$D$10+'СЕТ СН'!$I$5-'СЕТ СН'!$I$17</f>
        <v>4592.0296921899999</v>
      </c>
      <c r="C139" s="37">
        <f>SUMIFS(СВЦЭМ!$C$34:$C$777,СВЦЭМ!$A$34:$A$777,$A139,СВЦЭМ!$B$34:$B$777,C$119)+'СЕТ СН'!$I$9+СВЦЭМ!$D$10+'СЕТ СН'!$I$5-'СЕТ СН'!$I$17</f>
        <v>4628.23695838</v>
      </c>
      <c r="D139" s="37">
        <f>SUMIFS(СВЦЭМ!$C$34:$C$777,СВЦЭМ!$A$34:$A$777,$A139,СВЦЭМ!$B$34:$B$777,D$119)+'СЕТ СН'!$I$9+СВЦЭМ!$D$10+'СЕТ СН'!$I$5-'СЕТ СН'!$I$17</f>
        <v>4680.2573519699999</v>
      </c>
      <c r="E139" s="37">
        <f>SUMIFS(СВЦЭМ!$C$34:$C$777,СВЦЭМ!$A$34:$A$777,$A139,СВЦЭМ!$B$34:$B$777,E$119)+'СЕТ СН'!$I$9+СВЦЭМ!$D$10+'СЕТ СН'!$I$5-'СЕТ СН'!$I$17</f>
        <v>4697.4513588099999</v>
      </c>
      <c r="F139" s="37">
        <f>SUMIFS(СВЦЭМ!$C$34:$C$777,СВЦЭМ!$A$34:$A$777,$A139,СВЦЭМ!$B$34:$B$777,F$119)+'СЕТ СН'!$I$9+СВЦЭМ!$D$10+'СЕТ СН'!$I$5-'СЕТ СН'!$I$17</f>
        <v>4695.78234049</v>
      </c>
      <c r="G139" s="37">
        <f>SUMIFS(СВЦЭМ!$C$34:$C$777,СВЦЭМ!$A$34:$A$777,$A139,СВЦЭМ!$B$34:$B$777,G$119)+'СЕТ СН'!$I$9+СВЦЭМ!$D$10+'СЕТ СН'!$I$5-'СЕТ СН'!$I$17</f>
        <v>4670.4827774300002</v>
      </c>
      <c r="H139" s="37">
        <f>SUMIFS(СВЦЭМ!$C$34:$C$777,СВЦЭМ!$A$34:$A$777,$A139,СВЦЭМ!$B$34:$B$777,H$119)+'СЕТ СН'!$I$9+СВЦЭМ!$D$10+'СЕТ СН'!$I$5-'СЕТ СН'!$I$17</f>
        <v>4567.8013446100003</v>
      </c>
      <c r="I139" s="37">
        <f>SUMIFS(СВЦЭМ!$C$34:$C$777,СВЦЭМ!$A$34:$A$777,$A139,СВЦЭМ!$B$34:$B$777,I$119)+'СЕТ СН'!$I$9+СВЦЭМ!$D$10+'СЕТ СН'!$I$5-'СЕТ СН'!$I$17</f>
        <v>4419.7829222999999</v>
      </c>
      <c r="J139" s="37">
        <f>SUMIFS(СВЦЭМ!$C$34:$C$777,СВЦЭМ!$A$34:$A$777,$A139,СВЦЭМ!$B$34:$B$777,J$119)+'СЕТ СН'!$I$9+СВЦЭМ!$D$10+'СЕТ СН'!$I$5-'СЕТ СН'!$I$17</f>
        <v>4334.93240771</v>
      </c>
      <c r="K139" s="37">
        <f>SUMIFS(СВЦЭМ!$C$34:$C$777,СВЦЭМ!$A$34:$A$777,$A139,СВЦЭМ!$B$34:$B$777,K$119)+'СЕТ СН'!$I$9+СВЦЭМ!$D$10+'СЕТ СН'!$I$5-'СЕТ СН'!$I$17</f>
        <v>4298.4294600700005</v>
      </c>
      <c r="L139" s="37">
        <f>SUMIFS(СВЦЭМ!$C$34:$C$777,СВЦЭМ!$A$34:$A$777,$A139,СВЦЭМ!$B$34:$B$777,L$119)+'СЕТ СН'!$I$9+СВЦЭМ!$D$10+'СЕТ СН'!$I$5-'СЕТ СН'!$I$17</f>
        <v>4308.6299416900001</v>
      </c>
      <c r="M139" s="37">
        <f>SUMIFS(СВЦЭМ!$C$34:$C$777,СВЦЭМ!$A$34:$A$777,$A139,СВЦЭМ!$B$34:$B$777,M$119)+'СЕТ СН'!$I$9+СВЦЭМ!$D$10+'СЕТ СН'!$I$5-'СЕТ СН'!$I$17</f>
        <v>4310.87081906</v>
      </c>
      <c r="N139" s="37">
        <f>SUMIFS(СВЦЭМ!$C$34:$C$777,СВЦЭМ!$A$34:$A$777,$A139,СВЦЭМ!$B$34:$B$777,N$119)+'СЕТ СН'!$I$9+СВЦЭМ!$D$10+'СЕТ СН'!$I$5-'СЕТ СН'!$I$17</f>
        <v>4314.2027181399999</v>
      </c>
      <c r="O139" s="37">
        <f>SUMIFS(СВЦЭМ!$C$34:$C$777,СВЦЭМ!$A$34:$A$777,$A139,СВЦЭМ!$B$34:$B$777,O$119)+'СЕТ СН'!$I$9+СВЦЭМ!$D$10+'СЕТ СН'!$I$5-'СЕТ СН'!$I$17</f>
        <v>4320.1625531700001</v>
      </c>
      <c r="P139" s="37">
        <f>SUMIFS(СВЦЭМ!$C$34:$C$777,СВЦЭМ!$A$34:$A$777,$A139,СВЦЭМ!$B$34:$B$777,P$119)+'СЕТ СН'!$I$9+СВЦЭМ!$D$10+'СЕТ СН'!$I$5-'СЕТ СН'!$I$17</f>
        <v>4324.0774913400001</v>
      </c>
      <c r="Q139" s="37">
        <f>SUMIFS(СВЦЭМ!$C$34:$C$777,СВЦЭМ!$A$34:$A$777,$A139,СВЦЭМ!$B$34:$B$777,Q$119)+'СЕТ СН'!$I$9+СВЦЭМ!$D$10+'СЕТ СН'!$I$5-'СЕТ СН'!$I$17</f>
        <v>4331.9665034099999</v>
      </c>
      <c r="R139" s="37">
        <f>SUMIFS(СВЦЭМ!$C$34:$C$777,СВЦЭМ!$A$34:$A$777,$A139,СВЦЭМ!$B$34:$B$777,R$119)+'СЕТ СН'!$I$9+СВЦЭМ!$D$10+'СЕТ СН'!$I$5-'СЕТ СН'!$I$17</f>
        <v>4339.8226901799999</v>
      </c>
      <c r="S139" s="37">
        <f>SUMIFS(СВЦЭМ!$C$34:$C$777,СВЦЭМ!$A$34:$A$777,$A139,СВЦЭМ!$B$34:$B$777,S$119)+'СЕТ СН'!$I$9+СВЦЭМ!$D$10+'СЕТ СН'!$I$5-'СЕТ СН'!$I$17</f>
        <v>4373.7589522099997</v>
      </c>
      <c r="T139" s="37">
        <f>SUMIFS(СВЦЭМ!$C$34:$C$777,СВЦЭМ!$A$34:$A$777,$A139,СВЦЭМ!$B$34:$B$777,T$119)+'СЕТ СН'!$I$9+СВЦЭМ!$D$10+'СЕТ СН'!$I$5-'СЕТ СН'!$I$17</f>
        <v>4385.4136482900003</v>
      </c>
      <c r="U139" s="37">
        <f>SUMIFS(СВЦЭМ!$C$34:$C$777,СВЦЭМ!$A$34:$A$777,$A139,СВЦЭМ!$B$34:$B$777,U$119)+'СЕТ СН'!$I$9+СВЦЭМ!$D$10+'СЕТ СН'!$I$5-'СЕТ СН'!$I$17</f>
        <v>4388.8386602999999</v>
      </c>
      <c r="V139" s="37">
        <f>SUMIFS(СВЦЭМ!$C$34:$C$777,СВЦЭМ!$A$34:$A$777,$A139,СВЦЭМ!$B$34:$B$777,V$119)+'СЕТ СН'!$I$9+СВЦЭМ!$D$10+'СЕТ СН'!$I$5-'СЕТ СН'!$I$17</f>
        <v>4387.1695538599997</v>
      </c>
      <c r="W139" s="37">
        <f>SUMIFS(СВЦЭМ!$C$34:$C$777,СВЦЭМ!$A$34:$A$777,$A139,СВЦЭМ!$B$34:$B$777,W$119)+'СЕТ СН'!$I$9+СВЦЭМ!$D$10+'СЕТ СН'!$I$5-'СЕТ СН'!$I$17</f>
        <v>4434.6488576800002</v>
      </c>
      <c r="X139" s="37">
        <f>SUMIFS(СВЦЭМ!$C$34:$C$777,СВЦЭМ!$A$34:$A$777,$A139,СВЦЭМ!$B$34:$B$777,X$119)+'СЕТ СН'!$I$9+СВЦЭМ!$D$10+'СЕТ СН'!$I$5-'СЕТ СН'!$I$17</f>
        <v>4520.1287298799998</v>
      </c>
      <c r="Y139" s="37">
        <f>SUMIFS(СВЦЭМ!$C$34:$C$777,СВЦЭМ!$A$34:$A$777,$A139,СВЦЭМ!$B$34:$B$777,Y$119)+'СЕТ СН'!$I$9+СВЦЭМ!$D$10+'СЕТ СН'!$I$5-'СЕТ СН'!$I$17</f>
        <v>4632.5791763400002</v>
      </c>
    </row>
    <row r="140" spans="1:25" ht="15.75" x14ac:dyDescent="0.2">
      <c r="A140" s="36">
        <f t="shared" si="3"/>
        <v>43272</v>
      </c>
      <c r="B140" s="37">
        <f>SUMIFS(СВЦЭМ!$C$34:$C$777,СВЦЭМ!$A$34:$A$777,$A140,СВЦЭМ!$B$34:$B$777,B$119)+'СЕТ СН'!$I$9+СВЦЭМ!$D$10+'СЕТ СН'!$I$5-'СЕТ СН'!$I$17</f>
        <v>4611.99112255</v>
      </c>
      <c r="C140" s="37">
        <f>SUMIFS(СВЦЭМ!$C$34:$C$777,СВЦЭМ!$A$34:$A$777,$A140,СВЦЭМ!$B$34:$B$777,C$119)+'СЕТ СН'!$I$9+СВЦЭМ!$D$10+'СЕТ СН'!$I$5-'СЕТ СН'!$I$17</f>
        <v>4629.1508971600006</v>
      </c>
      <c r="D140" s="37">
        <f>SUMIFS(СВЦЭМ!$C$34:$C$777,СВЦЭМ!$A$34:$A$777,$A140,СВЦЭМ!$B$34:$B$777,D$119)+'СЕТ СН'!$I$9+СВЦЭМ!$D$10+'СЕТ СН'!$I$5-'СЕТ СН'!$I$17</f>
        <v>4691.11144264</v>
      </c>
      <c r="E140" s="37">
        <f>SUMIFS(СВЦЭМ!$C$34:$C$777,СВЦЭМ!$A$34:$A$777,$A140,СВЦЭМ!$B$34:$B$777,E$119)+'СЕТ СН'!$I$9+СВЦЭМ!$D$10+'СЕТ СН'!$I$5-'СЕТ СН'!$I$17</f>
        <v>4705.4582502399999</v>
      </c>
      <c r="F140" s="37">
        <f>SUMIFS(СВЦЭМ!$C$34:$C$777,СВЦЭМ!$A$34:$A$777,$A140,СВЦЭМ!$B$34:$B$777,F$119)+'СЕТ СН'!$I$9+СВЦЭМ!$D$10+'СЕТ СН'!$I$5-'СЕТ СН'!$I$17</f>
        <v>4699.21116781</v>
      </c>
      <c r="G140" s="37">
        <f>SUMIFS(СВЦЭМ!$C$34:$C$777,СВЦЭМ!$A$34:$A$777,$A140,СВЦЭМ!$B$34:$B$777,G$119)+'СЕТ СН'!$I$9+СВЦЭМ!$D$10+'СЕТ СН'!$I$5-'СЕТ СН'!$I$17</f>
        <v>4693.90873362</v>
      </c>
      <c r="H140" s="37">
        <f>SUMIFS(СВЦЭМ!$C$34:$C$777,СВЦЭМ!$A$34:$A$777,$A140,СВЦЭМ!$B$34:$B$777,H$119)+'СЕТ СН'!$I$9+СВЦЭМ!$D$10+'СЕТ СН'!$I$5-'СЕТ СН'!$I$17</f>
        <v>4603.2553872899998</v>
      </c>
      <c r="I140" s="37">
        <f>SUMIFS(СВЦЭМ!$C$34:$C$777,СВЦЭМ!$A$34:$A$777,$A140,СВЦЭМ!$B$34:$B$777,I$119)+'СЕТ СН'!$I$9+СВЦЭМ!$D$10+'СЕТ СН'!$I$5-'СЕТ СН'!$I$17</f>
        <v>4482.5976782099997</v>
      </c>
      <c r="J140" s="37">
        <f>SUMIFS(СВЦЭМ!$C$34:$C$777,СВЦЭМ!$A$34:$A$777,$A140,СВЦЭМ!$B$34:$B$777,J$119)+'СЕТ СН'!$I$9+СВЦЭМ!$D$10+'СЕТ СН'!$I$5-'СЕТ СН'!$I$17</f>
        <v>4396.3038317500004</v>
      </c>
      <c r="K140" s="37">
        <f>SUMIFS(СВЦЭМ!$C$34:$C$777,СВЦЭМ!$A$34:$A$777,$A140,СВЦЭМ!$B$34:$B$777,K$119)+'СЕТ СН'!$I$9+СВЦЭМ!$D$10+'СЕТ СН'!$I$5-'СЕТ СН'!$I$17</f>
        <v>4330.8147718199998</v>
      </c>
      <c r="L140" s="37">
        <f>SUMIFS(СВЦЭМ!$C$34:$C$777,СВЦЭМ!$A$34:$A$777,$A140,СВЦЭМ!$B$34:$B$777,L$119)+'СЕТ СН'!$I$9+СВЦЭМ!$D$10+'СЕТ СН'!$I$5-'СЕТ СН'!$I$17</f>
        <v>4311.8504287200003</v>
      </c>
      <c r="M140" s="37">
        <f>SUMIFS(СВЦЭМ!$C$34:$C$777,СВЦЭМ!$A$34:$A$777,$A140,СВЦЭМ!$B$34:$B$777,M$119)+'СЕТ СН'!$I$9+СВЦЭМ!$D$10+'СЕТ СН'!$I$5-'СЕТ СН'!$I$17</f>
        <v>4313.4781192800001</v>
      </c>
      <c r="N140" s="37">
        <f>SUMIFS(СВЦЭМ!$C$34:$C$777,СВЦЭМ!$A$34:$A$777,$A140,СВЦЭМ!$B$34:$B$777,N$119)+'СЕТ СН'!$I$9+СВЦЭМ!$D$10+'СЕТ СН'!$I$5-'СЕТ СН'!$I$17</f>
        <v>4318.7341641200001</v>
      </c>
      <c r="O140" s="37">
        <f>SUMIFS(СВЦЭМ!$C$34:$C$777,СВЦЭМ!$A$34:$A$777,$A140,СВЦЭМ!$B$34:$B$777,O$119)+'СЕТ СН'!$I$9+СВЦЭМ!$D$10+'СЕТ СН'!$I$5-'СЕТ СН'!$I$17</f>
        <v>4329.1865590400002</v>
      </c>
      <c r="P140" s="37">
        <f>SUMIFS(СВЦЭМ!$C$34:$C$777,СВЦЭМ!$A$34:$A$777,$A140,СВЦЭМ!$B$34:$B$777,P$119)+'СЕТ СН'!$I$9+СВЦЭМ!$D$10+'СЕТ СН'!$I$5-'СЕТ СН'!$I$17</f>
        <v>4335.6573870100001</v>
      </c>
      <c r="Q140" s="37">
        <f>SUMIFS(СВЦЭМ!$C$34:$C$777,СВЦЭМ!$A$34:$A$777,$A140,СВЦЭМ!$B$34:$B$777,Q$119)+'СЕТ СН'!$I$9+СВЦЭМ!$D$10+'СЕТ СН'!$I$5-'СЕТ СН'!$I$17</f>
        <v>4335.4184477099998</v>
      </c>
      <c r="R140" s="37">
        <f>SUMIFS(СВЦЭМ!$C$34:$C$777,СВЦЭМ!$A$34:$A$777,$A140,СВЦЭМ!$B$34:$B$777,R$119)+'СЕТ СН'!$I$9+СВЦЭМ!$D$10+'СЕТ СН'!$I$5-'СЕТ СН'!$I$17</f>
        <v>4365.0563836499996</v>
      </c>
      <c r="S140" s="37">
        <f>SUMIFS(СВЦЭМ!$C$34:$C$777,СВЦЭМ!$A$34:$A$777,$A140,СВЦЭМ!$B$34:$B$777,S$119)+'СЕТ СН'!$I$9+СВЦЭМ!$D$10+'СЕТ СН'!$I$5-'СЕТ СН'!$I$17</f>
        <v>4330.1960613700003</v>
      </c>
      <c r="T140" s="37">
        <f>SUMIFS(СВЦЭМ!$C$34:$C$777,СВЦЭМ!$A$34:$A$777,$A140,СВЦЭМ!$B$34:$B$777,T$119)+'СЕТ СН'!$I$9+СВЦЭМ!$D$10+'СЕТ СН'!$I$5-'СЕТ СН'!$I$17</f>
        <v>4319.4900831200002</v>
      </c>
      <c r="U140" s="37">
        <f>SUMIFS(СВЦЭМ!$C$34:$C$777,СВЦЭМ!$A$34:$A$777,$A140,СВЦЭМ!$B$34:$B$777,U$119)+'СЕТ СН'!$I$9+СВЦЭМ!$D$10+'СЕТ СН'!$I$5-'СЕТ СН'!$I$17</f>
        <v>4314.1835152800004</v>
      </c>
      <c r="V140" s="37">
        <f>SUMIFS(СВЦЭМ!$C$34:$C$777,СВЦЭМ!$A$34:$A$777,$A140,СВЦЭМ!$B$34:$B$777,V$119)+'СЕТ СН'!$I$9+СВЦЭМ!$D$10+'СЕТ СН'!$I$5-'СЕТ СН'!$I$17</f>
        <v>4328.1083143200003</v>
      </c>
      <c r="W140" s="37">
        <f>SUMIFS(СВЦЭМ!$C$34:$C$777,СВЦЭМ!$A$34:$A$777,$A140,СВЦЭМ!$B$34:$B$777,W$119)+'СЕТ СН'!$I$9+СВЦЭМ!$D$10+'СЕТ СН'!$I$5-'СЕТ СН'!$I$17</f>
        <v>4381.9812810499998</v>
      </c>
      <c r="X140" s="37">
        <f>SUMIFS(СВЦЭМ!$C$34:$C$777,СВЦЭМ!$A$34:$A$777,$A140,СВЦЭМ!$B$34:$B$777,X$119)+'СЕТ СН'!$I$9+СВЦЭМ!$D$10+'СЕТ СН'!$I$5-'СЕТ СН'!$I$17</f>
        <v>4491.4105368700002</v>
      </c>
      <c r="Y140" s="37">
        <f>SUMIFS(СВЦЭМ!$C$34:$C$777,СВЦЭМ!$A$34:$A$777,$A140,СВЦЭМ!$B$34:$B$777,Y$119)+'СЕТ СН'!$I$9+СВЦЭМ!$D$10+'СЕТ СН'!$I$5-'СЕТ СН'!$I$17</f>
        <v>4595.0130808399999</v>
      </c>
    </row>
    <row r="141" spans="1:25" ht="15.75" x14ac:dyDescent="0.2">
      <c r="A141" s="36">
        <f t="shared" si="3"/>
        <v>43273</v>
      </c>
      <c r="B141" s="37">
        <f>SUMIFS(СВЦЭМ!$C$34:$C$777,СВЦЭМ!$A$34:$A$777,$A141,СВЦЭМ!$B$34:$B$777,B$119)+'СЕТ СН'!$I$9+СВЦЭМ!$D$10+'СЕТ СН'!$I$5-'СЕТ СН'!$I$17</f>
        <v>4588.4741142600005</v>
      </c>
      <c r="C141" s="37">
        <f>SUMIFS(СВЦЭМ!$C$34:$C$777,СВЦЭМ!$A$34:$A$777,$A141,СВЦЭМ!$B$34:$B$777,C$119)+'СЕТ СН'!$I$9+СВЦЭМ!$D$10+'СЕТ СН'!$I$5-'СЕТ СН'!$I$17</f>
        <v>4594.9857571900002</v>
      </c>
      <c r="D141" s="37">
        <f>SUMIFS(СВЦЭМ!$C$34:$C$777,СВЦЭМ!$A$34:$A$777,$A141,СВЦЭМ!$B$34:$B$777,D$119)+'СЕТ СН'!$I$9+СВЦЭМ!$D$10+'СЕТ СН'!$I$5-'СЕТ СН'!$I$17</f>
        <v>4626.6129991299995</v>
      </c>
      <c r="E141" s="37">
        <f>SUMIFS(СВЦЭМ!$C$34:$C$777,СВЦЭМ!$A$34:$A$777,$A141,СВЦЭМ!$B$34:$B$777,E$119)+'СЕТ СН'!$I$9+СВЦЭМ!$D$10+'СЕТ СН'!$I$5-'СЕТ СН'!$I$17</f>
        <v>4651.4326819299995</v>
      </c>
      <c r="F141" s="37">
        <f>SUMIFS(СВЦЭМ!$C$34:$C$777,СВЦЭМ!$A$34:$A$777,$A141,СВЦЭМ!$B$34:$B$777,F$119)+'СЕТ СН'!$I$9+СВЦЭМ!$D$10+'СЕТ СН'!$I$5-'СЕТ СН'!$I$17</f>
        <v>4632.7938437500006</v>
      </c>
      <c r="G141" s="37">
        <f>SUMIFS(СВЦЭМ!$C$34:$C$777,СВЦЭМ!$A$34:$A$777,$A141,СВЦЭМ!$B$34:$B$777,G$119)+'СЕТ СН'!$I$9+СВЦЭМ!$D$10+'СЕТ СН'!$I$5-'СЕТ СН'!$I$17</f>
        <v>4622.3599194600001</v>
      </c>
      <c r="H141" s="37">
        <f>SUMIFS(СВЦЭМ!$C$34:$C$777,СВЦЭМ!$A$34:$A$777,$A141,СВЦЭМ!$B$34:$B$777,H$119)+'СЕТ СН'!$I$9+СВЦЭМ!$D$10+'СЕТ СН'!$I$5-'СЕТ СН'!$I$17</f>
        <v>4563.6341193600001</v>
      </c>
      <c r="I141" s="37">
        <f>SUMIFS(СВЦЭМ!$C$34:$C$777,СВЦЭМ!$A$34:$A$777,$A141,СВЦЭМ!$B$34:$B$777,I$119)+'СЕТ СН'!$I$9+СВЦЭМ!$D$10+'СЕТ СН'!$I$5-'СЕТ СН'!$I$17</f>
        <v>4477.0677919899999</v>
      </c>
      <c r="J141" s="37">
        <f>SUMIFS(СВЦЭМ!$C$34:$C$777,СВЦЭМ!$A$34:$A$777,$A141,СВЦЭМ!$B$34:$B$777,J$119)+'СЕТ СН'!$I$9+СВЦЭМ!$D$10+'СЕТ СН'!$I$5-'СЕТ СН'!$I$17</f>
        <v>4367.8178458499997</v>
      </c>
      <c r="K141" s="37">
        <f>SUMIFS(СВЦЭМ!$C$34:$C$777,СВЦЭМ!$A$34:$A$777,$A141,СВЦЭМ!$B$34:$B$777,K$119)+'СЕТ СН'!$I$9+СВЦЭМ!$D$10+'СЕТ СН'!$I$5-'СЕТ СН'!$I$17</f>
        <v>4316.4776311100004</v>
      </c>
      <c r="L141" s="37">
        <f>SUMIFS(СВЦЭМ!$C$34:$C$777,СВЦЭМ!$A$34:$A$777,$A141,СВЦЭМ!$B$34:$B$777,L$119)+'СЕТ СН'!$I$9+СВЦЭМ!$D$10+'СЕТ СН'!$I$5-'СЕТ СН'!$I$17</f>
        <v>4306.4924022200003</v>
      </c>
      <c r="M141" s="37">
        <f>SUMIFS(СВЦЭМ!$C$34:$C$777,СВЦЭМ!$A$34:$A$777,$A141,СВЦЭМ!$B$34:$B$777,M$119)+'СЕТ СН'!$I$9+СВЦЭМ!$D$10+'СЕТ СН'!$I$5-'СЕТ СН'!$I$17</f>
        <v>4309.8110503199996</v>
      </c>
      <c r="N141" s="37">
        <f>SUMIFS(СВЦЭМ!$C$34:$C$777,СВЦЭМ!$A$34:$A$777,$A141,СВЦЭМ!$B$34:$B$777,N$119)+'СЕТ СН'!$I$9+СВЦЭМ!$D$10+'СЕТ СН'!$I$5-'СЕТ СН'!$I$17</f>
        <v>4315.3478171400002</v>
      </c>
      <c r="O141" s="37">
        <f>SUMIFS(СВЦЭМ!$C$34:$C$777,СВЦЭМ!$A$34:$A$777,$A141,СВЦЭМ!$B$34:$B$777,O$119)+'СЕТ СН'!$I$9+СВЦЭМ!$D$10+'СЕТ СН'!$I$5-'СЕТ СН'!$I$17</f>
        <v>4311.7466892000002</v>
      </c>
      <c r="P141" s="37">
        <f>SUMIFS(СВЦЭМ!$C$34:$C$777,СВЦЭМ!$A$34:$A$777,$A141,СВЦЭМ!$B$34:$B$777,P$119)+'СЕТ СН'!$I$9+СВЦЭМ!$D$10+'СЕТ СН'!$I$5-'СЕТ СН'!$I$17</f>
        <v>4306.7653282900001</v>
      </c>
      <c r="Q141" s="37">
        <f>SUMIFS(СВЦЭМ!$C$34:$C$777,СВЦЭМ!$A$34:$A$777,$A141,СВЦЭМ!$B$34:$B$777,Q$119)+'СЕТ СН'!$I$9+СВЦЭМ!$D$10+'СЕТ СН'!$I$5-'СЕТ СН'!$I$17</f>
        <v>4302.6438848999996</v>
      </c>
      <c r="R141" s="37">
        <f>SUMIFS(СВЦЭМ!$C$34:$C$777,СВЦЭМ!$A$34:$A$777,$A141,СВЦЭМ!$B$34:$B$777,R$119)+'СЕТ СН'!$I$9+СВЦЭМ!$D$10+'СЕТ СН'!$I$5-'СЕТ СН'!$I$17</f>
        <v>4340.5645880900001</v>
      </c>
      <c r="S141" s="37">
        <f>SUMIFS(СВЦЭМ!$C$34:$C$777,СВЦЭМ!$A$34:$A$777,$A141,СВЦЭМ!$B$34:$B$777,S$119)+'СЕТ СН'!$I$9+СВЦЭМ!$D$10+'СЕТ СН'!$I$5-'СЕТ СН'!$I$17</f>
        <v>4338.69390724</v>
      </c>
      <c r="T141" s="37">
        <f>SUMIFS(СВЦЭМ!$C$34:$C$777,СВЦЭМ!$A$34:$A$777,$A141,СВЦЭМ!$B$34:$B$777,T$119)+'СЕТ СН'!$I$9+СВЦЭМ!$D$10+'СЕТ СН'!$I$5-'СЕТ СН'!$I$17</f>
        <v>4310.2023718400005</v>
      </c>
      <c r="U141" s="37">
        <f>SUMIFS(СВЦЭМ!$C$34:$C$777,СВЦЭМ!$A$34:$A$777,$A141,СВЦЭМ!$B$34:$B$777,U$119)+'СЕТ СН'!$I$9+СВЦЭМ!$D$10+'СЕТ СН'!$I$5-'СЕТ СН'!$I$17</f>
        <v>4311.4267112799998</v>
      </c>
      <c r="V141" s="37">
        <f>SUMIFS(СВЦЭМ!$C$34:$C$777,СВЦЭМ!$A$34:$A$777,$A141,СВЦЭМ!$B$34:$B$777,V$119)+'СЕТ СН'!$I$9+СВЦЭМ!$D$10+'СЕТ СН'!$I$5-'СЕТ СН'!$I$17</f>
        <v>4316.3983213800002</v>
      </c>
      <c r="W141" s="37">
        <f>SUMIFS(СВЦЭМ!$C$34:$C$777,СВЦЭМ!$A$34:$A$777,$A141,СВЦЭМ!$B$34:$B$777,W$119)+'СЕТ СН'!$I$9+СВЦЭМ!$D$10+'СЕТ СН'!$I$5-'СЕТ СН'!$I$17</f>
        <v>4341.1573161300003</v>
      </c>
      <c r="X141" s="37">
        <f>SUMIFS(СВЦЭМ!$C$34:$C$777,СВЦЭМ!$A$34:$A$777,$A141,СВЦЭМ!$B$34:$B$777,X$119)+'СЕТ СН'!$I$9+СВЦЭМ!$D$10+'СЕТ СН'!$I$5-'СЕТ СН'!$I$17</f>
        <v>4449.7019298599998</v>
      </c>
      <c r="Y141" s="37">
        <f>SUMIFS(СВЦЭМ!$C$34:$C$777,СВЦЭМ!$A$34:$A$777,$A141,СВЦЭМ!$B$34:$B$777,Y$119)+'СЕТ СН'!$I$9+СВЦЭМ!$D$10+'СЕТ СН'!$I$5-'СЕТ СН'!$I$17</f>
        <v>4574.8099168199997</v>
      </c>
    </row>
    <row r="142" spans="1:25" ht="15.75" x14ac:dyDescent="0.2">
      <c r="A142" s="36">
        <f t="shared" si="3"/>
        <v>43274</v>
      </c>
      <c r="B142" s="37">
        <f>SUMIFS(СВЦЭМ!$C$34:$C$777,СВЦЭМ!$A$34:$A$777,$A142,СВЦЭМ!$B$34:$B$777,B$119)+'СЕТ СН'!$I$9+СВЦЭМ!$D$10+'СЕТ СН'!$I$5-'СЕТ СН'!$I$17</f>
        <v>4686.8132365199999</v>
      </c>
      <c r="C142" s="37">
        <f>SUMIFS(СВЦЭМ!$C$34:$C$777,СВЦЭМ!$A$34:$A$777,$A142,СВЦЭМ!$B$34:$B$777,C$119)+'СЕТ СН'!$I$9+СВЦЭМ!$D$10+'СЕТ СН'!$I$5-'СЕТ СН'!$I$17</f>
        <v>4728.49896962</v>
      </c>
      <c r="D142" s="37">
        <f>SUMIFS(СВЦЭМ!$C$34:$C$777,СВЦЭМ!$A$34:$A$777,$A142,СВЦЭМ!$B$34:$B$777,D$119)+'СЕТ СН'!$I$9+СВЦЭМ!$D$10+'СЕТ СН'!$I$5-'СЕТ СН'!$I$17</f>
        <v>4717.32894364</v>
      </c>
      <c r="E142" s="37">
        <f>SUMIFS(СВЦЭМ!$C$34:$C$777,СВЦЭМ!$A$34:$A$777,$A142,СВЦЭМ!$B$34:$B$777,E$119)+'СЕТ СН'!$I$9+СВЦЭМ!$D$10+'СЕТ СН'!$I$5-'СЕТ СН'!$I$17</f>
        <v>4711.0582206999998</v>
      </c>
      <c r="F142" s="37">
        <f>SUMIFS(СВЦЭМ!$C$34:$C$777,СВЦЭМ!$A$34:$A$777,$A142,СВЦЭМ!$B$34:$B$777,F$119)+'СЕТ СН'!$I$9+СВЦЭМ!$D$10+'СЕТ СН'!$I$5-'СЕТ СН'!$I$17</f>
        <v>4708.5895577800002</v>
      </c>
      <c r="G142" s="37">
        <f>SUMIFS(СВЦЭМ!$C$34:$C$777,СВЦЭМ!$A$34:$A$777,$A142,СВЦЭМ!$B$34:$B$777,G$119)+'СЕТ СН'!$I$9+СВЦЭМ!$D$10+'СЕТ СН'!$I$5-'СЕТ СН'!$I$17</f>
        <v>4712.0351564500006</v>
      </c>
      <c r="H142" s="37">
        <f>SUMIFS(СВЦЭМ!$C$34:$C$777,СВЦЭМ!$A$34:$A$777,$A142,СВЦЭМ!$B$34:$B$777,H$119)+'СЕТ СН'!$I$9+СВЦЭМ!$D$10+'СЕТ СН'!$I$5-'СЕТ СН'!$I$17</f>
        <v>4684.5460142500006</v>
      </c>
      <c r="I142" s="37">
        <f>SUMIFS(СВЦЭМ!$C$34:$C$777,СВЦЭМ!$A$34:$A$777,$A142,СВЦЭМ!$B$34:$B$777,I$119)+'СЕТ СН'!$I$9+СВЦЭМ!$D$10+'СЕТ СН'!$I$5-'СЕТ СН'!$I$17</f>
        <v>4513.3034729399997</v>
      </c>
      <c r="J142" s="37">
        <f>SUMIFS(СВЦЭМ!$C$34:$C$777,СВЦЭМ!$A$34:$A$777,$A142,СВЦЭМ!$B$34:$B$777,J$119)+'СЕТ СН'!$I$9+СВЦЭМ!$D$10+'СЕТ СН'!$I$5-'СЕТ СН'!$I$17</f>
        <v>4408.90085559</v>
      </c>
      <c r="K142" s="37">
        <f>SUMIFS(СВЦЭМ!$C$34:$C$777,СВЦЭМ!$A$34:$A$777,$A142,СВЦЭМ!$B$34:$B$777,K$119)+'СЕТ СН'!$I$9+СВЦЭМ!$D$10+'СЕТ СН'!$I$5-'СЕТ СН'!$I$17</f>
        <v>4334.23189069</v>
      </c>
      <c r="L142" s="37">
        <f>SUMIFS(СВЦЭМ!$C$34:$C$777,СВЦЭМ!$A$34:$A$777,$A142,СВЦЭМ!$B$34:$B$777,L$119)+'СЕТ СН'!$I$9+СВЦЭМ!$D$10+'СЕТ СН'!$I$5-'СЕТ СН'!$I$17</f>
        <v>4320.8530207900003</v>
      </c>
      <c r="M142" s="37">
        <f>SUMIFS(СВЦЭМ!$C$34:$C$777,СВЦЭМ!$A$34:$A$777,$A142,СВЦЭМ!$B$34:$B$777,M$119)+'СЕТ СН'!$I$9+СВЦЭМ!$D$10+'СЕТ СН'!$I$5-'СЕТ СН'!$I$17</f>
        <v>4322.1857644499996</v>
      </c>
      <c r="N142" s="37">
        <f>SUMIFS(СВЦЭМ!$C$34:$C$777,СВЦЭМ!$A$34:$A$777,$A142,СВЦЭМ!$B$34:$B$777,N$119)+'СЕТ СН'!$I$9+СВЦЭМ!$D$10+'СЕТ СН'!$I$5-'СЕТ СН'!$I$17</f>
        <v>4324.6479076900005</v>
      </c>
      <c r="O142" s="37">
        <f>SUMIFS(СВЦЭМ!$C$34:$C$777,СВЦЭМ!$A$34:$A$777,$A142,СВЦЭМ!$B$34:$B$777,O$119)+'СЕТ СН'!$I$9+СВЦЭМ!$D$10+'СЕТ СН'!$I$5-'СЕТ СН'!$I$17</f>
        <v>4326.0307664000002</v>
      </c>
      <c r="P142" s="37">
        <f>SUMIFS(СВЦЭМ!$C$34:$C$777,СВЦЭМ!$A$34:$A$777,$A142,СВЦЭМ!$B$34:$B$777,P$119)+'СЕТ СН'!$I$9+СВЦЭМ!$D$10+'СЕТ СН'!$I$5-'СЕТ СН'!$I$17</f>
        <v>4339.8297269200002</v>
      </c>
      <c r="Q142" s="37">
        <f>SUMIFS(СВЦЭМ!$C$34:$C$777,СВЦЭМ!$A$34:$A$777,$A142,СВЦЭМ!$B$34:$B$777,Q$119)+'СЕТ СН'!$I$9+СВЦЭМ!$D$10+'СЕТ СН'!$I$5-'СЕТ СН'!$I$17</f>
        <v>4350.6777626699995</v>
      </c>
      <c r="R142" s="37">
        <f>SUMIFS(СВЦЭМ!$C$34:$C$777,СВЦЭМ!$A$34:$A$777,$A142,СВЦЭМ!$B$34:$B$777,R$119)+'СЕТ СН'!$I$9+СВЦЭМ!$D$10+'СЕТ СН'!$I$5-'СЕТ СН'!$I$17</f>
        <v>4376.8718104999998</v>
      </c>
      <c r="S142" s="37">
        <f>SUMIFS(СВЦЭМ!$C$34:$C$777,СВЦЭМ!$A$34:$A$777,$A142,СВЦЭМ!$B$34:$B$777,S$119)+'СЕТ СН'!$I$9+СВЦЭМ!$D$10+'СЕТ СН'!$I$5-'СЕТ СН'!$I$17</f>
        <v>4361.4979556999997</v>
      </c>
      <c r="T142" s="37">
        <f>SUMIFS(СВЦЭМ!$C$34:$C$777,СВЦЭМ!$A$34:$A$777,$A142,СВЦЭМ!$B$34:$B$777,T$119)+'СЕТ СН'!$I$9+СВЦЭМ!$D$10+'СЕТ СН'!$I$5-'СЕТ СН'!$I$17</f>
        <v>4353.0151880200001</v>
      </c>
      <c r="U142" s="37">
        <f>SUMIFS(СВЦЭМ!$C$34:$C$777,СВЦЭМ!$A$34:$A$777,$A142,СВЦЭМ!$B$34:$B$777,U$119)+'СЕТ СН'!$I$9+СВЦЭМ!$D$10+'СЕТ СН'!$I$5-'СЕТ СН'!$I$17</f>
        <v>4348.2513062799999</v>
      </c>
      <c r="V142" s="37">
        <f>SUMIFS(СВЦЭМ!$C$34:$C$777,СВЦЭМ!$A$34:$A$777,$A142,СВЦЭМ!$B$34:$B$777,V$119)+'СЕТ СН'!$I$9+СВЦЭМ!$D$10+'СЕТ СН'!$I$5-'СЕТ СН'!$I$17</f>
        <v>4346.0700475599997</v>
      </c>
      <c r="W142" s="37">
        <f>SUMIFS(СВЦЭМ!$C$34:$C$777,СВЦЭМ!$A$34:$A$777,$A142,СВЦЭМ!$B$34:$B$777,W$119)+'СЕТ СН'!$I$9+СВЦЭМ!$D$10+'СЕТ СН'!$I$5-'СЕТ СН'!$I$17</f>
        <v>4397.60015286</v>
      </c>
      <c r="X142" s="37">
        <f>SUMIFS(СВЦЭМ!$C$34:$C$777,СВЦЭМ!$A$34:$A$777,$A142,СВЦЭМ!$B$34:$B$777,X$119)+'СЕТ СН'!$I$9+СВЦЭМ!$D$10+'СЕТ СН'!$I$5-'СЕТ СН'!$I$17</f>
        <v>4503.5829514500001</v>
      </c>
      <c r="Y142" s="37">
        <f>SUMIFS(СВЦЭМ!$C$34:$C$777,СВЦЭМ!$A$34:$A$777,$A142,СВЦЭМ!$B$34:$B$777,Y$119)+'СЕТ СН'!$I$9+СВЦЭМ!$D$10+'СЕТ СН'!$I$5-'СЕТ СН'!$I$17</f>
        <v>4573.3762592900002</v>
      </c>
    </row>
    <row r="143" spans="1:25" ht="15.75" x14ac:dyDescent="0.2">
      <c r="A143" s="36">
        <f t="shared" si="3"/>
        <v>43275</v>
      </c>
      <c r="B143" s="37">
        <f>SUMIFS(СВЦЭМ!$C$34:$C$777,СВЦЭМ!$A$34:$A$777,$A143,СВЦЭМ!$B$34:$B$777,B$119)+'СЕТ СН'!$I$9+СВЦЭМ!$D$10+'СЕТ СН'!$I$5-'СЕТ СН'!$I$17</f>
        <v>4662.6798563399998</v>
      </c>
      <c r="C143" s="37">
        <f>SUMIFS(СВЦЭМ!$C$34:$C$777,СВЦЭМ!$A$34:$A$777,$A143,СВЦЭМ!$B$34:$B$777,C$119)+'СЕТ СН'!$I$9+СВЦЭМ!$D$10+'СЕТ СН'!$I$5-'СЕТ СН'!$I$17</f>
        <v>4712.8856234099994</v>
      </c>
      <c r="D143" s="37">
        <f>SUMIFS(СВЦЭМ!$C$34:$C$777,СВЦЭМ!$A$34:$A$777,$A143,СВЦЭМ!$B$34:$B$777,D$119)+'СЕТ СН'!$I$9+СВЦЭМ!$D$10+'СЕТ СН'!$I$5-'СЕТ СН'!$I$17</f>
        <v>4698.45869399</v>
      </c>
      <c r="E143" s="37">
        <f>SUMIFS(СВЦЭМ!$C$34:$C$777,СВЦЭМ!$A$34:$A$777,$A143,СВЦЭМ!$B$34:$B$777,E$119)+'СЕТ СН'!$I$9+СВЦЭМ!$D$10+'СЕТ СН'!$I$5-'СЕТ СН'!$I$17</f>
        <v>4691.1515271799999</v>
      </c>
      <c r="F143" s="37">
        <f>SUMIFS(СВЦЭМ!$C$34:$C$777,СВЦЭМ!$A$34:$A$777,$A143,СВЦЭМ!$B$34:$B$777,F$119)+'СЕТ СН'!$I$9+СВЦЭМ!$D$10+'СЕТ СН'!$I$5-'СЕТ СН'!$I$17</f>
        <v>4687.0087021600002</v>
      </c>
      <c r="G143" s="37">
        <f>SUMIFS(СВЦЭМ!$C$34:$C$777,СВЦЭМ!$A$34:$A$777,$A143,СВЦЭМ!$B$34:$B$777,G$119)+'СЕТ СН'!$I$9+СВЦЭМ!$D$10+'СЕТ СН'!$I$5-'СЕТ СН'!$I$17</f>
        <v>4678.9428000100006</v>
      </c>
      <c r="H143" s="37">
        <f>SUMIFS(СВЦЭМ!$C$34:$C$777,СВЦЭМ!$A$34:$A$777,$A143,СВЦЭМ!$B$34:$B$777,H$119)+'СЕТ СН'!$I$9+СВЦЭМ!$D$10+'СЕТ СН'!$I$5-'СЕТ СН'!$I$17</f>
        <v>4665.3744250700001</v>
      </c>
      <c r="I143" s="37">
        <f>SUMIFS(СВЦЭМ!$C$34:$C$777,СВЦЭМ!$A$34:$A$777,$A143,СВЦЭМ!$B$34:$B$777,I$119)+'СЕТ СН'!$I$9+СВЦЭМ!$D$10+'СЕТ СН'!$I$5-'СЕТ СН'!$I$17</f>
        <v>4539.7179415800001</v>
      </c>
      <c r="J143" s="37">
        <f>SUMIFS(СВЦЭМ!$C$34:$C$777,СВЦЭМ!$A$34:$A$777,$A143,СВЦЭМ!$B$34:$B$777,J$119)+'СЕТ СН'!$I$9+СВЦЭМ!$D$10+'СЕТ СН'!$I$5-'СЕТ СН'!$I$17</f>
        <v>4413.62163994</v>
      </c>
      <c r="K143" s="37">
        <f>SUMIFS(СВЦЭМ!$C$34:$C$777,СВЦЭМ!$A$34:$A$777,$A143,СВЦЭМ!$B$34:$B$777,K$119)+'СЕТ СН'!$I$9+СВЦЭМ!$D$10+'СЕТ СН'!$I$5-'СЕТ СН'!$I$17</f>
        <v>4338.7404486799996</v>
      </c>
      <c r="L143" s="37">
        <f>SUMIFS(СВЦЭМ!$C$34:$C$777,СВЦЭМ!$A$34:$A$777,$A143,СВЦЭМ!$B$34:$B$777,L$119)+'СЕТ СН'!$I$9+СВЦЭМ!$D$10+'СЕТ СН'!$I$5-'СЕТ СН'!$I$17</f>
        <v>4332.1919868599998</v>
      </c>
      <c r="M143" s="37">
        <f>SUMIFS(СВЦЭМ!$C$34:$C$777,СВЦЭМ!$A$34:$A$777,$A143,СВЦЭМ!$B$34:$B$777,M$119)+'СЕТ СН'!$I$9+СВЦЭМ!$D$10+'СЕТ СН'!$I$5-'СЕТ СН'!$I$17</f>
        <v>4330.4740560600003</v>
      </c>
      <c r="N143" s="37">
        <f>SUMIFS(СВЦЭМ!$C$34:$C$777,СВЦЭМ!$A$34:$A$777,$A143,СВЦЭМ!$B$34:$B$777,N$119)+'СЕТ СН'!$I$9+СВЦЭМ!$D$10+'СЕТ СН'!$I$5-'СЕТ СН'!$I$17</f>
        <v>4339.3666789099998</v>
      </c>
      <c r="O143" s="37">
        <f>SUMIFS(СВЦЭМ!$C$34:$C$777,СВЦЭМ!$A$34:$A$777,$A143,СВЦЭМ!$B$34:$B$777,O$119)+'СЕТ СН'!$I$9+СВЦЭМ!$D$10+'СЕТ СН'!$I$5-'СЕТ СН'!$I$17</f>
        <v>4334.1791217099999</v>
      </c>
      <c r="P143" s="37">
        <f>SUMIFS(СВЦЭМ!$C$34:$C$777,СВЦЭМ!$A$34:$A$777,$A143,СВЦЭМ!$B$34:$B$777,P$119)+'СЕТ СН'!$I$9+СВЦЭМ!$D$10+'СЕТ СН'!$I$5-'СЕТ СН'!$I$17</f>
        <v>4338.7809815600003</v>
      </c>
      <c r="Q143" s="37">
        <f>SUMIFS(СВЦЭМ!$C$34:$C$777,СВЦЭМ!$A$34:$A$777,$A143,СВЦЭМ!$B$34:$B$777,Q$119)+'СЕТ СН'!$I$9+СВЦЭМ!$D$10+'СЕТ СН'!$I$5-'СЕТ СН'!$I$17</f>
        <v>4340.6437108</v>
      </c>
      <c r="R143" s="37">
        <f>SUMIFS(СВЦЭМ!$C$34:$C$777,СВЦЭМ!$A$34:$A$777,$A143,СВЦЭМ!$B$34:$B$777,R$119)+'СЕТ СН'!$I$9+СВЦЭМ!$D$10+'СЕТ СН'!$I$5-'СЕТ СН'!$I$17</f>
        <v>4363.5844019699998</v>
      </c>
      <c r="S143" s="37">
        <f>SUMIFS(СВЦЭМ!$C$34:$C$777,СВЦЭМ!$A$34:$A$777,$A143,СВЦЭМ!$B$34:$B$777,S$119)+'СЕТ СН'!$I$9+СВЦЭМ!$D$10+'СЕТ СН'!$I$5-'СЕТ СН'!$I$17</f>
        <v>4354.0927279999996</v>
      </c>
      <c r="T143" s="37">
        <f>SUMIFS(СВЦЭМ!$C$34:$C$777,СВЦЭМ!$A$34:$A$777,$A143,СВЦЭМ!$B$34:$B$777,T$119)+'СЕТ СН'!$I$9+СВЦЭМ!$D$10+'СЕТ СН'!$I$5-'СЕТ СН'!$I$17</f>
        <v>4345.6871561099997</v>
      </c>
      <c r="U143" s="37">
        <f>SUMIFS(СВЦЭМ!$C$34:$C$777,СВЦЭМ!$A$34:$A$777,$A143,СВЦЭМ!$B$34:$B$777,U$119)+'СЕТ СН'!$I$9+СВЦЭМ!$D$10+'СЕТ СН'!$I$5-'СЕТ СН'!$I$17</f>
        <v>4341.0860735100005</v>
      </c>
      <c r="V143" s="37">
        <f>SUMIFS(СВЦЭМ!$C$34:$C$777,СВЦЭМ!$A$34:$A$777,$A143,СВЦЭМ!$B$34:$B$777,V$119)+'СЕТ СН'!$I$9+СВЦЭМ!$D$10+'СЕТ СН'!$I$5-'СЕТ СН'!$I$17</f>
        <v>4344.5432418099999</v>
      </c>
      <c r="W143" s="37">
        <f>SUMIFS(СВЦЭМ!$C$34:$C$777,СВЦЭМ!$A$34:$A$777,$A143,СВЦЭМ!$B$34:$B$777,W$119)+'СЕТ СН'!$I$9+СВЦЭМ!$D$10+'СЕТ СН'!$I$5-'СЕТ СН'!$I$17</f>
        <v>4385.8165290300003</v>
      </c>
      <c r="X143" s="37">
        <f>SUMIFS(СВЦЭМ!$C$34:$C$777,СВЦЭМ!$A$34:$A$777,$A143,СВЦЭМ!$B$34:$B$777,X$119)+'СЕТ СН'!$I$9+СВЦЭМ!$D$10+'СЕТ СН'!$I$5-'СЕТ СН'!$I$17</f>
        <v>4483.6658446399997</v>
      </c>
      <c r="Y143" s="37">
        <f>SUMIFS(СВЦЭМ!$C$34:$C$777,СВЦЭМ!$A$34:$A$777,$A143,СВЦЭМ!$B$34:$B$777,Y$119)+'СЕТ СН'!$I$9+СВЦЭМ!$D$10+'СЕТ СН'!$I$5-'СЕТ СН'!$I$17</f>
        <v>4600.1102822000003</v>
      </c>
    </row>
    <row r="144" spans="1:25" ht="15.75" x14ac:dyDescent="0.2">
      <c r="A144" s="36">
        <f t="shared" si="3"/>
        <v>43276</v>
      </c>
      <c r="B144" s="37">
        <f>SUMIFS(СВЦЭМ!$C$34:$C$777,СВЦЭМ!$A$34:$A$777,$A144,СВЦЭМ!$B$34:$B$777,B$119)+'СЕТ СН'!$I$9+СВЦЭМ!$D$10+'СЕТ СН'!$I$5-'СЕТ СН'!$I$17</f>
        <v>4636.3541525400005</v>
      </c>
      <c r="C144" s="37">
        <f>SUMIFS(СВЦЭМ!$C$34:$C$777,СВЦЭМ!$A$34:$A$777,$A144,СВЦЭМ!$B$34:$B$777,C$119)+'СЕТ СН'!$I$9+СВЦЭМ!$D$10+'СЕТ СН'!$I$5-'СЕТ СН'!$I$17</f>
        <v>4691.0864624199994</v>
      </c>
      <c r="D144" s="37">
        <f>SUMIFS(СВЦЭМ!$C$34:$C$777,СВЦЭМ!$A$34:$A$777,$A144,СВЦЭМ!$B$34:$B$777,D$119)+'СЕТ СН'!$I$9+СВЦЭМ!$D$10+'СЕТ СН'!$I$5-'СЕТ СН'!$I$17</f>
        <v>4725.6990610799994</v>
      </c>
      <c r="E144" s="37">
        <f>SUMIFS(СВЦЭМ!$C$34:$C$777,СВЦЭМ!$A$34:$A$777,$A144,СВЦЭМ!$B$34:$B$777,E$119)+'СЕТ СН'!$I$9+СВЦЭМ!$D$10+'СЕТ СН'!$I$5-'СЕТ СН'!$I$17</f>
        <v>4720.3643919800006</v>
      </c>
      <c r="F144" s="37">
        <f>SUMIFS(СВЦЭМ!$C$34:$C$777,СВЦЭМ!$A$34:$A$777,$A144,СВЦЭМ!$B$34:$B$777,F$119)+'СЕТ СН'!$I$9+СВЦЭМ!$D$10+'СЕТ СН'!$I$5-'СЕТ СН'!$I$17</f>
        <v>4716.4452540900002</v>
      </c>
      <c r="G144" s="37">
        <f>SUMIFS(СВЦЭМ!$C$34:$C$777,СВЦЭМ!$A$34:$A$777,$A144,СВЦЭМ!$B$34:$B$777,G$119)+'СЕТ СН'!$I$9+СВЦЭМ!$D$10+'СЕТ СН'!$I$5-'СЕТ СН'!$I$17</f>
        <v>4723.7818783299999</v>
      </c>
      <c r="H144" s="37">
        <f>SUMIFS(СВЦЭМ!$C$34:$C$777,СВЦЭМ!$A$34:$A$777,$A144,СВЦЭМ!$B$34:$B$777,H$119)+'СЕТ СН'!$I$9+СВЦЭМ!$D$10+'СЕТ СН'!$I$5-'СЕТ СН'!$I$17</f>
        <v>4689.49148539</v>
      </c>
      <c r="I144" s="37">
        <f>SUMIFS(СВЦЭМ!$C$34:$C$777,СВЦЭМ!$A$34:$A$777,$A144,СВЦЭМ!$B$34:$B$777,I$119)+'СЕТ СН'!$I$9+СВЦЭМ!$D$10+'СЕТ СН'!$I$5-'СЕТ СН'!$I$17</f>
        <v>4522.12214468</v>
      </c>
      <c r="J144" s="37">
        <f>SUMIFS(СВЦЭМ!$C$34:$C$777,СВЦЭМ!$A$34:$A$777,$A144,СВЦЭМ!$B$34:$B$777,J$119)+'СЕТ СН'!$I$9+СВЦЭМ!$D$10+'СЕТ СН'!$I$5-'СЕТ СН'!$I$17</f>
        <v>4406.3407392700001</v>
      </c>
      <c r="K144" s="37">
        <f>SUMIFS(СВЦЭМ!$C$34:$C$777,СВЦЭМ!$A$34:$A$777,$A144,СВЦЭМ!$B$34:$B$777,K$119)+'СЕТ СН'!$I$9+СВЦЭМ!$D$10+'СЕТ СН'!$I$5-'СЕТ СН'!$I$17</f>
        <v>4352.7739159299999</v>
      </c>
      <c r="L144" s="37">
        <f>SUMIFS(СВЦЭМ!$C$34:$C$777,СВЦЭМ!$A$34:$A$777,$A144,СВЦЭМ!$B$34:$B$777,L$119)+'СЕТ СН'!$I$9+СВЦЭМ!$D$10+'СЕТ СН'!$I$5-'СЕТ СН'!$I$17</f>
        <v>4353.5027655900003</v>
      </c>
      <c r="M144" s="37">
        <f>SUMIFS(СВЦЭМ!$C$34:$C$777,СВЦЭМ!$A$34:$A$777,$A144,СВЦЭМ!$B$34:$B$777,M$119)+'СЕТ СН'!$I$9+СВЦЭМ!$D$10+'СЕТ СН'!$I$5-'СЕТ СН'!$I$17</f>
        <v>4353.1095216800004</v>
      </c>
      <c r="N144" s="37">
        <f>SUMIFS(СВЦЭМ!$C$34:$C$777,СВЦЭМ!$A$34:$A$777,$A144,СВЦЭМ!$B$34:$B$777,N$119)+'СЕТ СН'!$I$9+СВЦЭМ!$D$10+'СЕТ СН'!$I$5-'СЕТ СН'!$I$17</f>
        <v>4345.7278899100002</v>
      </c>
      <c r="O144" s="37">
        <f>SUMIFS(СВЦЭМ!$C$34:$C$777,СВЦЭМ!$A$34:$A$777,$A144,СВЦЭМ!$B$34:$B$777,O$119)+'СЕТ СН'!$I$9+СВЦЭМ!$D$10+'СЕТ СН'!$I$5-'СЕТ СН'!$I$17</f>
        <v>4348.5668607899997</v>
      </c>
      <c r="P144" s="37">
        <f>SUMIFS(СВЦЭМ!$C$34:$C$777,СВЦЭМ!$A$34:$A$777,$A144,СВЦЭМ!$B$34:$B$777,P$119)+'СЕТ СН'!$I$9+СВЦЭМ!$D$10+'СЕТ СН'!$I$5-'СЕТ СН'!$I$17</f>
        <v>4351.3608474599996</v>
      </c>
      <c r="Q144" s="37">
        <f>SUMIFS(СВЦЭМ!$C$34:$C$777,СВЦЭМ!$A$34:$A$777,$A144,СВЦЭМ!$B$34:$B$777,Q$119)+'СЕТ СН'!$I$9+СВЦЭМ!$D$10+'СЕТ СН'!$I$5-'СЕТ СН'!$I$17</f>
        <v>4351.9154920199999</v>
      </c>
      <c r="R144" s="37">
        <f>SUMIFS(СВЦЭМ!$C$34:$C$777,СВЦЭМ!$A$34:$A$777,$A144,СВЦЭМ!$B$34:$B$777,R$119)+'СЕТ СН'!$I$9+СВЦЭМ!$D$10+'СЕТ СН'!$I$5-'СЕТ СН'!$I$17</f>
        <v>4357.0810947500004</v>
      </c>
      <c r="S144" s="37">
        <f>SUMIFS(СВЦЭМ!$C$34:$C$777,СВЦЭМ!$A$34:$A$777,$A144,СВЦЭМ!$B$34:$B$777,S$119)+'СЕТ СН'!$I$9+СВЦЭМ!$D$10+'СЕТ СН'!$I$5-'СЕТ СН'!$I$17</f>
        <v>4350.2616288600002</v>
      </c>
      <c r="T144" s="37">
        <f>SUMIFS(СВЦЭМ!$C$34:$C$777,СВЦЭМ!$A$34:$A$777,$A144,СВЦЭМ!$B$34:$B$777,T$119)+'СЕТ СН'!$I$9+СВЦЭМ!$D$10+'СЕТ СН'!$I$5-'СЕТ СН'!$I$17</f>
        <v>4345.4152892700004</v>
      </c>
      <c r="U144" s="37">
        <f>SUMIFS(СВЦЭМ!$C$34:$C$777,СВЦЭМ!$A$34:$A$777,$A144,СВЦЭМ!$B$34:$B$777,U$119)+'СЕТ СН'!$I$9+СВЦЭМ!$D$10+'СЕТ СН'!$I$5-'СЕТ СН'!$I$17</f>
        <v>4350.6527356100005</v>
      </c>
      <c r="V144" s="37">
        <f>SUMIFS(СВЦЭМ!$C$34:$C$777,СВЦЭМ!$A$34:$A$777,$A144,СВЦЭМ!$B$34:$B$777,V$119)+'СЕТ СН'!$I$9+СВЦЭМ!$D$10+'СЕТ СН'!$I$5-'СЕТ СН'!$I$17</f>
        <v>4351.23938946</v>
      </c>
      <c r="W144" s="37">
        <f>SUMIFS(СВЦЭМ!$C$34:$C$777,СВЦЭМ!$A$34:$A$777,$A144,СВЦЭМ!$B$34:$B$777,W$119)+'СЕТ СН'!$I$9+СВЦЭМ!$D$10+'СЕТ СН'!$I$5-'СЕТ СН'!$I$17</f>
        <v>4398.5728248400001</v>
      </c>
      <c r="X144" s="37">
        <f>SUMIFS(СВЦЭМ!$C$34:$C$777,СВЦЭМ!$A$34:$A$777,$A144,СВЦЭМ!$B$34:$B$777,X$119)+'СЕТ СН'!$I$9+СВЦЭМ!$D$10+'СЕТ СН'!$I$5-'СЕТ СН'!$I$17</f>
        <v>4491.2918907900003</v>
      </c>
      <c r="Y144" s="37">
        <f>SUMIFS(СВЦЭМ!$C$34:$C$777,СВЦЭМ!$A$34:$A$777,$A144,СВЦЭМ!$B$34:$B$777,Y$119)+'СЕТ СН'!$I$9+СВЦЭМ!$D$10+'СЕТ СН'!$I$5-'СЕТ СН'!$I$17</f>
        <v>4613.0704381300002</v>
      </c>
    </row>
    <row r="145" spans="1:26" ht="15.75" x14ac:dyDescent="0.2">
      <c r="A145" s="36">
        <f t="shared" si="3"/>
        <v>43277</v>
      </c>
      <c r="B145" s="37">
        <f>SUMIFS(СВЦЭМ!$C$34:$C$777,СВЦЭМ!$A$34:$A$777,$A145,СВЦЭМ!$B$34:$B$777,B$119)+'СЕТ СН'!$I$9+СВЦЭМ!$D$10+'СЕТ СН'!$I$5-'СЕТ СН'!$I$17</f>
        <v>4693.70962779</v>
      </c>
      <c r="C145" s="37">
        <f>SUMIFS(СВЦЭМ!$C$34:$C$777,СВЦЭМ!$A$34:$A$777,$A145,СВЦЭМ!$B$34:$B$777,C$119)+'СЕТ СН'!$I$9+СВЦЭМ!$D$10+'СЕТ СН'!$I$5-'СЕТ СН'!$I$17</f>
        <v>4702.3064339900002</v>
      </c>
      <c r="D145" s="37">
        <f>SUMIFS(СВЦЭМ!$C$34:$C$777,СВЦЭМ!$A$34:$A$777,$A145,СВЦЭМ!$B$34:$B$777,D$119)+'СЕТ СН'!$I$9+СВЦЭМ!$D$10+'СЕТ СН'!$I$5-'СЕТ СН'!$I$17</f>
        <v>4686.8816258300003</v>
      </c>
      <c r="E145" s="37">
        <f>SUMIFS(СВЦЭМ!$C$34:$C$777,СВЦЭМ!$A$34:$A$777,$A145,СВЦЭМ!$B$34:$B$777,E$119)+'СЕТ СН'!$I$9+СВЦЭМ!$D$10+'СЕТ СН'!$I$5-'СЕТ СН'!$I$17</f>
        <v>4681.3629491500005</v>
      </c>
      <c r="F145" s="37">
        <f>SUMIFS(СВЦЭМ!$C$34:$C$777,СВЦЭМ!$A$34:$A$777,$A145,СВЦЭМ!$B$34:$B$777,F$119)+'СЕТ СН'!$I$9+СВЦЭМ!$D$10+'СЕТ СН'!$I$5-'СЕТ СН'!$I$17</f>
        <v>4678.7616876700004</v>
      </c>
      <c r="G145" s="37">
        <f>SUMIFS(СВЦЭМ!$C$34:$C$777,СВЦЭМ!$A$34:$A$777,$A145,СВЦЭМ!$B$34:$B$777,G$119)+'СЕТ СН'!$I$9+СВЦЭМ!$D$10+'СЕТ СН'!$I$5-'СЕТ СН'!$I$17</f>
        <v>4685.0586584700004</v>
      </c>
      <c r="H145" s="37">
        <f>SUMIFS(СВЦЭМ!$C$34:$C$777,СВЦЭМ!$A$34:$A$777,$A145,СВЦЭМ!$B$34:$B$777,H$119)+'СЕТ СН'!$I$9+СВЦЭМ!$D$10+'СЕТ СН'!$I$5-'СЕТ СН'!$I$17</f>
        <v>4680.4984771999998</v>
      </c>
      <c r="I145" s="37">
        <f>SUMIFS(СВЦЭМ!$C$34:$C$777,СВЦЭМ!$A$34:$A$777,$A145,СВЦЭМ!$B$34:$B$777,I$119)+'СЕТ СН'!$I$9+СВЦЭМ!$D$10+'СЕТ СН'!$I$5-'СЕТ СН'!$I$17</f>
        <v>4544.44354415</v>
      </c>
      <c r="J145" s="37">
        <f>SUMIFS(СВЦЭМ!$C$34:$C$777,СВЦЭМ!$A$34:$A$777,$A145,СВЦЭМ!$B$34:$B$777,J$119)+'СЕТ СН'!$I$9+СВЦЭМ!$D$10+'СЕТ СН'!$I$5-'СЕТ СН'!$I$17</f>
        <v>4440.5366813000001</v>
      </c>
      <c r="K145" s="37">
        <f>SUMIFS(СВЦЭМ!$C$34:$C$777,СВЦЭМ!$A$34:$A$777,$A145,СВЦЭМ!$B$34:$B$777,K$119)+'СЕТ СН'!$I$9+СВЦЭМ!$D$10+'СЕТ СН'!$I$5-'СЕТ СН'!$I$17</f>
        <v>4386.6037174399999</v>
      </c>
      <c r="L145" s="37">
        <f>SUMIFS(СВЦЭМ!$C$34:$C$777,СВЦЭМ!$A$34:$A$777,$A145,СВЦЭМ!$B$34:$B$777,L$119)+'СЕТ СН'!$I$9+СВЦЭМ!$D$10+'СЕТ СН'!$I$5-'СЕТ СН'!$I$17</f>
        <v>4369.9556584700003</v>
      </c>
      <c r="M145" s="37">
        <f>SUMIFS(СВЦЭМ!$C$34:$C$777,СВЦЭМ!$A$34:$A$777,$A145,СВЦЭМ!$B$34:$B$777,M$119)+'СЕТ СН'!$I$9+СВЦЭМ!$D$10+'СЕТ СН'!$I$5-'СЕТ СН'!$I$17</f>
        <v>4362.6278972999999</v>
      </c>
      <c r="N145" s="37">
        <f>SUMIFS(СВЦЭМ!$C$34:$C$777,СВЦЭМ!$A$34:$A$777,$A145,СВЦЭМ!$B$34:$B$777,N$119)+'СЕТ СН'!$I$9+СВЦЭМ!$D$10+'СЕТ СН'!$I$5-'СЕТ СН'!$I$17</f>
        <v>4362.3610177500004</v>
      </c>
      <c r="O145" s="37">
        <f>SUMIFS(СВЦЭМ!$C$34:$C$777,СВЦЭМ!$A$34:$A$777,$A145,СВЦЭМ!$B$34:$B$777,O$119)+'СЕТ СН'!$I$9+СВЦЭМ!$D$10+'СЕТ СН'!$I$5-'СЕТ СН'!$I$17</f>
        <v>4365.6544356499999</v>
      </c>
      <c r="P145" s="37">
        <f>SUMIFS(СВЦЭМ!$C$34:$C$777,СВЦЭМ!$A$34:$A$777,$A145,СВЦЭМ!$B$34:$B$777,P$119)+'СЕТ СН'!$I$9+СВЦЭМ!$D$10+'СЕТ СН'!$I$5-'СЕТ СН'!$I$17</f>
        <v>4376.6097811500003</v>
      </c>
      <c r="Q145" s="37">
        <f>SUMIFS(СВЦЭМ!$C$34:$C$777,СВЦЭМ!$A$34:$A$777,$A145,СВЦЭМ!$B$34:$B$777,Q$119)+'СЕТ СН'!$I$9+СВЦЭМ!$D$10+'СЕТ СН'!$I$5-'СЕТ СН'!$I$17</f>
        <v>4379.4897704100003</v>
      </c>
      <c r="R145" s="37">
        <f>SUMIFS(СВЦЭМ!$C$34:$C$777,СВЦЭМ!$A$34:$A$777,$A145,СВЦЭМ!$B$34:$B$777,R$119)+'СЕТ СН'!$I$9+СВЦЭМ!$D$10+'СЕТ СН'!$I$5-'СЕТ СН'!$I$17</f>
        <v>4376.9972433800003</v>
      </c>
      <c r="S145" s="37">
        <f>SUMIFS(СВЦЭМ!$C$34:$C$777,СВЦЭМ!$A$34:$A$777,$A145,СВЦЭМ!$B$34:$B$777,S$119)+'СЕТ СН'!$I$9+СВЦЭМ!$D$10+'СЕТ СН'!$I$5-'СЕТ СН'!$I$17</f>
        <v>4368.9944041400004</v>
      </c>
      <c r="T145" s="37">
        <f>SUMIFS(СВЦЭМ!$C$34:$C$777,СВЦЭМ!$A$34:$A$777,$A145,СВЦЭМ!$B$34:$B$777,T$119)+'СЕТ СН'!$I$9+СВЦЭМ!$D$10+'СЕТ СН'!$I$5-'СЕТ СН'!$I$17</f>
        <v>4364.10416695</v>
      </c>
      <c r="U145" s="37">
        <f>SUMIFS(СВЦЭМ!$C$34:$C$777,СВЦЭМ!$A$34:$A$777,$A145,СВЦЭМ!$B$34:$B$777,U$119)+'СЕТ СН'!$I$9+СВЦЭМ!$D$10+'СЕТ СН'!$I$5-'СЕТ СН'!$I$17</f>
        <v>4363.95379245</v>
      </c>
      <c r="V145" s="37">
        <f>SUMIFS(СВЦЭМ!$C$34:$C$777,СВЦЭМ!$A$34:$A$777,$A145,СВЦЭМ!$B$34:$B$777,V$119)+'СЕТ СН'!$I$9+СВЦЭМ!$D$10+'СЕТ СН'!$I$5-'СЕТ СН'!$I$17</f>
        <v>4367.9435686999996</v>
      </c>
      <c r="W145" s="37">
        <f>SUMIFS(СВЦЭМ!$C$34:$C$777,СВЦЭМ!$A$34:$A$777,$A145,СВЦЭМ!$B$34:$B$777,W$119)+'СЕТ СН'!$I$9+СВЦЭМ!$D$10+'СЕТ СН'!$I$5-'СЕТ СН'!$I$17</f>
        <v>4423.5199638000004</v>
      </c>
      <c r="X145" s="37">
        <f>SUMIFS(СВЦЭМ!$C$34:$C$777,СВЦЭМ!$A$34:$A$777,$A145,СВЦЭМ!$B$34:$B$777,X$119)+'СЕТ СН'!$I$9+СВЦЭМ!$D$10+'СЕТ СН'!$I$5-'СЕТ СН'!$I$17</f>
        <v>4536.9014905699996</v>
      </c>
      <c r="Y145" s="37">
        <f>SUMIFS(СВЦЭМ!$C$34:$C$777,СВЦЭМ!$A$34:$A$777,$A145,СВЦЭМ!$B$34:$B$777,Y$119)+'СЕТ СН'!$I$9+СВЦЭМ!$D$10+'СЕТ СН'!$I$5-'СЕТ СН'!$I$17</f>
        <v>4623.8944311400001</v>
      </c>
    </row>
    <row r="146" spans="1:26" ht="15.75" x14ac:dyDescent="0.2">
      <c r="A146" s="36">
        <f t="shared" si="3"/>
        <v>43278</v>
      </c>
      <c r="B146" s="37">
        <f>SUMIFS(СВЦЭМ!$C$34:$C$777,СВЦЭМ!$A$34:$A$777,$A146,СВЦЭМ!$B$34:$B$777,B$119)+'СЕТ СН'!$I$9+СВЦЭМ!$D$10+'СЕТ СН'!$I$5-'СЕТ СН'!$I$17</f>
        <v>4627.9620416500002</v>
      </c>
      <c r="C146" s="37">
        <f>SUMIFS(СВЦЭМ!$C$34:$C$777,СВЦЭМ!$A$34:$A$777,$A146,СВЦЭМ!$B$34:$B$777,C$119)+'СЕТ СН'!$I$9+СВЦЭМ!$D$10+'СЕТ СН'!$I$5-'СЕТ СН'!$I$17</f>
        <v>4687.73378486</v>
      </c>
      <c r="D146" s="37">
        <f>SUMIFS(СВЦЭМ!$C$34:$C$777,СВЦЭМ!$A$34:$A$777,$A146,СВЦЭМ!$B$34:$B$777,D$119)+'СЕТ СН'!$I$9+СВЦЭМ!$D$10+'СЕТ СН'!$I$5-'СЕТ СН'!$I$17</f>
        <v>4694.2795388200002</v>
      </c>
      <c r="E146" s="37">
        <f>SUMIFS(СВЦЭМ!$C$34:$C$777,СВЦЭМ!$A$34:$A$777,$A146,СВЦЭМ!$B$34:$B$777,E$119)+'СЕТ СН'!$I$9+СВЦЭМ!$D$10+'СЕТ СН'!$I$5-'СЕТ СН'!$I$17</f>
        <v>4686.3255669099999</v>
      </c>
      <c r="F146" s="37">
        <f>SUMIFS(СВЦЭМ!$C$34:$C$777,СВЦЭМ!$A$34:$A$777,$A146,СВЦЭМ!$B$34:$B$777,F$119)+'СЕТ СН'!$I$9+СВЦЭМ!$D$10+'СЕТ СН'!$I$5-'СЕТ СН'!$I$17</f>
        <v>4682.5115475499997</v>
      </c>
      <c r="G146" s="37">
        <f>SUMIFS(СВЦЭМ!$C$34:$C$777,СВЦЭМ!$A$34:$A$777,$A146,СВЦЭМ!$B$34:$B$777,G$119)+'СЕТ СН'!$I$9+СВЦЭМ!$D$10+'СЕТ СН'!$I$5-'СЕТ СН'!$I$17</f>
        <v>4648.8572661600001</v>
      </c>
      <c r="H146" s="37">
        <f>SUMIFS(СВЦЭМ!$C$34:$C$777,СВЦЭМ!$A$34:$A$777,$A146,СВЦЭМ!$B$34:$B$777,H$119)+'СЕТ СН'!$I$9+СВЦЭМ!$D$10+'СЕТ СН'!$I$5-'СЕТ СН'!$I$17</f>
        <v>4576.4397262499997</v>
      </c>
      <c r="I146" s="37">
        <f>SUMIFS(СВЦЭМ!$C$34:$C$777,СВЦЭМ!$A$34:$A$777,$A146,СВЦЭМ!$B$34:$B$777,I$119)+'СЕТ СН'!$I$9+СВЦЭМ!$D$10+'СЕТ СН'!$I$5-'СЕТ СН'!$I$17</f>
        <v>4542.4942173400004</v>
      </c>
      <c r="J146" s="37">
        <f>SUMIFS(СВЦЭМ!$C$34:$C$777,СВЦЭМ!$A$34:$A$777,$A146,СВЦЭМ!$B$34:$B$777,J$119)+'СЕТ СН'!$I$9+СВЦЭМ!$D$10+'СЕТ СН'!$I$5-'СЕТ СН'!$I$17</f>
        <v>4498.0200600600001</v>
      </c>
      <c r="K146" s="37">
        <f>SUMIFS(СВЦЭМ!$C$34:$C$777,СВЦЭМ!$A$34:$A$777,$A146,СВЦЭМ!$B$34:$B$777,K$119)+'СЕТ СН'!$I$9+СВЦЭМ!$D$10+'СЕТ СН'!$I$5-'СЕТ СН'!$I$17</f>
        <v>4483.8280903499999</v>
      </c>
      <c r="L146" s="37">
        <f>SUMIFS(СВЦЭМ!$C$34:$C$777,СВЦЭМ!$A$34:$A$777,$A146,СВЦЭМ!$B$34:$B$777,L$119)+'СЕТ СН'!$I$9+СВЦЭМ!$D$10+'СЕТ СН'!$I$5-'СЕТ СН'!$I$17</f>
        <v>4475.1203958200003</v>
      </c>
      <c r="M146" s="37">
        <f>SUMIFS(СВЦЭМ!$C$34:$C$777,СВЦЭМ!$A$34:$A$777,$A146,СВЦЭМ!$B$34:$B$777,M$119)+'СЕТ СН'!$I$9+СВЦЭМ!$D$10+'СЕТ СН'!$I$5-'СЕТ СН'!$I$17</f>
        <v>4456.07938749</v>
      </c>
      <c r="N146" s="37">
        <f>SUMIFS(СВЦЭМ!$C$34:$C$777,СВЦЭМ!$A$34:$A$777,$A146,СВЦЭМ!$B$34:$B$777,N$119)+'СЕТ СН'!$I$9+СВЦЭМ!$D$10+'СЕТ СН'!$I$5-'СЕТ СН'!$I$17</f>
        <v>4469.4229535799996</v>
      </c>
      <c r="O146" s="37">
        <f>SUMIFS(СВЦЭМ!$C$34:$C$777,СВЦЭМ!$A$34:$A$777,$A146,СВЦЭМ!$B$34:$B$777,O$119)+'СЕТ СН'!$I$9+СВЦЭМ!$D$10+'СЕТ СН'!$I$5-'СЕТ СН'!$I$17</f>
        <v>4478.26401532</v>
      </c>
      <c r="P146" s="37">
        <f>SUMIFS(СВЦЭМ!$C$34:$C$777,СВЦЭМ!$A$34:$A$777,$A146,СВЦЭМ!$B$34:$B$777,P$119)+'СЕТ СН'!$I$9+СВЦЭМ!$D$10+'СЕТ СН'!$I$5-'СЕТ СН'!$I$17</f>
        <v>4465.1951832100003</v>
      </c>
      <c r="Q146" s="37">
        <f>SUMIFS(СВЦЭМ!$C$34:$C$777,СВЦЭМ!$A$34:$A$777,$A146,СВЦЭМ!$B$34:$B$777,Q$119)+'СЕТ СН'!$I$9+СВЦЭМ!$D$10+'СЕТ СН'!$I$5-'СЕТ СН'!$I$17</f>
        <v>4397.0695236800002</v>
      </c>
      <c r="R146" s="37">
        <f>SUMIFS(СВЦЭМ!$C$34:$C$777,СВЦЭМ!$A$34:$A$777,$A146,СВЦЭМ!$B$34:$B$777,R$119)+'СЕТ СН'!$I$9+СВЦЭМ!$D$10+'СЕТ СН'!$I$5-'СЕТ СН'!$I$17</f>
        <v>4330.7444990599997</v>
      </c>
      <c r="S146" s="37">
        <f>SUMIFS(СВЦЭМ!$C$34:$C$777,СВЦЭМ!$A$34:$A$777,$A146,СВЦЭМ!$B$34:$B$777,S$119)+'СЕТ СН'!$I$9+СВЦЭМ!$D$10+'СЕТ СН'!$I$5-'СЕТ СН'!$I$17</f>
        <v>4331.0711699499998</v>
      </c>
      <c r="T146" s="37">
        <f>SUMIFS(СВЦЭМ!$C$34:$C$777,СВЦЭМ!$A$34:$A$777,$A146,СВЦЭМ!$B$34:$B$777,T$119)+'СЕТ СН'!$I$9+СВЦЭМ!$D$10+'СЕТ СН'!$I$5-'СЕТ СН'!$I$17</f>
        <v>4320.6863623899999</v>
      </c>
      <c r="U146" s="37">
        <f>SUMIFS(СВЦЭМ!$C$34:$C$777,СВЦЭМ!$A$34:$A$777,$A146,СВЦЭМ!$B$34:$B$777,U$119)+'СЕТ СН'!$I$9+СВЦЭМ!$D$10+'СЕТ СН'!$I$5-'СЕТ СН'!$I$17</f>
        <v>4315.49863276</v>
      </c>
      <c r="V146" s="37">
        <f>SUMIFS(СВЦЭМ!$C$34:$C$777,СВЦЭМ!$A$34:$A$777,$A146,СВЦЭМ!$B$34:$B$777,V$119)+'СЕТ СН'!$I$9+СВЦЭМ!$D$10+'СЕТ СН'!$I$5-'СЕТ СН'!$I$17</f>
        <v>4318.6183851300002</v>
      </c>
      <c r="W146" s="37">
        <f>SUMIFS(СВЦЭМ!$C$34:$C$777,СВЦЭМ!$A$34:$A$777,$A146,СВЦЭМ!$B$34:$B$777,W$119)+'СЕТ СН'!$I$9+СВЦЭМ!$D$10+'СЕТ СН'!$I$5-'СЕТ СН'!$I$17</f>
        <v>4356.8360751299997</v>
      </c>
      <c r="X146" s="37">
        <f>SUMIFS(СВЦЭМ!$C$34:$C$777,СВЦЭМ!$A$34:$A$777,$A146,СВЦЭМ!$B$34:$B$777,X$119)+'СЕТ СН'!$I$9+СВЦЭМ!$D$10+'СЕТ СН'!$I$5-'СЕТ СН'!$I$17</f>
        <v>4463.0314415900002</v>
      </c>
      <c r="Y146" s="37">
        <f>SUMIFS(СВЦЭМ!$C$34:$C$777,СВЦЭМ!$A$34:$A$777,$A146,СВЦЭМ!$B$34:$B$777,Y$119)+'СЕТ СН'!$I$9+СВЦЭМ!$D$10+'СЕТ СН'!$I$5-'СЕТ СН'!$I$17</f>
        <v>4567.9585141199996</v>
      </c>
    </row>
    <row r="147" spans="1:26" ht="15.75" x14ac:dyDescent="0.2">
      <c r="A147" s="36">
        <f t="shared" si="3"/>
        <v>43279</v>
      </c>
      <c r="B147" s="37">
        <f>SUMIFS(СВЦЭМ!$C$34:$C$777,СВЦЭМ!$A$34:$A$777,$A147,СВЦЭМ!$B$34:$B$777,B$119)+'СЕТ СН'!$I$9+СВЦЭМ!$D$10+'СЕТ СН'!$I$5-'СЕТ СН'!$I$17</f>
        <v>4619.7867480899995</v>
      </c>
      <c r="C147" s="37">
        <f>SUMIFS(СВЦЭМ!$C$34:$C$777,СВЦЭМ!$A$34:$A$777,$A147,СВЦЭМ!$B$34:$B$777,C$119)+'СЕТ СН'!$I$9+СВЦЭМ!$D$10+'СЕТ СН'!$I$5-'СЕТ СН'!$I$17</f>
        <v>4687.2094440600004</v>
      </c>
      <c r="D147" s="37">
        <f>SUMIFS(СВЦЭМ!$C$34:$C$777,СВЦЭМ!$A$34:$A$777,$A147,СВЦЭМ!$B$34:$B$777,D$119)+'СЕТ СН'!$I$9+СВЦЭМ!$D$10+'СЕТ СН'!$I$5-'СЕТ СН'!$I$17</f>
        <v>4696.0023133200002</v>
      </c>
      <c r="E147" s="37">
        <f>SUMIFS(СВЦЭМ!$C$34:$C$777,СВЦЭМ!$A$34:$A$777,$A147,СВЦЭМ!$B$34:$B$777,E$119)+'СЕТ СН'!$I$9+СВЦЭМ!$D$10+'СЕТ СН'!$I$5-'СЕТ СН'!$I$17</f>
        <v>4687.9085757399998</v>
      </c>
      <c r="F147" s="37">
        <f>SUMIFS(СВЦЭМ!$C$34:$C$777,СВЦЭМ!$A$34:$A$777,$A147,СВЦЭМ!$B$34:$B$777,F$119)+'СЕТ СН'!$I$9+СВЦЭМ!$D$10+'СЕТ СН'!$I$5-'СЕТ СН'!$I$17</f>
        <v>4685.3065736399994</v>
      </c>
      <c r="G147" s="37">
        <f>SUMIFS(СВЦЭМ!$C$34:$C$777,СВЦЭМ!$A$34:$A$777,$A147,СВЦЭМ!$B$34:$B$777,G$119)+'СЕТ СН'!$I$9+СВЦЭМ!$D$10+'СЕТ СН'!$I$5-'СЕТ СН'!$I$17</f>
        <v>4692.7701919800002</v>
      </c>
      <c r="H147" s="37">
        <f>SUMIFS(СВЦЭМ!$C$34:$C$777,СВЦЭМ!$A$34:$A$777,$A147,СВЦЭМ!$B$34:$B$777,H$119)+'СЕТ СН'!$I$9+СВЦЭМ!$D$10+'СЕТ СН'!$I$5-'СЕТ СН'!$I$17</f>
        <v>4651.9422409099998</v>
      </c>
      <c r="I147" s="37">
        <f>SUMIFS(СВЦЭМ!$C$34:$C$777,СВЦЭМ!$A$34:$A$777,$A147,СВЦЭМ!$B$34:$B$777,I$119)+'СЕТ СН'!$I$9+СВЦЭМ!$D$10+'СЕТ СН'!$I$5-'СЕТ СН'!$I$17</f>
        <v>4536.8626646500006</v>
      </c>
      <c r="J147" s="37">
        <f>SUMIFS(СВЦЭМ!$C$34:$C$777,СВЦЭМ!$A$34:$A$777,$A147,СВЦЭМ!$B$34:$B$777,J$119)+'СЕТ СН'!$I$9+СВЦЭМ!$D$10+'СЕТ СН'!$I$5-'СЕТ СН'!$I$17</f>
        <v>4421.0450088500002</v>
      </c>
      <c r="K147" s="37">
        <f>SUMIFS(СВЦЭМ!$C$34:$C$777,СВЦЭМ!$A$34:$A$777,$A147,СВЦЭМ!$B$34:$B$777,K$119)+'СЕТ СН'!$I$9+СВЦЭМ!$D$10+'СЕТ СН'!$I$5-'СЕТ СН'!$I$17</f>
        <v>4369.11496928</v>
      </c>
      <c r="L147" s="37">
        <f>SUMIFS(СВЦЭМ!$C$34:$C$777,СВЦЭМ!$A$34:$A$777,$A147,СВЦЭМ!$B$34:$B$777,L$119)+'СЕТ СН'!$I$9+СВЦЭМ!$D$10+'СЕТ СН'!$I$5-'СЕТ СН'!$I$17</f>
        <v>4363.6421317599998</v>
      </c>
      <c r="M147" s="37">
        <f>SUMIFS(СВЦЭМ!$C$34:$C$777,СВЦЭМ!$A$34:$A$777,$A147,СВЦЭМ!$B$34:$B$777,M$119)+'СЕТ СН'!$I$9+СВЦЭМ!$D$10+'СЕТ СН'!$I$5-'СЕТ СН'!$I$17</f>
        <v>4359.7890980900002</v>
      </c>
      <c r="N147" s="37">
        <f>SUMIFS(СВЦЭМ!$C$34:$C$777,СВЦЭМ!$A$34:$A$777,$A147,СВЦЭМ!$B$34:$B$777,N$119)+'СЕТ СН'!$I$9+СВЦЭМ!$D$10+'СЕТ СН'!$I$5-'СЕТ СН'!$I$17</f>
        <v>4355.3886415799998</v>
      </c>
      <c r="O147" s="37">
        <f>SUMIFS(СВЦЭМ!$C$34:$C$777,СВЦЭМ!$A$34:$A$777,$A147,СВЦЭМ!$B$34:$B$777,O$119)+'СЕТ СН'!$I$9+СВЦЭМ!$D$10+'СЕТ СН'!$I$5-'СЕТ СН'!$I$17</f>
        <v>4364.8147814599997</v>
      </c>
      <c r="P147" s="37">
        <f>SUMIFS(СВЦЭМ!$C$34:$C$777,СВЦЭМ!$A$34:$A$777,$A147,СВЦЭМ!$B$34:$B$777,P$119)+'СЕТ СН'!$I$9+СВЦЭМ!$D$10+'СЕТ СН'!$I$5-'СЕТ СН'!$I$17</f>
        <v>4368.9617508800002</v>
      </c>
      <c r="Q147" s="37">
        <f>SUMIFS(СВЦЭМ!$C$34:$C$777,СВЦЭМ!$A$34:$A$777,$A147,СВЦЭМ!$B$34:$B$777,Q$119)+'СЕТ СН'!$I$9+СВЦЭМ!$D$10+'СЕТ СН'!$I$5-'СЕТ СН'!$I$17</f>
        <v>4374.2278894299998</v>
      </c>
      <c r="R147" s="37">
        <f>SUMIFS(СВЦЭМ!$C$34:$C$777,СВЦЭМ!$A$34:$A$777,$A147,СВЦЭМ!$B$34:$B$777,R$119)+'СЕТ СН'!$I$9+СВЦЭМ!$D$10+'СЕТ СН'!$I$5-'СЕТ СН'!$I$17</f>
        <v>4371.49914145</v>
      </c>
      <c r="S147" s="37">
        <f>SUMIFS(СВЦЭМ!$C$34:$C$777,СВЦЭМ!$A$34:$A$777,$A147,СВЦЭМ!$B$34:$B$777,S$119)+'СЕТ СН'!$I$9+СВЦЭМ!$D$10+'СЕТ СН'!$I$5-'СЕТ СН'!$I$17</f>
        <v>4373.9249273300002</v>
      </c>
      <c r="T147" s="37">
        <f>SUMIFS(СВЦЭМ!$C$34:$C$777,СВЦЭМ!$A$34:$A$777,$A147,СВЦЭМ!$B$34:$B$777,T$119)+'СЕТ СН'!$I$9+СВЦЭМ!$D$10+'СЕТ СН'!$I$5-'СЕТ СН'!$I$17</f>
        <v>4364.0893655700002</v>
      </c>
      <c r="U147" s="37">
        <f>SUMIFS(СВЦЭМ!$C$34:$C$777,СВЦЭМ!$A$34:$A$777,$A147,СВЦЭМ!$B$34:$B$777,U$119)+'СЕТ СН'!$I$9+СВЦЭМ!$D$10+'СЕТ СН'!$I$5-'СЕТ СН'!$I$17</f>
        <v>4359.3739545400003</v>
      </c>
      <c r="V147" s="37">
        <f>SUMIFS(СВЦЭМ!$C$34:$C$777,СВЦЭМ!$A$34:$A$777,$A147,СВЦЭМ!$B$34:$B$777,V$119)+'СЕТ СН'!$I$9+СВЦЭМ!$D$10+'СЕТ СН'!$I$5-'СЕТ СН'!$I$17</f>
        <v>4380.2374839100003</v>
      </c>
      <c r="W147" s="37">
        <f>SUMIFS(СВЦЭМ!$C$34:$C$777,СВЦЭМ!$A$34:$A$777,$A147,СВЦЭМ!$B$34:$B$777,W$119)+'СЕТ СН'!$I$9+СВЦЭМ!$D$10+'СЕТ СН'!$I$5-'СЕТ СН'!$I$17</f>
        <v>4423.3966272999996</v>
      </c>
      <c r="X147" s="37">
        <f>SUMIFS(СВЦЭМ!$C$34:$C$777,СВЦЭМ!$A$34:$A$777,$A147,СВЦЭМ!$B$34:$B$777,X$119)+'СЕТ СН'!$I$9+СВЦЭМ!$D$10+'СЕТ СН'!$I$5-'СЕТ СН'!$I$17</f>
        <v>4537.6786670600004</v>
      </c>
      <c r="Y147" s="37">
        <f>SUMIFS(СВЦЭМ!$C$34:$C$777,СВЦЭМ!$A$34:$A$777,$A147,СВЦЭМ!$B$34:$B$777,Y$119)+'СЕТ СН'!$I$9+СВЦЭМ!$D$10+'СЕТ СН'!$I$5-'СЕТ СН'!$I$17</f>
        <v>4629.3596281999999</v>
      </c>
    </row>
    <row r="148" spans="1:26" ht="15.75" x14ac:dyDescent="0.2">
      <c r="A148" s="36">
        <f t="shared" si="3"/>
        <v>43280</v>
      </c>
      <c r="B148" s="37">
        <f>SUMIFS(СВЦЭМ!$C$34:$C$777,СВЦЭМ!$A$34:$A$777,$A148,СВЦЭМ!$B$34:$B$777,B$119)+'СЕТ СН'!$I$9+СВЦЭМ!$D$10+'СЕТ СН'!$I$5-'СЕТ СН'!$I$17</f>
        <v>4673.5831781799998</v>
      </c>
      <c r="C148" s="37">
        <f>SUMIFS(СВЦЭМ!$C$34:$C$777,СВЦЭМ!$A$34:$A$777,$A148,СВЦЭМ!$B$34:$B$777,C$119)+'СЕТ СН'!$I$9+СВЦЭМ!$D$10+'СЕТ СН'!$I$5-'СЕТ СН'!$I$17</f>
        <v>4750.4985599199999</v>
      </c>
      <c r="D148" s="37">
        <f>SUMIFS(СВЦЭМ!$C$34:$C$777,СВЦЭМ!$A$34:$A$777,$A148,СВЦЭМ!$B$34:$B$777,D$119)+'СЕТ СН'!$I$9+СВЦЭМ!$D$10+'СЕТ СН'!$I$5-'СЕТ СН'!$I$17</f>
        <v>4753.3333642000007</v>
      </c>
      <c r="E148" s="37">
        <f>SUMIFS(СВЦЭМ!$C$34:$C$777,СВЦЭМ!$A$34:$A$777,$A148,СВЦЭМ!$B$34:$B$777,E$119)+'СЕТ СН'!$I$9+СВЦЭМ!$D$10+'СЕТ СН'!$I$5-'СЕТ СН'!$I$17</f>
        <v>4745.2414831699998</v>
      </c>
      <c r="F148" s="37">
        <f>SUMIFS(СВЦЭМ!$C$34:$C$777,СВЦЭМ!$A$34:$A$777,$A148,СВЦЭМ!$B$34:$B$777,F$119)+'СЕТ СН'!$I$9+СВЦЭМ!$D$10+'СЕТ СН'!$I$5-'СЕТ СН'!$I$17</f>
        <v>4741.6271005400004</v>
      </c>
      <c r="G148" s="37">
        <f>SUMIFS(СВЦЭМ!$C$34:$C$777,СВЦЭМ!$A$34:$A$777,$A148,СВЦЭМ!$B$34:$B$777,G$119)+'СЕТ СН'!$I$9+СВЦЭМ!$D$10+'СЕТ СН'!$I$5-'СЕТ СН'!$I$17</f>
        <v>4746.1916718799994</v>
      </c>
      <c r="H148" s="37">
        <f>SUMIFS(СВЦЭМ!$C$34:$C$777,СВЦЭМ!$A$34:$A$777,$A148,СВЦЭМ!$B$34:$B$777,H$119)+'СЕТ СН'!$I$9+СВЦЭМ!$D$10+'СЕТ СН'!$I$5-'СЕТ СН'!$I$17</f>
        <v>4661.8432659300006</v>
      </c>
      <c r="I148" s="37">
        <f>SUMIFS(СВЦЭМ!$C$34:$C$777,СВЦЭМ!$A$34:$A$777,$A148,СВЦЭМ!$B$34:$B$777,I$119)+'СЕТ СН'!$I$9+СВЦЭМ!$D$10+'СЕТ СН'!$I$5-'СЕТ СН'!$I$17</f>
        <v>4516.8631879300001</v>
      </c>
      <c r="J148" s="37">
        <f>SUMIFS(СВЦЭМ!$C$34:$C$777,СВЦЭМ!$A$34:$A$777,$A148,СВЦЭМ!$B$34:$B$777,J$119)+'СЕТ СН'!$I$9+СВЦЭМ!$D$10+'СЕТ СН'!$I$5-'СЕТ СН'!$I$17</f>
        <v>4406.8820812200001</v>
      </c>
      <c r="K148" s="37">
        <f>SUMIFS(СВЦЭМ!$C$34:$C$777,СВЦЭМ!$A$34:$A$777,$A148,СВЦЭМ!$B$34:$B$777,K$119)+'СЕТ СН'!$I$9+СВЦЭМ!$D$10+'СЕТ СН'!$I$5-'СЕТ СН'!$I$17</f>
        <v>4345.1054547100002</v>
      </c>
      <c r="L148" s="37">
        <f>SUMIFS(СВЦЭМ!$C$34:$C$777,СВЦЭМ!$A$34:$A$777,$A148,СВЦЭМ!$B$34:$B$777,L$119)+'СЕТ СН'!$I$9+СВЦЭМ!$D$10+'СЕТ СН'!$I$5-'СЕТ СН'!$I$17</f>
        <v>4337.7215930299999</v>
      </c>
      <c r="M148" s="37">
        <f>SUMIFS(СВЦЭМ!$C$34:$C$777,СВЦЭМ!$A$34:$A$777,$A148,СВЦЭМ!$B$34:$B$777,M$119)+'СЕТ СН'!$I$9+СВЦЭМ!$D$10+'СЕТ СН'!$I$5-'СЕТ СН'!$I$17</f>
        <v>4333.5145963799996</v>
      </c>
      <c r="N148" s="37">
        <f>SUMIFS(СВЦЭМ!$C$34:$C$777,СВЦЭМ!$A$34:$A$777,$A148,СВЦЭМ!$B$34:$B$777,N$119)+'СЕТ СН'!$I$9+СВЦЭМ!$D$10+'СЕТ СН'!$I$5-'СЕТ СН'!$I$17</f>
        <v>4331.5543983799998</v>
      </c>
      <c r="O148" s="37">
        <f>SUMIFS(СВЦЭМ!$C$34:$C$777,СВЦЭМ!$A$34:$A$777,$A148,СВЦЭМ!$B$34:$B$777,O$119)+'СЕТ СН'!$I$9+СВЦЭМ!$D$10+'СЕТ СН'!$I$5-'СЕТ СН'!$I$17</f>
        <v>4337.0520948900003</v>
      </c>
      <c r="P148" s="37">
        <f>SUMIFS(СВЦЭМ!$C$34:$C$777,СВЦЭМ!$A$34:$A$777,$A148,СВЦЭМ!$B$34:$B$777,P$119)+'СЕТ СН'!$I$9+СВЦЭМ!$D$10+'СЕТ СН'!$I$5-'СЕТ СН'!$I$17</f>
        <v>4341.4476777700002</v>
      </c>
      <c r="Q148" s="37">
        <f>SUMIFS(СВЦЭМ!$C$34:$C$777,СВЦЭМ!$A$34:$A$777,$A148,СВЦЭМ!$B$34:$B$777,Q$119)+'СЕТ СН'!$I$9+СВЦЭМ!$D$10+'СЕТ СН'!$I$5-'СЕТ СН'!$I$17</f>
        <v>4345.0749376599997</v>
      </c>
      <c r="R148" s="37">
        <f>SUMIFS(СВЦЭМ!$C$34:$C$777,СВЦЭМ!$A$34:$A$777,$A148,СВЦЭМ!$B$34:$B$777,R$119)+'СЕТ СН'!$I$9+СВЦЭМ!$D$10+'СЕТ СН'!$I$5-'СЕТ СН'!$I$17</f>
        <v>4340.2575987700002</v>
      </c>
      <c r="S148" s="37">
        <f>SUMIFS(СВЦЭМ!$C$34:$C$777,СВЦЭМ!$A$34:$A$777,$A148,СВЦЭМ!$B$34:$B$777,S$119)+'СЕТ СН'!$I$9+СВЦЭМ!$D$10+'СЕТ СН'!$I$5-'СЕТ СН'!$I$17</f>
        <v>4343.5455391100004</v>
      </c>
      <c r="T148" s="37">
        <f>SUMIFS(СВЦЭМ!$C$34:$C$777,СВЦЭМ!$A$34:$A$777,$A148,СВЦЭМ!$B$34:$B$777,T$119)+'СЕТ СН'!$I$9+СВЦЭМ!$D$10+'СЕТ СН'!$I$5-'СЕТ СН'!$I$17</f>
        <v>4343.8867464499999</v>
      </c>
      <c r="U148" s="37">
        <f>SUMIFS(СВЦЭМ!$C$34:$C$777,СВЦЭМ!$A$34:$A$777,$A148,СВЦЭМ!$B$34:$B$777,U$119)+'СЕТ СН'!$I$9+СВЦЭМ!$D$10+'СЕТ СН'!$I$5-'СЕТ СН'!$I$17</f>
        <v>4342.5526050899998</v>
      </c>
      <c r="V148" s="37">
        <f>SUMIFS(СВЦЭМ!$C$34:$C$777,СВЦЭМ!$A$34:$A$777,$A148,СВЦЭМ!$B$34:$B$777,V$119)+'СЕТ СН'!$I$9+СВЦЭМ!$D$10+'СЕТ СН'!$I$5-'СЕТ СН'!$I$17</f>
        <v>4345.7789139099996</v>
      </c>
      <c r="W148" s="37">
        <f>SUMIFS(СВЦЭМ!$C$34:$C$777,СВЦЭМ!$A$34:$A$777,$A148,СВЦЭМ!$B$34:$B$777,W$119)+'СЕТ СН'!$I$9+СВЦЭМ!$D$10+'СЕТ СН'!$I$5-'СЕТ СН'!$I$17</f>
        <v>4415.0833454599997</v>
      </c>
      <c r="X148" s="37">
        <f>SUMIFS(СВЦЭМ!$C$34:$C$777,СВЦЭМ!$A$34:$A$777,$A148,СВЦЭМ!$B$34:$B$777,X$119)+'СЕТ СН'!$I$9+СВЦЭМ!$D$10+'СЕТ СН'!$I$5-'СЕТ СН'!$I$17</f>
        <v>4489.7221964099999</v>
      </c>
      <c r="Y148" s="37">
        <f>SUMIFS(СВЦЭМ!$C$34:$C$777,СВЦЭМ!$A$34:$A$777,$A148,СВЦЭМ!$B$34:$B$777,Y$119)+'СЕТ СН'!$I$9+СВЦЭМ!$D$10+'СЕТ СН'!$I$5-'СЕТ СН'!$I$17</f>
        <v>4621.7273324299995</v>
      </c>
    </row>
    <row r="149" spans="1:26" ht="15.75" x14ac:dyDescent="0.2">
      <c r="A149" s="36">
        <f t="shared" si="3"/>
        <v>43281</v>
      </c>
      <c r="B149" s="37">
        <f>SUMIFS(СВЦЭМ!$C$34:$C$777,СВЦЭМ!$A$34:$A$777,$A149,СВЦЭМ!$B$34:$B$777,B$119)+'СЕТ СН'!$I$9+СВЦЭМ!$D$10+'СЕТ СН'!$I$5-'СЕТ СН'!$I$17</f>
        <v>4726.1174831500002</v>
      </c>
      <c r="C149" s="37">
        <f>SUMIFS(СВЦЭМ!$C$34:$C$777,СВЦЭМ!$A$34:$A$777,$A149,СВЦЭМ!$B$34:$B$777,C$119)+'СЕТ СН'!$I$9+СВЦЭМ!$D$10+'СЕТ СН'!$I$5-'СЕТ СН'!$I$17</f>
        <v>4713.2164559500006</v>
      </c>
      <c r="D149" s="37">
        <f>SUMIFS(СВЦЭМ!$C$34:$C$777,СВЦЭМ!$A$34:$A$777,$A149,СВЦЭМ!$B$34:$B$777,D$119)+'СЕТ СН'!$I$9+СВЦЭМ!$D$10+'СЕТ СН'!$I$5-'СЕТ СН'!$I$17</f>
        <v>4728.5478059200004</v>
      </c>
      <c r="E149" s="37">
        <f>SUMIFS(СВЦЭМ!$C$34:$C$777,СВЦЭМ!$A$34:$A$777,$A149,СВЦЭМ!$B$34:$B$777,E$119)+'СЕТ СН'!$I$9+СВЦЭМ!$D$10+'СЕТ СН'!$I$5-'СЕТ СН'!$I$17</f>
        <v>4722.7536671200005</v>
      </c>
      <c r="F149" s="37">
        <f>SUMIFS(СВЦЭМ!$C$34:$C$777,СВЦЭМ!$A$34:$A$777,$A149,СВЦЭМ!$B$34:$B$777,F$119)+'СЕТ СН'!$I$9+СВЦЭМ!$D$10+'СЕТ СН'!$I$5-'СЕТ СН'!$I$17</f>
        <v>4720.1215084099995</v>
      </c>
      <c r="G149" s="37">
        <f>SUMIFS(СВЦЭМ!$C$34:$C$777,СВЦЭМ!$A$34:$A$777,$A149,СВЦЭМ!$B$34:$B$777,G$119)+'СЕТ СН'!$I$9+СВЦЭМ!$D$10+'СЕТ СН'!$I$5-'СЕТ СН'!$I$17</f>
        <v>4720.8489676199997</v>
      </c>
      <c r="H149" s="37">
        <f>SUMIFS(СВЦЭМ!$C$34:$C$777,СВЦЭМ!$A$34:$A$777,$A149,СВЦЭМ!$B$34:$B$777,H$119)+'СЕТ СН'!$I$9+СВЦЭМ!$D$10+'СЕТ СН'!$I$5-'СЕТ СН'!$I$17</f>
        <v>4626.3031594300001</v>
      </c>
      <c r="I149" s="37">
        <f>SUMIFS(СВЦЭМ!$C$34:$C$777,СВЦЭМ!$A$34:$A$777,$A149,СВЦЭМ!$B$34:$B$777,I$119)+'СЕТ СН'!$I$9+СВЦЭМ!$D$10+'СЕТ СН'!$I$5-'СЕТ СН'!$I$17</f>
        <v>4475.8323125799998</v>
      </c>
      <c r="J149" s="37">
        <f>SUMIFS(СВЦЭМ!$C$34:$C$777,СВЦЭМ!$A$34:$A$777,$A149,СВЦЭМ!$B$34:$B$777,J$119)+'СЕТ СН'!$I$9+СВЦЭМ!$D$10+'СЕТ СН'!$I$5-'СЕТ СН'!$I$17</f>
        <v>4361.3779950600001</v>
      </c>
      <c r="K149" s="37">
        <f>SUMIFS(СВЦЭМ!$C$34:$C$777,СВЦЭМ!$A$34:$A$777,$A149,СВЦЭМ!$B$34:$B$777,K$119)+'СЕТ СН'!$I$9+СВЦЭМ!$D$10+'СЕТ СН'!$I$5-'СЕТ СН'!$I$17</f>
        <v>4318.3439026400001</v>
      </c>
      <c r="L149" s="37">
        <f>SUMIFS(СВЦЭМ!$C$34:$C$777,СВЦЭМ!$A$34:$A$777,$A149,СВЦЭМ!$B$34:$B$777,L$119)+'СЕТ СН'!$I$9+СВЦЭМ!$D$10+'СЕТ СН'!$I$5-'СЕТ СН'!$I$17</f>
        <v>4324.8966817600003</v>
      </c>
      <c r="M149" s="37">
        <f>SUMIFS(СВЦЭМ!$C$34:$C$777,СВЦЭМ!$A$34:$A$777,$A149,СВЦЭМ!$B$34:$B$777,M$119)+'СЕТ СН'!$I$9+СВЦЭМ!$D$10+'СЕТ СН'!$I$5-'СЕТ СН'!$I$17</f>
        <v>4306.1655139100003</v>
      </c>
      <c r="N149" s="37">
        <f>SUMIFS(СВЦЭМ!$C$34:$C$777,СВЦЭМ!$A$34:$A$777,$A149,СВЦЭМ!$B$34:$B$777,N$119)+'СЕТ СН'!$I$9+СВЦЭМ!$D$10+'СЕТ СН'!$I$5-'СЕТ СН'!$I$17</f>
        <v>4325.4703212800005</v>
      </c>
      <c r="O149" s="37">
        <f>SUMIFS(СВЦЭМ!$C$34:$C$777,СВЦЭМ!$A$34:$A$777,$A149,СВЦЭМ!$B$34:$B$777,O$119)+'СЕТ СН'!$I$9+СВЦЭМ!$D$10+'СЕТ СН'!$I$5-'СЕТ СН'!$I$17</f>
        <v>4327.3458156500001</v>
      </c>
      <c r="P149" s="37">
        <f>SUMIFS(СВЦЭМ!$C$34:$C$777,СВЦЭМ!$A$34:$A$777,$A149,СВЦЭМ!$B$34:$B$777,P$119)+'СЕТ СН'!$I$9+СВЦЭМ!$D$10+'СЕТ СН'!$I$5-'СЕТ СН'!$I$17</f>
        <v>4329.9351824599999</v>
      </c>
      <c r="Q149" s="37">
        <f>SUMIFS(СВЦЭМ!$C$34:$C$777,СВЦЭМ!$A$34:$A$777,$A149,СВЦЭМ!$B$34:$B$777,Q$119)+'СЕТ СН'!$I$9+СВЦЭМ!$D$10+'СЕТ СН'!$I$5-'СЕТ СН'!$I$17</f>
        <v>4328.54323836</v>
      </c>
      <c r="R149" s="37">
        <f>SUMIFS(СВЦЭМ!$C$34:$C$777,СВЦЭМ!$A$34:$A$777,$A149,СВЦЭМ!$B$34:$B$777,R$119)+'СЕТ СН'!$I$9+СВЦЭМ!$D$10+'СЕТ СН'!$I$5-'СЕТ СН'!$I$17</f>
        <v>4323.9578838799998</v>
      </c>
      <c r="S149" s="37">
        <f>SUMIFS(СВЦЭМ!$C$34:$C$777,СВЦЭМ!$A$34:$A$777,$A149,СВЦЭМ!$B$34:$B$777,S$119)+'СЕТ СН'!$I$9+СВЦЭМ!$D$10+'СЕТ СН'!$I$5-'СЕТ СН'!$I$17</f>
        <v>4319.0741737500002</v>
      </c>
      <c r="T149" s="37">
        <f>SUMIFS(СВЦЭМ!$C$34:$C$777,СВЦЭМ!$A$34:$A$777,$A149,СВЦЭМ!$B$34:$B$777,T$119)+'СЕТ СН'!$I$9+СВЦЭМ!$D$10+'СЕТ СН'!$I$5-'СЕТ СН'!$I$17</f>
        <v>4320.0921352400001</v>
      </c>
      <c r="U149" s="37">
        <f>SUMIFS(СВЦЭМ!$C$34:$C$777,СВЦЭМ!$A$34:$A$777,$A149,СВЦЭМ!$B$34:$B$777,U$119)+'СЕТ СН'!$I$9+СВЦЭМ!$D$10+'СЕТ СН'!$I$5-'СЕТ СН'!$I$17</f>
        <v>4312.7367045999999</v>
      </c>
      <c r="V149" s="37">
        <f>SUMIFS(СВЦЭМ!$C$34:$C$777,СВЦЭМ!$A$34:$A$777,$A149,СВЦЭМ!$B$34:$B$777,V$119)+'СЕТ СН'!$I$9+СВЦЭМ!$D$10+'СЕТ СН'!$I$5-'СЕТ СН'!$I$17</f>
        <v>4320.0461110699998</v>
      </c>
      <c r="W149" s="37">
        <f>SUMIFS(СВЦЭМ!$C$34:$C$777,СВЦЭМ!$A$34:$A$777,$A149,СВЦЭМ!$B$34:$B$777,W$119)+'СЕТ СН'!$I$9+СВЦЭМ!$D$10+'СЕТ СН'!$I$5-'СЕТ СН'!$I$17</f>
        <v>4376.7458509199996</v>
      </c>
      <c r="X149" s="37">
        <f>SUMIFS(СВЦЭМ!$C$34:$C$777,СВЦЭМ!$A$34:$A$777,$A149,СВЦЭМ!$B$34:$B$777,X$119)+'СЕТ СН'!$I$9+СВЦЭМ!$D$10+'СЕТ СН'!$I$5-'СЕТ СН'!$I$17</f>
        <v>4472.2711951700003</v>
      </c>
      <c r="Y149" s="37">
        <f>SUMIFS(СВЦЭМ!$C$34:$C$777,СВЦЭМ!$A$34:$A$777,$A149,СВЦЭМ!$B$34:$B$777,Y$119)+'СЕТ СН'!$I$9+СВЦЭМ!$D$10+'СЕТ СН'!$I$5-'СЕТ СН'!$I$17</f>
        <v>4556.6688479699997</v>
      </c>
    </row>
    <row r="150" spans="1:26" ht="15.75" hidden="1" x14ac:dyDescent="0.2">
      <c r="A150" s="36">
        <f t="shared" si="3"/>
        <v>43282</v>
      </c>
      <c r="B150" s="37">
        <f>SUMIFS(СВЦЭМ!$C$34:$C$777,СВЦЭМ!$A$34:$A$777,$A150,СВЦЭМ!$B$34:$B$777,B$119)+'СЕТ СН'!$I$9+СВЦЭМ!$D$10+'СЕТ СН'!$I$5-'СЕТ СН'!$I$17</f>
        <v>3628.9580509299999</v>
      </c>
      <c r="C150" s="37">
        <f>SUMIFS(СВЦЭМ!$C$34:$C$777,СВЦЭМ!$A$34:$A$777,$A150,СВЦЭМ!$B$34:$B$777,C$119)+'СЕТ СН'!$I$9+СВЦЭМ!$D$10+'СЕТ СН'!$I$5-'СЕТ СН'!$I$17</f>
        <v>3628.9580509299999</v>
      </c>
      <c r="D150" s="37">
        <f>SUMIFS(СВЦЭМ!$C$34:$C$777,СВЦЭМ!$A$34:$A$777,$A150,СВЦЭМ!$B$34:$B$777,D$119)+'СЕТ СН'!$I$9+СВЦЭМ!$D$10+'СЕТ СН'!$I$5-'СЕТ СН'!$I$17</f>
        <v>3628.9580509299999</v>
      </c>
      <c r="E150" s="37">
        <f>SUMIFS(СВЦЭМ!$C$34:$C$777,СВЦЭМ!$A$34:$A$777,$A150,СВЦЭМ!$B$34:$B$777,E$119)+'СЕТ СН'!$I$9+СВЦЭМ!$D$10+'СЕТ СН'!$I$5-'СЕТ СН'!$I$17</f>
        <v>3628.9580509299999</v>
      </c>
      <c r="F150" s="37">
        <f>SUMIFS(СВЦЭМ!$C$34:$C$777,СВЦЭМ!$A$34:$A$777,$A150,СВЦЭМ!$B$34:$B$777,F$119)+'СЕТ СН'!$I$9+СВЦЭМ!$D$10+'СЕТ СН'!$I$5-'СЕТ СН'!$I$17</f>
        <v>3628.9580509299999</v>
      </c>
      <c r="G150" s="37">
        <f>SUMIFS(СВЦЭМ!$C$34:$C$777,СВЦЭМ!$A$34:$A$777,$A150,СВЦЭМ!$B$34:$B$777,G$119)+'СЕТ СН'!$I$9+СВЦЭМ!$D$10+'СЕТ СН'!$I$5-'СЕТ СН'!$I$17</f>
        <v>3628.9580509299999</v>
      </c>
      <c r="H150" s="37">
        <f>SUMIFS(СВЦЭМ!$C$34:$C$777,СВЦЭМ!$A$34:$A$777,$A150,СВЦЭМ!$B$34:$B$777,H$119)+'СЕТ СН'!$I$9+СВЦЭМ!$D$10+'СЕТ СН'!$I$5-'СЕТ СН'!$I$17</f>
        <v>3628.9580509299999</v>
      </c>
      <c r="I150" s="37">
        <f>SUMIFS(СВЦЭМ!$C$34:$C$777,СВЦЭМ!$A$34:$A$777,$A150,СВЦЭМ!$B$34:$B$777,I$119)+'СЕТ СН'!$I$9+СВЦЭМ!$D$10+'СЕТ СН'!$I$5-'СЕТ СН'!$I$17</f>
        <v>3628.9580509299999</v>
      </c>
      <c r="J150" s="37">
        <f>SUMIFS(СВЦЭМ!$C$34:$C$777,СВЦЭМ!$A$34:$A$777,$A150,СВЦЭМ!$B$34:$B$777,J$119)+'СЕТ СН'!$I$9+СВЦЭМ!$D$10+'СЕТ СН'!$I$5-'СЕТ СН'!$I$17</f>
        <v>3628.9580509299999</v>
      </c>
      <c r="K150" s="37">
        <f>SUMIFS(СВЦЭМ!$C$34:$C$777,СВЦЭМ!$A$34:$A$777,$A150,СВЦЭМ!$B$34:$B$777,K$119)+'СЕТ СН'!$I$9+СВЦЭМ!$D$10+'СЕТ СН'!$I$5-'СЕТ СН'!$I$17</f>
        <v>3628.9580509299999</v>
      </c>
      <c r="L150" s="37">
        <f>SUMIFS(СВЦЭМ!$C$34:$C$777,СВЦЭМ!$A$34:$A$777,$A150,СВЦЭМ!$B$34:$B$777,L$119)+'СЕТ СН'!$I$9+СВЦЭМ!$D$10+'СЕТ СН'!$I$5-'СЕТ СН'!$I$17</f>
        <v>3628.9580509299999</v>
      </c>
      <c r="M150" s="37">
        <f>SUMIFS(СВЦЭМ!$C$34:$C$777,СВЦЭМ!$A$34:$A$777,$A150,СВЦЭМ!$B$34:$B$777,M$119)+'СЕТ СН'!$I$9+СВЦЭМ!$D$10+'СЕТ СН'!$I$5-'СЕТ СН'!$I$17</f>
        <v>3628.9580509299999</v>
      </c>
      <c r="N150" s="37">
        <f>SUMIFS(СВЦЭМ!$C$34:$C$777,СВЦЭМ!$A$34:$A$777,$A150,СВЦЭМ!$B$34:$B$777,N$119)+'СЕТ СН'!$I$9+СВЦЭМ!$D$10+'СЕТ СН'!$I$5-'СЕТ СН'!$I$17</f>
        <v>3628.9580509299999</v>
      </c>
      <c r="O150" s="37">
        <f>SUMIFS(СВЦЭМ!$C$34:$C$777,СВЦЭМ!$A$34:$A$777,$A150,СВЦЭМ!$B$34:$B$777,O$119)+'СЕТ СН'!$I$9+СВЦЭМ!$D$10+'СЕТ СН'!$I$5-'СЕТ СН'!$I$17</f>
        <v>3628.9580509299999</v>
      </c>
      <c r="P150" s="37">
        <f>SUMIFS(СВЦЭМ!$C$34:$C$777,СВЦЭМ!$A$34:$A$777,$A150,СВЦЭМ!$B$34:$B$777,P$119)+'СЕТ СН'!$I$9+СВЦЭМ!$D$10+'СЕТ СН'!$I$5-'СЕТ СН'!$I$17</f>
        <v>3628.9580509299999</v>
      </c>
      <c r="Q150" s="37">
        <f>SUMIFS(СВЦЭМ!$C$34:$C$777,СВЦЭМ!$A$34:$A$777,$A150,СВЦЭМ!$B$34:$B$777,Q$119)+'СЕТ СН'!$I$9+СВЦЭМ!$D$10+'СЕТ СН'!$I$5-'СЕТ СН'!$I$17</f>
        <v>3628.9580509299999</v>
      </c>
      <c r="R150" s="37">
        <f>SUMIFS(СВЦЭМ!$C$34:$C$777,СВЦЭМ!$A$34:$A$777,$A150,СВЦЭМ!$B$34:$B$777,R$119)+'СЕТ СН'!$I$9+СВЦЭМ!$D$10+'СЕТ СН'!$I$5-'СЕТ СН'!$I$17</f>
        <v>3628.9580509299999</v>
      </c>
      <c r="S150" s="37">
        <f>SUMIFS(СВЦЭМ!$C$34:$C$777,СВЦЭМ!$A$34:$A$777,$A150,СВЦЭМ!$B$34:$B$777,S$119)+'СЕТ СН'!$I$9+СВЦЭМ!$D$10+'СЕТ СН'!$I$5-'СЕТ СН'!$I$17</f>
        <v>3628.9580509299999</v>
      </c>
      <c r="T150" s="37">
        <f>SUMIFS(СВЦЭМ!$C$34:$C$777,СВЦЭМ!$A$34:$A$777,$A150,СВЦЭМ!$B$34:$B$777,T$119)+'СЕТ СН'!$I$9+СВЦЭМ!$D$10+'СЕТ СН'!$I$5-'СЕТ СН'!$I$17</f>
        <v>3628.9580509299999</v>
      </c>
      <c r="U150" s="37">
        <f>SUMIFS(СВЦЭМ!$C$34:$C$777,СВЦЭМ!$A$34:$A$777,$A150,СВЦЭМ!$B$34:$B$777,U$119)+'СЕТ СН'!$I$9+СВЦЭМ!$D$10+'СЕТ СН'!$I$5-'СЕТ СН'!$I$17</f>
        <v>3628.9580509299999</v>
      </c>
      <c r="V150" s="37">
        <f>SUMIFS(СВЦЭМ!$C$34:$C$777,СВЦЭМ!$A$34:$A$777,$A150,СВЦЭМ!$B$34:$B$777,V$119)+'СЕТ СН'!$I$9+СВЦЭМ!$D$10+'СЕТ СН'!$I$5-'СЕТ СН'!$I$17</f>
        <v>3628.9580509299999</v>
      </c>
      <c r="W150" s="37">
        <f>SUMIFS(СВЦЭМ!$C$34:$C$777,СВЦЭМ!$A$34:$A$777,$A150,СВЦЭМ!$B$34:$B$777,W$119)+'СЕТ СН'!$I$9+СВЦЭМ!$D$10+'СЕТ СН'!$I$5-'СЕТ СН'!$I$17</f>
        <v>3628.9580509299999</v>
      </c>
      <c r="X150" s="37">
        <f>SUMIFS(СВЦЭМ!$C$34:$C$777,СВЦЭМ!$A$34:$A$777,$A150,СВЦЭМ!$B$34:$B$777,X$119)+'СЕТ СН'!$I$9+СВЦЭМ!$D$10+'СЕТ СН'!$I$5-'СЕТ СН'!$I$17</f>
        <v>3628.9580509299999</v>
      </c>
      <c r="Y150" s="37">
        <f>SUMIFS(СВЦЭМ!$C$34:$C$777,СВЦЭМ!$A$34:$A$777,$A150,СВЦЭМ!$B$34:$B$777,Y$119)+'СЕТ СН'!$I$9+СВЦЭМ!$D$10+'СЕТ СН'!$I$5-'СЕТ СН'!$I$17</f>
        <v>3628.9580509299999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40"/>
      <c r="W154" s="40"/>
      <c r="X154" s="40"/>
      <c r="Y154" s="40"/>
      <c r="Z154" s="40"/>
    </row>
    <row r="155" spans="1:26" ht="15.75" customHeight="1" x14ac:dyDescent="0.2">
      <c r="A155" s="116"/>
      <c r="B155" s="116"/>
      <c r="C155" s="116"/>
      <c r="D155" s="116"/>
      <c r="E155" s="116"/>
      <c r="F155" s="116"/>
      <c r="G155" s="116"/>
      <c r="H155" s="116"/>
      <c r="I155" s="116"/>
      <c r="J155" s="116"/>
      <c r="K155" s="116"/>
      <c r="L155" s="116"/>
      <c r="M155" s="116"/>
      <c r="N155" s="119">
        <f>СВЦЭМ!$D$12+'СЕТ СН'!$F$10-'СЕТ СН'!$F$18</f>
        <v>-94901.47873880947</v>
      </c>
      <c r="O155" s="120"/>
      <c r="P155" s="119">
        <f>СВЦЭМ!$D$12+'СЕТ СН'!$F$10-'СЕТ СН'!$G$18</f>
        <v>-127308.59873880947</v>
      </c>
      <c r="Q155" s="120"/>
      <c r="R155" s="119">
        <f>СВЦЭМ!$D$12+'СЕТ СН'!$F$10-'СЕТ СН'!$H$18</f>
        <v>-160687.91873880953</v>
      </c>
      <c r="S155" s="120"/>
      <c r="T155" s="119">
        <f>СВЦЭМ!$D$12+'СЕТ СН'!$F$10-'СЕТ СН'!$I$18</f>
        <v>-195068.62873880949</v>
      </c>
      <c r="U155" s="120"/>
      <c r="V155" s="41"/>
      <c r="W155" s="41"/>
      <c r="X155" s="41"/>
      <c r="Y155" s="31"/>
    </row>
    <row r="156" spans="1:26" x14ac:dyDescent="0.25">
      <c r="A156" s="130"/>
      <c r="B156" s="130"/>
      <c r="C156" s="130"/>
      <c r="D156" s="130"/>
      <c r="E156" s="130"/>
      <c r="F156" s="131"/>
      <c r="G156" s="131"/>
      <c r="H156" s="131"/>
      <c r="I156" s="131"/>
      <c r="J156" s="131"/>
      <c r="K156" s="131"/>
      <c r="L156" s="131"/>
      <c r="M156" s="131"/>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5" zoomScale="80" zoomScaleNormal="80" zoomScaleSheetLayoutView="80" workbookViewId="0">
      <selection activeCell="A150" sqref="A150:XFD150"/>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июнь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39</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3" customHeight="1" x14ac:dyDescent="0.2">
      <c r="A4" s="146" t="s">
        <v>9</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01.06.2018</v>
      </c>
      <c r="B12" s="37">
        <f>SUMIFS(СВЦЭМ!$C$34:$C$777,СВЦЭМ!$A$34:$A$777,$A12,СВЦЭМ!$B$34:$B$777,B$11)+'СЕТ СН'!$F$9+СВЦЭМ!$D$10+'СЕТ СН'!$F$6-'СЕТ СН'!$F$19</f>
        <v>532.85431097999992</v>
      </c>
      <c r="C12" s="37">
        <f>SUMIFS(СВЦЭМ!$C$34:$C$777,СВЦЭМ!$A$34:$A$777,$A12,СВЦЭМ!$B$34:$B$777,C$11)+'СЕТ СН'!$F$9+СВЦЭМ!$D$10+'СЕТ СН'!$F$6-'СЕТ СН'!$F$19</f>
        <v>587.96635509000009</v>
      </c>
      <c r="D12" s="37">
        <f>SUMIFS(СВЦЭМ!$C$34:$C$777,СВЦЭМ!$A$34:$A$777,$A12,СВЦЭМ!$B$34:$B$777,D$11)+'СЕТ СН'!$F$9+СВЦЭМ!$D$10+'СЕТ СН'!$F$6-'СЕТ СН'!$F$19</f>
        <v>619.58504059000018</v>
      </c>
      <c r="E12" s="37">
        <f>SUMIFS(СВЦЭМ!$C$34:$C$777,СВЦЭМ!$A$34:$A$777,$A12,СВЦЭМ!$B$34:$B$777,E$11)+'СЕТ СН'!$F$9+СВЦЭМ!$D$10+'СЕТ СН'!$F$6-'СЕТ СН'!$F$19</f>
        <v>637.19555504999983</v>
      </c>
      <c r="F12" s="37">
        <f>SUMIFS(СВЦЭМ!$C$34:$C$777,СВЦЭМ!$A$34:$A$777,$A12,СВЦЭМ!$B$34:$B$777,F$11)+'СЕТ СН'!$F$9+СВЦЭМ!$D$10+'СЕТ СН'!$F$6-'СЕТ СН'!$F$19</f>
        <v>631.35213041000009</v>
      </c>
      <c r="G12" s="37">
        <f>SUMIFS(СВЦЭМ!$C$34:$C$777,СВЦЭМ!$A$34:$A$777,$A12,СВЦЭМ!$B$34:$B$777,G$11)+'СЕТ СН'!$F$9+СВЦЭМ!$D$10+'СЕТ СН'!$F$6-'СЕТ СН'!$F$19</f>
        <v>625.24801633000004</v>
      </c>
      <c r="H12" s="37">
        <f>SUMIFS(СВЦЭМ!$C$34:$C$777,СВЦЭМ!$A$34:$A$777,$A12,СВЦЭМ!$B$34:$B$777,H$11)+'СЕТ СН'!$F$9+СВЦЭМ!$D$10+'СЕТ СН'!$F$6-'СЕТ СН'!$F$19</f>
        <v>503.78848009000001</v>
      </c>
      <c r="I12" s="37">
        <f>SUMIFS(СВЦЭМ!$C$34:$C$777,СВЦЭМ!$A$34:$A$777,$A12,СВЦЭМ!$B$34:$B$777,I$11)+'СЕТ СН'!$F$9+СВЦЭМ!$D$10+'СЕТ СН'!$F$6-'СЕТ СН'!$F$19</f>
        <v>372.24008708000008</v>
      </c>
      <c r="J12" s="37">
        <f>SUMIFS(СВЦЭМ!$C$34:$C$777,СВЦЭМ!$A$34:$A$777,$A12,СВЦЭМ!$B$34:$B$777,J$11)+'СЕТ СН'!$F$9+СВЦЭМ!$D$10+'СЕТ СН'!$F$6-'СЕТ СН'!$F$19</f>
        <v>346.09958051000001</v>
      </c>
      <c r="K12" s="37">
        <f>SUMIFS(СВЦЭМ!$C$34:$C$777,СВЦЭМ!$A$34:$A$777,$A12,СВЦЭМ!$B$34:$B$777,K$11)+'СЕТ СН'!$F$9+СВЦЭМ!$D$10+'СЕТ СН'!$F$6-'СЕТ СН'!$F$19</f>
        <v>328.25482637000016</v>
      </c>
      <c r="L12" s="37">
        <f>SUMIFS(СВЦЭМ!$C$34:$C$777,СВЦЭМ!$A$34:$A$777,$A12,СВЦЭМ!$B$34:$B$777,L$11)+'СЕТ СН'!$F$9+СВЦЭМ!$D$10+'СЕТ СН'!$F$6-'СЕТ СН'!$F$19</f>
        <v>391.07091856</v>
      </c>
      <c r="M12" s="37">
        <f>SUMIFS(СВЦЭМ!$C$34:$C$777,СВЦЭМ!$A$34:$A$777,$A12,СВЦЭМ!$B$34:$B$777,M$11)+'СЕТ СН'!$F$9+СВЦЭМ!$D$10+'СЕТ СН'!$F$6-'СЕТ СН'!$F$19</f>
        <v>381.86107082000001</v>
      </c>
      <c r="N12" s="37">
        <f>SUMIFS(СВЦЭМ!$C$34:$C$777,СВЦЭМ!$A$34:$A$777,$A12,СВЦЭМ!$B$34:$B$777,N$11)+'СЕТ СН'!$F$9+СВЦЭМ!$D$10+'СЕТ СН'!$F$6-'СЕТ СН'!$F$19</f>
        <v>383.92766209000013</v>
      </c>
      <c r="O12" s="37">
        <f>SUMIFS(СВЦЭМ!$C$34:$C$777,СВЦЭМ!$A$34:$A$777,$A12,СВЦЭМ!$B$34:$B$777,O$11)+'СЕТ СН'!$F$9+СВЦЭМ!$D$10+'СЕТ СН'!$F$6-'СЕТ СН'!$F$19</f>
        <v>395.01394975999995</v>
      </c>
      <c r="P12" s="37">
        <f>SUMIFS(СВЦЭМ!$C$34:$C$777,СВЦЭМ!$A$34:$A$777,$A12,СВЦЭМ!$B$34:$B$777,P$11)+'СЕТ СН'!$F$9+СВЦЭМ!$D$10+'СЕТ СН'!$F$6-'СЕТ СН'!$F$19</f>
        <v>394.58166699000014</v>
      </c>
      <c r="Q12" s="37">
        <f>SUMIFS(СВЦЭМ!$C$34:$C$777,СВЦЭМ!$A$34:$A$777,$A12,СВЦЭМ!$B$34:$B$777,Q$11)+'СЕТ СН'!$F$9+СВЦЭМ!$D$10+'СЕТ СН'!$F$6-'СЕТ СН'!$F$19</f>
        <v>392.31538997000018</v>
      </c>
      <c r="R12" s="37">
        <f>SUMIFS(СВЦЭМ!$C$34:$C$777,СВЦЭМ!$A$34:$A$777,$A12,СВЦЭМ!$B$34:$B$777,R$11)+'СЕТ СН'!$F$9+СВЦЭМ!$D$10+'СЕТ СН'!$F$6-'СЕТ СН'!$F$19</f>
        <v>400.18726443000003</v>
      </c>
      <c r="S12" s="37">
        <f>SUMIFS(СВЦЭМ!$C$34:$C$777,СВЦЭМ!$A$34:$A$777,$A12,СВЦЭМ!$B$34:$B$777,S$11)+'СЕТ СН'!$F$9+СВЦЭМ!$D$10+'СЕТ СН'!$F$6-'СЕТ СН'!$F$19</f>
        <v>393.60256468</v>
      </c>
      <c r="T12" s="37">
        <f>SUMIFS(СВЦЭМ!$C$34:$C$777,СВЦЭМ!$A$34:$A$777,$A12,СВЦЭМ!$B$34:$B$777,T$11)+'СЕТ СН'!$F$9+СВЦЭМ!$D$10+'СЕТ СН'!$F$6-'СЕТ СН'!$F$19</f>
        <v>392.85600884000007</v>
      </c>
      <c r="U12" s="37">
        <f>SUMIFS(СВЦЭМ!$C$34:$C$777,СВЦЭМ!$A$34:$A$777,$A12,СВЦЭМ!$B$34:$B$777,U$11)+'СЕТ СН'!$F$9+СВЦЭМ!$D$10+'СЕТ СН'!$F$6-'СЕТ СН'!$F$19</f>
        <v>376.53210439999987</v>
      </c>
      <c r="V12" s="37">
        <f>SUMIFS(СВЦЭМ!$C$34:$C$777,СВЦЭМ!$A$34:$A$777,$A12,СВЦЭМ!$B$34:$B$777,V$11)+'СЕТ СН'!$F$9+СВЦЭМ!$D$10+'СЕТ СН'!$F$6-'СЕТ СН'!$F$19</f>
        <v>375.77073607</v>
      </c>
      <c r="W12" s="37">
        <f>SUMIFS(СВЦЭМ!$C$34:$C$777,СВЦЭМ!$A$34:$A$777,$A12,СВЦЭМ!$B$34:$B$777,W$11)+'СЕТ СН'!$F$9+СВЦЭМ!$D$10+'СЕТ СН'!$F$6-'СЕТ СН'!$F$19</f>
        <v>352.31029623000006</v>
      </c>
      <c r="X12" s="37">
        <f>SUMIFS(СВЦЭМ!$C$34:$C$777,СВЦЭМ!$A$34:$A$777,$A12,СВЦЭМ!$B$34:$B$777,X$11)+'СЕТ СН'!$F$9+СВЦЭМ!$D$10+'СЕТ СН'!$F$6-'СЕТ СН'!$F$19</f>
        <v>365.35042299999998</v>
      </c>
      <c r="Y12" s="37">
        <f>SUMIFS(СВЦЭМ!$C$34:$C$777,СВЦЭМ!$A$34:$A$777,$A12,СВЦЭМ!$B$34:$B$777,Y$11)+'СЕТ СН'!$F$9+СВЦЭМ!$D$10+'СЕТ СН'!$F$6-'СЕТ СН'!$F$19</f>
        <v>473.45396609000011</v>
      </c>
      <c r="AA12" s="38"/>
    </row>
    <row r="13" spans="1:27" ht="15.75" x14ac:dyDescent="0.2">
      <c r="A13" s="36">
        <f>A12+1</f>
        <v>43253</v>
      </c>
      <c r="B13" s="37">
        <f>SUMIFS(СВЦЭМ!$C$34:$C$777,СВЦЭМ!$A$34:$A$777,$A13,СВЦЭМ!$B$34:$B$777,B$11)+'СЕТ СН'!$F$9+СВЦЭМ!$D$10+'СЕТ СН'!$F$6-'СЕТ СН'!$F$19</f>
        <v>487.92534407000005</v>
      </c>
      <c r="C13" s="37">
        <f>SUMIFS(СВЦЭМ!$C$34:$C$777,СВЦЭМ!$A$34:$A$777,$A13,СВЦЭМ!$B$34:$B$777,C$11)+'СЕТ СН'!$F$9+СВЦЭМ!$D$10+'СЕТ СН'!$F$6-'СЕТ СН'!$F$19</f>
        <v>553.68737461000012</v>
      </c>
      <c r="D13" s="37">
        <f>SUMIFS(СВЦЭМ!$C$34:$C$777,СВЦЭМ!$A$34:$A$777,$A13,СВЦЭМ!$B$34:$B$777,D$11)+'СЕТ СН'!$F$9+СВЦЭМ!$D$10+'СЕТ СН'!$F$6-'СЕТ СН'!$F$19</f>
        <v>581.88292259999992</v>
      </c>
      <c r="E13" s="37">
        <f>SUMIFS(СВЦЭМ!$C$34:$C$777,СВЦЭМ!$A$34:$A$777,$A13,СВЦЭМ!$B$34:$B$777,E$11)+'СЕТ СН'!$F$9+СВЦЭМ!$D$10+'СЕТ СН'!$F$6-'СЕТ СН'!$F$19</f>
        <v>586.65632584000002</v>
      </c>
      <c r="F13" s="37">
        <f>SUMIFS(СВЦЭМ!$C$34:$C$777,СВЦЭМ!$A$34:$A$777,$A13,СВЦЭМ!$B$34:$B$777,F$11)+'СЕТ СН'!$F$9+СВЦЭМ!$D$10+'СЕТ СН'!$F$6-'СЕТ СН'!$F$19</f>
        <v>601.07518986000002</v>
      </c>
      <c r="G13" s="37">
        <f>SUMIFS(СВЦЭМ!$C$34:$C$777,СВЦЭМ!$A$34:$A$777,$A13,СВЦЭМ!$B$34:$B$777,G$11)+'СЕТ СН'!$F$9+СВЦЭМ!$D$10+'СЕТ СН'!$F$6-'СЕТ СН'!$F$19</f>
        <v>582.36696213000016</v>
      </c>
      <c r="H13" s="37">
        <f>SUMIFS(СВЦЭМ!$C$34:$C$777,СВЦЭМ!$A$34:$A$777,$A13,СВЦЭМ!$B$34:$B$777,H$11)+'СЕТ СН'!$F$9+СВЦЭМ!$D$10+'СЕТ СН'!$F$6-'СЕТ СН'!$F$19</f>
        <v>501.63924349000001</v>
      </c>
      <c r="I13" s="37">
        <f>SUMIFS(СВЦЭМ!$C$34:$C$777,СВЦЭМ!$A$34:$A$777,$A13,СВЦЭМ!$B$34:$B$777,I$11)+'СЕТ СН'!$F$9+СВЦЭМ!$D$10+'СЕТ СН'!$F$6-'СЕТ СН'!$F$19</f>
        <v>414.02575334999995</v>
      </c>
      <c r="J13" s="37">
        <f>SUMIFS(СВЦЭМ!$C$34:$C$777,СВЦЭМ!$A$34:$A$777,$A13,СВЦЭМ!$B$34:$B$777,J$11)+'СЕТ СН'!$F$9+СВЦЭМ!$D$10+'СЕТ СН'!$F$6-'СЕТ СН'!$F$19</f>
        <v>372.37862426999993</v>
      </c>
      <c r="K13" s="37">
        <f>SUMIFS(СВЦЭМ!$C$34:$C$777,СВЦЭМ!$A$34:$A$777,$A13,СВЦЭМ!$B$34:$B$777,K$11)+'СЕТ СН'!$F$9+СВЦЭМ!$D$10+'СЕТ СН'!$F$6-'СЕТ СН'!$F$19</f>
        <v>380.51312939000002</v>
      </c>
      <c r="L13" s="37">
        <f>SUMIFS(СВЦЭМ!$C$34:$C$777,СВЦЭМ!$A$34:$A$777,$A13,СВЦЭМ!$B$34:$B$777,L$11)+'СЕТ СН'!$F$9+СВЦЭМ!$D$10+'СЕТ СН'!$F$6-'СЕТ СН'!$F$19</f>
        <v>393.38188566000019</v>
      </c>
      <c r="M13" s="37">
        <f>SUMIFS(СВЦЭМ!$C$34:$C$777,СВЦЭМ!$A$34:$A$777,$A13,СВЦЭМ!$B$34:$B$777,M$11)+'СЕТ СН'!$F$9+СВЦЭМ!$D$10+'СЕТ СН'!$F$6-'СЕТ СН'!$F$19</f>
        <v>399.37035260000005</v>
      </c>
      <c r="N13" s="37">
        <f>SUMIFS(СВЦЭМ!$C$34:$C$777,СВЦЭМ!$A$34:$A$777,$A13,СВЦЭМ!$B$34:$B$777,N$11)+'СЕТ СН'!$F$9+СВЦЭМ!$D$10+'СЕТ СН'!$F$6-'СЕТ СН'!$F$19</f>
        <v>395.82414606999998</v>
      </c>
      <c r="O13" s="37">
        <f>SUMIFS(СВЦЭМ!$C$34:$C$777,СВЦЭМ!$A$34:$A$777,$A13,СВЦЭМ!$B$34:$B$777,O$11)+'СЕТ СН'!$F$9+СВЦЭМ!$D$10+'СЕТ СН'!$F$6-'СЕТ СН'!$F$19</f>
        <v>408.20853248000014</v>
      </c>
      <c r="P13" s="37">
        <f>SUMIFS(СВЦЭМ!$C$34:$C$777,СВЦЭМ!$A$34:$A$777,$A13,СВЦЭМ!$B$34:$B$777,P$11)+'СЕТ СН'!$F$9+СВЦЭМ!$D$10+'СЕТ СН'!$F$6-'СЕТ СН'!$F$19</f>
        <v>403.31943816</v>
      </c>
      <c r="Q13" s="37">
        <f>SUMIFS(СВЦЭМ!$C$34:$C$777,СВЦЭМ!$A$34:$A$777,$A13,СВЦЭМ!$B$34:$B$777,Q$11)+'СЕТ СН'!$F$9+СВЦЭМ!$D$10+'СЕТ СН'!$F$6-'СЕТ СН'!$F$19</f>
        <v>399.07075033000012</v>
      </c>
      <c r="R13" s="37">
        <f>SUMIFS(СВЦЭМ!$C$34:$C$777,СВЦЭМ!$A$34:$A$777,$A13,СВЦЭМ!$B$34:$B$777,R$11)+'СЕТ СН'!$F$9+СВЦЭМ!$D$10+'СЕТ СН'!$F$6-'СЕТ СН'!$F$19</f>
        <v>393.90595311000004</v>
      </c>
      <c r="S13" s="37">
        <f>SUMIFS(СВЦЭМ!$C$34:$C$777,СВЦЭМ!$A$34:$A$777,$A13,СВЦЭМ!$B$34:$B$777,S$11)+'СЕТ СН'!$F$9+СВЦЭМ!$D$10+'СЕТ СН'!$F$6-'СЕТ СН'!$F$19</f>
        <v>397.64452868000001</v>
      </c>
      <c r="T13" s="37">
        <f>SUMIFS(СВЦЭМ!$C$34:$C$777,СВЦЭМ!$A$34:$A$777,$A13,СВЦЭМ!$B$34:$B$777,T$11)+'СЕТ СН'!$F$9+СВЦЭМ!$D$10+'СЕТ СН'!$F$6-'СЕТ СН'!$F$19</f>
        <v>396.93133253000008</v>
      </c>
      <c r="U13" s="37">
        <f>SUMIFS(СВЦЭМ!$C$34:$C$777,СВЦЭМ!$A$34:$A$777,$A13,СВЦЭМ!$B$34:$B$777,U$11)+'СЕТ СН'!$F$9+СВЦЭМ!$D$10+'СЕТ СН'!$F$6-'СЕТ СН'!$F$19</f>
        <v>381.03077287000008</v>
      </c>
      <c r="V13" s="37">
        <f>SUMIFS(СВЦЭМ!$C$34:$C$777,СВЦЭМ!$A$34:$A$777,$A13,СВЦЭМ!$B$34:$B$777,V$11)+'СЕТ СН'!$F$9+СВЦЭМ!$D$10+'СЕТ СН'!$F$6-'СЕТ СН'!$F$19</f>
        <v>349.30451779999987</v>
      </c>
      <c r="W13" s="37">
        <f>SUMIFS(СВЦЭМ!$C$34:$C$777,СВЦЭМ!$A$34:$A$777,$A13,СВЦЭМ!$B$34:$B$777,W$11)+'СЕТ СН'!$F$9+СВЦЭМ!$D$10+'СЕТ СН'!$F$6-'СЕТ СН'!$F$19</f>
        <v>321.53791739000019</v>
      </c>
      <c r="X13" s="37">
        <f>SUMIFS(СВЦЭМ!$C$34:$C$777,СВЦЭМ!$A$34:$A$777,$A13,СВЦЭМ!$B$34:$B$777,X$11)+'СЕТ СН'!$F$9+СВЦЭМ!$D$10+'СЕТ СН'!$F$6-'СЕТ СН'!$F$19</f>
        <v>328.30467721000002</v>
      </c>
      <c r="Y13" s="37">
        <f>SUMIFS(СВЦЭМ!$C$34:$C$777,СВЦЭМ!$A$34:$A$777,$A13,СВЦЭМ!$B$34:$B$777,Y$11)+'СЕТ СН'!$F$9+СВЦЭМ!$D$10+'СЕТ СН'!$F$6-'СЕТ СН'!$F$19</f>
        <v>394.76572712000018</v>
      </c>
    </row>
    <row r="14" spans="1:27" ht="15.75" x14ac:dyDescent="0.2">
      <c r="A14" s="36">
        <f t="shared" ref="A14:A42" si="0">A13+1</f>
        <v>43254</v>
      </c>
      <c r="B14" s="37">
        <f>SUMIFS(СВЦЭМ!$C$34:$C$777,СВЦЭМ!$A$34:$A$777,$A14,СВЦЭМ!$B$34:$B$777,B$11)+'СЕТ СН'!$F$9+СВЦЭМ!$D$10+'СЕТ СН'!$F$6-'СЕТ СН'!$F$19</f>
        <v>526.28323429</v>
      </c>
      <c r="C14" s="37">
        <f>SUMIFS(СВЦЭМ!$C$34:$C$777,СВЦЭМ!$A$34:$A$777,$A14,СВЦЭМ!$B$34:$B$777,C$11)+'СЕТ СН'!$F$9+СВЦЭМ!$D$10+'СЕТ СН'!$F$6-'СЕТ СН'!$F$19</f>
        <v>578.41884872000003</v>
      </c>
      <c r="D14" s="37">
        <f>SUMIFS(СВЦЭМ!$C$34:$C$777,СВЦЭМ!$A$34:$A$777,$A14,СВЦЭМ!$B$34:$B$777,D$11)+'СЕТ СН'!$F$9+СВЦЭМ!$D$10+'СЕТ СН'!$F$6-'СЕТ СН'!$F$19</f>
        <v>600.02335703000006</v>
      </c>
      <c r="E14" s="37">
        <f>SUMIFS(СВЦЭМ!$C$34:$C$777,СВЦЭМ!$A$34:$A$777,$A14,СВЦЭМ!$B$34:$B$777,E$11)+'СЕТ СН'!$F$9+СВЦЭМ!$D$10+'СЕТ СН'!$F$6-'СЕТ СН'!$F$19</f>
        <v>627.47905129999992</v>
      </c>
      <c r="F14" s="37">
        <f>SUMIFS(СВЦЭМ!$C$34:$C$777,СВЦЭМ!$A$34:$A$777,$A14,СВЦЭМ!$B$34:$B$777,F$11)+'СЕТ СН'!$F$9+СВЦЭМ!$D$10+'СЕТ СН'!$F$6-'СЕТ СН'!$F$19</f>
        <v>655.3449144299999</v>
      </c>
      <c r="G14" s="37">
        <f>SUMIFS(СВЦЭМ!$C$34:$C$777,СВЦЭМ!$A$34:$A$777,$A14,СВЦЭМ!$B$34:$B$777,G$11)+'СЕТ СН'!$F$9+СВЦЭМ!$D$10+'СЕТ СН'!$F$6-'СЕТ СН'!$F$19</f>
        <v>639.37755703000005</v>
      </c>
      <c r="H14" s="37">
        <f>SUMIFS(СВЦЭМ!$C$34:$C$777,СВЦЭМ!$A$34:$A$777,$A14,СВЦЭМ!$B$34:$B$777,H$11)+'СЕТ СН'!$F$9+СВЦЭМ!$D$10+'СЕТ СН'!$F$6-'СЕТ СН'!$F$19</f>
        <v>537.16947637999999</v>
      </c>
      <c r="I14" s="37">
        <f>SUMIFS(СВЦЭМ!$C$34:$C$777,СВЦЭМ!$A$34:$A$777,$A14,СВЦЭМ!$B$34:$B$777,I$11)+'СЕТ СН'!$F$9+СВЦЭМ!$D$10+'СЕТ СН'!$F$6-'СЕТ СН'!$F$19</f>
        <v>481.83070817000009</v>
      </c>
      <c r="J14" s="37">
        <f>SUMIFS(СВЦЭМ!$C$34:$C$777,СВЦЭМ!$A$34:$A$777,$A14,СВЦЭМ!$B$34:$B$777,J$11)+'СЕТ СН'!$F$9+СВЦЭМ!$D$10+'СЕТ СН'!$F$6-'СЕТ СН'!$F$19</f>
        <v>404.50651823999999</v>
      </c>
      <c r="K14" s="37">
        <f>SUMIFS(СВЦЭМ!$C$34:$C$777,СВЦЭМ!$A$34:$A$777,$A14,СВЦЭМ!$B$34:$B$777,K$11)+'СЕТ СН'!$F$9+СВЦЭМ!$D$10+'СЕТ СН'!$F$6-'СЕТ СН'!$F$19</f>
        <v>363.28277935000017</v>
      </c>
      <c r="L14" s="37">
        <f>SUMIFS(СВЦЭМ!$C$34:$C$777,СВЦЭМ!$A$34:$A$777,$A14,СВЦЭМ!$B$34:$B$777,L$11)+'СЕТ СН'!$F$9+СВЦЭМ!$D$10+'СЕТ СН'!$F$6-'СЕТ СН'!$F$19</f>
        <v>346.05493368999998</v>
      </c>
      <c r="M14" s="37">
        <f>SUMIFS(СВЦЭМ!$C$34:$C$777,СВЦЭМ!$A$34:$A$777,$A14,СВЦЭМ!$B$34:$B$777,M$11)+'СЕТ СН'!$F$9+СВЦЭМ!$D$10+'СЕТ СН'!$F$6-'СЕТ СН'!$F$19</f>
        <v>357.59183840000003</v>
      </c>
      <c r="N14" s="37">
        <f>SUMIFS(СВЦЭМ!$C$34:$C$777,СВЦЭМ!$A$34:$A$777,$A14,СВЦЭМ!$B$34:$B$777,N$11)+'СЕТ СН'!$F$9+СВЦЭМ!$D$10+'СЕТ СН'!$F$6-'СЕТ СН'!$F$19</f>
        <v>365.69310439999992</v>
      </c>
      <c r="O14" s="37">
        <f>SUMIFS(СВЦЭМ!$C$34:$C$777,СВЦЭМ!$A$34:$A$777,$A14,СВЦЭМ!$B$34:$B$777,O$11)+'СЕТ СН'!$F$9+СВЦЭМ!$D$10+'СЕТ СН'!$F$6-'СЕТ СН'!$F$19</f>
        <v>377.52821796000001</v>
      </c>
      <c r="P14" s="37">
        <f>SUMIFS(СВЦЭМ!$C$34:$C$777,СВЦЭМ!$A$34:$A$777,$A14,СВЦЭМ!$B$34:$B$777,P$11)+'СЕТ СН'!$F$9+СВЦЭМ!$D$10+'СЕТ СН'!$F$6-'СЕТ СН'!$F$19</f>
        <v>386.3406548600002</v>
      </c>
      <c r="Q14" s="37">
        <f>SUMIFS(СВЦЭМ!$C$34:$C$777,СВЦЭМ!$A$34:$A$777,$A14,СВЦЭМ!$B$34:$B$777,Q$11)+'СЕТ СН'!$F$9+СВЦЭМ!$D$10+'СЕТ СН'!$F$6-'СЕТ СН'!$F$19</f>
        <v>381.08203552999987</v>
      </c>
      <c r="R14" s="37">
        <f>SUMIFS(СВЦЭМ!$C$34:$C$777,СВЦЭМ!$A$34:$A$777,$A14,СВЦЭМ!$B$34:$B$777,R$11)+'СЕТ СН'!$F$9+СВЦЭМ!$D$10+'СЕТ СН'!$F$6-'СЕТ СН'!$F$19</f>
        <v>381.98223825000002</v>
      </c>
      <c r="S14" s="37">
        <f>SUMIFS(СВЦЭМ!$C$34:$C$777,СВЦЭМ!$A$34:$A$777,$A14,СВЦЭМ!$B$34:$B$777,S$11)+'СЕТ СН'!$F$9+СВЦЭМ!$D$10+'СЕТ СН'!$F$6-'СЕТ СН'!$F$19</f>
        <v>382.0948368999999</v>
      </c>
      <c r="T14" s="37">
        <f>SUMIFS(СВЦЭМ!$C$34:$C$777,СВЦЭМ!$A$34:$A$777,$A14,СВЦЭМ!$B$34:$B$777,T$11)+'СЕТ СН'!$F$9+СВЦЭМ!$D$10+'СЕТ СН'!$F$6-'СЕТ СН'!$F$19</f>
        <v>385.5048133800002</v>
      </c>
      <c r="U14" s="37">
        <f>SUMIFS(СВЦЭМ!$C$34:$C$777,СВЦЭМ!$A$34:$A$777,$A14,СВЦЭМ!$B$34:$B$777,U$11)+'СЕТ СН'!$F$9+СВЦЭМ!$D$10+'СЕТ СН'!$F$6-'СЕТ СН'!$F$19</f>
        <v>385.81541639</v>
      </c>
      <c r="V14" s="37">
        <f>SUMIFS(СВЦЭМ!$C$34:$C$777,СВЦЭМ!$A$34:$A$777,$A14,СВЦЭМ!$B$34:$B$777,V$11)+'СЕТ СН'!$F$9+СВЦЭМ!$D$10+'СЕТ СН'!$F$6-'СЕТ СН'!$F$19</f>
        <v>365.20463587000006</v>
      </c>
      <c r="W14" s="37">
        <f>SUMIFS(СВЦЭМ!$C$34:$C$777,СВЦЭМ!$A$34:$A$777,$A14,СВЦЭМ!$B$34:$B$777,W$11)+'СЕТ СН'!$F$9+СВЦЭМ!$D$10+'СЕТ СН'!$F$6-'СЕТ СН'!$F$19</f>
        <v>315.43844535000005</v>
      </c>
      <c r="X14" s="37">
        <f>SUMIFS(СВЦЭМ!$C$34:$C$777,СВЦЭМ!$A$34:$A$777,$A14,СВЦЭМ!$B$34:$B$777,X$11)+'СЕТ СН'!$F$9+СВЦЭМ!$D$10+'СЕТ СН'!$F$6-'СЕТ СН'!$F$19</f>
        <v>325.84429086000011</v>
      </c>
      <c r="Y14" s="37">
        <f>SUMIFS(СВЦЭМ!$C$34:$C$777,СВЦЭМ!$A$34:$A$777,$A14,СВЦЭМ!$B$34:$B$777,Y$11)+'СЕТ СН'!$F$9+СВЦЭМ!$D$10+'СЕТ СН'!$F$6-'СЕТ СН'!$F$19</f>
        <v>452.3587775100001</v>
      </c>
    </row>
    <row r="15" spans="1:27" ht="15.75" x14ac:dyDescent="0.2">
      <c r="A15" s="36">
        <f t="shared" si="0"/>
        <v>43255</v>
      </c>
      <c r="B15" s="37">
        <f>SUMIFS(СВЦЭМ!$C$34:$C$777,СВЦЭМ!$A$34:$A$777,$A15,СВЦЭМ!$B$34:$B$777,B$11)+'СЕТ СН'!$F$9+СВЦЭМ!$D$10+'СЕТ СН'!$F$6-'СЕТ СН'!$F$19</f>
        <v>566.20646473999989</v>
      </c>
      <c r="C15" s="37">
        <f>SUMIFS(СВЦЭМ!$C$34:$C$777,СВЦЭМ!$A$34:$A$777,$A15,СВЦЭМ!$B$34:$B$777,C$11)+'СЕТ СН'!$F$9+СВЦЭМ!$D$10+'СЕТ СН'!$F$6-'СЕТ СН'!$F$19</f>
        <v>628.75422287999993</v>
      </c>
      <c r="D15" s="37">
        <f>SUMIFS(СВЦЭМ!$C$34:$C$777,СВЦЭМ!$A$34:$A$777,$A15,СВЦЭМ!$B$34:$B$777,D$11)+'СЕТ СН'!$F$9+СВЦЭМ!$D$10+'СЕТ СН'!$F$6-'СЕТ СН'!$F$19</f>
        <v>664.69876306000026</v>
      </c>
      <c r="E15" s="37">
        <f>SUMIFS(СВЦЭМ!$C$34:$C$777,СВЦЭМ!$A$34:$A$777,$A15,СВЦЭМ!$B$34:$B$777,E$11)+'СЕТ СН'!$F$9+СВЦЭМ!$D$10+'СЕТ СН'!$F$6-'СЕТ СН'!$F$19</f>
        <v>683.18925579000017</v>
      </c>
      <c r="F15" s="37">
        <f>SUMIFS(СВЦЭМ!$C$34:$C$777,СВЦЭМ!$A$34:$A$777,$A15,СВЦЭМ!$B$34:$B$777,F$11)+'СЕТ СН'!$F$9+СВЦЭМ!$D$10+'СЕТ СН'!$F$6-'СЕТ СН'!$F$19</f>
        <v>705.98687998000025</v>
      </c>
      <c r="G15" s="37">
        <f>SUMIFS(СВЦЭМ!$C$34:$C$777,СВЦЭМ!$A$34:$A$777,$A15,СВЦЭМ!$B$34:$B$777,G$11)+'СЕТ СН'!$F$9+СВЦЭМ!$D$10+'СЕТ СН'!$F$6-'СЕТ СН'!$F$19</f>
        <v>676.19122844000015</v>
      </c>
      <c r="H15" s="37">
        <f>SUMIFS(СВЦЭМ!$C$34:$C$777,СВЦЭМ!$A$34:$A$777,$A15,СВЦЭМ!$B$34:$B$777,H$11)+'СЕТ СН'!$F$9+СВЦЭМ!$D$10+'СЕТ СН'!$F$6-'СЕТ СН'!$F$19</f>
        <v>550.45625157999996</v>
      </c>
      <c r="I15" s="37">
        <f>SUMIFS(СВЦЭМ!$C$34:$C$777,СВЦЭМ!$A$34:$A$777,$A15,СВЦЭМ!$B$34:$B$777,I$11)+'СЕТ СН'!$F$9+СВЦЭМ!$D$10+'СЕТ СН'!$F$6-'СЕТ СН'!$F$19</f>
        <v>462.78085176000002</v>
      </c>
      <c r="J15" s="37">
        <f>SUMIFS(СВЦЭМ!$C$34:$C$777,СВЦЭМ!$A$34:$A$777,$A15,СВЦЭМ!$B$34:$B$777,J$11)+'СЕТ СН'!$F$9+СВЦЭМ!$D$10+'СЕТ СН'!$F$6-'СЕТ СН'!$F$19</f>
        <v>414.49973768000007</v>
      </c>
      <c r="K15" s="37">
        <f>SUMIFS(СВЦЭМ!$C$34:$C$777,СВЦЭМ!$A$34:$A$777,$A15,СВЦЭМ!$B$34:$B$777,K$11)+'СЕТ СН'!$F$9+СВЦЭМ!$D$10+'СЕТ СН'!$F$6-'СЕТ СН'!$F$19</f>
        <v>384.25821086000008</v>
      </c>
      <c r="L15" s="37">
        <f>SUMIFS(СВЦЭМ!$C$34:$C$777,СВЦЭМ!$A$34:$A$777,$A15,СВЦЭМ!$B$34:$B$777,L$11)+'СЕТ СН'!$F$9+СВЦЭМ!$D$10+'СЕТ СН'!$F$6-'СЕТ СН'!$F$19</f>
        <v>375.76553366000019</v>
      </c>
      <c r="M15" s="37">
        <f>SUMIFS(СВЦЭМ!$C$34:$C$777,СВЦЭМ!$A$34:$A$777,$A15,СВЦЭМ!$B$34:$B$777,M$11)+'СЕТ СН'!$F$9+СВЦЭМ!$D$10+'СЕТ СН'!$F$6-'СЕТ СН'!$F$19</f>
        <v>382.42302312000004</v>
      </c>
      <c r="N15" s="37">
        <f>SUMIFS(СВЦЭМ!$C$34:$C$777,СВЦЭМ!$A$34:$A$777,$A15,СВЦЭМ!$B$34:$B$777,N$11)+'СЕТ СН'!$F$9+СВЦЭМ!$D$10+'СЕТ СН'!$F$6-'СЕТ СН'!$F$19</f>
        <v>394.24547403999998</v>
      </c>
      <c r="O15" s="37">
        <f>SUMIFS(СВЦЭМ!$C$34:$C$777,СВЦЭМ!$A$34:$A$777,$A15,СВЦЭМ!$B$34:$B$777,O$11)+'СЕТ СН'!$F$9+СВЦЭМ!$D$10+'СЕТ СН'!$F$6-'СЕТ СН'!$F$19</f>
        <v>393.00784682000005</v>
      </c>
      <c r="P15" s="37">
        <f>SUMIFS(СВЦЭМ!$C$34:$C$777,СВЦЭМ!$A$34:$A$777,$A15,СВЦЭМ!$B$34:$B$777,P$11)+'СЕТ СН'!$F$9+СВЦЭМ!$D$10+'СЕТ СН'!$F$6-'СЕТ СН'!$F$19</f>
        <v>387.64761938999993</v>
      </c>
      <c r="Q15" s="37">
        <f>SUMIFS(СВЦЭМ!$C$34:$C$777,СВЦЭМ!$A$34:$A$777,$A15,СВЦЭМ!$B$34:$B$777,Q$11)+'СЕТ СН'!$F$9+СВЦЭМ!$D$10+'СЕТ СН'!$F$6-'СЕТ СН'!$F$19</f>
        <v>387.68937899000014</v>
      </c>
      <c r="R15" s="37">
        <f>SUMIFS(СВЦЭМ!$C$34:$C$777,СВЦЭМ!$A$34:$A$777,$A15,СВЦЭМ!$B$34:$B$777,R$11)+'СЕТ СН'!$F$9+СВЦЭМ!$D$10+'СЕТ СН'!$F$6-'СЕТ СН'!$F$19</f>
        <v>396.40779901999997</v>
      </c>
      <c r="S15" s="37">
        <f>SUMIFS(СВЦЭМ!$C$34:$C$777,СВЦЭМ!$A$34:$A$777,$A15,СВЦЭМ!$B$34:$B$777,S$11)+'СЕТ СН'!$F$9+СВЦЭМ!$D$10+'СЕТ СН'!$F$6-'СЕТ СН'!$F$19</f>
        <v>387.93557481000005</v>
      </c>
      <c r="T15" s="37">
        <f>SUMIFS(СВЦЭМ!$C$34:$C$777,СВЦЭМ!$A$34:$A$777,$A15,СВЦЭМ!$B$34:$B$777,T$11)+'СЕТ СН'!$F$9+СВЦЭМ!$D$10+'СЕТ СН'!$F$6-'СЕТ СН'!$F$19</f>
        <v>385.92711666000002</v>
      </c>
      <c r="U15" s="37">
        <f>SUMIFS(СВЦЭМ!$C$34:$C$777,СВЦЭМ!$A$34:$A$777,$A15,СВЦЭМ!$B$34:$B$777,U$11)+'СЕТ СН'!$F$9+СВЦЭМ!$D$10+'СЕТ СН'!$F$6-'СЕТ СН'!$F$19</f>
        <v>377.8894670599999</v>
      </c>
      <c r="V15" s="37">
        <f>SUMIFS(СВЦЭМ!$C$34:$C$777,СВЦЭМ!$A$34:$A$777,$A15,СВЦЭМ!$B$34:$B$777,V$11)+'СЕТ СН'!$F$9+СВЦЭМ!$D$10+'СЕТ СН'!$F$6-'СЕТ СН'!$F$19</f>
        <v>370.3532656399999</v>
      </c>
      <c r="W15" s="37">
        <f>SUMIFS(СВЦЭМ!$C$34:$C$777,СВЦЭМ!$A$34:$A$777,$A15,СВЦЭМ!$B$34:$B$777,W$11)+'СЕТ СН'!$F$9+СВЦЭМ!$D$10+'СЕТ СН'!$F$6-'СЕТ СН'!$F$19</f>
        <v>358.16294151</v>
      </c>
      <c r="X15" s="37">
        <f>SUMIFS(СВЦЭМ!$C$34:$C$777,СВЦЭМ!$A$34:$A$777,$A15,СВЦЭМ!$B$34:$B$777,X$11)+'СЕТ СН'!$F$9+СВЦЭМ!$D$10+'СЕТ СН'!$F$6-'СЕТ СН'!$F$19</f>
        <v>366.55478058000006</v>
      </c>
      <c r="Y15" s="37">
        <f>SUMIFS(СВЦЭМ!$C$34:$C$777,СВЦЭМ!$A$34:$A$777,$A15,СВЦЭМ!$B$34:$B$777,Y$11)+'СЕТ СН'!$F$9+СВЦЭМ!$D$10+'СЕТ СН'!$F$6-'СЕТ СН'!$F$19</f>
        <v>466.22458929000015</v>
      </c>
    </row>
    <row r="16" spans="1:27" ht="15.75" x14ac:dyDescent="0.2">
      <c r="A16" s="36">
        <f t="shared" si="0"/>
        <v>43256</v>
      </c>
      <c r="B16" s="37">
        <f>SUMIFS(СВЦЭМ!$C$34:$C$777,СВЦЭМ!$A$34:$A$777,$A16,СВЦЭМ!$B$34:$B$777,B$11)+'СЕТ СН'!$F$9+СВЦЭМ!$D$10+'СЕТ СН'!$F$6-'СЕТ СН'!$F$19</f>
        <v>550.65838051999992</v>
      </c>
      <c r="C16" s="37">
        <f>SUMIFS(СВЦЭМ!$C$34:$C$777,СВЦЭМ!$A$34:$A$777,$A16,СВЦЭМ!$B$34:$B$777,C$11)+'СЕТ СН'!$F$9+СВЦЭМ!$D$10+'СЕТ СН'!$F$6-'СЕТ СН'!$F$19</f>
        <v>597.53201523000018</v>
      </c>
      <c r="D16" s="37">
        <f>SUMIFS(СВЦЭМ!$C$34:$C$777,СВЦЭМ!$A$34:$A$777,$A16,СВЦЭМ!$B$34:$B$777,D$11)+'СЕТ СН'!$F$9+СВЦЭМ!$D$10+'СЕТ СН'!$F$6-'СЕТ СН'!$F$19</f>
        <v>629.72127676999992</v>
      </c>
      <c r="E16" s="37">
        <f>SUMIFS(СВЦЭМ!$C$34:$C$777,СВЦЭМ!$A$34:$A$777,$A16,СВЦЭМ!$B$34:$B$777,E$11)+'СЕТ СН'!$F$9+СВЦЭМ!$D$10+'СЕТ СН'!$F$6-'СЕТ СН'!$F$19</f>
        <v>630.61387069</v>
      </c>
      <c r="F16" s="37">
        <f>SUMIFS(СВЦЭМ!$C$34:$C$777,СВЦЭМ!$A$34:$A$777,$A16,СВЦЭМ!$B$34:$B$777,F$11)+'СЕТ СН'!$F$9+СВЦЭМ!$D$10+'СЕТ СН'!$F$6-'СЕТ СН'!$F$19</f>
        <v>645.16935023000008</v>
      </c>
      <c r="G16" s="37">
        <f>SUMIFS(СВЦЭМ!$C$34:$C$777,СВЦЭМ!$A$34:$A$777,$A16,СВЦЭМ!$B$34:$B$777,G$11)+'СЕТ СН'!$F$9+СВЦЭМ!$D$10+'СЕТ СН'!$F$6-'СЕТ СН'!$F$19</f>
        <v>631.38379401000009</v>
      </c>
      <c r="H16" s="37">
        <f>SUMIFS(СВЦЭМ!$C$34:$C$777,СВЦЭМ!$A$34:$A$777,$A16,СВЦЭМ!$B$34:$B$777,H$11)+'СЕТ СН'!$F$9+СВЦЭМ!$D$10+'СЕТ СН'!$F$6-'СЕТ СН'!$F$19</f>
        <v>498.94664294000006</v>
      </c>
      <c r="I16" s="37">
        <f>SUMIFS(СВЦЭМ!$C$34:$C$777,СВЦЭМ!$A$34:$A$777,$A16,СВЦЭМ!$B$34:$B$777,I$11)+'СЕТ СН'!$F$9+СВЦЭМ!$D$10+'СЕТ СН'!$F$6-'СЕТ СН'!$F$19</f>
        <v>398.74358927000014</v>
      </c>
      <c r="J16" s="37">
        <f>SUMIFS(СВЦЭМ!$C$34:$C$777,СВЦЭМ!$A$34:$A$777,$A16,СВЦЭМ!$B$34:$B$777,J$11)+'СЕТ СН'!$F$9+СВЦЭМ!$D$10+'СЕТ СН'!$F$6-'СЕТ СН'!$F$19</f>
        <v>368.18627087000016</v>
      </c>
      <c r="K16" s="37">
        <f>SUMIFS(СВЦЭМ!$C$34:$C$777,СВЦЭМ!$A$34:$A$777,$A16,СВЦЭМ!$B$34:$B$777,K$11)+'СЕТ СН'!$F$9+СВЦЭМ!$D$10+'СЕТ СН'!$F$6-'СЕТ СН'!$F$19</f>
        <v>352.20051015999991</v>
      </c>
      <c r="L16" s="37">
        <f>SUMIFS(СВЦЭМ!$C$34:$C$777,СВЦЭМ!$A$34:$A$777,$A16,СВЦЭМ!$B$34:$B$777,L$11)+'СЕТ СН'!$F$9+СВЦЭМ!$D$10+'СЕТ СН'!$F$6-'СЕТ СН'!$F$19</f>
        <v>349.31308053999999</v>
      </c>
      <c r="M16" s="37">
        <f>SUMIFS(СВЦЭМ!$C$34:$C$777,СВЦЭМ!$A$34:$A$777,$A16,СВЦЭМ!$B$34:$B$777,M$11)+'СЕТ СН'!$F$9+СВЦЭМ!$D$10+'СЕТ СН'!$F$6-'СЕТ СН'!$F$19</f>
        <v>364.19898517000013</v>
      </c>
      <c r="N16" s="37">
        <f>SUMIFS(СВЦЭМ!$C$34:$C$777,СВЦЭМ!$A$34:$A$777,$A16,СВЦЭМ!$B$34:$B$777,N$11)+'СЕТ СН'!$F$9+СВЦЭМ!$D$10+'СЕТ СН'!$F$6-'СЕТ СН'!$F$19</f>
        <v>399.8332246199999</v>
      </c>
      <c r="O16" s="37">
        <f>SUMIFS(СВЦЭМ!$C$34:$C$777,СВЦЭМ!$A$34:$A$777,$A16,СВЦЭМ!$B$34:$B$777,O$11)+'СЕТ СН'!$F$9+СВЦЭМ!$D$10+'СЕТ СН'!$F$6-'СЕТ СН'!$F$19</f>
        <v>411.92785222999998</v>
      </c>
      <c r="P16" s="37">
        <f>SUMIFS(СВЦЭМ!$C$34:$C$777,СВЦЭМ!$A$34:$A$777,$A16,СВЦЭМ!$B$34:$B$777,P$11)+'СЕТ СН'!$F$9+СВЦЭМ!$D$10+'СЕТ СН'!$F$6-'СЕТ СН'!$F$19</f>
        <v>403.62560054000016</v>
      </c>
      <c r="Q16" s="37">
        <f>SUMIFS(СВЦЭМ!$C$34:$C$777,СВЦЭМ!$A$34:$A$777,$A16,СВЦЭМ!$B$34:$B$777,Q$11)+'СЕТ СН'!$F$9+СВЦЭМ!$D$10+'СЕТ СН'!$F$6-'СЕТ СН'!$F$19</f>
        <v>399.56456493000007</v>
      </c>
      <c r="R16" s="37">
        <f>SUMIFS(СВЦЭМ!$C$34:$C$777,СВЦЭМ!$A$34:$A$777,$A16,СВЦЭМ!$B$34:$B$777,R$11)+'СЕТ СН'!$F$9+СВЦЭМ!$D$10+'СЕТ СН'!$F$6-'СЕТ СН'!$F$19</f>
        <v>414.81985662</v>
      </c>
      <c r="S16" s="37">
        <f>SUMIFS(СВЦЭМ!$C$34:$C$777,СВЦЭМ!$A$34:$A$777,$A16,СВЦЭМ!$B$34:$B$777,S$11)+'СЕТ СН'!$F$9+СВЦЭМ!$D$10+'СЕТ СН'!$F$6-'СЕТ СН'!$F$19</f>
        <v>400.92816090000008</v>
      </c>
      <c r="T16" s="37">
        <f>SUMIFS(СВЦЭМ!$C$34:$C$777,СВЦЭМ!$A$34:$A$777,$A16,СВЦЭМ!$B$34:$B$777,T$11)+'СЕТ СН'!$F$9+СВЦЭМ!$D$10+'СЕТ СН'!$F$6-'СЕТ СН'!$F$19</f>
        <v>391.97937658000012</v>
      </c>
      <c r="U16" s="37">
        <f>SUMIFS(СВЦЭМ!$C$34:$C$777,СВЦЭМ!$A$34:$A$777,$A16,СВЦЭМ!$B$34:$B$777,U$11)+'СЕТ СН'!$F$9+СВЦЭМ!$D$10+'СЕТ СН'!$F$6-'СЕТ СН'!$F$19</f>
        <v>391.50336342000003</v>
      </c>
      <c r="V16" s="37">
        <f>SUMIFS(СВЦЭМ!$C$34:$C$777,СВЦЭМ!$A$34:$A$777,$A16,СВЦЭМ!$B$34:$B$777,V$11)+'СЕТ СН'!$F$9+СВЦЭМ!$D$10+'СЕТ СН'!$F$6-'СЕТ СН'!$F$19</f>
        <v>408.62498362000008</v>
      </c>
      <c r="W16" s="37">
        <f>SUMIFS(СВЦЭМ!$C$34:$C$777,СВЦЭМ!$A$34:$A$777,$A16,СВЦЭМ!$B$34:$B$777,W$11)+'СЕТ СН'!$F$9+СВЦЭМ!$D$10+'СЕТ СН'!$F$6-'СЕТ СН'!$F$19</f>
        <v>368.2648608400001</v>
      </c>
      <c r="X16" s="37">
        <f>SUMIFS(СВЦЭМ!$C$34:$C$777,СВЦЭМ!$A$34:$A$777,$A16,СВЦЭМ!$B$34:$B$777,X$11)+'СЕТ СН'!$F$9+СВЦЭМ!$D$10+'СЕТ СН'!$F$6-'СЕТ СН'!$F$19</f>
        <v>389.29554341000005</v>
      </c>
      <c r="Y16" s="37">
        <f>SUMIFS(СВЦЭМ!$C$34:$C$777,СВЦЭМ!$A$34:$A$777,$A16,СВЦЭМ!$B$34:$B$777,Y$11)+'СЕТ СН'!$F$9+СВЦЭМ!$D$10+'СЕТ СН'!$F$6-'СЕТ СН'!$F$19</f>
        <v>501.30436783000016</v>
      </c>
    </row>
    <row r="17" spans="1:25" ht="15.75" x14ac:dyDescent="0.2">
      <c r="A17" s="36">
        <f t="shared" si="0"/>
        <v>43257</v>
      </c>
      <c r="B17" s="37">
        <f>SUMIFS(СВЦЭМ!$C$34:$C$777,СВЦЭМ!$A$34:$A$777,$A17,СВЦЭМ!$B$34:$B$777,B$11)+'СЕТ СН'!$F$9+СВЦЭМ!$D$10+'СЕТ СН'!$F$6-'СЕТ СН'!$F$19</f>
        <v>594.85212661000003</v>
      </c>
      <c r="C17" s="37">
        <f>SUMIFS(СВЦЭМ!$C$34:$C$777,СВЦЭМ!$A$34:$A$777,$A17,СВЦЭМ!$B$34:$B$777,C$11)+'СЕТ СН'!$F$9+СВЦЭМ!$D$10+'СЕТ СН'!$F$6-'СЕТ СН'!$F$19</f>
        <v>655.65329923999991</v>
      </c>
      <c r="D17" s="37">
        <f>SUMIFS(СВЦЭМ!$C$34:$C$777,СВЦЭМ!$A$34:$A$777,$A17,СВЦЭМ!$B$34:$B$777,D$11)+'СЕТ СН'!$F$9+СВЦЭМ!$D$10+'СЕТ СН'!$F$6-'СЕТ СН'!$F$19</f>
        <v>698.2460685100001</v>
      </c>
      <c r="E17" s="37">
        <f>SUMIFS(СВЦЭМ!$C$34:$C$777,СВЦЭМ!$A$34:$A$777,$A17,СВЦЭМ!$B$34:$B$777,E$11)+'СЕТ СН'!$F$9+СВЦЭМ!$D$10+'СЕТ СН'!$F$6-'СЕТ СН'!$F$19</f>
        <v>702.49589228000025</v>
      </c>
      <c r="F17" s="37">
        <f>SUMIFS(СВЦЭМ!$C$34:$C$777,СВЦЭМ!$A$34:$A$777,$A17,СВЦЭМ!$B$34:$B$777,F$11)+'СЕТ СН'!$F$9+СВЦЭМ!$D$10+'СЕТ СН'!$F$6-'СЕТ СН'!$F$19</f>
        <v>695.98021638000012</v>
      </c>
      <c r="G17" s="37">
        <f>SUMIFS(СВЦЭМ!$C$34:$C$777,СВЦЭМ!$A$34:$A$777,$A17,СВЦЭМ!$B$34:$B$777,G$11)+'СЕТ СН'!$F$9+СВЦЭМ!$D$10+'СЕТ СН'!$F$6-'СЕТ СН'!$F$19</f>
        <v>688.58512041999995</v>
      </c>
      <c r="H17" s="37">
        <f>SUMIFS(СВЦЭМ!$C$34:$C$777,СВЦЭМ!$A$34:$A$777,$A17,СВЦЭМ!$B$34:$B$777,H$11)+'СЕТ СН'!$F$9+СВЦЭМ!$D$10+'СЕТ СН'!$F$6-'СЕТ СН'!$F$19</f>
        <v>561.27186644999995</v>
      </c>
      <c r="I17" s="37">
        <f>SUMIFS(СВЦЭМ!$C$34:$C$777,СВЦЭМ!$A$34:$A$777,$A17,СВЦЭМ!$B$34:$B$777,I$11)+'СЕТ СН'!$F$9+СВЦЭМ!$D$10+'СЕТ СН'!$F$6-'СЕТ СН'!$F$19</f>
        <v>431.55612475000009</v>
      </c>
      <c r="J17" s="37">
        <f>SUMIFS(СВЦЭМ!$C$34:$C$777,СВЦЭМ!$A$34:$A$777,$A17,СВЦЭМ!$B$34:$B$777,J$11)+'СЕТ СН'!$F$9+СВЦЭМ!$D$10+'СЕТ СН'!$F$6-'СЕТ СН'!$F$19</f>
        <v>392.96191788999988</v>
      </c>
      <c r="K17" s="37">
        <f>SUMIFS(СВЦЭМ!$C$34:$C$777,СВЦЭМ!$A$34:$A$777,$A17,СВЦЭМ!$B$34:$B$777,K$11)+'СЕТ СН'!$F$9+СВЦЭМ!$D$10+'СЕТ СН'!$F$6-'СЕТ СН'!$F$19</f>
        <v>369.38721096000006</v>
      </c>
      <c r="L17" s="37">
        <f>SUMIFS(СВЦЭМ!$C$34:$C$777,СВЦЭМ!$A$34:$A$777,$A17,СВЦЭМ!$B$34:$B$777,L$11)+'СЕТ СН'!$F$9+СВЦЭМ!$D$10+'СЕТ СН'!$F$6-'СЕТ СН'!$F$19</f>
        <v>349.7536167200002</v>
      </c>
      <c r="M17" s="37">
        <f>SUMIFS(СВЦЭМ!$C$34:$C$777,СВЦЭМ!$A$34:$A$777,$A17,СВЦЭМ!$B$34:$B$777,M$11)+'СЕТ СН'!$F$9+СВЦЭМ!$D$10+'СЕТ СН'!$F$6-'СЕТ СН'!$F$19</f>
        <v>359.08853456999998</v>
      </c>
      <c r="N17" s="37">
        <f>SUMIFS(СВЦЭМ!$C$34:$C$777,СВЦЭМ!$A$34:$A$777,$A17,СВЦЭМ!$B$34:$B$777,N$11)+'СЕТ СН'!$F$9+СВЦЭМ!$D$10+'СЕТ СН'!$F$6-'СЕТ СН'!$F$19</f>
        <v>360.87816299000008</v>
      </c>
      <c r="O17" s="37">
        <f>SUMIFS(СВЦЭМ!$C$34:$C$777,СВЦЭМ!$A$34:$A$777,$A17,СВЦЭМ!$B$34:$B$777,O$11)+'СЕТ СН'!$F$9+СВЦЭМ!$D$10+'СЕТ СН'!$F$6-'СЕТ СН'!$F$19</f>
        <v>365.20774209000012</v>
      </c>
      <c r="P17" s="37">
        <f>SUMIFS(СВЦЭМ!$C$34:$C$777,СВЦЭМ!$A$34:$A$777,$A17,СВЦЭМ!$B$34:$B$777,P$11)+'СЕТ СН'!$F$9+СВЦЭМ!$D$10+'СЕТ СН'!$F$6-'СЕТ СН'!$F$19</f>
        <v>366.42749001000004</v>
      </c>
      <c r="Q17" s="37">
        <f>SUMIFS(СВЦЭМ!$C$34:$C$777,СВЦЭМ!$A$34:$A$777,$A17,СВЦЭМ!$B$34:$B$777,Q$11)+'СЕТ СН'!$F$9+СВЦЭМ!$D$10+'СЕТ СН'!$F$6-'СЕТ СН'!$F$19</f>
        <v>363.4688927200001</v>
      </c>
      <c r="R17" s="37">
        <f>SUMIFS(СВЦЭМ!$C$34:$C$777,СВЦЭМ!$A$34:$A$777,$A17,СВЦЭМ!$B$34:$B$777,R$11)+'СЕТ СН'!$F$9+СВЦЭМ!$D$10+'СЕТ СН'!$F$6-'СЕТ СН'!$F$19</f>
        <v>368.13044266999998</v>
      </c>
      <c r="S17" s="37">
        <f>SUMIFS(СВЦЭМ!$C$34:$C$777,СВЦЭМ!$A$34:$A$777,$A17,СВЦЭМ!$B$34:$B$777,S$11)+'СЕТ СН'!$F$9+СВЦЭМ!$D$10+'СЕТ СН'!$F$6-'СЕТ СН'!$F$19</f>
        <v>367.95183865000001</v>
      </c>
      <c r="T17" s="37">
        <f>SUMIFS(СВЦЭМ!$C$34:$C$777,СВЦЭМ!$A$34:$A$777,$A17,СВЦЭМ!$B$34:$B$777,T$11)+'СЕТ СН'!$F$9+СВЦЭМ!$D$10+'СЕТ СН'!$F$6-'СЕТ СН'!$F$19</f>
        <v>367.75627616000008</v>
      </c>
      <c r="U17" s="37">
        <f>SUMIFS(СВЦЭМ!$C$34:$C$777,СВЦЭМ!$A$34:$A$777,$A17,СВЦЭМ!$B$34:$B$777,U$11)+'СЕТ СН'!$F$9+СВЦЭМ!$D$10+'СЕТ СН'!$F$6-'СЕТ СН'!$F$19</f>
        <v>370.81428369000002</v>
      </c>
      <c r="V17" s="37">
        <f>SUMIFS(СВЦЭМ!$C$34:$C$777,СВЦЭМ!$A$34:$A$777,$A17,СВЦЭМ!$B$34:$B$777,V$11)+'СЕТ СН'!$F$9+СВЦЭМ!$D$10+'СЕТ СН'!$F$6-'СЕТ СН'!$F$19</f>
        <v>367.03663040000004</v>
      </c>
      <c r="W17" s="37">
        <f>SUMIFS(СВЦЭМ!$C$34:$C$777,СВЦЭМ!$A$34:$A$777,$A17,СВЦЭМ!$B$34:$B$777,W$11)+'СЕТ СН'!$F$9+СВЦЭМ!$D$10+'СЕТ СН'!$F$6-'СЕТ СН'!$F$19</f>
        <v>350.42584756000008</v>
      </c>
      <c r="X17" s="37">
        <f>SUMIFS(СВЦЭМ!$C$34:$C$777,СВЦЭМ!$A$34:$A$777,$A17,СВЦЭМ!$B$34:$B$777,X$11)+'СЕТ СН'!$F$9+СВЦЭМ!$D$10+'СЕТ СН'!$F$6-'СЕТ СН'!$F$19</f>
        <v>368.83600369999988</v>
      </c>
      <c r="Y17" s="37">
        <f>SUMIFS(СВЦЭМ!$C$34:$C$777,СВЦЭМ!$A$34:$A$777,$A17,СВЦЭМ!$B$34:$B$777,Y$11)+'СЕТ СН'!$F$9+СВЦЭМ!$D$10+'СЕТ СН'!$F$6-'СЕТ СН'!$F$19</f>
        <v>482.44713400000012</v>
      </c>
    </row>
    <row r="18" spans="1:25" ht="15.75" x14ac:dyDescent="0.2">
      <c r="A18" s="36">
        <f t="shared" si="0"/>
        <v>43258</v>
      </c>
      <c r="B18" s="37">
        <f>SUMIFS(СВЦЭМ!$C$34:$C$777,СВЦЭМ!$A$34:$A$777,$A18,СВЦЭМ!$B$34:$B$777,B$11)+'СЕТ СН'!$F$9+СВЦЭМ!$D$10+'СЕТ СН'!$F$6-'СЕТ СН'!$F$19</f>
        <v>562.4472458800002</v>
      </c>
      <c r="C18" s="37">
        <f>SUMIFS(СВЦЭМ!$C$34:$C$777,СВЦЭМ!$A$34:$A$777,$A18,СВЦЭМ!$B$34:$B$777,C$11)+'СЕТ СН'!$F$9+СВЦЭМ!$D$10+'СЕТ СН'!$F$6-'СЕТ СН'!$F$19</f>
        <v>623.13463110000009</v>
      </c>
      <c r="D18" s="37">
        <f>SUMIFS(СВЦЭМ!$C$34:$C$777,СВЦЭМ!$A$34:$A$777,$A18,СВЦЭМ!$B$34:$B$777,D$11)+'СЕТ СН'!$F$9+СВЦЭМ!$D$10+'СЕТ СН'!$F$6-'СЕТ СН'!$F$19</f>
        <v>644.47657398000013</v>
      </c>
      <c r="E18" s="37">
        <f>SUMIFS(СВЦЭМ!$C$34:$C$777,СВЦЭМ!$A$34:$A$777,$A18,СВЦЭМ!$B$34:$B$777,E$11)+'СЕТ СН'!$F$9+СВЦЭМ!$D$10+'СЕТ СН'!$F$6-'СЕТ СН'!$F$19</f>
        <v>652.15096384999981</v>
      </c>
      <c r="F18" s="37">
        <f>SUMIFS(СВЦЭМ!$C$34:$C$777,СВЦЭМ!$A$34:$A$777,$A18,СВЦЭМ!$B$34:$B$777,F$11)+'СЕТ СН'!$F$9+СВЦЭМ!$D$10+'СЕТ СН'!$F$6-'СЕТ СН'!$F$19</f>
        <v>665.82842118000019</v>
      </c>
      <c r="G18" s="37">
        <f>SUMIFS(СВЦЭМ!$C$34:$C$777,СВЦЭМ!$A$34:$A$777,$A18,СВЦЭМ!$B$34:$B$777,G$11)+'СЕТ СН'!$F$9+СВЦЭМ!$D$10+'СЕТ СН'!$F$6-'СЕТ СН'!$F$19</f>
        <v>658.80645068000024</v>
      </c>
      <c r="H18" s="37">
        <f>SUMIFS(СВЦЭМ!$C$34:$C$777,СВЦЭМ!$A$34:$A$777,$A18,СВЦЭМ!$B$34:$B$777,H$11)+'СЕТ СН'!$F$9+СВЦЭМ!$D$10+'СЕТ СН'!$F$6-'СЕТ СН'!$F$19</f>
        <v>527.10651081000003</v>
      </c>
      <c r="I18" s="37">
        <f>SUMIFS(СВЦЭМ!$C$34:$C$777,СВЦЭМ!$A$34:$A$777,$A18,СВЦЭМ!$B$34:$B$777,I$11)+'СЕТ СН'!$F$9+СВЦЭМ!$D$10+'СЕТ СН'!$F$6-'СЕТ СН'!$F$19</f>
        <v>406.64197273000002</v>
      </c>
      <c r="J18" s="37">
        <f>SUMIFS(СВЦЭМ!$C$34:$C$777,СВЦЭМ!$A$34:$A$777,$A18,СВЦЭМ!$B$34:$B$777,J$11)+'СЕТ СН'!$F$9+СВЦЭМ!$D$10+'СЕТ СН'!$F$6-'СЕТ СН'!$F$19</f>
        <v>373.27705848000016</v>
      </c>
      <c r="K18" s="37">
        <f>SUMIFS(СВЦЭМ!$C$34:$C$777,СВЦЭМ!$A$34:$A$777,$A18,СВЦЭМ!$B$34:$B$777,K$11)+'СЕТ СН'!$F$9+СВЦЭМ!$D$10+'СЕТ СН'!$F$6-'СЕТ СН'!$F$19</f>
        <v>351.29769129999988</v>
      </c>
      <c r="L18" s="37">
        <f>SUMIFS(СВЦЭМ!$C$34:$C$777,СВЦЭМ!$A$34:$A$777,$A18,СВЦЭМ!$B$34:$B$777,L$11)+'СЕТ СН'!$F$9+СВЦЭМ!$D$10+'СЕТ СН'!$F$6-'СЕТ СН'!$F$19</f>
        <v>336.44187896000005</v>
      </c>
      <c r="M18" s="37">
        <f>SUMIFS(СВЦЭМ!$C$34:$C$777,СВЦЭМ!$A$34:$A$777,$A18,СВЦЭМ!$B$34:$B$777,M$11)+'СЕТ СН'!$F$9+СВЦЭМ!$D$10+'СЕТ СН'!$F$6-'СЕТ СН'!$F$19</f>
        <v>339.65278330000012</v>
      </c>
      <c r="N18" s="37">
        <f>SUMIFS(СВЦЭМ!$C$34:$C$777,СВЦЭМ!$A$34:$A$777,$A18,СВЦЭМ!$B$34:$B$777,N$11)+'СЕТ СН'!$F$9+СВЦЭМ!$D$10+'СЕТ СН'!$F$6-'СЕТ СН'!$F$19</f>
        <v>349.27291204000005</v>
      </c>
      <c r="O18" s="37">
        <f>SUMIFS(СВЦЭМ!$C$34:$C$777,СВЦЭМ!$A$34:$A$777,$A18,СВЦЭМ!$B$34:$B$777,O$11)+'СЕТ СН'!$F$9+СВЦЭМ!$D$10+'СЕТ СН'!$F$6-'СЕТ СН'!$F$19</f>
        <v>353.97513330000004</v>
      </c>
      <c r="P18" s="37">
        <f>SUMIFS(СВЦЭМ!$C$34:$C$777,СВЦЭМ!$A$34:$A$777,$A18,СВЦЭМ!$B$34:$B$777,P$11)+'СЕТ СН'!$F$9+СВЦЭМ!$D$10+'СЕТ СН'!$F$6-'СЕТ СН'!$F$19</f>
        <v>342.41872810000007</v>
      </c>
      <c r="Q18" s="37">
        <f>SUMIFS(СВЦЭМ!$C$34:$C$777,СВЦЭМ!$A$34:$A$777,$A18,СВЦЭМ!$B$34:$B$777,Q$11)+'СЕТ СН'!$F$9+СВЦЭМ!$D$10+'СЕТ СН'!$F$6-'СЕТ СН'!$F$19</f>
        <v>353.40400607999993</v>
      </c>
      <c r="R18" s="37">
        <f>SUMIFS(СВЦЭМ!$C$34:$C$777,СВЦЭМ!$A$34:$A$777,$A18,СВЦЭМ!$B$34:$B$777,R$11)+'СЕТ СН'!$F$9+СВЦЭМ!$D$10+'СЕТ СН'!$F$6-'СЕТ СН'!$F$19</f>
        <v>374.30382956999995</v>
      </c>
      <c r="S18" s="37">
        <f>SUMIFS(СВЦЭМ!$C$34:$C$777,СВЦЭМ!$A$34:$A$777,$A18,СВЦЭМ!$B$34:$B$777,S$11)+'СЕТ СН'!$F$9+СВЦЭМ!$D$10+'СЕТ СН'!$F$6-'СЕТ СН'!$F$19</f>
        <v>393.2076496599999</v>
      </c>
      <c r="T18" s="37">
        <f>SUMIFS(СВЦЭМ!$C$34:$C$777,СВЦЭМ!$A$34:$A$777,$A18,СВЦЭМ!$B$34:$B$777,T$11)+'СЕТ СН'!$F$9+СВЦЭМ!$D$10+'СЕТ СН'!$F$6-'СЕТ СН'!$F$19</f>
        <v>415.70790712000019</v>
      </c>
      <c r="U18" s="37">
        <f>SUMIFS(СВЦЭМ!$C$34:$C$777,СВЦЭМ!$A$34:$A$777,$A18,СВЦЭМ!$B$34:$B$777,U$11)+'СЕТ СН'!$F$9+СВЦЭМ!$D$10+'СЕТ СН'!$F$6-'СЕТ СН'!$F$19</f>
        <v>426.4562975099999</v>
      </c>
      <c r="V18" s="37">
        <f>SUMIFS(СВЦЭМ!$C$34:$C$777,СВЦЭМ!$A$34:$A$777,$A18,СВЦЭМ!$B$34:$B$777,V$11)+'СЕТ СН'!$F$9+СВЦЭМ!$D$10+'СЕТ СН'!$F$6-'СЕТ СН'!$F$19</f>
        <v>423.32871201</v>
      </c>
      <c r="W18" s="37">
        <f>SUMIFS(СВЦЭМ!$C$34:$C$777,СВЦЭМ!$A$34:$A$777,$A18,СВЦЭМ!$B$34:$B$777,W$11)+'СЕТ СН'!$F$9+СВЦЭМ!$D$10+'СЕТ СН'!$F$6-'СЕТ СН'!$F$19</f>
        <v>401.42853207000019</v>
      </c>
      <c r="X18" s="37">
        <f>SUMIFS(СВЦЭМ!$C$34:$C$777,СВЦЭМ!$A$34:$A$777,$A18,СВЦЭМ!$B$34:$B$777,X$11)+'СЕТ СН'!$F$9+СВЦЭМ!$D$10+'СЕТ СН'!$F$6-'СЕТ СН'!$F$19</f>
        <v>367.07954001000019</v>
      </c>
      <c r="Y18" s="37">
        <f>SUMIFS(СВЦЭМ!$C$34:$C$777,СВЦЭМ!$A$34:$A$777,$A18,СВЦЭМ!$B$34:$B$777,Y$11)+'СЕТ СН'!$F$9+СВЦЭМ!$D$10+'СЕТ СН'!$F$6-'СЕТ СН'!$F$19</f>
        <v>476.2185043300002</v>
      </c>
    </row>
    <row r="19" spans="1:25" ht="15.75" x14ac:dyDescent="0.2">
      <c r="A19" s="36">
        <f t="shared" si="0"/>
        <v>43259</v>
      </c>
      <c r="B19" s="37">
        <f>SUMIFS(СВЦЭМ!$C$34:$C$777,СВЦЭМ!$A$34:$A$777,$A19,СВЦЭМ!$B$34:$B$777,B$11)+'СЕТ СН'!$F$9+СВЦЭМ!$D$10+'СЕТ СН'!$F$6-'СЕТ СН'!$F$19</f>
        <v>564.40996877999999</v>
      </c>
      <c r="C19" s="37">
        <f>SUMIFS(СВЦЭМ!$C$34:$C$777,СВЦЭМ!$A$34:$A$777,$A19,СВЦЭМ!$B$34:$B$777,C$11)+'СЕТ СН'!$F$9+СВЦЭМ!$D$10+'СЕТ СН'!$F$6-'СЕТ СН'!$F$19</f>
        <v>641.44146395000018</v>
      </c>
      <c r="D19" s="37">
        <f>SUMIFS(СВЦЭМ!$C$34:$C$777,СВЦЭМ!$A$34:$A$777,$A19,СВЦЭМ!$B$34:$B$777,D$11)+'СЕТ СН'!$F$9+СВЦЭМ!$D$10+'СЕТ СН'!$F$6-'СЕТ СН'!$F$19</f>
        <v>687.51870160999999</v>
      </c>
      <c r="E19" s="37">
        <f>SUMIFS(СВЦЭМ!$C$34:$C$777,СВЦЭМ!$A$34:$A$777,$A19,СВЦЭМ!$B$34:$B$777,E$11)+'СЕТ СН'!$F$9+СВЦЭМ!$D$10+'СЕТ СН'!$F$6-'СЕТ СН'!$F$19</f>
        <v>692.35228621999988</v>
      </c>
      <c r="F19" s="37">
        <f>SUMIFS(СВЦЭМ!$C$34:$C$777,СВЦЭМ!$A$34:$A$777,$A19,СВЦЭМ!$B$34:$B$777,F$11)+'СЕТ СН'!$F$9+СВЦЭМ!$D$10+'СЕТ СН'!$F$6-'СЕТ СН'!$F$19</f>
        <v>701.16342920999989</v>
      </c>
      <c r="G19" s="37">
        <f>SUMIFS(СВЦЭМ!$C$34:$C$777,СВЦЭМ!$A$34:$A$777,$A19,СВЦЭМ!$B$34:$B$777,G$11)+'СЕТ СН'!$F$9+СВЦЭМ!$D$10+'СЕТ СН'!$F$6-'СЕТ СН'!$F$19</f>
        <v>674.72331985999983</v>
      </c>
      <c r="H19" s="37">
        <f>SUMIFS(СВЦЭМ!$C$34:$C$777,СВЦЭМ!$A$34:$A$777,$A19,СВЦЭМ!$B$34:$B$777,H$11)+'СЕТ СН'!$F$9+СВЦЭМ!$D$10+'СЕТ СН'!$F$6-'СЕТ СН'!$F$19</f>
        <v>543.80811567000012</v>
      </c>
      <c r="I19" s="37">
        <f>SUMIFS(СВЦЭМ!$C$34:$C$777,СВЦЭМ!$A$34:$A$777,$A19,СВЦЭМ!$B$34:$B$777,I$11)+'СЕТ СН'!$F$9+СВЦЭМ!$D$10+'СЕТ СН'!$F$6-'СЕТ СН'!$F$19</f>
        <v>445.93670007000003</v>
      </c>
      <c r="J19" s="37">
        <f>SUMIFS(СВЦЭМ!$C$34:$C$777,СВЦЭМ!$A$34:$A$777,$A19,СВЦЭМ!$B$34:$B$777,J$11)+'СЕТ СН'!$F$9+СВЦЭМ!$D$10+'СЕТ СН'!$F$6-'СЕТ СН'!$F$19</f>
        <v>405.46479063000004</v>
      </c>
      <c r="K19" s="37">
        <f>SUMIFS(СВЦЭМ!$C$34:$C$777,СВЦЭМ!$A$34:$A$777,$A19,СВЦЭМ!$B$34:$B$777,K$11)+'СЕТ СН'!$F$9+СВЦЭМ!$D$10+'СЕТ СН'!$F$6-'СЕТ СН'!$F$19</f>
        <v>388.60497945999998</v>
      </c>
      <c r="L19" s="37">
        <f>SUMIFS(СВЦЭМ!$C$34:$C$777,СВЦЭМ!$A$34:$A$777,$A19,СВЦЭМ!$B$34:$B$777,L$11)+'СЕТ СН'!$F$9+СВЦЭМ!$D$10+'СЕТ СН'!$F$6-'СЕТ СН'!$F$19</f>
        <v>371.67789866999999</v>
      </c>
      <c r="M19" s="37">
        <f>SUMIFS(СВЦЭМ!$C$34:$C$777,СВЦЭМ!$A$34:$A$777,$A19,СВЦЭМ!$B$34:$B$777,M$11)+'СЕТ СН'!$F$9+СВЦЭМ!$D$10+'СЕТ СН'!$F$6-'СЕТ СН'!$F$19</f>
        <v>356.51731122000012</v>
      </c>
      <c r="N19" s="37">
        <f>SUMIFS(СВЦЭМ!$C$34:$C$777,СВЦЭМ!$A$34:$A$777,$A19,СВЦЭМ!$B$34:$B$777,N$11)+'СЕТ СН'!$F$9+СВЦЭМ!$D$10+'СЕТ СН'!$F$6-'СЕТ СН'!$F$19</f>
        <v>358.96548674999997</v>
      </c>
      <c r="O19" s="37">
        <f>SUMIFS(СВЦЭМ!$C$34:$C$777,СВЦЭМ!$A$34:$A$777,$A19,СВЦЭМ!$B$34:$B$777,O$11)+'СЕТ СН'!$F$9+СВЦЭМ!$D$10+'СЕТ СН'!$F$6-'СЕТ СН'!$F$19</f>
        <v>356.31107559000009</v>
      </c>
      <c r="P19" s="37">
        <f>SUMIFS(СВЦЭМ!$C$34:$C$777,СВЦЭМ!$A$34:$A$777,$A19,СВЦЭМ!$B$34:$B$777,P$11)+'СЕТ СН'!$F$9+СВЦЭМ!$D$10+'СЕТ СН'!$F$6-'СЕТ СН'!$F$19</f>
        <v>358.07483249000018</v>
      </c>
      <c r="Q19" s="37">
        <f>SUMIFS(СВЦЭМ!$C$34:$C$777,СВЦЭМ!$A$34:$A$777,$A19,СВЦЭМ!$B$34:$B$777,Q$11)+'СЕТ СН'!$F$9+СВЦЭМ!$D$10+'СЕТ СН'!$F$6-'СЕТ СН'!$F$19</f>
        <v>363.81738228999995</v>
      </c>
      <c r="R19" s="37">
        <f>SUMIFS(СВЦЭМ!$C$34:$C$777,СВЦЭМ!$A$34:$A$777,$A19,СВЦЭМ!$B$34:$B$777,R$11)+'СЕТ СН'!$F$9+СВЦЭМ!$D$10+'СЕТ СН'!$F$6-'СЕТ СН'!$F$19</f>
        <v>367.84750407000013</v>
      </c>
      <c r="S19" s="37">
        <f>SUMIFS(СВЦЭМ!$C$34:$C$777,СВЦЭМ!$A$34:$A$777,$A19,СВЦЭМ!$B$34:$B$777,S$11)+'СЕТ СН'!$F$9+СВЦЭМ!$D$10+'СЕТ СН'!$F$6-'СЕТ СН'!$F$19</f>
        <v>364.36963999000011</v>
      </c>
      <c r="T19" s="37">
        <f>SUMIFS(СВЦЭМ!$C$34:$C$777,СВЦЭМ!$A$34:$A$777,$A19,СВЦЭМ!$B$34:$B$777,T$11)+'СЕТ СН'!$F$9+СВЦЭМ!$D$10+'СЕТ СН'!$F$6-'СЕТ СН'!$F$19</f>
        <v>359.98172570000008</v>
      </c>
      <c r="U19" s="37">
        <f>SUMIFS(СВЦЭМ!$C$34:$C$777,СВЦЭМ!$A$34:$A$777,$A19,СВЦЭМ!$B$34:$B$777,U$11)+'СЕТ СН'!$F$9+СВЦЭМ!$D$10+'СЕТ СН'!$F$6-'СЕТ СН'!$F$19</f>
        <v>367.34032147000005</v>
      </c>
      <c r="V19" s="37">
        <f>SUMIFS(СВЦЭМ!$C$34:$C$777,СВЦЭМ!$A$34:$A$777,$A19,СВЦЭМ!$B$34:$B$777,V$11)+'СЕТ СН'!$F$9+СВЦЭМ!$D$10+'СЕТ СН'!$F$6-'СЕТ СН'!$F$19</f>
        <v>371.49562418000016</v>
      </c>
      <c r="W19" s="37">
        <f>SUMIFS(СВЦЭМ!$C$34:$C$777,СВЦЭМ!$A$34:$A$777,$A19,СВЦЭМ!$B$34:$B$777,W$11)+'СЕТ СН'!$F$9+СВЦЭМ!$D$10+'СЕТ СН'!$F$6-'СЕТ СН'!$F$19</f>
        <v>340.10981713000012</v>
      </c>
      <c r="X19" s="37">
        <f>SUMIFS(СВЦЭМ!$C$34:$C$777,СВЦЭМ!$A$34:$A$777,$A19,СВЦЭМ!$B$34:$B$777,X$11)+'СЕТ СН'!$F$9+СВЦЭМ!$D$10+'СЕТ СН'!$F$6-'СЕТ СН'!$F$19</f>
        <v>362.31769021000002</v>
      </c>
      <c r="Y19" s="37">
        <f>SUMIFS(СВЦЭМ!$C$34:$C$777,СВЦЭМ!$A$34:$A$777,$A19,СВЦЭМ!$B$34:$B$777,Y$11)+'СЕТ СН'!$F$9+СВЦЭМ!$D$10+'СЕТ СН'!$F$6-'СЕТ СН'!$F$19</f>
        <v>468.33189291000019</v>
      </c>
    </row>
    <row r="20" spans="1:25" ht="15.75" x14ac:dyDescent="0.2">
      <c r="A20" s="36">
        <f t="shared" si="0"/>
        <v>43260</v>
      </c>
      <c r="B20" s="37">
        <f>SUMIFS(СВЦЭМ!$C$34:$C$777,СВЦЭМ!$A$34:$A$777,$A20,СВЦЭМ!$B$34:$B$777,B$11)+'СЕТ СН'!$F$9+СВЦЭМ!$D$10+'СЕТ СН'!$F$6-'СЕТ СН'!$F$19</f>
        <v>629.33527515000003</v>
      </c>
      <c r="C20" s="37">
        <f>SUMIFS(СВЦЭМ!$C$34:$C$777,СВЦЭМ!$A$34:$A$777,$A20,СВЦЭМ!$B$34:$B$777,C$11)+'СЕТ СН'!$F$9+СВЦЭМ!$D$10+'СЕТ СН'!$F$6-'СЕТ СН'!$F$19</f>
        <v>660.26392735999991</v>
      </c>
      <c r="D20" s="37">
        <f>SUMIFS(СВЦЭМ!$C$34:$C$777,СВЦЭМ!$A$34:$A$777,$A20,СВЦЭМ!$B$34:$B$777,D$11)+'СЕТ СН'!$F$9+СВЦЭМ!$D$10+'СЕТ СН'!$F$6-'СЕТ СН'!$F$19</f>
        <v>694.51851069999987</v>
      </c>
      <c r="E20" s="37">
        <f>SUMIFS(СВЦЭМ!$C$34:$C$777,СВЦЭМ!$A$34:$A$777,$A20,СВЦЭМ!$B$34:$B$777,E$11)+'СЕТ СН'!$F$9+СВЦЭМ!$D$10+'СЕТ СН'!$F$6-'СЕТ СН'!$F$19</f>
        <v>705.55987990000006</v>
      </c>
      <c r="F20" s="37">
        <f>SUMIFS(СВЦЭМ!$C$34:$C$777,СВЦЭМ!$A$34:$A$777,$A20,СВЦЭМ!$B$34:$B$777,F$11)+'СЕТ СН'!$F$9+СВЦЭМ!$D$10+'СЕТ СН'!$F$6-'СЕТ СН'!$F$19</f>
        <v>698.34218177000014</v>
      </c>
      <c r="G20" s="37">
        <f>SUMIFS(СВЦЭМ!$C$34:$C$777,СВЦЭМ!$A$34:$A$777,$A20,СВЦЭМ!$B$34:$B$777,G$11)+'СЕТ СН'!$F$9+СВЦЭМ!$D$10+'СЕТ СН'!$F$6-'СЕТ СН'!$F$19</f>
        <v>678.73109260000012</v>
      </c>
      <c r="H20" s="37">
        <f>SUMIFS(СВЦЭМ!$C$34:$C$777,СВЦЭМ!$A$34:$A$777,$A20,СВЦЭМ!$B$34:$B$777,H$11)+'СЕТ СН'!$F$9+СВЦЭМ!$D$10+'СЕТ СН'!$F$6-'СЕТ СН'!$F$19</f>
        <v>604.89340802000004</v>
      </c>
      <c r="I20" s="37">
        <f>SUMIFS(СВЦЭМ!$C$34:$C$777,СВЦЭМ!$A$34:$A$777,$A20,СВЦЭМ!$B$34:$B$777,I$11)+'СЕТ СН'!$F$9+СВЦЭМ!$D$10+'СЕТ СН'!$F$6-'СЕТ СН'!$F$19</f>
        <v>477.41727477999996</v>
      </c>
      <c r="J20" s="37">
        <f>SUMIFS(СВЦЭМ!$C$34:$C$777,СВЦЭМ!$A$34:$A$777,$A20,СВЦЭМ!$B$34:$B$777,J$11)+'СЕТ СН'!$F$9+СВЦЭМ!$D$10+'СЕТ СН'!$F$6-'СЕТ СН'!$F$19</f>
        <v>381.47276074000013</v>
      </c>
      <c r="K20" s="37">
        <f>SUMIFS(СВЦЭМ!$C$34:$C$777,СВЦЭМ!$A$34:$A$777,$A20,СВЦЭМ!$B$34:$B$777,K$11)+'СЕТ СН'!$F$9+СВЦЭМ!$D$10+'СЕТ СН'!$F$6-'СЕТ СН'!$F$19</f>
        <v>354.69237033000002</v>
      </c>
      <c r="L20" s="37">
        <f>SUMIFS(СВЦЭМ!$C$34:$C$777,СВЦЭМ!$A$34:$A$777,$A20,СВЦЭМ!$B$34:$B$777,L$11)+'СЕТ СН'!$F$9+СВЦЭМ!$D$10+'СЕТ СН'!$F$6-'СЕТ СН'!$F$19</f>
        <v>335.27361170000006</v>
      </c>
      <c r="M20" s="37">
        <f>SUMIFS(СВЦЭМ!$C$34:$C$777,СВЦЭМ!$A$34:$A$777,$A20,СВЦЭМ!$B$34:$B$777,M$11)+'СЕТ СН'!$F$9+СВЦЭМ!$D$10+'СЕТ СН'!$F$6-'СЕТ СН'!$F$19</f>
        <v>338.87534016000006</v>
      </c>
      <c r="N20" s="37">
        <f>SUMIFS(СВЦЭМ!$C$34:$C$777,СВЦЭМ!$A$34:$A$777,$A20,СВЦЭМ!$B$34:$B$777,N$11)+'СЕТ СН'!$F$9+СВЦЭМ!$D$10+'СЕТ СН'!$F$6-'СЕТ СН'!$F$19</f>
        <v>347.04683882000006</v>
      </c>
      <c r="O20" s="37">
        <f>SUMIFS(СВЦЭМ!$C$34:$C$777,СВЦЭМ!$A$34:$A$777,$A20,СВЦЭМ!$B$34:$B$777,O$11)+'СЕТ СН'!$F$9+СВЦЭМ!$D$10+'СЕТ СН'!$F$6-'СЕТ СН'!$F$19</f>
        <v>348.30805971000007</v>
      </c>
      <c r="P20" s="37">
        <f>SUMIFS(СВЦЭМ!$C$34:$C$777,СВЦЭМ!$A$34:$A$777,$A20,СВЦЭМ!$B$34:$B$777,P$11)+'СЕТ СН'!$F$9+СВЦЭМ!$D$10+'СЕТ СН'!$F$6-'СЕТ СН'!$F$19</f>
        <v>341.54770303999987</v>
      </c>
      <c r="Q20" s="37">
        <f>SUMIFS(СВЦЭМ!$C$34:$C$777,СВЦЭМ!$A$34:$A$777,$A20,СВЦЭМ!$B$34:$B$777,Q$11)+'СЕТ СН'!$F$9+СВЦЭМ!$D$10+'СЕТ СН'!$F$6-'СЕТ СН'!$F$19</f>
        <v>345.13305231000015</v>
      </c>
      <c r="R20" s="37">
        <f>SUMIFS(СВЦЭМ!$C$34:$C$777,СВЦЭМ!$A$34:$A$777,$A20,СВЦЭМ!$B$34:$B$777,R$11)+'СЕТ СН'!$F$9+СВЦЭМ!$D$10+'СЕТ СН'!$F$6-'СЕТ СН'!$F$19</f>
        <v>357.86688989000015</v>
      </c>
      <c r="S20" s="37">
        <f>SUMIFS(СВЦЭМ!$C$34:$C$777,СВЦЭМ!$A$34:$A$777,$A20,СВЦЭМ!$B$34:$B$777,S$11)+'СЕТ СН'!$F$9+СВЦЭМ!$D$10+'СЕТ СН'!$F$6-'СЕТ СН'!$F$19</f>
        <v>358.64415649</v>
      </c>
      <c r="T20" s="37">
        <f>SUMIFS(СВЦЭМ!$C$34:$C$777,СВЦЭМ!$A$34:$A$777,$A20,СВЦЭМ!$B$34:$B$777,T$11)+'СЕТ СН'!$F$9+СВЦЭМ!$D$10+'СЕТ СН'!$F$6-'СЕТ СН'!$F$19</f>
        <v>354.04903247999994</v>
      </c>
      <c r="U20" s="37">
        <f>SUMIFS(СВЦЭМ!$C$34:$C$777,СВЦЭМ!$A$34:$A$777,$A20,СВЦЭМ!$B$34:$B$777,U$11)+'СЕТ СН'!$F$9+СВЦЭМ!$D$10+'СЕТ СН'!$F$6-'СЕТ СН'!$F$19</f>
        <v>352.79325308999989</v>
      </c>
      <c r="V20" s="37">
        <f>SUMIFS(СВЦЭМ!$C$34:$C$777,СВЦЭМ!$A$34:$A$777,$A20,СВЦЭМ!$B$34:$B$777,V$11)+'СЕТ СН'!$F$9+СВЦЭМ!$D$10+'СЕТ СН'!$F$6-'СЕТ СН'!$F$19</f>
        <v>367.20519874000013</v>
      </c>
      <c r="W20" s="37">
        <f>SUMIFS(СВЦЭМ!$C$34:$C$777,СВЦЭМ!$A$34:$A$777,$A20,СВЦЭМ!$B$34:$B$777,W$11)+'СЕТ СН'!$F$9+СВЦЭМ!$D$10+'СЕТ СН'!$F$6-'СЕТ СН'!$F$19</f>
        <v>408.94096331000003</v>
      </c>
      <c r="X20" s="37">
        <f>SUMIFS(СВЦЭМ!$C$34:$C$777,СВЦЭМ!$A$34:$A$777,$A20,СВЦЭМ!$B$34:$B$777,X$11)+'СЕТ СН'!$F$9+СВЦЭМ!$D$10+'СЕТ СН'!$F$6-'СЕТ СН'!$F$19</f>
        <v>483.08745272999988</v>
      </c>
      <c r="Y20" s="37">
        <f>SUMIFS(СВЦЭМ!$C$34:$C$777,СВЦЭМ!$A$34:$A$777,$A20,СВЦЭМ!$B$34:$B$777,Y$11)+'СЕТ СН'!$F$9+СВЦЭМ!$D$10+'СЕТ СН'!$F$6-'СЕТ СН'!$F$19</f>
        <v>549.21976968999991</v>
      </c>
    </row>
    <row r="21" spans="1:25" ht="15.75" x14ac:dyDescent="0.2">
      <c r="A21" s="36">
        <f t="shared" si="0"/>
        <v>43261</v>
      </c>
      <c r="B21" s="37">
        <f>SUMIFS(СВЦЭМ!$C$34:$C$777,СВЦЭМ!$A$34:$A$777,$A21,СВЦЭМ!$B$34:$B$777,B$11)+'СЕТ СН'!$F$9+СВЦЭМ!$D$10+'СЕТ СН'!$F$6-'СЕТ СН'!$F$19</f>
        <v>621.00360752000017</v>
      </c>
      <c r="C21" s="37">
        <f>SUMIFS(СВЦЭМ!$C$34:$C$777,СВЦЭМ!$A$34:$A$777,$A21,СВЦЭМ!$B$34:$B$777,C$11)+'СЕТ СН'!$F$9+СВЦЭМ!$D$10+'СЕТ СН'!$F$6-'СЕТ СН'!$F$19</f>
        <v>669.64914661000023</v>
      </c>
      <c r="D21" s="37">
        <f>SUMIFS(СВЦЭМ!$C$34:$C$777,СВЦЭМ!$A$34:$A$777,$A21,СВЦЭМ!$B$34:$B$777,D$11)+'СЕТ СН'!$F$9+СВЦЭМ!$D$10+'СЕТ СН'!$F$6-'СЕТ СН'!$F$19</f>
        <v>705.61921866000023</v>
      </c>
      <c r="E21" s="37">
        <f>SUMIFS(СВЦЭМ!$C$34:$C$777,СВЦЭМ!$A$34:$A$777,$A21,СВЦЭМ!$B$34:$B$777,E$11)+'СЕТ СН'!$F$9+СВЦЭМ!$D$10+'СЕТ СН'!$F$6-'СЕТ СН'!$F$19</f>
        <v>707.86766751000016</v>
      </c>
      <c r="F21" s="37">
        <f>SUMIFS(СВЦЭМ!$C$34:$C$777,СВЦЭМ!$A$34:$A$777,$A21,СВЦЭМ!$B$34:$B$777,F$11)+'СЕТ СН'!$F$9+СВЦЭМ!$D$10+'СЕТ СН'!$F$6-'СЕТ СН'!$F$19</f>
        <v>701.50215334999996</v>
      </c>
      <c r="G21" s="37">
        <f>SUMIFS(СВЦЭМ!$C$34:$C$777,СВЦЭМ!$A$34:$A$777,$A21,СВЦЭМ!$B$34:$B$777,G$11)+'СЕТ СН'!$F$9+СВЦЭМ!$D$10+'СЕТ СН'!$F$6-'СЕТ СН'!$F$19</f>
        <v>702.54302535999989</v>
      </c>
      <c r="H21" s="37">
        <f>SUMIFS(СВЦЭМ!$C$34:$C$777,СВЦЭМ!$A$34:$A$777,$A21,СВЦЭМ!$B$34:$B$777,H$11)+'СЕТ СН'!$F$9+СВЦЭМ!$D$10+'СЕТ СН'!$F$6-'СЕТ СН'!$F$19</f>
        <v>642.93271660999983</v>
      </c>
      <c r="I21" s="37">
        <f>SUMIFS(СВЦЭМ!$C$34:$C$777,СВЦЭМ!$A$34:$A$777,$A21,СВЦЭМ!$B$34:$B$777,I$11)+'СЕТ СН'!$F$9+СВЦЭМ!$D$10+'СЕТ СН'!$F$6-'СЕТ СН'!$F$19</f>
        <v>512.23151238999992</v>
      </c>
      <c r="J21" s="37">
        <f>SUMIFS(СВЦЭМ!$C$34:$C$777,СВЦЭМ!$A$34:$A$777,$A21,СВЦЭМ!$B$34:$B$777,J$11)+'СЕТ СН'!$F$9+СВЦЭМ!$D$10+'СЕТ СН'!$F$6-'СЕТ СН'!$F$19</f>
        <v>414.29267618000006</v>
      </c>
      <c r="K21" s="37">
        <f>SUMIFS(СВЦЭМ!$C$34:$C$777,СВЦЭМ!$A$34:$A$777,$A21,СВЦЭМ!$B$34:$B$777,K$11)+'СЕТ СН'!$F$9+СВЦЭМ!$D$10+'СЕТ СН'!$F$6-'СЕТ СН'!$F$19</f>
        <v>346.77681874000007</v>
      </c>
      <c r="L21" s="37">
        <f>SUMIFS(СВЦЭМ!$C$34:$C$777,СВЦЭМ!$A$34:$A$777,$A21,СВЦЭМ!$B$34:$B$777,L$11)+'СЕТ СН'!$F$9+СВЦЭМ!$D$10+'СЕТ СН'!$F$6-'СЕТ СН'!$F$19</f>
        <v>318.76997605000008</v>
      </c>
      <c r="M21" s="37">
        <f>SUMIFS(СВЦЭМ!$C$34:$C$777,СВЦЭМ!$A$34:$A$777,$A21,СВЦЭМ!$B$34:$B$777,M$11)+'СЕТ СН'!$F$9+СВЦЭМ!$D$10+'СЕТ СН'!$F$6-'СЕТ СН'!$F$19</f>
        <v>315.09487837000017</v>
      </c>
      <c r="N21" s="37">
        <f>SUMIFS(СВЦЭМ!$C$34:$C$777,СВЦЭМ!$A$34:$A$777,$A21,СВЦЭМ!$B$34:$B$777,N$11)+'СЕТ СН'!$F$9+СВЦЭМ!$D$10+'СЕТ СН'!$F$6-'СЕТ СН'!$F$19</f>
        <v>324.24686353000004</v>
      </c>
      <c r="O21" s="37">
        <f>SUMIFS(СВЦЭМ!$C$34:$C$777,СВЦЭМ!$A$34:$A$777,$A21,СВЦЭМ!$B$34:$B$777,O$11)+'СЕТ СН'!$F$9+СВЦЭМ!$D$10+'СЕТ СН'!$F$6-'СЕТ СН'!$F$19</f>
        <v>371.23072282999999</v>
      </c>
      <c r="P21" s="37">
        <f>SUMIFS(СВЦЭМ!$C$34:$C$777,СВЦЭМ!$A$34:$A$777,$A21,СВЦЭМ!$B$34:$B$777,P$11)+'СЕТ СН'!$F$9+СВЦЭМ!$D$10+'СЕТ СН'!$F$6-'СЕТ СН'!$F$19</f>
        <v>357.84333679000008</v>
      </c>
      <c r="Q21" s="37">
        <f>SUMIFS(СВЦЭМ!$C$34:$C$777,СВЦЭМ!$A$34:$A$777,$A21,СВЦЭМ!$B$34:$B$777,Q$11)+'СЕТ СН'!$F$9+СВЦЭМ!$D$10+'СЕТ СН'!$F$6-'СЕТ СН'!$F$19</f>
        <v>361.40225498000007</v>
      </c>
      <c r="R21" s="37">
        <f>SUMIFS(СВЦЭМ!$C$34:$C$777,СВЦЭМ!$A$34:$A$777,$A21,СВЦЭМ!$B$34:$B$777,R$11)+'СЕТ СН'!$F$9+СВЦЭМ!$D$10+'СЕТ СН'!$F$6-'СЕТ СН'!$F$19</f>
        <v>361.02305734000004</v>
      </c>
      <c r="S21" s="37">
        <f>SUMIFS(СВЦЭМ!$C$34:$C$777,СВЦЭМ!$A$34:$A$777,$A21,СВЦЭМ!$B$34:$B$777,S$11)+'СЕТ СН'!$F$9+СВЦЭМ!$D$10+'СЕТ СН'!$F$6-'СЕТ СН'!$F$19</f>
        <v>360.42408651000017</v>
      </c>
      <c r="T21" s="37">
        <f>SUMIFS(СВЦЭМ!$C$34:$C$777,СВЦЭМ!$A$34:$A$777,$A21,СВЦЭМ!$B$34:$B$777,T$11)+'СЕТ СН'!$F$9+СВЦЭМ!$D$10+'СЕТ СН'!$F$6-'СЕТ СН'!$F$19</f>
        <v>364.91084809000006</v>
      </c>
      <c r="U21" s="37">
        <f>SUMIFS(СВЦЭМ!$C$34:$C$777,СВЦЭМ!$A$34:$A$777,$A21,СВЦЭМ!$B$34:$B$777,U$11)+'СЕТ СН'!$F$9+СВЦЭМ!$D$10+'СЕТ СН'!$F$6-'СЕТ СН'!$F$19</f>
        <v>361.6488450600001</v>
      </c>
      <c r="V21" s="37">
        <f>SUMIFS(СВЦЭМ!$C$34:$C$777,СВЦЭМ!$A$34:$A$777,$A21,СВЦЭМ!$B$34:$B$777,V$11)+'СЕТ СН'!$F$9+СВЦЭМ!$D$10+'СЕТ СН'!$F$6-'СЕТ СН'!$F$19</f>
        <v>336.61054788000013</v>
      </c>
      <c r="W21" s="37">
        <f>SUMIFS(СВЦЭМ!$C$34:$C$777,СВЦЭМ!$A$34:$A$777,$A21,СВЦЭМ!$B$34:$B$777,W$11)+'СЕТ СН'!$F$9+СВЦЭМ!$D$10+'СЕТ СН'!$F$6-'СЕТ СН'!$F$19</f>
        <v>375.18034343000011</v>
      </c>
      <c r="X21" s="37">
        <f>SUMIFS(СВЦЭМ!$C$34:$C$777,СВЦЭМ!$A$34:$A$777,$A21,СВЦЭМ!$B$34:$B$777,X$11)+'СЕТ СН'!$F$9+СВЦЭМ!$D$10+'СЕТ СН'!$F$6-'СЕТ СН'!$F$19</f>
        <v>473.86709114000007</v>
      </c>
      <c r="Y21" s="37">
        <f>SUMIFS(СВЦЭМ!$C$34:$C$777,СВЦЭМ!$A$34:$A$777,$A21,СВЦЭМ!$B$34:$B$777,Y$11)+'СЕТ СН'!$F$9+СВЦЭМ!$D$10+'СЕТ СН'!$F$6-'СЕТ СН'!$F$19</f>
        <v>557.62818359000005</v>
      </c>
    </row>
    <row r="22" spans="1:25" ht="15.75" x14ac:dyDescent="0.2">
      <c r="A22" s="36">
        <f t="shared" si="0"/>
        <v>43262</v>
      </c>
      <c r="B22" s="37">
        <f>SUMIFS(СВЦЭМ!$C$34:$C$777,СВЦЭМ!$A$34:$A$777,$A22,СВЦЭМ!$B$34:$B$777,B$11)+'СЕТ СН'!$F$9+СВЦЭМ!$D$10+'СЕТ СН'!$F$6-'СЕТ СН'!$F$19</f>
        <v>602.31675525000003</v>
      </c>
      <c r="C22" s="37">
        <f>SUMIFS(СВЦЭМ!$C$34:$C$777,СВЦЭМ!$A$34:$A$777,$A22,СВЦЭМ!$B$34:$B$777,C$11)+'СЕТ СН'!$F$9+СВЦЭМ!$D$10+'СЕТ СН'!$F$6-'СЕТ СН'!$F$19</f>
        <v>660.61805941000023</v>
      </c>
      <c r="D22" s="37">
        <f>SUMIFS(СВЦЭМ!$C$34:$C$777,СВЦЭМ!$A$34:$A$777,$A22,СВЦЭМ!$B$34:$B$777,D$11)+'СЕТ СН'!$F$9+СВЦЭМ!$D$10+'СЕТ СН'!$F$6-'СЕТ СН'!$F$19</f>
        <v>696.41366299000003</v>
      </c>
      <c r="E22" s="37">
        <f>SUMIFS(СВЦЭМ!$C$34:$C$777,СВЦЭМ!$A$34:$A$777,$A22,СВЦЭМ!$B$34:$B$777,E$11)+'СЕТ СН'!$F$9+СВЦЭМ!$D$10+'СЕТ СН'!$F$6-'СЕТ СН'!$F$19</f>
        <v>697.26561687000014</v>
      </c>
      <c r="F22" s="37">
        <f>SUMIFS(СВЦЭМ!$C$34:$C$777,СВЦЭМ!$A$34:$A$777,$A22,СВЦЭМ!$B$34:$B$777,F$11)+'СЕТ СН'!$F$9+СВЦЭМ!$D$10+'СЕТ СН'!$F$6-'СЕТ СН'!$F$19</f>
        <v>684.32825237999998</v>
      </c>
      <c r="G22" s="37">
        <f>SUMIFS(СВЦЭМ!$C$34:$C$777,СВЦЭМ!$A$34:$A$777,$A22,СВЦЭМ!$B$34:$B$777,G$11)+'СЕТ СН'!$F$9+СВЦЭМ!$D$10+'СЕТ СН'!$F$6-'СЕТ СН'!$F$19</f>
        <v>694.34741008000003</v>
      </c>
      <c r="H22" s="37">
        <f>SUMIFS(СВЦЭМ!$C$34:$C$777,СВЦЭМ!$A$34:$A$777,$A22,СВЦЭМ!$B$34:$B$777,H$11)+'СЕТ СН'!$F$9+СВЦЭМ!$D$10+'СЕТ СН'!$F$6-'СЕТ СН'!$F$19</f>
        <v>678.13468028999989</v>
      </c>
      <c r="I22" s="37">
        <f>SUMIFS(СВЦЭМ!$C$34:$C$777,СВЦЭМ!$A$34:$A$777,$A22,СВЦЭМ!$B$34:$B$777,I$11)+'СЕТ СН'!$F$9+СВЦЭМ!$D$10+'СЕТ СН'!$F$6-'СЕТ СН'!$F$19</f>
        <v>559.20460115000003</v>
      </c>
      <c r="J22" s="37">
        <f>SUMIFS(СВЦЭМ!$C$34:$C$777,СВЦЭМ!$A$34:$A$777,$A22,СВЦЭМ!$B$34:$B$777,J$11)+'СЕТ СН'!$F$9+СВЦЭМ!$D$10+'СЕТ СН'!$F$6-'СЕТ СН'!$F$19</f>
        <v>412.1659109200001</v>
      </c>
      <c r="K22" s="37">
        <f>SUMIFS(СВЦЭМ!$C$34:$C$777,СВЦЭМ!$A$34:$A$777,$A22,СВЦЭМ!$B$34:$B$777,K$11)+'СЕТ СН'!$F$9+СВЦЭМ!$D$10+'СЕТ СН'!$F$6-'СЕТ СН'!$F$19</f>
        <v>349.98759611000003</v>
      </c>
      <c r="L22" s="37">
        <f>SUMIFS(СВЦЭМ!$C$34:$C$777,СВЦЭМ!$A$34:$A$777,$A22,СВЦЭМ!$B$34:$B$777,L$11)+'СЕТ СН'!$F$9+СВЦЭМ!$D$10+'СЕТ СН'!$F$6-'СЕТ СН'!$F$19</f>
        <v>329.09501125999998</v>
      </c>
      <c r="M22" s="37">
        <f>SUMIFS(СВЦЭМ!$C$34:$C$777,СВЦЭМ!$A$34:$A$777,$A22,СВЦЭМ!$B$34:$B$777,M$11)+'СЕТ СН'!$F$9+СВЦЭМ!$D$10+'СЕТ СН'!$F$6-'СЕТ СН'!$F$19</f>
        <v>328.26763888000016</v>
      </c>
      <c r="N22" s="37">
        <f>SUMIFS(СВЦЭМ!$C$34:$C$777,СВЦЭМ!$A$34:$A$777,$A22,СВЦЭМ!$B$34:$B$777,N$11)+'СЕТ СН'!$F$9+СВЦЭМ!$D$10+'СЕТ СН'!$F$6-'СЕТ СН'!$F$19</f>
        <v>333.17570379000006</v>
      </c>
      <c r="O22" s="37">
        <f>SUMIFS(СВЦЭМ!$C$34:$C$777,СВЦЭМ!$A$34:$A$777,$A22,СВЦЭМ!$B$34:$B$777,O$11)+'СЕТ СН'!$F$9+СВЦЭМ!$D$10+'СЕТ СН'!$F$6-'СЕТ СН'!$F$19</f>
        <v>354.68751724000015</v>
      </c>
      <c r="P22" s="37">
        <f>SUMIFS(СВЦЭМ!$C$34:$C$777,СВЦЭМ!$A$34:$A$777,$A22,СВЦЭМ!$B$34:$B$777,P$11)+'СЕТ СН'!$F$9+СВЦЭМ!$D$10+'СЕТ СН'!$F$6-'СЕТ СН'!$F$19</f>
        <v>366.34601893000001</v>
      </c>
      <c r="Q22" s="37">
        <f>SUMIFS(СВЦЭМ!$C$34:$C$777,СВЦЭМ!$A$34:$A$777,$A22,СВЦЭМ!$B$34:$B$777,Q$11)+'СЕТ СН'!$F$9+СВЦЭМ!$D$10+'СЕТ СН'!$F$6-'СЕТ СН'!$F$19</f>
        <v>352.48368260000018</v>
      </c>
      <c r="R22" s="37">
        <f>SUMIFS(СВЦЭМ!$C$34:$C$777,СВЦЭМ!$A$34:$A$777,$A22,СВЦЭМ!$B$34:$B$777,R$11)+'СЕТ СН'!$F$9+СВЦЭМ!$D$10+'СЕТ СН'!$F$6-'СЕТ СН'!$F$19</f>
        <v>350.09721744000001</v>
      </c>
      <c r="S22" s="37">
        <f>SUMIFS(СВЦЭМ!$C$34:$C$777,СВЦЭМ!$A$34:$A$777,$A22,СВЦЭМ!$B$34:$B$777,S$11)+'СЕТ СН'!$F$9+СВЦЭМ!$D$10+'СЕТ СН'!$F$6-'СЕТ СН'!$F$19</f>
        <v>350.80015555000011</v>
      </c>
      <c r="T22" s="37">
        <f>SUMIFS(СВЦЭМ!$C$34:$C$777,СВЦЭМ!$A$34:$A$777,$A22,СВЦЭМ!$B$34:$B$777,T$11)+'СЕТ СН'!$F$9+СВЦЭМ!$D$10+'СЕТ СН'!$F$6-'СЕТ СН'!$F$19</f>
        <v>346.8234510399999</v>
      </c>
      <c r="U22" s="37">
        <f>SUMIFS(СВЦЭМ!$C$34:$C$777,СВЦЭМ!$A$34:$A$777,$A22,СВЦЭМ!$B$34:$B$777,U$11)+'СЕТ СН'!$F$9+СВЦЭМ!$D$10+'СЕТ СН'!$F$6-'СЕТ СН'!$F$19</f>
        <v>350.89041684999995</v>
      </c>
      <c r="V22" s="37">
        <f>SUMIFS(СВЦЭМ!$C$34:$C$777,СВЦЭМ!$A$34:$A$777,$A22,СВЦЭМ!$B$34:$B$777,V$11)+'СЕТ СН'!$F$9+СВЦЭМ!$D$10+'СЕТ СН'!$F$6-'СЕТ СН'!$F$19</f>
        <v>337.77069678999999</v>
      </c>
      <c r="W22" s="37">
        <f>SUMIFS(СВЦЭМ!$C$34:$C$777,СВЦЭМ!$A$34:$A$777,$A22,СВЦЭМ!$B$34:$B$777,W$11)+'СЕТ СН'!$F$9+СВЦЭМ!$D$10+'СЕТ СН'!$F$6-'СЕТ СН'!$F$19</f>
        <v>370.63404291000018</v>
      </c>
      <c r="X22" s="37">
        <f>SUMIFS(СВЦЭМ!$C$34:$C$777,СВЦЭМ!$A$34:$A$777,$A22,СВЦЭМ!$B$34:$B$777,X$11)+'СЕТ СН'!$F$9+СВЦЭМ!$D$10+'СЕТ СН'!$F$6-'СЕТ СН'!$F$19</f>
        <v>473.18096312</v>
      </c>
      <c r="Y22" s="37">
        <f>SUMIFS(СВЦЭМ!$C$34:$C$777,СВЦЭМ!$A$34:$A$777,$A22,СВЦЭМ!$B$34:$B$777,Y$11)+'СЕТ СН'!$F$9+СВЦЭМ!$D$10+'СЕТ СН'!$F$6-'СЕТ СН'!$F$19</f>
        <v>601.96992448999993</v>
      </c>
    </row>
    <row r="23" spans="1:25" ht="15.75" x14ac:dyDescent="0.2">
      <c r="A23" s="36">
        <f t="shared" si="0"/>
        <v>43263</v>
      </c>
      <c r="B23" s="37">
        <f>SUMIFS(СВЦЭМ!$C$34:$C$777,СВЦЭМ!$A$34:$A$777,$A23,СВЦЭМ!$B$34:$B$777,B$11)+'СЕТ СН'!$F$9+СВЦЭМ!$D$10+'СЕТ СН'!$F$6-'СЕТ СН'!$F$19</f>
        <v>647.21042095999985</v>
      </c>
      <c r="C23" s="37">
        <f>SUMIFS(СВЦЭМ!$C$34:$C$777,СВЦЭМ!$A$34:$A$777,$A23,СВЦЭМ!$B$34:$B$777,C$11)+'СЕТ СН'!$F$9+СВЦЭМ!$D$10+'СЕТ СН'!$F$6-'СЕТ СН'!$F$19</f>
        <v>677.88612161000003</v>
      </c>
      <c r="D23" s="37">
        <f>SUMIFS(СВЦЭМ!$C$34:$C$777,СВЦЭМ!$A$34:$A$777,$A23,СВЦЭМ!$B$34:$B$777,D$11)+'СЕТ СН'!$F$9+СВЦЭМ!$D$10+'СЕТ СН'!$F$6-'СЕТ СН'!$F$19</f>
        <v>687.45873017999986</v>
      </c>
      <c r="E23" s="37">
        <f>SUMIFS(СВЦЭМ!$C$34:$C$777,СВЦЭМ!$A$34:$A$777,$A23,СВЦЭМ!$B$34:$B$777,E$11)+'СЕТ СН'!$F$9+СВЦЭМ!$D$10+'СЕТ СН'!$F$6-'СЕТ СН'!$F$19</f>
        <v>711.3406836800001</v>
      </c>
      <c r="F23" s="37">
        <f>SUMIFS(СВЦЭМ!$C$34:$C$777,СВЦЭМ!$A$34:$A$777,$A23,СВЦЭМ!$B$34:$B$777,F$11)+'СЕТ СН'!$F$9+СВЦЭМ!$D$10+'СЕТ СН'!$F$6-'СЕТ СН'!$F$19</f>
        <v>709.08416458000022</v>
      </c>
      <c r="G23" s="37">
        <f>SUMIFS(СВЦЭМ!$C$34:$C$777,СВЦЭМ!$A$34:$A$777,$A23,СВЦЭМ!$B$34:$B$777,G$11)+'СЕТ СН'!$F$9+СВЦЭМ!$D$10+'СЕТ СН'!$F$6-'СЕТ СН'!$F$19</f>
        <v>709.83237853000003</v>
      </c>
      <c r="H23" s="37">
        <f>SUMIFS(СВЦЭМ!$C$34:$C$777,СВЦЭМ!$A$34:$A$777,$A23,СВЦЭМ!$B$34:$B$777,H$11)+'СЕТ СН'!$F$9+СВЦЭМ!$D$10+'СЕТ СН'!$F$6-'СЕТ СН'!$F$19</f>
        <v>694.0046234900002</v>
      </c>
      <c r="I23" s="37">
        <f>SUMIFS(СВЦЭМ!$C$34:$C$777,СВЦЭМ!$A$34:$A$777,$A23,СВЦЭМ!$B$34:$B$777,I$11)+'СЕТ СН'!$F$9+СВЦЭМ!$D$10+'СЕТ СН'!$F$6-'СЕТ СН'!$F$19</f>
        <v>578.61115282999992</v>
      </c>
      <c r="J23" s="37">
        <f>SUMIFS(СВЦЭМ!$C$34:$C$777,СВЦЭМ!$A$34:$A$777,$A23,СВЦЭМ!$B$34:$B$777,J$11)+'СЕТ СН'!$F$9+СВЦЭМ!$D$10+'СЕТ СН'!$F$6-'СЕТ СН'!$F$19</f>
        <v>431.03516759000001</v>
      </c>
      <c r="K23" s="37">
        <f>SUMIFS(СВЦЭМ!$C$34:$C$777,СВЦЭМ!$A$34:$A$777,$A23,СВЦЭМ!$B$34:$B$777,K$11)+'СЕТ СН'!$F$9+СВЦЭМ!$D$10+'СЕТ СН'!$F$6-'СЕТ СН'!$F$19</f>
        <v>355.87313086000006</v>
      </c>
      <c r="L23" s="37">
        <f>SUMIFS(СВЦЭМ!$C$34:$C$777,СВЦЭМ!$A$34:$A$777,$A23,СВЦЭМ!$B$34:$B$777,L$11)+'СЕТ СН'!$F$9+СВЦЭМ!$D$10+'СЕТ СН'!$F$6-'СЕТ СН'!$F$19</f>
        <v>345.59313534</v>
      </c>
      <c r="M23" s="37">
        <f>SUMIFS(СВЦЭМ!$C$34:$C$777,СВЦЭМ!$A$34:$A$777,$A23,СВЦЭМ!$B$34:$B$777,M$11)+'СЕТ СН'!$F$9+СВЦЭМ!$D$10+'СЕТ СН'!$F$6-'СЕТ СН'!$F$19</f>
        <v>338.88596522</v>
      </c>
      <c r="N23" s="37">
        <f>SUMIFS(СВЦЭМ!$C$34:$C$777,СВЦЭМ!$A$34:$A$777,$A23,СВЦЭМ!$B$34:$B$777,N$11)+'СЕТ СН'!$F$9+СВЦЭМ!$D$10+'СЕТ СН'!$F$6-'СЕТ СН'!$F$19</f>
        <v>342.09408257000007</v>
      </c>
      <c r="O23" s="37">
        <f>SUMIFS(СВЦЭМ!$C$34:$C$777,СВЦЭМ!$A$34:$A$777,$A23,СВЦЭМ!$B$34:$B$777,O$11)+'СЕТ СН'!$F$9+СВЦЭМ!$D$10+'СЕТ СН'!$F$6-'СЕТ СН'!$F$19</f>
        <v>366.0852513000001</v>
      </c>
      <c r="P23" s="37">
        <f>SUMIFS(СВЦЭМ!$C$34:$C$777,СВЦЭМ!$A$34:$A$777,$A23,СВЦЭМ!$B$34:$B$777,P$11)+'СЕТ СН'!$F$9+СВЦЭМ!$D$10+'СЕТ СН'!$F$6-'СЕТ СН'!$F$19</f>
        <v>364.81001795999998</v>
      </c>
      <c r="Q23" s="37">
        <f>SUMIFS(СВЦЭМ!$C$34:$C$777,СВЦЭМ!$A$34:$A$777,$A23,СВЦЭМ!$B$34:$B$777,Q$11)+'СЕТ СН'!$F$9+СВЦЭМ!$D$10+'СЕТ СН'!$F$6-'СЕТ СН'!$F$19</f>
        <v>362.31902480000019</v>
      </c>
      <c r="R23" s="37">
        <f>SUMIFS(СВЦЭМ!$C$34:$C$777,СВЦЭМ!$A$34:$A$777,$A23,СВЦЭМ!$B$34:$B$777,R$11)+'СЕТ СН'!$F$9+СВЦЭМ!$D$10+'СЕТ СН'!$F$6-'СЕТ СН'!$F$19</f>
        <v>357.50535267999987</v>
      </c>
      <c r="S23" s="37">
        <f>SUMIFS(СВЦЭМ!$C$34:$C$777,СВЦЭМ!$A$34:$A$777,$A23,СВЦЭМ!$B$34:$B$777,S$11)+'СЕТ СН'!$F$9+СВЦЭМ!$D$10+'СЕТ СН'!$F$6-'СЕТ СН'!$F$19</f>
        <v>365.61759285000005</v>
      </c>
      <c r="T23" s="37">
        <f>SUMIFS(СВЦЭМ!$C$34:$C$777,СВЦЭМ!$A$34:$A$777,$A23,СВЦЭМ!$B$34:$B$777,T$11)+'СЕТ СН'!$F$9+СВЦЭМ!$D$10+'СЕТ СН'!$F$6-'СЕТ СН'!$F$19</f>
        <v>358.66473481000014</v>
      </c>
      <c r="U23" s="37">
        <f>SUMIFS(СВЦЭМ!$C$34:$C$777,СВЦЭМ!$A$34:$A$777,$A23,СВЦЭМ!$B$34:$B$777,U$11)+'СЕТ СН'!$F$9+СВЦЭМ!$D$10+'СЕТ СН'!$F$6-'СЕТ СН'!$F$19</f>
        <v>360.18839015000015</v>
      </c>
      <c r="V23" s="37">
        <f>SUMIFS(СВЦЭМ!$C$34:$C$777,СВЦЭМ!$A$34:$A$777,$A23,СВЦЭМ!$B$34:$B$777,V$11)+'СЕТ СН'!$F$9+СВЦЭМ!$D$10+'СЕТ СН'!$F$6-'СЕТ СН'!$F$19</f>
        <v>347.04430003000004</v>
      </c>
      <c r="W23" s="37">
        <f>SUMIFS(СВЦЭМ!$C$34:$C$777,СВЦЭМ!$A$34:$A$777,$A23,СВЦЭМ!$B$34:$B$777,W$11)+'СЕТ СН'!$F$9+СВЦЭМ!$D$10+'СЕТ СН'!$F$6-'СЕТ СН'!$F$19</f>
        <v>383.84346013000015</v>
      </c>
      <c r="X23" s="37">
        <f>SUMIFS(СВЦЭМ!$C$34:$C$777,СВЦЭМ!$A$34:$A$777,$A23,СВЦЭМ!$B$34:$B$777,X$11)+'СЕТ СН'!$F$9+СВЦЭМ!$D$10+'СЕТ СН'!$F$6-'СЕТ СН'!$F$19</f>
        <v>487.27085582000007</v>
      </c>
      <c r="Y23" s="37">
        <f>SUMIFS(СВЦЭМ!$C$34:$C$777,СВЦЭМ!$A$34:$A$777,$A23,СВЦЭМ!$B$34:$B$777,Y$11)+'СЕТ СН'!$F$9+СВЦЭМ!$D$10+'СЕТ СН'!$F$6-'СЕТ СН'!$F$19</f>
        <v>616.08212874000003</v>
      </c>
    </row>
    <row r="24" spans="1:25" ht="15.75" x14ac:dyDescent="0.2">
      <c r="A24" s="36">
        <f t="shared" si="0"/>
        <v>43264</v>
      </c>
      <c r="B24" s="37">
        <f>SUMIFS(СВЦЭМ!$C$34:$C$777,СВЦЭМ!$A$34:$A$777,$A24,СВЦЭМ!$B$34:$B$777,B$11)+'СЕТ СН'!$F$9+СВЦЭМ!$D$10+'СЕТ СН'!$F$6-'СЕТ СН'!$F$19</f>
        <v>657.07532119000018</v>
      </c>
      <c r="C24" s="37">
        <f>SUMIFS(СВЦЭМ!$C$34:$C$777,СВЦЭМ!$A$34:$A$777,$A24,СВЦЭМ!$B$34:$B$777,C$11)+'СЕТ СН'!$F$9+СВЦЭМ!$D$10+'СЕТ СН'!$F$6-'СЕТ СН'!$F$19</f>
        <v>681.49256131999994</v>
      </c>
      <c r="D24" s="37">
        <f>SUMIFS(СВЦЭМ!$C$34:$C$777,СВЦЭМ!$A$34:$A$777,$A24,СВЦЭМ!$B$34:$B$777,D$11)+'СЕТ СН'!$F$9+СВЦЭМ!$D$10+'СЕТ СН'!$F$6-'СЕТ СН'!$F$19</f>
        <v>692.42751038000017</v>
      </c>
      <c r="E24" s="37">
        <f>SUMIFS(СВЦЭМ!$C$34:$C$777,СВЦЭМ!$A$34:$A$777,$A24,СВЦЭМ!$B$34:$B$777,E$11)+'СЕТ СН'!$F$9+СВЦЭМ!$D$10+'СЕТ СН'!$F$6-'СЕТ СН'!$F$19</f>
        <v>716.17487257000005</v>
      </c>
      <c r="F24" s="37">
        <f>SUMIFS(СВЦЭМ!$C$34:$C$777,СВЦЭМ!$A$34:$A$777,$A24,СВЦЭМ!$B$34:$B$777,F$11)+'СЕТ СН'!$F$9+СВЦЭМ!$D$10+'СЕТ СН'!$F$6-'СЕТ СН'!$F$19</f>
        <v>713.17180879999989</v>
      </c>
      <c r="G24" s="37">
        <f>SUMIFS(СВЦЭМ!$C$34:$C$777,СВЦЭМ!$A$34:$A$777,$A24,СВЦЭМ!$B$34:$B$777,G$11)+'СЕТ СН'!$F$9+СВЦЭМ!$D$10+'СЕТ СН'!$F$6-'СЕТ СН'!$F$19</f>
        <v>717.01228421000008</v>
      </c>
      <c r="H24" s="37">
        <f>SUMIFS(СВЦЭМ!$C$34:$C$777,СВЦЭМ!$A$34:$A$777,$A24,СВЦЭМ!$B$34:$B$777,H$11)+'СЕТ СН'!$F$9+СВЦЭМ!$D$10+'СЕТ СН'!$F$6-'СЕТ СН'!$F$19</f>
        <v>705.69671837999988</v>
      </c>
      <c r="I24" s="37">
        <f>SUMIFS(СВЦЭМ!$C$34:$C$777,СВЦЭМ!$A$34:$A$777,$A24,СВЦЭМ!$B$34:$B$777,I$11)+'СЕТ СН'!$F$9+СВЦЭМ!$D$10+'СЕТ СН'!$F$6-'СЕТ СН'!$F$19</f>
        <v>548.23619937000001</v>
      </c>
      <c r="J24" s="37">
        <f>SUMIFS(СВЦЭМ!$C$34:$C$777,СВЦЭМ!$A$34:$A$777,$A24,СВЦЭМ!$B$34:$B$777,J$11)+'СЕТ СН'!$F$9+СВЦЭМ!$D$10+'СЕТ СН'!$F$6-'СЕТ СН'!$F$19</f>
        <v>422.82460709000009</v>
      </c>
      <c r="K24" s="37">
        <f>SUMIFS(СВЦЭМ!$C$34:$C$777,СВЦЭМ!$A$34:$A$777,$A24,СВЦЭМ!$B$34:$B$777,K$11)+'СЕТ СН'!$F$9+СВЦЭМ!$D$10+'СЕТ СН'!$F$6-'СЕТ СН'!$F$19</f>
        <v>372.06367202000013</v>
      </c>
      <c r="L24" s="37">
        <f>SUMIFS(СВЦЭМ!$C$34:$C$777,СВЦЭМ!$A$34:$A$777,$A24,СВЦЭМ!$B$34:$B$777,L$11)+'СЕТ СН'!$F$9+СВЦЭМ!$D$10+'СЕТ СН'!$F$6-'СЕТ СН'!$F$19</f>
        <v>358.07330897000008</v>
      </c>
      <c r="M24" s="37">
        <f>SUMIFS(СВЦЭМ!$C$34:$C$777,СВЦЭМ!$A$34:$A$777,$A24,СВЦЭМ!$B$34:$B$777,M$11)+'СЕТ СН'!$F$9+СВЦЭМ!$D$10+'СЕТ СН'!$F$6-'СЕТ СН'!$F$19</f>
        <v>361.88487739000004</v>
      </c>
      <c r="N24" s="37">
        <f>SUMIFS(СВЦЭМ!$C$34:$C$777,СВЦЭМ!$A$34:$A$777,$A24,СВЦЭМ!$B$34:$B$777,N$11)+'СЕТ СН'!$F$9+СВЦЭМ!$D$10+'СЕТ СН'!$F$6-'СЕТ СН'!$F$19</f>
        <v>376.93284467000001</v>
      </c>
      <c r="O24" s="37">
        <f>SUMIFS(СВЦЭМ!$C$34:$C$777,СВЦЭМ!$A$34:$A$777,$A24,СВЦЭМ!$B$34:$B$777,O$11)+'СЕТ СН'!$F$9+СВЦЭМ!$D$10+'СЕТ СН'!$F$6-'СЕТ СН'!$F$19</f>
        <v>392.73215244000005</v>
      </c>
      <c r="P24" s="37">
        <f>SUMIFS(СВЦЭМ!$C$34:$C$777,СВЦЭМ!$A$34:$A$777,$A24,СВЦЭМ!$B$34:$B$777,P$11)+'СЕТ СН'!$F$9+СВЦЭМ!$D$10+'СЕТ СН'!$F$6-'СЕТ СН'!$F$19</f>
        <v>390.57565416</v>
      </c>
      <c r="Q24" s="37">
        <f>SUMIFS(СВЦЭМ!$C$34:$C$777,СВЦЭМ!$A$34:$A$777,$A24,СВЦЭМ!$B$34:$B$777,Q$11)+'СЕТ СН'!$F$9+СВЦЭМ!$D$10+'СЕТ СН'!$F$6-'СЕТ СН'!$F$19</f>
        <v>361.97671494000008</v>
      </c>
      <c r="R24" s="37">
        <f>SUMIFS(СВЦЭМ!$C$34:$C$777,СВЦЭМ!$A$34:$A$777,$A24,СВЦЭМ!$B$34:$B$777,R$11)+'СЕТ СН'!$F$9+СВЦЭМ!$D$10+'СЕТ СН'!$F$6-'СЕТ СН'!$F$19</f>
        <v>365.22511600000018</v>
      </c>
      <c r="S24" s="37">
        <f>SUMIFS(СВЦЭМ!$C$34:$C$777,СВЦЭМ!$A$34:$A$777,$A24,СВЦЭМ!$B$34:$B$777,S$11)+'СЕТ СН'!$F$9+СВЦЭМ!$D$10+'СЕТ СН'!$F$6-'СЕТ СН'!$F$19</f>
        <v>382.11074522999991</v>
      </c>
      <c r="T24" s="37">
        <f>SUMIFS(СВЦЭМ!$C$34:$C$777,СВЦЭМ!$A$34:$A$777,$A24,СВЦЭМ!$B$34:$B$777,T$11)+'СЕТ СН'!$F$9+СВЦЭМ!$D$10+'СЕТ СН'!$F$6-'СЕТ СН'!$F$19</f>
        <v>380.73592591999989</v>
      </c>
      <c r="U24" s="37">
        <f>SUMIFS(СВЦЭМ!$C$34:$C$777,СВЦЭМ!$A$34:$A$777,$A24,СВЦЭМ!$B$34:$B$777,U$11)+'СЕТ СН'!$F$9+СВЦЭМ!$D$10+'СЕТ СН'!$F$6-'СЕТ СН'!$F$19</f>
        <v>373.84462008999992</v>
      </c>
      <c r="V24" s="37">
        <f>SUMIFS(СВЦЭМ!$C$34:$C$777,СВЦЭМ!$A$34:$A$777,$A24,СВЦЭМ!$B$34:$B$777,V$11)+'СЕТ СН'!$F$9+СВЦЭМ!$D$10+'СЕТ СН'!$F$6-'СЕТ СН'!$F$19</f>
        <v>373.51532378000013</v>
      </c>
      <c r="W24" s="37">
        <f>SUMIFS(СВЦЭМ!$C$34:$C$777,СВЦЭМ!$A$34:$A$777,$A24,СВЦЭМ!$B$34:$B$777,W$11)+'СЕТ СН'!$F$9+СВЦЭМ!$D$10+'СЕТ СН'!$F$6-'СЕТ СН'!$F$19</f>
        <v>422.77106485000002</v>
      </c>
      <c r="X24" s="37">
        <f>SUMIFS(СВЦЭМ!$C$34:$C$777,СВЦЭМ!$A$34:$A$777,$A24,СВЦЭМ!$B$34:$B$777,X$11)+'СЕТ СН'!$F$9+СВЦЭМ!$D$10+'СЕТ СН'!$F$6-'СЕТ СН'!$F$19</f>
        <v>531.08688114000017</v>
      </c>
      <c r="Y24" s="37">
        <f>SUMIFS(СВЦЭМ!$C$34:$C$777,СВЦЭМ!$A$34:$A$777,$A24,СВЦЭМ!$B$34:$B$777,Y$11)+'СЕТ СН'!$F$9+СВЦЭМ!$D$10+'СЕТ СН'!$F$6-'СЕТ СН'!$F$19</f>
        <v>636.55112804000021</v>
      </c>
    </row>
    <row r="25" spans="1:25" ht="15.75" x14ac:dyDescent="0.2">
      <c r="A25" s="36">
        <f t="shared" si="0"/>
        <v>43265</v>
      </c>
      <c r="B25" s="37">
        <f>SUMIFS(СВЦЭМ!$C$34:$C$777,СВЦЭМ!$A$34:$A$777,$A25,СВЦЭМ!$B$34:$B$777,B$11)+'СЕТ СН'!$F$9+СВЦЭМ!$D$10+'СЕТ СН'!$F$6-'СЕТ СН'!$F$19</f>
        <v>695.69171298999993</v>
      </c>
      <c r="C25" s="37">
        <f>SUMIFS(СВЦЭМ!$C$34:$C$777,СВЦЭМ!$A$34:$A$777,$A25,СВЦЭМ!$B$34:$B$777,C$11)+'СЕТ СН'!$F$9+СВЦЭМ!$D$10+'СЕТ СН'!$F$6-'СЕТ СН'!$F$19</f>
        <v>736.52192411999988</v>
      </c>
      <c r="D25" s="37">
        <f>SUMIFS(СВЦЭМ!$C$34:$C$777,СВЦЭМ!$A$34:$A$777,$A25,СВЦЭМ!$B$34:$B$777,D$11)+'СЕТ СН'!$F$9+СВЦЭМ!$D$10+'СЕТ СН'!$F$6-'СЕТ СН'!$F$19</f>
        <v>727.35236985999984</v>
      </c>
      <c r="E25" s="37">
        <f>SUMIFS(СВЦЭМ!$C$34:$C$777,СВЦЭМ!$A$34:$A$777,$A25,СВЦЭМ!$B$34:$B$777,E$11)+'СЕТ СН'!$F$9+СВЦЭМ!$D$10+'СЕТ СН'!$F$6-'СЕТ СН'!$F$19</f>
        <v>729.68527594999989</v>
      </c>
      <c r="F25" s="37">
        <f>SUMIFS(СВЦЭМ!$C$34:$C$777,СВЦЭМ!$A$34:$A$777,$A25,СВЦЭМ!$B$34:$B$777,F$11)+'СЕТ СН'!$F$9+СВЦЭМ!$D$10+'СЕТ СН'!$F$6-'СЕТ СН'!$F$19</f>
        <v>726.2131278600001</v>
      </c>
      <c r="G25" s="37">
        <f>SUMIFS(СВЦЭМ!$C$34:$C$777,СВЦЭМ!$A$34:$A$777,$A25,СВЦЭМ!$B$34:$B$777,G$11)+'СЕТ СН'!$F$9+СВЦЭМ!$D$10+'СЕТ СН'!$F$6-'СЕТ СН'!$F$19</f>
        <v>730.35000279000008</v>
      </c>
      <c r="H25" s="37">
        <f>SUMIFS(СВЦЭМ!$C$34:$C$777,СВЦЭМ!$A$34:$A$777,$A25,СВЦЭМ!$B$34:$B$777,H$11)+'СЕТ СН'!$F$9+СВЦЭМ!$D$10+'СЕТ СН'!$F$6-'СЕТ СН'!$F$19</f>
        <v>702.47175049999998</v>
      </c>
      <c r="I25" s="37">
        <f>SUMIFS(СВЦЭМ!$C$34:$C$777,СВЦЭМ!$A$34:$A$777,$A25,СВЦЭМ!$B$34:$B$777,I$11)+'СЕТ СН'!$F$9+СВЦЭМ!$D$10+'СЕТ СН'!$F$6-'СЕТ СН'!$F$19</f>
        <v>550.41422591999992</v>
      </c>
      <c r="J25" s="37">
        <f>SUMIFS(СВЦЭМ!$C$34:$C$777,СВЦЭМ!$A$34:$A$777,$A25,СВЦЭМ!$B$34:$B$777,J$11)+'СЕТ СН'!$F$9+СВЦЭМ!$D$10+'СЕТ СН'!$F$6-'СЕТ СН'!$F$19</f>
        <v>434.33016107000014</v>
      </c>
      <c r="K25" s="37">
        <f>SUMIFS(СВЦЭМ!$C$34:$C$777,СВЦЭМ!$A$34:$A$777,$A25,СВЦЭМ!$B$34:$B$777,K$11)+'СЕТ СН'!$F$9+СВЦЭМ!$D$10+'СЕТ СН'!$F$6-'СЕТ СН'!$F$19</f>
        <v>370.69735641</v>
      </c>
      <c r="L25" s="37">
        <f>SUMIFS(СВЦЭМ!$C$34:$C$777,СВЦЭМ!$A$34:$A$777,$A25,СВЦЭМ!$B$34:$B$777,L$11)+'СЕТ СН'!$F$9+СВЦЭМ!$D$10+'СЕТ СН'!$F$6-'СЕТ СН'!$F$19</f>
        <v>363.65307531000019</v>
      </c>
      <c r="M25" s="37">
        <f>SUMIFS(СВЦЭМ!$C$34:$C$777,СВЦЭМ!$A$34:$A$777,$A25,СВЦЭМ!$B$34:$B$777,M$11)+'СЕТ СН'!$F$9+СВЦЭМ!$D$10+'СЕТ СН'!$F$6-'СЕТ СН'!$F$19</f>
        <v>366.09017081000013</v>
      </c>
      <c r="N25" s="37">
        <f>SUMIFS(СВЦЭМ!$C$34:$C$777,СВЦЭМ!$A$34:$A$777,$A25,СВЦЭМ!$B$34:$B$777,N$11)+'СЕТ СН'!$F$9+СВЦЭМ!$D$10+'СЕТ СН'!$F$6-'СЕТ СН'!$F$19</f>
        <v>350.58367494000015</v>
      </c>
      <c r="O25" s="37">
        <f>SUMIFS(СВЦЭМ!$C$34:$C$777,СВЦЭМ!$A$34:$A$777,$A25,СВЦЭМ!$B$34:$B$777,O$11)+'СЕТ СН'!$F$9+СВЦЭМ!$D$10+'СЕТ СН'!$F$6-'СЕТ СН'!$F$19</f>
        <v>356.79610147000005</v>
      </c>
      <c r="P25" s="37">
        <f>SUMIFS(СВЦЭМ!$C$34:$C$777,СВЦЭМ!$A$34:$A$777,$A25,СВЦЭМ!$B$34:$B$777,P$11)+'СЕТ СН'!$F$9+СВЦЭМ!$D$10+'СЕТ СН'!$F$6-'СЕТ СН'!$F$19</f>
        <v>373.91286787000001</v>
      </c>
      <c r="Q25" s="37">
        <f>SUMIFS(СВЦЭМ!$C$34:$C$777,СВЦЭМ!$A$34:$A$777,$A25,СВЦЭМ!$B$34:$B$777,Q$11)+'СЕТ СН'!$F$9+СВЦЭМ!$D$10+'СЕТ СН'!$F$6-'СЕТ СН'!$F$19</f>
        <v>382.0937653000002</v>
      </c>
      <c r="R25" s="37">
        <f>SUMIFS(СВЦЭМ!$C$34:$C$777,СВЦЭМ!$A$34:$A$777,$A25,СВЦЭМ!$B$34:$B$777,R$11)+'СЕТ СН'!$F$9+СВЦЭМ!$D$10+'СЕТ СН'!$F$6-'СЕТ СН'!$F$19</f>
        <v>386.96017859999995</v>
      </c>
      <c r="S25" s="37">
        <f>SUMIFS(СВЦЭМ!$C$34:$C$777,СВЦЭМ!$A$34:$A$777,$A25,СВЦЭМ!$B$34:$B$777,S$11)+'СЕТ СН'!$F$9+СВЦЭМ!$D$10+'СЕТ СН'!$F$6-'СЕТ СН'!$F$19</f>
        <v>390.68167047999998</v>
      </c>
      <c r="T25" s="37">
        <f>SUMIFS(СВЦЭМ!$C$34:$C$777,СВЦЭМ!$A$34:$A$777,$A25,СВЦЭМ!$B$34:$B$777,T$11)+'СЕТ СН'!$F$9+СВЦЭМ!$D$10+'СЕТ СН'!$F$6-'СЕТ СН'!$F$19</f>
        <v>394.14206677000004</v>
      </c>
      <c r="U25" s="37">
        <f>SUMIFS(СВЦЭМ!$C$34:$C$777,СВЦЭМ!$A$34:$A$777,$A25,СВЦЭМ!$B$34:$B$777,U$11)+'СЕТ СН'!$F$9+СВЦЭМ!$D$10+'СЕТ СН'!$F$6-'СЕТ СН'!$F$19</f>
        <v>375.05051530000003</v>
      </c>
      <c r="V25" s="37">
        <f>SUMIFS(СВЦЭМ!$C$34:$C$777,СВЦЭМ!$A$34:$A$777,$A25,СВЦЭМ!$B$34:$B$777,V$11)+'СЕТ СН'!$F$9+СВЦЭМ!$D$10+'СЕТ СН'!$F$6-'СЕТ СН'!$F$19</f>
        <v>374.29122374000019</v>
      </c>
      <c r="W25" s="37">
        <f>SUMIFS(СВЦЭМ!$C$34:$C$777,СВЦЭМ!$A$34:$A$777,$A25,СВЦЭМ!$B$34:$B$777,W$11)+'СЕТ СН'!$F$9+СВЦЭМ!$D$10+'СЕТ СН'!$F$6-'СЕТ СН'!$F$19</f>
        <v>416.35324045000004</v>
      </c>
      <c r="X25" s="37">
        <f>SUMIFS(СВЦЭМ!$C$34:$C$777,СВЦЭМ!$A$34:$A$777,$A25,СВЦЭМ!$B$34:$B$777,X$11)+'СЕТ СН'!$F$9+СВЦЭМ!$D$10+'СЕТ СН'!$F$6-'СЕТ СН'!$F$19</f>
        <v>536.02096248000009</v>
      </c>
      <c r="Y25" s="37">
        <f>SUMIFS(СВЦЭМ!$C$34:$C$777,СВЦЭМ!$A$34:$A$777,$A25,СВЦЭМ!$B$34:$B$777,Y$11)+'СЕТ СН'!$F$9+СВЦЭМ!$D$10+'СЕТ СН'!$F$6-'СЕТ СН'!$F$19</f>
        <v>680.20917917000008</v>
      </c>
    </row>
    <row r="26" spans="1:25" ht="15.75" x14ac:dyDescent="0.2">
      <c r="A26" s="36">
        <f t="shared" si="0"/>
        <v>43266</v>
      </c>
      <c r="B26" s="37">
        <f>SUMIFS(СВЦЭМ!$C$34:$C$777,СВЦЭМ!$A$34:$A$777,$A26,СВЦЭМ!$B$34:$B$777,B$11)+'СЕТ СН'!$F$9+СВЦЭМ!$D$10+'СЕТ СН'!$F$6-'СЕТ СН'!$F$19</f>
        <v>666.73605886999997</v>
      </c>
      <c r="C26" s="37">
        <f>SUMIFS(СВЦЭМ!$C$34:$C$777,СВЦЭМ!$A$34:$A$777,$A26,СВЦЭМ!$B$34:$B$777,C$11)+'СЕТ СН'!$F$9+СВЦЭМ!$D$10+'СЕТ СН'!$F$6-'СЕТ СН'!$F$19</f>
        <v>734.61793081999997</v>
      </c>
      <c r="D26" s="37">
        <f>SUMIFS(СВЦЭМ!$C$34:$C$777,СВЦЭМ!$A$34:$A$777,$A26,СВЦЭМ!$B$34:$B$777,D$11)+'СЕТ СН'!$F$9+СВЦЭМ!$D$10+'СЕТ СН'!$F$6-'СЕТ СН'!$F$19</f>
        <v>732.13132723000001</v>
      </c>
      <c r="E26" s="37">
        <f>SUMIFS(СВЦЭМ!$C$34:$C$777,СВЦЭМ!$A$34:$A$777,$A26,СВЦЭМ!$B$34:$B$777,E$11)+'СЕТ СН'!$F$9+СВЦЭМ!$D$10+'СЕТ СН'!$F$6-'СЕТ СН'!$F$19</f>
        <v>723.75134928</v>
      </c>
      <c r="F26" s="37">
        <f>SUMIFS(СВЦЭМ!$C$34:$C$777,СВЦЭМ!$A$34:$A$777,$A26,СВЦЭМ!$B$34:$B$777,F$11)+'СЕТ СН'!$F$9+СВЦЭМ!$D$10+'СЕТ СН'!$F$6-'СЕТ СН'!$F$19</f>
        <v>721.6440974100002</v>
      </c>
      <c r="G26" s="37">
        <f>SUMIFS(СВЦЭМ!$C$34:$C$777,СВЦЭМ!$A$34:$A$777,$A26,СВЦЭМ!$B$34:$B$777,G$11)+'СЕТ СН'!$F$9+СВЦЭМ!$D$10+'СЕТ СН'!$F$6-'СЕТ СН'!$F$19</f>
        <v>724.32557555999995</v>
      </c>
      <c r="H26" s="37">
        <f>SUMIFS(СВЦЭМ!$C$34:$C$777,СВЦЭМ!$A$34:$A$777,$A26,СВЦЭМ!$B$34:$B$777,H$11)+'СЕТ СН'!$F$9+СВЦЭМ!$D$10+'СЕТ СН'!$F$6-'СЕТ СН'!$F$19</f>
        <v>658.81296016999988</v>
      </c>
      <c r="I26" s="37">
        <f>SUMIFS(СВЦЭМ!$C$34:$C$777,СВЦЭМ!$A$34:$A$777,$A26,СВЦЭМ!$B$34:$B$777,I$11)+'СЕТ СН'!$F$9+СВЦЭМ!$D$10+'СЕТ СН'!$F$6-'СЕТ СН'!$F$19</f>
        <v>485.52079949000006</v>
      </c>
      <c r="J26" s="37">
        <f>SUMIFS(СВЦЭМ!$C$34:$C$777,СВЦЭМ!$A$34:$A$777,$A26,СВЦЭМ!$B$34:$B$777,J$11)+'СЕТ СН'!$F$9+СВЦЭМ!$D$10+'СЕТ СН'!$F$6-'СЕТ СН'!$F$19</f>
        <v>389.67451487000005</v>
      </c>
      <c r="K26" s="37">
        <f>SUMIFS(СВЦЭМ!$C$34:$C$777,СВЦЭМ!$A$34:$A$777,$A26,СВЦЭМ!$B$34:$B$777,K$11)+'СЕТ СН'!$F$9+СВЦЭМ!$D$10+'СЕТ СН'!$F$6-'СЕТ СН'!$F$19</f>
        <v>354.67295299</v>
      </c>
      <c r="L26" s="37">
        <f>SUMIFS(СВЦЭМ!$C$34:$C$777,СВЦЭМ!$A$34:$A$777,$A26,СВЦЭМ!$B$34:$B$777,L$11)+'СЕТ СН'!$F$9+СВЦЭМ!$D$10+'СЕТ СН'!$F$6-'СЕТ СН'!$F$19</f>
        <v>352.53598302000012</v>
      </c>
      <c r="M26" s="37">
        <f>SUMIFS(СВЦЭМ!$C$34:$C$777,СВЦЭМ!$A$34:$A$777,$A26,СВЦЭМ!$B$34:$B$777,M$11)+'СЕТ СН'!$F$9+СВЦЭМ!$D$10+'СЕТ СН'!$F$6-'СЕТ СН'!$F$19</f>
        <v>333.61243564000017</v>
      </c>
      <c r="N26" s="37">
        <f>SUMIFS(СВЦЭМ!$C$34:$C$777,СВЦЭМ!$A$34:$A$777,$A26,СВЦЭМ!$B$34:$B$777,N$11)+'СЕТ СН'!$F$9+СВЦЭМ!$D$10+'СЕТ СН'!$F$6-'СЕТ СН'!$F$19</f>
        <v>338.06317794000017</v>
      </c>
      <c r="O26" s="37">
        <f>SUMIFS(СВЦЭМ!$C$34:$C$777,СВЦЭМ!$A$34:$A$777,$A26,СВЦЭМ!$B$34:$B$777,O$11)+'СЕТ СН'!$F$9+СВЦЭМ!$D$10+'СЕТ СН'!$F$6-'СЕТ СН'!$F$19</f>
        <v>337.32447589000014</v>
      </c>
      <c r="P26" s="37">
        <f>SUMIFS(СВЦЭМ!$C$34:$C$777,СВЦЭМ!$A$34:$A$777,$A26,СВЦЭМ!$B$34:$B$777,P$11)+'СЕТ СН'!$F$9+СВЦЭМ!$D$10+'СЕТ СН'!$F$6-'СЕТ СН'!$F$19</f>
        <v>342.57584907000012</v>
      </c>
      <c r="Q26" s="37">
        <f>SUMIFS(СВЦЭМ!$C$34:$C$777,СВЦЭМ!$A$34:$A$777,$A26,СВЦЭМ!$B$34:$B$777,Q$11)+'СЕТ СН'!$F$9+СВЦЭМ!$D$10+'СЕТ СН'!$F$6-'СЕТ СН'!$F$19</f>
        <v>383.09468587000003</v>
      </c>
      <c r="R26" s="37">
        <f>SUMIFS(СВЦЭМ!$C$34:$C$777,СВЦЭМ!$A$34:$A$777,$A26,СВЦЭМ!$B$34:$B$777,R$11)+'СЕТ СН'!$F$9+СВЦЭМ!$D$10+'СЕТ СН'!$F$6-'СЕТ СН'!$F$19</f>
        <v>362.23344508999992</v>
      </c>
      <c r="S26" s="37">
        <f>SUMIFS(СВЦЭМ!$C$34:$C$777,СВЦЭМ!$A$34:$A$777,$A26,СВЦЭМ!$B$34:$B$777,S$11)+'СЕТ СН'!$F$9+СВЦЭМ!$D$10+'СЕТ СН'!$F$6-'СЕТ СН'!$F$19</f>
        <v>351.62172612000006</v>
      </c>
      <c r="T26" s="37">
        <f>SUMIFS(СВЦЭМ!$C$34:$C$777,СВЦЭМ!$A$34:$A$777,$A26,СВЦЭМ!$B$34:$B$777,T$11)+'СЕТ СН'!$F$9+СВЦЭМ!$D$10+'СЕТ СН'!$F$6-'СЕТ СН'!$F$19</f>
        <v>350.1114985800001</v>
      </c>
      <c r="U26" s="37">
        <f>SUMIFS(СВЦЭМ!$C$34:$C$777,СВЦЭМ!$A$34:$A$777,$A26,СВЦЭМ!$B$34:$B$777,U$11)+'СЕТ СН'!$F$9+СВЦЭМ!$D$10+'СЕТ СН'!$F$6-'СЕТ СН'!$F$19</f>
        <v>352.38869613999998</v>
      </c>
      <c r="V26" s="37">
        <f>SUMIFS(СВЦЭМ!$C$34:$C$777,СВЦЭМ!$A$34:$A$777,$A26,СВЦЭМ!$B$34:$B$777,V$11)+'СЕТ СН'!$F$9+СВЦЭМ!$D$10+'СЕТ СН'!$F$6-'СЕТ СН'!$F$19</f>
        <v>358.38416073000019</v>
      </c>
      <c r="W26" s="37">
        <f>SUMIFS(СВЦЭМ!$C$34:$C$777,СВЦЭМ!$A$34:$A$777,$A26,СВЦЭМ!$B$34:$B$777,W$11)+'СЕТ СН'!$F$9+СВЦЭМ!$D$10+'СЕТ СН'!$F$6-'СЕТ СН'!$F$19</f>
        <v>413.56150072000003</v>
      </c>
      <c r="X26" s="37">
        <f>SUMIFS(СВЦЭМ!$C$34:$C$777,СВЦЭМ!$A$34:$A$777,$A26,СВЦЭМ!$B$34:$B$777,X$11)+'СЕТ СН'!$F$9+СВЦЭМ!$D$10+'СЕТ СН'!$F$6-'СЕТ СН'!$F$19</f>
        <v>519.71492116000002</v>
      </c>
      <c r="Y26" s="37">
        <f>SUMIFS(СВЦЭМ!$C$34:$C$777,СВЦЭМ!$A$34:$A$777,$A26,СВЦЭМ!$B$34:$B$777,Y$11)+'СЕТ СН'!$F$9+СВЦЭМ!$D$10+'СЕТ СН'!$F$6-'СЕТ СН'!$F$19</f>
        <v>643.70795452000004</v>
      </c>
    </row>
    <row r="27" spans="1:25" ht="15.75" x14ac:dyDescent="0.2">
      <c r="A27" s="36">
        <f t="shared" si="0"/>
        <v>43267</v>
      </c>
      <c r="B27" s="37">
        <f>SUMIFS(СВЦЭМ!$C$34:$C$777,СВЦЭМ!$A$34:$A$777,$A27,СВЦЭМ!$B$34:$B$777,B$11)+'СЕТ СН'!$F$9+СВЦЭМ!$D$10+'СЕТ СН'!$F$6-'СЕТ СН'!$F$19</f>
        <v>669.83133659999987</v>
      </c>
      <c r="C27" s="37">
        <f>SUMIFS(СВЦЭМ!$C$34:$C$777,СВЦЭМ!$A$34:$A$777,$A27,СВЦЭМ!$B$34:$B$777,C$11)+'СЕТ СН'!$F$9+СВЦЭМ!$D$10+'СЕТ СН'!$F$6-'СЕТ СН'!$F$19</f>
        <v>723.63397273000021</v>
      </c>
      <c r="D27" s="37">
        <f>SUMIFS(СВЦЭМ!$C$34:$C$777,СВЦЭМ!$A$34:$A$777,$A27,СВЦЭМ!$B$34:$B$777,D$11)+'СЕТ СН'!$F$9+СВЦЭМ!$D$10+'СЕТ СН'!$F$6-'СЕТ СН'!$F$19</f>
        <v>727.25562400000001</v>
      </c>
      <c r="E27" s="37">
        <f>SUMIFS(СВЦЭМ!$C$34:$C$777,СВЦЭМ!$A$34:$A$777,$A27,СВЦЭМ!$B$34:$B$777,E$11)+'СЕТ СН'!$F$9+СВЦЭМ!$D$10+'СЕТ СН'!$F$6-'СЕТ СН'!$F$19</f>
        <v>721.22188822999999</v>
      </c>
      <c r="F27" s="37">
        <f>SUMIFS(СВЦЭМ!$C$34:$C$777,СВЦЭМ!$A$34:$A$777,$A27,СВЦЭМ!$B$34:$B$777,F$11)+'СЕТ СН'!$F$9+СВЦЭМ!$D$10+'СЕТ СН'!$F$6-'СЕТ СН'!$F$19</f>
        <v>723.19581562999986</v>
      </c>
      <c r="G27" s="37">
        <f>SUMIFS(СВЦЭМ!$C$34:$C$777,СВЦЭМ!$A$34:$A$777,$A27,СВЦЭМ!$B$34:$B$777,G$11)+'СЕТ СН'!$F$9+СВЦЭМ!$D$10+'СЕТ СН'!$F$6-'СЕТ СН'!$F$19</f>
        <v>721.35088589000009</v>
      </c>
      <c r="H27" s="37">
        <f>SUMIFS(СВЦЭМ!$C$34:$C$777,СВЦЭМ!$A$34:$A$777,$A27,СВЦЭМ!$B$34:$B$777,H$11)+'СЕТ СН'!$F$9+СВЦЭМ!$D$10+'СЕТ СН'!$F$6-'СЕТ СН'!$F$19</f>
        <v>676.26851349999981</v>
      </c>
      <c r="I27" s="37">
        <f>SUMIFS(СВЦЭМ!$C$34:$C$777,СВЦЭМ!$A$34:$A$777,$A27,СВЦЭМ!$B$34:$B$777,I$11)+'СЕТ СН'!$F$9+СВЦЭМ!$D$10+'СЕТ СН'!$F$6-'СЕТ СН'!$F$19</f>
        <v>520.41527028000007</v>
      </c>
      <c r="J27" s="37">
        <f>SUMIFS(СВЦЭМ!$C$34:$C$777,СВЦЭМ!$A$34:$A$777,$A27,СВЦЭМ!$B$34:$B$777,J$11)+'СЕТ СН'!$F$9+СВЦЭМ!$D$10+'СЕТ СН'!$F$6-'СЕТ СН'!$F$19</f>
        <v>374.89197941999998</v>
      </c>
      <c r="K27" s="37">
        <f>SUMIFS(СВЦЭМ!$C$34:$C$777,СВЦЭМ!$A$34:$A$777,$A27,СВЦЭМ!$B$34:$B$777,K$11)+'СЕТ СН'!$F$9+СВЦЭМ!$D$10+'СЕТ СН'!$F$6-'СЕТ СН'!$F$19</f>
        <v>327.48486646999993</v>
      </c>
      <c r="L27" s="37">
        <f>SUMIFS(СВЦЭМ!$C$34:$C$777,СВЦЭМ!$A$34:$A$777,$A27,СВЦЭМ!$B$34:$B$777,L$11)+'СЕТ СН'!$F$9+СВЦЭМ!$D$10+'СЕТ СН'!$F$6-'СЕТ СН'!$F$19</f>
        <v>313.3507165000002</v>
      </c>
      <c r="M27" s="37">
        <f>SUMIFS(СВЦЭМ!$C$34:$C$777,СВЦЭМ!$A$34:$A$777,$A27,СВЦЭМ!$B$34:$B$777,M$11)+'СЕТ СН'!$F$9+СВЦЭМ!$D$10+'СЕТ СН'!$F$6-'СЕТ СН'!$F$19</f>
        <v>307.51464801000009</v>
      </c>
      <c r="N27" s="37">
        <f>SUMIFS(СВЦЭМ!$C$34:$C$777,СВЦЭМ!$A$34:$A$777,$A27,СВЦЭМ!$B$34:$B$777,N$11)+'СЕТ СН'!$F$9+СВЦЭМ!$D$10+'СЕТ СН'!$F$6-'СЕТ СН'!$F$19</f>
        <v>313.54541342000005</v>
      </c>
      <c r="O27" s="37">
        <f>SUMIFS(СВЦЭМ!$C$34:$C$777,СВЦЭМ!$A$34:$A$777,$A27,СВЦЭМ!$B$34:$B$777,O$11)+'СЕТ СН'!$F$9+СВЦЭМ!$D$10+'СЕТ СН'!$F$6-'СЕТ СН'!$F$19</f>
        <v>323.0782869599999</v>
      </c>
      <c r="P27" s="37">
        <f>SUMIFS(СВЦЭМ!$C$34:$C$777,СВЦЭМ!$A$34:$A$777,$A27,СВЦЭМ!$B$34:$B$777,P$11)+'СЕТ СН'!$F$9+СВЦЭМ!$D$10+'СЕТ СН'!$F$6-'СЕТ СН'!$F$19</f>
        <v>339.93757025000002</v>
      </c>
      <c r="Q27" s="37">
        <f>SUMIFS(СВЦЭМ!$C$34:$C$777,СВЦЭМ!$A$34:$A$777,$A27,СВЦЭМ!$B$34:$B$777,Q$11)+'СЕТ СН'!$F$9+СВЦЭМ!$D$10+'СЕТ СН'!$F$6-'СЕТ СН'!$F$19</f>
        <v>341.72502960000008</v>
      </c>
      <c r="R27" s="37">
        <f>SUMIFS(СВЦЭМ!$C$34:$C$777,СВЦЭМ!$A$34:$A$777,$A27,СВЦЭМ!$B$34:$B$777,R$11)+'СЕТ СН'!$F$9+СВЦЭМ!$D$10+'СЕТ СН'!$F$6-'СЕТ СН'!$F$19</f>
        <v>344.55693523000002</v>
      </c>
      <c r="S27" s="37">
        <f>SUMIFS(СВЦЭМ!$C$34:$C$777,СВЦЭМ!$A$34:$A$777,$A27,СВЦЭМ!$B$34:$B$777,S$11)+'СЕТ СН'!$F$9+СВЦЭМ!$D$10+'СЕТ СН'!$F$6-'СЕТ СН'!$F$19</f>
        <v>326.82637033000003</v>
      </c>
      <c r="T27" s="37">
        <f>SUMIFS(СВЦЭМ!$C$34:$C$777,СВЦЭМ!$A$34:$A$777,$A27,СВЦЭМ!$B$34:$B$777,T$11)+'СЕТ СН'!$F$9+СВЦЭМ!$D$10+'СЕТ СН'!$F$6-'СЕТ СН'!$F$19</f>
        <v>324.07648981</v>
      </c>
      <c r="U27" s="37">
        <f>SUMIFS(СВЦЭМ!$C$34:$C$777,СВЦЭМ!$A$34:$A$777,$A27,СВЦЭМ!$B$34:$B$777,U$11)+'СЕТ СН'!$F$9+СВЦЭМ!$D$10+'СЕТ СН'!$F$6-'СЕТ СН'!$F$19</f>
        <v>329.31442750000008</v>
      </c>
      <c r="V27" s="37">
        <f>SUMIFS(СВЦЭМ!$C$34:$C$777,СВЦЭМ!$A$34:$A$777,$A27,СВЦЭМ!$B$34:$B$777,V$11)+'СЕТ СН'!$F$9+СВЦЭМ!$D$10+'СЕТ СН'!$F$6-'СЕТ СН'!$F$19</f>
        <v>315.82227743999999</v>
      </c>
      <c r="W27" s="37">
        <f>SUMIFS(СВЦЭМ!$C$34:$C$777,СВЦЭМ!$A$34:$A$777,$A27,СВЦЭМ!$B$34:$B$777,W$11)+'СЕТ СН'!$F$9+СВЦЭМ!$D$10+'СЕТ СН'!$F$6-'СЕТ СН'!$F$19</f>
        <v>369.92287182000007</v>
      </c>
      <c r="X27" s="37">
        <f>SUMIFS(СВЦЭМ!$C$34:$C$777,СВЦЭМ!$A$34:$A$777,$A27,СВЦЭМ!$B$34:$B$777,X$11)+'СЕТ СН'!$F$9+СВЦЭМ!$D$10+'СЕТ СН'!$F$6-'СЕТ СН'!$F$19</f>
        <v>482.38771521000001</v>
      </c>
      <c r="Y27" s="37">
        <f>SUMIFS(СВЦЭМ!$C$34:$C$777,СВЦЭМ!$A$34:$A$777,$A27,СВЦЭМ!$B$34:$B$777,Y$11)+'СЕТ СН'!$F$9+СВЦЭМ!$D$10+'СЕТ СН'!$F$6-'СЕТ СН'!$F$19</f>
        <v>625.92795333000015</v>
      </c>
    </row>
    <row r="28" spans="1:25" ht="15.75" x14ac:dyDescent="0.2">
      <c r="A28" s="36">
        <f t="shared" si="0"/>
        <v>43268</v>
      </c>
      <c r="B28" s="37">
        <f>SUMIFS(СВЦЭМ!$C$34:$C$777,СВЦЭМ!$A$34:$A$777,$A28,СВЦЭМ!$B$34:$B$777,B$11)+'СЕТ СН'!$F$9+СВЦЭМ!$D$10+'СЕТ СН'!$F$6-'СЕТ СН'!$F$19</f>
        <v>667.38833864999981</v>
      </c>
      <c r="C28" s="37">
        <f>SUMIFS(СВЦЭМ!$C$34:$C$777,СВЦЭМ!$A$34:$A$777,$A28,СВЦЭМ!$B$34:$B$777,C$11)+'СЕТ СН'!$F$9+СВЦЭМ!$D$10+'СЕТ СН'!$F$6-'СЕТ СН'!$F$19</f>
        <v>730.60004152000022</v>
      </c>
      <c r="D28" s="37">
        <f>SUMIFS(СВЦЭМ!$C$34:$C$777,СВЦЭМ!$A$34:$A$777,$A28,СВЦЭМ!$B$34:$B$777,D$11)+'СЕТ СН'!$F$9+СВЦЭМ!$D$10+'СЕТ СН'!$F$6-'СЕТ СН'!$F$19</f>
        <v>734.24771220000014</v>
      </c>
      <c r="E28" s="37">
        <f>SUMIFS(СВЦЭМ!$C$34:$C$777,СВЦЭМ!$A$34:$A$777,$A28,СВЦЭМ!$B$34:$B$777,E$11)+'СЕТ СН'!$F$9+СВЦЭМ!$D$10+'СЕТ СН'!$F$6-'СЕТ СН'!$F$19</f>
        <v>727.18864140000017</v>
      </c>
      <c r="F28" s="37">
        <f>SUMIFS(СВЦЭМ!$C$34:$C$777,СВЦЭМ!$A$34:$A$777,$A28,СВЦЭМ!$B$34:$B$777,F$11)+'СЕТ СН'!$F$9+СВЦЭМ!$D$10+'СЕТ СН'!$F$6-'СЕТ СН'!$F$19</f>
        <v>719.59760415999983</v>
      </c>
      <c r="G28" s="37">
        <f>SUMIFS(СВЦЭМ!$C$34:$C$777,СВЦЭМ!$A$34:$A$777,$A28,СВЦЭМ!$B$34:$B$777,G$11)+'СЕТ СН'!$F$9+СВЦЭМ!$D$10+'СЕТ СН'!$F$6-'СЕТ СН'!$F$19</f>
        <v>710.43887700000016</v>
      </c>
      <c r="H28" s="37">
        <f>SUMIFS(СВЦЭМ!$C$34:$C$777,СВЦЭМ!$A$34:$A$777,$A28,СВЦЭМ!$B$34:$B$777,H$11)+'СЕТ СН'!$F$9+СВЦЭМ!$D$10+'СЕТ СН'!$F$6-'СЕТ СН'!$F$19</f>
        <v>702.28817617000016</v>
      </c>
      <c r="I28" s="37">
        <f>SUMIFS(СВЦЭМ!$C$34:$C$777,СВЦЭМ!$A$34:$A$777,$A28,СВЦЭМ!$B$34:$B$777,I$11)+'СЕТ СН'!$F$9+СВЦЭМ!$D$10+'СЕТ СН'!$F$6-'СЕТ СН'!$F$19</f>
        <v>597.21332928999993</v>
      </c>
      <c r="J28" s="37">
        <f>SUMIFS(СВЦЭМ!$C$34:$C$777,СВЦЭМ!$A$34:$A$777,$A28,СВЦЭМ!$B$34:$B$777,J$11)+'СЕТ СН'!$F$9+СВЦЭМ!$D$10+'СЕТ СН'!$F$6-'СЕТ СН'!$F$19</f>
        <v>439.61034705000009</v>
      </c>
      <c r="K28" s="37">
        <f>SUMIFS(СВЦЭМ!$C$34:$C$777,СВЦЭМ!$A$34:$A$777,$A28,СВЦЭМ!$B$34:$B$777,K$11)+'СЕТ СН'!$F$9+СВЦЭМ!$D$10+'СЕТ СН'!$F$6-'СЕТ СН'!$F$19</f>
        <v>352.93750038000019</v>
      </c>
      <c r="L28" s="37">
        <f>SUMIFS(СВЦЭМ!$C$34:$C$777,СВЦЭМ!$A$34:$A$777,$A28,СВЦЭМ!$B$34:$B$777,L$11)+'СЕТ СН'!$F$9+СВЦЭМ!$D$10+'СЕТ СН'!$F$6-'СЕТ СН'!$F$19</f>
        <v>316.75103598999988</v>
      </c>
      <c r="M28" s="37">
        <f>SUMIFS(СВЦЭМ!$C$34:$C$777,СВЦЭМ!$A$34:$A$777,$A28,СВЦЭМ!$B$34:$B$777,M$11)+'СЕТ СН'!$F$9+СВЦЭМ!$D$10+'СЕТ СН'!$F$6-'СЕТ СН'!$F$19</f>
        <v>307.67904061999991</v>
      </c>
      <c r="N28" s="37">
        <f>SUMIFS(СВЦЭМ!$C$34:$C$777,СВЦЭМ!$A$34:$A$777,$A28,СВЦЭМ!$B$34:$B$777,N$11)+'СЕТ СН'!$F$9+СВЦЭМ!$D$10+'СЕТ СН'!$F$6-'СЕТ СН'!$F$19</f>
        <v>307.36828985</v>
      </c>
      <c r="O28" s="37">
        <f>SUMIFS(СВЦЭМ!$C$34:$C$777,СВЦЭМ!$A$34:$A$777,$A28,СВЦЭМ!$B$34:$B$777,O$11)+'СЕТ СН'!$F$9+СВЦЭМ!$D$10+'СЕТ СН'!$F$6-'СЕТ СН'!$F$19</f>
        <v>303.69797583000002</v>
      </c>
      <c r="P28" s="37">
        <f>SUMIFS(СВЦЭМ!$C$34:$C$777,СВЦЭМ!$A$34:$A$777,$A28,СВЦЭМ!$B$34:$B$777,P$11)+'СЕТ СН'!$F$9+СВЦЭМ!$D$10+'СЕТ СН'!$F$6-'СЕТ СН'!$F$19</f>
        <v>345.08642268000006</v>
      </c>
      <c r="Q28" s="37">
        <f>SUMIFS(СВЦЭМ!$C$34:$C$777,СВЦЭМ!$A$34:$A$777,$A28,СВЦЭМ!$B$34:$B$777,Q$11)+'СЕТ СН'!$F$9+СВЦЭМ!$D$10+'СЕТ СН'!$F$6-'СЕТ СН'!$F$19</f>
        <v>356.21893113999988</v>
      </c>
      <c r="R28" s="37">
        <f>SUMIFS(СВЦЭМ!$C$34:$C$777,СВЦЭМ!$A$34:$A$777,$A28,СВЦЭМ!$B$34:$B$777,R$11)+'СЕТ СН'!$F$9+СВЦЭМ!$D$10+'СЕТ СН'!$F$6-'СЕТ СН'!$F$19</f>
        <v>355.13342375000013</v>
      </c>
      <c r="S28" s="37">
        <f>SUMIFS(СВЦЭМ!$C$34:$C$777,СВЦЭМ!$A$34:$A$777,$A28,СВЦЭМ!$B$34:$B$777,S$11)+'СЕТ СН'!$F$9+СВЦЭМ!$D$10+'СЕТ СН'!$F$6-'СЕТ СН'!$F$19</f>
        <v>315.6347880300001</v>
      </c>
      <c r="T28" s="37">
        <f>SUMIFS(СВЦЭМ!$C$34:$C$777,СВЦЭМ!$A$34:$A$777,$A28,СВЦЭМ!$B$34:$B$777,T$11)+'СЕТ СН'!$F$9+СВЦЭМ!$D$10+'СЕТ СН'!$F$6-'СЕТ СН'!$F$19</f>
        <v>301.4875252600001</v>
      </c>
      <c r="U28" s="37">
        <f>SUMIFS(СВЦЭМ!$C$34:$C$777,СВЦЭМ!$A$34:$A$777,$A28,СВЦЭМ!$B$34:$B$777,U$11)+'СЕТ СН'!$F$9+СВЦЭМ!$D$10+'СЕТ СН'!$F$6-'СЕТ СН'!$F$19</f>
        <v>307.37880136000001</v>
      </c>
      <c r="V28" s="37">
        <f>SUMIFS(СВЦЭМ!$C$34:$C$777,СВЦЭМ!$A$34:$A$777,$A28,СВЦЭМ!$B$34:$B$777,V$11)+'СЕТ СН'!$F$9+СВЦЭМ!$D$10+'СЕТ СН'!$F$6-'СЕТ СН'!$F$19</f>
        <v>300.57973374999995</v>
      </c>
      <c r="W28" s="37">
        <f>SUMIFS(СВЦЭМ!$C$34:$C$777,СВЦЭМ!$A$34:$A$777,$A28,СВЦЭМ!$B$34:$B$777,W$11)+'СЕТ СН'!$F$9+СВЦЭМ!$D$10+'СЕТ СН'!$F$6-'СЕТ СН'!$F$19</f>
        <v>363.40747715000009</v>
      </c>
      <c r="X28" s="37">
        <f>SUMIFS(СВЦЭМ!$C$34:$C$777,СВЦЭМ!$A$34:$A$777,$A28,СВЦЭМ!$B$34:$B$777,X$11)+'СЕТ СН'!$F$9+СВЦЭМ!$D$10+'СЕТ СН'!$F$6-'СЕТ СН'!$F$19</f>
        <v>434.87221756000019</v>
      </c>
      <c r="Y28" s="37">
        <f>SUMIFS(СВЦЭМ!$C$34:$C$777,СВЦЭМ!$A$34:$A$777,$A28,СВЦЭМ!$B$34:$B$777,Y$11)+'СЕТ СН'!$F$9+СВЦЭМ!$D$10+'СЕТ СН'!$F$6-'СЕТ СН'!$F$19</f>
        <v>576.15695638999989</v>
      </c>
    </row>
    <row r="29" spans="1:25" ht="15.75" x14ac:dyDescent="0.2">
      <c r="A29" s="36">
        <f t="shared" si="0"/>
        <v>43269</v>
      </c>
      <c r="B29" s="37">
        <f>SUMIFS(СВЦЭМ!$C$34:$C$777,СВЦЭМ!$A$34:$A$777,$A29,СВЦЭМ!$B$34:$B$777,B$11)+'СЕТ СН'!$F$9+СВЦЭМ!$D$10+'СЕТ СН'!$F$6-'СЕТ СН'!$F$19</f>
        <v>720.65861145000019</v>
      </c>
      <c r="C29" s="37">
        <f>SUMIFS(СВЦЭМ!$C$34:$C$777,СВЦЭМ!$A$34:$A$777,$A29,СВЦЭМ!$B$34:$B$777,C$11)+'СЕТ СН'!$F$9+СВЦЭМ!$D$10+'СЕТ СН'!$F$6-'СЕТ СН'!$F$19</f>
        <v>745.36987902000021</v>
      </c>
      <c r="D29" s="37">
        <f>SUMIFS(СВЦЭМ!$C$34:$C$777,СВЦЭМ!$A$34:$A$777,$A29,СВЦЭМ!$B$34:$B$777,D$11)+'СЕТ СН'!$F$9+СВЦЭМ!$D$10+'СЕТ СН'!$F$6-'СЕТ СН'!$F$19</f>
        <v>733.41651016000026</v>
      </c>
      <c r="E29" s="37">
        <f>SUMIFS(СВЦЭМ!$C$34:$C$777,СВЦЭМ!$A$34:$A$777,$A29,СВЦЭМ!$B$34:$B$777,E$11)+'СЕТ СН'!$F$9+СВЦЭМ!$D$10+'СЕТ СН'!$F$6-'СЕТ СН'!$F$19</f>
        <v>724.91614996999999</v>
      </c>
      <c r="F29" s="37">
        <f>SUMIFS(СВЦЭМ!$C$34:$C$777,СВЦЭМ!$A$34:$A$777,$A29,СВЦЭМ!$B$34:$B$777,F$11)+'СЕТ СН'!$F$9+СВЦЭМ!$D$10+'СЕТ СН'!$F$6-'СЕТ СН'!$F$19</f>
        <v>718.19648010000003</v>
      </c>
      <c r="G29" s="37">
        <f>SUMIFS(СВЦЭМ!$C$34:$C$777,СВЦЭМ!$A$34:$A$777,$A29,СВЦЭМ!$B$34:$B$777,G$11)+'СЕТ СН'!$F$9+СВЦЭМ!$D$10+'СЕТ СН'!$F$6-'СЕТ СН'!$F$19</f>
        <v>723.93630700999995</v>
      </c>
      <c r="H29" s="37">
        <f>SUMIFS(СВЦЭМ!$C$34:$C$777,СВЦЭМ!$A$34:$A$777,$A29,СВЦЭМ!$B$34:$B$777,H$11)+'СЕТ СН'!$F$9+СВЦЭМ!$D$10+'СЕТ СН'!$F$6-'СЕТ СН'!$F$19</f>
        <v>681.27586548000011</v>
      </c>
      <c r="I29" s="37">
        <f>SUMIFS(СВЦЭМ!$C$34:$C$777,СВЦЭМ!$A$34:$A$777,$A29,СВЦЭМ!$B$34:$B$777,I$11)+'СЕТ СН'!$F$9+СВЦЭМ!$D$10+'СЕТ СН'!$F$6-'СЕТ СН'!$F$19</f>
        <v>525.06183585000019</v>
      </c>
      <c r="J29" s="37">
        <f>SUMIFS(СВЦЭМ!$C$34:$C$777,СВЦЭМ!$A$34:$A$777,$A29,СВЦЭМ!$B$34:$B$777,J$11)+'СЕТ СН'!$F$9+СВЦЭМ!$D$10+'СЕТ СН'!$F$6-'СЕТ СН'!$F$19</f>
        <v>394.04126727000005</v>
      </c>
      <c r="K29" s="37">
        <f>SUMIFS(СВЦЭМ!$C$34:$C$777,СВЦЭМ!$A$34:$A$777,$A29,СВЦЭМ!$B$34:$B$777,K$11)+'СЕТ СН'!$F$9+СВЦЭМ!$D$10+'СЕТ СН'!$F$6-'СЕТ СН'!$F$19</f>
        <v>338.93972657000006</v>
      </c>
      <c r="L29" s="37">
        <f>SUMIFS(СВЦЭМ!$C$34:$C$777,СВЦЭМ!$A$34:$A$777,$A29,СВЦЭМ!$B$34:$B$777,L$11)+'СЕТ СН'!$F$9+СВЦЭМ!$D$10+'СЕТ СН'!$F$6-'СЕТ СН'!$F$19</f>
        <v>334.90503399000011</v>
      </c>
      <c r="M29" s="37">
        <f>SUMIFS(СВЦЭМ!$C$34:$C$777,СВЦЭМ!$A$34:$A$777,$A29,СВЦЭМ!$B$34:$B$777,M$11)+'СЕТ СН'!$F$9+СВЦЭМ!$D$10+'СЕТ СН'!$F$6-'СЕТ СН'!$F$19</f>
        <v>338.77615603000015</v>
      </c>
      <c r="N29" s="37">
        <f>SUMIFS(СВЦЭМ!$C$34:$C$777,СВЦЭМ!$A$34:$A$777,$A29,СВЦЭМ!$B$34:$B$777,N$11)+'СЕТ СН'!$F$9+СВЦЭМ!$D$10+'СЕТ СН'!$F$6-'СЕТ СН'!$F$19</f>
        <v>327.75639390000003</v>
      </c>
      <c r="O29" s="37">
        <f>SUMIFS(СВЦЭМ!$C$34:$C$777,СВЦЭМ!$A$34:$A$777,$A29,СВЦЭМ!$B$34:$B$777,O$11)+'СЕТ СН'!$F$9+СВЦЭМ!$D$10+'СЕТ СН'!$F$6-'СЕТ СН'!$F$19</f>
        <v>321.23993711000014</v>
      </c>
      <c r="P29" s="37">
        <f>SUMIFS(СВЦЭМ!$C$34:$C$777,СВЦЭМ!$A$34:$A$777,$A29,СВЦЭМ!$B$34:$B$777,P$11)+'СЕТ СН'!$F$9+СВЦЭМ!$D$10+'СЕТ СН'!$F$6-'СЕТ СН'!$F$19</f>
        <v>336.68292792</v>
      </c>
      <c r="Q29" s="37">
        <f>SUMIFS(СВЦЭМ!$C$34:$C$777,СВЦЭМ!$A$34:$A$777,$A29,СВЦЭМ!$B$34:$B$777,Q$11)+'СЕТ СН'!$F$9+СВЦЭМ!$D$10+'СЕТ СН'!$F$6-'СЕТ СН'!$F$19</f>
        <v>336.1324104800002</v>
      </c>
      <c r="R29" s="37">
        <f>SUMIFS(СВЦЭМ!$C$34:$C$777,СВЦЭМ!$A$34:$A$777,$A29,СВЦЭМ!$B$34:$B$777,R$11)+'СЕТ СН'!$F$9+СВЦЭМ!$D$10+'СЕТ СН'!$F$6-'СЕТ СН'!$F$19</f>
        <v>341.21471166000003</v>
      </c>
      <c r="S29" s="37">
        <f>SUMIFS(СВЦЭМ!$C$34:$C$777,СВЦЭМ!$A$34:$A$777,$A29,СВЦЭМ!$B$34:$B$777,S$11)+'СЕТ СН'!$F$9+СВЦЭМ!$D$10+'СЕТ СН'!$F$6-'СЕТ СН'!$F$19</f>
        <v>333.51253559999998</v>
      </c>
      <c r="T29" s="37">
        <f>SUMIFS(СВЦЭМ!$C$34:$C$777,СВЦЭМ!$A$34:$A$777,$A29,СВЦЭМ!$B$34:$B$777,T$11)+'СЕТ СН'!$F$9+СВЦЭМ!$D$10+'СЕТ СН'!$F$6-'СЕТ СН'!$F$19</f>
        <v>324.27446690999989</v>
      </c>
      <c r="U29" s="37">
        <f>SUMIFS(СВЦЭМ!$C$34:$C$777,СВЦЭМ!$A$34:$A$777,$A29,СВЦЭМ!$B$34:$B$777,U$11)+'СЕТ СН'!$F$9+СВЦЭМ!$D$10+'СЕТ СН'!$F$6-'СЕТ СН'!$F$19</f>
        <v>338.18089771999996</v>
      </c>
      <c r="V29" s="37">
        <f>SUMIFS(СВЦЭМ!$C$34:$C$777,СВЦЭМ!$A$34:$A$777,$A29,СВЦЭМ!$B$34:$B$777,V$11)+'СЕТ СН'!$F$9+СВЦЭМ!$D$10+'СЕТ СН'!$F$6-'СЕТ СН'!$F$19</f>
        <v>342.39757663000012</v>
      </c>
      <c r="W29" s="37">
        <f>SUMIFS(СВЦЭМ!$C$34:$C$777,СВЦЭМ!$A$34:$A$777,$A29,СВЦЭМ!$B$34:$B$777,W$11)+'СЕТ СН'!$F$9+СВЦЭМ!$D$10+'СЕТ СН'!$F$6-'СЕТ СН'!$F$19</f>
        <v>389.01091009999993</v>
      </c>
      <c r="X29" s="37">
        <f>SUMIFS(СВЦЭМ!$C$34:$C$777,СВЦЭМ!$A$34:$A$777,$A29,СВЦЭМ!$B$34:$B$777,X$11)+'СЕТ СН'!$F$9+СВЦЭМ!$D$10+'СЕТ СН'!$F$6-'СЕТ СН'!$F$19</f>
        <v>498.06349448999993</v>
      </c>
      <c r="Y29" s="37">
        <f>SUMIFS(СВЦЭМ!$C$34:$C$777,СВЦЭМ!$A$34:$A$777,$A29,СВЦЭМ!$B$34:$B$777,Y$11)+'СЕТ СН'!$F$9+СВЦЭМ!$D$10+'СЕТ СН'!$F$6-'СЕТ СН'!$F$19</f>
        <v>631.05149004999987</v>
      </c>
    </row>
    <row r="30" spans="1:25" ht="15.75" x14ac:dyDescent="0.2">
      <c r="A30" s="36">
        <f t="shared" si="0"/>
        <v>43270</v>
      </c>
      <c r="B30" s="37">
        <f>SUMIFS(СВЦЭМ!$C$34:$C$777,СВЦЭМ!$A$34:$A$777,$A30,СВЦЭМ!$B$34:$B$777,B$11)+'СЕТ СН'!$F$9+СВЦЭМ!$D$10+'СЕТ СН'!$F$6-'СЕТ СН'!$F$19</f>
        <v>614.9101167</v>
      </c>
      <c r="C30" s="37">
        <f>SUMIFS(СВЦЭМ!$C$34:$C$777,СВЦЭМ!$A$34:$A$777,$A30,СВЦЭМ!$B$34:$B$777,C$11)+'СЕТ СН'!$F$9+СВЦЭМ!$D$10+'СЕТ СН'!$F$6-'СЕТ СН'!$F$19</f>
        <v>664.25049090000005</v>
      </c>
      <c r="D30" s="37">
        <f>SUMIFS(СВЦЭМ!$C$34:$C$777,СВЦЭМ!$A$34:$A$777,$A30,СВЦЭМ!$B$34:$B$777,D$11)+'СЕТ СН'!$F$9+СВЦЭМ!$D$10+'СЕТ СН'!$F$6-'СЕТ СН'!$F$19</f>
        <v>673.97054752999986</v>
      </c>
      <c r="E30" s="37">
        <f>SUMIFS(СВЦЭМ!$C$34:$C$777,СВЦЭМ!$A$34:$A$777,$A30,СВЦЭМ!$B$34:$B$777,E$11)+'СЕТ СН'!$F$9+СВЦЭМ!$D$10+'СЕТ СН'!$F$6-'СЕТ СН'!$F$19</f>
        <v>567.49731811999993</v>
      </c>
      <c r="F30" s="37">
        <f>SUMIFS(СВЦЭМ!$C$34:$C$777,СВЦЭМ!$A$34:$A$777,$A30,СВЦЭМ!$B$34:$B$777,F$11)+'СЕТ СН'!$F$9+СВЦЭМ!$D$10+'СЕТ СН'!$F$6-'СЕТ СН'!$F$19</f>
        <v>560.55660999000008</v>
      </c>
      <c r="G30" s="37">
        <f>SUMIFS(СВЦЭМ!$C$34:$C$777,СВЦЭМ!$A$34:$A$777,$A30,СВЦЭМ!$B$34:$B$777,G$11)+'СЕТ СН'!$F$9+СВЦЭМ!$D$10+'СЕТ СН'!$F$6-'СЕТ СН'!$F$19</f>
        <v>544.0673648799999</v>
      </c>
      <c r="H30" s="37">
        <f>SUMIFS(СВЦЭМ!$C$34:$C$777,СВЦЭМ!$A$34:$A$777,$A30,СВЦЭМ!$B$34:$B$777,H$11)+'СЕТ СН'!$F$9+СВЦЭМ!$D$10+'СЕТ СН'!$F$6-'СЕТ СН'!$F$19</f>
        <v>546.57361846000015</v>
      </c>
      <c r="I30" s="37">
        <f>SUMIFS(СВЦЭМ!$C$34:$C$777,СВЦЭМ!$A$34:$A$777,$A30,СВЦЭМ!$B$34:$B$777,I$11)+'СЕТ СН'!$F$9+СВЦЭМ!$D$10+'СЕТ СН'!$F$6-'СЕТ СН'!$F$19</f>
        <v>471.84789828999999</v>
      </c>
      <c r="J30" s="37">
        <f>SUMIFS(СВЦЭМ!$C$34:$C$777,СВЦЭМ!$A$34:$A$777,$A30,СВЦЭМ!$B$34:$B$777,J$11)+'СЕТ СН'!$F$9+СВЦЭМ!$D$10+'СЕТ СН'!$F$6-'СЕТ СН'!$F$19</f>
        <v>364.27305181000008</v>
      </c>
      <c r="K30" s="37">
        <f>SUMIFS(СВЦЭМ!$C$34:$C$777,СВЦЭМ!$A$34:$A$777,$A30,СВЦЭМ!$B$34:$B$777,K$11)+'СЕТ СН'!$F$9+СВЦЭМ!$D$10+'СЕТ СН'!$F$6-'СЕТ СН'!$F$19</f>
        <v>311.50956183000005</v>
      </c>
      <c r="L30" s="37">
        <f>SUMIFS(СВЦЭМ!$C$34:$C$777,СВЦЭМ!$A$34:$A$777,$A30,СВЦЭМ!$B$34:$B$777,L$11)+'СЕТ СН'!$F$9+СВЦЭМ!$D$10+'СЕТ СН'!$F$6-'СЕТ СН'!$F$19</f>
        <v>309.07985416000008</v>
      </c>
      <c r="M30" s="37">
        <f>SUMIFS(СВЦЭМ!$C$34:$C$777,СВЦЭМ!$A$34:$A$777,$A30,СВЦЭМ!$B$34:$B$777,M$11)+'СЕТ СН'!$F$9+СВЦЭМ!$D$10+'СЕТ СН'!$F$6-'СЕТ СН'!$F$19</f>
        <v>316.76309486000002</v>
      </c>
      <c r="N30" s="37">
        <f>SUMIFS(СВЦЭМ!$C$34:$C$777,СВЦЭМ!$A$34:$A$777,$A30,СВЦЭМ!$B$34:$B$777,N$11)+'СЕТ СН'!$F$9+СВЦЭМ!$D$10+'СЕТ СН'!$F$6-'СЕТ СН'!$F$19</f>
        <v>316.29190931000005</v>
      </c>
      <c r="O30" s="37">
        <f>SUMIFS(СВЦЭМ!$C$34:$C$777,СВЦЭМ!$A$34:$A$777,$A30,СВЦЭМ!$B$34:$B$777,O$11)+'СЕТ СН'!$F$9+СВЦЭМ!$D$10+'СЕТ СН'!$F$6-'СЕТ СН'!$F$19</f>
        <v>298.75417185000003</v>
      </c>
      <c r="P30" s="37">
        <f>SUMIFS(СВЦЭМ!$C$34:$C$777,СВЦЭМ!$A$34:$A$777,$A30,СВЦЭМ!$B$34:$B$777,P$11)+'СЕТ СН'!$F$9+СВЦЭМ!$D$10+'СЕТ СН'!$F$6-'СЕТ СН'!$F$19</f>
        <v>327.61254023000004</v>
      </c>
      <c r="Q30" s="37">
        <f>SUMIFS(СВЦЭМ!$C$34:$C$777,СВЦЭМ!$A$34:$A$777,$A30,СВЦЭМ!$B$34:$B$777,Q$11)+'СЕТ СН'!$F$9+СВЦЭМ!$D$10+'СЕТ СН'!$F$6-'СЕТ СН'!$F$19</f>
        <v>336.64530841999988</v>
      </c>
      <c r="R30" s="37">
        <f>SUMIFS(СВЦЭМ!$C$34:$C$777,СВЦЭМ!$A$34:$A$777,$A30,СВЦЭМ!$B$34:$B$777,R$11)+'СЕТ СН'!$F$9+СВЦЭМ!$D$10+'СЕТ СН'!$F$6-'СЕТ СН'!$F$19</f>
        <v>329.50348115999998</v>
      </c>
      <c r="S30" s="37">
        <f>SUMIFS(СВЦЭМ!$C$34:$C$777,СВЦЭМ!$A$34:$A$777,$A30,СВЦЭМ!$B$34:$B$777,S$11)+'СЕТ СН'!$F$9+СВЦЭМ!$D$10+'СЕТ СН'!$F$6-'СЕТ СН'!$F$19</f>
        <v>322.14745981999988</v>
      </c>
      <c r="T30" s="37">
        <f>SUMIFS(СВЦЭМ!$C$34:$C$777,СВЦЭМ!$A$34:$A$777,$A30,СВЦЭМ!$B$34:$B$777,T$11)+'СЕТ СН'!$F$9+СВЦЭМ!$D$10+'СЕТ СН'!$F$6-'СЕТ СН'!$F$19</f>
        <v>307.26411561999987</v>
      </c>
      <c r="U30" s="37">
        <f>SUMIFS(СВЦЭМ!$C$34:$C$777,СВЦЭМ!$A$34:$A$777,$A30,СВЦЭМ!$B$34:$B$777,U$11)+'СЕТ СН'!$F$9+СВЦЭМ!$D$10+'СЕТ СН'!$F$6-'СЕТ СН'!$F$19</f>
        <v>325.68807202000005</v>
      </c>
      <c r="V30" s="37">
        <f>SUMIFS(СВЦЭМ!$C$34:$C$777,СВЦЭМ!$A$34:$A$777,$A30,СВЦЭМ!$B$34:$B$777,V$11)+'СЕТ СН'!$F$9+СВЦЭМ!$D$10+'СЕТ СН'!$F$6-'СЕТ СН'!$F$19</f>
        <v>327.03557808000016</v>
      </c>
      <c r="W30" s="37">
        <f>SUMIFS(СВЦЭМ!$C$34:$C$777,СВЦЭМ!$A$34:$A$777,$A30,СВЦЭМ!$B$34:$B$777,W$11)+'СЕТ СН'!$F$9+СВЦЭМ!$D$10+'СЕТ СН'!$F$6-'СЕТ СН'!$F$19</f>
        <v>362.18206952999992</v>
      </c>
      <c r="X30" s="37">
        <f>SUMIFS(СВЦЭМ!$C$34:$C$777,СВЦЭМ!$A$34:$A$777,$A30,СВЦЭМ!$B$34:$B$777,X$11)+'СЕТ СН'!$F$9+СВЦЭМ!$D$10+'СЕТ СН'!$F$6-'СЕТ СН'!$F$19</f>
        <v>469.69385477000003</v>
      </c>
      <c r="Y30" s="37">
        <f>SUMIFS(СВЦЭМ!$C$34:$C$777,СВЦЭМ!$A$34:$A$777,$A30,СВЦЭМ!$B$34:$B$777,Y$11)+'СЕТ СН'!$F$9+СВЦЭМ!$D$10+'СЕТ СН'!$F$6-'СЕТ СН'!$F$19</f>
        <v>591.38196867999989</v>
      </c>
    </row>
    <row r="31" spans="1:25" ht="15.75" x14ac:dyDescent="0.2">
      <c r="A31" s="36">
        <f t="shared" si="0"/>
        <v>43271</v>
      </c>
      <c r="B31" s="37">
        <f>SUMIFS(СВЦЭМ!$C$34:$C$777,СВЦЭМ!$A$34:$A$777,$A31,СВЦЭМ!$B$34:$B$777,B$11)+'СЕТ СН'!$F$9+СВЦЭМ!$D$10+'СЕТ СН'!$F$6-'СЕТ СН'!$F$19</f>
        <v>573.6296921899999</v>
      </c>
      <c r="C31" s="37">
        <f>SUMIFS(СВЦЭМ!$C$34:$C$777,СВЦЭМ!$A$34:$A$777,$A31,СВЦЭМ!$B$34:$B$777,C$11)+'СЕТ СН'!$F$9+СВЦЭМ!$D$10+'СЕТ СН'!$F$6-'СЕТ СН'!$F$19</f>
        <v>609.83695838000006</v>
      </c>
      <c r="D31" s="37">
        <f>SUMIFS(СВЦЭМ!$C$34:$C$777,СВЦЭМ!$A$34:$A$777,$A31,СВЦЭМ!$B$34:$B$777,D$11)+'СЕТ СН'!$F$9+СВЦЭМ!$D$10+'СЕТ СН'!$F$6-'СЕТ СН'!$F$19</f>
        <v>661.85735196999997</v>
      </c>
      <c r="E31" s="37">
        <f>SUMIFS(СВЦЭМ!$C$34:$C$777,СВЦЭМ!$A$34:$A$777,$A31,СВЦЭМ!$B$34:$B$777,E$11)+'СЕТ СН'!$F$9+СВЦЭМ!$D$10+'СЕТ СН'!$F$6-'СЕТ СН'!$F$19</f>
        <v>679.0513588099999</v>
      </c>
      <c r="F31" s="37">
        <f>SUMIFS(СВЦЭМ!$C$34:$C$777,СВЦЭМ!$A$34:$A$777,$A31,СВЦЭМ!$B$34:$B$777,F$11)+'СЕТ СН'!$F$9+СВЦЭМ!$D$10+'СЕТ СН'!$F$6-'СЕТ СН'!$F$19</f>
        <v>677.38234049000005</v>
      </c>
      <c r="G31" s="37">
        <f>SUMIFS(СВЦЭМ!$C$34:$C$777,СВЦЭМ!$A$34:$A$777,$A31,СВЦЭМ!$B$34:$B$777,G$11)+'СЕТ СН'!$F$9+СВЦЭМ!$D$10+'СЕТ СН'!$F$6-'СЕТ СН'!$F$19</f>
        <v>652.08277743000019</v>
      </c>
      <c r="H31" s="37">
        <f>SUMIFS(СВЦЭМ!$C$34:$C$777,СВЦЭМ!$A$34:$A$777,$A31,СВЦЭМ!$B$34:$B$777,H$11)+'СЕТ СН'!$F$9+СВЦЭМ!$D$10+'СЕТ СН'!$F$6-'СЕТ СН'!$F$19</f>
        <v>549.40134460999991</v>
      </c>
      <c r="I31" s="37">
        <f>SUMIFS(СВЦЭМ!$C$34:$C$777,СВЦЭМ!$A$34:$A$777,$A31,СВЦЭМ!$B$34:$B$777,I$11)+'СЕТ СН'!$F$9+СВЦЭМ!$D$10+'СЕТ СН'!$F$6-'СЕТ СН'!$F$19</f>
        <v>401.3829222999999</v>
      </c>
      <c r="J31" s="37">
        <f>SUMIFS(СВЦЭМ!$C$34:$C$777,СВЦЭМ!$A$34:$A$777,$A31,СВЦЭМ!$B$34:$B$777,J$11)+'СЕТ СН'!$F$9+СВЦЭМ!$D$10+'СЕТ СН'!$F$6-'СЕТ СН'!$F$19</f>
        <v>316.53240771000003</v>
      </c>
      <c r="K31" s="37">
        <f>SUMIFS(СВЦЭМ!$C$34:$C$777,СВЦЭМ!$A$34:$A$777,$A31,СВЦЭМ!$B$34:$B$777,K$11)+'СЕТ СН'!$F$9+СВЦЭМ!$D$10+'СЕТ СН'!$F$6-'СЕТ СН'!$F$19</f>
        <v>280.02946007000003</v>
      </c>
      <c r="L31" s="37">
        <f>SUMIFS(СВЦЭМ!$C$34:$C$777,СВЦЭМ!$A$34:$A$777,$A31,СВЦЭМ!$B$34:$B$777,L$11)+'СЕТ СН'!$F$9+СВЦЭМ!$D$10+'СЕТ СН'!$F$6-'СЕТ СН'!$F$19</f>
        <v>290.22994169000015</v>
      </c>
      <c r="M31" s="37">
        <f>SUMIFS(СВЦЭМ!$C$34:$C$777,СВЦЭМ!$A$34:$A$777,$A31,СВЦЭМ!$B$34:$B$777,M$11)+'СЕТ СН'!$F$9+СВЦЭМ!$D$10+'СЕТ СН'!$F$6-'СЕТ СН'!$F$19</f>
        <v>292.47081906000005</v>
      </c>
      <c r="N31" s="37">
        <f>SUMIFS(СВЦЭМ!$C$34:$C$777,СВЦЭМ!$A$34:$A$777,$A31,СВЦЭМ!$B$34:$B$777,N$11)+'СЕТ СН'!$F$9+СВЦЭМ!$D$10+'СЕТ СН'!$F$6-'СЕТ СН'!$F$19</f>
        <v>295.80271813999991</v>
      </c>
      <c r="O31" s="37">
        <f>SUMIFS(СВЦЭМ!$C$34:$C$777,СВЦЭМ!$A$34:$A$777,$A31,СВЦЭМ!$B$34:$B$777,O$11)+'СЕТ СН'!$F$9+СВЦЭМ!$D$10+'СЕТ СН'!$F$6-'СЕТ СН'!$F$19</f>
        <v>301.76255317000016</v>
      </c>
      <c r="P31" s="37">
        <f>SUMIFS(СВЦЭМ!$C$34:$C$777,СВЦЭМ!$A$34:$A$777,$A31,СВЦЭМ!$B$34:$B$777,P$11)+'СЕТ СН'!$F$9+СВЦЭМ!$D$10+'СЕТ СН'!$F$6-'СЕТ СН'!$F$19</f>
        <v>305.67749134000007</v>
      </c>
      <c r="Q31" s="37">
        <f>SUMIFS(СВЦЭМ!$C$34:$C$777,СВЦЭМ!$A$34:$A$777,$A31,СВЦЭМ!$B$34:$B$777,Q$11)+'СЕТ СН'!$F$9+СВЦЭМ!$D$10+'СЕТ СН'!$F$6-'СЕТ СН'!$F$19</f>
        <v>313.56650340999988</v>
      </c>
      <c r="R31" s="37">
        <f>SUMIFS(СВЦЭМ!$C$34:$C$777,СВЦЭМ!$A$34:$A$777,$A31,СВЦЭМ!$B$34:$B$777,R$11)+'СЕТ СН'!$F$9+СВЦЭМ!$D$10+'СЕТ СН'!$F$6-'СЕТ СН'!$F$19</f>
        <v>321.4226901799999</v>
      </c>
      <c r="S31" s="37">
        <f>SUMIFS(СВЦЭМ!$C$34:$C$777,СВЦЭМ!$A$34:$A$777,$A31,СВЦЭМ!$B$34:$B$777,S$11)+'СЕТ СН'!$F$9+СВЦЭМ!$D$10+'СЕТ СН'!$F$6-'СЕТ СН'!$F$19</f>
        <v>355.35895220999998</v>
      </c>
      <c r="T31" s="37">
        <f>SUMIFS(СВЦЭМ!$C$34:$C$777,СВЦЭМ!$A$34:$A$777,$A31,СВЦЭМ!$B$34:$B$777,T$11)+'СЕТ СН'!$F$9+СВЦЭМ!$D$10+'СЕТ СН'!$F$6-'СЕТ СН'!$F$19</f>
        <v>367.01364828999988</v>
      </c>
      <c r="U31" s="37">
        <f>SUMIFS(СВЦЭМ!$C$34:$C$777,СВЦЭМ!$A$34:$A$777,$A31,СВЦЭМ!$B$34:$B$777,U$11)+'СЕТ СН'!$F$9+СВЦЭМ!$D$10+'СЕТ СН'!$F$6-'СЕТ СН'!$F$19</f>
        <v>370.43866029999992</v>
      </c>
      <c r="V31" s="37">
        <f>SUMIFS(СВЦЭМ!$C$34:$C$777,СВЦЭМ!$A$34:$A$777,$A31,СВЦЭМ!$B$34:$B$777,V$11)+'СЕТ СН'!$F$9+СВЦЭМ!$D$10+'СЕТ СН'!$F$6-'СЕТ СН'!$F$19</f>
        <v>368.7695538600002</v>
      </c>
      <c r="W31" s="37">
        <f>SUMIFS(СВЦЭМ!$C$34:$C$777,СВЦЭМ!$A$34:$A$777,$A31,СВЦЭМ!$B$34:$B$777,W$11)+'СЕТ СН'!$F$9+СВЦЭМ!$D$10+'СЕТ СН'!$F$6-'СЕТ СН'!$F$19</f>
        <v>416.24885768000001</v>
      </c>
      <c r="X31" s="37">
        <f>SUMIFS(СВЦЭМ!$C$34:$C$777,СВЦЭМ!$A$34:$A$777,$A31,СВЦЭМ!$B$34:$B$777,X$11)+'СЕТ СН'!$F$9+СВЦЭМ!$D$10+'СЕТ СН'!$F$6-'СЕТ СН'!$F$19</f>
        <v>501.72872988000006</v>
      </c>
      <c r="Y31" s="37">
        <f>SUMIFS(СВЦЭМ!$C$34:$C$777,СВЦЭМ!$A$34:$A$777,$A31,СВЦЭМ!$B$34:$B$777,Y$11)+'СЕТ СН'!$F$9+СВЦЭМ!$D$10+'СЕТ СН'!$F$6-'СЕТ СН'!$F$19</f>
        <v>614.17917634000003</v>
      </c>
    </row>
    <row r="32" spans="1:25" ht="15.75" x14ac:dyDescent="0.2">
      <c r="A32" s="36">
        <f t="shared" si="0"/>
        <v>43272</v>
      </c>
      <c r="B32" s="37">
        <f>SUMIFS(СВЦЭМ!$C$34:$C$777,СВЦЭМ!$A$34:$A$777,$A32,СВЦЭМ!$B$34:$B$777,B$11)+'СЕТ СН'!$F$9+СВЦЭМ!$D$10+'СЕТ СН'!$F$6-'СЕТ СН'!$F$19</f>
        <v>593.59112255000002</v>
      </c>
      <c r="C32" s="37">
        <f>SUMIFS(СВЦЭМ!$C$34:$C$777,СВЦЭМ!$A$34:$A$777,$A32,СВЦЭМ!$B$34:$B$777,C$11)+'СЕТ СН'!$F$9+СВЦЭМ!$D$10+'СЕТ СН'!$F$6-'СЕТ СН'!$F$19</f>
        <v>610.75089716000014</v>
      </c>
      <c r="D32" s="37">
        <f>SUMIFS(СВЦЭМ!$C$34:$C$777,СВЦЭМ!$A$34:$A$777,$A32,СВЦЭМ!$B$34:$B$777,D$11)+'СЕТ СН'!$F$9+СВЦЭМ!$D$10+'СЕТ СН'!$F$6-'СЕТ СН'!$F$19</f>
        <v>672.71144263999997</v>
      </c>
      <c r="E32" s="37">
        <f>SUMIFS(СВЦЭМ!$C$34:$C$777,СВЦЭМ!$A$34:$A$777,$A32,СВЦЭМ!$B$34:$B$777,E$11)+'СЕТ СН'!$F$9+СВЦЭМ!$D$10+'СЕТ СН'!$F$6-'СЕТ СН'!$F$19</f>
        <v>687.05825023999989</v>
      </c>
      <c r="F32" s="37">
        <f>SUMIFS(СВЦЭМ!$C$34:$C$777,СВЦЭМ!$A$34:$A$777,$A32,СВЦЭМ!$B$34:$B$777,F$11)+'СЕТ СН'!$F$9+СВЦЭМ!$D$10+'СЕТ СН'!$F$6-'СЕТ СН'!$F$19</f>
        <v>680.81116781000003</v>
      </c>
      <c r="G32" s="37">
        <f>SUMIFS(СВЦЭМ!$C$34:$C$777,СВЦЭМ!$A$34:$A$777,$A32,СВЦЭМ!$B$34:$B$777,G$11)+'СЕТ СН'!$F$9+СВЦЭМ!$D$10+'СЕТ СН'!$F$6-'СЕТ СН'!$F$19</f>
        <v>675.50873362000004</v>
      </c>
      <c r="H32" s="37">
        <f>SUMIFS(СВЦЭМ!$C$34:$C$777,СВЦЭМ!$A$34:$A$777,$A32,СВЦЭМ!$B$34:$B$777,H$11)+'СЕТ СН'!$F$9+СВЦЭМ!$D$10+'СЕТ СН'!$F$6-'СЕТ СН'!$F$19</f>
        <v>584.85538729000007</v>
      </c>
      <c r="I32" s="37">
        <f>SUMIFS(СВЦЭМ!$C$34:$C$777,СВЦЭМ!$A$34:$A$777,$A32,СВЦЭМ!$B$34:$B$777,I$11)+'СЕТ СН'!$F$9+СВЦЭМ!$D$10+'СЕТ СН'!$F$6-'СЕТ СН'!$F$19</f>
        <v>464.19767821000016</v>
      </c>
      <c r="J32" s="37">
        <f>SUMIFS(СВЦЭМ!$C$34:$C$777,СВЦЭМ!$A$34:$A$777,$A32,СВЦЭМ!$B$34:$B$777,J$11)+'СЕТ СН'!$F$9+СВЦЭМ!$D$10+'СЕТ СН'!$F$6-'СЕТ СН'!$F$19</f>
        <v>377.90383174999999</v>
      </c>
      <c r="K32" s="37">
        <f>SUMIFS(СВЦЭМ!$C$34:$C$777,СВЦЭМ!$A$34:$A$777,$A32,СВЦЭМ!$B$34:$B$777,K$11)+'СЕТ СН'!$F$9+СВЦЭМ!$D$10+'СЕТ СН'!$F$6-'СЕТ СН'!$F$19</f>
        <v>312.41477182000006</v>
      </c>
      <c r="L32" s="37">
        <f>SUMIFS(СВЦЭМ!$C$34:$C$777,СВЦЭМ!$A$34:$A$777,$A32,СВЦЭМ!$B$34:$B$777,L$11)+'СЕТ СН'!$F$9+СВЦЭМ!$D$10+'СЕТ СН'!$F$6-'СЕТ СН'!$F$19</f>
        <v>293.45042871999988</v>
      </c>
      <c r="M32" s="37">
        <f>SUMIFS(СВЦЭМ!$C$34:$C$777,СВЦЭМ!$A$34:$A$777,$A32,СВЦЭМ!$B$34:$B$777,M$11)+'СЕТ СН'!$F$9+СВЦЭМ!$D$10+'СЕТ СН'!$F$6-'СЕТ СН'!$F$19</f>
        <v>295.07811928000012</v>
      </c>
      <c r="N32" s="37">
        <f>SUMIFS(СВЦЭМ!$C$34:$C$777,СВЦЭМ!$A$34:$A$777,$A32,СВЦЭМ!$B$34:$B$777,N$11)+'СЕТ СН'!$F$9+СВЦЭМ!$D$10+'СЕТ СН'!$F$6-'СЕТ СН'!$F$19</f>
        <v>300.33416412000008</v>
      </c>
      <c r="O32" s="37">
        <f>SUMIFS(СВЦЭМ!$C$34:$C$777,СВЦЭМ!$A$34:$A$777,$A32,СВЦЭМ!$B$34:$B$777,O$11)+'СЕТ СН'!$F$9+СВЦЭМ!$D$10+'СЕТ СН'!$F$6-'СЕТ СН'!$F$19</f>
        <v>310.78655904000004</v>
      </c>
      <c r="P32" s="37">
        <f>SUMIFS(СВЦЭМ!$C$34:$C$777,СВЦЭМ!$A$34:$A$777,$A32,СВЦЭМ!$B$34:$B$777,P$11)+'СЕТ СН'!$F$9+СВЦЭМ!$D$10+'СЕТ СН'!$F$6-'СЕТ СН'!$F$19</f>
        <v>317.25738701000012</v>
      </c>
      <c r="Q32" s="37">
        <f>SUMIFS(СВЦЭМ!$C$34:$C$777,СВЦЭМ!$A$34:$A$777,$A32,СВЦЭМ!$B$34:$B$777,Q$11)+'СЕТ СН'!$F$9+СВЦЭМ!$D$10+'СЕТ СН'!$F$6-'СЕТ СН'!$F$19</f>
        <v>317.01844771000003</v>
      </c>
      <c r="R32" s="37">
        <f>SUMIFS(СВЦЭМ!$C$34:$C$777,СВЦЭМ!$A$34:$A$777,$A32,СВЦЭМ!$B$34:$B$777,R$11)+'СЕТ СН'!$F$9+СВЦЭМ!$D$10+'СЕТ СН'!$F$6-'СЕТ СН'!$F$19</f>
        <v>346.65638365000007</v>
      </c>
      <c r="S32" s="37">
        <f>SUMIFS(СВЦЭМ!$C$34:$C$777,СВЦЭМ!$A$34:$A$777,$A32,СВЦЭМ!$B$34:$B$777,S$11)+'СЕТ СН'!$F$9+СВЦЭМ!$D$10+'СЕТ СН'!$F$6-'СЕТ СН'!$F$19</f>
        <v>311.79606137000007</v>
      </c>
      <c r="T32" s="37">
        <f>SUMIFS(СВЦЭМ!$C$34:$C$777,СВЦЭМ!$A$34:$A$777,$A32,СВЦЭМ!$B$34:$B$777,T$11)+'СЕТ СН'!$F$9+СВЦЭМ!$D$10+'СЕТ СН'!$F$6-'СЕТ СН'!$F$19</f>
        <v>301.09008312000003</v>
      </c>
      <c r="U32" s="37">
        <f>SUMIFS(СВЦЭМ!$C$34:$C$777,СВЦЭМ!$A$34:$A$777,$A32,СВЦЭМ!$B$34:$B$777,U$11)+'СЕТ СН'!$F$9+СВЦЭМ!$D$10+'СЕТ СН'!$F$6-'СЕТ СН'!$F$19</f>
        <v>295.78351527999996</v>
      </c>
      <c r="V32" s="37">
        <f>SUMIFS(СВЦЭМ!$C$34:$C$777,СВЦЭМ!$A$34:$A$777,$A32,СВЦЭМ!$B$34:$B$777,V$11)+'СЕТ СН'!$F$9+СВЦЭМ!$D$10+'СЕТ СН'!$F$6-'СЕТ СН'!$F$19</f>
        <v>309.70831431999989</v>
      </c>
      <c r="W32" s="37">
        <f>SUMIFS(СВЦЭМ!$C$34:$C$777,СВЦЭМ!$A$34:$A$777,$A32,СВЦЭМ!$B$34:$B$777,W$11)+'СЕТ СН'!$F$9+СВЦЭМ!$D$10+'СЕТ СН'!$F$6-'СЕТ СН'!$F$19</f>
        <v>363.58128105000003</v>
      </c>
      <c r="X32" s="37">
        <f>SUMIFS(СВЦЭМ!$C$34:$C$777,СВЦЭМ!$A$34:$A$777,$A32,СВЦЭМ!$B$34:$B$777,X$11)+'СЕТ СН'!$F$9+СВЦЭМ!$D$10+'СЕТ СН'!$F$6-'СЕТ СН'!$F$19</f>
        <v>473.01053687000001</v>
      </c>
      <c r="Y32" s="37">
        <f>SUMIFS(СВЦЭМ!$C$34:$C$777,СВЦЭМ!$A$34:$A$777,$A32,СВЦЭМ!$B$34:$B$777,Y$11)+'СЕТ СН'!$F$9+СВЦЭМ!$D$10+'СЕТ СН'!$F$6-'СЕТ СН'!$F$19</f>
        <v>576.61308083999995</v>
      </c>
    </row>
    <row r="33" spans="1:25" ht="15.75" x14ac:dyDescent="0.2">
      <c r="A33" s="36">
        <f t="shared" si="0"/>
        <v>43273</v>
      </c>
      <c r="B33" s="37">
        <f>SUMIFS(СВЦЭМ!$C$34:$C$777,СВЦЭМ!$A$34:$A$777,$A33,СВЦЭМ!$B$34:$B$777,B$11)+'СЕТ СН'!$F$9+СВЦЭМ!$D$10+'СЕТ СН'!$F$6-'СЕТ СН'!$F$19</f>
        <v>570.0741142600001</v>
      </c>
      <c r="C33" s="37">
        <f>SUMIFS(СВЦЭМ!$C$34:$C$777,СВЦЭМ!$A$34:$A$777,$A33,СВЦЭМ!$B$34:$B$777,C$11)+'СЕТ СН'!$F$9+СВЦЭМ!$D$10+'СЕТ СН'!$F$6-'СЕТ СН'!$F$19</f>
        <v>576.58575718999998</v>
      </c>
      <c r="D33" s="37">
        <f>SUMIFS(СВЦЭМ!$C$34:$C$777,СВЦЭМ!$A$34:$A$777,$A33,СВЦЭМ!$B$34:$B$777,D$11)+'СЕТ СН'!$F$9+СВЦЭМ!$D$10+'СЕТ СН'!$F$6-'СЕТ СН'!$F$19</f>
        <v>608.21299912999996</v>
      </c>
      <c r="E33" s="37">
        <f>SUMIFS(СВЦЭМ!$C$34:$C$777,СВЦЭМ!$A$34:$A$777,$A33,СВЦЭМ!$B$34:$B$777,E$11)+'СЕТ СН'!$F$9+СВЦЭМ!$D$10+'СЕТ СН'!$F$6-'СЕТ СН'!$F$19</f>
        <v>633.03268192999997</v>
      </c>
      <c r="F33" s="37">
        <f>SUMIFS(СВЦЭМ!$C$34:$C$777,СВЦЭМ!$A$34:$A$777,$A33,СВЦЭМ!$B$34:$B$777,F$11)+'СЕТ СН'!$F$9+СВЦЭМ!$D$10+'СЕТ СН'!$F$6-'СЕТ СН'!$F$19</f>
        <v>614.3938437500002</v>
      </c>
      <c r="G33" s="37">
        <f>SUMIFS(СВЦЭМ!$C$34:$C$777,СВЦЭМ!$A$34:$A$777,$A33,СВЦЭМ!$B$34:$B$777,G$11)+'СЕТ СН'!$F$9+СВЦЭМ!$D$10+'СЕТ СН'!$F$6-'СЕТ СН'!$F$19</f>
        <v>603.95991946000015</v>
      </c>
      <c r="H33" s="37">
        <f>SUMIFS(СВЦЭМ!$C$34:$C$777,СВЦЭМ!$A$34:$A$777,$A33,СВЦЭМ!$B$34:$B$777,H$11)+'СЕТ СН'!$F$9+СВЦЭМ!$D$10+'СЕТ СН'!$F$6-'СЕТ СН'!$F$19</f>
        <v>545.23411936000014</v>
      </c>
      <c r="I33" s="37">
        <f>SUMIFS(СВЦЭМ!$C$34:$C$777,СВЦЭМ!$A$34:$A$777,$A33,СВЦЭМ!$B$34:$B$777,I$11)+'СЕТ СН'!$F$9+СВЦЭМ!$D$10+'СЕТ СН'!$F$6-'СЕТ СН'!$F$19</f>
        <v>458.66779198999996</v>
      </c>
      <c r="J33" s="37">
        <f>SUMIFS(СВЦЭМ!$C$34:$C$777,СВЦЭМ!$A$34:$A$777,$A33,СВЦЭМ!$B$34:$B$777,J$11)+'СЕТ СН'!$F$9+СВЦЭМ!$D$10+'СЕТ СН'!$F$6-'СЕТ СН'!$F$19</f>
        <v>349.41784585000016</v>
      </c>
      <c r="K33" s="37">
        <f>SUMIFS(СВЦЭМ!$C$34:$C$777,СВЦЭМ!$A$34:$A$777,$A33,СВЦЭМ!$B$34:$B$777,K$11)+'СЕТ СН'!$F$9+СВЦЭМ!$D$10+'СЕТ СН'!$F$6-'СЕТ СН'!$F$19</f>
        <v>298.07763110999997</v>
      </c>
      <c r="L33" s="37">
        <f>SUMIFS(СВЦЭМ!$C$34:$C$777,СВЦЭМ!$A$34:$A$777,$A33,СВЦЭМ!$B$34:$B$777,L$11)+'СЕТ СН'!$F$9+СВЦЭМ!$D$10+'СЕТ СН'!$F$6-'СЕТ СН'!$F$19</f>
        <v>288.09240222000005</v>
      </c>
      <c r="M33" s="37">
        <f>SUMIFS(СВЦЭМ!$C$34:$C$777,СВЦЭМ!$A$34:$A$777,$A33,СВЦЭМ!$B$34:$B$777,M$11)+'СЕТ СН'!$F$9+СВЦЭМ!$D$10+'СЕТ СН'!$F$6-'СЕТ СН'!$F$19</f>
        <v>291.41105032000007</v>
      </c>
      <c r="N33" s="37">
        <f>SUMIFS(СВЦЭМ!$C$34:$C$777,СВЦЭМ!$A$34:$A$777,$A33,СВЦЭМ!$B$34:$B$777,N$11)+'СЕТ СН'!$F$9+СВЦЭМ!$D$10+'СЕТ СН'!$F$6-'СЕТ СН'!$F$19</f>
        <v>296.94781713999998</v>
      </c>
      <c r="O33" s="37">
        <f>SUMIFS(СВЦЭМ!$C$34:$C$777,СВЦЭМ!$A$34:$A$777,$A33,СВЦЭМ!$B$34:$B$777,O$11)+'СЕТ СН'!$F$9+СВЦЭМ!$D$10+'СЕТ СН'!$F$6-'СЕТ СН'!$F$19</f>
        <v>293.34668920000001</v>
      </c>
      <c r="P33" s="37">
        <f>SUMIFS(СВЦЭМ!$C$34:$C$777,СВЦЭМ!$A$34:$A$777,$A33,СВЦЭМ!$B$34:$B$777,P$11)+'СЕТ СН'!$F$9+СВЦЭМ!$D$10+'СЕТ СН'!$F$6-'СЕТ СН'!$F$19</f>
        <v>288.36532829000009</v>
      </c>
      <c r="Q33" s="37">
        <f>SUMIFS(СВЦЭМ!$C$34:$C$777,СВЦЭМ!$A$34:$A$777,$A33,СВЦЭМ!$B$34:$B$777,Q$11)+'СЕТ СН'!$F$9+СВЦЭМ!$D$10+'СЕТ СН'!$F$6-'СЕТ СН'!$F$19</f>
        <v>284.24388490000013</v>
      </c>
      <c r="R33" s="37">
        <f>SUMIFS(СВЦЭМ!$C$34:$C$777,СВЦЭМ!$A$34:$A$777,$A33,СВЦЭМ!$B$34:$B$777,R$11)+'СЕТ СН'!$F$9+СВЦЭМ!$D$10+'СЕТ СН'!$F$6-'СЕТ СН'!$F$19</f>
        <v>322.16458809000017</v>
      </c>
      <c r="S33" s="37">
        <f>SUMIFS(СВЦЭМ!$C$34:$C$777,СВЦЭМ!$A$34:$A$777,$A33,СВЦЭМ!$B$34:$B$777,S$11)+'СЕТ СН'!$F$9+СВЦЭМ!$D$10+'СЕТ СН'!$F$6-'СЕТ СН'!$F$19</f>
        <v>320.29390724000007</v>
      </c>
      <c r="T33" s="37">
        <f>SUMIFS(СВЦЭМ!$C$34:$C$777,СВЦЭМ!$A$34:$A$777,$A33,СВЦЭМ!$B$34:$B$777,T$11)+'СЕТ СН'!$F$9+СВЦЭМ!$D$10+'СЕТ СН'!$F$6-'СЕТ СН'!$F$19</f>
        <v>291.80237184000009</v>
      </c>
      <c r="U33" s="37">
        <f>SUMIFS(СВЦЭМ!$C$34:$C$777,СВЦЭМ!$A$34:$A$777,$A33,СВЦЭМ!$B$34:$B$777,U$11)+'СЕТ СН'!$F$9+СВЦЭМ!$D$10+'СЕТ СН'!$F$6-'СЕТ СН'!$F$19</f>
        <v>293.02671128000009</v>
      </c>
      <c r="V33" s="37">
        <f>SUMIFS(СВЦЭМ!$C$34:$C$777,СВЦЭМ!$A$34:$A$777,$A33,СВЦЭМ!$B$34:$B$777,V$11)+'СЕТ СН'!$F$9+СВЦЭМ!$D$10+'СЕТ СН'!$F$6-'СЕТ СН'!$F$19</f>
        <v>297.99832137999999</v>
      </c>
      <c r="W33" s="37">
        <f>SUMIFS(СВЦЭМ!$C$34:$C$777,СВЦЭМ!$A$34:$A$777,$A33,СВЦЭМ!$B$34:$B$777,W$11)+'СЕТ СН'!$F$9+СВЦЭМ!$D$10+'СЕТ СН'!$F$6-'СЕТ СН'!$F$19</f>
        <v>322.75731613000005</v>
      </c>
      <c r="X33" s="37">
        <f>SUMIFS(СВЦЭМ!$C$34:$C$777,СВЦЭМ!$A$34:$A$777,$A33,СВЦЭМ!$B$34:$B$777,X$11)+'СЕТ СН'!$F$9+СВЦЭМ!$D$10+'СЕТ СН'!$F$6-'СЕТ СН'!$F$19</f>
        <v>431.30192986000009</v>
      </c>
      <c r="Y33" s="37">
        <f>SUMIFS(СВЦЭМ!$C$34:$C$777,СВЦЭМ!$A$34:$A$777,$A33,СВЦЭМ!$B$34:$B$777,Y$11)+'СЕТ СН'!$F$9+СВЦЭМ!$D$10+'СЕТ СН'!$F$6-'СЕТ СН'!$F$19</f>
        <v>556.40991682000015</v>
      </c>
    </row>
    <row r="34" spans="1:25" ht="15.75" x14ac:dyDescent="0.2">
      <c r="A34" s="36">
        <f t="shared" si="0"/>
        <v>43274</v>
      </c>
      <c r="B34" s="37">
        <f>SUMIFS(СВЦЭМ!$C$34:$C$777,СВЦЭМ!$A$34:$A$777,$A34,СВЦЭМ!$B$34:$B$777,B$11)+'СЕТ СН'!$F$9+СВЦЭМ!$D$10+'СЕТ СН'!$F$6-'СЕТ СН'!$F$19</f>
        <v>668.41323651999994</v>
      </c>
      <c r="C34" s="37">
        <f>SUMIFS(СВЦЭМ!$C$34:$C$777,СВЦЭМ!$A$34:$A$777,$A34,СВЦЭМ!$B$34:$B$777,C$11)+'СЕТ СН'!$F$9+СВЦЭМ!$D$10+'СЕТ СН'!$F$6-'СЕТ СН'!$F$19</f>
        <v>710.09896962000005</v>
      </c>
      <c r="D34" s="37">
        <f>SUMIFS(СВЦЭМ!$C$34:$C$777,СВЦЭМ!$A$34:$A$777,$A34,СВЦЭМ!$B$34:$B$777,D$11)+'СЕТ СН'!$F$9+СВЦЭМ!$D$10+'СЕТ СН'!$F$6-'СЕТ СН'!$F$19</f>
        <v>698.92894364000006</v>
      </c>
      <c r="E34" s="37">
        <f>SUMIFS(СВЦЭМ!$C$34:$C$777,СВЦЭМ!$A$34:$A$777,$A34,СВЦЭМ!$B$34:$B$777,E$11)+'СЕТ СН'!$F$9+СВЦЭМ!$D$10+'СЕТ СН'!$F$6-'СЕТ СН'!$F$19</f>
        <v>692.65822070000024</v>
      </c>
      <c r="F34" s="37">
        <f>SUMIFS(СВЦЭМ!$C$34:$C$777,СВЦЭМ!$A$34:$A$777,$A34,СВЦЭМ!$B$34:$B$777,F$11)+'СЕТ СН'!$F$9+СВЦЭМ!$D$10+'СЕТ СН'!$F$6-'СЕТ СН'!$F$19</f>
        <v>690.1895577800002</v>
      </c>
      <c r="G34" s="37">
        <f>SUMIFS(СВЦЭМ!$C$34:$C$777,СВЦЭМ!$A$34:$A$777,$A34,СВЦЭМ!$B$34:$B$777,G$11)+'СЕТ СН'!$F$9+СВЦЭМ!$D$10+'СЕТ СН'!$F$6-'СЕТ СН'!$F$19</f>
        <v>693.63515645000018</v>
      </c>
      <c r="H34" s="37">
        <f>SUMIFS(СВЦЭМ!$C$34:$C$777,СВЦЭМ!$A$34:$A$777,$A34,СВЦЭМ!$B$34:$B$777,H$11)+'СЕТ СН'!$F$9+СВЦЭМ!$D$10+'СЕТ СН'!$F$6-'СЕТ СН'!$F$19</f>
        <v>666.14601425000012</v>
      </c>
      <c r="I34" s="37">
        <f>SUMIFS(СВЦЭМ!$C$34:$C$777,СВЦЭМ!$A$34:$A$777,$A34,СВЦЭМ!$B$34:$B$777,I$11)+'СЕТ СН'!$F$9+СВЦЭМ!$D$10+'СЕТ СН'!$F$6-'СЕТ СН'!$F$19</f>
        <v>494.90347294000014</v>
      </c>
      <c r="J34" s="37">
        <f>SUMIFS(СВЦЭМ!$C$34:$C$777,СВЦЭМ!$A$34:$A$777,$A34,СВЦЭМ!$B$34:$B$777,J$11)+'СЕТ СН'!$F$9+СВЦЭМ!$D$10+'СЕТ СН'!$F$6-'СЕТ СН'!$F$19</f>
        <v>390.50085559000001</v>
      </c>
      <c r="K34" s="37">
        <f>SUMIFS(СВЦЭМ!$C$34:$C$777,СВЦЭМ!$A$34:$A$777,$A34,СВЦЭМ!$B$34:$B$777,K$11)+'СЕТ СН'!$F$9+СВЦЭМ!$D$10+'СЕТ СН'!$F$6-'СЕТ СН'!$F$19</f>
        <v>315.83189069000002</v>
      </c>
      <c r="L34" s="37">
        <f>SUMIFS(СВЦЭМ!$C$34:$C$777,СВЦЭМ!$A$34:$A$777,$A34,СВЦЭМ!$B$34:$B$777,L$11)+'СЕТ СН'!$F$9+СВЦЭМ!$D$10+'СЕТ СН'!$F$6-'СЕТ СН'!$F$19</f>
        <v>302.45302078999987</v>
      </c>
      <c r="M34" s="37">
        <f>SUMIFS(СВЦЭМ!$C$34:$C$777,СВЦЭМ!$A$34:$A$777,$A34,СВЦЭМ!$B$34:$B$777,M$11)+'СЕТ СН'!$F$9+СВЦЭМ!$D$10+'СЕТ СН'!$F$6-'СЕТ СН'!$F$19</f>
        <v>303.7857644500001</v>
      </c>
      <c r="N34" s="37">
        <f>SUMIFS(СВЦЭМ!$C$34:$C$777,СВЦЭМ!$A$34:$A$777,$A34,СВЦЭМ!$B$34:$B$777,N$11)+'СЕТ СН'!$F$9+СВЦЭМ!$D$10+'СЕТ СН'!$F$6-'СЕТ СН'!$F$19</f>
        <v>306.24790769000003</v>
      </c>
      <c r="O34" s="37">
        <f>SUMIFS(СВЦЭМ!$C$34:$C$777,СВЦЭМ!$A$34:$A$777,$A34,СВЦЭМ!$B$34:$B$777,O$11)+'СЕТ СН'!$F$9+СВЦЭМ!$D$10+'СЕТ СН'!$F$6-'СЕТ СН'!$F$19</f>
        <v>307.6307664000002</v>
      </c>
      <c r="P34" s="37">
        <f>SUMIFS(СВЦЭМ!$C$34:$C$777,СВЦЭМ!$A$34:$A$777,$A34,СВЦЭМ!$B$34:$B$777,P$11)+'СЕТ СН'!$F$9+СВЦЭМ!$D$10+'СЕТ СН'!$F$6-'СЕТ СН'!$F$19</f>
        <v>321.42972692000001</v>
      </c>
      <c r="Q34" s="37">
        <f>SUMIFS(СВЦЭМ!$C$34:$C$777,СВЦЭМ!$A$34:$A$777,$A34,СВЦЭМ!$B$34:$B$777,Q$11)+'СЕТ СН'!$F$9+СВЦЭМ!$D$10+'СЕТ СН'!$F$6-'СЕТ СН'!$F$19</f>
        <v>332.27776267000002</v>
      </c>
      <c r="R34" s="37">
        <f>SUMIFS(СВЦЭМ!$C$34:$C$777,СВЦЭМ!$A$34:$A$777,$A34,СВЦЭМ!$B$34:$B$777,R$11)+'СЕТ СН'!$F$9+СВЦЭМ!$D$10+'СЕТ СН'!$F$6-'СЕТ СН'!$F$19</f>
        <v>358.47181050000006</v>
      </c>
      <c r="S34" s="37">
        <f>SUMIFS(СВЦЭМ!$C$34:$C$777,СВЦЭМ!$A$34:$A$777,$A34,СВЦЭМ!$B$34:$B$777,S$11)+'СЕТ СН'!$F$9+СВЦЭМ!$D$10+'СЕТ СН'!$F$6-'СЕТ СН'!$F$19</f>
        <v>343.09795570000017</v>
      </c>
      <c r="T34" s="37">
        <f>SUMIFS(СВЦЭМ!$C$34:$C$777,СВЦЭМ!$A$34:$A$777,$A34,СВЦЭМ!$B$34:$B$777,T$11)+'СЕТ СН'!$F$9+СВЦЭМ!$D$10+'СЕТ СН'!$F$6-'СЕТ СН'!$F$19</f>
        <v>334.61518802000012</v>
      </c>
      <c r="U34" s="37">
        <f>SUMIFS(СВЦЭМ!$C$34:$C$777,СВЦЭМ!$A$34:$A$777,$A34,СВЦЭМ!$B$34:$B$777,U$11)+'СЕТ СН'!$F$9+СВЦЭМ!$D$10+'СЕТ СН'!$F$6-'СЕТ СН'!$F$19</f>
        <v>329.8513062799999</v>
      </c>
      <c r="V34" s="37">
        <f>SUMIFS(СВЦЭМ!$C$34:$C$777,СВЦЭМ!$A$34:$A$777,$A34,СВЦЭМ!$B$34:$B$777,V$11)+'СЕТ СН'!$F$9+СВЦЭМ!$D$10+'СЕТ СН'!$F$6-'СЕТ СН'!$F$19</f>
        <v>327.67004756000017</v>
      </c>
      <c r="W34" s="37">
        <f>SUMIFS(СВЦЭМ!$C$34:$C$777,СВЦЭМ!$A$34:$A$777,$A34,СВЦЭМ!$B$34:$B$777,W$11)+'СЕТ СН'!$F$9+СВЦЭМ!$D$10+'СЕТ СН'!$F$6-'СЕТ СН'!$F$19</f>
        <v>379.20015286</v>
      </c>
      <c r="X34" s="37">
        <f>SUMIFS(СВЦЭМ!$C$34:$C$777,СВЦЭМ!$A$34:$A$777,$A34,СВЦЭМ!$B$34:$B$777,X$11)+'СЕТ СН'!$F$9+СВЦЭМ!$D$10+'СЕТ СН'!$F$6-'СЕТ СН'!$F$19</f>
        <v>485.18295145000013</v>
      </c>
      <c r="Y34" s="37">
        <f>SUMIFS(СВЦЭМ!$C$34:$C$777,СВЦЭМ!$A$34:$A$777,$A34,СВЦЭМ!$B$34:$B$777,Y$11)+'СЕТ СН'!$F$9+СВЦЭМ!$D$10+'СЕТ СН'!$F$6-'СЕТ СН'!$F$19</f>
        <v>554.97625929000003</v>
      </c>
    </row>
    <row r="35" spans="1:25" ht="15.75" x14ac:dyDescent="0.2">
      <c r="A35" s="36">
        <f t="shared" si="0"/>
        <v>43275</v>
      </c>
      <c r="B35" s="37">
        <f>SUMIFS(СВЦЭМ!$C$34:$C$777,СВЦЭМ!$A$34:$A$777,$A35,СВЦЭМ!$B$34:$B$777,B$11)+'СЕТ СН'!$F$9+СВЦЭМ!$D$10+'СЕТ СН'!$F$6-'СЕТ СН'!$F$19</f>
        <v>644.27985633999981</v>
      </c>
      <c r="C35" s="37">
        <f>SUMIFS(СВЦЭМ!$C$34:$C$777,СВЦЭМ!$A$34:$A$777,$A35,СВЦЭМ!$B$34:$B$777,C$11)+'СЕТ СН'!$F$9+СВЦЭМ!$D$10+'СЕТ СН'!$F$6-'СЕТ СН'!$F$19</f>
        <v>694.4856234099999</v>
      </c>
      <c r="D35" s="37">
        <f>SUMIFS(СВЦЭМ!$C$34:$C$777,СВЦЭМ!$A$34:$A$777,$A35,СВЦЭМ!$B$34:$B$777,D$11)+'СЕТ СН'!$F$9+СВЦЭМ!$D$10+'СЕТ СН'!$F$6-'СЕТ СН'!$F$19</f>
        <v>680.05869399000005</v>
      </c>
      <c r="E35" s="37">
        <f>SUMIFS(СВЦЭМ!$C$34:$C$777,СВЦЭМ!$A$34:$A$777,$A35,СВЦЭМ!$B$34:$B$777,E$11)+'СЕТ СН'!$F$9+СВЦЭМ!$D$10+'СЕТ СН'!$F$6-'СЕТ СН'!$F$19</f>
        <v>672.75152717999993</v>
      </c>
      <c r="F35" s="37">
        <f>SUMIFS(СВЦЭМ!$C$34:$C$777,СВЦЭМ!$A$34:$A$777,$A35,СВЦЭМ!$B$34:$B$777,F$11)+'СЕТ СН'!$F$9+СВЦЭМ!$D$10+'СЕТ СН'!$F$6-'СЕТ СН'!$F$19</f>
        <v>668.60870216000023</v>
      </c>
      <c r="G35" s="37">
        <f>SUMIFS(СВЦЭМ!$C$34:$C$777,СВЦЭМ!$A$34:$A$777,$A35,СВЦЭМ!$B$34:$B$777,G$11)+'СЕТ СН'!$F$9+СВЦЭМ!$D$10+'СЕТ СН'!$F$6-'СЕТ СН'!$F$19</f>
        <v>660.54280001000018</v>
      </c>
      <c r="H35" s="37">
        <f>SUMIFS(СВЦЭМ!$C$34:$C$777,СВЦЭМ!$A$34:$A$777,$A35,СВЦЭМ!$B$34:$B$777,H$11)+'СЕТ СН'!$F$9+СВЦЭМ!$D$10+'СЕТ СН'!$F$6-'СЕТ СН'!$F$19</f>
        <v>646.97442507000017</v>
      </c>
      <c r="I35" s="37">
        <f>SUMIFS(СВЦЭМ!$C$34:$C$777,СВЦЭМ!$A$34:$A$777,$A35,СВЦЭМ!$B$34:$B$777,I$11)+'СЕТ СН'!$F$9+СВЦЭМ!$D$10+'СЕТ СН'!$F$6-'СЕТ СН'!$F$19</f>
        <v>521.31794158000014</v>
      </c>
      <c r="J35" s="37">
        <f>SUMIFS(СВЦЭМ!$C$34:$C$777,СВЦЭМ!$A$34:$A$777,$A35,СВЦЭМ!$B$34:$B$777,J$11)+'СЕТ СН'!$F$9+СВЦЭМ!$D$10+'СЕТ СН'!$F$6-'СЕТ СН'!$F$19</f>
        <v>395.22163994000005</v>
      </c>
      <c r="K35" s="37">
        <f>SUMIFS(СВЦЭМ!$C$34:$C$777,СВЦЭМ!$A$34:$A$777,$A35,СВЦЭМ!$B$34:$B$777,K$11)+'СЕТ СН'!$F$9+СВЦЭМ!$D$10+'СЕТ СН'!$F$6-'СЕТ СН'!$F$19</f>
        <v>320.34044868000012</v>
      </c>
      <c r="L35" s="37">
        <f>SUMIFS(СВЦЭМ!$C$34:$C$777,СВЦЭМ!$A$34:$A$777,$A35,СВЦЭМ!$B$34:$B$777,L$11)+'СЕТ СН'!$F$9+СВЦЭМ!$D$10+'СЕТ СН'!$F$6-'СЕТ СН'!$F$19</f>
        <v>313.79198686000007</v>
      </c>
      <c r="M35" s="37">
        <f>SUMIFS(СВЦЭМ!$C$34:$C$777,СВЦЭМ!$A$34:$A$777,$A35,СВЦЭМ!$B$34:$B$777,M$11)+'СЕТ СН'!$F$9+СВЦЭМ!$D$10+'СЕТ СН'!$F$6-'СЕТ СН'!$F$19</f>
        <v>312.07405606000009</v>
      </c>
      <c r="N35" s="37">
        <f>SUMIFS(СВЦЭМ!$C$34:$C$777,СВЦЭМ!$A$34:$A$777,$A35,СВЦЭМ!$B$34:$B$777,N$11)+'СЕТ СН'!$F$9+СВЦЭМ!$D$10+'СЕТ СН'!$F$6-'СЕТ СН'!$F$19</f>
        <v>320.96667891000004</v>
      </c>
      <c r="O35" s="37">
        <f>SUMIFS(СВЦЭМ!$C$34:$C$777,СВЦЭМ!$A$34:$A$777,$A35,СВЦЭМ!$B$34:$B$777,O$11)+'СЕТ СН'!$F$9+СВЦЭМ!$D$10+'СЕТ СН'!$F$6-'СЕТ СН'!$F$19</f>
        <v>315.77912170999991</v>
      </c>
      <c r="P35" s="37">
        <f>SUMIFS(СВЦЭМ!$C$34:$C$777,СВЦЭМ!$A$34:$A$777,$A35,СВЦЭМ!$B$34:$B$777,P$11)+'СЕТ СН'!$F$9+СВЦЭМ!$D$10+'СЕТ СН'!$F$6-'СЕТ СН'!$F$19</f>
        <v>320.3809815599999</v>
      </c>
      <c r="Q35" s="37">
        <f>SUMIFS(СВЦЭМ!$C$34:$C$777,СВЦЭМ!$A$34:$A$777,$A35,СВЦЭМ!$B$34:$B$777,Q$11)+'СЕТ СН'!$F$9+СВЦЭМ!$D$10+'СЕТ СН'!$F$6-'СЕТ СН'!$F$19</f>
        <v>322.24371080000003</v>
      </c>
      <c r="R35" s="37">
        <f>SUMIFS(СВЦЭМ!$C$34:$C$777,СВЦЭМ!$A$34:$A$777,$A35,СВЦЭМ!$B$34:$B$777,R$11)+'СЕТ СН'!$F$9+СВЦЭМ!$D$10+'СЕТ СН'!$F$6-'СЕТ СН'!$F$19</f>
        <v>345.18440197000007</v>
      </c>
      <c r="S35" s="37">
        <f>SUMIFS(СВЦЭМ!$C$34:$C$777,СВЦЭМ!$A$34:$A$777,$A35,СВЦЭМ!$B$34:$B$777,S$11)+'СЕТ СН'!$F$9+СВЦЭМ!$D$10+'СЕТ СН'!$F$6-'СЕТ СН'!$F$19</f>
        <v>335.6927280000001</v>
      </c>
      <c r="T35" s="37">
        <f>SUMIFS(СВЦЭМ!$C$34:$C$777,СВЦЭМ!$A$34:$A$777,$A35,СВЦЭМ!$B$34:$B$777,T$11)+'СЕТ СН'!$F$9+СВЦЭМ!$D$10+'СЕТ СН'!$F$6-'СЕТ СН'!$F$19</f>
        <v>327.28715611000018</v>
      </c>
      <c r="U35" s="37">
        <f>SUMIFS(СВЦЭМ!$C$34:$C$777,СВЦЭМ!$A$34:$A$777,$A35,СВЦЭМ!$B$34:$B$777,U$11)+'СЕТ СН'!$F$9+СВЦЭМ!$D$10+'СЕТ СН'!$F$6-'СЕТ СН'!$F$19</f>
        <v>322.68607351000003</v>
      </c>
      <c r="V35" s="37">
        <f>SUMIFS(СВЦЭМ!$C$34:$C$777,СВЦЭМ!$A$34:$A$777,$A35,СВЦЭМ!$B$34:$B$777,V$11)+'СЕТ СН'!$F$9+СВЦЭМ!$D$10+'СЕТ СН'!$F$6-'СЕТ СН'!$F$19</f>
        <v>326.14324180999995</v>
      </c>
      <c r="W35" s="37">
        <f>SUMIFS(СВЦЭМ!$C$34:$C$777,СВЦЭМ!$A$34:$A$777,$A35,СВЦЭМ!$B$34:$B$777,W$11)+'СЕТ СН'!$F$9+СВЦЭМ!$D$10+'СЕТ СН'!$F$6-'СЕТ СН'!$F$19</f>
        <v>367.41652902999988</v>
      </c>
      <c r="X35" s="37">
        <f>SUMIFS(СВЦЭМ!$C$34:$C$777,СВЦЭМ!$A$34:$A$777,$A35,СВЦЭМ!$B$34:$B$777,X$11)+'СЕТ СН'!$F$9+СВЦЭМ!$D$10+'СЕТ СН'!$F$6-'СЕТ СН'!$F$19</f>
        <v>465.26584464000018</v>
      </c>
      <c r="Y35" s="37">
        <f>SUMIFS(СВЦЭМ!$C$34:$C$777,СВЦЭМ!$A$34:$A$777,$A35,СВЦЭМ!$B$34:$B$777,Y$11)+'СЕТ СН'!$F$9+СВЦЭМ!$D$10+'СЕТ СН'!$F$6-'СЕТ СН'!$F$19</f>
        <v>581.71028220000005</v>
      </c>
    </row>
    <row r="36" spans="1:25" ht="15.75" x14ac:dyDescent="0.2">
      <c r="A36" s="36">
        <f t="shared" si="0"/>
        <v>43276</v>
      </c>
      <c r="B36" s="37">
        <f>SUMIFS(СВЦЭМ!$C$34:$C$777,СВЦЭМ!$A$34:$A$777,$A36,СВЦЭМ!$B$34:$B$777,B$11)+'СЕТ СН'!$F$9+СВЦЭМ!$D$10+'СЕТ СН'!$F$6-'СЕТ СН'!$F$19</f>
        <v>617.95415254000011</v>
      </c>
      <c r="C36" s="37">
        <f>SUMIFS(СВЦЭМ!$C$34:$C$777,СВЦЭМ!$A$34:$A$777,$A36,СВЦЭМ!$B$34:$B$777,C$11)+'СЕТ СН'!$F$9+СВЦЭМ!$D$10+'СЕТ СН'!$F$6-'СЕТ СН'!$F$19</f>
        <v>672.68646241999988</v>
      </c>
      <c r="D36" s="37">
        <f>SUMIFS(СВЦЭМ!$C$34:$C$777,СВЦЭМ!$A$34:$A$777,$A36,СВЦЭМ!$B$34:$B$777,D$11)+'СЕТ СН'!$F$9+СВЦЭМ!$D$10+'СЕТ СН'!$F$6-'СЕТ СН'!$F$19</f>
        <v>707.29906107999989</v>
      </c>
      <c r="E36" s="37">
        <f>SUMIFS(СВЦЭМ!$C$34:$C$777,СВЦЭМ!$A$34:$A$777,$A36,СВЦЭМ!$B$34:$B$777,E$11)+'СЕТ СН'!$F$9+СВЦЭМ!$D$10+'СЕТ СН'!$F$6-'СЕТ СН'!$F$19</f>
        <v>701.96439198000019</v>
      </c>
      <c r="F36" s="37">
        <f>SUMIFS(СВЦЭМ!$C$34:$C$777,СВЦЭМ!$A$34:$A$777,$A36,СВЦЭМ!$B$34:$B$777,F$11)+'СЕТ СН'!$F$9+СВЦЭМ!$D$10+'СЕТ СН'!$F$6-'СЕТ СН'!$F$19</f>
        <v>698.04525409000018</v>
      </c>
      <c r="G36" s="37">
        <f>SUMIFS(СВЦЭМ!$C$34:$C$777,СВЦЭМ!$A$34:$A$777,$A36,СВЦЭМ!$B$34:$B$777,G$11)+'СЕТ СН'!$F$9+СВЦЭМ!$D$10+'СЕТ СН'!$F$6-'СЕТ СН'!$F$19</f>
        <v>705.38187832999995</v>
      </c>
      <c r="H36" s="37">
        <f>SUMIFS(СВЦЭМ!$C$34:$C$777,СВЦЭМ!$A$34:$A$777,$A36,СВЦЭМ!$B$34:$B$777,H$11)+'СЕТ СН'!$F$9+СВЦЭМ!$D$10+'СЕТ СН'!$F$6-'СЕТ СН'!$F$19</f>
        <v>671.09148539</v>
      </c>
      <c r="I36" s="37">
        <f>SUMIFS(СВЦЭМ!$C$34:$C$777,СВЦЭМ!$A$34:$A$777,$A36,СВЦЭМ!$B$34:$B$777,I$11)+'СЕТ СН'!$F$9+СВЦЭМ!$D$10+'СЕТ СН'!$F$6-'СЕТ СН'!$F$19</f>
        <v>503.72214468000004</v>
      </c>
      <c r="J36" s="37">
        <f>SUMIFS(СВЦЭМ!$C$34:$C$777,СВЦЭМ!$A$34:$A$777,$A36,СВЦЭМ!$B$34:$B$777,J$11)+'СЕТ СН'!$F$9+СВЦЭМ!$D$10+'СЕТ СН'!$F$6-'СЕТ СН'!$F$19</f>
        <v>387.94073927000011</v>
      </c>
      <c r="K36" s="37">
        <f>SUMIFS(СВЦЭМ!$C$34:$C$777,СВЦЭМ!$A$34:$A$777,$A36,СВЦЭМ!$B$34:$B$777,K$11)+'СЕТ СН'!$F$9+СВЦЭМ!$D$10+'СЕТ СН'!$F$6-'СЕТ СН'!$F$19</f>
        <v>334.37391592999995</v>
      </c>
      <c r="L36" s="37">
        <f>SUMIFS(СВЦЭМ!$C$34:$C$777,СВЦЭМ!$A$34:$A$777,$A36,СВЦЭМ!$B$34:$B$777,L$11)+'СЕТ СН'!$F$9+СВЦЭМ!$D$10+'СЕТ СН'!$F$6-'СЕТ СН'!$F$19</f>
        <v>335.10276558999988</v>
      </c>
      <c r="M36" s="37">
        <f>SUMIFS(СВЦЭМ!$C$34:$C$777,СВЦЭМ!$A$34:$A$777,$A36,СВЦЭМ!$B$34:$B$777,M$11)+'СЕТ СН'!$F$9+СВЦЭМ!$D$10+'СЕТ СН'!$F$6-'СЕТ СН'!$F$19</f>
        <v>334.70952167999997</v>
      </c>
      <c r="N36" s="37">
        <f>SUMIFS(СВЦЭМ!$C$34:$C$777,СВЦЭМ!$A$34:$A$777,$A36,СВЦЭМ!$B$34:$B$777,N$11)+'СЕТ СН'!$F$9+СВЦЭМ!$D$10+'СЕТ СН'!$F$6-'СЕТ СН'!$F$19</f>
        <v>327.32788991000018</v>
      </c>
      <c r="O36" s="37">
        <f>SUMIFS(СВЦЭМ!$C$34:$C$777,СВЦЭМ!$A$34:$A$777,$A36,СВЦЭМ!$B$34:$B$777,O$11)+'СЕТ СН'!$F$9+СВЦЭМ!$D$10+'СЕТ СН'!$F$6-'СЕТ СН'!$F$19</f>
        <v>330.16686078999999</v>
      </c>
      <c r="P36" s="37">
        <f>SUMIFS(СВЦЭМ!$C$34:$C$777,СВЦЭМ!$A$34:$A$777,$A36,СВЦЭМ!$B$34:$B$777,P$11)+'СЕТ СН'!$F$9+СВЦЭМ!$D$10+'СЕТ СН'!$F$6-'СЕТ СН'!$F$19</f>
        <v>332.96084746000008</v>
      </c>
      <c r="Q36" s="37">
        <f>SUMIFS(СВЦЭМ!$C$34:$C$777,СВЦЭМ!$A$34:$A$777,$A36,СВЦЭМ!$B$34:$B$777,Q$11)+'СЕТ СН'!$F$9+СВЦЭМ!$D$10+'СЕТ СН'!$F$6-'СЕТ СН'!$F$19</f>
        <v>333.5154920199999</v>
      </c>
      <c r="R36" s="37">
        <f>SUMIFS(СВЦЭМ!$C$34:$C$777,СВЦЭМ!$A$34:$A$777,$A36,СВЦЭМ!$B$34:$B$777,R$11)+'СЕТ СН'!$F$9+СВЦЭМ!$D$10+'СЕТ СН'!$F$6-'СЕТ СН'!$F$19</f>
        <v>338.68109474999994</v>
      </c>
      <c r="S36" s="37">
        <f>SUMIFS(СВЦЭМ!$C$34:$C$777,СВЦЭМ!$A$34:$A$777,$A36,СВЦЭМ!$B$34:$B$777,S$11)+'СЕТ СН'!$F$9+СВЦЭМ!$D$10+'СЕТ СН'!$F$6-'СЕТ СН'!$F$19</f>
        <v>331.86162886</v>
      </c>
      <c r="T36" s="37">
        <f>SUMIFS(СВЦЭМ!$C$34:$C$777,СВЦЭМ!$A$34:$A$777,$A36,СВЦЭМ!$B$34:$B$777,T$11)+'СЕТ СН'!$F$9+СВЦЭМ!$D$10+'СЕТ СН'!$F$6-'СЕТ СН'!$F$19</f>
        <v>327.01528926999993</v>
      </c>
      <c r="U36" s="37">
        <f>SUMIFS(СВЦЭМ!$C$34:$C$777,СВЦЭМ!$A$34:$A$777,$A36,СВЦЭМ!$B$34:$B$777,U$11)+'СЕТ СН'!$F$9+СВЦЭМ!$D$10+'СЕТ СН'!$F$6-'СЕТ СН'!$F$19</f>
        <v>332.25273561000006</v>
      </c>
      <c r="V36" s="37">
        <f>SUMIFS(СВЦЭМ!$C$34:$C$777,СВЦЭМ!$A$34:$A$777,$A36,СВЦЭМ!$B$34:$B$777,V$11)+'СЕТ СН'!$F$9+СВЦЭМ!$D$10+'СЕТ СН'!$F$6-'СЕТ СН'!$F$19</f>
        <v>332.83938946000001</v>
      </c>
      <c r="W36" s="37">
        <f>SUMIFS(СВЦЭМ!$C$34:$C$777,СВЦЭМ!$A$34:$A$777,$A36,СВЦЭМ!$B$34:$B$777,W$11)+'СЕТ СН'!$F$9+СВЦЭМ!$D$10+'СЕТ СН'!$F$6-'СЕТ СН'!$F$19</f>
        <v>380.17282484000009</v>
      </c>
      <c r="X36" s="37">
        <f>SUMIFS(СВЦЭМ!$C$34:$C$777,СВЦЭМ!$A$34:$A$777,$A36,СВЦЭМ!$B$34:$B$777,X$11)+'СЕТ СН'!$F$9+СВЦЭМ!$D$10+'СЕТ СН'!$F$6-'СЕТ СН'!$F$19</f>
        <v>472.89189079000005</v>
      </c>
      <c r="Y36" s="37">
        <f>SUMIFS(СВЦЭМ!$C$34:$C$777,СВЦЭМ!$A$34:$A$777,$A36,СВЦЭМ!$B$34:$B$777,Y$11)+'СЕТ СН'!$F$9+СВЦЭМ!$D$10+'СЕТ СН'!$F$6-'СЕТ СН'!$F$19</f>
        <v>594.67043812999998</v>
      </c>
    </row>
    <row r="37" spans="1:25" ht="15.75" x14ac:dyDescent="0.2">
      <c r="A37" s="36">
        <f t="shared" si="0"/>
        <v>43277</v>
      </c>
      <c r="B37" s="37">
        <f>SUMIFS(СВЦЭМ!$C$34:$C$777,СВЦЭМ!$A$34:$A$777,$A37,СВЦЭМ!$B$34:$B$777,B$11)+'СЕТ СН'!$F$9+СВЦЭМ!$D$10+'СЕТ СН'!$F$6-'СЕТ СН'!$F$19</f>
        <v>675.30962779000004</v>
      </c>
      <c r="C37" s="37">
        <f>SUMIFS(СВЦЭМ!$C$34:$C$777,СВЦЭМ!$A$34:$A$777,$A37,СВЦЭМ!$B$34:$B$777,C$11)+'СЕТ СН'!$F$9+СВЦЭМ!$D$10+'СЕТ СН'!$F$6-'СЕТ СН'!$F$19</f>
        <v>683.90643399000021</v>
      </c>
      <c r="D37" s="37">
        <f>SUMIFS(СВЦЭМ!$C$34:$C$777,СВЦЭМ!$A$34:$A$777,$A37,СВЦЭМ!$B$34:$B$777,D$11)+'СЕТ СН'!$F$9+СВЦЭМ!$D$10+'СЕТ СН'!$F$6-'СЕТ СН'!$F$19</f>
        <v>668.48162582999987</v>
      </c>
      <c r="E37" s="37">
        <f>SUMIFS(СВЦЭМ!$C$34:$C$777,СВЦЭМ!$A$34:$A$777,$A37,СВЦЭМ!$B$34:$B$777,E$11)+'СЕТ СН'!$F$9+СВЦЭМ!$D$10+'СЕТ СН'!$F$6-'СЕТ СН'!$F$19</f>
        <v>662.9629491500001</v>
      </c>
      <c r="F37" s="37">
        <f>SUMIFS(СВЦЭМ!$C$34:$C$777,СВЦЭМ!$A$34:$A$777,$A37,СВЦЭМ!$B$34:$B$777,F$11)+'СЕТ СН'!$F$9+СВЦЭМ!$D$10+'СЕТ СН'!$F$6-'СЕТ СН'!$F$19</f>
        <v>660.36168766999992</v>
      </c>
      <c r="G37" s="37">
        <f>SUMIFS(СВЦЭМ!$C$34:$C$777,СВЦЭМ!$A$34:$A$777,$A37,СВЦЭМ!$B$34:$B$777,G$11)+'СЕТ СН'!$F$9+СВЦЭМ!$D$10+'СЕТ СН'!$F$6-'СЕТ СН'!$F$19</f>
        <v>666.65865846999998</v>
      </c>
      <c r="H37" s="37">
        <f>SUMIFS(СВЦЭМ!$C$34:$C$777,СВЦЭМ!$A$34:$A$777,$A37,СВЦЭМ!$B$34:$B$777,H$11)+'СЕТ СН'!$F$9+СВЦЭМ!$D$10+'СЕТ СН'!$F$6-'СЕТ СН'!$F$19</f>
        <v>662.09847719999982</v>
      </c>
      <c r="I37" s="37">
        <f>SUMIFS(СВЦЭМ!$C$34:$C$777,СВЦЭМ!$A$34:$A$777,$A37,СВЦЭМ!$B$34:$B$777,I$11)+'СЕТ СН'!$F$9+СВЦЭМ!$D$10+'СЕТ СН'!$F$6-'СЕТ СН'!$F$19</f>
        <v>526.04354415</v>
      </c>
      <c r="J37" s="37">
        <f>SUMIFS(СВЦЭМ!$C$34:$C$777,СВЦЭМ!$A$34:$A$777,$A37,СВЦЭМ!$B$34:$B$777,J$11)+'СЕТ СН'!$F$9+СВЦЭМ!$D$10+'СЕТ СН'!$F$6-'СЕТ СН'!$F$19</f>
        <v>422.13668130000008</v>
      </c>
      <c r="K37" s="37">
        <f>SUMIFS(СВЦЭМ!$C$34:$C$777,СВЦЭМ!$A$34:$A$777,$A37,СВЦЭМ!$B$34:$B$777,K$11)+'СЕТ СН'!$F$9+СВЦЭМ!$D$10+'СЕТ СН'!$F$6-'СЕТ СН'!$F$19</f>
        <v>368.20371743999988</v>
      </c>
      <c r="L37" s="37">
        <f>SUMIFS(СВЦЭМ!$C$34:$C$777,СВЦЭМ!$A$34:$A$777,$A37,СВЦЭМ!$B$34:$B$777,L$11)+'СЕТ СН'!$F$9+СВЦЭМ!$D$10+'СЕТ СН'!$F$6-'СЕТ СН'!$F$19</f>
        <v>351.55565846999991</v>
      </c>
      <c r="M37" s="37">
        <f>SUMIFS(СВЦЭМ!$C$34:$C$777,СВЦЭМ!$A$34:$A$777,$A37,СВЦЭМ!$B$34:$B$777,M$11)+'СЕТ СН'!$F$9+СВЦЭМ!$D$10+'СЕТ СН'!$F$6-'СЕТ СН'!$F$19</f>
        <v>344.22789729999988</v>
      </c>
      <c r="N37" s="37">
        <f>SUMIFS(СВЦЭМ!$C$34:$C$777,СВЦЭМ!$A$34:$A$777,$A37,СВЦЭМ!$B$34:$B$777,N$11)+'СЕТ СН'!$F$9+СВЦЭМ!$D$10+'СЕТ СН'!$F$6-'СЕТ СН'!$F$19</f>
        <v>343.96101775</v>
      </c>
      <c r="O37" s="37">
        <f>SUMIFS(СВЦЭМ!$C$34:$C$777,СВЦЭМ!$A$34:$A$777,$A37,СВЦЭМ!$B$34:$B$777,O$11)+'СЕТ СН'!$F$9+СВЦЭМ!$D$10+'СЕТ СН'!$F$6-'СЕТ СН'!$F$19</f>
        <v>347.25443564999989</v>
      </c>
      <c r="P37" s="37">
        <f>SUMIFS(СВЦЭМ!$C$34:$C$777,СВЦЭМ!$A$34:$A$777,$A37,СВЦЭМ!$B$34:$B$777,P$11)+'СЕТ СН'!$F$9+СВЦЭМ!$D$10+'СЕТ СН'!$F$6-'СЕТ СН'!$F$19</f>
        <v>358.20978114999991</v>
      </c>
      <c r="Q37" s="37">
        <f>SUMIFS(СВЦЭМ!$C$34:$C$777,СВЦЭМ!$A$34:$A$777,$A37,СВЦЭМ!$B$34:$B$777,Q$11)+'СЕТ СН'!$F$9+СВЦЭМ!$D$10+'СЕТ СН'!$F$6-'СЕТ СН'!$F$19</f>
        <v>361.08977040999991</v>
      </c>
      <c r="R37" s="37">
        <f>SUMIFS(СВЦЭМ!$C$34:$C$777,СВЦЭМ!$A$34:$A$777,$A37,СВЦЭМ!$B$34:$B$777,R$11)+'СЕТ СН'!$F$9+СВЦЭМ!$D$10+'СЕТ СН'!$F$6-'СЕТ СН'!$F$19</f>
        <v>358.5972433799999</v>
      </c>
      <c r="S37" s="37">
        <f>SUMIFS(СВЦЭМ!$C$34:$C$777,СВЦЭМ!$A$34:$A$777,$A37,СВЦЭМ!$B$34:$B$777,S$11)+'СЕТ СН'!$F$9+СВЦЭМ!$D$10+'СЕТ СН'!$F$6-'СЕТ СН'!$F$19</f>
        <v>350.59440413999994</v>
      </c>
      <c r="T37" s="37">
        <f>SUMIFS(СВЦЭМ!$C$34:$C$777,СВЦЭМ!$A$34:$A$777,$A37,СВЦЭМ!$B$34:$B$777,T$11)+'СЕТ СН'!$F$9+СВЦЭМ!$D$10+'СЕТ СН'!$F$6-'СЕТ СН'!$F$19</f>
        <v>345.70416695000006</v>
      </c>
      <c r="U37" s="37">
        <f>SUMIFS(СВЦЭМ!$C$34:$C$777,СВЦЭМ!$A$34:$A$777,$A37,СВЦЭМ!$B$34:$B$777,U$11)+'СЕТ СН'!$F$9+СВЦЭМ!$D$10+'СЕТ СН'!$F$6-'СЕТ СН'!$F$19</f>
        <v>345.55379245000006</v>
      </c>
      <c r="V37" s="37">
        <f>SUMIFS(СВЦЭМ!$C$34:$C$777,СВЦЭМ!$A$34:$A$777,$A37,СВЦЭМ!$B$34:$B$777,V$11)+'СЕТ СН'!$F$9+СВЦЭМ!$D$10+'СЕТ СН'!$F$6-'СЕТ СН'!$F$19</f>
        <v>349.54356870000004</v>
      </c>
      <c r="W37" s="37">
        <f>SUMIFS(СВЦЭМ!$C$34:$C$777,СВЦЭМ!$A$34:$A$777,$A37,СВЦЭМ!$B$34:$B$777,W$11)+'СЕТ СН'!$F$9+СВЦЭМ!$D$10+'СЕТ СН'!$F$6-'СЕТ СН'!$F$19</f>
        <v>405.11996379999994</v>
      </c>
      <c r="X37" s="37">
        <f>SUMIFS(СВЦЭМ!$C$34:$C$777,СВЦЭМ!$A$34:$A$777,$A37,СВЦЭМ!$B$34:$B$777,X$11)+'СЕТ СН'!$F$9+СВЦЭМ!$D$10+'СЕТ СН'!$F$6-'СЕТ СН'!$F$19</f>
        <v>518.5014905700001</v>
      </c>
      <c r="Y37" s="37">
        <f>SUMIFS(СВЦЭМ!$C$34:$C$777,СВЦЭМ!$A$34:$A$777,$A37,СВЦЭМ!$B$34:$B$777,Y$11)+'СЕТ СН'!$F$9+СВЦЭМ!$D$10+'СЕТ СН'!$F$6-'СЕТ СН'!$F$19</f>
        <v>605.49443114000007</v>
      </c>
    </row>
    <row r="38" spans="1:25" ht="15.75" x14ac:dyDescent="0.2">
      <c r="A38" s="36">
        <f t="shared" si="0"/>
        <v>43278</v>
      </c>
      <c r="B38" s="37">
        <f>SUMIFS(СВЦЭМ!$C$34:$C$777,СВЦЭМ!$A$34:$A$777,$A38,СВЦЭМ!$B$34:$B$777,B$11)+'СЕТ СН'!$F$9+СВЦЭМ!$D$10+'СЕТ СН'!$F$6-'СЕТ СН'!$F$19</f>
        <v>609.5620416500002</v>
      </c>
      <c r="C38" s="37">
        <f>SUMIFS(СВЦЭМ!$C$34:$C$777,СВЦЭМ!$A$34:$A$777,$A38,СВЦЭМ!$B$34:$B$777,C$11)+'СЕТ СН'!$F$9+СВЦЭМ!$D$10+'СЕТ СН'!$F$6-'СЕТ СН'!$F$19</f>
        <v>669.33378486000004</v>
      </c>
      <c r="D38" s="37">
        <f>SUMIFS(СВЦЭМ!$C$34:$C$777,СВЦЭМ!$A$34:$A$777,$A38,СВЦЭМ!$B$34:$B$777,D$11)+'СЕТ СН'!$F$9+СВЦЭМ!$D$10+'СЕТ СН'!$F$6-'СЕТ СН'!$F$19</f>
        <v>675.87953882000022</v>
      </c>
      <c r="E38" s="37">
        <f>SUMIFS(СВЦЭМ!$C$34:$C$777,СВЦЭМ!$A$34:$A$777,$A38,СВЦЭМ!$B$34:$B$777,E$11)+'СЕТ СН'!$F$9+СВЦЭМ!$D$10+'СЕТ СН'!$F$6-'СЕТ СН'!$F$19</f>
        <v>667.92556690999993</v>
      </c>
      <c r="F38" s="37">
        <f>SUMIFS(СВЦЭМ!$C$34:$C$777,СВЦЭМ!$A$34:$A$777,$A38,СВЦЭМ!$B$34:$B$777,F$11)+'СЕТ СН'!$F$9+СВЦЭМ!$D$10+'СЕТ СН'!$F$6-'СЕТ СН'!$F$19</f>
        <v>664.11154755000018</v>
      </c>
      <c r="G38" s="37">
        <f>SUMIFS(СВЦЭМ!$C$34:$C$777,СВЦЭМ!$A$34:$A$777,$A38,СВЦЭМ!$B$34:$B$777,G$11)+'СЕТ СН'!$F$9+СВЦЭМ!$D$10+'СЕТ СН'!$F$6-'СЕТ СН'!$F$19</f>
        <v>630.45726616000013</v>
      </c>
      <c r="H38" s="37">
        <f>SUMIFS(СВЦЭМ!$C$34:$C$777,СВЦЭМ!$A$34:$A$777,$A38,СВЦЭМ!$B$34:$B$777,H$11)+'СЕТ СН'!$F$9+СВЦЭМ!$D$10+'СЕТ СН'!$F$6-'СЕТ СН'!$F$19</f>
        <v>558.03972625000017</v>
      </c>
      <c r="I38" s="37">
        <f>SUMIFS(СВЦЭМ!$C$34:$C$777,СВЦЭМ!$A$34:$A$777,$A38,СВЦЭМ!$B$34:$B$777,I$11)+'СЕТ СН'!$F$9+СВЦЭМ!$D$10+'СЕТ СН'!$F$6-'СЕТ СН'!$F$19</f>
        <v>524.09421734</v>
      </c>
      <c r="J38" s="37">
        <f>SUMIFS(СВЦЭМ!$C$34:$C$777,СВЦЭМ!$A$34:$A$777,$A38,СВЦЭМ!$B$34:$B$777,J$11)+'СЕТ СН'!$F$9+СВЦЭМ!$D$10+'СЕТ СН'!$F$6-'СЕТ СН'!$F$19</f>
        <v>479.62006006000013</v>
      </c>
      <c r="K38" s="37">
        <f>SUMIFS(СВЦЭМ!$C$34:$C$777,СВЦЭМ!$A$34:$A$777,$A38,СВЦЭМ!$B$34:$B$777,K$11)+'СЕТ СН'!$F$9+СВЦЭМ!$D$10+'СЕТ СН'!$F$6-'СЕТ СН'!$F$19</f>
        <v>465.42809034999993</v>
      </c>
      <c r="L38" s="37">
        <f>SUMIFS(СВЦЭМ!$C$34:$C$777,СВЦЭМ!$A$34:$A$777,$A38,СВЦЭМ!$B$34:$B$777,L$11)+'СЕТ СН'!$F$9+СВЦЭМ!$D$10+'СЕТ СН'!$F$6-'СЕТ СН'!$F$19</f>
        <v>456.72039581999991</v>
      </c>
      <c r="M38" s="37">
        <f>SUMIFS(СВЦЭМ!$C$34:$C$777,СВЦЭМ!$A$34:$A$777,$A38,СВЦЭМ!$B$34:$B$777,M$11)+'СЕТ СН'!$F$9+СВЦЭМ!$D$10+'СЕТ СН'!$F$6-'СЕТ СН'!$F$19</f>
        <v>437.67938749000007</v>
      </c>
      <c r="N38" s="37">
        <f>SUMIFS(СВЦЭМ!$C$34:$C$777,СВЦЭМ!$A$34:$A$777,$A38,СВЦЭМ!$B$34:$B$777,N$11)+'СЕТ СН'!$F$9+СВЦЭМ!$D$10+'СЕТ СН'!$F$6-'СЕТ СН'!$F$19</f>
        <v>451.02295358000003</v>
      </c>
      <c r="O38" s="37">
        <f>SUMIFS(СВЦЭМ!$C$34:$C$777,СВЦЭМ!$A$34:$A$777,$A38,СВЦЭМ!$B$34:$B$777,O$11)+'СЕТ СН'!$F$9+СВЦЭМ!$D$10+'СЕТ СН'!$F$6-'СЕТ СН'!$F$19</f>
        <v>459.86401532000002</v>
      </c>
      <c r="P38" s="37">
        <f>SUMIFS(СВЦЭМ!$C$34:$C$777,СВЦЭМ!$A$34:$A$777,$A38,СВЦЭМ!$B$34:$B$777,P$11)+'СЕТ СН'!$F$9+СВЦЭМ!$D$10+'СЕТ СН'!$F$6-'СЕТ СН'!$F$19</f>
        <v>446.79518320999989</v>
      </c>
      <c r="Q38" s="37">
        <f>SUMIFS(СВЦЭМ!$C$34:$C$777,СВЦЭМ!$A$34:$A$777,$A38,СВЦЭМ!$B$34:$B$777,Q$11)+'СЕТ СН'!$F$9+СВЦЭМ!$D$10+'СЕТ СН'!$F$6-'СЕТ СН'!$F$19</f>
        <v>378.66952368</v>
      </c>
      <c r="R38" s="37">
        <f>SUMIFS(СВЦЭМ!$C$34:$C$777,СВЦЭМ!$A$34:$A$777,$A38,СВЦЭМ!$B$34:$B$777,R$11)+'СЕТ СН'!$F$9+СВЦЭМ!$D$10+'СЕТ СН'!$F$6-'СЕТ СН'!$F$19</f>
        <v>312.3444990600002</v>
      </c>
      <c r="S38" s="37">
        <f>SUMIFS(СВЦЭМ!$C$34:$C$777,СВЦЭМ!$A$34:$A$777,$A38,СВЦЭМ!$B$34:$B$777,S$11)+'СЕТ СН'!$F$9+СВЦЭМ!$D$10+'СЕТ СН'!$F$6-'СЕТ СН'!$F$19</f>
        <v>312.67116995000003</v>
      </c>
      <c r="T38" s="37">
        <f>SUMIFS(СВЦЭМ!$C$34:$C$777,СВЦЭМ!$A$34:$A$777,$A38,СВЦЭМ!$B$34:$B$777,T$11)+'СЕТ СН'!$F$9+СВЦЭМ!$D$10+'СЕТ СН'!$F$6-'СЕТ СН'!$F$19</f>
        <v>302.28636238999991</v>
      </c>
      <c r="U38" s="37">
        <f>SUMIFS(СВЦЭМ!$C$34:$C$777,СВЦЭМ!$A$34:$A$777,$A38,СВЦЭМ!$B$34:$B$777,U$11)+'СЕТ СН'!$F$9+СВЦЭМ!$D$10+'СЕТ СН'!$F$6-'СЕТ СН'!$F$19</f>
        <v>297.09863275999999</v>
      </c>
      <c r="V38" s="37">
        <f>SUMIFS(СВЦЭМ!$C$34:$C$777,СВЦЭМ!$A$34:$A$777,$A38,СВЦЭМ!$B$34:$B$777,V$11)+'СЕТ СН'!$F$9+СВЦЭМ!$D$10+'СЕТ СН'!$F$6-'СЕТ СН'!$F$19</f>
        <v>300.21838513</v>
      </c>
      <c r="W38" s="37">
        <f>SUMIFS(СВЦЭМ!$C$34:$C$777,СВЦЭМ!$A$34:$A$777,$A38,СВЦЭМ!$B$34:$B$777,W$11)+'СЕТ СН'!$F$9+СВЦЭМ!$D$10+'СЕТ СН'!$F$6-'СЕТ СН'!$F$19</f>
        <v>338.43607513000018</v>
      </c>
      <c r="X38" s="37">
        <f>SUMIFS(СВЦЭМ!$C$34:$C$777,СВЦЭМ!$A$34:$A$777,$A38,СВЦЭМ!$B$34:$B$777,X$11)+'СЕТ СН'!$F$9+СВЦЭМ!$D$10+'СЕТ СН'!$F$6-'СЕТ СН'!$F$19</f>
        <v>444.63144159000001</v>
      </c>
      <c r="Y38" s="37">
        <f>SUMIFS(СВЦЭМ!$C$34:$C$777,СВЦЭМ!$A$34:$A$777,$A38,СВЦЭМ!$B$34:$B$777,Y$11)+'СЕТ СН'!$F$9+СВЦЭМ!$D$10+'СЕТ СН'!$F$6-'СЕТ СН'!$F$19</f>
        <v>549.55851412000004</v>
      </c>
    </row>
    <row r="39" spans="1:25" ht="15.75" x14ac:dyDescent="0.2">
      <c r="A39" s="36">
        <f t="shared" si="0"/>
        <v>43279</v>
      </c>
      <c r="B39" s="37">
        <f>SUMIFS(СВЦЭМ!$C$34:$C$777,СВЦЭМ!$A$34:$A$777,$A39,СВЦЭМ!$B$34:$B$777,B$11)+'СЕТ СН'!$F$9+СВЦЭМ!$D$10+'СЕТ СН'!$F$6-'СЕТ СН'!$F$19</f>
        <v>601.38674808999997</v>
      </c>
      <c r="C39" s="37">
        <f>SUMIFS(СВЦЭМ!$C$34:$C$777,СВЦЭМ!$A$34:$A$777,$A39,СВЦЭМ!$B$34:$B$777,C$11)+'СЕТ СН'!$F$9+СВЦЭМ!$D$10+'СЕТ СН'!$F$6-'СЕТ СН'!$F$19</f>
        <v>668.80944405999992</v>
      </c>
      <c r="D39" s="37">
        <f>SUMIFS(СВЦЭМ!$C$34:$C$777,СВЦЭМ!$A$34:$A$777,$A39,СВЦЭМ!$B$34:$B$777,D$11)+'СЕТ СН'!$F$9+СВЦЭМ!$D$10+'СЕТ СН'!$F$6-'СЕТ СН'!$F$19</f>
        <v>677.60231332000023</v>
      </c>
      <c r="E39" s="37">
        <f>SUMIFS(СВЦЭМ!$C$34:$C$777,СВЦЭМ!$A$34:$A$777,$A39,СВЦЭМ!$B$34:$B$777,E$11)+'СЕТ СН'!$F$9+СВЦЭМ!$D$10+'СЕТ СН'!$F$6-'СЕТ СН'!$F$19</f>
        <v>669.50857573999986</v>
      </c>
      <c r="F39" s="37">
        <f>SUMIFS(СВЦЭМ!$C$34:$C$777,СВЦЭМ!$A$34:$A$777,$A39,СВЦЭМ!$B$34:$B$777,F$11)+'СЕТ СН'!$F$9+СВЦЭМ!$D$10+'СЕТ СН'!$F$6-'СЕТ СН'!$F$19</f>
        <v>666.90657363999992</v>
      </c>
      <c r="G39" s="37">
        <f>SUMIFS(СВЦЭМ!$C$34:$C$777,СВЦЭМ!$A$34:$A$777,$A39,СВЦЭМ!$B$34:$B$777,G$11)+'СЕТ СН'!$F$9+СВЦЭМ!$D$10+'СЕТ СН'!$F$6-'СЕТ СН'!$F$19</f>
        <v>674.37019198000019</v>
      </c>
      <c r="H39" s="37">
        <f>SUMIFS(СВЦЭМ!$C$34:$C$777,СВЦЭМ!$A$34:$A$777,$A39,СВЦЭМ!$B$34:$B$777,H$11)+'СЕТ СН'!$F$9+СВЦЭМ!$D$10+'СЕТ СН'!$F$6-'СЕТ СН'!$F$19</f>
        <v>633.54224091000003</v>
      </c>
      <c r="I39" s="37">
        <f>SUMIFS(СВЦЭМ!$C$34:$C$777,СВЦЭМ!$A$34:$A$777,$A39,СВЦЭМ!$B$34:$B$777,I$11)+'СЕТ СН'!$F$9+СВЦЭМ!$D$10+'СЕТ СН'!$F$6-'СЕТ СН'!$F$19</f>
        <v>518.46266465000019</v>
      </c>
      <c r="J39" s="37">
        <f>SUMIFS(СВЦЭМ!$C$34:$C$777,СВЦЭМ!$A$34:$A$777,$A39,СВЦЭМ!$B$34:$B$777,J$11)+'СЕТ СН'!$F$9+СВЦЭМ!$D$10+'СЕТ СН'!$F$6-'СЕТ СН'!$F$19</f>
        <v>402.64500885000018</v>
      </c>
      <c r="K39" s="37">
        <f>SUMIFS(СВЦЭМ!$C$34:$C$777,СВЦЭМ!$A$34:$A$777,$A39,СВЦЭМ!$B$34:$B$777,K$11)+'СЕТ СН'!$F$9+СВЦЭМ!$D$10+'СЕТ СН'!$F$6-'СЕТ СН'!$F$19</f>
        <v>350.71496927999999</v>
      </c>
      <c r="L39" s="37">
        <f>SUMIFS(СВЦЭМ!$C$34:$C$777,СВЦЭМ!$A$34:$A$777,$A39,СВЦЭМ!$B$34:$B$777,L$11)+'СЕТ СН'!$F$9+СВЦЭМ!$D$10+'СЕТ СН'!$F$6-'СЕТ СН'!$F$19</f>
        <v>345.24213176000001</v>
      </c>
      <c r="M39" s="37">
        <f>SUMIFS(СВЦЭМ!$C$34:$C$777,СВЦЭМ!$A$34:$A$777,$A39,СВЦЭМ!$B$34:$B$777,M$11)+'СЕТ СН'!$F$9+СВЦЭМ!$D$10+'СЕТ СН'!$F$6-'СЕТ СН'!$F$19</f>
        <v>341.38909809000018</v>
      </c>
      <c r="N39" s="37">
        <f>SUMIFS(СВЦЭМ!$C$34:$C$777,СВЦЭМ!$A$34:$A$777,$A39,СВЦЭМ!$B$34:$B$777,N$11)+'СЕТ СН'!$F$9+СВЦЭМ!$D$10+'СЕТ СН'!$F$6-'СЕТ СН'!$F$19</f>
        <v>336.98864158000003</v>
      </c>
      <c r="O39" s="37">
        <f>SUMIFS(СВЦЭМ!$C$34:$C$777,СВЦЭМ!$A$34:$A$777,$A39,СВЦЭМ!$B$34:$B$777,O$11)+'СЕТ СН'!$F$9+СВЦЭМ!$D$10+'СЕТ СН'!$F$6-'СЕТ СН'!$F$19</f>
        <v>346.4147814600002</v>
      </c>
      <c r="P39" s="37">
        <f>SUMIFS(СВЦЭМ!$C$34:$C$777,СВЦЭМ!$A$34:$A$777,$A39,СВЦЭМ!$B$34:$B$777,P$11)+'СЕТ СН'!$F$9+СВЦЭМ!$D$10+'СЕТ СН'!$F$6-'СЕТ СН'!$F$19</f>
        <v>350.5617508800002</v>
      </c>
      <c r="Q39" s="37">
        <f>SUMIFS(СВЦЭМ!$C$34:$C$777,СВЦЭМ!$A$34:$A$777,$A39,СВЦЭМ!$B$34:$B$777,Q$11)+'СЕТ СН'!$F$9+СВЦЭМ!$D$10+'СЕТ СН'!$F$6-'СЕТ СН'!$F$19</f>
        <v>355.82788943000003</v>
      </c>
      <c r="R39" s="37">
        <f>SUMIFS(СВЦЭМ!$C$34:$C$777,СВЦЭМ!$A$34:$A$777,$A39,СВЦЭМ!$B$34:$B$777,R$11)+'СЕТ СН'!$F$9+СВЦЭМ!$D$10+'СЕТ СН'!$F$6-'СЕТ СН'!$F$19</f>
        <v>353.09914145000005</v>
      </c>
      <c r="S39" s="37">
        <f>SUMIFS(СВЦЭМ!$C$34:$C$777,СВЦЭМ!$A$34:$A$777,$A39,СВЦЭМ!$B$34:$B$777,S$11)+'СЕТ СН'!$F$9+СВЦЭМ!$D$10+'СЕТ СН'!$F$6-'СЕТ СН'!$F$19</f>
        <v>355.5249273300002</v>
      </c>
      <c r="T39" s="37">
        <f>SUMIFS(СВЦЭМ!$C$34:$C$777,СВЦЭМ!$A$34:$A$777,$A39,СВЦЭМ!$B$34:$B$777,T$11)+'СЕТ СН'!$F$9+СВЦЭМ!$D$10+'СЕТ СН'!$F$6-'СЕТ СН'!$F$19</f>
        <v>345.68936557000018</v>
      </c>
      <c r="U39" s="37">
        <f>SUMIFS(СВЦЭМ!$C$34:$C$777,СВЦЭМ!$A$34:$A$777,$A39,СВЦЭМ!$B$34:$B$777,U$11)+'СЕТ СН'!$F$9+СВЦЭМ!$D$10+'СЕТ СН'!$F$6-'СЕТ СН'!$F$19</f>
        <v>340.97395453999991</v>
      </c>
      <c r="V39" s="37">
        <f>SUMIFS(СВЦЭМ!$C$34:$C$777,СВЦЭМ!$A$34:$A$777,$A39,СВЦЭМ!$B$34:$B$777,V$11)+'СЕТ СН'!$F$9+СВЦЭМ!$D$10+'СЕТ СН'!$F$6-'СЕТ СН'!$F$19</f>
        <v>361.83748391000006</v>
      </c>
      <c r="W39" s="37">
        <f>SUMIFS(СВЦЭМ!$C$34:$C$777,СВЦЭМ!$A$34:$A$777,$A39,СВЦЭМ!$B$34:$B$777,W$11)+'СЕТ СН'!$F$9+СВЦЭМ!$D$10+'СЕТ СН'!$F$6-'СЕТ СН'!$F$19</f>
        <v>404.99662730000011</v>
      </c>
      <c r="X39" s="37">
        <f>SUMIFS(СВЦЭМ!$C$34:$C$777,СВЦЭМ!$A$34:$A$777,$A39,СВЦЭМ!$B$34:$B$777,X$11)+'СЕТ СН'!$F$9+СВЦЭМ!$D$10+'СЕТ СН'!$F$6-'СЕТ СН'!$F$19</f>
        <v>519.27866705999998</v>
      </c>
      <c r="Y39" s="37">
        <f>SUMIFS(СВЦЭМ!$C$34:$C$777,СВЦЭМ!$A$34:$A$777,$A39,СВЦЭМ!$B$34:$B$777,Y$11)+'СЕТ СН'!$F$9+СВЦЭМ!$D$10+'СЕТ СН'!$F$6-'СЕТ СН'!$F$19</f>
        <v>610.95962819999988</v>
      </c>
    </row>
    <row r="40" spans="1:25" ht="15.75" x14ac:dyDescent="0.2">
      <c r="A40" s="36">
        <f t="shared" si="0"/>
        <v>43280</v>
      </c>
      <c r="B40" s="37">
        <f>SUMIFS(СВЦЭМ!$C$34:$C$777,СВЦЭМ!$A$34:$A$777,$A40,СВЦЭМ!$B$34:$B$777,B$11)+'СЕТ СН'!$F$9+СВЦЭМ!$D$10+'СЕТ СН'!$F$6-'СЕТ СН'!$F$19</f>
        <v>655.18317818000025</v>
      </c>
      <c r="C40" s="37">
        <f>SUMIFS(СВЦЭМ!$C$34:$C$777,СВЦЭМ!$A$34:$A$777,$A40,СВЦЭМ!$B$34:$B$777,C$11)+'СЕТ СН'!$F$9+СВЦЭМ!$D$10+'СЕТ СН'!$F$6-'СЕТ СН'!$F$19</f>
        <v>732.09855991999996</v>
      </c>
      <c r="D40" s="37">
        <f>SUMIFS(СВЦЭМ!$C$34:$C$777,СВЦЭМ!$A$34:$A$777,$A40,СВЦЭМ!$B$34:$B$777,D$11)+'СЕТ СН'!$F$9+СВЦЭМ!$D$10+'СЕТ СН'!$F$6-'СЕТ СН'!$F$19</f>
        <v>734.93336420000026</v>
      </c>
      <c r="E40" s="37">
        <f>SUMIFS(СВЦЭМ!$C$34:$C$777,СВЦЭМ!$A$34:$A$777,$A40,СВЦЭМ!$B$34:$B$777,E$11)+'СЕТ СН'!$F$9+СВЦЭМ!$D$10+'СЕТ СН'!$F$6-'СЕТ СН'!$F$19</f>
        <v>726.84148316999983</v>
      </c>
      <c r="F40" s="37">
        <f>SUMIFS(СВЦЭМ!$C$34:$C$777,СВЦЭМ!$A$34:$A$777,$A40,СВЦЭМ!$B$34:$B$777,F$11)+'СЕТ СН'!$F$9+СВЦЭМ!$D$10+'СЕТ СН'!$F$6-'СЕТ СН'!$F$19</f>
        <v>723.22710053999992</v>
      </c>
      <c r="G40" s="37">
        <f>SUMIFS(СВЦЭМ!$C$34:$C$777,СВЦЭМ!$A$34:$A$777,$A40,СВЦЭМ!$B$34:$B$777,G$11)+'СЕТ СН'!$F$9+СВЦЭМ!$D$10+'СЕТ СН'!$F$6-'СЕТ СН'!$F$19</f>
        <v>727.79167187999985</v>
      </c>
      <c r="H40" s="37">
        <f>SUMIFS(СВЦЭМ!$C$34:$C$777,СВЦЭМ!$A$34:$A$777,$A40,СВЦЭМ!$B$34:$B$777,H$11)+'СЕТ СН'!$F$9+СВЦЭМ!$D$10+'СЕТ СН'!$F$6-'СЕТ СН'!$F$19</f>
        <v>643.44326593000017</v>
      </c>
      <c r="I40" s="37">
        <f>SUMIFS(СВЦЭМ!$C$34:$C$777,СВЦЭМ!$A$34:$A$777,$A40,СВЦЭМ!$B$34:$B$777,I$11)+'СЕТ СН'!$F$9+СВЦЭМ!$D$10+'СЕТ СН'!$F$6-'СЕТ СН'!$F$19</f>
        <v>498.46318793000012</v>
      </c>
      <c r="J40" s="37">
        <f>SUMIFS(СВЦЭМ!$C$34:$C$777,СВЦЭМ!$A$34:$A$777,$A40,СВЦЭМ!$B$34:$B$777,J$11)+'СЕТ СН'!$F$9+СВЦЭМ!$D$10+'СЕТ СН'!$F$6-'СЕТ СН'!$F$19</f>
        <v>388.48208122000017</v>
      </c>
      <c r="K40" s="37">
        <f>SUMIFS(СВЦЭМ!$C$34:$C$777,СВЦЭМ!$A$34:$A$777,$A40,СВЦЭМ!$B$34:$B$777,K$11)+'СЕТ СН'!$F$9+СВЦЭМ!$D$10+'СЕТ СН'!$F$6-'СЕТ СН'!$F$19</f>
        <v>326.70545471000003</v>
      </c>
      <c r="L40" s="37">
        <f>SUMIFS(СВЦЭМ!$C$34:$C$777,СВЦЭМ!$A$34:$A$777,$A40,СВЦЭМ!$B$34:$B$777,L$11)+'СЕТ СН'!$F$9+СВЦЭМ!$D$10+'СЕТ СН'!$F$6-'СЕТ СН'!$F$19</f>
        <v>319.32159302999992</v>
      </c>
      <c r="M40" s="37">
        <f>SUMIFS(СВЦЭМ!$C$34:$C$777,СВЦЭМ!$A$34:$A$777,$A40,СВЦЭМ!$B$34:$B$777,M$11)+'СЕТ СН'!$F$9+СВЦЭМ!$D$10+'СЕТ СН'!$F$6-'СЕТ СН'!$F$19</f>
        <v>315.11459638000008</v>
      </c>
      <c r="N40" s="37">
        <f>SUMIFS(СВЦЭМ!$C$34:$C$777,СВЦЭМ!$A$34:$A$777,$A40,СВЦЭМ!$B$34:$B$777,N$11)+'СЕТ СН'!$F$9+СВЦЭМ!$D$10+'СЕТ СН'!$F$6-'СЕТ СН'!$F$19</f>
        <v>313.15439838000009</v>
      </c>
      <c r="O40" s="37">
        <f>SUMIFS(СВЦЭМ!$C$34:$C$777,СВЦЭМ!$A$34:$A$777,$A40,СВЦЭМ!$B$34:$B$777,O$11)+'СЕТ СН'!$F$9+СВЦЭМ!$D$10+'СЕТ СН'!$F$6-'СЕТ СН'!$F$19</f>
        <v>318.65209489000006</v>
      </c>
      <c r="P40" s="37">
        <f>SUMIFS(СВЦЭМ!$C$34:$C$777,СВЦЭМ!$A$34:$A$777,$A40,СВЦЭМ!$B$34:$B$777,P$11)+'СЕТ СН'!$F$9+СВЦЭМ!$D$10+'СЕТ СН'!$F$6-'СЕТ СН'!$F$19</f>
        <v>323.04767777000018</v>
      </c>
      <c r="Q40" s="37">
        <f>SUMIFS(СВЦЭМ!$C$34:$C$777,СВЦЭМ!$A$34:$A$777,$A40,СВЦЭМ!$B$34:$B$777,Q$11)+'СЕТ СН'!$F$9+СВЦЭМ!$D$10+'СЕТ СН'!$F$6-'СЕТ СН'!$F$19</f>
        <v>326.67493766000018</v>
      </c>
      <c r="R40" s="37">
        <f>SUMIFS(СВЦЭМ!$C$34:$C$777,СВЦЭМ!$A$34:$A$777,$A40,СВЦЭМ!$B$34:$B$777,R$11)+'СЕТ СН'!$F$9+СВЦЭМ!$D$10+'СЕТ СН'!$F$6-'СЕТ СН'!$F$19</f>
        <v>321.85759876999998</v>
      </c>
      <c r="S40" s="37">
        <f>SUMIFS(СВЦЭМ!$C$34:$C$777,СВЦЭМ!$A$34:$A$777,$A40,СВЦЭМ!$B$34:$B$777,S$11)+'СЕТ СН'!$F$9+СВЦЭМ!$D$10+'СЕТ СН'!$F$6-'СЕТ СН'!$F$19</f>
        <v>325.14553910999996</v>
      </c>
      <c r="T40" s="37">
        <f>SUMIFS(СВЦЭМ!$C$34:$C$777,СВЦЭМ!$A$34:$A$777,$A40,СВЦЭМ!$B$34:$B$777,T$11)+'СЕТ СН'!$F$9+СВЦЭМ!$D$10+'СЕТ СН'!$F$6-'СЕТ СН'!$F$19</f>
        <v>325.48674644999994</v>
      </c>
      <c r="U40" s="37">
        <f>SUMIFS(СВЦЭМ!$C$34:$C$777,СВЦЭМ!$A$34:$A$777,$A40,СВЦЭМ!$B$34:$B$777,U$11)+'СЕТ СН'!$F$9+СВЦЭМ!$D$10+'СЕТ СН'!$F$6-'СЕТ СН'!$F$19</f>
        <v>324.15260509000007</v>
      </c>
      <c r="V40" s="37">
        <f>SUMIFS(СВЦЭМ!$C$34:$C$777,СВЦЭМ!$A$34:$A$777,$A40,СВЦЭМ!$B$34:$B$777,V$11)+'СЕТ СН'!$F$9+СВЦЭМ!$D$10+'СЕТ СН'!$F$6-'СЕТ СН'!$F$19</f>
        <v>327.37891391000005</v>
      </c>
      <c r="W40" s="37">
        <f>SUMIFS(СВЦЭМ!$C$34:$C$777,СВЦЭМ!$A$34:$A$777,$A40,СВЦЭМ!$B$34:$B$777,W$11)+'СЕТ СН'!$F$9+СВЦЭМ!$D$10+'СЕТ СН'!$F$6-'СЕТ СН'!$F$19</f>
        <v>396.68334546000017</v>
      </c>
      <c r="X40" s="37">
        <f>SUMIFS(СВЦЭМ!$C$34:$C$777,СВЦЭМ!$A$34:$A$777,$A40,СВЦЭМ!$B$34:$B$777,X$11)+'СЕТ СН'!$F$9+СВЦЭМ!$D$10+'СЕТ СН'!$F$6-'СЕТ СН'!$F$19</f>
        <v>471.32219640999995</v>
      </c>
      <c r="Y40" s="37">
        <f>SUMIFS(СВЦЭМ!$C$34:$C$777,СВЦЭМ!$A$34:$A$777,$A40,СВЦЭМ!$B$34:$B$777,Y$11)+'СЕТ СН'!$F$9+СВЦЭМ!$D$10+'СЕТ СН'!$F$6-'СЕТ СН'!$F$19</f>
        <v>603.32733242999996</v>
      </c>
    </row>
    <row r="41" spans="1:25" ht="15.75" x14ac:dyDescent="0.2">
      <c r="A41" s="36">
        <f t="shared" si="0"/>
        <v>43281</v>
      </c>
      <c r="B41" s="37">
        <f>SUMIFS(СВЦЭМ!$C$34:$C$777,СВЦЭМ!$A$34:$A$777,$A41,СВЦЭМ!$B$34:$B$777,B$11)+'СЕТ СН'!$F$9+СВЦЭМ!$D$10+'СЕТ СН'!$F$6-'СЕТ СН'!$F$19</f>
        <v>707.71748315000025</v>
      </c>
      <c r="C41" s="37">
        <f>SUMIFS(СВЦЭМ!$C$34:$C$777,СВЦЭМ!$A$34:$A$777,$A41,СВЦЭМ!$B$34:$B$777,C$11)+'СЕТ СН'!$F$9+СВЦЭМ!$D$10+'СЕТ СН'!$F$6-'СЕТ СН'!$F$19</f>
        <v>694.8164559500002</v>
      </c>
      <c r="D41" s="37">
        <f>SUMIFS(СВЦЭМ!$C$34:$C$777,СВЦЭМ!$A$34:$A$777,$A41,СВЦЭМ!$B$34:$B$777,D$11)+'СЕТ СН'!$F$9+СВЦЭМ!$D$10+'СЕТ СН'!$F$6-'СЕТ СН'!$F$19</f>
        <v>710.14780592</v>
      </c>
      <c r="E41" s="37">
        <f>SUMIFS(СВЦЭМ!$C$34:$C$777,СВЦЭМ!$A$34:$A$777,$A41,СВЦЭМ!$B$34:$B$777,E$11)+'СЕТ СН'!$F$9+СВЦЭМ!$D$10+'СЕТ СН'!$F$6-'СЕТ СН'!$F$19</f>
        <v>704.35366712000007</v>
      </c>
      <c r="F41" s="37">
        <f>SUMIFS(СВЦЭМ!$C$34:$C$777,СВЦЭМ!$A$34:$A$777,$A41,СВЦЭМ!$B$34:$B$777,F$11)+'СЕТ СН'!$F$9+СВЦЭМ!$D$10+'СЕТ СН'!$F$6-'СЕТ СН'!$F$19</f>
        <v>701.72150840999996</v>
      </c>
      <c r="G41" s="37">
        <f>SUMIFS(СВЦЭМ!$C$34:$C$777,СВЦЭМ!$A$34:$A$777,$A41,СВЦЭМ!$B$34:$B$777,G$11)+'СЕТ СН'!$F$9+СВЦЭМ!$D$10+'СЕТ СН'!$F$6-'СЕТ СН'!$F$19</f>
        <v>702.44896762000019</v>
      </c>
      <c r="H41" s="37">
        <f>SUMIFS(СВЦЭМ!$C$34:$C$777,СВЦЭМ!$A$34:$A$777,$A41,СВЦЭМ!$B$34:$B$777,H$11)+'СЕТ СН'!$F$9+СВЦЭМ!$D$10+'СЕТ СН'!$F$6-'СЕТ СН'!$F$19</f>
        <v>607.90315943000007</v>
      </c>
      <c r="I41" s="37">
        <f>SUMIFS(СВЦЭМ!$C$34:$C$777,СВЦЭМ!$A$34:$A$777,$A41,СВЦЭМ!$B$34:$B$777,I$11)+'СЕТ СН'!$F$9+СВЦЭМ!$D$10+'СЕТ СН'!$F$6-'СЕТ СН'!$F$19</f>
        <v>457.43231258000003</v>
      </c>
      <c r="J41" s="37">
        <f>SUMIFS(СВЦЭМ!$C$34:$C$777,СВЦЭМ!$A$34:$A$777,$A41,СВЦЭМ!$B$34:$B$777,J$11)+'СЕТ СН'!$F$9+СВЦЭМ!$D$10+'СЕТ СН'!$F$6-'СЕТ СН'!$F$19</f>
        <v>342.97799506000013</v>
      </c>
      <c r="K41" s="37">
        <f>SUMIFS(СВЦЭМ!$C$34:$C$777,СВЦЭМ!$A$34:$A$777,$A41,СВЦЭМ!$B$34:$B$777,K$11)+'СЕТ СН'!$F$9+СВЦЭМ!$D$10+'СЕТ СН'!$F$6-'СЕТ СН'!$F$19</f>
        <v>299.94390264000015</v>
      </c>
      <c r="L41" s="37">
        <f>SUMIFS(СВЦЭМ!$C$34:$C$777,СВЦЭМ!$A$34:$A$777,$A41,СВЦЭМ!$B$34:$B$777,L$11)+'СЕТ СН'!$F$9+СВЦЭМ!$D$10+'СЕТ СН'!$F$6-'СЕТ СН'!$F$19</f>
        <v>306.49668175999989</v>
      </c>
      <c r="M41" s="37">
        <f>SUMIFS(СВЦЭМ!$C$34:$C$777,СВЦЭМ!$A$34:$A$777,$A41,СВЦЭМ!$B$34:$B$777,M$11)+'СЕТ СН'!$F$9+СВЦЭМ!$D$10+'СЕТ СН'!$F$6-'СЕТ СН'!$F$19</f>
        <v>287.76551390999987</v>
      </c>
      <c r="N41" s="37">
        <f>SUMIFS(СВЦЭМ!$C$34:$C$777,СВЦЭМ!$A$34:$A$777,$A41,СВЦЭМ!$B$34:$B$777,N$11)+'СЕТ СН'!$F$9+СВЦЭМ!$D$10+'СЕТ СН'!$F$6-'СЕТ СН'!$F$19</f>
        <v>307.07032128000003</v>
      </c>
      <c r="O41" s="37">
        <f>SUMIFS(СВЦЭМ!$C$34:$C$777,СВЦЭМ!$A$34:$A$777,$A41,СВЦЭМ!$B$34:$B$777,O$11)+'СЕТ СН'!$F$9+СВЦЭМ!$D$10+'СЕТ СН'!$F$6-'СЕТ СН'!$F$19</f>
        <v>308.9458156500001</v>
      </c>
      <c r="P41" s="37">
        <f>SUMIFS(СВЦЭМ!$C$34:$C$777,СВЦЭМ!$A$34:$A$777,$A41,СВЦЭМ!$B$34:$B$777,P$11)+'СЕТ СН'!$F$9+СВЦЭМ!$D$10+'СЕТ СН'!$F$6-'СЕТ СН'!$F$19</f>
        <v>311.53518245999987</v>
      </c>
      <c r="Q41" s="37">
        <f>SUMIFS(СВЦЭМ!$C$34:$C$777,СВЦЭМ!$A$34:$A$777,$A41,СВЦЭМ!$B$34:$B$777,Q$11)+'СЕТ СН'!$F$9+СВЦЭМ!$D$10+'СЕТ СН'!$F$6-'СЕТ СН'!$F$19</f>
        <v>310.14323836000005</v>
      </c>
      <c r="R41" s="37">
        <f>SUMIFS(СВЦЭМ!$C$34:$C$777,СВЦЭМ!$A$34:$A$777,$A41,СВЦЭМ!$B$34:$B$777,R$11)+'СЕТ СН'!$F$9+СВЦЭМ!$D$10+'СЕТ СН'!$F$6-'СЕТ СН'!$F$19</f>
        <v>305.55788388000008</v>
      </c>
      <c r="S41" s="37">
        <f>SUMIFS(СВЦЭМ!$C$34:$C$777,СВЦЭМ!$A$34:$A$777,$A41,СВЦЭМ!$B$34:$B$777,S$11)+'СЕТ СН'!$F$9+СВЦЭМ!$D$10+'СЕТ СН'!$F$6-'СЕТ СН'!$F$19</f>
        <v>300.67417375000002</v>
      </c>
      <c r="T41" s="37">
        <f>SUMIFS(СВЦЭМ!$C$34:$C$777,СВЦЭМ!$A$34:$A$777,$A41,СВЦЭМ!$B$34:$B$777,T$11)+'СЕТ СН'!$F$9+СВЦЭМ!$D$10+'СЕТ СН'!$F$6-'СЕТ СН'!$F$19</f>
        <v>301.69213524000008</v>
      </c>
      <c r="U41" s="37">
        <f>SUMIFS(СВЦЭМ!$C$34:$C$777,СВЦЭМ!$A$34:$A$777,$A41,СВЦЭМ!$B$34:$B$777,U$11)+'СЕТ СН'!$F$9+СВЦЭМ!$D$10+'СЕТ СН'!$F$6-'СЕТ СН'!$F$19</f>
        <v>294.33670459999996</v>
      </c>
      <c r="V41" s="37">
        <f>SUMIFS(СВЦЭМ!$C$34:$C$777,СВЦЭМ!$A$34:$A$777,$A41,СВЦЭМ!$B$34:$B$777,V$11)+'СЕТ СН'!$F$9+СВЦЭМ!$D$10+'СЕТ СН'!$F$6-'СЕТ СН'!$F$19</f>
        <v>301.64611107000007</v>
      </c>
      <c r="W41" s="37">
        <f>SUMIFS(СВЦЭМ!$C$34:$C$777,СВЦЭМ!$A$34:$A$777,$A41,СВЦЭМ!$B$34:$B$777,W$11)+'СЕТ СН'!$F$9+СВЦЭМ!$D$10+'СЕТ СН'!$F$6-'СЕТ СН'!$F$19</f>
        <v>358.34585092000009</v>
      </c>
      <c r="X41" s="37">
        <f>SUMIFS(СВЦЭМ!$C$34:$C$777,СВЦЭМ!$A$34:$A$777,$A41,СВЦЭМ!$B$34:$B$777,X$11)+'СЕТ СН'!$F$9+СВЦЭМ!$D$10+'СЕТ СН'!$F$6-'СЕТ СН'!$F$19</f>
        <v>453.87119517000008</v>
      </c>
      <c r="Y41" s="37">
        <f>SUMIFS(СВЦЭМ!$C$34:$C$777,СВЦЭМ!$A$34:$A$777,$A41,СВЦЭМ!$B$34:$B$777,Y$11)+'СЕТ СН'!$F$9+СВЦЭМ!$D$10+'СЕТ СН'!$F$6-'СЕТ СН'!$F$19</f>
        <v>538.26884797000014</v>
      </c>
    </row>
    <row r="42" spans="1:25" ht="15.75" hidden="1" x14ac:dyDescent="0.2">
      <c r="A42" s="36">
        <f t="shared" si="0"/>
        <v>43282</v>
      </c>
      <c r="B42" s="37">
        <f>SUMIFS(СВЦЭМ!$C$34:$C$777,СВЦЭМ!$A$34:$A$777,$A42,СВЦЭМ!$B$34:$B$777,B$11)+'СЕТ СН'!$F$9+СВЦЭМ!$D$10+'СЕТ СН'!$F$6-'СЕТ СН'!$F$19</f>
        <v>-389.44194907000002</v>
      </c>
      <c r="C42" s="37">
        <f>SUMIFS(СВЦЭМ!$C$34:$C$777,СВЦЭМ!$A$34:$A$777,$A42,СВЦЭМ!$B$34:$B$777,C$11)+'СЕТ СН'!$F$9+СВЦЭМ!$D$10+'СЕТ СН'!$F$6-'СЕТ СН'!$F$19</f>
        <v>-389.44194907000002</v>
      </c>
      <c r="D42" s="37">
        <f>SUMIFS(СВЦЭМ!$C$34:$C$777,СВЦЭМ!$A$34:$A$777,$A42,СВЦЭМ!$B$34:$B$777,D$11)+'СЕТ СН'!$F$9+СВЦЭМ!$D$10+'СЕТ СН'!$F$6-'СЕТ СН'!$F$19</f>
        <v>-389.44194907000002</v>
      </c>
      <c r="E42" s="37">
        <f>SUMIFS(СВЦЭМ!$C$34:$C$777,СВЦЭМ!$A$34:$A$777,$A42,СВЦЭМ!$B$34:$B$777,E$11)+'СЕТ СН'!$F$9+СВЦЭМ!$D$10+'СЕТ СН'!$F$6-'СЕТ СН'!$F$19</f>
        <v>-389.44194907000002</v>
      </c>
      <c r="F42" s="37">
        <f>SUMIFS(СВЦЭМ!$C$34:$C$777,СВЦЭМ!$A$34:$A$777,$A42,СВЦЭМ!$B$34:$B$777,F$11)+'СЕТ СН'!$F$9+СВЦЭМ!$D$10+'СЕТ СН'!$F$6-'СЕТ СН'!$F$19</f>
        <v>-389.44194907000002</v>
      </c>
      <c r="G42" s="37">
        <f>SUMIFS(СВЦЭМ!$C$34:$C$777,СВЦЭМ!$A$34:$A$777,$A42,СВЦЭМ!$B$34:$B$777,G$11)+'СЕТ СН'!$F$9+СВЦЭМ!$D$10+'СЕТ СН'!$F$6-'СЕТ СН'!$F$19</f>
        <v>-389.44194907000002</v>
      </c>
      <c r="H42" s="37">
        <f>SUMIFS(СВЦЭМ!$C$34:$C$777,СВЦЭМ!$A$34:$A$777,$A42,СВЦЭМ!$B$34:$B$777,H$11)+'СЕТ СН'!$F$9+СВЦЭМ!$D$10+'СЕТ СН'!$F$6-'СЕТ СН'!$F$19</f>
        <v>-389.44194907000002</v>
      </c>
      <c r="I42" s="37">
        <f>SUMIFS(СВЦЭМ!$C$34:$C$777,СВЦЭМ!$A$34:$A$777,$A42,СВЦЭМ!$B$34:$B$777,I$11)+'СЕТ СН'!$F$9+СВЦЭМ!$D$10+'СЕТ СН'!$F$6-'СЕТ СН'!$F$19</f>
        <v>-389.44194907000002</v>
      </c>
      <c r="J42" s="37">
        <f>SUMIFS(СВЦЭМ!$C$34:$C$777,СВЦЭМ!$A$34:$A$777,$A42,СВЦЭМ!$B$34:$B$777,J$11)+'СЕТ СН'!$F$9+СВЦЭМ!$D$10+'СЕТ СН'!$F$6-'СЕТ СН'!$F$19</f>
        <v>-389.44194907000002</v>
      </c>
      <c r="K42" s="37">
        <f>SUMIFS(СВЦЭМ!$C$34:$C$777,СВЦЭМ!$A$34:$A$777,$A42,СВЦЭМ!$B$34:$B$777,K$11)+'СЕТ СН'!$F$9+СВЦЭМ!$D$10+'СЕТ СН'!$F$6-'СЕТ СН'!$F$19</f>
        <v>-389.44194907000002</v>
      </c>
      <c r="L42" s="37">
        <f>SUMIFS(СВЦЭМ!$C$34:$C$777,СВЦЭМ!$A$34:$A$777,$A42,СВЦЭМ!$B$34:$B$777,L$11)+'СЕТ СН'!$F$9+СВЦЭМ!$D$10+'СЕТ СН'!$F$6-'СЕТ СН'!$F$19</f>
        <v>-389.44194907000002</v>
      </c>
      <c r="M42" s="37">
        <f>SUMIFS(СВЦЭМ!$C$34:$C$777,СВЦЭМ!$A$34:$A$777,$A42,СВЦЭМ!$B$34:$B$777,M$11)+'СЕТ СН'!$F$9+СВЦЭМ!$D$10+'СЕТ СН'!$F$6-'СЕТ СН'!$F$19</f>
        <v>-389.44194907000002</v>
      </c>
      <c r="N42" s="37">
        <f>SUMIFS(СВЦЭМ!$C$34:$C$777,СВЦЭМ!$A$34:$A$777,$A42,СВЦЭМ!$B$34:$B$777,N$11)+'СЕТ СН'!$F$9+СВЦЭМ!$D$10+'СЕТ СН'!$F$6-'СЕТ СН'!$F$19</f>
        <v>-389.44194907000002</v>
      </c>
      <c r="O42" s="37">
        <f>SUMIFS(СВЦЭМ!$C$34:$C$777,СВЦЭМ!$A$34:$A$777,$A42,СВЦЭМ!$B$34:$B$777,O$11)+'СЕТ СН'!$F$9+СВЦЭМ!$D$10+'СЕТ СН'!$F$6-'СЕТ СН'!$F$19</f>
        <v>-389.44194907000002</v>
      </c>
      <c r="P42" s="37">
        <f>SUMIFS(СВЦЭМ!$C$34:$C$777,СВЦЭМ!$A$34:$A$777,$A42,СВЦЭМ!$B$34:$B$777,P$11)+'СЕТ СН'!$F$9+СВЦЭМ!$D$10+'СЕТ СН'!$F$6-'СЕТ СН'!$F$19</f>
        <v>-389.44194907000002</v>
      </c>
      <c r="Q42" s="37">
        <f>SUMIFS(СВЦЭМ!$C$34:$C$777,СВЦЭМ!$A$34:$A$777,$A42,СВЦЭМ!$B$34:$B$777,Q$11)+'СЕТ СН'!$F$9+СВЦЭМ!$D$10+'СЕТ СН'!$F$6-'СЕТ СН'!$F$19</f>
        <v>-389.44194907000002</v>
      </c>
      <c r="R42" s="37">
        <f>SUMIFS(СВЦЭМ!$C$34:$C$777,СВЦЭМ!$A$34:$A$777,$A42,СВЦЭМ!$B$34:$B$777,R$11)+'СЕТ СН'!$F$9+СВЦЭМ!$D$10+'СЕТ СН'!$F$6-'СЕТ СН'!$F$19</f>
        <v>-389.44194907000002</v>
      </c>
      <c r="S42" s="37">
        <f>SUMIFS(СВЦЭМ!$C$34:$C$777,СВЦЭМ!$A$34:$A$777,$A42,СВЦЭМ!$B$34:$B$777,S$11)+'СЕТ СН'!$F$9+СВЦЭМ!$D$10+'СЕТ СН'!$F$6-'СЕТ СН'!$F$19</f>
        <v>-389.44194907000002</v>
      </c>
      <c r="T42" s="37">
        <f>SUMIFS(СВЦЭМ!$C$34:$C$777,СВЦЭМ!$A$34:$A$777,$A42,СВЦЭМ!$B$34:$B$777,T$11)+'СЕТ СН'!$F$9+СВЦЭМ!$D$10+'СЕТ СН'!$F$6-'СЕТ СН'!$F$19</f>
        <v>-389.44194907000002</v>
      </c>
      <c r="U42" s="37">
        <f>SUMIFS(СВЦЭМ!$C$34:$C$777,СВЦЭМ!$A$34:$A$777,$A42,СВЦЭМ!$B$34:$B$777,U$11)+'СЕТ СН'!$F$9+СВЦЭМ!$D$10+'СЕТ СН'!$F$6-'СЕТ СН'!$F$19</f>
        <v>-389.44194907000002</v>
      </c>
      <c r="V42" s="37">
        <f>SUMIFS(СВЦЭМ!$C$34:$C$777,СВЦЭМ!$A$34:$A$777,$A42,СВЦЭМ!$B$34:$B$777,V$11)+'СЕТ СН'!$F$9+СВЦЭМ!$D$10+'СЕТ СН'!$F$6-'СЕТ СН'!$F$19</f>
        <v>-389.44194907000002</v>
      </c>
      <c r="W42" s="37">
        <f>SUMIFS(СВЦЭМ!$C$34:$C$777,СВЦЭМ!$A$34:$A$777,$A42,СВЦЭМ!$B$34:$B$777,W$11)+'СЕТ СН'!$F$9+СВЦЭМ!$D$10+'СЕТ СН'!$F$6-'СЕТ СН'!$F$19</f>
        <v>-389.44194907000002</v>
      </c>
      <c r="X42" s="37">
        <f>SUMIFS(СВЦЭМ!$C$34:$C$777,СВЦЭМ!$A$34:$A$777,$A42,СВЦЭМ!$B$34:$B$777,X$11)+'СЕТ СН'!$F$9+СВЦЭМ!$D$10+'СЕТ СН'!$F$6-'СЕТ СН'!$F$19</f>
        <v>-389.44194907000002</v>
      </c>
      <c r="Y42" s="37">
        <f>SUMIFS(СВЦЭМ!$C$34:$C$777,СВЦЭМ!$A$34:$A$777,$A42,СВЦЭМ!$B$34:$B$777,Y$11)+'СЕТ СН'!$F$9+СВЦЭМ!$D$10+'СЕТ СН'!$F$6-'СЕТ СН'!$F$19</f>
        <v>-389.44194907000002</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01.06.2018</v>
      </c>
      <c r="B48" s="37">
        <f>SUMIFS(СВЦЭМ!$C$34:$C$777,СВЦЭМ!$A$34:$A$777,$A48,СВЦЭМ!$B$34:$B$777,B$47)+'СЕТ СН'!$G$9+СВЦЭМ!$D$10+'СЕТ СН'!$G$6-'СЕТ СН'!$G$19</f>
        <v>789.84431097999993</v>
      </c>
      <c r="C48" s="37">
        <f>SUMIFS(СВЦЭМ!$C$34:$C$777,СВЦЭМ!$A$34:$A$777,$A48,СВЦЭМ!$B$34:$B$777,C$47)+'СЕТ СН'!$G$9+СВЦЭМ!$D$10+'СЕТ СН'!$G$6-'СЕТ СН'!$G$19</f>
        <v>844.9563550900001</v>
      </c>
      <c r="D48" s="37">
        <f>SUMIFS(СВЦЭМ!$C$34:$C$777,СВЦЭМ!$A$34:$A$777,$A48,СВЦЭМ!$B$34:$B$777,D$47)+'СЕТ СН'!$G$9+СВЦЭМ!$D$10+'СЕТ СН'!$G$6-'СЕТ СН'!$G$19</f>
        <v>876.57504059000019</v>
      </c>
      <c r="E48" s="37">
        <f>SUMIFS(СВЦЭМ!$C$34:$C$777,СВЦЭМ!$A$34:$A$777,$A48,СВЦЭМ!$B$34:$B$777,E$47)+'СЕТ СН'!$G$9+СВЦЭМ!$D$10+'СЕТ СН'!$G$6-'СЕТ СН'!$G$19</f>
        <v>894.18555504999983</v>
      </c>
      <c r="F48" s="37">
        <f>SUMIFS(СВЦЭМ!$C$34:$C$777,СВЦЭМ!$A$34:$A$777,$A48,СВЦЭМ!$B$34:$B$777,F$47)+'СЕТ СН'!$G$9+СВЦЭМ!$D$10+'СЕТ СН'!$G$6-'СЕТ СН'!$G$19</f>
        <v>888.3421304100001</v>
      </c>
      <c r="G48" s="37">
        <f>SUMIFS(СВЦЭМ!$C$34:$C$777,СВЦЭМ!$A$34:$A$777,$A48,СВЦЭМ!$B$34:$B$777,G$47)+'СЕТ СН'!$G$9+СВЦЭМ!$D$10+'СЕТ СН'!$G$6-'СЕТ СН'!$G$19</f>
        <v>882.23801633000005</v>
      </c>
      <c r="H48" s="37">
        <f>SUMIFS(СВЦЭМ!$C$34:$C$777,СВЦЭМ!$A$34:$A$777,$A48,СВЦЭМ!$B$34:$B$777,H$47)+'СЕТ СН'!$G$9+СВЦЭМ!$D$10+'СЕТ СН'!$G$6-'СЕТ СН'!$G$19</f>
        <v>760.77848009000002</v>
      </c>
      <c r="I48" s="37">
        <f>SUMIFS(СВЦЭМ!$C$34:$C$777,СВЦЭМ!$A$34:$A$777,$A48,СВЦЭМ!$B$34:$B$777,I$47)+'СЕТ СН'!$G$9+СВЦЭМ!$D$10+'СЕТ СН'!$G$6-'СЕТ СН'!$G$19</f>
        <v>629.23008708000009</v>
      </c>
      <c r="J48" s="37">
        <f>SUMIFS(СВЦЭМ!$C$34:$C$777,СВЦЭМ!$A$34:$A$777,$A48,СВЦЭМ!$B$34:$B$777,J$47)+'СЕТ СН'!$G$9+СВЦЭМ!$D$10+'СЕТ СН'!$G$6-'СЕТ СН'!$G$19</f>
        <v>603.08958051000002</v>
      </c>
      <c r="K48" s="37">
        <f>SUMIFS(СВЦЭМ!$C$34:$C$777,СВЦЭМ!$A$34:$A$777,$A48,СВЦЭМ!$B$34:$B$777,K$47)+'СЕТ СН'!$G$9+СВЦЭМ!$D$10+'СЕТ СН'!$G$6-'СЕТ СН'!$G$19</f>
        <v>585.24482636999994</v>
      </c>
      <c r="L48" s="37">
        <f>SUMIFS(СВЦЭМ!$C$34:$C$777,СВЦЭМ!$A$34:$A$777,$A48,СВЦЭМ!$B$34:$B$777,L$47)+'СЕТ СН'!$G$9+СВЦЭМ!$D$10+'СЕТ СН'!$G$6-'СЕТ СН'!$G$19</f>
        <v>648.06091856</v>
      </c>
      <c r="M48" s="37">
        <f>SUMIFS(СВЦЭМ!$C$34:$C$777,СВЦЭМ!$A$34:$A$777,$A48,СВЦЭМ!$B$34:$B$777,M$47)+'СЕТ СН'!$G$9+СВЦЭМ!$D$10+'СЕТ СН'!$G$6-'СЕТ СН'!$G$19</f>
        <v>638.85107082000002</v>
      </c>
      <c r="N48" s="37">
        <f>SUMIFS(СВЦЭМ!$C$34:$C$777,СВЦЭМ!$A$34:$A$777,$A48,СВЦЭМ!$B$34:$B$777,N$47)+'СЕТ СН'!$G$9+СВЦЭМ!$D$10+'СЕТ СН'!$G$6-'СЕТ СН'!$G$19</f>
        <v>640.91766208999991</v>
      </c>
      <c r="O48" s="37">
        <f>SUMIFS(СВЦЭМ!$C$34:$C$777,СВЦЭМ!$A$34:$A$777,$A48,СВЦЭМ!$B$34:$B$777,O$47)+'СЕТ СН'!$G$9+СВЦЭМ!$D$10+'СЕТ СН'!$G$6-'СЕТ СН'!$G$19</f>
        <v>652.00394976000018</v>
      </c>
      <c r="P48" s="37">
        <f>SUMIFS(СВЦЭМ!$C$34:$C$777,СВЦЭМ!$A$34:$A$777,$A48,СВЦЭМ!$B$34:$B$777,P$47)+'СЕТ СН'!$G$9+СВЦЭМ!$D$10+'СЕТ СН'!$G$6-'СЕТ СН'!$G$19</f>
        <v>651.57166698999993</v>
      </c>
      <c r="Q48" s="37">
        <f>SUMIFS(СВЦЭМ!$C$34:$C$777,СВЦЭМ!$A$34:$A$777,$A48,СВЦЭМ!$B$34:$B$777,Q$47)+'СЕТ СН'!$G$9+СВЦЭМ!$D$10+'СЕТ СН'!$G$6-'СЕТ СН'!$G$19</f>
        <v>649.30538996999996</v>
      </c>
      <c r="R48" s="37">
        <f>SUMIFS(СВЦЭМ!$C$34:$C$777,СВЦЭМ!$A$34:$A$777,$A48,СВЦЭМ!$B$34:$B$777,R$47)+'СЕТ СН'!$G$9+СВЦЭМ!$D$10+'СЕТ СН'!$G$6-'СЕТ СН'!$G$19</f>
        <v>657.17726443000004</v>
      </c>
      <c r="S48" s="37">
        <f>SUMIFS(СВЦЭМ!$C$34:$C$777,СВЦЭМ!$A$34:$A$777,$A48,СВЦЭМ!$B$34:$B$777,S$47)+'СЕТ СН'!$G$9+СВЦЭМ!$D$10+'СЕТ СН'!$G$6-'СЕТ СН'!$G$19</f>
        <v>650.59256468000001</v>
      </c>
      <c r="T48" s="37">
        <f>SUMIFS(СВЦЭМ!$C$34:$C$777,СВЦЭМ!$A$34:$A$777,$A48,СВЦЭМ!$B$34:$B$777,T$47)+'СЕТ СН'!$G$9+СВЦЭМ!$D$10+'СЕТ СН'!$G$6-'СЕТ СН'!$G$19</f>
        <v>649.84600884000008</v>
      </c>
      <c r="U48" s="37">
        <f>SUMIFS(СВЦЭМ!$C$34:$C$777,СВЦЭМ!$A$34:$A$777,$A48,СВЦЭМ!$B$34:$B$777,U$47)+'СЕТ СН'!$G$9+СВЦЭМ!$D$10+'СЕТ СН'!$G$6-'СЕТ СН'!$G$19</f>
        <v>633.5221044000001</v>
      </c>
      <c r="V48" s="37">
        <f>SUMIFS(СВЦЭМ!$C$34:$C$777,СВЦЭМ!$A$34:$A$777,$A48,СВЦЭМ!$B$34:$B$777,V$47)+'СЕТ СН'!$G$9+СВЦЭМ!$D$10+'СЕТ СН'!$G$6-'СЕТ СН'!$G$19</f>
        <v>632.76073607000001</v>
      </c>
      <c r="W48" s="37">
        <f>SUMIFS(СВЦЭМ!$C$34:$C$777,СВЦЭМ!$A$34:$A$777,$A48,СВЦЭМ!$B$34:$B$777,W$47)+'СЕТ СН'!$G$9+СВЦЭМ!$D$10+'СЕТ СН'!$G$6-'СЕТ СН'!$G$19</f>
        <v>609.30029623000007</v>
      </c>
      <c r="X48" s="37">
        <f>SUMIFS(СВЦЭМ!$C$34:$C$777,СВЦЭМ!$A$34:$A$777,$A48,СВЦЭМ!$B$34:$B$777,X$47)+'СЕТ СН'!$G$9+СВЦЭМ!$D$10+'СЕТ СН'!$G$6-'СЕТ СН'!$G$19</f>
        <v>622.34042300000021</v>
      </c>
      <c r="Y48" s="37">
        <f>SUMIFS(СВЦЭМ!$C$34:$C$777,СВЦЭМ!$A$34:$A$777,$A48,СВЦЭМ!$B$34:$B$777,Y$47)+'СЕТ СН'!$G$9+СВЦЭМ!$D$10+'СЕТ СН'!$G$6-'СЕТ СН'!$G$19</f>
        <v>730.44396608999989</v>
      </c>
    </row>
    <row r="49" spans="1:25" ht="15.75" x14ac:dyDescent="0.2">
      <c r="A49" s="36">
        <f>A48+1</f>
        <v>43253</v>
      </c>
      <c r="B49" s="37">
        <f>SUMIFS(СВЦЭМ!$C$34:$C$777,СВЦЭМ!$A$34:$A$777,$A49,СВЦЭМ!$B$34:$B$777,B$47)+'СЕТ СН'!$G$9+СВЦЭМ!$D$10+'СЕТ СН'!$G$6-'СЕТ СН'!$G$19</f>
        <v>744.91534407000006</v>
      </c>
      <c r="C49" s="37">
        <f>SUMIFS(СВЦЭМ!$C$34:$C$777,СВЦЭМ!$A$34:$A$777,$A49,СВЦЭМ!$B$34:$B$777,C$47)+'СЕТ СН'!$G$9+СВЦЭМ!$D$10+'СЕТ СН'!$G$6-'СЕТ СН'!$G$19</f>
        <v>810.67737461000013</v>
      </c>
      <c r="D49" s="37">
        <f>SUMIFS(СВЦЭМ!$C$34:$C$777,СВЦЭМ!$A$34:$A$777,$A49,СВЦЭМ!$B$34:$B$777,D$47)+'СЕТ СН'!$G$9+СВЦЭМ!$D$10+'СЕТ СН'!$G$6-'СЕТ СН'!$G$19</f>
        <v>838.87292259999992</v>
      </c>
      <c r="E49" s="37">
        <f>SUMIFS(СВЦЭМ!$C$34:$C$777,СВЦЭМ!$A$34:$A$777,$A49,СВЦЭМ!$B$34:$B$777,E$47)+'СЕТ СН'!$G$9+СВЦЭМ!$D$10+'СЕТ СН'!$G$6-'СЕТ СН'!$G$19</f>
        <v>843.64632584000003</v>
      </c>
      <c r="F49" s="37">
        <f>SUMIFS(СВЦЭМ!$C$34:$C$777,СВЦЭМ!$A$34:$A$777,$A49,СВЦЭМ!$B$34:$B$777,F$47)+'СЕТ СН'!$G$9+СВЦЭМ!$D$10+'СЕТ СН'!$G$6-'СЕТ СН'!$G$19</f>
        <v>858.06518986000003</v>
      </c>
      <c r="G49" s="37">
        <f>SUMIFS(СВЦЭМ!$C$34:$C$777,СВЦЭМ!$A$34:$A$777,$A49,СВЦЭМ!$B$34:$B$777,G$47)+'СЕТ СН'!$G$9+СВЦЭМ!$D$10+'СЕТ СН'!$G$6-'СЕТ СН'!$G$19</f>
        <v>839.35696213000017</v>
      </c>
      <c r="H49" s="37">
        <f>SUMIFS(СВЦЭМ!$C$34:$C$777,СВЦЭМ!$A$34:$A$777,$A49,СВЦЭМ!$B$34:$B$777,H$47)+'СЕТ СН'!$G$9+СВЦЭМ!$D$10+'СЕТ СН'!$G$6-'СЕТ СН'!$G$19</f>
        <v>758.62924349000002</v>
      </c>
      <c r="I49" s="37">
        <f>SUMIFS(СВЦЭМ!$C$34:$C$777,СВЦЭМ!$A$34:$A$777,$A49,СВЦЭМ!$B$34:$B$777,I$47)+'СЕТ СН'!$G$9+СВЦЭМ!$D$10+'СЕТ СН'!$G$6-'СЕТ СН'!$G$19</f>
        <v>671.01575335000018</v>
      </c>
      <c r="J49" s="37">
        <f>SUMIFS(СВЦЭМ!$C$34:$C$777,СВЦЭМ!$A$34:$A$777,$A49,СВЦЭМ!$B$34:$B$777,J$47)+'СЕТ СН'!$G$9+СВЦЭМ!$D$10+'СЕТ СН'!$G$6-'СЕТ СН'!$G$19</f>
        <v>629.36862427000017</v>
      </c>
      <c r="K49" s="37">
        <f>SUMIFS(СВЦЭМ!$C$34:$C$777,СВЦЭМ!$A$34:$A$777,$A49,СВЦЭМ!$B$34:$B$777,K$47)+'СЕТ СН'!$G$9+СВЦЭМ!$D$10+'СЕТ СН'!$G$6-'СЕТ СН'!$G$19</f>
        <v>637.50312939000003</v>
      </c>
      <c r="L49" s="37">
        <f>SUMIFS(СВЦЭМ!$C$34:$C$777,СВЦЭМ!$A$34:$A$777,$A49,СВЦЭМ!$B$34:$B$777,L$47)+'СЕТ СН'!$G$9+СВЦЭМ!$D$10+'СЕТ СН'!$G$6-'СЕТ СН'!$G$19</f>
        <v>650.37188565999998</v>
      </c>
      <c r="M49" s="37">
        <f>SUMIFS(СВЦЭМ!$C$34:$C$777,СВЦЭМ!$A$34:$A$777,$A49,СВЦЭМ!$B$34:$B$777,M$47)+'СЕТ СН'!$G$9+СВЦЭМ!$D$10+'СЕТ СН'!$G$6-'СЕТ СН'!$G$19</f>
        <v>656.36035260000006</v>
      </c>
      <c r="N49" s="37">
        <f>SUMIFS(СВЦЭМ!$C$34:$C$777,СВЦЭМ!$A$34:$A$777,$A49,СВЦЭМ!$B$34:$B$777,N$47)+'СЕТ СН'!$G$9+СВЦЭМ!$D$10+'СЕТ СН'!$G$6-'СЕТ СН'!$G$19</f>
        <v>652.81414606999999</v>
      </c>
      <c r="O49" s="37">
        <f>SUMIFS(СВЦЭМ!$C$34:$C$777,СВЦЭМ!$A$34:$A$777,$A49,СВЦЭМ!$B$34:$B$777,O$47)+'СЕТ СН'!$G$9+СВЦЭМ!$D$10+'СЕТ СН'!$G$6-'СЕТ СН'!$G$19</f>
        <v>665.19853247999993</v>
      </c>
      <c r="P49" s="37">
        <f>SUMIFS(СВЦЭМ!$C$34:$C$777,СВЦЭМ!$A$34:$A$777,$A49,СВЦЭМ!$B$34:$B$777,P$47)+'СЕТ СН'!$G$9+СВЦЭМ!$D$10+'СЕТ СН'!$G$6-'СЕТ СН'!$G$19</f>
        <v>660.30943816000001</v>
      </c>
      <c r="Q49" s="37">
        <f>SUMIFS(СВЦЭМ!$C$34:$C$777,СВЦЭМ!$A$34:$A$777,$A49,СВЦЭМ!$B$34:$B$777,Q$47)+'СЕТ СН'!$G$9+СВЦЭМ!$D$10+'СЕТ СН'!$G$6-'СЕТ СН'!$G$19</f>
        <v>656.06075032999991</v>
      </c>
      <c r="R49" s="37">
        <f>SUMIFS(СВЦЭМ!$C$34:$C$777,СВЦЭМ!$A$34:$A$777,$A49,СВЦЭМ!$B$34:$B$777,R$47)+'СЕТ СН'!$G$9+СВЦЭМ!$D$10+'СЕТ СН'!$G$6-'СЕТ СН'!$G$19</f>
        <v>650.89595311000005</v>
      </c>
      <c r="S49" s="37">
        <f>SUMIFS(СВЦЭМ!$C$34:$C$777,СВЦЭМ!$A$34:$A$777,$A49,СВЦЭМ!$B$34:$B$777,S$47)+'СЕТ СН'!$G$9+СВЦЭМ!$D$10+'СЕТ СН'!$G$6-'СЕТ СН'!$G$19</f>
        <v>654.63452868000002</v>
      </c>
      <c r="T49" s="37">
        <f>SUMIFS(СВЦЭМ!$C$34:$C$777,СВЦЭМ!$A$34:$A$777,$A49,СВЦЭМ!$B$34:$B$777,T$47)+'СЕТ СН'!$G$9+СВЦЭМ!$D$10+'СЕТ СН'!$G$6-'СЕТ СН'!$G$19</f>
        <v>653.92133253000009</v>
      </c>
      <c r="U49" s="37">
        <f>SUMIFS(СВЦЭМ!$C$34:$C$777,СВЦЭМ!$A$34:$A$777,$A49,СВЦЭМ!$B$34:$B$777,U$47)+'СЕТ СН'!$G$9+СВЦЭМ!$D$10+'СЕТ СН'!$G$6-'СЕТ СН'!$G$19</f>
        <v>638.02077287000009</v>
      </c>
      <c r="V49" s="37">
        <f>SUMIFS(СВЦЭМ!$C$34:$C$777,СВЦЭМ!$A$34:$A$777,$A49,СВЦЭМ!$B$34:$B$777,V$47)+'СЕТ СН'!$G$9+СВЦЭМ!$D$10+'СЕТ СН'!$G$6-'СЕТ СН'!$G$19</f>
        <v>606.29451780000011</v>
      </c>
      <c r="W49" s="37">
        <f>SUMIFS(СВЦЭМ!$C$34:$C$777,СВЦЭМ!$A$34:$A$777,$A49,СВЦЭМ!$B$34:$B$777,W$47)+'СЕТ СН'!$G$9+СВЦЭМ!$D$10+'СЕТ СН'!$G$6-'СЕТ СН'!$G$19</f>
        <v>578.52791738999997</v>
      </c>
      <c r="X49" s="37">
        <f>SUMIFS(СВЦЭМ!$C$34:$C$777,СВЦЭМ!$A$34:$A$777,$A49,СВЦЭМ!$B$34:$B$777,X$47)+'СЕТ СН'!$G$9+СВЦЭМ!$D$10+'СЕТ СН'!$G$6-'СЕТ СН'!$G$19</f>
        <v>585.29467721000003</v>
      </c>
      <c r="Y49" s="37">
        <f>SUMIFS(СВЦЭМ!$C$34:$C$777,СВЦЭМ!$A$34:$A$777,$A49,СВЦЭМ!$B$34:$B$777,Y$47)+'СЕТ СН'!$G$9+СВЦЭМ!$D$10+'СЕТ СН'!$G$6-'СЕТ СН'!$G$19</f>
        <v>651.75572711999996</v>
      </c>
    </row>
    <row r="50" spans="1:25" ht="15.75" x14ac:dyDescent="0.2">
      <c r="A50" s="36">
        <f t="shared" ref="A50:A78" si="1">A49+1</f>
        <v>43254</v>
      </c>
      <c r="B50" s="37">
        <f>SUMIFS(СВЦЭМ!$C$34:$C$777,СВЦЭМ!$A$34:$A$777,$A50,СВЦЭМ!$B$34:$B$777,B$47)+'СЕТ СН'!$G$9+СВЦЭМ!$D$10+'СЕТ СН'!$G$6-'СЕТ СН'!$G$19</f>
        <v>783.27323429</v>
      </c>
      <c r="C50" s="37">
        <f>SUMIFS(СВЦЭМ!$C$34:$C$777,СВЦЭМ!$A$34:$A$777,$A50,СВЦЭМ!$B$34:$B$777,C$47)+'СЕТ СН'!$G$9+СВЦЭМ!$D$10+'СЕТ СН'!$G$6-'СЕТ СН'!$G$19</f>
        <v>835.40884872000004</v>
      </c>
      <c r="D50" s="37">
        <f>SUMIFS(СВЦЭМ!$C$34:$C$777,СВЦЭМ!$A$34:$A$777,$A50,СВЦЭМ!$B$34:$B$777,D$47)+'СЕТ СН'!$G$9+СВЦЭМ!$D$10+'СЕТ СН'!$G$6-'СЕТ СН'!$G$19</f>
        <v>857.01335703000007</v>
      </c>
      <c r="E50" s="37">
        <f>SUMIFS(СВЦЭМ!$C$34:$C$777,СВЦЭМ!$A$34:$A$777,$A50,СВЦЭМ!$B$34:$B$777,E$47)+'СЕТ СН'!$G$9+СВЦЭМ!$D$10+'СЕТ СН'!$G$6-'СЕТ СН'!$G$19</f>
        <v>884.46905129999993</v>
      </c>
      <c r="F50" s="37">
        <f>SUMIFS(СВЦЭМ!$C$34:$C$777,СВЦЭМ!$A$34:$A$777,$A50,СВЦЭМ!$B$34:$B$777,F$47)+'СЕТ СН'!$G$9+СВЦЭМ!$D$10+'СЕТ СН'!$G$6-'СЕТ СН'!$G$19</f>
        <v>912.33491442999991</v>
      </c>
      <c r="G50" s="37">
        <f>SUMIFS(СВЦЭМ!$C$34:$C$777,СВЦЭМ!$A$34:$A$777,$A50,СВЦЭМ!$B$34:$B$777,G$47)+'СЕТ СН'!$G$9+СВЦЭМ!$D$10+'СЕТ СН'!$G$6-'СЕТ СН'!$G$19</f>
        <v>896.36755703000006</v>
      </c>
      <c r="H50" s="37">
        <f>SUMIFS(СВЦЭМ!$C$34:$C$777,СВЦЭМ!$A$34:$A$777,$A50,СВЦЭМ!$B$34:$B$777,H$47)+'СЕТ СН'!$G$9+СВЦЭМ!$D$10+'СЕТ СН'!$G$6-'СЕТ СН'!$G$19</f>
        <v>794.15947638</v>
      </c>
      <c r="I50" s="37">
        <f>SUMIFS(СВЦЭМ!$C$34:$C$777,СВЦЭМ!$A$34:$A$777,$A50,СВЦЭМ!$B$34:$B$777,I$47)+'СЕТ СН'!$G$9+СВЦЭМ!$D$10+'СЕТ СН'!$G$6-'СЕТ СН'!$G$19</f>
        <v>738.82070816999988</v>
      </c>
      <c r="J50" s="37">
        <f>SUMIFS(СВЦЭМ!$C$34:$C$777,СВЦЭМ!$A$34:$A$777,$A50,СВЦЭМ!$B$34:$B$777,J$47)+'СЕТ СН'!$G$9+СВЦЭМ!$D$10+'СЕТ СН'!$G$6-'СЕТ СН'!$G$19</f>
        <v>661.49651824</v>
      </c>
      <c r="K50" s="37">
        <f>SUMIFS(СВЦЭМ!$C$34:$C$777,СВЦЭМ!$A$34:$A$777,$A50,СВЦЭМ!$B$34:$B$777,K$47)+'СЕТ СН'!$G$9+СВЦЭМ!$D$10+'СЕТ СН'!$G$6-'СЕТ СН'!$G$19</f>
        <v>620.27277934999995</v>
      </c>
      <c r="L50" s="37">
        <f>SUMIFS(СВЦЭМ!$C$34:$C$777,СВЦЭМ!$A$34:$A$777,$A50,СВЦЭМ!$B$34:$B$777,L$47)+'СЕТ СН'!$G$9+СВЦЭМ!$D$10+'СЕТ СН'!$G$6-'СЕТ СН'!$G$19</f>
        <v>603.04493368999999</v>
      </c>
      <c r="M50" s="37">
        <f>SUMIFS(СВЦЭМ!$C$34:$C$777,СВЦЭМ!$A$34:$A$777,$A50,СВЦЭМ!$B$34:$B$777,M$47)+'СЕТ СН'!$G$9+СВЦЭМ!$D$10+'СЕТ СН'!$G$6-'СЕТ СН'!$G$19</f>
        <v>614.58183840000004</v>
      </c>
      <c r="N50" s="37">
        <f>SUMIFS(СВЦЭМ!$C$34:$C$777,СВЦЭМ!$A$34:$A$777,$A50,СВЦЭМ!$B$34:$B$777,N$47)+'СЕТ СН'!$G$9+СВЦЭМ!$D$10+'СЕТ СН'!$G$6-'СЕТ СН'!$G$19</f>
        <v>622.68310440000016</v>
      </c>
      <c r="O50" s="37">
        <f>SUMIFS(СВЦЭМ!$C$34:$C$777,СВЦЭМ!$A$34:$A$777,$A50,СВЦЭМ!$B$34:$B$777,O$47)+'СЕТ СН'!$G$9+СВЦЭМ!$D$10+'СЕТ СН'!$G$6-'СЕТ СН'!$G$19</f>
        <v>634.51821796000002</v>
      </c>
      <c r="P50" s="37">
        <f>SUMIFS(СВЦЭМ!$C$34:$C$777,СВЦЭМ!$A$34:$A$777,$A50,СВЦЭМ!$B$34:$B$777,P$47)+'СЕТ СН'!$G$9+СВЦЭМ!$D$10+'СЕТ СН'!$G$6-'СЕТ СН'!$G$19</f>
        <v>643.33065485999998</v>
      </c>
      <c r="Q50" s="37">
        <f>SUMIFS(СВЦЭМ!$C$34:$C$777,СВЦЭМ!$A$34:$A$777,$A50,СВЦЭМ!$B$34:$B$777,Q$47)+'СЕТ СН'!$G$9+СВЦЭМ!$D$10+'СЕТ СН'!$G$6-'СЕТ СН'!$G$19</f>
        <v>638.07203553000011</v>
      </c>
      <c r="R50" s="37">
        <f>SUMIFS(СВЦЭМ!$C$34:$C$777,СВЦЭМ!$A$34:$A$777,$A50,СВЦЭМ!$B$34:$B$777,R$47)+'СЕТ СН'!$G$9+СВЦЭМ!$D$10+'СЕТ СН'!$G$6-'СЕТ СН'!$G$19</f>
        <v>638.97223825000003</v>
      </c>
      <c r="S50" s="37">
        <f>SUMIFS(СВЦЭМ!$C$34:$C$777,СВЦЭМ!$A$34:$A$777,$A50,СВЦЭМ!$B$34:$B$777,S$47)+'СЕТ СН'!$G$9+СВЦЭМ!$D$10+'СЕТ СН'!$G$6-'СЕТ СН'!$G$19</f>
        <v>639.08483690000014</v>
      </c>
      <c r="T50" s="37">
        <f>SUMIFS(СВЦЭМ!$C$34:$C$777,СВЦЭМ!$A$34:$A$777,$A50,СВЦЭМ!$B$34:$B$777,T$47)+'СЕТ СН'!$G$9+СВЦЭМ!$D$10+'СЕТ СН'!$G$6-'СЕТ СН'!$G$19</f>
        <v>642.49481337999998</v>
      </c>
      <c r="U50" s="37">
        <f>SUMIFS(СВЦЭМ!$C$34:$C$777,СВЦЭМ!$A$34:$A$777,$A50,СВЦЭМ!$B$34:$B$777,U$47)+'СЕТ СН'!$G$9+СВЦЭМ!$D$10+'СЕТ СН'!$G$6-'СЕТ СН'!$G$19</f>
        <v>642.80541639</v>
      </c>
      <c r="V50" s="37">
        <f>SUMIFS(СВЦЭМ!$C$34:$C$777,СВЦЭМ!$A$34:$A$777,$A50,СВЦЭМ!$B$34:$B$777,V$47)+'СЕТ СН'!$G$9+СВЦЭМ!$D$10+'СЕТ СН'!$G$6-'СЕТ СН'!$G$19</f>
        <v>622.19463587000007</v>
      </c>
      <c r="W50" s="37">
        <f>SUMIFS(СВЦЭМ!$C$34:$C$777,СВЦЭМ!$A$34:$A$777,$A50,СВЦЭМ!$B$34:$B$777,W$47)+'СЕТ СН'!$G$9+СВЦЭМ!$D$10+'СЕТ СН'!$G$6-'СЕТ СН'!$G$19</f>
        <v>572.42844535000006</v>
      </c>
      <c r="X50" s="37">
        <f>SUMIFS(СВЦЭМ!$C$34:$C$777,СВЦЭМ!$A$34:$A$777,$A50,СВЦЭМ!$B$34:$B$777,X$47)+'СЕТ СН'!$G$9+СВЦЭМ!$D$10+'СЕТ СН'!$G$6-'СЕТ СН'!$G$19</f>
        <v>582.8342908599999</v>
      </c>
      <c r="Y50" s="37">
        <f>SUMIFS(СВЦЭМ!$C$34:$C$777,СВЦЭМ!$A$34:$A$777,$A50,СВЦЭМ!$B$34:$B$777,Y$47)+'СЕТ СН'!$G$9+СВЦЭМ!$D$10+'СЕТ СН'!$G$6-'СЕТ СН'!$G$19</f>
        <v>709.34877750999988</v>
      </c>
    </row>
    <row r="51" spans="1:25" ht="15.75" x14ac:dyDescent="0.2">
      <c r="A51" s="36">
        <f t="shared" si="1"/>
        <v>43255</v>
      </c>
      <c r="B51" s="37">
        <f>SUMIFS(СВЦЭМ!$C$34:$C$777,СВЦЭМ!$A$34:$A$777,$A51,СВЦЭМ!$B$34:$B$777,B$47)+'СЕТ СН'!$G$9+СВЦЭМ!$D$10+'СЕТ СН'!$G$6-'СЕТ СН'!$G$19</f>
        <v>823.1964647399999</v>
      </c>
      <c r="C51" s="37">
        <f>SUMIFS(СВЦЭМ!$C$34:$C$777,СВЦЭМ!$A$34:$A$777,$A51,СВЦЭМ!$B$34:$B$777,C$47)+'СЕТ СН'!$G$9+СВЦЭМ!$D$10+'СЕТ СН'!$G$6-'СЕТ СН'!$G$19</f>
        <v>885.74422287999994</v>
      </c>
      <c r="D51" s="37">
        <f>SUMIFS(СВЦЭМ!$C$34:$C$777,СВЦЭМ!$A$34:$A$777,$A51,СВЦЭМ!$B$34:$B$777,D$47)+'СЕТ СН'!$G$9+СВЦЭМ!$D$10+'СЕТ СН'!$G$6-'СЕТ СН'!$G$19</f>
        <v>921.68876306000027</v>
      </c>
      <c r="E51" s="37">
        <f>SUMIFS(СВЦЭМ!$C$34:$C$777,СВЦЭМ!$A$34:$A$777,$A51,СВЦЭМ!$B$34:$B$777,E$47)+'СЕТ СН'!$G$9+СВЦЭМ!$D$10+'СЕТ СН'!$G$6-'СЕТ СН'!$G$19</f>
        <v>940.17925579000018</v>
      </c>
      <c r="F51" s="37">
        <f>SUMIFS(СВЦЭМ!$C$34:$C$777,СВЦЭМ!$A$34:$A$777,$A51,СВЦЭМ!$B$34:$B$777,F$47)+'СЕТ СН'!$G$9+СВЦЭМ!$D$10+'СЕТ СН'!$G$6-'СЕТ СН'!$G$19</f>
        <v>962.97687998000026</v>
      </c>
      <c r="G51" s="37">
        <f>SUMIFS(СВЦЭМ!$C$34:$C$777,СВЦЭМ!$A$34:$A$777,$A51,СВЦЭМ!$B$34:$B$777,G$47)+'СЕТ СН'!$G$9+СВЦЭМ!$D$10+'СЕТ СН'!$G$6-'СЕТ СН'!$G$19</f>
        <v>933.18122844000015</v>
      </c>
      <c r="H51" s="37">
        <f>SUMIFS(СВЦЭМ!$C$34:$C$777,СВЦЭМ!$A$34:$A$777,$A51,СВЦЭМ!$B$34:$B$777,H$47)+'СЕТ СН'!$G$9+СВЦЭМ!$D$10+'СЕТ СН'!$G$6-'СЕТ СН'!$G$19</f>
        <v>807.44625157999997</v>
      </c>
      <c r="I51" s="37">
        <f>SUMIFS(СВЦЭМ!$C$34:$C$777,СВЦЭМ!$A$34:$A$777,$A51,СВЦЭМ!$B$34:$B$777,I$47)+'СЕТ СН'!$G$9+СВЦЭМ!$D$10+'СЕТ СН'!$G$6-'СЕТ СН'!$G$19</f>
        <v>719.77085176000003</v>
      </c>
      <c r="J51" s="37">
        <f>SUMIFS(СВЦЭМ!$C$34:$C$777,СВЦЭМ!$A$34:$A$777,$A51,СВЦЭМ!$B$34:$B$777,J$47)+'СЕТ СН'!$G$9+СВЦЭМ!$D$10+'СЕТ СН'!$G$6-'СЕТ СН'!$G$19</f>
        <v>671.48973768000008</v>
      </c>
      <c r="K51" s="37">
        <f>SUMIFS(СВЦЭМ!$C$34:$C$777,СВЦЭМ!$A$34:$A$777,$A51,СВЦЭМ!$B$34:$B$777,K$47)+'СЕТ СН'!$G$9+СВЦЭМ!$D$10+'СЕТ СН'!$G$6-'СЕТ СН'!$G$19</f>
        <v>641.24821086000009</v>
      </c>
      <c r="L51" s="37">
        <f>SUMIFS(СВЦЭМ!$C$34:$C$777,СВЦЭМ!$A$34:$A$777,$A51,СВЦЭМ!$B$34:$B$777,L$47)+'СЕТ СН'!$G$9+СВЦЭМ!$D$10+'СЕТ СН'!$G$6-'СЕТ СН'!$G$19</f>
        <v>632.75553365999997</v>
      </c>
      <c r="M51" s="37">
        <f>SUMIFS(СВЦЭМ!$C$34:$C$777,СВЦЭМ!$A$34:$A$777,$A51,СВЦЭМ!$B$34:$B$777,M$47)+'СЕТ СН'!$G$9+СВЦЭМ!$D$10+'СЕТ СН'!$G$6-'СЕТ СН'!$G$19</f>
        <v>639.41302312000005</v>
      </c>
      <c r="N51" s="37">
        <f>SUMIFS(СВЦЭМ!$C$34:$C$777,СВЦЭМ!$A$34:$A$777,$A51,СВЦЭМ!$B$34:$B$777,N$47)+'СЕТ СН'!$G$9+СВЦЭМ!$D$10+'СЕТ СН'!$G$6-'СЕТ СН'!$G$19</f>
        <v>651.23547404000021</v>
      </c>
      <c r="O51" s="37">
        <f>SUMIFS(СВЦЭМ!$C$34:$C$777,СВЦЭМ!$A$34:$A$777,$A51,СВЦЭМ!$B$34:$B$777,O$47)+'СЕТ СН'!$G$9+СВЦЭМ!$D$10+'СЕТ СН'!$G$6-'СЕТ СН'!$G$19</f>
        <v>649.99784682000006</v>
      </c>
      <c r="P51" s="37">
        <f>SUMIFS(СВЦЭМ!$C$34:$C$777,СВЦЭМ!$A$34:$A$777,$A51,СВЦЭМ!$B$34:$B$777,P$47)+'СЕТ СН'!$G$9+СВЦЭМ!$D$10+'СЕТ СН'!$G$6-'СЕТ СН'!$G$19</f>
        <v>644.63761939000017</v>
      </c>
      <c r="Q51" s="37">
        <f>SUMIFS(СВЦЭМ!$C$34:$C$777,СВЦЭМ!$A$34:$A$777,$A51,СВЦЭМ!$B$34:$B$777,Q$47)+'СЕТ СН'!$G$9+СВЦЭМ!$D$10+'СЕТ СН'!$G$6-'СЕТ СН'!$G$19</f>
        <v>644.67937898999992</v>
      </c>
      <c r="R51" s="37">
        <f>SUMIFS(СВЦЭМ!$C$34:$C$777,СВЦЭМ!$A$34:$A$777,$A51,СВЦЭМ!$B$34:$B$777,R$47)+'СЕТ СН'!$G$9+СВЦЭМ!$D$10+'СЕТ СН'!$G$6-'СЕТ СН'!$G$19</f>
        <v>653.39779902000021</v>
      </c>
      <c r="S51" s="37">
        <f>SUMIFS(СВЦЭМ!$C$34:$C$777,СВЦЭМ!$A$34:$A$777,$A51,СВЦЭМ!$B$34:$B$777,S$47)+'СЕТ СН'!$G$9+СВЦЭМ!$D$10+'СЕТ СН'!$G$6-'СЕТ СН'!$G$19</f>
        <v>644.92557481000006</v>
      </c>
      <c r="T51" s="37">
        <f>SUMIFS(СВЦЭМ!$C$34:$C$777,СВЦЭМ!$A$34:$A$777,$A51,СВЦЭМ!$B$34:$B$777,T$47)+'СЕТ СН'!$G$9+СВЦЭМ!$D$10+'СЕТ СН'!$G$6-'СЕТ СН'!$G$19</f>
        <v>642.91711666000003</v>
      </c>
      <c r="U51" s="37">
        <f>SUMIFS(СВЦЭМ!$C$34:$C$777,СВЦЭМ!$A$34:$A$777,$A51,СВЦЭМ!$B$34:$B$777,U$47)+'СЕТ СН'!$G$9+СВЦЭМ!$D$10+'СЕТ СН'!$G$6-'СЕТ СН'!$G$19</f>
        <v>634.87946706000014</v>
      </c>
      <c r="V51" s="37">
        <f>SUMIFS(СВЦЭМ!$C$34:$C$777,СВЦЭМ!$A$34:$A$777,$A51,СВЦЭМ!$B$34:$B$777,V$47)+'СЕТ СН'!$G$9+СВЦЭМ!$D$10+'СЕТ СН'!$G$6-'СЕТ СН'!$G$19</f>
        <v>627.34326564000014</v>
      </c>
      <c r="W51" s="37">
        <f>SUMIFS(СВЦЭМ!$C$34:$C$777,СВЦЭМ!$A$34:$A$777,$A51,СВЦЭМ!$B$34:$B$777,W$47)+'СЕТ СН'!$G$9+СВЦЭМ!$D$10+'СЕТ СН'!$G$6-'СЕТ СН'!$G$19</f>
        <v>615.15294151000001</v>
      </c>
      <c r="X51" s="37">
        <f>SUMIFS(СВЦЭМ!$C$34:$C$777,СВЦЭМ!$A$34:$A$777,$A51,СВЦЭМ!$B$34:$B$777,X$47)+'СЕТ СН'!$G$9+СВЦЭМ!$D$10+'СЕТ СН'!$G$6-'СЕТ СН'!$G$19</f>
        <v>623.54478058000007</v>
      </c>
      <c r="Y51" s="37">
        <f>SUMIFS(СВЦЭМ!$C$34:$C$777,СВЦЭМ!$A$34:$A$777,$A51,СВЦЭМ!$B$34:$B$777,Y$47)+'СЕТ СН'!$G$9+СВЦЭМ!$D$10+'СЕТ СН'!$G$6-'СЕТ СН'!$G$19</f>
        <v>723.21458928999994</v>
      </c>
    </row>
    <row r="52" spans="1:25" ht="15.75" x14ac:dyDescent="0.2">
      <c r="A52" s="36">
        <f t="shared" si="1"/>
        <v>43256</v>
      </c>
      <c r="B52" s="37">
        <f>SUMIFS(СВЦЭМ!$C$34:$C$777,СВЦЭМ!$A$34:$A$777,$A52,СВЦЭМ!$B$34:$B$777,B$47)+'СЕТ СН'!$G$9+СВЦЭМ!$D$10+'СЕТ СН'!$G$6-'СЕТ СН'!$G$19</f>
        <v>807.64838051999993</v>
      </c>
      <c r="C52" s="37">
        <f>SUMIFS(СВЦЭМ!$C$34:$C$777,СВЦЭМ!$A$34:$A$777,$A52,СВЦЭМ!$B$34:$B$777,C$47)+'СЕТ СН'!$G$9+СВЦЭМ!$D$10+'СЕТ СН'!$G$6-'СЕТ СН'!$G$19</f>
        <v>854.52201523000019</v>
      </c>
      <c r="D52" s="37">
        <f>SUMIFS(СВЦЭМ!$C$34:$C$777,СВЦЭМ!$A$34:$A$777,$A52,СВЦЭМ!$B$34:$B$777,D$47)+'СЕТ СН'!$G$9+СВЦЭМ!$D$10+'СЕТ СН'!$G$6-'СЕТ СН'!$G$19</f>
        <v>886.71127676999993</v>
      </c>
      <c r="E52" s="37">
        <f>SUMIFS(СВЦЭМ!$C$34:$C$777,СВЦЭМ!$A$34:$A$777,$A52,СВЦЭМ!$B$34:$B$777,E$47)+'СЕТ СН'!$G$9+СВЦЭМ!$D$10+'СЕТ СН'!$G$6-'СЕТ СН'!$G$19</f>
        <v>887.60387069000001</v>
      </c>
      <c r="F52" s="37">
        <f>SUMIFS(СВЦЭМ!$C$34:$C$777,СВЦЭМ!$A$34:$A$777,$A52,СВЦЭМ!$B$34:$B$777,F$47)+'СЕТ СН'!$G$9+СВЦЭМ!$D$10+'СЕТ СН'!$G$6-'СЕТ СН'!$G$19</f>
        <v>902.15935023000009</v>
      </c>
      <c r="G52" s="37">
        <f>SUMIFS(СВЦЭМ!$C$34:$C$777,СВЦЭМ!$A$34:$A$777,$A52,СВЦЭМ!$B$34:$B$777,G$47)+'СЕТ СН'!$G$9+СВЦЭМ!$D$10+'СЕТ СН'!$G$6-'СЕТ СН'!$G$19</f>
        <v>888.3737940100001</v>
      </c>
      <c r="H52" s="37">
        <f>SUMIFS(СВЦЭМ!$C$34:$C$777,СВЦЭМ!$A$34:$A$777,$A52,СВЦЭМ!$B$34:$B$777,H$47)+'СЕТ СН'!$G$9+СВЦЭМ!$D$10+'СЕТ СН'!$G$6-'СЕТ СН'!$G$19</f>
        <v>755.93664294000007</v>
      </c>
      <c r="I52" s="37">
        <f>SUMIFS(СВЦЭМ!$C$34:$C$777,СВЦЭМ!$A$34:$A$777,$A52,СВЦЭМ!$B$34:$B$777,I$47)+'СЕТ СН'!$G$9+СВЦЭМ!$D$10+'СЕТ СН'!$G$6-'СЕТ СН'!$G$19</f>
        <v>655.73358926999992</v>
      </c>
      <c r="J52" s="37">
        <f>SUMIFS(СВЦЭМ!$C$34:$C$777,СВЦЭМ!$A$34:$A$777,$A52,СВЦЭМ!$B$34:$B$777,J$47)+'СЕТ СН'!$G$9+СВЦЭМ!$D$10+'СЕТ СН'!$G$6-'СЕТ СН'!$G$19</f>
        <v>625.17627086999994</v>
      </c>
      <c r="K52" s="37">
        <f>SUMIFS(СВЦЭМ!$C$34:$C$777,СВЦЭМ!$A$34:$A$777,$A52,СВЦЭМ!$B$34:$B$777,K$47)+'СЕТ СН'!$G$9+СВЦЭМ!$D$10+'СЕТ СН'!$G$6-'СЕТ СН'!$G$19</f>
        <v>609.19051016000014</v>
      </c>
      <c r="L52" s="37">
        <f>SUMIFS(СВЦЭМ!$C$34:$C$777,СВЦЭМ!$A$34:$A$777,$A52,СВЦЭМ!$B$34:$B$777,L$47)+'СЕТ СН'!$G$9+СВЦЭМ!$D$10+'СЕТ СН'!$G$6-'СЕТ СН'!$G$19</f>
        <v>606.30308054</v>
      </c>
      <c r="M52" s="37">
        <f>SUMIFS(СВЦЭМ!$C$34:$C$777,СВЦЭМ!$A$34:$A$777,$A52,СВЦЭМ!$B$34:$B$777,M$47)+'СЕТ СН'!$G$9+СВЦЭМ!$D$10+'СЕТ СН'!$G$6-'СЕТ СН'!$G$19</f>
        <v>621.18898516999991</v>
      </c>
      <c r="N52" s="37">
        <f>SUMIFS(СВЦЭМ!$C$34:$C$777,СВЦЭМ!$A$34:$A$777,$A52,СВЦЭМ!$B$34:$B$777,N$47)+'СЕТ СН'!$G$9+СВЦЭМ!$D$10+'СЕТ СН'!$G$6-'СЕТ СН'!$G$19</f>
        <v>656.82322462000013</v>
      </c>
      <c r="O52" s="37">
        <f>SUMIFS(СВЦЭМ!$C$34:$C$777,СВЦЭМ!$A$34:$A$777,$A52,СВЦЭМ!$B$34:$B$777,O$47)+'СЕТ СН'!$G$9+СВЦЭМ!$D$10+'СЕТ СН'!$G$6-'СЕТ СН'!$G$19</f>
        <v>668.91785222999999</v>
      </c>
      <c r="P52" s="37">
        <f>SUMIFS(СВЦЭМ!$C$34:$C$777,СВЦЭМ!$A$34:$A$777,$A52,СВЦЭМ!$B$34:$B$777,P$47)+'СЕТ СН'!$G$9+СВЦЭМ!$D$10+'СЕТ СН'!$G$6-'СЕТ СН'!$G$19</f>
        <v>660.61560053999995</v>
      </c>
      <c r="Q52" s="37">
        <f>SUMIFS(СВЦЭМ!$C$34:$C$777,СВЦЭМ!$A$34:$A$777,$A52,СВЦЭМ!$B$34:$B$777,Q$47)+'СЕТ СН'!$G$9+СВЦЭМ!$D$10+'СЕТ СН'!$G$6-'СЕТ СН'!$G$19</f>
        <v>656.55456493000008</v>
      </c>
      <c r="R52" s="37">
        <f>SUMIFS(СВЦЭМ!$C$34:$C$777,СВЦЭМ!$A$34:$A$777,$A52,СВЦЭМ!$B$34:$B$777,R$47)+'СЕТ СН'!$G$9+СВЦЭМ!$D$10+'СЕТ СН'!$G$6-'СЕТ СН'!$G$19</f>
        <v>671.80985662000001</v>
      </c>
      <c r="S52" s="37">
        <f>SUMIFS(СВЦЭМ!$C$34:$C$777,СВЦЭМ!$A$34:$A$777,$A52,СВЦЭМ!$B$34:$B$777,S$47)+'СЕТ СН'!$G$9+СВЦЭМ!$D$10+'СЕТ СН'!$G$6-'СЕТ СН'!$G$19</f>
        <v>657.91816090000009</v>
      </c>
      <c r="T52" s="37">
        <f>SUMIFS(СВЦЭМ!$C$34:$C$777,СВЦЭМ!$A$34:$A$777,$A52,СВЦЭМ!$B$34:$B$777,T$47)+'СЕТ СН'!$G$9+СВЦЭМ!$D$10+'СЕТ СН'!$G$6-'СЕТ СН'!$G$19</f>
        <v>648.9693765799999</v>
      </c>
      <c r="U52" s="37">
        <f>SUMIFS(СВЦЭМ!$C$34:$C$777,СВЦЭМ!$A$34:$A$777,$A52,СВЦЭМ!$B$34:$B$777,U$47)+'СЕТ СН'!$G$9+СВЦЭМ!$D$10+'СЕТ СН'!$G$6-'СЕТ СН'!$G$19</f>
        <v>648.49336342000004</v>
      </c>
      <c r="V52" s="37">
        <f>SUMIFS(СВЦЭМ!$C$34:$C$777,СВЦЭМ!$A$34:$A$777,$A52,СВЦЭМ!$B$34:$B$777,V$47)+'СЕТ СН'!$G$9+СВЦЭМ!$D$10+'СЕТ СН'!$G$6-'СЕТ СН'!$G$19</f>
        <v>665.61498362000009</v>
      </c>
      <c r="W52" s="37">
        <f>SUMIFS(СВЦЭМ!$C$34:$C$777,СВЦЭМ!$A$34:$A$777,$A52,СВЦЭМ!$B$34:$B$777,W$47)+'СЕТ СН'!$G$9+СВЦЭМ!$D$10+'СЕТ СН'!$G$6-'СЕТ СН'!$G$19</f>
        <v>625.25486083999988</v>
      </c>
      <c r="X52" s="37">
        <f>SUMIFS(СВЦЭМ!$C$34:$C$777,СВЦЭМ!$A$34:$A$777,$A52,СВЦЭМ!$B$34:$B$777,X$47)+'СЕТ СН'!$G$9+СВЦЭМ!$D$10+'СЕТ СН'!$G$6-'СЕТ СН'!$G$19</f>
        <v>646.28554341000006</v>
      </c>
      <c r="Y52" s="37">
        <f>SUMIFS(СВЦЭМ!$C$34:$C$777,СВЦЭМ!$A$34:$A$777,$A52,СВЦЭМ!$B$34:$B$777,Y$47)+'СЕТ СН'!$G$9+СВЦЭМ!$D$10+'СЕТ СН'!$G$6-'СЕТ СН'!$G$19</f>
        <v>758.29436782999994</v>
      </c>
    </row>
    <row r="53" spans="1:25" ht="15.75" x14ac:dyDescent="0.2">
      <c r="A53" s="36">
        <f t="shared" si="1"/>
        <v>43257</v>
      </c>
      <c r="B53" s="37">
        <f>SUMIFS(СВЦЭМ!$C$34:$C$777,СВЦЭМ!$A$34:$A$777,$A53,СВЦЭМ!$B$34:$B$777,B$47)+'СЕТ СН'!$G$9+СВЦЭМ!$D$10+'СЕТ СН'!$G$6-'СЕТ СН'!$G$19</f>
        <v>851.84212661000004</v>
      </c>
      <c r="C53" s="37">
        <f>SUMIFS(СВЦЭМ!$C$34:$C$777,СВЦЭМ!$A$34:$A$777,$A53,СВЦЭМ!$B$34:$B$777,C$47)+'СЕТ СН'!$G$9+СВЦЭМ!$D$10+'СЕТ СН'!$G$6-'СЕТ СН'!$G$19</f>
        <v>912.64329923999992</v>
      </c>
      <c r="D53" s="37">
        <f>SUMIFS(СВЦЭМ!$C$34:$C$777,СВЦЭМ!$A$34:$A$777,$A53,СВЦЭМ!$B$34:$B$777,D$47)+'СЕТ СН'!$G$9+СВЦЭМ!$D$10+'СЕТ СН'!$G$6-'СЕТ СН'!$G$19</f>
        <v>955.23606851000011</v>
      </c>
      <c r="E53" s="37">
        <f>SUMIFS(СВЦЭМ!$C$34:$C$777,СВЦЭМ!$A$34:$A$777,$A53,СВЦЭМ!$B$34:$B$777,E$47)+'СЕТ СН'!$G$9+СВЦЭМ!$D$10+'СЕТ СН'!$G$6-'СЕТ СН'!$G$19</f>
        <v>959.48589228000026</v>
      </c>
      <c r="F53" s="37">
        <f>SUMIFS(СВЦЭМ!$C$34:$C$777,СВЦЭМ!$A$34:$A$777,$A53,СВЦЭМ!$B$34:$B$777,F$47)+'СЕТ СН'!$G$9+СВЦЭМ!$D$10+'СЕТ СН'!$G$6-'СЕТ СН'!$G$19</f>
        <v>952.97021638000012</v>
      </c>
      <c r="G53" s="37">
        <f>SUMIFS(СВЦЭМ!$C$34:$C$777,СВЦЭМ!$A$34:$A$777,$A53,СВЦЭМ!$B$34:$B$777,G$47)+'СЕТ СН'!$G$9+СВЦЭМ!$D$10+'СЕТ СН'!$G$6-'СЕТ СН'!$G$19</f>
        <v>945.57512041999996</v>
      </c>
      <c r="H53" s="37">
        <f>SUMIFS(СВЦЭМ!$C$34:$C$777,СВЦЭМ!$A$34:$A$777,$A53,СВЦЭМ!$B$34:$B$777,H$47)+'СЕТ СН'!$G$9+СВЦЭМ!$D$10+'СЕТ СН'!$G$6-'СЕТ СН'!$G$19</f>
        <v>818.26186644999996</v>
      </c>
      <c r="I53" s="37">
        <f>SUMIFS(СВЦЭМ!$C$34:$C$777,СВЦЭМ!$A$34:$A$777,$A53,СВЦЭМ!$B$34:$B$777,I$47)+'СЕТ СН'!$G$9+СВЦЭМ!$D$10+'СЕТ СН'!$G$6-'СЕТ СН'!$G$19</f>
        <v>688.54612474999988</v>
      </c>
      <c r="J53" s="37">
        <f>SUMIFS(СВЦЭМ!$C$34:$C$777,СВЦЭМ!$A$34:$A$777,$A53,СВЦЭМ!$B$34:$B$777,J$47)+'СЕТ СН'!$G$9+СВЦЭМ!$D$10+'СЕТ СН'!$G$6-'СЕТ СН'!$G$19</f>
        <v>649.95191789000012</v>
      </c>
      <c r="K53" s="37">
        <f>SUMIFS(СВЦЭМ!$C$34:$C$777,СВЦЭМ!$A$34:$A$777,$A53,СВЦЭМ!$B$34:$B$777,K$47)+'СЕТ СН'!$G$9+СВЦЭМ!$D$10+'СЕТ СН'!$G$6-'СЕТ СН'!$G$19</f>
        <v>626.37721096000007</v>
      </c>
      <c r="L53" s="37">
        <f>SUMIFS(СВЦЭМ!$C$34:$C$777,СВЦЭМ!$A$34:$A$777,$A53,СВЦЭМ!$B$34:$B$777,L$47)+'СЕТ СН'!$G$9+СВЦЭМ!$D$10+'СЕТ СН'!$G$6-'СЕТ СН'!$G$19</f>
        <v>606.74361671999998</v>
      </c>
      <c r="M53" s="37">
        <f>SUMIFS(СВЦЭМ!$C$34:$C$777,СВЦЭМ!$A$34:$A$777,$A53,СВЦЭМ!$B$34:$B$777,M$47)+'СЕТ СН'!$G$9+СВЦЭМ!$D$10+'СЕТ СН'!$G$6-'СЕТ СН'!$G$19</f>
        <v>616.07853457000022</v>
      </c>
      <c r="N53" s="37">
        <f>SUMIFS(СВЦЭМ!$C$34:$C$777,СВЦЭМ!$A$34:$A$777,$A53,СВЦЭМ!$B$34:$B$777,N$47)+'СЕТ СН'!$G$9+СВЦЭМ!$D$10+'СЕТ СН'!$G$6-'СЕТ СН'!$G$19</f>
        <v>617.86816299000009</v>
      </c>
      <c r="O53" s="37">
        <f>SUMIFS(СВЦЭМ!$C$34:$C$777,СВЦЭМ!$A$34:$A$777,$A53,СВЦЭМ!$B$34:$B$777,O$47)+'СЕТ СН'!$G$9+СВЦЭМ!$D$10+'СЕТ СН'!$G$6-'СЕТ СН'!$G$19</f>
        <v>622.19774208999991</v>
      </c>
      <c r="P53" s="37">
        <f>SUMIFS(СВЦЭМ!$C$34:$C$777,СВЦЭМ!$A$34:$A$777,$A53,СВЦЭМ!$B$34:$B$777,P$47)+'СЕТ СН'!$G$9+СВЦЭМ!$D$10+'СЕТ СН'!$G$6-'СЕТ СН'!$G$19</f>
        <v>623.41749001000005</v>
      </c>
      <c r="Q53" s="37">
        <f>SUMIFS(СВЦЭМ!$C$34:$C$777,СВЦЭМ!$A$34:$A$777,$A53,СВЦЭМ!$B$34:$B$777,Q$47)+'СЕТ СН'!$G$9+СВЦЭМ!$D$10+'СЕТ СН'!$G$6-'СЕТ СН'!$G$19</f>
        <v>620.45889271999988</v>
      </c>
      <c r="R53" s="37">
        <f>SUMIFS(СВЦЭМ!$C$34:$C$777,СВЦЭМ!$A$34:$A$777,$A53,СВЦЭМ!$B$34:$B$777,R$47)+'СЕТ СН'!$G$9+СВЦЭМ!$D$10+'СЕТ СН'!$G$6-'СЕТ СН'!$G$19</f>
        <v>625.12044266999999</v>
      </c>
      <c r="S53" s="37">
        <f>SUMIFS(СВЦЭМ!$C$34:$C$777,СВЦЭМ!$A$34:$A$777,$A53,СВЦЭМ!$B$34:$B$777,S$47)+'СЕТ СН'!$G$9+СВЦЭМ!$D$10+'СЕТ СН'!$G$6-'СЕТ СН'!$G$19</f>
        <v>624.94183865000002</v>
      </c>
      <c r="T53" s="37">
        <f>SUMIFS(СВЦЭМ!$C$34:$C$777,СВЦЭМ!$A$34:$A$777,$A53,СВЦЭМ!$B$34:$B$777,T$47)+'СЕТ СН'!$G$9+СВЦЭМ!$D$10+'СЕТ СН'!$G$6-'СЕТ СН'!$G$19</f>
        <v>624.74627616000009</v>
      </c>
      <c r="U53" s="37">
        <f>SUMIFS(СВЦЭМ!$C$34:$C$777,СВЦЭМ!$A$34:$A$777,$A53,СВЦЭМ!$B$34:$B$777,U$47)+'СЕТ СН'!$G$9+СВЦЭМ!$D$10+'СЕТ СН'!$G$6-'СЕТ СН'!$G$19</f>
        <v>627.80428369000003</v>
      </c>
      <c r="V53" s="37">
        <f>SUMIFS(СВЦЭМ!$C$34:$C$777,СВЦЭМ!$A$34:$A$777,$A53,СВЦЭМ!$B$34:$B$777,V$47)+'СЕТ СН'!$G$9+СВЦЭМ!$D$10+'СЕТ СН'!$G$6-'СЕТ СН'!$G$19</f>
        <v>624.02663040000004</v>
      </c>
      <c r="W53" s="37">
        <f>SUMIFS(СВЦЭМ!$C$34:$C$777,СВЦЭМ!$A$34:$A$777,$A53,СВЦЭМ!$B$34:$B$777,W$47)+'СЕТ СН'!$G$9+СВЦЭМ!$D$10+'СЕТ СН'!$G$6-'СЕТ СН'!$G$19</f>
        <v>607.41584756000009</v>
      </c>
      <c r="X53" s="37">
        <f>SUMIFS(СВЦЭМ!$C$34:$C$777,СВЦЭМ!$A$34:$A$777,$A53,СВЦЭМ!$B$34:$B$777,X$47)+'СЕТ СН'!$G$9+СВЦЭМ!$D$10+'СЕТ СН'!$G$6-'СЕТ СН'!$G$19</f>
        <v>625.82600370000011</v>
      </c>
      <c r="Y53" s="37">
        <f>SUMIFS(СВЦЭМ!$C$34:$C$777,СВЦЭМ!$A$34:$A$777,$A53,СВЦЭМ!$B$34:$B$777,Y$47)+'СЕТ СН'!$G$9+СВЦЭМ!$D$10+'СЕТ СН'!$G$6-'СЕТ СН'!$G$19</f>
        <v>739.4371339999999</v>
      </c>
    </row>
    <row r="54" spans="1:25" ht="15.75" x14ac:dyDescent="0.2">
      <c r="A54" s="36">
        <f t="shared" si="1"/>
        <v>43258</v>
      </c>
      <c r="B54" s="37">
        <f>SUMIFS(СВЦЭМ!$C$34:$C$777,СВЦЭМ!$A$34:$A$777,$A54,СВЦЭМ!$B$34:$B$777,B$47)+'СЕТ СН'!$G$9+СВЦЭМ!$D$10+'СЕТ СН'!$G$6-'СЕТ СН'!$G$19</f>
        <v>819.43724588000021</v>
      </c>
      <c r="C54" s="37">
        <f>SUMIFS(СВЦЭМ!$C$34:$C$777,СВЦЭМ!$A$34:$A$777,$A54,СВЦЭМ!$B$34:$B$777,C$47)+'СЕТ СН'!$G$9+СВЦЭМ!$D$10+'СЕТ СН'!$G$6-'СЕТ СН'!$G$19</f>
        <v>880.1246311000001</v>
      </c>
      <c r="D54" s="37">
        <f>SUMIFS(СВЦЭМ!$C$34:$C$777,СВЦЭМ!$A$34:$A$777,$A54,СВЦЭМ!$B$34:$B$777,D$47)+'СЕТ СН'!$G$9+СВЦЭМ!$D$10+'СЕТ СН'!$G$6-'СЕТ СН'!$G$19</f>
        <v>901.46657398000013</v>
      </c>
      <c r="E54" s="37">
        <f>SUMIFS(СВЦЭМ!$C$34:$C$777,СВЦЭМ!$A$34:$A$777,$A54,СВЦЭМ!$B$34:$B$777,E$47)+'СЕТ СН'!$G$9+СВЦЭМ!$D$10+'СЕТ СН'!$G$6-'СЕТ СН'!$G$19</f>
        <v>909.14096384999982</v>
      </c>
      <c r="F54" s="37">
        <f>SUMIFS(СВЦЭМ!$C$34:$C$777,СВЦЭМ!$A$34:$A$777,$A54,СВЦЭМ!$B$34:$B$777,F$47)+'СЕТ СН'!$G$9+СВЦЭМ!$D$10+'СЕТ СН'!$G$6-'СЕТ СН'!$G$19</f>
        <v>922.8184211800002</v>
      </c>
      <c r="G54" s="37">
        <f>SUMIFS(СВЦЭМ!$C$34:$C$777,СВЦЭМ!$A$34:$A$777,$A54,СВЦЭМ!$B$34:$B$777,G$47)+'СЕТ СН'!$G$9+СВЦЭМ!$D$10+'СЕТ СН'!$G$6-'СЕТ СН'!$G$19</f>
        <v>915.79645068000025</v>
      </c>
      <c r="H54" s="37">
        <f>SUMIFS(СВЦЭМ!$C$34:$C$777,СВЦЭМ!$A$34:$A$777,$A54,СВЦЭМ!$B$34:$B$777,H$47)+'СЕТ СН'!$G$9+СВЦЭМ!$D$10+'СЕТ СН'!$G$6-'СЕТ СН'!$G$19</f>
        <v>784.09651081000004</v>
      </c>
      <c r="I54" s="37">
        <f>SUMIFS(СВЦЭМ!$C$34:$C$777,СВЦЭМ!$A$34:$A$777,$A54,СВЦЭМ!$B$34:$B$777,I$47)+'СЕТ СН'!$G$9+СВЦЭМ!$D$10+'СЕТ СН'!$G$6-'СЕТ СН'!$G$19</f>
        <v>663.63197273000003</v>
      </c>
      <c r="J54" s="37">
        <f>SUMIFS(СВЦЭМ!$C$34:$C$777,СВЦЭМ!$A$34:$A$777,$A54,СВЦЭМ!$B$34:$B$777,J$47)+'СЕТ СН'!$G$9+СВЦЭМ!$D$10+'СЕТ СН'!$G$6-'СЕТ СН'!$G$19</f>
        <v>630.26705847999995</v>
      </c>
      <c r="K54" s="37">
        <f>SUMIFS(СВЦЭМ!$C$34:$C$777,СВЦЭМ!$A$34:$A$777,$A54,СВЦЭМ!$B$34:$B$777,K$47)+'СЕТ СН'!$G$9+СВЦЭМ!$D$10+'СЕТ СН'!$G$6-'СЕТ СН'!$G$19</f>
        <v>608.28769130000012</v>
      </c>
      <c r="L54" s="37">
        <f>SUMIFS(СВЦЭМ!$C$34:$C$777,СВЦЭМ!$A$34:$A$777,$A54,СВЦЭМ!$B$34:$B$777,L$47)+'СЕТ СН'!$G$9+СВЦЭМ!$D$10+'СЕТ СН'!$G$6-'СЕТ СН'!$G$19</f>
        <v>593.43187896000006</v>
      </c>
      <c r="M54" s="37">
        <f>SUMIFS(СВЦЭМ!$C$34:$C$777,СВЦЭМ!$A$34:$A$777,$A54,СВЦЭМ!$B$34:$B$777,M$47)+'СЕТ СН'!$G$9+СВЦЭМ!$D$10+'СЕТ СН'!$G$6-'СЕТ СН'!$G$19</f>
        <v>596.64278329999991</v>
      </c>
      <c r="N54" s="37">
        <f>SUMIFS(СВЦЭМ!$C$34:$C$777,СВЦЭМ!$A$34:$A$777,$A54,СВЦЭМ!$B$34:$B$777,N$47)+'СЕТ СН'!$G$9+СВЦЭМ!$D$10+'СЕТ СН'!$G$6-'СЕТ СН'!$G$19</f>
        <v>606.26291204000006</v>
      </c>
      <c r="O54" s="37">
        <f>SUMIFS(СВЦЭМ!$C$34:$C$777,СВЦЭМ!$A$34:$A$777,$A54,СВЦЭМ!$B$34:$B$777,O$47)+'СЕТ СН'!$G$9+СВЦЭМ!$D$10+'СЕТ СН'!$G$6-'СЕТ СН'!$G$19</f>
        <v>610.96513330000005</v>
      </c>
      <c r="P54" s="37">
        <f>SUMIFS(СВЦЭМ!$C$34:$C$777,СВЦЭМ!$A$34:$A$777,$A54,СВЦЭМ!$B$34:$B$777,P$47)+'СЕТ СН'!$G$9+СВЦЭМ!$D$10+'СЕТ СН'!$G$6-'СЕТ СН'!$G$19</f>
        <v>599.40872810000008</v>
      </c>
      <c r="Q54" s="37">
        <f>SUMIFS(СВЦЭМ!$C$34:$C$777,СВЦЭМ!$A$34:$A$777,$A54,СВЦЭМ!$B$34:$B$777,Q$47)+'СЕТ СН'!$G$9+СВЦЭМ!$D$10+'СЕТ СН'!$G$6-'СЕТ СН'!$G$19</f>
        <v>610.39400608000017</v>
      </c>
      <c r="R54" s="37">
        <f>SUMIFS(СВЦЭМ!$C$34:$C$777,СВЦЭМ!$A$34:$A$777,$A54,СВЦЭМ!$B$34:$B$777,R$47)+'СЕТ СН'!$G$9+СВЦЭМ!$D$10+'СЕТ СН'!$G$6-'СЕТ СН'!$G$19</f>
        <v>631.29382957000018</v>
      </c>
      <c r="S54" s="37">
        <f>SUMIFS(СВЦЭМ!$C$34:$C$777,СВЦЭМ!$A$34:$A$777,$A54,СВЦЭМ!$B$34:$B$777,S$47)+'СЕТ СН'!$G$9+СВЦЭМ!$D$10+'СЕТ СН'!$G$6-'СЕТ СН'!$G$19</f>
        <v>650.19764966000014</v>
      </c>
      <c r="T54" s="37">
        <f>SUMIFS(СВЦЭМ!$C$34:$C$777,СВЦЭМ!$A$34:$A$777,$A54,СВЦЭМ!$B$34:$B$777,T$47)+'СЕТ СН'!$G$9+СВЦЭМ!$D$10+'СЕТ СН'!$G$6-'СЕТ СН'!$G$19</f>
        <v>672.69790711999997</v>
      </c>
      <c r="U54" s="37">
        <f>SUMIFS(СВЦЭМ!$C$34:$C$777,СВЦЭМ!$A$34:$A$777,$A54,СВЦЭМ!$B$34:$B$777,U$47)+'СЕТ СН'!$G$9+СВЦЭМ!$D$10+'СЕТ СН'!$G$6-'СЕТ СН'!$G$19</f>
        <v>683.44629751000014</v>
      </c>
      <c r="V54" s="37">
        <f>SUMIFS(СВЦЭМ!$C$34:$C$777,СВЦЭМ!$A$34:$A$777,$A54,СВЦЭМ!$B$34:$B$777,V$47)+'СЕТ СН'!$G$9+СВЦЭМ!$D$10+'СЕТ СН'!$G$6-'СЕТ СН'!$G$19</f>
        <v>680.31871201000001</v>
      </c>
      <c r="W54" s="37">
        <f>SUMIFS(СВЦЭМ!$C$34:$C$777,СВЦЭМ!$A$34:$A$777,$A54,СВЦЭМ!$B$34:$B$777,W$47)+'СЕТ СН'!$G$9+СВЦЭМ!$D$10+'СЕТ СН'!$G$6-'СЕТ СН'!$G$19</f>
        <v>658.41853206999997</v>
      </c>
      <c r="X54" s="37">
        <f>SUMIFS(СВЦЭМ!$C$34:$C$777,СВЦЭМ!$A$34:$A$777,$A54,СВЦЭМ!$B$34:$B$777,X$47)+'СЕТ СН'!$G$9+СВЦЭМ!$D$10+'СЕТ СН'!$G$6-'СЕТ СН'!$G$19</f>
        <v>624.06954000999997</v>
      </c>
      <c r="Y54" s="37">
        <f>SUMIFS(СВЦЭМ!$C$34:$C$777,СВЦЭМ!$A$34:$A$777,$A54,СВЦЭМ!$B$34:$B$777,Y$47)+'СЕТ СН'!$G$9+СВЦЭМ!$D$10+'СЕТ СН'!$G$6-'СЕТ СН'!$G$19</f>
        <v>733.20850432999998</v>
      </c>
    </row>
    <row r="55" spans="1:25" ht="15.75" x14ac:dyDescent="0.2">
      <c r="A55" s="36">
        <f t="shared" si="1"/>
        <v>43259</v>
      </c>
      <c r="B55" s="37">
        <f>SUMIFS(СВЦЭМ!$C$34:$C$777,СВЦЭМ!$A$34:$A$777,$A55,СВЦЭМ!$B$34:$B$777,B$47)+'СЕТ СН'!$G$9+СВЦЭМ!$D$10+'СЕТ СН'!$G$6-'СЕТ СН'!$G$19</f>
        <v>821.39996877999999</v>
      </c>
      <c r="C55" s="37">
        <f>SUMIFS(СВЦЭМ!$C$34:$C$777,СВЦЭМ!$A$34:$A$777,$A55,СВЦЭМ!$B$34:$B$777,C$47)+'СЕТ СН'!$G$9+СВЦЭМ!$D$10+'СЕТ СН'!$G$6-'СЕТ СН'!$G$19</f>
        <v>898.43146395000019</v>
      </c>
      <c r="D55" s="37">
        <f>SUMIFS(СВЦЭМ!$C$34:$C$777,СВЦЭМ!$A$34:$A$777,$A55,СВЦЭМ!$B$34:$B$777,D$47)+'СЕТ СН'!$G$9+СВЦЭМ!$D$10+'СЕТ СН'!$G$6-'СЕТ СН'!$G$19</f>
        <v>944.50870161</v>
      </c>
      <c r="E55" s="37">
        <f>SUMIFS(СВЦЭМ!$C$34:$C$777,СВЦЭМ!$A$34:$A$777,$A55,СВЦЭМ!$B$34:$B$777,E$47)+'СЕТ СН'!$G$9+СВЦЭМ!$D$10+'СЕТ СН'!$G$6-'СЕТ СН'!$G$19</f>
        <v>949.34228621999989</v>
      </c>
      <c r="F55" s="37">
        <f>SUMIFS(СВЦЭМ!$C$34:$C$777,СВЦЭМ!$A$34:$A$777,$A55,СВЦЭМ!$B$34:$B$777,F$47)+'СЕТ СН'!$G$9+СВЦЭМ!$D$10+'СЕТ СН'!$G$6-'СЕТ СН'!$G$19</f>
        <v>958.1534292099999</v>
      </c>
      <c r="G55" s="37">
        <f>SUMIFS(СВЦЭМ!$C$34:$C$777,СВЦЭМ!$A$34:$A$777,$A55,СВЦЭМ!$B$34:$B$777,G$47)+'СЕТ СН'!$G$9+СВЦЭМ!$D$10+'СЕТ СН'!$G$6-'СЕТ СН'!$G$19</f>
        <v>931.71331985999984</v>
      </c>
      <c r="H55" s="37">
        <f>SUMIFS(СВЦЭМ!$C$34:$C$777,СВЦЭМ!$A$34:$A$777,$A55,СВЦЭМ!$B$34:$B$777,H$47)+'СЕТ СН'!$G$9+СВЦЭМ!$D$10+'СЕТ СН'!$G$6-'СЕТ СН'!$G$19</f>
        <v>800.79811567000013</v>
      </c>
      <c r="I55" s="37">
        <f>SUMIFS(СВЦЭМ!$C$34:$C$777,СВЦЭМ!$A$34:$A$777,$A55,СВЦЭМ!$B$34:$B$777,I$47)+'СЕТ СН'!$G$9+СВЦЭМ!$D$10+'СЕТ СН'!$G$6-'СЕТ СН'!$G$19</f>
        <v>702.92670007000004</v>
      </c>
      <c r="J55" s="37">
        <f>SUMIFS(СВЦЭМ!$C$34:$C$777,СВЦЭМ!$A$34:$A$777,$A55,СВЦЭМ!$B$34:$B$777,J$47)+'СЕТ СН'!$G$9+СВЦЭМ!$D$10+'СЕТ СН'!$G$6-'СЕТ СН'!$G$19</f>
        <v>662.45479063000005</v>
      </c>
      <c r="K55" s="37">
        <f>SUMIFS(СВЦЭМ!$C$34:$C$777,СВЦЭМ!$A$34:$A$777,$A55,СВЦЭМ!$B$34:$B$777,K$47)+'СЕТ СН'!$G$9+СВЦЭМ!$D$10+'СЕТ СН'!$G$6-'СЕТ СН'!$G$19</f>
        <v>645.59497945999999</v>
      </c>
      <c r="L55" s="37">
        <f>SUMIFS(СВЦЭМ!$C$34:$C$777,СВЦЭМ!$A$34:$A$777,$A55,СВЦЭМ!$B$34:$B$777,L$47)+'СЕТ СН'!$G$9+СВЦЭМ!$D$10+'СЕТ СН'!$G$6-'СЕТ СН'!$G$19</f>
        <v>628.66789867</v>
      </c>
      <c r="M55" s="37">
        <f>SUMIFS(СВЦЭМ!$C$34:$C$777,СВЦЭМ!$A$34:$A$777,$A55,СВЦЭМ!$B$34:$B$777,M$47)+'СЕТ СН'!$G$9+СВЦЭМ!$D$10+'СЕТ СН'!$G$6-'СЕТ СН'!$G$19</f>
        <v>613.50731121999991</v>
      </c>
      <c r="N55" s="37">
        <f>SUMIFS(СВЦЭМ!$C$34:$C$777,СВЦЭМ!$A$34:$A$777,$A55,СВЦЭМ!$B$34:$B$777,N$47)+'СЕТ СН'!$G$9+СВЦЭМ!$D$10+'СЕТ СН'!$G$6-'СЕТ СН'!$G$19</f>
        <v>615.9554867500002</v>
      </c>
      <c r="O55" s="37">
        <f>SUMIFS(СВЦЭМ!$C$34:$C$777,СВЦЭМ!$A$34:$A$777,$A55,СВЦЭМ!$B$34:$B$777,O$47)+'СЕТ СН'!$G$9+СВЦЭМ!$D$10+'СЕТ СН'!$G$6-'СЕТ СН'!$G$19</f>
        <v>613.3010755900001</v>
      </c>
      <c r="P55" s="37">
        <f>SUMIFS(СВЦЭМ!$C$34:$C$777,СВЦЭМ!$A$34:$A$777,$A55,СВЦЭМ!$B$34:$B$777,P$47)+'СЕТ СН'!$G$9+СВЦЭМ!$D$10+'СЕТ СН'!$G$6-'СЕТ СН'!$G$19</f>
        <v>615.06483248999996</v>
      </c>
      <c r="Q55" s="37">
        <f>SUMIFS(СВЦЭМ!$C$34:$C$777,СВЦЭМ!$A$34:$A$777,$A55,СВЦЭМ!$B$34:$B$777,Q$47)+'СЕТ СН'!$G$9+СВЦЭМ!$D$10+'СЕТ СН'!$G$6-'СЕТ СН'!$G$19</f>
        <v>620.80738229000019</v>
      </c>
      <c r="R55" s="37">
        <f>SUMIFS(СВЦЭМ!$C$34:$C$777,СВЦЭМ!$A$34:$A$777,$A55,СВЦЭМ!$B$34:$B$777,R$47)+'СЕТ СН'!$G$9+СВЦЭМ!$D$10+'СЕТ СН'!$G$6-'СЕТ СН'!$G$19</f>
        <v>624.83750406999991</v>
      </c>
      <c r="S55" s="37">
        <f>SUMIFS(СВЦЭМ!$C$34:$C$777,СВЦЭМ!$A$34:$A$777,$A55,СВЦЭМ!$B$34:$B$777,S$47)+'СЕТ СН'!$G$9+СВЦЭМ!$D$10+'СЕТ СН'!$G$6-'СЕТ СН'!$G$19</f>
        <v>621.35963998999989</v>
      </c>
      <c r="T55" s="37">
        <f>SUMIFS(СВЦЭМ!$C$34:$C$777,СВЦЭМ!$A$34:$A$777,$A55,СВЦЭМ!$B$34:$B$777,T$47)+'СЕТ СН'!$G$9+СВЦЭМ!$D$10+'СЕТ СН'!$G$6-'СЕТ СН'!$G$19</f>
        <v>616.97172570000009</v>
      </c>
      <c r="U55" s="37">
        <f>SUMIFS(СВЦЭМ!$C$34:$C$777,СВЦЭМ!$A$34:$A$777,$A55,СВЦЭМ!$B$34:$B$777,U$47)+'СЕТ СН'!$G$9+СВЦЭМ!$D$10+'СЕТ СН'!$G$6-'СЕТ СН'!$G$19</f>
        <v>624.33032147000006</v>
      </c>
      <c r="V55" s="37">
        <f>SUMIFS(СВЦЭМ!$C$34:$C$777,СВЦЭМ!$A$34:$A$777,$A55,СВЦЭМ!$B$34:$B$777,V$47)+'СЕТ СН'!$G$9+СВЦЭМ!$D$10+'СЕТ СН'!$G$6-'СЕТ СН'!$G$19</f>
        <v>628.48562417999995</v>
      </c>
      <c r="W55" s="37">
        <f>SUMIFS(СВЦЭМ!$C$34:$C$777,СВЦЭМ!$A$34:$A$777,$A55,СВЦЭМ!$B$34:$B$777,W$47)+'СЕТ СН'!$G$9+СВЦЭМ!$D$10+'СЕТ СН'!$G$6-'СЕТ СН'!$G$19</f>
        <v>597.09981712999991</v>
      </c>
      <c r="X55" s="37">
        <f>SUMIFS(СВЦЭМ!$C$34:$C$777,СВЦЭМ!$A$34:$A$777,$A55,СВЦЭМ!$B$34:$B$777,X$47)+'СЕТ СН'!$G$9+СВЦЭМ!$D$10+'СЕТ СН'!$G$6-'СЕТ СН'!$G$19</f>
        <v>619.30769021000003</v>
      </c>
      <c r="Y55" s="37">
        <f>SUMIFS(СВЦЭМ!$C$34:$C$777,СВЦЭМ!$A$34:$A$777,$A55,СВЦЭМ!$B$34:$B$777,Y$47)+'СЕТ СН'!$G$9+СВЦЭМ!$D$10+'СЕТ СН'!$G$6-'СЕТ СН'!$G$19</f>
        <v>725.32189290999997</v>
      </c>
    </row>
    <row r="56" spans="1:25" ht="15.75" x14ac:dyDescent="0.2">
      <c r="A56" s="36">
        <f t="shared" si="1"/>
        <v>43260</v>
      </c>
      <c r="B56" s="37">
        <f>SUMIFS(СВЦЭМ!$C$34:$C$777,СВЦЭМ!$A$34:$A$777,$A56,СВЦЭМ!$B$34:$B$777,B$47)+'СЕТ СН'!$G$9+СВЦЭМ!$D$10+'СЕТ СН'!$G$6-'СЕТ СН'!$G$19</f>
        <v>886.32527515000004</v>
      </c>
      <c r="C56" s="37">
        <f>SUMIFS(СВЦЭМ!$C$34:$C$777,СВЦЭМ!$A$34:$A$777,$A56,СВЦЭМ!$B$34:$B$777,C$47)+'СЕТ СН'!$G$9+СВЦЭМ!$D$10+'СЕТ СН'!$G$6-'СЕТ СН'!$G$19</f>
        <v>917.25392735999992</v>
      </c>
      <c r="D56" s="37">
        <f>SUMIFS(СВЦЭМ!$C$34:$C$777,СВЦЭМ!$A$34:$A$777,$A56,СВЦЭМ!$B$34:$B$777,D$47)+'СЕТ СН'!$G$9+СВЦЭМ!$D$10+'СЕТ СН'!$G$6-'СЕТ СН'!$G$19</f>
        <v>951.50851069999987</v>
      </c>
      <c r="E56" s="37">
        <f>SUMIFS(СВЦЭМ!$C$34:$C$777,СВЦЭМ!$A$34:$A$777,$A56,СВЦЭМ!$B$34:$B$777,E$47)+'СЕТ СН'!$G$9+СВЦЭМ!$D$10+'СЕТ СН'!$G$6-'СЕТ СН'!$G$19</f>
        <v>962.54987990000006</v>
      </c>
      <c r="F56" s="37">
        <f>SUMIFS(СВЦЭМ!$C$34:$C$777,СВЦЭМ!$A$34:$A$777,$A56,СВЦЭМ!$B$34:$B$777,F$47)+'СЕТ СН'!$G$9+СВЦЭМ!$D$10+'СЕТ СН'!$G$6-'СЕТ СН'!$G$19</f>
        <v>955.33218177000015</v>
      </c>
      <c r="G56" s="37">
        <f>SUMIFS(СВЦЭМ!$C$34:$C$777,СВЦЭМ!$A$34:$A$777,$A56,СВЦЭМ!$B$34:$B$777,G$47)+'СЕТ СН'!$G$9+СВЦЭМ!$D$10+'СЕТ СН'!$G$6-'СЕТ СН'!$G$19</f>
        <v>935.72109260000013</v>
      </c>
      <c r="H56" s="37">
        <f>SUMIFS(СВЦЭМ!$C$34:$C$777,СВЦЭМ!$A$34:$A$777,$A56,СВЦЭМ!$B$34:$B$777,H$47)+'СЕТ СН'!$G$9+СВЦЭМ!$D$10+'СЕТ СН'!$G$6-'СЕТ СН'!$G$19</f>
        <v>861.88340802000005</v>
      </c>
      <c r="I56" s="37">
        <f>SUMIFS(СВЦЭМ!$C$34:$C$777,СВЦЭМ!$A$34:$A$777,$A56,СВЦЭМ!$B$34:$B$777,I$47)+'СЕТ СН'!$G$9+СВЦЭМ!$D$10+'СЕТ СН'!$G$6-'СЕТ СН'!$G$19</f>
        <v>734.40727478000019</v>
      </c>
      <c r="J56" s="37">
        <f>SUMIFS(СВЦЭМ!$C$34:$C$777,СВЦЭМ!$A$34:$A$777,$A56,СВЦЭМ!$B$34:$B$777,J$47)+'СЕТ СН'!$G$9+СВЦЭМ!$D$10+'СЕТ СН'!$G$6-'СЕТ СН'!$G$19</f>
        <v>638.46276073999991</v>
      </c>
      <c r="K56" s="37">
        <f>SUMIFS(СВЦЭМ!$C$34:$C$777,СВЦЭМ!$A$34:$A$777,$A56,СВЦЭМ!$B$34:$B$777,K$47)+'СЕТ СН'!$G$9+СВЦЭМ!$D$10+'СЕТ СН'!$G$6-'СЕТ СН'!$G$19</f>
        <v>611.68237033000003</v>
      </c>
      <c r="L56" s="37">
        <f>SUMIFS(СВЦЭМ!$C$34:$C$777,СВЦЭМ!$A$34:$A$777,$A56,СВЦЭМ!$B$34:$B$777,L$47)+'СЕТ СН'!$G$9+СВЦЭМ!$D$10+'СЕТ СН'!$G$6-'СЕТ СН'!$G$19</f>
        <v>592.26361170000007</v>
      </c>
      <c r="M56" s="37">
        <f>SUMIFS(СВЦЭМ!$C$34:$C$777,СВЦЭМ!$A$34:$A$777,$A56,СВЦЭМ!$B$34:$B$777,M$47)+'СЕТ СН'!$G$9+СВЦЭМ!$D$10+'СЕТ СН'!$G$6-'СЕТ СН'!$G$19</f>
        <v>595.86534016000007</v>
      </c>
      <c r="N56" s="37">
        <f>SUMIFS(СВЦЭМ!$C$34:$C$777,СВЦЭМ!$A$34:$A$777,$A56,СВЦЭМ!$B$34:$B$777,N$47)+'СЕТ СН'!$G$9+СВЦЭМ!$D$10+'СЕТ СН'!$G$6-'СЕТ СН'!$G$19</f>
        <v>604.03683882000007</v>
      </c>
      <c r="O56" s="37">
        <f>SUMIFS(СВЦЭМ!$C$34:$C$777,СВЦЭМ!$A$34:$A$777,$A56,СВЦЭМ!$B$34:$B$777,O$47)+'СЕТ СН'!$G$9+СВЦЭМ!$D$10+'СЕТ СН'!$G$6-'СЕТ СН'!$G$19</f>
        <v>605.29805971000008</v>
      </c>
      <c r="P56" s="37">
        <f>SUMIFS(СВЦЭМ!$C$34:$C$777,СВЦЭМ!$A$34:$A$777,$A56,СВЦЭМ!$B$34:$B$777,P$47)+'СЕТ СН'!$G$9+СВЦЭМ!$D$10+'СЕТ СН'!$G$6-'СЕТ СН'!$G$19</f>
        <v>598.53770304000011</v>
      </c>
      <c r="Q56" s="37">
        <f>SUMIFS(СВЦЭМ!$C$34:$C$777,СВЦЭМ!$A$34:$A$777,$A56,СВЦЭМ!$B$34:$B$777,Q$47)+'СЕТ СН'!$G$9+СВЦЭМ!$D$10+'СЕТ СН'!$G$6-'СЕТ СН'!$G$19</f>
        <v>602.12305230999993</v>
      </c>
      <c r="R56" s="37">
        <f>SUMIFS(СВЦЭМ!$C$34:$C$777,СВЦЭМ!$A$34:$A$777,$A56,СВЦЭМ!$B$34:$B$777,R$47)+'СЕТ СН'!$G$9+СВЦЭМ!$D$10+'СЕТ СН'!$G$6-'СЕТ СН'!$G$19</f>
        <v>614.85688988999993</v>
      </c>
      <c r="S56" s="37">
        <f>SUMIFS(СВЦЭМ!$C$34:$C$777,СВЦЭМ!$A$34:$A$777,$A56,СВЦЭМ!$B$34:$B$777,S$47)+'СЕТ СН'!$G$9+СВЦЭМ!$D$10+'СЕТ СН'!$G$6-'СЕТ СН'!$G$19</f>
        <v>615.63415649000001</v>
      </c>
      <c r="T56" s="37">
        <f>SUMIFS(СВЦЭМ!$C$34:$C$777,СВЦЭМ!$A$34:$A$777,$A56,СВЦЭМ!$B$34:$B$777,T$47)+'СЕТ СН'!$G$9+СВЦЭМ!$D$10+'СЕТ СН'!$G$6-'СЕТ СН'!$G$19</f>
        <v>611.03903248000017</v>
      </c>
      <c r="U56" s="37">
        <f>SUMIFS(СВЦЭМ!$C$34:$C$777,СВЦЭМ!$A$34:$A$777,$A56,СВЦЭМ!$B$34:$B$777,U$47)+'СЕТ СН'!$G$9+СВЦЭМ!$D$10+'СЕТ СН'!$G$6-'СЕТ СН'!$G$19</f>
        <v>609.78325309000013</v>
      </c>
      <c r="V56" s="37">
        <f>SUMIFS(СВЦЭМ!$C$34:$C$777,СВЦЭМ!$A$34:$A$777,$A56,СВЦЭМ!$B$34:$B$777,V$47)+'СЕТ СН'!$G$9+СВЦЭМ!$D$10+'СЕТ СН'!$G$6-'СЕТ СН'!$G$19</f>
        <v>624.19519873999991</v>
      </c>
      <c r="W56" s="37">
        <f>SUMIFS(СВЦЭМ!$C$34:$C$777,СВЦЭМ!$A$34:$A$777,$A56,СВЦЭМ!$B$34:$B$777,W$47)+'СЕТ СН'!$G$9+СВЦЭМ!$D$10+'СЕТ СН'!$G$6-'СЕТ СН'!$G$19</f>
        <v>665.93096331000004</v>
      </c>
      <c r="X56" s="37">
        <f>SUMIFS(СВЦЭМ!$C$34:$C$777,СВЦЭМ!$A$34:$A$777,$A56,СВЦЭМ!$B$34:$B$777,X$47)+'СЕТ СН'!$G$9+СВЦЭМ!$D$10+'СЕТ СН'!$G$6-'СЕТ СН'!$G$19</f>
        <v>740.07745273000012</v>
      </c>
      <c r="Y56" s="37">
        <f>SUMIFS(СВЦЭМ!$C$34:$C$777,СВЦЭМ!$A$34:$A$777,$A56,СВЦЭМ!$B$34:$B$777,Y$47)+'СЕТ СН'!$G$9+СВЦЭМ!$D$10+'СЕТ СН'!$G$6-'СЕТ СН'!$G$19</f>
        <v>806.20976968999992</v>
      </c>
    </row>
    <row r="57" spans="1:25" ht="15.75" x14ac:dyDescent="0.2">
      <c r="A57" s="36">
        <f t="shared" si="1"/>
        <v>43261</v>
      </c>
      <c r="B57" s="37">
        <f>SUMIFS(СВЦЭМ!$C$34:$C$777,СВЦЭМ!$A$34:$A$777,$A57,СВЦЭМ!$B$34:$B$777,B$47)+'СЕТ СН'!$G$9+СВЦЭМ!$D$10+'СЕТ СН'!$G$6-'СЕТ СН'!$G$19</f>
        <v>877.99360752000018</v>
      </c>
      <c r="C57" s="37">
        <f>SUMIFS(СВЦЭМ!$C$34:$C$777,СВЦЭМ!$A$34:$A$777,$A57,СВЦЭМ!$B$34:$B$777,C$47)+'СЕТ СН'!$G$9+СВЦЭМ!$D$10+'СЕТ СН'!$G$6-'СЕТ СН'!$G$19</f>
        <v>926.63914661000024</v>
      </c>
      <c r="D57" s="37">
        <f>SUMIFS(СВЦЭМ!$C$34:$C$777,СВЦЭМ!$A$34:$A$777,$A57,СВЦЭМ!$B$34:$B$777,D$47)+'СЕТ СН'!$G$9+СВЦЭМ!$D$10+'СЕТ СН'!$G$6-'СЕТ СН'!$G$19</f>
        <v>962.60921866000024</v>
      </c>
      <c r="E57" s="37">
        <f>SUMIFS(СВЦЭМ!$C$34:$C$777,СВЦЭМ!$A$34:$A$777,$A57,СВЦЭМ!$B$34:$B$777,E$47)+'СЕТ СН'!$G$9+СВЦЭМ!$D$10+'СЕТ СН'!$G$6-'СЕТ СН'!$G$19</f>
        <v>964.85766751000017</v>
      </c>
      <c r="F57" s="37">
        <f>SUMIFS(СВЦЭМ!$C$34:$C$777,СВЦЭМ!$A$34:$A$777,$A57,СВЦЭМ!$B$34:$B$777,F$47)+'СЕТ СН'!$G$9+СВЦЭМ!$D$10+'СЕТ СН'!$G$6-'СЕТ СН'!$G$19</f>
        <v>958.49215334999997</v>
      </c>
      <c r="G57" s="37">
        <f>SUMIFS(СВЦЭМ!$C$34:$C$777,СВЦЭМ!$A$34:$A$777,$A57,СВЦЭМ!$B$34:$B$777,G$47)+'СЕТ СН'!$G$9+СВЦЭМ!$D$10+'СЕТ СН'!$G$6-'СЕТ СН'!$G$19</f>
        <v>959.5330253599999</v>
      </c>
      <c r="H57" s="37">
        <f>SUMIFS(СВЦЭМ!$C$34:$C$777,СВЦЭМ!$A$34:$A$777,$A57,СВЦЭМ!$B$34:$B$777,H$47)+'СЕТ СН'!$G$9+СВЦЭМ!$D$10+'СЕТ СН'!$G$6-'СЕТ СН'!$G$19</f>
        <v>899.92271660999984</v>
      </c>
      <c r="I57" s="37">
        <f>SUMIFS(СВЦЭМ!$C$34:$C$777,СВЦЭМ!$A$34:$A$777,$A57,СВЦЭМ!$B$34:$B$777,I$47)+'СЕТ СН'!$G$9+СВЦЭМ!$D$10+'СЕТ СН'!$G$6-'СЕТ СН'!$G$19</f>
        <v>769.22151239000016</v>
      </c>
      <c r="J57" s="37">
        <f>SUMIFS(СВЦЭМ!$C$34:$C$777,СВЦЭМ!$A$34:$A$777,$A57,СВЦЭМ!$B$34:$B$777,J$47)+'СЕТ СН'!$G$9+СВЦЭМ!$D$10+'СЕТ СН'!$G$6-'СЕТ СН'!$G$19</f>
        <v>671.28267618000007</v>
      </c>
      <c r="K57" s="37">
        <f>SUMIFS(СВЦЭМ!$C$34:$C$777,СВЦЭМ!$A$34:$A$777,$A57,СВЦЭМ!$B$34:$B$777,K$47)+'СЕТ СН'!$G$9+СВЦЭМ!$D$10+'СЕТ СН'!$G$6-'СЕТ СН'!$G$19</f>
        <v>603.76681874000008</v>
      </c>
      <c r="L57" s="37">
        <f>SUMIFS(СВЦЭМ!$C$34:$C$777,СВЦЭМ!$A$34:$A$777,$A57,СВЦЭМ!$B$34:$B$777,L$47)+'СЕТ СН'!$G$9+СВЦЭМ!$D$10+'СЕТ СН'!$G$6-'СЕТ СН'!$G$19</f>
        <v>575.75997605000009</v>
      </c>
      <c r="M57" s="37">
        <f>SUMIFS(СВЦЭМ!$C$34:$C$777,СВЦЭМ!$A$34:$A$777,$A57,СВЦЭМ!$B$34:$B$777,M$47)+'СЕТ СН'!$G$9+СВЦЭМ!$D$10+'СЕТ СН'!$G$6-'СЕТ СН'!$G$19</f>
        <v>572.08487836999996</v>
      </c>
      <c r="N57" s="37">
        <f>SUMIFS(СВЦЭМ!$C$34:$C$777,СВЦЭМ!$A$34:$A$777,$A57,СВЦЭМ!$B$34:$B$777,N$47)+'СЕТ СН'!$G$9+СВЦЭМ!$D$10+'СЕТ СН'!$G$6-'СЕТ СН'!$G$19</f>
        <v>581.23686353000005</v>
      </c>
      <c r="O57" s="37">
        <f>SUMIFS(СВЦЭМ!$C$34:$C$777,СВЦЭМ!$A$34:$A$777,$A57,СВЦЭМ!$B$34:$B$777,O$47)+'СЕТ СН'!$G$9+СВЦЭМ!$D$10+'СЕТ СН'!$G$6-'СЕТ СН'!$G$19</f>
        <v>628.22072283</v>
      </c>
      <c r="P57" s="37">
        <f>SUMIFS(СВЦЭМ!$C$34:$C$777,СВЦЭМ!$A$34:$A$777,$A57,СВЦЭМ!$B$34:$B$777,P$47)+'СЕТ СН'!$G$9+СВЦЭМ!$D$10+'СЕТ СН'!$G$6-'СЕТ СН'!$G$19</f>
        <v>614.83333679000009</v>
      </c>
      <c r="Q57" s="37">
        <f>SUMIFS(СВЦЭМ!$C$34:$C$777,СВЦЭМ!$A$34:$A$777,$A57,СВЦЭМ!$B$34:$B$777,Q$47)+'СЕТ СН'!$G$9+СВЦЭМ!$D$10+'СЕТ СН'!$G$6-'СЕТ СН'!$G$19</f>
        <v>618.39225498000008</v>
      </c>
      <c r="R57" s="37">
        <f>SUMIFS(СВЦЭМ!$C$34:$C$777,СВЦЭМ!$A$34:$A$777,$A57,СВЦЭМ!$B$34:$B$777,R$47)+'СЕТ СН'!$G$9+СВЦЭМ!$D$10+'СЕТ СН'!$G$6-'СЕТ СН'!$G$19</f>
        <v>618.01305734000005</v>
      </c>
      <c r="S57" s="37">
        <f>SUMIFS(СВЦЭМ!$C$34:$C$777,СВЦЭМ!$A$34:$A$777,$A57,СВЦЭМ!$B$34:$B$777,S$47)+'СЕТ СН'!$G$9+СВЦЭМ!$D$10+'СЕТ СН'!$G$6-'СЕТ СН'!$G$19</f>
        <v>617.41408650999995</v>
      </c>
      <c r="T57" s="37">
        <f>SUMIFS(СВЦЭМ!$C$34:$C$777,СВЦЭМ!$A$34:$A$777,$A57,СВЦЭМ!$B$34:$B$777,T$47)+'СЕТ СН'!$G$9+СВЦЭМ!$D$10+'СЕТ СН'!$G$6-'СЕТ СН'!$G$19</f>
        <v>621.90084809000007</v>
      </c>
      <c r="U57" s="37">
        <f>SUMIFS(СВЦЭМ!$C$34:$C$777,СВЦЭМ!$A$34:$A$777,$A57,СВЦЭМ!$B$34:$B$777,U$47)+'СЕТ СН'!$G$9+СВЦЭМ!$D$10+'СЕТ СН'!$G$6-'СЕТ СН'!$G$19</f>
        <v>618.63884505999988</v>
      </c>
      <c r="V57" s="37">
        <f>SUMIFS(СВЦЭМ!$C$34:$C$777,СВЦЭМ!$A$34:$A$777,$A57,СВЦЭМ!$B$34:$B$777,V$47)+'СЕТ СН'!$G$9+СВЦЭМ!$D$10+'СЕТ СН'!$G$6-'СЕТ СН'!$G$19</f>
        <v>593.60054787999991</v>
      </c>
      <c r="W57" s="37">
        <f>SUMIFS(СВЦЭМ!$C$34:$C$777,СВЦЭМ!$A$34:$A$777,$A57,СВЦЭМ!$B$34:$B$777,W$47)+'СЕТ СН'!$G$9+СВЦЭМ!$D$10+'СЕТ СН'!$G$6-'СЕТ СН'!$G$19</f>
        <v>632.17034342999989</v>
      </c>
      <c r="X57" s="37">
        <f>SUMIFS(СВЦЭМ!$C$34:$C$777,СВЦЭМ!$A$34:$A$777,$A57,СВЦЭМ!$B$34:$B$777,X$47)+'СЕТ СН'!$G$9+СВЦЭМ!$D$10+'СЕТ СН'!$G$6-'СЕТ СН'!$G$19</f>
        <v>730.85709114000008</v>
      </c>
      <c r="Y57" s="37">
        <f>SUMIFS(СВЦЭМ!$C$34:$C$777,СВЦЭМ!$A$34:$A$777,$A57,СВЦЭМ!$B$34:$B$777,Y$47)+'СЕТ СН'!$G$9+СВЦЭМ!$D$10+'СЕТ СН'!$G$6-'СЕТ СН'!$G$19</f>
        <v>814.61818359000006</v>
      </c>
    </row>
    <row r="58" spans="1:25" ht="15.75" x14ac:dyDescent="0.2">
      <c r="A58" s="36">
        <f t="shared" si="1"/>
        <v>43262</v>
      </c>
      <c r="B58" s="37">
        <f>SUMIFS(СВЦЭМ!$C$34:$C$777,СВЦЭМ!$A$34:$A$777,$A58,СВЦЭМ!$B$34:$B$777,B$47)+'СЕТ СН'!$G$9+СВЦЭМ!$D$10+'СЕТ СН'!$G$6-'СЕТ СН'!$G$19</f>
        <v>859.30675525000004</v>
      </c>
      <c r="C58" s="37">
        <f>SUMIFS(СВЦЭМ!$C$34:$C$777,СВЦЭМ!$A$34:$A$777,$A58,СВЦЭМ!$B$34:$B$777,C$47)+'СЕТ СН'!$G$9+СВЦЭМ!$D$10+'СЕТ СН'!$G$6-'СЕТ СН'!$G$19</f>
        <v>917.60805941000024</v>
      </c>
      <c r="D58" s="37">
        <f>SUMIFS(СВЦЭМ!$C$34:$C$777,СВЦЭМ!$A$34:$A$777,$A58,СВЦЭМ!$B$34:$B$777,D$47)+'СЕТ СН'!$G$9+СВЦЭМ!$D$10+'СЕТ СН'!$G$6-'СЕТ СН'!$G$19</f>
        <v>953.40366299000004</v>
      </c>
      <c r="E58" s="37">
        <f>SUMIFS(СВЦЭМ!$C$34:$C$777,СВЦЭМ!$A$34:$A$777,$A58,СВЦЭМ!$B$34:$B$777,E$47)+'СЕТ СН'!$G$9+СВЦЭМ!$D$10+'СЕТ СН'!$G$6-'СЕТ СН'!$G$19</f>
        <v>954.25561687000015</v>
      </c>
      <c r="F58" s="37">
        <f>SUMIFS(СВЦЭМ!$C$34:$C$777,СВЦЭМ!$A$34:$A$777,$A58,СВЦЭМ!$B$34:$B$777,F$47)+'СЕТ СН'!$G$9+СВЦЭМ!$D$10+'СЕТ СН'!$G$6-'СЕТ СН'!$G$19</f>
        <v>941.31825237999999</v>
      </c>
      <c r="G58" s="37">
        <f>SUMIFS(СВЦЭМ!$C$34:$C$777,СВЦЭМ!$A$34:$A$777,$A58,СВЦЭМ!$B$34:$B$777,G$47)+'СЕТ СН'!$G$9+СВЦЭМ!$D$10+'СЕТ СН'!$G$6-'СЕТ СН'!$G$19</f>
        <v>951.33741008000004</v>
      </c>
      <c r="H58" s="37">
        <f>SUMIFS(СВЦЭМ!$C$34:$C$777,СВЦЭМ!$A$34:$A$777,$A58,СВЦЭМ!$B$34:$B$777,H$47)+'СЕТ СН'!$G$9+СВЦЭМ!$D$10+'СЕТ СН'!$G$6-'СЕТ СН'!$G$19</f>
        <v>935.1246802899999</v>
      </c>
      <c r="I58" s="37">
        <f>SUMIFS(СВЦЭМ!$C$34:$C$777,СВЦЭМ!$A$34:$A$777,$A58,СВЦЭМ!$B$34:$B$777,I$47)+'СЕТ СН'!$G$9+СВЦЭМ!$D$10+'СЕТ СН'!$G$6-'СЕТ СН'!$G$19</f>
        <v>816.19460115000004</v>
      </c>
      <c r="J58" s="37">
        <f>SUMIFS(СВЦЭМ!$C$34:$C$777,СВЦЭМ!$A$34:$A$777,$A58,СВЦЭМ!$B$34:$B$777,J$47)+'СЕТ СН'!$G$9+СВЦЭМ!$D$10+'СЕТ СН'!$G$6-'СЕТ СН'!$G$19</f>
        <v>669.15591091999988</v>
      </c>
      <c r="K58" s="37">
        <f>SUMIFS(СВЦЭМ!$C$34:$C$777,СВЦЭМ!$A$34:$A$777,$A58,СВЦЭМ!$B$34:$B$777,K$47)+'СЕТ СН'!$G$9+СВЦЭМ!$D$10+'СЕТ СН'!$G$6-'СЕТ СН'!$G$19</f>
        <v>606.97759611000004</v>
      </c>
      <c r="L58" s="37">
        <f>SUMIFS(СВЦЭМ!$C$34:$C$777,СВЦЭМ!$A$34:$A$777,$A58,СВЦЭМ!$B$34:$B$777,L$47)+'СЕТ СН'!$G$9+СВЦЭМ!$D$10+'СЕТ СН'!$G$6-'СЕТ СН'!$G$19</f>
        <v>586.08501126000021</v>
      </c>
      <c r="M58" s="37">
        <f>SUMIFS(СВЦЭМ!$C$34:$C$777,СВЦЭМ!$A$34:$A$777,$A58,СВЦЭМ!$B$34:$B$777,M$47)+'СЕТ СН'!$G$9+СВЦЭМ!$D$10+'СЕТ СН'!$G$6-'СЕТ СН'!$G$19</f>
        <v>585.25763887999994</v>
      </c>
      <c r="N58" s="37">
        <f>SUMIFS(СВЦЭМ!$C$34:$C$777,СВЦЭМ!$A$34:$A$777,$A58,СВЦЭМ!$B$34:$B$777,N$47)+'СЕТ СН'!$G$9+СВЦЭМ!$D$10+'СЕТ СН'!$G$6-'СЕТ СН'!$G$19</f>
        <v>590.16570379000007</v>
      </c>
      <c r="O58" s="37">
        <f>SUMIFS(СВЦЭМ!$C$34:$C$777,СВЦЭМ!$A$34:$A$777,$A58,СВЦЭМ!$B$34:$B$777,O$47)+'СЕТ СН'!$G$9+СВЦЭМ!$D$10+'СЕТ СН'!$G$6-'СЕТ СН'!$G$19</f>
        <v>611.67751723999993</v>
      </c>
      <c r="P58" s="37">
        <f>SUMIFS(СВЦЭМ!$C$34:$C$777,СВЦЭМ!$A$34:$A$777,$A58,СВЦЭМ!$B$34:$B$777,P$47)+'СЕТ СН'!$G$9+СВЦЭМ!$D$10+'СЕТ СН'!$G$6-'СЕТ СН'!$G$19</f>
        <v>623.33601893000002</v>
      </c>
      <c r="Q58" s="37">
        <f>SUMIFS(СВЦЭМ!$C$34:$C$777,СВЦЭМ!$A$34:$A$777,$A58,СВЦЭМ!$B$34:$B$777,Q$47)+'СЕТ СН'!$G$9+СВЦЭМ!$D$10+'СЕТ СН'!$G$6-'СЕТ СН'!$G$19</f>
        <v>609.47368259999996</v>
      </c>
      <c r="R58" s="37">
        <f>SUMIFS(СВЦЭМ!$C$34:$C$777,СВЦЭМ!$A$34:$A$777,$A58,СВЦЭМ!$B$34:$B$777,R$47)+'СЕТ СН'!$G$9+СВЦЭМ!$D$10+'СЕТ СН'!$G$6-'СЕТ СН'!$G$19</f>
        <v>607.08721744000002</v>
      </c>
      <c r="S58" s="37">
        <f>SUMIFS(СВЦЭМ!$C$34:$C$777,СВЦЭМ!$A$34:$A$777,$A58,СВЦЭМ!$B$34:$B$777,S$47)+'СЕТ СН'!$G$9+СВЦЭМ!$D$10+'СЕТ СН'!$G$6-'СЕТ СН'!$G$19</f>
        <v>607.79015554999989</v>
      </c>
      <c r="T58" s="37">
        <f>SUMIFS(СВЦЭМ!$C$34:$C$777,СВЦЭМ!$A$34:$A$777,$A58,СВЦЭМ!$B$34:$B$777,T$47)+'СЕТ СН'!$G$9+СВЦЭМ!$D$10+'СЕТ СН'!$G$6-'СЕТ СН'!$G$19</f>
        <v>603.81345104000013</v>
      </c>
      <c r="U58" s="37">
        <f>SUMIFS(СВЦЭМ!$C$34:$C$777,СВЦЭМ!$A$34:$A$777,$A58,СВЦЭМ!$B$34:$B$777,U$47)+'СЕТ СН'!$G$9+СВЦЭМ!$D$10+'СЕТ СН'!$G$6-'СЕТ СН'!$G$19</f>
        <v>607.88041685000019</v>
      </c>
      <c r="V58" s="37">
        <f>SUMIFS(СВЦЭМ!$C$34:$C$777,СВЦЭМ!$A$34:$A$777,$A58,СВЦЭМ!$B$34:$B$777,V$47)+'СЕТ СН'!$G$9+СВЦЭМ!$D$10+'СЕТ СН'!$G$6-'СЕТ СН'!$G$19</f>
        <v>594.76069679</v>
      </c>
      <c r="W58" s="37">
        <f>SUMIFS(СВЦЭМ!$C$34:$C$777,СВЦЭМ!$A$34:$A$777,$A58,СВЦЭМ!$B$34:$B$777,W$47)+'СЕТ СН'!$G$9+СВЦЭМ!$D$10+'СЕТ СН'!$G$6-'СЕТ СН'!$G$19</f>
        <v>627.62404290999996</v>
      </c>
      <c r="X58" s="37">
        <f>SUMIFS(СВЦЭМ!$C$34:$C$777,СВЦЭМ!$A$34:$A$777,$A58,СВЦЭМ!$B$34:$B$777,X$47)+'СЕТ СН'!$G$9+СВЦЭМ!$D$10+'СЕТ СН'!$G$6-'СЕТ СН'!$G$19</f>
        <v>730.17096312000001</v>
      </c>
      <c r="Y58" s="37">
        <f>SUMIFS(СВЦЭМ!$C$34:$C$777,СВЦЭМ!$A$34:$A$777,$A58,СВЦЭМ!$B$34:$B$777,Y$47)+'СЕТ СН'!$G$9+СВЦЭМ!$D$10+'СЕТ СН'!$G$6-'СЕТ СН'!$G$19</f>
        <v>858.95992448999993</v>
      </c>
    </row>
    <row r="59" spans="1:25" ht="15.75" x14ac:dyDescent="0.2">
      <c r="A59" s="36">
        <f t="shared" si="1"/>
        <v>43263</v>
      </c>
      <c r="B59" s="37">
        <f>SUMIFS(СВЦЭМ!$C$34:$C$777,СВЦЭМ!$A$34:$A$777,$A59,СВЦЭМ!$B$34:$B$777,B$47)+'СЕТ СН'!$G$9+СВЦЭМ!$D$10+'СЕТ СН'!$G$6-'СЕТ СН'!$G$19</f>
        <v>904.20042095999986</v>
      </c>
      <c r="C59" s="37">
        <f>SUMIFS(СВЦЭМ!$C$34:$C$777,СВЦЭМ!$A$34:$A$777,$A59,СВЦЭМ!$B$34:$B$777,C$47)+'СЕТ СН'!$G$9+СВЦЭМ!$D$10+'СЕТ СН'!$G$6-'СЕТ СН'!$G$19</f>
        <v>934.87612161000004</v>
      </c>
      <c r="D59" s="37">
        <f>SUMIFS(СВЦЭМ!$C$34:$C$777,СВЦЭМ!$A$34:$A$777,$A59,СВЦЭМ!$B$34:$B$777,D$47)+'СЕТ СН'!$G$9+СВЦЭМ!$D$10+'СЕТ СН'!$G$6-'СЕТ СН'!$G$19</f>
        <v>944.44873017999987</v>
      </c>
      <c r="E59" s="37">
        <f>SUMIFS(СВЦЭМ!$C$34:$C$777,СВЦЭМ!$A$34:$A$777,$A59,СВЦЭМ!$B$34:$B$777,E$47)+'СЕТ СН'!$G$9+СВЦЭМ!$D$10+'СЕТ СН'!$G$6-'СЕТ СН'!$G$19</f>
        <v>968.33068368000011</v>
      </c>
      <c r="F59" s="37">
        <f>SUMIFS(СВЦЭМ!$C$34:$C$777,СВЦЭМ!$A$34:$A$777,$A59,СВЦЭМ!$B$34:$B$777,F$47)+'СЕТ СН'!$G$9+СВЦЭМ!$D$10+'СЕТ СН'!$G$6-'СЕТ СН'!$G$19</f>
        <v>966.07416458000023</v>
      </c>
      <c r="G59" s="37">
        <f>SUMIFS(СВЦЭМ!$C$34:$C$777,СВЦЭМ!$A$34:$A$777,$A59,СВЦЭМ!$B$34:$B$777,G$47)+'СЕТ СН'!$G$9+СВЦЭМ!$D$10+'СЕТ СН'!$G$6-'СЕТ СН'!$G$19</f>
        <v>966.82237853000004</v>
      </c>
      <c r="H59" s="37">
        <f>SUMIFS(СВЦЭМ!$C$34:$C$777,СВЦЭМ!$A$34:$A$777,$A59,СВЦЭМ!$B$34:$B$777,H$47)+'СЕТ СН'!$G$9+СВЦЭМ!$D$10+'СЕТ СН'!$G$6-'СЕТ СН'!$G$19</f>
        <v>950.99462349000021</v>
      </c>
      <c r="I59" s="37">
        <f>SUMIFS(СВЦЭМ!$C$34:$C$777,СВЦЭМ!$A$34:$A$777,$A59,СВЦЭМ!$B$34:$B$777,I$47)+'СЕТ СН'!$G$9+СВЦЭМ!$D$10+'СЕТ СН'!$G$6-'СЕТ СН'!$G$19</f>
        <v>835.60115282999993</v>
      </c>
      <c r="J59" s="37">
        <f>SUMIFS(СВЦЭМ!$C$34:$C$777,СВЦЭМ!$A$34:$A$777,$A59,СВЦЭМ!$B$34:$B$777,J$47)+'СЕТ СН'!$G$9+СВЦЭМ!$D$10+'СЕТ СН'!$G$6-'СЕТ СН'!$G$19</f>
        <v>688.02516759000002</v>
      </c>
      <c r="K59" s="37">
        <f>SUMIFS(СВЦЭМ!$C$34:$C$777,СВЦЭМ!$A$34:$A$777,$A59,СВЦЭМ!$B$34:$B$777,K$47)+'СЕТ СН'!$G$9+СВЦЭМ!$D$10+'СЕТ СН'!$G$6-'СЕТ СН'!$G$19</f>
        <v>612.86313086000007</v>
      </c>
      <c r="L59" s="37">
        <f>SUMIFS(СВЦЭМ!$C$34:$C$777,СВЦЭМ!$A$34:$A$777,$A59,СВЦЭМ!$B$34:$B$777,L$47)+'СЕТ СН'!$G$9+СВЦЭМ!$D$10+'СЕТ СН'!$G$6-'СЕТ СН'!$G$19</f>
        <v>602.58313534000001</v>
      </c>
      <c r="M59" s="37">
        <f>SUMIFS(СВЦЭМ!$C$34:$C$777,СВЦЭМ!$A$34:$A$777,$A59,СВЦЭМ!$B$34:$B$777,M$47)+'СЕТ СН'!$G$9+СВЦЭМ!$D$10+'СЕТ СН'!$G$6-'СЕТ СН'!$G$19</f>
        <v>595.87596522000001</v>
      </c>
      <c r="N59" s="37">
        <f>SUMIFS(СВЦЭМ!$C$34:$C$777,СВЦЭМ!$A$34:$A$777,$A59,СВЦЭМ!$B$34:$B$777,N$47)+'СЕТ СН'!$G$9+СВЦЭМ!$D$10+'СЕТ СН'!$G$6-'СЕТ СН'!$G$19</f>
        <v>599.08408257000008</v>
      </c>
      <c r="O59" s="37">
        <f>SUMIFS(СВЦЭМ!$C$34:$C$777,СВЦЭМ!$A$34:$A$777,$A59,СВЦЭМ!$B$34:$B$777,O$47)+'СЕТ СН'!$G$9+СВЦЭМ!$D$10+'СЕТ СН'!$G$6-'СЕТ СН'!$G$19</f>
        <v>623.07525129999988</v>
      </c>
      <c r="P59" s="37">
        <f>SUMIFS(СВЦЭМ!$C$34:$C$777,СВЦЭМ!$A$34:$A$777,$A59,СВЦЭМ!$B$34:$B$777,P$47)+'СЕТ СН'!$G$9+СВЦЭМ!$D$10+'СЕТ СН'!$G$6-'СЕТ СН'!$G$19</f>
        <v>621.80001795999999</v>
      </c>
      <c r="Q59" s="37">
        <f>SUMIFS(СВЦЭМ!$C$34:$C$777,СВЦЭМ!$A$34:$A$777,$A59,СВЦЭМ!$B$34:$B$777,Q$47)+'СЕТ СН'!$G$9+СВЦЭМ!$D$10+'СЕТ СН'!$G$6-'СЕТ СН'!$G$19</f>
        <v>619.30902479999997</v>
      </c>
      <c r="R59" s="37">
        <f>SUMIFS(СВЦЭМ!$C$34:$C$777,СВЦЭМ!$A$34:$A$777,$A59,СВЦЭМ!$B$34:$B$777,R$47)+'СЕТ СН'!$G$9+СВЦЭМ!$D$10+'СЕТ СН'!$G$6-'СЕТ СН'!$G$19</f>
        <v>614.49535268000011</v>
      </c>
      <c r="S59" s="37">
        <f>SUMIFS(СВЦЭМ!$C$34:$C$777,СВЦЭМ!$A$34:$A$777,$A59,СВЦЭМ!$B$34:$B$777,S$47)+'СЕТ СН'!$G$9+СВЦЭМ!$D$10+'СЕТ СН'!$G$6-'СЕТ СН'!$G$19</f>
        <v>622.60759285000006</v>
      </c>
      <c r="T59" s="37">
        <f>SUMIFS(СВЦЭМ!$C$34:$C$777,СВЦЭМ!$A$34:$A$777,$A59,СВЦЭМ!$B$34:$B$777,T$47)+'СЕТ СН'!$G$9+СВЦЭМ!$D$10+'СЕТ СН'!$G$6-'СЕТ СН'!$G$19</f>
        <v>615.65473480999992</v>
      </c>
      <c r="U59" s="37">
        <f>SUMIFS(СВЦЭМ!$C$34:$C$777,СВЦЭМ!$A$34:$A$777,$A59,СВЦЭМ!$B$34:$B$777,U$47)+'СЕТ СН'!$G$9+СВЦЭМ!$D$10+'СЕТ СН'!$G$6-'СЕТ СН'!$G$19</f>
        <v>617.17839014999993</v>
      </c>
      <c r="V59" s="37">
        <f>SUMIFS(СВЦЭМ!$C$34:$C$777,СВЦЭМ!$A$34:$A$777,$A59,СВЦЭМ!$B$34:$B$777,V$47)+'СЕТ СН'!$G$9+СВЦЭМ!$D$10+'СЕТ СН'!$G$6-'СЕТ СН'!$G$19</f>
        <v>604.03430003000005</v>
      </c>
      <c r="W59" s="37">
        <f>SUMIFS(СВЦЭМ!$C$34:$C$777,СВЦЭМ!$A$34:$A$777,$A59,СВЦЭМ!$B$34:$B$777,W$47)+'СЕТ СН'!$G$9+СВЦЭМ!$D$10+'СЕТ СН'!$G$6-'СЕТ СН'!$G$19</f>
        <v>640.83346012999993</v>
      </c>
      <c r="X59" s="37">
        <f>SUMIFS(СВЦЭМ!$C$34:$C$777,СВЦЭМ!$A$34:$A$777,$A59,СВЦЭМ!$B$34:$B$777,X$47)+'СЕТ СН'!$G$9+СВЦЭМ!$D$10+'СЕТ СН'!$G$6-'СЕТ СН'!$G$19</f>
        <v>744.26085582000007</v>
      </c>
      <c r="Y59" s="37">
        <f>SUMIFS(СВЦЭМ!$C$34:$C$777,СВЦЭМ!$A$34:$A$777,$A59,СВЦЭМ!$B$34:$B$777,Y$47)+'СЕТ СН'!$G$9+СВЦЭМ!$D$10+'СЕТ СН'!$G$6-'СЕТ СН'!$G$19</f>
        <v>873.07212874000004</v>
      </c>
    </row>
    <row r="60" spans="1:25" ht="15.75" x14ac:dyDescent="0.2">
      <c r="A60" s="36">
        <f t="shared" si="1"/>
        <v>43264</v>
      </c>
      <c r="B60" s="37">
        <f>SUMIFS(СВЦЭМ!$C$34:$C$777,СВЦЭМ!$A$34:$A$777,$A60,СВЦЭМ!$B$34:$B$777,B$47)+'СЕТ СН'!$G$9+СВЦЭМ!$D$10+'СЕТ СН'!$G$6-'СЕТ СН'!$G$19</f>
        <v>914.06532119000019</v>
      </c>
      <c r="C60" s="37">
        <f>SUMIFS(СВЦЭМ!$C$34:$C$777,СВЦЭМ!$A$34:$A$777,$A60,СВЦЭМ!$B$34:$B$777,C$47)+'СЕТ СН'!$G$9+СВЦЭМ!$D$10+'СЕТ СН'!$G$6-'СЕТ СН'!$G$19</f>
        <v>938.48256131999995</v>
      </c>
      <c r="D60" s="37">
        <f>SUMIFS(СВЦЭМ!$C$34:$C$777,СВЦЭМ!$A$34:$A$777,$A60,СВЦЭМ!$B$34:$B$777,D$47)+'СЕТ СН'!$G$9+СВЦЭМ!$D$10+'СЕТ СН'!$G$6-'СЕТ СН'!$G$19</f>
        <v>949.41751038000018</v>
      </c>
      <c r="E60" s="37">
        <f>SUMIFS(СВЦЭМ!$C$34:$C$777,СВЦЭМ!$A$34:$A$777,$A60,СВЦЭМ!$B$34:$B$777,E$47)+'СЕТ СН'!$G$9+СВЦЭМ!$D$10+'СЕТ СН'!$G$6-'СЕТ СН'!$G$19</f>
        <v>973.16487257000006</v>
      </c>
      <c r="F60" s="37">
        <f>SUMIFS(СВЦЭМ!$C$34:$C$777,СВЦЭМ!$A$34:$A$777,$A60,СВЦЭМ!$B$34:$B$777,F$47)+'СЕТ СН'!$G$9+СВЦЭМ!$D$10+'СЕТ СН'!$G$6-'СЕТ СН'!$G$19</f>
        <v>970.1618087999999</v>
      </c>
      <c r="G60" s="37">
        <f>SUMIFS(СВЦЭМ!$C$34:$C$777,СВЦЭМ!$A$34:$A$777,$A60,СВЦЭМ!$B$34:$B$777,G$47)+'СЕТ СН'!$G$9+СВЦЭМ!$D$10+'СЕТ СН'!$G$6-'СЕТ СН'!$G$19</f>
        <v>974.00228421000008</v>
      </c>
      <c r="H60" s="37">
        <f>SUMIFS(СВЦЭМ!$C$34:$C$777,СВЦЭМ!$A$34:$A$777,$A60,СВЦЭМ!$B$34:$B$777,H$47)+'СЕТ СН'!$G$9+СВЦЭМ!$D$10+'СЕТ СН'!$G$6-'СЕТ СН'!$G$19</f>
        <v>962.68671837999989</v>
      </c>
      <c r="I60" s="37">
        <f>SUMIFS(СВЦЭМ!$C$34:$C$777,СВЦЭМ!$A$34:$A$777,$A60,СВЦЭМ!$B$34:$B$777,I$47)+'СЕТ СН'!$G$9+СВЦЭМ!$D$10+'СЕТ СН'!$G$6-'СЕТ СН'!$G$19</f>
        <v>805.22619937000002</v>
      </c>
      <c r="J60" s="37">
        <f>SUMIFS(СВЦЭМ!$C$34:$C$777,СВЦЭМ!$A$34:$A$777,$A60,СВЦЭМ!$B$34:$B$777,J$47)+'СЕТ СН'!$G$9+СВЦЭМ!$D$10+'СЕТ СН'!$G$6-'СЕТ СН'!$G$19</f>
        <v>679.8146070900001</v>
      </c>
      <c r="K60" s="37">
        <f>SUMIFS(СВЦЭМ!$C$34:$C$777,СВЦЭМ!$A$34:$A$777,$A60,СВЦЭМ!$B$34:$B$777,K$47)+'СЕТ СН'!$G$9+СВЦЭМ!$D$10+'СЕТ СН'!$G$6-'СЕТ СН'!$G$19</f>
        <v>629.05367201999991</v>
      </c>
      <c r="L60" s="37">
        <f>SUMIFS(СВЦЭМ!$C$34:$C$777,СВЦЭМ!$A$34:$A$777,$A60,СВЦЭМ!$B$34:$B$777,L$47)+'СЕТ СН'!$G$9+СВЦЭМ!$D$10+'СЕТ СН'!$G$6-'СЕТ СН'!$G$19</f>
        <v>615.06330897000009</v>
      </c>
      <c r="M60" s="37">
        <f>SUMIFS(СВЦЭМ!$C$34:$C$777,СВЦЭМ!$A$34:$A$777,$A60,СВЦЭМ!$B$34:$B$777,M$47)+'СЕТ СН'!$G$9+СВЦЭМ!$D$10+'СЕТ СН'!$G$6-'СЕТ СН'!$G$19</f>
        <v>618.87487739000005</v>
      </c>
      <c r="N60" s="37">
        <f>SUMIFS(СВЦЭМ!$C$34:$C$777,СВЦЭМ!$A$34:$A$777,$A60,СВЦЭМ!$B$34:$B$777,N$47)+'СЕТ СН'!$G$9+СВЦЭМ!$D$10+'СЕТ СН'!$G$6-'СЕТ СН'!$G$19</f>
        <v>633.92284467000002</v>
      </c>
      <c r="O60" s="37">
        <f>SUMIFS(СВЦЭМ!$C$34:$C$777,СВЦЭМ!$A$34:$A$777,$A60,СВЦЭМ!$B$34:$B$777,O$47)+'СЕТ СН'!$G$9+СВЦЭМ!$D$10+'СЕТ СН'!$G$6-'СЕТ СН'!$G$19</f>
        <v>649.72215244000006</v>
      </c>
      <c r="P60" s="37">
        <f>SUMIFS(СВЦЭМ!$C$34:$C$777,СВЦЭМ!$A$34:$A$777,$A60,СВЦЭМ!$B$34:$B$777,P$47)+'СЕТ СН'!$G$9+СВЦЭМ!$D$10+'СЕТ СН'!$G$6-'СЕТ СН'!$G$19</f>
        <v>647.56565416000001</v>
      </c>
      <c r="Q60" s="37">
        <f>SUMIFS(СВЦЭМ!$C$34:$C$777,СВЦЭМ!$A$34:$A$777,$A60,СВЦЭМ!$B$34:$B$777,Q$47)+'СЕТ СН'!$G$9+СВЦЭМ!$D$10+'СЕТ СН'!$G$6-'СЕТ СН'!$G$19</f>
        <v>618.96671494000009</v>
      </c>
      <c r="R60" s="37">
        <f>SUMIFS(СВЦЭМ!$C$34:$C$777,СВЦЭМ!$A$34:$A$777,$A60,СВЦЭМ!$B$34:$B$777,R$47)+'СЕТ СН'!$G$9+СВЦЭМ!$D$10+'СЕТ СН'!$G$6-'СЕТ СН'!$G$19</f>
        <v>622.21511599999997</v>
      </c>
      <c r="S60" s="37">
        <f>SUMIFS(СВЦЭМ!$C$34:$C$777,СВЦЭМ!$A$34:$A$777,$A60,СВЦЭМ!$B$34:$B$777,S$47)+'СЕТ СН'!$G$9+СВЦЭМ!$D$10+'СЕТ СН'!$G$6-'СЕТ СН'!$G$19</f>
        <v>639.10074523000014</v>
      </c>
      <c r="T60" s="37">
        <f>SUMIFS(СВЦЭМ!$C$34:$C$777,СВЦЭМ!$A$34:$A$777,$A60,СВЦЭМ!$B$34:$B$777,T$47)+'СЕТ СН'!$G$9+СВЦЭМ!$D$10+'СЕТ СН'!$G$6-'СЕТ СН'!$G$19</f>
        <v>637.72592592000012</v>
      </c>
      <c r="U60" s="37">
        <f>SUMIFS(СВЦЭМ!$C$34:$C$777,СВЦЭМ!$A$34:$A$777,$A60,СВЦЭМ!$B$34:$B$777,U$47)+'СЕТ СН'!$G$9+СВЦЭМ!$D$10+'СЕТ СН'!$G$6-'СЕТ СН'!$G$19</f>
        <v>630.83462009000016</v>
      </c>
      <c r="V60" s="37">
        <f>SUMIFS(СВЦЭМ!$C$34:$C$777,СВЦЭМ!$A$34:$A$777,$A60,СВЦЭМ!$B$34:$B$777,V$47)+'СЕТ СН'!$G$9+СВЦЭМ!$D$10+'СЕТ СН'!$G$6-'СЕТ СН'!$G$19</f>
        <v>630.50532377999991</v>
      </c>
      <c r="W60" s="37">
        <f>SUMIFS(СВЦЭМ!$C$34:$C$777,СВЦЭМ!$A$34:$A$777,$A60,СВЦЭМ!$B$34:$B$777,W$47)+'СЕТ СН'!$G$9+СВЦЭМ!$D$10+'СЕТ СН'!$G$6-'СЕТ СН'!$G$19</f>
        <v>679.76106485000003</v>
      </c>
      <c r="X60" s="37">
        <f>SUMIFS(СВЦЭМ!$C$34:$C$777,СВЦЭМ!$A$34:$A$777,$A60,СВЦЭМ!$B$34:$B$777,X$47)+'СЕТ СН'!$G$9+СВЦЭМ!$D$10+'СЕТ СН'!$G$6-'СЕТ СН'!$G$19</f>
        <v>788.07688114000018</v>
      </c>
      <c r="Y60" s="37">
        <f>SUMIFS(СВЦЭМ!$C$34:$C$777,СВЦЭМ!$A$34:$A$777,$A60,СВЦЭМ!$B$34:$B$777,Y$47)+'СЕТ СН'!$G$9+СВЦЭМ!$D$10+'СЕТ СН'!$G$6-'СЕТ СН'!$G$19</f>
        <v>893.54112804000022</v>
      </c>
    </row>
    <row r="61" spans="1:25" ht="15.75" x14ac:dyDescent="0.2">
      <c r="A61" s="36">
        <f t="shared" si="1"/>
        <v>43265</v>
      </c>
      <c r="B61" s="37">
        <f>SUMIFS(СВЦЭМ!$C$34:$C$777,СВЦЭМ!$A$34:$A$777,$A61,СВЦЭМ!$B$34:$B$777,B$47)+'СЕТ СН'!$G$9+СВЦЭМ!$D$10+'СЕТ СН'!$G$6-'СЕТ СН'!$G$19</f>
        <v>952.68171298999994</v>
      </c>
      <c r="C61" s="37">
        <f>SUMIFS(СВЦЭМ!$C$34:$C$777,СВЦЭМ!$A$34:$A$777,$A61,СВЦЭМ!$B$34:$B$777,C$47)+'СЕТ СН'!$G$9+СВЦЭМ!$D$10+'СЕТ СН'!$G$6-'СЕТ СН'!$G$19</f>
        <v>993.51192411999989</v>
      </c>
      <c r="D61" s="37">
        <f>SUMIFS(СВЦЭМ!$C$34:$C$777,СВЦЭМ!$A$34:$A$777,$A61,СВЦЭМ!$B$34:$B$777,D$47)+'СЕТ СН'!$G$9+СВЦЭМ!$D$10+'СЕТ СН'!$G$6-'СЕТ СН'!$G$19</f>
        <v>984.34236985999985</v>
      </c>
      <c r="E61" s="37">
        <f>SUMIFS(СВЦЭМ!$C$34:$C$777,СВЦЭМ!$A$34:$A$777,$A61,СВЦЭМ!$B$34:$B$777,E$47)+'СЕТ СН'!$G$9+СВЦЭМ!$D$10+'СЕТ СН'!$G$6-'СЕТ СН'!$G$19</f>
        <v>986.6752759499999</v>
      </c>
      <c r="F61" s="37">
        <f>SUMIFS(СВЦЭМ!$C$34:$C$777,СВЦЭМ!$A$34:$A$777,$A61,СВЦЭМ!$B$34:$B$777,F$47)+'СЕТ СН'!$G$9+СВЦЭМ!$D$10+'СЕТ СН'!$G$6-'СЕТ СН'!$G$19</f>
        <v>983.20312786000011</v>
      </c>
      <c r="G61" s="37">
        <f>SUMIFS(СВЦЭМ!$C$34:$C$777,СВЦЭМ!$A$34:$A$777,$A61,СВЦЭМ!$B$34:$B$777,G$47)+'СЕТ СН'!$G$9+СВЦЭМ!$D$10+'СЕТ СН'!$G$6-'СЕТ СН'!$G$19</f>
        <v>987.34000279000009</v>
      </c>
      <c r="H61" s="37">
        <f>SUMIFS(СВЦЭМ!$C$34:$C$777,СВЦЭМ!$A$34:$A$777,$A61,СВЦЭМ!$B$34:$B$777,H$47)+'СЕТ СН'!$G$9+СВЦЭМ!$D$10+'СЕТ СН'!$G$6-'СЕТ СН'!$G$19</f>
        <v>959.46175049999999</v>
      </c>
      <c r="I61" s="37">
        <f>SUMIFS(СВЦЭМ!$C$34:$C$777,СВЦЭМ!$A$34:$A$777,$A61,СВЦЭМ!$B$34:$B$777,I$47)+'СЕТ СН'!$G$9+СВЦЭМ!$D$10+'СЕТ СН'!$G$6-'СЕТ СН'!$G$19</f>
        <v>807.40422591999993</v>
      </c>
      <c r="J61" s="37">
        <f>SUMIFS(СВЦЭМ!$C$34:$C$777,СВЦЭМ!$A$34:$A$777,$A61,СВЦЭМ!$B$34:$B$777,J$47)+'СЕТ СН'!$G$9+СВЦЭМ!$D$10+'СЕТ СН'!$G$6-'СЕТ СН'!$G$19</f>
        <v>691.32016106999993</v>
      </c>
      <c r="K61" s="37">
        <f>SUMIFS(СВЦЭМ!$C$34:$C$777,СВЦЭМ!$A$34:$A$777,$A61,СВЦЭМ!$B$34:$B$777,K$47)+'СЕТ СН'!$G$9+СВЦЭМ!$D$10+'СЕТ СН'!$G$6-'СЕТ СН'!$G$19</f>
        <v>627.68735641000001</v>
      </c>
      <c r="L61" s="37">
        <f>SUMIFS(СВЦЭМ!$C$34:$C$777,СВЦЭМ!$A$34:$A$777,$A61,СВЦЭМ!$B$34:$B$777,L$47)+'СЕТ СН'!$G$9+СВЦЭМ!$D$10+'СЕТ СН'!$G$6-'СЕТ СН'!$G$19</f>
        <v>620.64307530999997</v>
      </c>
      <c r="M61" s="37">
        <f>SUMIFS(СВЦЭМ!$C$34:$C$777,СВЦЭМ!$A$34:$A$777,$A61,СВЦЭМ!$B$34:$B$777,M$47)+'СЕТ СН'!$G$9+СВЦЭМ!$D$10+'СЕТ СН'!$G$6-'СЕТ СН'!$G$19</f>
        <v>623.08017080999991</v>
      </c>
      <c r="N61" s="37">
        <f>SUMIFS(СВЦЭМ!$C$34:$C$777,СВЦЭМ!$A$34:$A$777,$A61,СВЦЭМ!$B$34:$B$777,N$47)+'СЕТ СН'!$G$9+СВЦЭМ!$D$10+'СЕТ СН'!$G$6-'СЕТ СН'!$G$19</f>
        <v>607.57367493999993</v>
      </c>
      <c r="O61" s="37">
        <f>SUMIFS(СВЦЭМ!$C$34:$C$777,СВЦЭМ!$A$34:$A$777,$A61,СВЦЭМ!$B$34:$B$777,O$47)+'СЕТ СН'!$G$9+СВЦЭМ!$D$10+'СЕТ СН'!$G$6-'СЕТ СН'!$G$19</f>
        <v>613.78610147000006</v>
      </c>
      <c r="P61" s="37">
        <f>SUMIFS(СВЦЭМ!$C$34:$C$777,СВЦЭМ!$A$34:$A$777,$A61,СВЦЭМ!$B$34:$B$777,P$47)+'СЕТ СН'!$G$9+СВЦЭМ!$D$10+'СЕТ СН'!$G$6-'СЕТ СН'!$G$19</f>
        <v>630.90286787000002</v>
      </c>
      <c r="Q61" s="37">
        <f>SUMIFS(СВЦЭМ!$C$34:$C$777,СВЦЭМ!$A$34:$A$777,$A61,СВЦЭМ!$B$34:$B$777,Q$47)+'СЕТ СН'!$G$9+СВЦЭМ!$D$10+'СЕТ СН'!$G$6-'СЕТ СН'!$G$19</f>
        <v>639.08376529999998</v>
      </c>
      <c r="R61" s="37">
        <f>SUMIFS(СВЦЭМ!$C$34:$C$777,СВЦЭМ!$A$34:$A$777,$A61,СВЦЭМ!$B$34:$B$777,R$47)+'СЕТ СН'!$G$9+СВЦЭМ!$D$10+'СЕТ СН'!$G$6-'СЕТ СН'!$G$19</f>
        <v>643.95017860000019</v>
      </c>
      <c r="S61" s="37">
        <f>SUMIFS(СВЦЭМ!$C$34:$C$777,СВЦЭМ!$A$34:$A$777,$A61,СВЦЭМ!$B$34:$B$777,S$47)+'СЕТ СН'!$G$9+СВЦЭМ!$D$10+'СЕТ СН'!$G$6-'СЕТ СН'!$G$19</f>
        <v>647.67167047999999</v>
      </c>
      <c r="T61" s="37">
        <f>SUMIFS(СВЦЭМ!$C$34:$C$777,СВЦЭМ!$A$34:$A$777,$A61,СВЦЭМ!$B$34:$B$777,T$47)+'СЕТ СН'!$G$9+СВЦЭМ!$D$10+'СЕТ СН'!$G$6-'СЕТ СН'!$G$19</f>
        <v>651.13206677000005</v>
      </c>
      <c r="U61" s="37">
        <f>SUMIFS(СВЦЭМ!$C$34:$C$777,СВЦЭМ!$A$34:$A$777,$A61,СВЦЭМ!$B$34:$B$777,U$47)+'СЕТ СН'!$G$9+СВЦЭМ!$D$10+'СЕТ СН'!$G$6-'СЕТ СН'!$G$19</f>
        <v>632.04051530000004</v>
      </c>
      <c r="V61" s="37">
        <f>SUMIFS(СВЦЭМ!$C$34:$C$777,СВЦЭМ!$A$34:$A$777,$A61,СВЦЭМ!$B$34:$B$777,V$47)+'СЕТ СН'!$G$9+СВЦЭМ!$D$10+'СЕТ СН'!$G$6-'СЕТ СН'!$G$19</f>
        <v>631.28122373999997</v>
      </c>
      <c r="W61" s="37">
        <f>SUMIFS(СВЦЭМ!$C$34:$C$777,СВЦЭМ!$A$34:$A$777,$A61,СВЦЭМ!$B$34:$B$777,W$47)+'СЕТ СН'!$G$9+СВЦЭМ!$D$10+'СЕТ СН'!$G$6-'СЕТ СН'!$G$19</f>
        <v>673.34324045000005</v>
      </c>
      <c r="X61" s="37">
        <f>SUMIFS(СВЦЭМ!$C$34:$C$777,СВЦЭМ!$A$34:$A$777,$A61,СВЦЭМ!$B$34:$B$777,X$47)+'СЕТ СН'!$G$9+СВЦЭМ!$D$10+'СЕТ СН'!$G$6-'СЕТ СН'!$G$19</f>
        <v>793.0109624800001</v>
      </c>
      <c r="Y61" s="37">
        <f>SUMIFS(СВЦЭМ!$C$34:$C$777,СВЦЭМ!$A$34:$A$777,$A61,СВЦЭМ!$B$34:$B$777,Y$47)+'СЕТ СН'!$G$9+СВЦЭМ!$D$10+'СЕТ СН'!$G$6-'СЕТ СН'!$G$19</f>
        <v>937.19917917000009</v>
      </c>
    </row>
    <row r="62" spans="1:25" ht="15.75" x14ac:dyDescent="0.2">
      <c r="A62" s="36">
        <f t="shared" si="1"/>
        <v>43266</v>
      </c>
      <c r="B62" s="37">
        <f>SUMIFS(СВЦЭМ!$C$34:$C$777,СВЦЭМ!$A$34:$A$777,$A62,СВЦЭМ!$B$34:$B$777,B$47)+'СЕТ СН'!$G$9+СВЦЭМ!$D$10+'СЕТ СН'!$G$6-'СЕТ СН'!$G$19</f>
        <v>923.72605886999997</v>
      </c>
      <c r="C62" s="37">
        <f>SUMIFS(СВЦЭМ!$C$34:$C$777,СВЦЭМ!$A$34:$A$777,$A62,СВЦЭМ!$B$34:$B$777,C$47)+'СЕТ СН'!$G$9+СВЦЭМ!$D$10+'СЕТ СН'!$G$6-'СЕТ СН'!$G$19</f>
        <v>991.60793081999998</v>
      </c>
      <c r="D62" s="37">
        <f>SUMIFS(СВЦЭМ!$C$34:$C$777,СВЦЭМ!$A$34:$A$777,$A62,СВЦЭМ!$B$34:$B$777,D$47)+'СЕТ СН'!$G$9+СВЦЭМ!$D$10+'СЕТ СН'!$G$6-'СЕТ СН'!$G$19</f>
        <v>989.12132723000002</v>
      </c>
      <c r="E62" s="37">
        <f>SUMIFS(СВЦЭМ!$C$34:$C$777,СВЦЭМ!$A$34:$A$777,$A62,СВЦЭМ!$B$34:$B$777,E$47)+'СЕТ СН'!$G$9+СВЦЭМ!$D$10+'СЕТ СН'!$G$6-'СЕТ СН'!$G$19</f>
        <v>980.74134928000001</v>
      </c>
      <c r="F62" s="37">
        <f>SUMIFS(СВЦЭМ!$C$34:$C$777,СВЦЭМ!$A$34:$A$777,$A62,СВЦЭМ!$B$34:$B$777,F$47)+'СЕТ СН'!$G$9+СВЦЭМ!$D$10+'СЕТ СН'!$G$6-'СЕТ СН'!$G$19</f>
        <v>978.63409741000021</v>
      </c>
      <c r="G62" s="37">
        <f>SUMIFS(СВЦЭМ!$C$34:$C$777,СВЦЭМ!$A$34:$A$777,$A62,СВЦЭМ!$B$34:$B$777,G$47)+'СЕТ СН'!$G$9+СВЦЭМ!$D$10+'СЕТ СН'!$G$6-'СЕТ СН'!$G$19</f>
        <v>981.31557555999996</v>
      </c>
      <c r="H62" s="37">
        <f>SUMIFS(СВЦЭМ!$C$34:$C$777,СВЦЭМ!$A$34:$A$777,$A62,СВЦЭМ!$B$34:$B$777,H$47)+'СЕТ СН'!$G$9+СВЦЭМ!$D$10+'СЕТ СН'!$G$6-'СЕТ СН'!$G$19</f>
        <v>915.80296016999989</v>
      </c>
      <c r="I62" s="37">
        <f>SUMIFS(СВЦЭМ!$C$34:$C$777,СВЦЭМ!$A$34:$A$777,$A62,СВЦЭМ!$B$34:$B$777,I$47)+'СЕТ СН'!$G$9+СВЦЭМ!$D$10+'СЕТ СН'!$G$6-'СЕТ СН'!$G$19</f>
        <v>742.51079949000007</v>
      </c>
      <c r="J62" s="37">
        <f>SUMIFS(СВЦЭМ!$C$34:$C$777,СВЦЭМ!$A$34:$A$777,$A62,СВЦЭМ!$B$34:$B$777,J$47)+'СЕТ СН'!$G$9+СВЦЭМ!$D$10+'СЕТ СН'!$G$6-'СЕТ СН'!$G$19</f>
        <v>646.66451487000006</v>
      </c>
      <c r="K62" s="37">
        <f>SUMIFS(СВЦЭМ!$C$34:$C$777,СВЦЭМ!$A$34:$A$777,$A62,СВЦЭМ!$B$34:$B$777,K$47)+'СЕТ СН'!$G$9+СВЦЭМ!$D$10+'СЕТ СН'!$G$6-'СЕТ СН'!$G$19</f>
        <v>611.66295299000001</v>
      </c>
      <c r="L62" s="37">
        <f>SUMIFS(СВЦЭМ!$C$34:$C$777,СВЦЭМ!$A$34:$A$777,$A62,СВЦЭМ!$B$34:$B$777,L$47)+'СЕТ СН'!$G$9+СВЦЭМ!$D$10+'СЕТ СН'!$G$6-'СЕТ СН'!$G$19</f>
        <v>609.5259830199999</v>
      </c>
      <c r="M62" s="37">
        <f>SUMIFS(СВЦЭМ!$C$34:$C$777,СВЦЭМ!$A$34:$A$777,$A62,СВЦЭМ!$B$34:$B$777,M$47)+'СЕТ СН'!$G$9+СВЦЭМ!$D$10+'СЕТ СН'!$G$6-'СЕТ СН'!$G$19</f>
        <v>590.60243563999995</v>
      </c>
      <c r="N62" s="37">
        <f>SUMIFS(СВЦЭМ!$C$34:$C$777,СВЦЭМ!$A$34:$A$777,$A62,СВЦЭМ!$B$34:$B$777,N$47)+'СЕТ СН'!$G$9+СВЦЭМ!$D$10+'СЕТ СН'!$G$6-'СЕТ СН'!$G$19</f>
        <v>595.05317793999996</v>
      </c>
      <c r="O62" s="37">
        <f>SUMIFS(СВЦЭМ!$C$34:$C$777,СВЦЭМ!$A$34:$A$777,$A62,СВЦЭМ!$B$34:$B$777,O$47)+'СЕТ СН'!$G$9+СВЦЭМ!$D$10+'СЕТ СН'!$G$6-'СЕТ СН'!$G$19</f>
        <v>594.31447588999993</v>
      </c>
      <c r="P62" s="37">
        <f>SUMIFS(СВЦЭМ!$C$34:$C$777,СВЦЭМ!$A$34:$A$777,$A62,СВЦЭМ!$B$34:$B$777,P$47)+'СЕТ СН'!$G$9+СВЦЭМ!$D$10+'СЕТ СН'!$G$6-'СЕТ СН'!$G$19</f>
        <v>599.5658490699999</v>
      </c>
      <c r="Q62" s="37">
        <f>SUMIFS(СВЦЭМ!$C$34:$C$777,СВЦЭМ!$A$34:$A$777,$A62,СВЦЭМ!$B$34:$B$777,Q$47)+'СЕТ СН'!$G$9+СВЦЭМ!$D$10+'СЕТ СН'!$G$6-'СЕТ СН'!$G$19</f>
        <v>640.08468587000004</v>
      </c>
      <c r="R62" s="37">
        <f>SUMIFS(СВЦЭМ!$C$34:$C$777,СВЦЭМ!$A$34:$A$777,$A62,СВЦЭМ!$B$34:$B$777,R$47)+'СЕТ СН'!$G$9+СВЦЭМ!$D$10+'СЕТ СН'!$G$6-'СЕТ СН'!$G$19</f>
        <v>619.22344509000015</v>
      </c>
      <c r="S62" s="37">
        <f>SUMIFS(СВЦЭМ!$C$34:$C$777,СВЦЭМ!$A$34:$A$777,$A62,СВЦЭМ!$B$34:$B$777,S$47)+'СЕТ СН'!$G$9+СВЦЭМ!$D$10+'СЕТ СН'!$G$6-'СЕТ СН'!$G$19</f>
        <v>608.61172612000007</v>
      </c>
      <c r="T62" s="37">
        <f>SUMIFS(СВЦЭМ!$C$34:$C$777,СВЦЭМ!$A$34:$A$777,$A62,СВЦЭМ!$B$34:$B$777,T$47)+'СЕТ СН'!$G$9+СВЦЭМ!$D$10+'СЕТ СН'!$G$6-'СЕТ СН'!$G$19</f>
        <v>607.10149857999988</v>
      </c>
      <c r="U62" s="37">
        <f>SUMIFS(СВЦЭМ!$C$34:$C$777,СВЦЭМ!$A$34:$A$777,$A62,СВЦЭМ!$B$34:$B$777,U$47)+'СЕТ СН'!$G$9+СВЦЭМ!$D$10+'СЕТ СН'!$G$6-'СЕТ СН'!$G$19</f>
        <v>609.37869613999999</v>
      </c>
      <c r="V62" s="37">
        <f>SUMIFS(СВЦЭМ!$C$34:$C$777,СВЦЭМ!$A$34:$A$777,$A62,СВЦЭМ!$B$34:$B$777,V$47)+'СЕТ СН'!$G$9+СВЦЭМ!$D$10+'СЕТ СН'!$G$6-'СЕТ СН'!$G$19</f>
        <v>615.37416072999997</v>
      </c>
      <c r="W62" s="37">
        <f>SUMIFS(СВЦЭМ!$C$34:$C$777,СВЦЭМ!$A$34:$A$777,$A62,СВЦЭМ!$B$34:$B$777,W$47)+'СЕТ СН'!$G$9+СВЦЭМ!$D$10+'СЕТ СН'!$G$6-'СЕТ СН'!$G$19</f>
        <v>670.55150072000004</v>
      </c>
      <c r="X62" s="37">
        <f>SUMIFS(СВЦЭМ!$C$34:$C$777,СВЦЭМ!$A$34:$A$777,$A62,СВЦЭМ!$B$34:$B$777,X$47)+'СЕТ СН'!$G$9+СВЦЭМ!$D$10+'СЕТ СН'!$G$6-'СЕТ СН'!$G$19</f>
        <v>776.70492116000003</v>
      </c>
      <c r="Y62" s="37">
        <f>SUMIFS(СВЦЭМ!$C$34:$C$777,СВЦЭМ!$A$34:$A$777,$A62,СВЦЭМ!$B$34:$B$777,Y$47)+'СЕТ СН'!$G$9+СВЦЭМ!$D$10+'СЕТ СН'!$G$6-'СЕТ СН'!$G$19</f>
        <v>900.69795452000005</v>
      </c>
    </row>
    <row r="63" spans="1:25" ht="15.75" x14ac:dyDescent="0.2">
      <c r="A63" s="36">
        <f t="shared" si="1"/>
        <v>43267</v>
      </c>
      <c r="B63" s="37">
        <f>SUMIFS(СВЦЭМ!$C$34:$C$777,СВЦЭМ!$A$34:$A$777,$A63,СВЦЭМ!$B$34:$B$777,B$47)+'СЕТ СН'!$G$9+СВЦЭМ!$D$10+'СЕТ СН'!$G$6-'СЕТ СН'!$G$19</f>
        <v>926.82133659999988</v>
      </c>
      <c r="C63" s="37">
        <f>SUMIFS(СВЦЭМ!$C$34:$C$777,СВЦЭМ!$A$34:$A$777,$A63,СВЦЭМ!$B$34:$B$777,C$47)+'СЕТ СН'!$G$9+СВЦЭМ!$D$10+'СЕТ СН'!$G$6-'СЕТ СН'!$G$19</f>
        <v>980.62397273000022</v>
      </c>
      <c r="D63" s="37">
        <f>SUMIFS(СВЦЭМ!$C$34:$C$777,СВЦЭМ!$A$34:$A$777,$A63,СВЦЭМ!$B$34:$B$777,D$47)+'СЕТ СН'!$G$9+СВЦЭМ!$D$10+'СЕТ СН'!$G$6-'СЕТ СН'!$G$19</f>
        <v>984.24562400000002</v>
      </c>
      <c r="E63" s="37">
        <f>SUMIFS(СВЦЭМ!$C$34:$C$777,СВЦЭМ!$A$34:$A$777,$A63,СВЦЭМ!$B$34:$B$777,E$47)+'СЕТ СН'!$G$9+СВЦЭМ!$D$10+'СЕТ СН'!$G$6-'СЕТ СН'!$G$19</f>
        <v>978.21188823</v>
      </c>
      <c r="F63" s="37">
        <f>SUMIFS(СВЦЭМ!$C$34:$C$777,СВЦЭМ!$A$34:$A$777,$A63,СВЦЭМ!$B$34:$B$777,F$47)+'СЕТ СН'!$G$9+СВЦЭМ!$D$10+'СЕТ СН'!$G$6-'СЕТ СН'!$G$19</f>
        <v>980.18581562999987</v>
      </c>
      <c r="G63" s="37">
        <f>SUMIFS(СВЦЭМ!$C$34:$C$777,СВЦЭМ!$A$34:$A$777,$A63,СВЦЭМ!$B$34:$B$777,G$47)+'СЕТ СН'!$G$9+СВЦЭМ!$D$10+'СЕТ СН'!$G$6-'СЕТ СН'!$G$19</f>
        <v>978.3408858900001</v>
      </c>
      <c r="H63" s="37">
        <f>SUMIFS(СВЦЭМ!$C$34:$C$777,СВЦЭМ!$A$34:$A$777,$A63,СВЦЭМ!$B$34:$B$777,H$47)+'СЕТ СН'!$G$9+СВЦЭМ!$D$10+'СЕТ СН'!$G$6-'СЕТ СН'!$G$19</f>
        <v>933.25851349999982</v>
      </c>
      <c r="I63" s="37">
        <f>SUMIFS(СВЦЭМ!$C$34:$C$777,СВЦЭМ!$A$34:$A$777,$A63,СВЦЭМ!$B$34:$B$777,I$47)+'СЕТ СН'!$G$9+СВЦЭМ!$D$10+'СЕТ СН'!$G$6-'СЕТ СН'!$G$19</f>
        <v>777.40527028000008</v>
      </c>
      <c r="J63" s="37">
        <f>SUMIFS(СВЦЭМ!$C$34:$C$777,СВЦЭМ!$A$34:$A$777,$A63,СВЦЭМ!$B$34:$B$777,J$47)+'СЕТ СН'!$G$9+СВЦЭМ!$D$10+'СЕТ СН'!$G$6-'СЕТ СН'!$G$19</f>
        <v>631.88197941999999</v>
      </c>
      <c r="K63" s="37">
        <f>SUMIFS(СВЦЭМ!$C$34:$C$777,СВЦЭМ!$A$34:$A$777,$A63,СВЦЭМ!$B$34:$B$777,K$47)+'СЕТ СН'!$G$9+СВЦЭМ!$D$10+'СЕТ СН'!$G$6-'СЕТ СН'!$G$19</f>
        <v>584.47486647000017</v>
      </c>
      <c r="L63" s="37">
        <f>SUMIFS(СВЦЭМ!$C$34:$C$777,СВЦЭМ!$A$34:$A$777,$A63,СВЦЭМ!$B$34:$B$777,L$47)+'СЕТ СН'!$G$9+СВЦЭМ!$D$10+'СЕТ СН'!$G$6-'СЕТ СН'!$G$19</f>
        <v>570.34071649999998</v>
      </c>
      <c r="M63" s="37">
        <f>SUMIFS(СВЦЭМ!$C$34:$C$777,СВЦЭМ!$A$34:$A$777,$A63,СВЦЭМ!$B$34:$B$777,M$47)+'СЕТ СН'!$G$9+СВЦЭМ!$D$10+'СЕТ СН'!$G$6-'СЕТ СН'!$G$19</f>
        <v>564.5046480100001</v>
      </c>
      <c r="N63" s="37">
        <f>SUMIFS(СВЦЭМ!$C$34:$C$777,СВЦЭМ!$A$34:$A$777,$A63,СВЦЭМ!$B$34:$B$777,N$47)+'СЕТ СН'!$G$9+СВЦЭМ!$D$10+'СЕТ СН'!$G$6-'СЕТ СН'!$G$19</f>
        <v>570.53541342000005</v>
      </c>
      <c r="O63" s="37">
        <f>SUMIFS(СВЦЭМ!$C$34:$C$777,СВЦЭМ!$A$34:$A$777,$A63,СВЦЭМ!$B$34:$B$777,O$47)+'СЕТ СН'!$G$9+СВЦЭМ!$D$10+'СЕТ СН'!$G$6-'СЕТ СН'!$G$19</f>
        <v>580.06828696000014</v>
      </c>
      <c r="P63" s="37">
        <f>SUMIFS(СВЦЭМ!$C$34:$C$777,СВЦЭМ!$A$34:$A$777,$A63,СВЦЭМ!$B$34:$B$777,P$47)+'СЕТ СН'!$G$9+СВЦЭМ!$D$10+'СЕТ СН'!$G$6-'СЕТ СН'!$G$19</f>
        <v>596.92757025000003</v>
      </c>
      <c r="Q63" s="37">
        <f>SUMIFS(СВЦЭМ!$C$34:$C$777,СВЦЭМ!$A$34:$A$777,$A63,СВЦЭМ!$B$34:$B$777,Q$47)+'СЕТ СН'!$G$9+СВЦЭМ!$D$10+'СЕТ СН'!$G$6-'СЕТ СН'!$G$19</f>
        <v>598.71502960000009</v>
      </c>
      <c r="R63" s="37">
        <f>SUMIFS(СВЦЭМ!$C$34:$C$777,СВЦЭМ!$A$34:$A$777,$A63,СВЦЭМ!$B$34:$B$777,R$47)+'СЕТ СН'!$G$9+СВЦЭМ!$D$10+'СЕТ СН'!$G$6-'СЕТ СН'!$G$19</f>
        <v>601.54693523000003</v>
      </c>
      <c r="S63" s="37">
        <f>SUMIFS(СВЦЭМ!$C$34:$C$777,СВЦЭМ!$A$34:$A$777,$A63,СВЦЭМ!$B$34:$B$777,S$47)+'СЕТ СН'!$G$9+СВЦЭМ!$D$10+'СЕТ СН'!$G$6-'СЕТ СН'!$G$19</f>
        <v>583.81637033000004</v>
      </c>
      <c r="T63" s="37">
        <f>SUMIFS(СВЦЭМ!$C$34:$C$777,СВЦЭМ!$A$34:$A$777,$A63,СВЦЭМ!$B$34:$B$777,T$47)+'СЕТ СН'!$G$9+СВЦЭМ!$D$10+'СЕТ СН'!$G$6-'СЕТ СН'!$G$19</f>
        <v>581.06648981000001</v>
      </c>
      <c r="U63" s="37">
        <f>SUMIFS(СВЦЭМ!$C$34:$C$777,СВЦЭМ!$A$34:$A$777,$A63,СВЦЭМ!$B$34:$B$777,U$47)+'СЕТ СН'!$G$9+СВЦЭМ!$D$10+'СЕТ СН'!$G$6-'СЕТ СН'!$G$19</f>
        <v>586.30442750000009</v>
      </c>
      <c r="V63" s="37">
        <f>SUMIFS(СВЦЭМ!$C$34:$C$777,СВЦЭМ!$A$34:$A$777,$A63,СВЦЭМ!$B$34:$B$777,V$47)+'СЕТ СН'!$G$9+СВЦЭМ!$D$10+'СЕТ СН'!$G$6-'СЕТ СН'!$G$19</f>
        <v>572.81227744</v>
      </c>
      <c r="W63" s="37">
        <f>SUMIFS(СВЦЭМ!$C$34:$C$777,СВЦЭМ!$A$34:$A$777,$A63,СВЦЭМ!$B$34:$B$777,W$47)+'СЕТ СН'!$G$9+СВЦЭМ!$D$10+'СЕТ СН'!$G$6-'СЕТ СН'!$G$19</f>
        <v>626.91287182000008</v>
      </c>
      <c r="X63" s="37">
        <f>SUMIFS(СВЦЭМ!$C$34:$C$777,СВЦЭМ!$A$34:$A$777,$A63,СВЦЭМ!$B$34:$B$777,X$47)+'СЕТ СН'!$G$9+СВЦЭМ!$D$10+'СЕТ СН'!$G$6-'СЕТ СН'!$G$19</f>
        <v>739.37771521000002</v>
      </c>
      <c r="Y63" s="37">
        <f>SUMIFS(СВЦЭМ!$C$34:$C$777,СВЦЭМ!$A$34:$A$777,$A63,СВЦЭМ!$B$34:$B$777,Y$47)+'СЕТ СН'!$G$9+СВЦЭМ!$D$10+'СЕТ СН'!$G$6-'СЕТ СН'!$G$19</f>
        <v>882.91795333000016</v>
      </c>
    </row>
    <row r="64" spans="1:25" ht="15.75" x14ac:dyDescent="0.2">
      <c r="A64" s="36">
        <f t="shared" si="1"/>
        <v>43268</v>
      </c>
      <c r="B64" s="37">
        <f>SUMIFS(СВЦЭМ!$C$34:$C$777,СВЦЭМ!$A$34:$A$777,$A64,СВЦЭМ!$B$34:$B$777,B$47)+'СЕТ СН'!$G$9+СВЦЭМ!$D$10+'СЕТ СН'!$G$6-'СЕТ СН'!$G$19</f>
        <v>924.37833864999982</v>
      </c>
      <c r="C64" s="37">
        <f>SUMIFS(СВЦЭМ!$C$34:$C$777,СВЦЭМ!$A$34:$A$777,$A64,СВЦЭМ!$B$34:$B$777,C$47)+'СЕТ СН'!$G$9+СВЦЭМ!$D$10+'СЕТ СН'!$G$6-'СЕТ СН'!$G$19</f>
        <v>987.59004152000023</v>
      </c>
      <c r="D64" s="37">
        <f>SUMIFS(СВЦЭМ!$C$34:$C$777,СВЦЭМ!$A$34:$A$777,$A64,СВЦЭМ!$B$34:$B$777,D$47)+'СЕТ СН'!$G$9+СВЦЭМ!$D$10+'СЕТ СН'!$G$6-'СЕТ СН'!$G$19</f>
        <v>991.23771220000015</v>
      </c>
      <c r="E64" s="37">
        <f>SUMIFS(СВЦЭМ!$C$34:$C$777,СВЦЭМ!$A$34:$A$777,$A64,СВЦЭМ!$B$34:$B$777,E$47)+'СЕТ СН'!$G$9+СВЦЭМ!$D$10+'СЕТ СН'!$G$6-'СЕТ СН'!$G$19</f>
        <v>984.17864140000017</v>
      </c>
      <c r="F64" s="37">
        <f>SUMIFS(СВЦЭМ!$C$34:$C$777,СВЦЭМ!$A$34:$A$777,$A64,СВЦЭМ!$B$34:$B$777,F$47)+'СЕТ СН'!$G$9+СВЦЭМ!$D$10+'СЕТ СН'!$G$6-'СЕТ СН'!$G$19</f>
        <v>976.58760415999984</v>
      </c>
      <c r="G64" s="37">
        <f>SUMIFS(СВЦЭМ!$C$34:$C$777,СВЦЭМ!$A$34:$A$777,$A64,СВЦЭМ!$B$34:$B$777,G$47)+'СЕТ СН'!$G$9+СВЦЭМ!$D$10+'СЕТ СН'!$G$6-'СЕТ СН'!$G$19</f>
        <v>967.42887700000017</v>
      </c>
      <c r="H64" s="37">
        <f>SUMIFS(СВЦЭМ!$C$34:$C$777,СВЦЭМ!$A$34:$A$777,$A64,СВЦЭМ!$B$34:$B$777,H$47)+'СЕТ СН'!$G$9+СВЦЭМ!$D$10+'СЕТ СН'!$G$6-'СЕТ СН'!$G$19</f>
        <v>959.27817617000017</v>
      </c>
      <c r="I64" s="37">
        <f>SUMIFS(СВЦЭМ!$C$34:$C$777,СВЦЭМ!$A$34:$A$777,$A64,СВЦЭМ!$B$34:$B$777,I$47)+'СЕТ СН'!$G$9+СВЦЭМ!$D$10+'СЕТ СН'!$G$6-'СЕТ СН'!$G$19</f>
        <v>854.20332928999994</v>
      </c>
      <c r="J64" s="37">
        <f>SUMIFS(СВЦЭМ!$C$34:$C$777,СВЦЭМ!$A$34:$A$777,$A64,СВЦЭМ!$B$34:$B$777,J$47)+'СЕТ СН'!$G$9+СВЦЭМ!$D$10+'СЕТ СН'!$G$6-'СЕТ СН'!$G$19</f>
        <v>696.6003470500001</v>
      </c>
      <c r="K64" s="37">
        <f>SUMIFS(СВЦЭМ!$C$34:$C$777,СВЦЭМ!$A$34:$A$777,$A64,СВЦЭМ!$B$34:$B$777,K$47)+'СЕТ СН'!$G$9+СВЦЭМ!$D$10+'СЕТ СН'!$G$6-'СЕТ СН'!$G$19</f>
        <v>609.92750037999997</v>
      </c>
      <c r="L64" s="37">
        <f>SUMIFS(СВЦЭМ!$C$34:$C$777,СВЦЭМ!$A$34:$A$777,$A64,СВЦЭМ!$B$34:$B$777,L$47)+'СЕТ СН'!$G$9+СВЦЭМ!$D$10+'СЕТ СН'!$G$6-'СЕТ СН'!$G$19</f>
        <v>573.74103599000011</v>
      </c>
      <c r="M64" s="37">
        <f>SUMIFS(СВЦЭМ!$C$34:$C$777,СВЦЭМ!$A$34:$A$777,$A64,СВЦЭМ!$B$34:$B$777,M$47)+'СЕТ СН'!$G$9+СВЦЭМ!$D$10+'СЕТ СН'!$G$6-'СЕТ СН'!$G$19</f>
        <v>564.66904062000015</v>
      </c>
      <c r="N64" s="37">
        <f>SUMIFS(СВЦЭМ!$C$34:$C$777,СВЦЭМ!$A$34:$A$777,$A64,СВЦЭМ!$B$34:$B$777,N$47)+'СЕТ СН'!$G$9+СВЦЭМ!$D$10+'СЕТ СН'!$G$6-'СЕТ СН'!$G$19</f>
        <v>564.35828985000001</v>
      </c>
      <c r="O64" s="37">
        <f>SUMIFS(СВЦЭМ!$C$34:$C$777,СВЦЭМ!$A$34:$A$777,$A64,СВЦЭМ!$B$34:$B$777,O$47)+'СЕТ СН'!$G$9+СВЦЭМ!$D$10+'СЕТ СН'!$G$6-'СЕТ СН'!$G$19</f>
        <v>560.68797583000003</v>
      </c>
      <c r="P64" s="37">
        <f>SUMIFS(СВЦЭМ!$C$34:$C$777,СВЦЭМ!$A$34:$A$777,$A64,СВЦЭМ!$B$34:$B$777,P$47)+'СЕТ СН'!$G$9+СВЦЭМ!$D$10+'СЕТ СН'!$G$6-'СЕТ СН'!$G$19</f>
        <v>602.07642268000006</v>
      </c>
      <c r="Q64" s="37">
        <f>SUMIFS(СВЦЭМ!$C$34:$C$777,СВЦЭМ!$A$34:$A$777,$A64,СВЦЭМ!$B$34:$B$777,Q$47)+'СЕТ СН'!$G$9+СВЦЭМ!$D$10+'СЕТ СН'!$G$6-'СЕТ СН'!$G$19</f>
        <v>613.20893114000012</v>
      </c>
      <c r="R64" s="37">
        <f>SUMIFS(СВЦЭМ!$C$34:$C$777,СВЦЭМ!$A$34:$A$777,$A64,СВЦЭМ!$B$34:$B$777,R$47)+'СЕТ СН'!$G$9+СВЦЭМ!$D$10+'СЕТ СН'!$G$6-'СЕТ СН'!$G$19</f>
        <v>612.12342374999992</v>
      </c>
      <c r="S64" s="37">
        <f>SUMIFS(СВЦЭМ!$C$34:$C$777,СВЦЭМ!$A$34:$A$777,$A64,СВЦЭМ!$B$34:$B$777,S$47)+'СЕТ СН'!$G$9+СВЦЭМ!$D$10+'СЕТ СН'!$G$6-'СЕТ СН'!$G$19</f>
        <v>572.62478802999988</v>
      </c>
      <c r="T64" s="37">
        <f>SUMIFS(СВЦЭМ!$C$34:$C$777,СВЦЭМ!$A$34:$A$777,$A64,СВЦЭМ!$B$34:$B$777,T$47)+'СЕТ СН'!$G$9+СВЦЭМ!$D$10+'СЕТ СН'!$G$6-'СЕТ СН'!$G$19</f>
        <v>558.47752525999988</v>
      </c>
      <c r="U64" s="37">
        <f>SUMIFS(СВЦЭМ!$C$34:$C$777,СВЦЭМ!$A$34:$A$777,$A64,СВЦЭМ!$B$34:$B$777,U$47)+'СЕТ СН'!$G$9+СВЦЭМ!$D$10+'СЕТ СН'!$G$6-'СЕТ СН'!$G$19</f>
        <v>564.36880136000002</v>
      </c>
      <c r="V64" s="37">
        <f>SUMIFS(СВЦЭМ!$C$34:$C$777,СВЦЭМ!$A$34:$A$777,$A64,СВЦЭМ!$B$34:$B$777,V$47)+'СЕТ СН'!$G$9+СВЦЭМ!$D$10+'СЕТ СН'!$G$6-'СЕТ СН'!$G$19</f>
        <v>557.56973375000018</v>
      </c>
      <c r="W64" s="37">
        <f>SUMIFS(СВЦЭМ!$C$34:$C$777,СВЦЭМ!$A$34:$A$777,$A64,СВЦЭМ!$B$34:$B$777,W$47)+'СЕТ СН'!$G$9+СВЦЭМ!$D$10+'СЕТ СН'!$G$6-'СЕТ СН'!$G$19</f>
        <v>620.3974771500001</v>
      </c>
      <c r="X64" s="37">
        <f>SUMIFS(СВЦЭМ!$C$34:$C$777,СВЦЭМ!$A$34:$A$777,$A64,СВЦЭМ!$B$34:$B$777,X$47)+'СЕТ СН'!$G$9+СВЦЭМ!$D$10+'СЕТ СН'!$G$6-'СЕТ СН'!$G$19</f>
        <v>691.86221755999998</v>
      </c>
      <c r="Y64" s="37">
        <f>SUMIFS(СВЦЭМ!$C$34:$C$777,СВЦЭМ!$A$34:$A$777,$A64,СВЦЭМ!$B$34:$B$777,Y$47)+'СЕТ СН'!$G$9+СВЦЭМ!$D$10+'СЕТ СН'!$G$6-'СЕТ СН'!$G$19</f>
        <v>833.1469563899999</v>
      </c>
    </row>
    <row r="65" spans="1:27" ht="15.75" x14ac:dyDescent="0.2">
      <c r="A65" s="36">
        <f t="shared" si="1"/>
        <v>43269</v>
      </c>
      <c r="B65" s="37">
        <f>SUMIFS(СВЦЭМ!$C$34:$C$777,СВЦЭМ!$A$34:$A$777,$A65,СВЦЭМ!$B$34:$B$777,B$47)+'СЕТ СН'!$G$9+СВЦЭМ!$D$10+'СЕТ СН'!$G$6-'СЕТ СН'!$G$19</f>
        <v>977.6486114500002</v>
      </c>
      <c r="C65" s="37">
        <f>SUMIFS(СВЦЭМ!$C$34:$C$777,СВЦЭМ!$A$34:$A$777,$A65,СВЦЭМ!$B$34:$B$777,C$47)+'СЕТ СН'!$G$9+СВЦЭМ!$D$10+'СЕТ СН'!$G$6-'СЕТ СН'!$G$19</f>
        <v>1002.3598790200002</v>
      </c>
      <c r="D65" s="37">
        <f>SUMIFS(СВЦЭМ!$C$34:$C$777,СВЦЭМ!$A$34:$A$777,$A65,СВЦЭМ!$B$34:$B$777,D$47)+'СЕТ СН'!$G$9+СВЦЭМ!$D$10+'СЕТ СН'!$G$6-'СЕТ СН'!$G$19</f>
        <v>990.40651016000027</v>
      </c>
      <c r="E65" s="37">
        <f>SUMIFS(СВЦЭМ!$C$34:$C$777,СВЦЭМ!$A$34:$A$777,$A65,СВЦЭМ!$B$34:$B$777,E$47)+'СЕТ СН'!$G$9+СВЦЭМ!$D$10+'СЕТ СН'!$G$6-'СЕТ СН'!$G$19</f>
        <v>981.90614997</v>
      </c>
      <c r="F65" s="37">
        <f>SUMIFS(СВЦЭМ!$C$34:$C$777,СВЦЭМ!$A$34:$A$777,$A65,СВЦЭМ!$B$34:$B$777,F$47)+'СЕТ СН'!$G$9+СВЦЭМ!$D$10+'СЕТ СН'!$G$6-'СЕТ СН'!$G$19</f>
        <v>975.18648010000004</v>
      </c>
      <c r="G65" s="37">
        <f>SUMIFS(СВЦЭМ!$C$34:$C$777,СВЦЭМ!$A$34:$A$777,$A65,СВЦЭМ!$B$34:$B$777,G$47)+'СЕТ СН'!$G$9+СВЦЭМ!$D$10+'СЕТ СН'!$G$6-'СЕТ СН'!$G$19</f>
        <v>980.92630700999996</v>
      </c>
      <c r="H65" s="37">
        <f>SUMIFS(СВЦЭМ!$C$34:$C$777,СВЦЭМ!$A$34:$A$777,$A65,СВЦЭМ!$B$34:$B$777,H$47)+'СЕТ СН'!$G$9+СВЦЭМ!$D$10+'СЕТ СН'!$G$6-'СЕТ СН'!$G$19</f>
        <v>938.26586548000012</v>
      </c>
      <c r="I65" s="37">
        <f>SUMIFS(СВЦЭМ!$C$34:$C$777,СВЦЭМ!$A$34:$A$777,$A65,СВЦЭМ!$B$34:$B$777,I$47)+'СЕТ СН'!$G$9+СВЦЭМ!$D$10+'СЕТ СН'!$G$6-'СЕТ СН'!$G$19</f>
        <v>782.0518358500002</v>
      </c>
      <c r="J65" s="37">
        <f>SUMIFS(СВЦЭМ!$C$34:$C$777,СВЦЭМ!$A$34:$A$777,$A65,СВЦЭМ!$B$34:$B$777,J$47)+'СЕТ СН'!$G$9+СВЦЭМ!$D$10+'СЕТ СН'!$G$6-'СЕТ СН'!$G$19</f>
        <v>651.03126727000006</v>
      </c>
      <c r="K65" s="37">
        <f>SUMIFS(СВЦЭМ!$C$34:$C$777,СВЦЭМ!$A$34:$A$777,$A65,СВЦЭМ!$B$34:$B$777,K$47)+'СЕТ СН'!$G$9+СВЦЭМ!$D$10+'СЕТ СН'!$G$6-'СЕТ СН'!$G$19</f>
        <v>595.92972657000007</v>
      </c>
      <c r="L65" s="37">
        <f>SUMIFS(СВЦЭМ!$C$34:$C$777,СВЦЭМ!$A$34:$A$777,$A65,СВЦЭМ!$B$34:$B$777,L$47)+'СЕТ СН'!$G$9+СВЦЭМ!$D$10+'СЕТ СН'!$G$6-'СЕТ СН'!$G$19</f>
        <v>591.89503398999989</v>
      </c>
      <c r="M65" s="37">
        <f>SUMIFS(СВЦЭМ!$C$34:$C$777,СВЦЭМ!$A$34:$A$777,$A65,СВЦЭМ!$B$34:$B$777,M$47)+'СЕТ СН'!$G$9+СВЦЭМ!$D$10+'СЕТ СН'!$G$6-'СЕТ СН'!$G$19</f>
        <v>595.76615602999993</v>
      </c>
      <c r="N65" s="37">
        <f>SUMIFS(СВЦЭМ!$C$34:$C$777,СВЦЭМ!$A$34:$A$777,$A65,СВЦЭМ!$B$34:$B$777,N$47)+'СЕТ СН'!$G$9+СВЦЭМ!$D$10+'СЕТ СН'!$G$6-'СЕТ СН'!$G$19</f>
        <v>584.74639390000004</v>
      </c>
      <c r="O65" s="37">
        <f>SUMIFS(СВЦЭМ!$C$34:$C$777,СВЦЭМ!$A$34:$A$777,$A65,СВЦЭМ!$B$34:$B$777,O$47)+'СЕТ СН'!$G$9+СВЦЭМ!$D$10+'СЕТ СН'!$G$6-'СЕТ СН'!$G$19</f>
        <v>578.22993710999992</v>
      </c>
      <c r="P65" s="37">
        <f>SUMIFS(СВЦЭМ!$C$34:$C$777,СВЦЭМ!$A$34:$A$777,$A65,СВЦЭМ!$B$34:$B$777,P$47)+'СЕТ СН'!$G$9+СВЦЭМ!$D$10+'СЕТ СН'!$G$6-'СЕТ СН'!$G$19</f>
        <v>593.67292792000001</v>
      </c>
      <c r="Q65" s="37">
        <f>SUMIFS(СВЦЭМ!$C$34:$C$777,СВЦЭМ!$A$34:$A$777,$A65,СВЦЭМ!$B$34:$B$777,Q$47)+'СЕТ СН'!$G$9+СВЦЭМ!$D$10+'СЕТ СН'!$G$6-'СЕТ СН'!$G$19</f>
        <v>593.12241047999999</v>
      </c>
      <c r="R65" s="37">
        <f>SUMIFS(СВЦЭМ!$C$34:$C$777,СВЦЭМ!$A$34:$A$777,$A65,СВЦЭМ!$B$34:$B$777,R$47)+'СЕТ СН'!$G$9+СВЦЭМ!$D$10+'СЕТ СН'!$G$6-'СЕТ СН'!$G$19</f>
        <v>598.20471166000004</v>
      </c>
      <c r="S65" s="37">
        <f>SUMIFS(СВЦЭМ!$C$34:$C$777,СВЦЭМ!$A$34:$A$777,$A65,СВЦЭМ!$B$34:$B$777,S$47)+'СЕТ СН'!$G$9+СВЦЭМ!$D$10+'СЕТ СН'!$G$6-'СЕТ СН'!$G$19</f>
        <v>590.50253560000021</v>
      </c>
      <c r="T65" s="37">
        <f>SUMIFS(СВЦЭМ!$C$34:$C$777,СВЦЭМ!$A$34:$A$777,$A65,СВЦЭМ!$B$34:$B$777,T$47)+'СЕТ СН'!$G$9+СВЦЭМ!$D$10+'СЕТ СН'!$G$6-'СЕТ СН'!$G$19</f>
        <v>581.26446691000012</v>
      </c>
      <c r="U65" s="37">
        <f>SUMIFS(СВЦЭМ!$C$34:$C$777,СВЦЭМ!$A$34:$A$777,$A65,СВЦЭМ!$B$34:$B$777,U$47)+'СЕТ СН'!$G$9+СВЦЭМ!$D$10+'СЕТ СН'!$G$6-'СЕТ СН'!$G$19</f>
        <v>595.1708977200002</v>
      </c>
      <c r="V65" s="37">
        <f>SUMIFS(СВЦЭМ!$C$34:$C$777,СВЦЭМ!$A$34:$A$777,$A65,СВЦЭМ!$B$34:$B$777,V$47)+'СЕТ СН'!$G$9+СВЦЭМ!$D$10+'СЕТ СН'!$G$6-'СЕТ СН'!$G$19</f>
        <v>599.3875766299999</v>
      </c>
      <c r="W65" s="37">
        <f>SUMIFS(СВЦЭМ!$C$34:$C$777,СВЦЭМ!$A$34:$A$777,$A65,СВЦЭМ!$B$34:$B$777,W$47)+'СЕТ СН'!$G$9+СВЦЭМ!$D$10+'СЕТ СН'!$G$6-'СЕТ СН'!$G$19</f>
        <v>646.00091010000017</v>
      </c>
      <c r="X65" s="37">
        <f>SUMIFS(СВЦЭМ!$C$34:$C$777,СВЦЭМ!$A$34:$A$777,$A65,СВЦЭМ!$B$34:$B$777,X$47)+'СЕТ СН'!$G$9+СВЦЭМ!$D$10+'СЕТ СН'!$G$6-'СЕТ СН'!$G$19</f>
        <v>755.05349449000016</v>
      </c>
      <c r="Y65" s="37">
        <f>SUMIFS(СВЦЭМ!$C$34:$C$777,СВЦЭМ!$A$34:$A$777,$A65,СВЦЭМ!$B$34:$B$777,Y$47)+'СЕТ СН'!$G$9+СВЦЭМ!$D$10+'СЕТ СН'!$G$6-'СЕТ СН'!$G$19</f>
        <v>888.04149004999988</v>
      </c>
    </row>
    <row r="66" spans="1:27" ht="15.75" x14ac:dyDescent="0.2">
      <c r="A66" s="36">
        <f t="shared" si="1"/>
        <v>43270</v>
      </c>
      <c r="B66" s="37">
        <f>SUMIFS(СВЦЭМ!$C$34:$C$777,СВЦЭМ!$A$34:$A$777,$A66,СВЦЭМ!$B$34:$B$777,B$47)+'СЕТ СН'!$G$9+СВЦЭМ!$D$10+'СЕТ СН'!$G$6-'СЕТ СН'!$G$19</f>
        <v>871.90011670000001</v>
      </c>
      <c r="C66" s="37">
        <f>SUMIFS(СВЦЭМ!$C$34:$C$777,СВЦЭМ!$A$34:$A$777,$A66,СВЦЭМ!$B$34:$B$777,C$47)+'СЕТ СН'!$G$9+СВЦЭМ!$D$10+'СЕТ СН'!$G$6-'СЕТ СН'!$G$19</f>
        <v>921.24049090000005</v>
      </c>
      <c r="D66" s="37">
        <f>SUMIFS(СВЦЭМ!$C$34:$C$777,СВЦЭМ!$A$34:$A$777,$A66,СВЦЭМ!$B$34:$B$777,D$47)+'СЕТ СН'!$G$9+СВЦЭМ!$D$10+'СЕТ СН'!$G$6-'СЕТ СН'!$G$19</f>
        <v>930.96054752999987</v>
      </c>
      <c r="E66" s="37">
        <f>SUMIFS(СВЦЭМ!$C$34:$C$777,СВЦЭМ!$A$34:$A$777,$A66,СВЦЭМ!$B$34:$B$777,E$47)+'СЕТ СН'!$G$9+СВЦЭМ!$D$10+'СЕТ СН'!$G$6-'СЕТ СН'!$G$19</f>
        <v>824.48731811999994</v>
      </c>
      <c r="F66" s="37">
        <f>SUMIFS(СВЦЭМ!$C$34:$C$777,СВЦЭМ!$A$34:$A$777,$A66,СВЦЭМ!$B$34:$B$777,F$47)+'СЕТ СН'!$G$9+СВЦЭМ!$D$10+'СЕТ СН'!$G$6-'СЕТ СН'!$G$19</f>
        <v>817.54660999000009</v>
      </c>
      <c r="G66" s="37">
        <f>SUMIFS(СВЦЭМ!$C$34:$C$777,СВЦЭМ!$A$34:$A$777,$A66,СВЦЭМ!$B$34:$B$777,G$47)+'СЕТ СН'!$G$9+СВЦЭМ!$D$10+'СЕТ СН'!$G$6-'СЕТ СН'!$G$19</f>
        <v>801.05736487999991</v>
      </c>
      <c r="H66" s="37">
        <f>SUMIFS(СВЦЭМ!$C$34:$C$777,СВЦЭМ!$A$34:$A$777,$A66,СВЦЭМ!$B$34:$B$777,H$47)+'СЕТ СН'!$G$9+СВЦЭМ!$D$10+'СЕТ СН'!$G$6-'СЕТ СН'!$G$19</f>
        <v>803.56361846000016</v>
      </c>
      <c r="I66" s="37">
        <f>SUMIFS(СВЦЭМ!$C$34:$C$777,СВЦЭМ!$A$34:$A$777,$A66,СВЦЭМ!$B$34:$B$777,I$47)+'СЕТ СН'!$G$9+СВЦЭМ!$D$10+'СЕТ СН'!$G$6-'СЕТ СН'!$G$19</f>
        <v>728.83789829</v>
      </c>
      <c r="J66" s="37">
        <f>SUMIFS(СВЦЭМ!$C$34:$C$777,СВЦЭМ!$A$34:$A$777,$A66,СВЦЭМ!$B$34:$B$777,J$47)+'СЕТ СН'!$G$9+СВЦЭМ!$D$10+'СЕТ СН'!$G$6-'СЕТ СН'!$G$19</f>
        <v>621.26305181000009</v>
      </c>
      <c r="K66" s="37">
        <f>SUMIFS(СВЦЭМ!$C$34:$C$777,СВЦЭМ!$A$34:$A$777,$A66,СВЦЭМ!$B$34:$B$777,K$47)+'СЕТ СН'!$G$9+СВЦЭМ!$D$10+'СЕТ СН'!$G$6-'СЕТ СН'!$G$19</f>
        <v>568.49956183000006</v>
      </c>
      <c r="L66" s="37">
        <f>SUMIFS(СВЦЭМ!$C$34:$C$777,СВЦЭМ!$A$34:$A$777,$A66,СВЦЭМ!$B$34:$B$777,L$47)+'СЕТ СН'!$G$9+СВЦЭМ!$D$10+'СЕТ СН'!$G$6-'СЕТ СН'!$G$19</f>
        <v>566.06985416000009</v>
      </c>
      <c r="M66" s="37">
        <f>SUMIFS(СВЦЭМ!$C$34:$C$777,СВЦЭМ!$A$34:$A$777,$A66,СВЦЭМ!$B$34:$B$777,M$47)+'СЕТ СН'!$G$9+СВЦЭМ!$D$10+'СЕТ СН'!$G$6-'СЕТ СН'!$G$19</f>
        <v>573.75309486000003</v>
      </c>
      <c r="N66" s="37">
        <f>SUMIFS(СВЦЭМ!$C$34:$C$777,СВЦЭМ!$A$34:$A$777,$A66,СВЦЭМ!$B$34:$B$777,N$47)+'СЕТ СН'!$G$9+СВЦЭМ!$D$10+'СЕТ СН'!$G$6-'СЕТ СН'!$G$19</f>
        <v>573.28190931000006</v>
      </c>
      <c r="O66" s="37">
        <f>SUMIFS(СВЦЭМ!$C$34:$C$777,СВЦЭМ!$A$34:$A$777,$A66,СВЦЭМ!$B$34:$B$777,O$47)+'СЕТ СН'!$G$9+СВЦЭМ!$D$10+'СЕТ СН'!$G$6-'СЕТ СН'!$G$19</f>
        <v>555.74417185000004</v>
      </c>
      <c r="P66" s="37">
        <f>SUMIFS(СВЦЭМ!$C$34:$C$777,СВЦЭМ!$A$34:$A$777,$A66,СВЦЭМ!$B$34:$B$777,P$47)+'СЕТ СН'!$G$9+СВЦЭМ!$D$10+'СЕТ СН'!$G$6-'СЕТ СН'!$G$19</f>
        <v>584.60254023000005</v>
      </c>
      <c r="Q66" s="37">
        <f>SUMIFS(СВЦЭМ!$C$34:$C$777,СВЦЭМ!$A$34:$A$777,$A66,СВЦЭМ!$B$34:$B$777,Q$47)+'СЕТ СН'!$G$9+СВЦЭМ!$D$10+'СЕТ СН'!$G$6-'СЕТ СН'!$G$19</f>
        <v>593.63530842000011</v>
      </c>
      <c r="R66" s="37">
        <f>SUMIFS(СВЦЭМ!$C$34:$C$777,СВЦЭМ!$A$34:$A$777,$A66,СВЦЭМ!$B$34:$B$777,R$47)+'СЕТ СН'!$G$9+СВЦЭМ!$D$10+'СЕТ СН'!$G$6-'СЕТ СН'!$G$19</f>
        <v>586.49348116000021</v>
      </c>
      <c r="S66" s="37">
        <f>SUMIFS(СВЦЭМ!$C$34:$C$777,СВЦЭМ!$A$34:$A$777,$A66,СВЦЭМ!$B$34:$B$777,S$47)+'СЕТ СН'!$G$9+СВЦЭМ!$D$10+'СЕТ СН'!$G$6-'СЕТ СН'!$G$19</f>
        <v>579.13745982000012</v>
      </c>
      <c r="T66" s="37">
        <f>SUMIFS(СВЦЭМ!$C$34:$C$777,СВЦЭМ!$A$34:$A$777,$A66,СВЦЭМ!$B$34:$B$777,T$47)+'СЕТ СН'!$G$9+СВЦЭМ!$D$10+'СЕТ СН'!$G$6-'СЕТ СН'!$G$19</f>
        <v>564.25411562000011</v>
      </c>
      <c r="U66" s="37">
        <f>SUMIFS(СВЦЭМ!$C$34:$C$777,СВЦЭМ!$A$34:$A$777,$A66,СВЦЭМ!$B$34:$B$777,U$47)+'СЕТ СН'!$G$9+СВЦЭМ!$D$10+'СЕТ СН'!$G$6-'СЕТ СН'!$G$19</f>
        <v>582.67807202000006</v>
      </c>
      <c r="V66" s="37">
        <f>SUMIFS(СВЦЭМ!$C$34:$C$777,СВЦЭМ!$A$34:$A$777,$A66,СВЦЭМ!$B$34:$B$777,V$47)+'СЕТ СН'!$G$9+СВЦЭМ!$D$10+'СЕТ СН'!$G$6-'СЕТ СН'!$G$19</f>
        <v>584.02557807999995</v>
      </c>
      <c r="W66" s="37">
        <f>SUMIFS(СВЦЭМ!$C$34:$C$777,СВЦЭМ!$A$34:$A$777,$A66,СВЦЭМ!$B$34:$B$777,W$47)+'СЕТ СН'!$G$9+СВЦЭМ!$D$10+'СЕТ СН'!$G$6-'СЕТ СН'!$G$19</f>
        <v>619.17206953000016</v>
      </c>
      <c r="X66" s="37">
        <f>SUMIFS(СВЦЭМ!$C$34:$C$777,СВЦЭМ!$A$34:$A$777,$A66,СВЦЭМ!$B$34:$B$777,X$47)+'СЕТ СН'!$G$9+СВЦЭМ!$D$10+'СЕТ СН'!$G$6-'СЕТ СН'!$G$19</f>
        <v>726.68385477000004</v>
      </c>
      <c r="Y66" s="37">
        <f>SUMIFS(СВЦЭМ!$C$34:$C$777,СВЦЭМ!$A$34:$A$777,$A66,СВЦЭМ!$B$34:$B$777,Y$47)+'СЕТ СН'!$G$9+СВЦЭМ!$D$10+'СЕТ СН'!$G$6-'СЕТ СН'!$G$19</f>
        <v>848.3719686799999</v>
      </c>
    </row>
    <row r="67" spans="1:27" ht="15.75" x14ac:dyDescent="0.2">
      <c r="A67" s="36">
        <f t="shared" si="1"/>
        <v>43271</v>
      </c>
      <c r="B67" s="37">
        <f>SUMIFS(СВЦЭМ!$C$34:$C$777,СВЦЭМ!$A$34:$A$777,$A67,СВЦЭМ!$B$34:$B$777,B$47)+'СЕТ СН'!$G$9+СВЦЭМ!$D$10+'СЕТ СН'!$G$6-'СЕТ СН'!$G$19</f>
        <v>830.61969218999991</v>
      </c>
      <c r="C67" s="37">
        <f>SUMIFS(СВЦЭМ!$C$34:$C$777,СВЦЭМ!$A$34:$A$777,$A67,СВЦЭМ!$B$34:$B$777,C$47)+'СЕТ СН'!$G$9+СВЦЭМ!$D$10+'СЕТ СН'!$G$6-'СЕТ СН'!$G$19</f>
        <v>866.82695838000006</v>
      </c>
      <c r="D67" s="37">
        <f>SUMIFS(СВЦЭМ!$C$34:$C$777,СВЦЭМ!$A$34:$A$777,$A67,СВЦЭМ!$B$34:$B$777,D$47)+'СЕТ СН'!$G$9+СВЦЭМ!$D$10+'СЕТ СН'!$G$6-'СЕТ СН'!$G$19</f>
        <v>918.84735196999998</v>
      </c>
      <c r="E67" s="37">
        <f>SUMIFS(СВЦЭМ!$C$34:$C$777,СВЦЭМ!$A$34:$A$777,$A67,СВЦЭМ!$B$34:$B$777,E$47)+'СЕТ СН'!$G$9+СВЦЭМ!$D$10+'СЕТ СН'!$G$6-'СЕТ СН'!$G$19</f>
        <v>936.04135880999991</v>
      </c>
      <c r="F67" s="37">
        <f>SUMIFS(СВЦЭМ!$C$34:$C$777,СВЦЭМ!$A$34:$A$777,$A67,СВЦЭМ!$B$34:$B$777,F$47)+'СЕТ СН'!$G$9+СВЦЭМ!$D$10+'СЕТ СН'!$G$6-'СЕТ СН'!$G$19</f>
        <v>934.37234049000006</v>
      </c>
      <c r="G67" s="37">
        <f>SUMIFS(СВЦЭМ!$C$34:$C$777,СВЦЭМ!$A$34:$A$777,$A67,СВЦЭМ!$B$34:$B$777,G$47)+'СЕТ СН'!$G$9+СВЦЭМ!$D$10+'СЕТ СН'!$G$6-'СЕТ СН'!$G$19</f>
        <v>909.0727774300002</v>
      </c>
      <c r="H67" s="37">
        <f>SUMIFS(СВЦЭМ!$C$34:$C$777,СВЦЭМ!$A$34:$A$777,$A67,СВЦЭМ!$B$34:$B$777,H$47)+'СЕТ СН'!$G$9+СВЦЭМ!$D$10+'СЕТ СН'!$G$6-'СЕТ СН'!$G$19</f>
        <v>806.39134460999992</v>
      </c>
      <c r="I67" s="37">
        <f>SUMIFS(СВЦЭМ!$C$34:$C$777,СВЦЭМ!$A$34:$A$777,$A67,СВЦЭМ!$B$34:$B$777,I$47)+'СЕТ СН'!$G$9+СВЦЭМ!$D$10+'СЕТ СН'!$G$6-'СЕТ СН'!$G$19</f>
        <v>658.37292230000014</v>
      </c>
      <c r="J67" s="37">
        <f>SUMIFS(СВЦЭМ!$C$34:$C$777,СВЦЭМ!$A$34:$A$777,$A67,СВЦЭМ!$B$34:$B$777,J$47)+'СЕТ СН'!$G$9+СВЦЭМ!$D$10+'СЕТ СН'!$G$6-'СЕТ СН'!$G$19</f>
        <v>573.52240771000004</v>
      </c>
      <c r="K67" s="37">
        <f>SUMIFS(СВЦЭМ!$C$34:$C$777,СВЦЭМ!$A$34:$A$777,$A67,СВЦЭМ!$B$34:$B$777,K$47)+'СЕТ СН'!$G$9+СВЦЭМ!$D$10+'СЕТ СН'!$G$6-'СЕТ СН'!$G$19</f>
        <v>537.01946007000004</v>
      </c>
      <c r="L67" s="37">
        <f>SUMIFS(СВЦЭМ!$C$34:$C$777,СВЦЭМ!$A$34:$A$777,$A67,СВЦЭМ!$B$34:$B$777,L$47)+'СЕТ СН'!$G$9+СВЦЭМ!$D$10+'СЕТ СН'!$G$6-'СЕТ СН'!$G$19</f>
        <v>547.21994168999993</v>
      </c>
      <c r="M67" s="37">
        <f>SUMIFS(СВЦЭМ!$C$34:$C$777,СВЦЭМ!$A$34:$A$777,$A67,СВЦЭМ!$B$34:$B$777,M$47)+'СЕТ СН'!$G$9+СВЦЭМ!$D$10+'СЕТ СН'!$G$6-'СЕТ СН'!$G$19</f>
        <v>549.46081906000006</v>
      </c>
      <c r="N67" s="37">
        <f>SUMIFS(СВЦЭМ!$C$34:$C$777,СВЦЭМ!$A$34:$A$777,$A67,СВЦЭМ!$B$34:$B$777,N$47)+'СЕТ СН'!$G$9+СВЦЭМ!$D$10+'СЕТ СН'!$G$6-'СЕТ СН'!$G$19</f>
        <v>552.79271814000015</v>
      </c>
      <c r="O67" s="37">
        <f>SUMIFS(СВЦЭМ!$C$34:$C$777,СВЦЭМ!$A$34:$A$777,$A67,СВЦЭМ!$B$34:$B$777,O$47)+'СЕТ СН'!$G$9+СВЦЭМ!$D$10+'СЕТ СН'!$G$6-'СЕТ СН'!$G$19</f>
        <v>558.75255316999994</v>
      </c>
      <c r="P67" s="37">
        <f>SUMIFS(СВЦЭМ!$C$34:$C$777,СВЦЭМ!$A$34:$A$777,$A67,СВЦЭМ!$B$34:$B$777,P$47)+'СЕТ СН'!$G$9+СВЦЭМ!$D$10+'СЕТ СН'!$G$6-'СЕТ СН'!$G$19</f>
        <v>562.66749134000008</v>
      </c>
      <c r="Q67" s="37">
        <f>SUMIFS(СВЦЭМ!$C$34:$C$777,СВЦЭМ!$A$34:$A$777,$A67,СВЦЭМ!$B$34:$B$777,Q$47)+'СЕТ СН'!$G$9+СВЦЭМ!$D$10+'СЕТ СН'!$G$6-'СЕТ СН'!$G$19</f>
        <v>570.55650341000012</v>
      </c>
      <c r="R67" s="37">
        <f>SUMIFS(СВЦЭМ!$C$34:$C$777,СВЦЭМ!$A$34:$A$777,$A67,СВЦЭМ!$B$34:$B$777,R$47)+'СЕТ СН'!$G$9+СВЦЭМ!$D$10+'СЕТ СН'!$G$6-'СЕТ СН'!$G$19</f>
        <v>578.41269018000014</v>
      </c>
      <c r="S67" s="37">
        <f>SUMIFS(СВЦЭМ!$C$34:$C$777,СВЦЭМ!$A$34:$A$777,$A67,СВЦЭМ!$B$34:$B$777,S$47)+'СЕТ СН'!$G$9+СВЦЭМ!$D$10+'СЕТ СН'!$G$6-'СЕТ СН'!$G$19</f>
        <v>612.34895220999999</v>
      </c>
      <c r="T67" s="37">
        <f>SUMIFS(СВЦЭМ!$C$34:$C$777,СВЦЭМ!$A$34:$A$777,$A67,СВЦЭМ!$B$34:$B$777,T$47)+'СЕТ СН'!$G$9+СВЦЭМ!$D$10+'СЕТ СН'!$G$6-'СЕТ СН'!$G$19</f>
        <v>624.00364829000011</v>
      </c>
      <c r="U67" s="37">
        <f>SUMIFS(СВЦЭМ!$C$34:$C$777,СВЦЭМ!$A$34:$A$777,$A67,СВЦЭМ!$B$34:$B$777,U$47)+'СЕТ СН'!$G$9+СВЦЭМ!$D$10+'СЕТ СН'!$G$6-'СЕТ СН'!$G$19</f>
        <v>627.42866030000016</v>
      </c>
      <c r="V67" s="37">
        <f>SUMIFS(СВЦЭМ!$C$34:$C$777,СВЦЭМ!$A$34:$A$777,$A67,СВЦЭМ!$B$34:$B$777,V$47)+'СЕТ СН'!$G$9+СВЦЭМ!$D$10+'СЕТ СН'!$G$6-'СЕТ СН'!$G$19</f>
        <v>625.75955385999998</v>
      </c>
      <c r="W67" s="37">
        <f>SUMIFS(СВЦЭМ!$C$34:$C$777,СВЦЭМ!$A$34:$A$777,$A67,СВЦЭМ!$B$34:$B$777,W$47)+'СЕТ СН'!$G$9+СВЦЭМ!$D$10+'СЕТ СН'!$G$6-'СЕТ СН'!$G$19</f>
        <v>673.23885768000002</v>
      </c>
      <c r="X67" s="37">
        <f>SUMIFS(СВЦЭМ!$C$34:$C$777,СВЦЭМ!$A$34:$A$777,$A67,СВЦЭМ!$B$34:$B$777,X$47)+'СЕТ СН'!$G$9+СВЦЭМ!$D$10+'СЕТ СН'!$G$6-'СЕТ СН'!$G$19</f>
        <v>758.71872988000007</v>
      </c>
      <c r="Y67" s="37">
        <f>SUMIFS(СВЦЭМ!$C$34:$C$777,СВЦЭМ!$A$34:$A$777,$A67,СВЦЭМ!$B$34:$B$777,Y$47)+'СЕТ СН'!$G$9+СВЦЭМ!$D$10+'СЕТ СН'!$G$6-'СЕТ СН'!$G$19</f>
        <v>871.16917634000004</v>
      </c>
    </row>
    <row r="68" spans="1:27" ht="15.75" x14ac:dyDescent="0.2">
      <c r="A68" s="36">
        <f t="shared" si="1"/>
        <v>43272</v>
      </c>
      <c r="B68" s="37">
        <f>SUMIFS(СВЦЭМ!$C$34:$C$777,СВЦЭМ!$A$34:$A$777,$A68,СВЦЭМ!$B$34:$B$777,B$47)+'СЕТ СН'!$G$9+СВЦЭМ!$D$10+'СЕТ СН'!$G$6-'СЕТ СН'!$G$19</f>
        <v>850.58112255000003</v>
      </c>
      <c r="C68" s="37">
        <f>SUMIFS(СВЦЭМ!$C$34:$C$777,СВЦЭМ!$A$34:$A$777,$A68,СВЦЭМ!$B$34:$B$777,C$47)+'СЕТ СН'!$G$9+СВЦЭМ!$D$10+'СЕТ СН'!$G$6-'СЕТ СН'!$G$19</f>
        <v>867.74089716000015</v>
      </c>
      <c r="D68" s="37">
        <f>SUMIFS(СВЦЭМ!$C$34:$C$777,СВЦЭМ!$A$34:$A$777,$A68,СВЦЭМ!$B$34:$B$777,D$47)+'СЕТ СН'!$G$9+СВЦЭМ!$D$10+'СЕТ СН'!$G$6-'СЕТ СН'!$G$19</f>
        <v>929.70144263999998</v>
      </c>
      <c r="E68" s="37">
        <f>SUMIFS(СВЦЭМ!$C$34:$C$777,СВЦЭМ!$A$34:$A$777,$A68,СВЦЭМ!$B$34:$B$777,E$47)+'СЕТ СН'!$G$9+СВЦЭМ!$D$10+'СЕТ СН'!$G$6-'СЕТ СН'!$G$19</f>
        <v>944.0482502399999</v>
      </c>
      <c r="F68" s="37">
        <f>SUMIFS(СВЦЭМ!$C$34:$C$777,СВЦЭМ!$A$34:$A$777,$A68,СВЦЭМ!$B$34:$B$777,F$47)+'СЕТ СН'!$G$9+СВЦЭМ!$D$10+'СЕТ СН'!$G$6-'СЕТ СН'!$G$19</f>
        <v>937.80116781000004</v>
      </c>
      <c r="G68" s="37">
        <f>SUMIFS(СВЦЭМ!$C$34:$C$777,СВЦЭМ!$A$34:$A$777,$A68,СВЦЭМ!$B$34:$B$777,G$47)+'СЕТ СН'!$G$9+СВЦЭМ!$D$10+'СЕТ СН'!$G$6-'СЕТ СН'!$G$19</f>
        <v>932.49873362000005</v>
      </c>
      <c r="H68" s="37">
        <f>SUMIFS(СВЦЭМ!$C$34:$C$777,СВЦЭМ!$A$34:$A$777,$A68,СВЦЭМ!$B$34:$B$777,H$47)+'СЕТ СН'!$G$9+СВЦЭМ!$D$10+'СЕТ СН'!$G$6-'СЕТ СН'!$G$19</f>
        <v>841.84538729000008</v>
      </c>
      <c r="I68" s="37">
        <f>SUMIFS(СВЦЭМ!$C$34:$C$777,СВЦЭМ!$A$34:$A$777,$A68,СВЦЭМ!$B$34:$B$777,I$47)+'СЕТ СН'!$G$9+СВЦЭМ!$D$10+'СЕТ СН'!$G$6-'СЕТ СН'!$G$19</f>
        <v>721.18767820999994</v>
      </c>
      <c r="J68" s="37">
        <f>SUMIFS(СВЦЭМ!$C$34:$C$777,СВЦЭМ!$A$34:$A$777,$A68,СВЦЭМ!$B$34:$B$777,J$47)+'СЕТ СН'!$G$9+СВЦЭМ!$D$10+'СЕТ СН'!$G$6-'СЕТ СН'!$G$19</f>
        <v>634.89383175</v>
      </c>
      <c r="K68" s="37">
        <f>SUMIFS(СВЦЭМ!$C$34:$C$777,СВЦЭМ!$A$34:$A$777,$A68,СВЦЭМ!$B$34:$B$777,K$47)+'СЕТ СН'!$G$9+СВЦЭМ!$D$10+'СЕТ СН'!$G$6-'СЕТ СН'!$G$19</f>
        <v>569.40477182000006</v>
      </c>
      <c r="L68" s="37">
        <f>SUMIFS(СВЦЭМ!$C$34:$C$777,СВЦЭМ!$A$34:$A$777,$A68,СВЦЭМ!$B$34:$B$777,L$47)+'СЕТ СН'!$G$9+СВЦЭМ!$D$10+'СЕТ СН'!$G$6-'СЕТ СН'!$G$19</f>
        <v>550.44042872000011</v>
      </c>
      <c r="M68" s="37">
        <f>SUMIFS(СВЦЭМ!$C$34:$C$777,СВЦЭМ!$A$34:$A$777,$A68,СВЦЭМ!$B$34:$B$777,M$47)+'СЕТ СН'!$G$9+СВЦЭМ!$D$10+'СЕТ СН'!$G$6-'СЕТ СН'!$G$19</f>
        <v>552.06811927999991</v>
      </c>
      <c r="N68" s="37">
        <f>SUMIFS(СВЦЭМ!$C$34:$C$777,СВЦЭМ!$A$34:$A$777,$A68,СВЦЭМ!$B$34:$B$777,N$47)+'СЕТ СН'!$G$9+СВЦЭМ!$D$10+'СЕТ СН'!$G$6-'СЕТ СН'!$G$19</f>
        <v>557.32416412000009</v>
      </c>
      <c r="O68" s="37">
        <f>SUMIFS(СВЦЭМ!$C$34:$C$777,СВЦЭМ!$A$34:$A$777,$A68,СВЦЭМ!$B$34:$B$777,O$47)+'СЕТ СН'!$G$9+СВЦЭМ!$D$10+'СЕТ СН'!$G$6-'СЕТ СН'!$G$19</f>
        <v>567.77655904000005</v>
      </c>
      <c r="P68" s="37">
        <f>SUMIFS(СВЦЭМ!$C$34:$C$777,СВЦЭМ!$A$34:$A$777,$A68,СВЦЭМ!$B$34:$B$777,P$47)+'СЕТ СН'!$G$9+СВЦЭМ!$D$10+'СЕТ СН'!$G$6-'СЕТ СН'!$G$19</f>
        <v>574.2473870099999</v>
      </c>
      <c r="Q68" s="37">
        <f>SUMIFS(СВЦЭМ!$C$34:$C$777,СВЦЭМ!$A$34:$A$777,$A68,СВЦЭМ!$B$34:$B$777,Q$47)+'СЕТ СН'!$G$9+СВЦЭМ!$D$10+'СЕТ СН'!$G$6-'СЕТ СН'!$G$19</f>
        <v>574.00844771000004</v>
      </c>
      <c r="R68" s="37">
        <f>SUMIFS(СВЦЭМ!$C$34:$C$777,СВЦЭМ!$A$34:$A$777,$A68,СВЦЭМ!$B$34:$B$777,R$47)+'СЕТ СН'!$G$9+СВЦЭМ!$D$10+'СЕТ СН'!$G$6-'СЕТ СН'!$G$19</f>
        <v>603.64638365000008</v>
      </c>
      <c r="S68" s="37">
        <f>SUMIFS(СВЦЭМ!$C$34:$C$777,СВЦЭМ!$A$34:$A$777,$A68,СВЦЭМ!$B$34:$B$777,S$47)+'СЕТ СН'!$G$9+СВЦЭМ!$D$10+'СЕТ СН'!$G$6-'СЕТ СН'!$G$19</f>
        <v>568.78606137000008</v>
      </c>
      <c r="T68" s="37">
        <f>SUMIFS(СВЦЭМ!$C$34:$C$777,СВЦЭМ!$A$34:$A$777,$A68,СВЦЭМ!$B$34:$B$777,T$47)+'СЕТ СН'!$G$9+СВЦЭМ!$D$10+'СЕТ СН'!$G$6-'СЕТ СН'!$G$19</f>
        <v>558.08008312000004</v>
      </c>
      <c r="U68" s="37">
        <f>SUMIFS(СВЦЭМ!$C$34:$C$777,СВЦЭМ!$A$34:$A$777,$A68,СВЦЭМ!$B$34:$B$777,U$47)+'СЕТ СН'!$G$9+СВЦЭМ!$D$10+'СЕТ СН'!$G$6-'СЕТ СН'!$G$19</f>
        <v>552.7735152800002</v>
      </c>
      <c r="V68" s="37">
        <f>SUMIFS(СВЦЭМ!$C$34:$C$777,СВЦЭМ!$A$34:$A$777,$A68,СВЦЭМ!$B$34:$B$777,V$47)+'СЕТ СН'!$G$9+СВЦЭМ!$D$10+'СЕТ СН'!$G$6-'СЕТ СН'!$G$19</f>
        <v>566.69831432000012</v>
      </c>
      <c r="W68" s="37">
        <f>SUMIFS(СВЦЭМ!$C$34:$C$777,СВЦЭМ!$A$34:$A$777,$A68,СВЦЭМ!$B$34:$B$777,W$47)+'СЕТ СН'!$G$9+СВЦЭМ!$D$10+'СЕТ СН'!$G$6-'СЕТ СН'!$G$19</f>
        <v>620.57128105000004</v>
      </c>
      <c r="X68" s="37">
        <f>SUMIFS(СВЦЭМ!$C$34:$C$777,СВЦЭМ!$A$34:$A$777,$A68,СВЦЭМ!$B$34:$B$777,X$47)+'СЕТ СН'!$G$9+СВЦЭМ!$D$10+'СЕТ СН'!$G$6-'СЕТ СН'!$G$19</f>
        <v>730.00053687000002</v>
      </c>
      <c r="Y68" s="37">
        <f>SUMIFS(СВЦЭМ!$C$34:$C$777,СВЦЭМ!$A$34:$A$777,$A68,СВЦЭМ!$B$34:$B$777,Y$47)+'СЕТ СН'!$G$9+СВЦЭМ!$D$10+'СЕТ СН'!$G$6-'СЕТ СН'!$G$19</f>
        <v>833.60308083999996</v>
      </c>
    </row>
    <row r="69" spans="1:27" ht="15.75" x14ac:dyDescent="0.2">
      <c r="A69" s="36">
        <f t="shared" si="1"/>
        <v>43273</v>
      </c>
      <c r="B69" s="37">
        <f>SUMIFS(СВЦЭМ!$C$34:$C$777,СВЦЭМ!$A$34:$A$777,$A69,СВЦЭМ!$B$34:$B$777,B$47)+'СЕТ СН'!$G$9+СВЦЭМ!$D$10+'СЕТ СН'!$G$6-'СЕТ СН'!$G$19</f>
        <v>827.06411426000011</v>
      </c>
      <c r="C69" s="37">
        <f>SUMIFS(СВЦЭМ!$C$34:$C$777,СВЦЭМ!$A$34:$A$777,$A69,СВЦЭМ!$B$34:$B$777,C$47)+'СЕТ СН'!$G$9+СВЦЭМ!$D$10+'СЕТ СН'!$G$6-'СЕТ СН'!$G$19</f>
        <v>833.57575718999999</v>
      </c>
      <c r="D69" s="37">
        <f>SUMIFS(СВЦЭМ!$C$34:$C$777,СВЦЭМ!$A$34:$A$777,$A69,СВЦЭМ!$B$34:$B$777,D$47)+'СЕТ СН'!$G$9+СВЦЭМ!$D$10+'СЕТ СН'!$G$6-'СЕТ СН'!$G$19</f>
        <v>865.20299912999997</v>
      </c>
      <c r="E69" s="37">
        <f>SUMIFS(СВЦЭМ!$C$34:$C$777,СВЦЭМ!$A$34:$A$777,$A69,СВЦЭМ!$B$34:$B$777,E$47)+'СЕТ СН'!$G$9+СВЦЭМ!$D$10+'СЕТ СН'!$G$6-'СЕТ СН'!$G$19</f>
        <v>890.02268192999998</v>
      </c>
      <c r="F69" s="37">
        <f>SUMIFS(СВЦЭМ!$C$34:$C$777,СВЦЭМ!$A$34:$A$777,$A69,СВЦЭМ!$B$34:$B$777,F$47)+'СЕТ СН'!$G$9+СВЦЭМ!$D$10+'СЕТ СН'!$G$6-'СЕТ СН'!$G$19</f>
        <v>871.38384375000021</v>
      </c>
      <c r="G69" s="37">
        <f>SUMIFS(СВЦЭМ!$C$34:$C$777,СВЦЭМ!$A$34:$A$777,$A69,СВЦЭМ!$B$34:$B$777,G$47)+'СЕТ СН'!$G$9+СВЦЭМ!$D$10+'СЕТ СН'!$G$6-'СЕТ СН'!$G$19</f>
        <v>860.94991946000016</v>
      </c>
      <c r="H69" s="37">
        <f>SUMIFS(СВЦЭМ!$C$34:$C$777,СВЦЭМ!$A$34:$A$777,$A69,СВЦЭМ!$B$34:$B$777,H$47)+'СЕТ СН'!$G$9+СВЦЭМ!$D$10+'СЕТ СН'!$G$6-'СЕТ СН'!$G$19</f>
        <v>802.22411936000015</v>
      </c>
      <c r="I69" s="37">
        <f>SUMIFS(СВЦЭМ!$C$34:$C$777,СВЦЭМ!$A$34:$A$777,$A69,СВЦЭМ!$B$34:$B$777,I$47)+'СЕТ СН'!$G$9+СВЦЭМ!$D$10+'СЕТ СН'!$G$6-'СЕТ СН'!$G$19</f>
        <v>715.65779199000019</v>
      </c>
      <c r="J69" s="37">
        <f>SUMIFS(СВЦЭМ!$C$34:$C$777,СВЦЭМ!$A$34:$A$777,$A69,СВЦЭМ!$B$34:$B$777,J$47)+'СЕТ СН'!$G$9+СВЦЭМ!$D$10+'СЕТ СН'!$G$6-'СЕТ СН'!$G$19</f>
        <v>606.40784584999994</v>
      </c>
      <c r="K69" s="37">
        <f>SUMIFS(СВЦЭМ!$C$34:$C$777,СВЦЭМ!$A$34:$A$777,$A69,СВЦЭМ!$B$34:$B$777,K$47)+'СЕТ СН'!$G$9+СВЦЭМ!$D$10+'СЕТ СН'!$G$6-'СЕТ СН'!$G$19</f>
        <v>555.06763111000021</v>
      </c>
      <c r="L69" s="37">
        <f>SUMIFS(СВЦЭМ!$C$34:$C$777,СВЦЭМ!$A$34:$A$777,$A69,СВЦЭМ!$B$34:$B$777,L$47)+'СЕТ СН'!$G$9+СВЦЭМ!$D$10+'СЕТ СН'!$G$6-'СЕТ СН'!$G$19</f>
        <v>545.08240222000006</v>
      </c>
      <c r="M69" s="37">
        <f>SUMIFS(СВЦЭМ!$C$34:$C$777,СВЦЭМ!$A$34:$A$777,$A69,СВЦЭМ!$B$34:$B$777,M$47)+'СЕТ СН'!$G$9+СВЦЭМ!$D$10+'СЕТ СН'!$G$6-'СЕТ СН'!$G$19</f>
        <v>548.40105032000008</v>
      </c>
      <c r="N69" s="37">
        <f>SUMIFS(СВЦЭМ!$C$34:$C$777,СВЦЭМ!$A$34:$A$777,$A69,СВЦЭМ!$B$34:$B$777,N$47)+'СЕТ СН'!$G$9+СВЦЭМ!$D$10+'СЕТ СН'!$G$6-'СЕТ СН'!$G$19</f>
        <v>553.93781713999999</v>
      </c>
      <c r="O69" s="37">
        <f>SUMIFS(СВЦЭМ!$C$34:$C$777,СВЦЭМ!$A$34:$A$777,$A69,СВЦЭМ!$B$34:$B$777,O$47)+'СЕТ СН'!$G$9+СВЦЭМ!$D$10+'СЕТ СН'!$G$6-'СЕТ СН'!$G$19</f>
        <v>550.33668920000002</v>
      </c>
      <c r="P69" s="37">
        <f>SUMIFS(СВЦЭМ!$C$34:$C$777,СВЦЭМ!$A$34:$A$777,$A69,СВЦЭМ!$B$34:$B$777,P$47)+'СЕТ СН'!$G$9+СВЦЭМ!$D$10+'СЕТ СН'!$G$6-'СЕТ СН'!$G$19</f>
        <v>545.35532828999987</v>
      </c>
      <c r="Q69" s="37">
        <f>SUMIFS(СВЦЭМ!$C$34:$C$777,СВЦЭМ!$A$34:$A$777,$A69,СВЦЭМ!$B$34:$B$777,Q$47)+'СЕТ СН'!$G$9+СВЦЭМ!$D$10+'СЕТ СН'!$G$6-'СЕТ СН'!$G$19</f>
        <v>541.23388489999991</v>
      </c>
      <c r="R69" s="37">
        <f>SUMIFS(СВЦЭМ!$C$34:$C$777,СВЦЭМ!$A$34:$A$777,$A69,СВЦЭМ!$B$34:$B$777,R$47)+'СЕТ СН'!$G$9+СВЦЭМ!$D$10+'СЕТ СН'!$G$6-'СЕТ СН'!$G$19</f>
        <v>579.15458808999995</v>
      </c>
      <c r="S69" s="37">
        <f>SUMIFS(СВЦЭМ!$C$34:$C$777,СВЦЭМ!$A$34:$A$777,$A69,СВЦЭМ!$B$34:$B$777,S$47)+'СЕТ СН'!$G$9+СВЦЭМ!$D$10+'СЕТ СН'!$G$6-'СЕТ СН'!$G$19</f>
        <v>577.28390724000008</v>
      </c>
      <c r="T69" s="37">
        <f>SUMIFS(СВЦЭМ!$C$34:$C$777,СВЦЭМ!$A$34:$A$777,$A69,СВЦЭМ!$B$34:$B$777,T$47)+'СЕТ СН'!$G$9+СВЦЭМ!$D$10+'СЕТ СН'!$G$6-'СЕТ СН'!$G$19</f>
        <v>548.7923718400001</v>
      </c>
      <c r="U69" s="37">
        <f>SUMIFS(СВЦЭМ!$C$34:$C$777,СВЦЭМ!$A$34:$A$777,$A69,СВЦЭМ!$B$34:$B$777,U$47)+'СЕТ СН'!$G$9+СВЦЭМ!$D$10+'СЕТ СН'!$G$6-'СЕТ СН'!$G$19</f>
        <v>550.0167112800001</v>
      </c>
      <c r="V69" s="37">
        <f>SUMIFS(СВЦЭМ!$C$34:$C$777,СВЦЭМ!$A$34:$A$777,$A69,СВЦЭМ!$B$34:$B$777,V$47)+'СЕТ СН'!$G$9+СВЦЭМ!$D$10+'СЕТ СН'!$G$6-'СЕТ СН'!$G$19</f>
        <v>554.98832138</v>
      </c>
      <c r="W69" s="37">
        <f>SUMIFS(СВЦЭМ!$C$34:$C$777,СВЦЭМ!$A$34:$A$777,$A69,СВЦЭМ!$B$34:$B$777,W$47)+'СЕТ СН'!$G$9+СВЦЭМ!$D$10+'СЕТ СН'!$G$6-'СЕТ СН'!$G$19</f>
        <v>579.74731613000006</v>
      </c>
      <c r="X69" s="37">
        <f>SUMIFS(СВЦЭМ!$C$34:$C$777,СВЦЭМ!$A$34:$A$777,$A69,СВЦЭМ!$B$34:$B$777,X$47)+'СЕТ СН'!$G$9+СВЦЭМ!$D$10+'СЕТ СН'!$G$6-'СЕТ СН'!$G$19</f>
        <v>688.2919298600001</v>
      </c>
      <c r="Y69" s="37">
        <f>SUMIFS(СВЦЭМ!$C$34:$C$777,СВЦЭМ!$A$34:$A$777,$A69,СВЦЭМ!$B$34:$B$777,Y$47)+'СЕТ СН'!$G$9+СВЦЭМ!$D$10+'СЕТ СН'!$G$6-'СЕТ СН'!$G$19</f>
        <v>813.39991682000016</v>
      </c>
    </row>
    <row r="70" spans="1:27" ht="15.75" x14ac:dyDescent="0.2">
      <c r="A70" s="36">
        <f t="shared" si="1"/>
        <v>43274</v>
      </c>
      <c r="B70" s="37">
        <f>SUMIFS(СВЦЭМ!$C$34:$C$777,СВЦЭМ!$A$34:$A$777,$A70,СВЦЭМ!$B$34:$B$777,B$47)+'СЕТ СН'!$G$9+СВЦЭМ!$D$10+'СЕТ СН'!$G$6-'СЕТ СН'!$G$19</f>
        <v>925.40323651999995</v>
      </c>
      <c r="C70" s="37">
        <f>SUMIFS(СВЦЭМ!$C$34:$C$777,СВЦЭМ!$A$34:$A$777,$A70,СВЦЭМ!$B$34:$B$777,C$47)+'СЕТ СН'!$G$9+СВЦЭМ!$D$10+'СЕТ СН'!$G$6-'СЕТ СН'!$G$19</f>
        <v>967.08896962000006</v>
      </c>
      <c r="D70" s="37">
        <f>SUMIFS(СВЦЭМ!$C$34:$C$777,СВЦЭМ!$A$34:$A$777,$A70,СВЦЭМ!$B$34:$B$777,D$47)+'СЕТ СН'!$G$9+СВЦЭМ!$D$10+'СЕТ СН'!$G$6-'СЕТ СН'!$G$19</f>
        <v>955.91894364000007</v>
      </c>
      <c r="E70" s="37">
        <f>SUMIFS(СВЦЭМ!$C$34:$C$777,СВЦЭМ!$A$34:$A$777,$A70,СВЦЭМ!$B$34:$B$777,E$47)+'СЕТ СН'!$G$9+СВЦЭМ!$D$10+'СЕТ СН'!$G$6-'СЕТ СН'!$G$19</f>
        <v>949.64822070000025</v>
      </c>
      <c r="F70" s="37">
        <f>SUMIFS(СВЦЭМ!$C$34:$C$777,СВЦЭМ!$A$34:$A$777,$A70,СВЦЭМ!$B$34:$B$777,F$47)+'СЕТ СН'!$G$9+СВЦЭМ!$D$10+'СЕТ СН'!$G$6-'СЕТ СН'!$G$19</f>
        <v>947.17955778000021</v>
      </c>
      <c r="G70" s="37">
        <f>SUMIFS(СВЦЭМ!$C$34:$C$777,СВЦЭМ!$A$34:$A$777,$A70,СВЦЭМ!$B$34:$B$777,G$47)+'СЕТ СН'!$G$9+СВЦЭМ!$D$10+'СЕТ СН'!$G$6-'СЕТ СН'!$G$19</f>
        <v>950.62515645000019</v>
      </c>
      <c r="H70" s="37">
        <f>SUMIFS(СВЦЭМ!$C$34:$C$777,СВЦЭМ!$A$34:$A$777,$A70,СВЦЭМ!$B$34:$B$777,H$47)+'СЕТ СН'!$G$9+СВЦЭМ!$D$10+'СЕТ СН'!$G$6-'СЕТ СН'!$G$19</f>
        <v>923.13601425000013</v>
      </c>
      <c r="I70" s="37">
        <f>SUMIFS(СВЦЭМ!$C$34:$C$777,СВЦЭМ!$A$34:$A$777,$A70,СВЦЭМ!$B$34:$B$777,I$47)+'СЕТ СН'!$G$9+СВЦЭМ!$D$10+'СЕТ СН'!$G$6-'СЕТ СН'!$G$19</f>
        <v>751.89347293999992</v>
      </c>
      <c r="J70" s="37">
        <f>SUMIFS(СВЦЭМ!$C$34:$C$777,СВЦЭМ!$A$34:$A$777,$A70,СВЦЭМ!$B$34:$B$777,J$47)+'СЕТ СН'!$G$9+СВЦЭМ!$D$10+'СЕТ СН'!$G$6-'СЕТ СН'!$G$19</f>
        <v>647.49085559000002</v>
      </c>
      <c r="K70" s="37">
        <f>SUMIFS(СВЦЭМ!$C$34:$C$777,СВЦЭМ!$A$34:$A$777,$A70,СВЦЭМ!$B$34:$B$777,K$47)+'СЕТ СН'!$G$9+СВЦЭМ!$D$10+'СЕТ СН'!$G$6-'СЕТ СН'!$G$19</f>
        <v>572.82189069000003</v>
      </c>
      <c r="L70" s="37">
        <f>SUMIFS(СВЦЭМ!$C$34:$C$777,СВЦЭМ!$A$34:$A$777,$A70,СВЦЭМ!$B$34:$B$777,L$47)+'СЕТ СН'!$G$9+СВЦЭМ!$D$10+'СЕТ СН'!$G$6-'СЕТ СН'!$G$19</f>
        <v>559.44302079000011</v>
      </c>
      <c r="M70" s="37">
        <f>SUMIFS(СВЦЭМ!$C$34:$C$777,СВЦЭМ!$A$34:$A$777,$A70,СВЦЭМ!$B$34:$B$777,M$47)+'СЕТ СН'!$G$9+СВЦЭМ!$D$10+'СЕТ СН'!$G$6-'СЕТ СН'!$G$19</f>
        <v>560.77576444999988</v>
      </c>
      <c r="N70" s="37">
        <f>SUMIFS(СВЦЭМ!$C$34:$C$777,СВЦЭМ!$A$34:$A$777,$A70,СВЦЭМ!$B$34:$B$777,N$47)+'СЕТ СН'!$G$9+СВЦЭМ!$D$10+'СЕТ СН'!$G$6-'СЕТ СН'!$G$19</f>
        <v>563.23790769000004</v>
      </c>
      <c r="O70" s="37">
        <f>SUMIFS(СВЦЭМ!$C$34:$C$777,СВЦЭМ!$A$34:$A$777,$A70,СВЦЭМ!$B$34:$B$777,O$47)+'СЕТ СН'!$G$9+СВЦЭМ!$D$10+'СЕТ СН'!$G$6-'СЕТ СН'!$G$19</f>
        <v>564.62076639999998</v>
      </c>
      <c r="P70" s="37">
        <f>SUMIFS(СВЦЭМ!$C$34:$C$777,СВЦЭМ!$A$34:$A$777,$A70,СВЦЭМ!$B$34:$B$777,P$47)+'СЕТ СН'!$G$9+СВЦЭМ!$D$10+'СЕТ СН'!$G$6-'СЕТ СН'!$G$19</f>
        <v>578.41972692000002</v>
      </c>
      <c r="Q70" s="37">
        <f>SUMIFS(СВЦЭМ!$C$34:$C$777,СВЦЭМ!$A$34:$A$777,$A70,СВЦЭМ!$B$34:$B$777,Q$47)+'СЕТ СН'!$G$9+СВЦЭМ!$D$10+'СЕТ СН'!$G$6-'СЕТ СН'!$G$19</f>
        <v>589.26776267000002</v>
      </c>
      <c r="R70" s="37">
        <f>SUMIFS(СВЦЭМ!$C$34:$C$777,СВЦЭМ!$A$34:$A$777,$A70,СВЦЭМ!$B$34:$B$777,R$47)+'СЕТ СН'!$G$9+СВЦЭМ!$D$10+'СЕТ СН'!$G$6-'СЕТ СН'!$G$19</f>
        <v>615.46181050000007</v>
      </c>
      <c r="S70" s="37">
        <f>SUMIFS(СВЦЭМ!$C$34:$C$777,СВЦЭМ!$A$34:$A$777,$A70,СВЦЭМ!$B$34:$B$777,S$47)+'СЕТ СН'!$G$9+СВЦЭМ!$D$10+'СЕТ СН'!$G$6-'СЕТ СН'!$G$19</f>
        <v>600.08795569999995</v>
      </c>
      <c r="T70" s="37">
        <f>SUMIFS(СВЦЭМ!$C$34:$C$777,СВЦЭМ!$A$34:$A$777,$A70,СВЦЭМ!$B$34:$B$777,T$47)+'СЕТ СН'!$G$9+СВЦЭМ!$D$10+'СЕТ СН'!$G$6-'СЕТ СН'!$G$19</f>
        <v>591.6051880199999</v>
      </c>
      <c r="U70" s="37">
        <f>SUMIFS(СВЦЭМ!$C$34:$C$777,СВЦЭМ!$A$34:$A$777,$A70,СВЦЭМ!$B$34:$B$777,U$47)+'СЕТ СН'!$G$9+СВЦЭМ!$D$10+'СЕТ СН'!$G$6-'СЕТ СН'!$G$19</f>
        <v>586.84130628000014</v>
      </c>
      <c r="V70" s="37">
        <f>SUMIFS(СВЦЭМ!$C$34:$C$777,СВЦЭМ!$A$34:$A$777,$A70,СВЦЭМ!$B$34:$B$777,V$47)+'СЕТ СН'!$G$9+СВЦЭМ!$D$10+'СЕТ СН'!$G$6-'СЕТ СН'!$G$19</f>
        <v>584.66004755999995</v>
      </c>
      <c r="W70" s="37">
        <f>SUMIFS(СВЦЭМ!$C$34:$C$777,СВЦЭМ!$A$34:$A$777,$A70,СВЦЭМ!$B$34:$B$777,W$47)+'СЕТ СН'!$G$9+СВЦЭМ!$D$10+'СЕТ СН'!$G$6-'СЕТ СН'!$G$19</f>
        <v>636.19015286000001</v>
      </c>
      <c r="X70" s="37">
        <f>SUMIFS(СВЦЭМ!$C$34:$C$777,СВЦЭМ!$A$34:$A$777,$A70,СВЦЭМ!$B$34:$B$777,X$47)+'СЕТ СН'!$G$9+СВЦЭМ!$D$10+'СЕТ СН'!$G$6-'СЕТ СН'!$G$19</f>
        <v>742.17295144999991</v>
      </c>
      <c r="Y70" s="37">
        <f>SUMIFS(СВЦЭМ!$C$34:$C$777,СВЦЭМ!$A$34:$A$777,$A70,СВЦЭМ!$B$34:$B$777,Y$47)+'СЕТ СН'!$G$9+СВЦЭМ!$D$10+'СЕТ СН'!$G$6-'СЕТ СН'!$G$19</f>
        <v>811.96625929000004</v>
      </c>
    </row>
    <row r="71" spans="1:27" ht="15.75" x14ac:dyDescent="0.2">
      <c r="A71" s="36">
        <f t="shared" si="1"/>
        <v>43275</v>
      </c>
      <c r="B71" s="37">
        <f>SUMIFS(СВЦЭМ!$C$34:$C$777,СВЦЭМ!$A$34:$A$777,$A71,СВЦЭМ!$B$34:$B$777,B$47)+'СЕТ СН'!$G$9+СВЦЭМ!$D$10+'СЕТ СН'!$G$6-'СЕТ СН'!$G$19</f>
        <v>901.26985633999982</v>
      </c>
      <c r="C71" s="37">
        <f>SUMIFS(СВЦЭМ!$C$34:$C$777,СВЦЭМ!$A$34:$A$777,$A71,СВЦЭМ!$B$34:$B$777,C$47)+'СЕТ СН'!$G$9+СВЦЭМ!$D$10+'СЕТ СН'!$G$6-'СЕТ СН'!$G$19</f>
        <v>951.47562340999991</v>
      </c>
      <c r="D71" s="37">
        <f>SUMIFS(СВЦЭМ!$C$34:$C$777,СВЦЭМ!$A$34:$A$777,$A71,СВЦЭМ!$B$34:$B$777,D$47)+'СЕТ СН'!$G$9+СВЦЭМ!$D$10+'СЕТ СН'!$G$6-'СЕТ СН'!$G$19</f>
        <v>937.04869399000006</v>
      </c>
      <c r="E71" s="37">
        <f>SUMIFS(СВЦЭМ!$C$34:$C$777,СВЦЭМ!$A$34:$A$777,$A71,СВЦЭМ!$B$34:$B$777,E$47)+'СЕТ СН'!$G$9+СВЦЭМ!$D$10+'СЕТ СН'!$G$6-'СЕТ СН'!$G$19</f>
        <v>929.74152717999993</v>
      </c>
      <c r="F71" s="37">
        <f>SUMIFS(СВЦЭМ!$C$34:$C$777,СВЦЭМ!$A$34:$A$777,$A71,СВЦЭМ!$B$34:$B$777,F$47)+'СЕТ СН'!$G$9+СВЦЭМ!$D$10+'СЕТ СН'!$G$6-'СЕТ СН'!$G$19</f>
        <v>925.59870216000024</v>
      </c>
      <c r="G71" s="37">
        <f>SUMIFS(СВЦЭМ!$C$34:$C$777,СВЦЭМ!$A$34:$A$777,$A71,СВЦЭМ!$B$34:$B$777,G$47)+'СЕТ СН'!$G$9+СВЦЭМ!$D$10+'СЕТ СН'!$G$6-'СЕТ СН'!$G$19</f>
        <v>917.53280001000019</v>
      </c>
      <c r="H71" s="37">
        <f>SUMIFS(СВЦЭМ!$C$34:$C$777,СВЦЭМ!$A$34:$A$777,$A71,СВЦЭМ!$B$34:$B$777,H$47)+'СЕТ СН'!$G$9+СВЦЭМ!$D$10+'СЕТ СН'!$G$6-'СЕТ СН'!$G$19</f>
        <v>903.96442507000017</v>
      </c>
      <c r="I71" s="37">
        <f>SUMIFS(СВЦЭМ!$C$34:$C$777,СВЦЭМ!$A$34:$A$777,$A71,СВЦЭМ!$B$34:$B$777,I$47)+'СЕТ СН'!$G$9+СВЦЭМ!$D$10+'СЕТ СН'!$G$6-'СЕТ СН'!$G$19</f>
        <v>778.30794158000015</v>
      </c>
      <c r="J71" s="37">
        <f>SUMIFS(СВЦЭМ!$C$34:$C$777,СВЦЭМ!$A$34:$A$777,$A71,СВЦЭМ!$B$34:$B$777,J$47)+'СЕТ СН'!$G$9+СВЦЭМ!$D$10+'СЕТ СН'!$G$6-'СЕТ СН'!$G$19</f>
        <v>652.21163994000005</v>
      </c>
      <c r="K71" s="37">
        <f>SUMIFS(СВЦЭМ!$C$34:$C$777,СВЦЭМ!$A$34:$A$777,$A71,СВЦЭМ!$B$34:$B$777,K$47)+'СЕТ СН'!$G$9+СВЦЭМ!$D$10+'СЕТ СН'!$G$6-'СЕТ СН'!$G$19</f>
        <v>577.3304486799999</v>
      </c>
      <c r="L71" s="37">
        <f>SUMIFS(СВЦЭМ!$C$34:$C$777,СВЦЭМ!$A$34:$A$777,$A71,СВЦЭМ!$B$34:$B$777,L$47)+'СЕТ СН'!$G$9+СВЦЭМ!$D$10+'СЕТ СН'!$G$6-'СЕТ СН'!$G$19</f>
        <v>570.78198686000007</v>
      </c>
      <c r="M71" s="37">
        <f>SUMIFS(СВЦЭМ!$C$34:$C$777,СВЦЭМ!$A$34:$A$777,$A71,СВЦЭМ!$B$34:$B$777,M$47)+'СЕТ СН'!$G$9+СВЦЭМ!$D$10+'СЕТ СН'!$G$6-'СЕТ СН'!$G$19</f>
        <v>569.0640560600001</v>
      </c>
      <c r="N71" s="37">
        <f>SUMIFS(СВЦЭМ!$C$34:$C$777,СВЦЭМ!$A$34:$A$777,$A71,СВЦЭМ!$B$34:$B$777,N$47)+'СЕТ СН'!$G$9+СВЦЭМ!$D$10+'СЕТ СН'!$G$6-'СЕТ СН'!$G$19</f>
        <v>577.95667891000005</v>
      </c>
      <c r="O71" s="37">
        <f>SUMIFS(СВЦЭМ!$C$34:$C$777,СВЦЭМ!$A$34:$A$777,$A71,СВЦЭМ!$B$34:$B$777,O$47)+'СЕТ СН'!$G$9+СВЦЭМ!$D$10+'СЕТ СН'!$G$6-'СЕТ СН'!$G$19</f>
        <v>572.76912171000015</v>
      </c>
      <c r="P71" s="37">
        <f>SUMIFS(СВЦЭМ!$C$34:$C$777,СВЦЭМ!$A$34:$A$777,$A71,СВЦЭМ!$B$34:$B$777,P$47)+'СЕТ СН'!$G$9+СВЦЭМ!$D$10+'СЕТ СН'!$G$6-'СЕТ СН'!$G$19</f>
        <v>577.37098156000013</v>
      </c>
      <c r="Q71" s="37">
        <f>SUMIFS(СВЦЭМ!$C$34:$C$777,СВЦЭМ!$A$34:$A$777,$A71,СВЦЭМ!$B$34:$B$777,Q$47)+'СЕТ СН'!$G$9+СВЦЭМ!$D$10+'СЕТ СН'!$G$6-'СЕТ СН'!$G$19</f>
        <v>579.23371080000004</v>
      </c>
      <c r="R71" s="37">
        <f>SUMIFS(СВЦЭМ!$C$34:$C$777,СВЦЭМ!$A$34:$A$777,$A71,СВЦЭМ!$B$34:$B$777,R$47)+'СЕТ СН'!$G$9+СВЦЭМ!$D$10+'СЕТ СН'!$G$6-'СЕТ СН'!$G$19</f>
        <v>602.17440197000008</v>
      </c>
      <c r="S71" s="37">
        <f>SUMIFS(СВЦЭМ!$C$34:$C$777,СВЦЭМ!$A$34:$A$777,$A71,СВЦЭМ!$B$34:$B$777,S$47)+'СЕТ СН'!$G$9+СВЦЭМ!$D$10+'СЕТ СН'!$G$6-'СЕТ СН'!$G$19</f>
        <v>592.68272799999988</v>
      </c>
      <c r="T71" s="37">
        <f>SUMIFS(СВЦЭМ!$C$34:$C$777,СВЦЭМ!$A$34:$A$777,$A71,СВЦЭМ!$B$34:$B$777,T$47)+'СЕТ СН'!$G$9+СВЦЭМ!$D$10+'СЕТ СН'!$G$6-'СЕТ СН'!$G$19</f>
        <v>584.27715610999996</v>
      </c>
      <c r="U71" s="37">
        <f>SUMIFS(СВЦЭМ!$C$34:$C$777,СВЦЭМ!$A$34:$A$777,$A71,СВЦЭМ!$B$34:$B$777,U$47)+'СЕТ СН'!$G$9+СВЦЭМ!$D$10+'СЕТ СН'!$G$6-'СЕТ СН'!$G$19</f>
        <v>579.67607351000004</v>
      </c>
      <c r="V71" s="37">
        <f>SUMIFS(СВЦЭМ!$C$34:$C$777,СВЦЭМ!$A$34:$A$777,$A71,СВЦЭМ!$B$34:$B$777,V$47)+'СЕТ СН'!$G$9+СВЦЭМ!$D$10+'СЕТ СН'!$G$6-'СЕТ СН'!$G$19</f>
        <v>583.13324181000019</v>
      </c>
      <c r="W71" s="37">
        <f>SUMIFS(СВЦЭМ!$C$34:$C$777,СВЦЭМ!$A$34:$A$777,$A71,СВЦЭМ!$B$34:$B$777,W$47)+'СЕТ СН'!$G$9+СВЦЭМ!$D$10+'СЕТ СН'!$G$6-'СЕТ СН'!$G$19</f>
        <v>624.40652903000012</v>
      </c>
      <c r="X71" s="37">
        <f>SUMIFS(СВЦЭМ!$C$34:$C$777,СВЦЭМ!$A$34:$A$777,$A71,СВЦЭМ!$B$34:$B$777,X$47)+'СЕТ СН'!$G$9+СВЦЭМ!$D$10+'СЕТ СН'!$G$6-'СЕТ СН'!$G$19</f>
        <v>722.25584463999996</v>
      </c>
      <c r="Y71" s="37">
        <f>SUMIFS(СВЦЭМ!$C$34:$C$777,СВЦЭМ!$A$34:$A$777,$A71,СВЦЭМ!$B$34:$B$777,Y$47)+'СЕТ СН'!$G$9+СВЦЭМ!$D$10+'СЕТ СН'!$G$6-'СЕТ СН'!$G$19</f>
        <v>838.70028220000006</v>
      </c>
    </row>
    <row r="72" spans="1:27" ht="15.75" x14ac:dyDescent="0.2">
      <c r="A72" s="36">
        <f t="shared" si="1"/>
        <v>43276</v>
      </c>
      <c r="B72" s="37">
        <f>SUMIFS(СВЦЭМ!$C$34:$C$777,СВЦЭМ!$A$34:$A$777,$A72,СВЦЭМ!$B$34:$B$777,B$47)+'СЕТ СН'!$G$9+СВЦЭМ!$D$10+'СЕТ СН'!$G$6-'СЕТ СН'!$G$19</f>
        <v>874.94415254000012</v>
      </c>
      <c r="C72" s="37">
        <f>SUMIFS(СВЦЭМ!$C$34:$C$777,СВЦЭМ!$A$34:$A$777,$A72,СВЦЭМ!$B$34:$B$777,C$47)+'СЕТ СН'!$G$9+СВЦЭМ!$D$10+'СЕТ СН'!$G$6-'СЕТ СН'!$G$19</f>
        <v>929.67646241999989</v>
      </c>
      <c r="D72" s="37">
        <f>SUMIFS(СВЦЭМ!$C$34:$C$777,СВЦЭМ!$A$34:$A$777,$A72,СВЦЭМ!$B$34:$B$777,D$47)+'СЕТ СН'!$G$9+СВЦЭМ!$D$10+'СЕТ СН'!$G$6-'СЕТ СН'!$G$19</f>
        <v>964.2890610799999</v>
      </c>
      <c r="E72" s="37">
        <f>SUMIFS(СВЦЭМ!$C$34:$C$777,СВЦЭМ!$A$34:$A$777,$A72,СВЦЭМ!$B$34:$B$777,E$47)+'СЕТ СН'!$G$9+СВЦЭМ!$D$10+'СЕТ СН'!$G$6-'СЕТ СН'!$G$19</f>
        <v>958.9543919800002</v>
      </c>
      <c r="F72" s="37">
        <f>SUMIFS(СВЦЭМ!$C$34:$C$777,СВЦЭМ!$A$34:$A$777,$A72,СВЦЭМ!$B$34:$B$777,F$47)+'СЕТ СН'!$G$9+СВЦЭМ!$D$10+'СЕТ СН'!$G$6-'СЕТ СН'!$G$19</f>
        <v>955.03525409000019</v>
      </c>
      <c r="G72" s="37">
        <f>SUMIFS(СВЦЭМ!$C$34:$C$777,СВЦЭМ!$A$34:$A$777,$A72,СВЦЭМ!$B$34:$B$777,G$47)+'СЕТ СН'!$G$9+СВЦЭМ!$D$10+'СЕТ СН'!$G$6-'СЕТ СН'!$G$19</f>
        <v>962.37187832999996</v>
      </c>
      <c r="H72" s="37">
        <f>SUMIFS(СВЦЭМ!$C$34:$C$777,СВЦЭМ!$A$34:$A$777,$A72,СВЦЭМ!$B$34:$B$777,H$47)+'СЕТ СН'!$G$9+СВЦЭМ!$D$10+'СЕТ СН'!$G$6-'СЕТ СН'!$G$19</f>
        <v>928.08148539000001</v>
      </c>
      <c r="I72" s="37">
        <f>SUMIFS(СВЦЭМ!$C$34:$C$777,СВЦЭМ!$A$34:$A$777,$A72,СВЦЭМ!$B$34:$B$777,I$47)+'СЕТ СН'!$G$9+СВЦЭМ!$D$10+'СЕТ СН'!$G$6-'СЕТ СН'!$G$19</f>
        <v>760.71214468000005</v>
      </c>
      <c r="J72" s="37">
        <f>SUMIFS(СВЦЭМ!$C$34:$C$777,СВЦЭМ!$A$34:$A$777,$A72,СВЦЭМ!$B$34:$B$777,J$47)+'СЕТ СН'!$G$9+СВЦЭМ!$D$10+'СЕТ СН'!$G$6-'СЕТ СН'!$G$19</f>
        <v>644.93073926999989</v>
      </c>
      <c r="K72" s="37">
        <f>SUMIFS(СВЦЭМ!$C$34:$C$777,СВЦЭМ!$A$34:$A$777,$A72,СВЦЭМ!$B$34:$B$777,K$47)+'СЕТ СН'!$G$9+СВЦЭМ!$D$10+'СЕТ СН'!$G$6-'СЕТ СН'!$G$19</f>
        <v>591.36391593000019</v>
      </c>
      <c r="L72" s="37">
        <f>SUMIFS(СВЦЭМ!$C$34:$C$777,СВЦЭМ!$A$34:$A$777,$A72,СВЦЭМ!$B$34:$B$777,L$47)+'СЕТ СН'!$G$9+СВЦЭМ!$D$10+'СЕТ СН'!$G$6-'СЕТ СН'!$G$19</f>
        <v>592.09276559000011</v>
      </c>
      <c r="M72" s="37">
        <f>SUMIFS(СВЦЭМ!$C$34:$C$777,СВЦЭМ!$A$34:$A$777,$A72,СВЦЭМ!$B$34:$B$777,M$47)+'СЕТ СН'!$G$9+СВЦЭМ!$D$10+'СЕТ СН'!$G$6-'СЕТ СН'!$G$19</f>
        <v>591.6995216800002</v>
      </c>
      <c r="N72" s="37">
        <f>SUMIFS(СВЦЭМ!$C$34:$C$777,СВЦЭМ!$A$34:$A$777,$A72,СВЦЭМ!$B$34:$B$777,N$47)+'СЕТ СН'!$G$9+СВЦЭМ!$D$10+'СЕТ СН'!$G$6-'СЕТ СН'!$G$19</f>
        <v>584.31788990999996</v>
      </c>
      <c r="O72" s="37">
        <f>SUMIFS(СВЦЭМ!$C$34:$C$777,СВЦЭМ!$A$34:$A$777,$A72,СВЦЭМ!$B$34:$B$777,O$47)+'СЕТ СН'!$G$9+СВЦЭМ!$D$10+'СЕТ СН'!$G$6-'СЕТ СН'!$G$19</f>
        <v>587.15686079</v>
      </c>
      <c r="P72" s="37">
        <f>SUMIFS(СВЦЭМ!$C$34:$C$777,СВЦЭМ!$A$34:$A$777,$A72,СВЦЭМ!$B$34:$B$777,P$47)+'СЕТ СН'!$G$9+СВЦЭМ!$D$10+'СЕТ СН'!$G$6-'СЕТ СН'!$G$19</f>
        <v>589.95084746000009</v>
      </c>
      <c r="Q72" s="37">
        <f>SUMIFS(СВЦЭМ!$C$34:$C$777,СВЦЭМ!$A$34:$A$777,$A72,СВЦЭМ!$B$34:$B$777,Q$47)+'СЕТ СН'!$G$9+СВЦЭМ!$D$10+'СЕТ СН'!$G$6-'СЕТ СН'!$G$19</f>
        <v>590.50549202000013</v>
      </c>
      <c r="R72" s="37">
        <f>SUMIFS(СВЦЭМ!$C$34:$C$777,СВЦЭМ!$A$34:$A$777,$A72,СВЦЭМ!$B$34:$B$777,R$47)+'СЕТ СН'!$G$9+СВЦЭМ!$D$10+'СЕТ СН'!$G$6-'СЕТ СН'!$G$19</f>
        <v>595.67109475000018</v>
      </c>
      <c r="S72" s="37">
        <f>SUMIFS(СВЦЭМ!$C$34:$C$777,СВЦЭМ!$A$34:$A$777,$A72,СВЦЭМ!$B$34:$B$777,S$47)+'СЕТ СН'!$G$9+СВЦЭМ!$D$10+'СЕТ СН'!$G$6-'СЕТ СН'!$G$19</f>
        <v>588.85162886000001</v>
      </c>
      <c r="T72" s="37">
        <f>SUMIFS(СВЦЭМ!$C$34:$C$777,СВЦЭМ!$A$34:$A$777,$A72,СВЦЭМ!$B$34:$B$777,T$47)+'СЕТ СН'!$G$9+СВЦЭМ!$D$10+'СЕТ СН'!$G$6-'СЕТ СН'!$G$19</f>
        <v>584.00528927000016</v>
      </c>
      <c r="U72" s="37">
        <f>SUMIFS(СВЦЭМ!$C$34:$C$777,СВЦЭМ!$A$34:$A$777,$A72,СВЦЭМ!$B$34:$B$777,U$47)+'СЕТ СН'!$G$9+СВЦЭМ!$D$10+'СЕТ СН'!$G$6-'СЕТ СН'!$G$19</f>
        <v>589.24273561000007</v>
      </c>
      <c r="V72" s="37">
        <f>SUMIFS(СВЦЭМ!$C$34:$C$777,СВЦЭМ!$A$34:$A$777,$A72,СВЦЭМ!$B$34:$B$777,V$47)+'СЕТ СН'!$G$9+СВЦЭМ!$D$10+'СЕТ СН'!$G$6-'СЕТ СН'!$G$19</f>
        <v>589.82938946000002</v>
      </c>
      <c r="W72" s="37">
        <f>SUMIFS(СВЦЭМ!$C$34:$C$777,СВЦЭМ!$A$34:$A$777,$A72,СВЦЭМ!$B$34:$B$777,W$47)+'СЕТ СН'!$G$9+СВЦЭМ!$D$10+'СЕТ СН'!$G$6-'СЕТ СН'!$G$19</f>
        <v>637.1628248400001</v>
      </c>
      <c r="X72" s="37">
        <f>SUMIFS(СВЦЭМ!$C$34:$C$777,СВЦЭМ!$A$34:$A$777,$A72,СВЦЭМ!$B$34:$B$777,X$47)+'СЕТ СН'!$G$9+СВЦЭМ!$D$10+'СЕТ СН'!$G$6-'СЕТ СН'!$G$19</f>
        <v>729.88189079000006</v>
      </c>
      <c r="Y72" s="37">
        <f>SUMIFS(СВЦЭМ!$C$34:$C$777,СВЦЭМ!$A$34:$A$777,$A72,СВЦЭМ!$B$34:$B$777,Y$47)+'СЕТ СН'!$G$9+СВЦЭМ!$D$10+'СЕТ СН'!$G$6-'СЕТ СН'!$G$19</f>
        <v>851.66043812999999</v>
      </c>
    </row>
    <row r="73" spans="1:27" ht="15.75" x14ac:dyDescent="0.2">
      <c r="A73" s="36">
        <f t="shared" si="1"/>
        <v>43277</v>
      </c>
      <c r="B73" s="37">
        <f>SUMIFS(СВЦЭМ!$C$34:$C$777,СВЦЭМ!$A$34:$A$777,$A73,СВЦЭМ!$B$34:$B$777,B$47)+'СЕТ СН'!$G$9+СВЦЭМ!$D$10+'СЕТ СН'!$G$6-'СЕТ СН'!$G$19</f>
        <v>932.29962779000005</v>
      </c>
      <c r="C73" s="37">
        <f>SUMIFS(СВЦЭМ!$C$34:$C$777,СВЦЭМ!$A$34:$A$777,$A73,СВЦЭМ!$B$34:$B$777,C$47)+'СЕТ СН'!$G$9+СВЦЭМ!$D$10+'СЕТ СН'!$G$6-'СЕТ СН'!$G$19</f>
        <v>940.89643399000022</v>
      </c>
      <c r="D73" s="37">
        <f>SUMIFS(СВЦЭМ!$C$34:$C$777,СВЦЭМ!$A$34:$A$777,$A73,СВЦЭМ!$B$34:$B$777,D$47)+'СЕТ СН'!$G$9+СВЦЭМ!$D$10+'СЕТ СН'!$G$6-'СЕТ СН'!$G$19</f>
        <v>925.47162582999988</v>
      </c>
      <c r="E73" s="37">
        <f>SUMIFS(СВЦЭМ!$C$34:$C$777,СВЦЭМ!$A$34:$A$777,$A73,СВЦЭМ!$B$34:$B$777,E$47)+'СЕТ СН'!$G$9+СВЦЭМ!$D$10+'СЕТ СН'!$G$6-'СЕТ СН'!$G$19</f>
        <v>919.95294915000011</v>
      </c>
      <c r="F73" s="37">
        <f>SUMIFS(СВЦЭМ!$C$34:$C$777,СВЦЭМ!$A$34:$A$777,$A73,СВЦЭМ!$B$34:$B$777,F$47)+'СЕТ СН'!$G$9+СВЦЭМ!$D$10+'СЕТ СН'!$G$6-'СЕТ СН'!$G$19</f>
        <v>917.35168766999993</v>
      </c>
      <c r="G73" s="37">
        <f>SUMIFS(СВЦЭМ!$C$34:$C$777,СВЦЭМ!$A$34:$A$777,$A73,СВЦЭМ!$B$34:$B$777,G$47)+'СЕТ СН'!$G$9+СВЦЭМ!$D$10+'СЕТ СН'!$G$6-'СЕТ СН'!$G$19</f>
        <v>923.64865846999999</v>
      </c>
      <c r="H73" s="37">
        <f>SUMIFS(СВЦЭМ!$C$34:$C$777,СВЦЭМ!$A$34:$A$777,$A73,СВЦЭМ!$B$34:$B$777,H$47)+'СЕТ СН'!$G$9+СВЦЭМ!$D$10+'СЕТ СН'!$G$6-'СЕТ СН'!$G$19</f>
        <v>919.08847719999983</v>
      </c>
      <c r="I73" s="37">
        <f>SUMIFS(СВЦЭМ!$C$34:$C$777,СВЦЭМ!$A$34:$A$777,$A73,СВЦЭМ!$B$34:$B$777,I$47)+'СЕТ СН'!$G$9+СВЦЭМ!$D$10+'СЕТ СН'!$G$6-'СЕТ СН'!$G$19</f>
        <v>783.03354415000001</v>
      </c>
      <c r="J73" s="37">
        <f>SUMIFS(СВЦЭМ!$C$34:$C$777,СВЦЭМ!$A$34:$A$777,$A73,СВЦЭМ!$B$34:$B$777,J$47)+'СЕТ СН'!$G$9+СВЦЭМ!$D$10+'СЕТ СН'!$G$6-'СЕТ СН'!$G$19</f>
        <v>679.12668130000009</v>
      </c>
      <c r="K73" s="37">
        <f>SUMIFS(СВЦЭМ!$C$34:$C$777,СВЦЭМ!$A$34:$A$777,$A73,СВЦЭМ!$B$34:$B$777,K$47)+'СЕТ СН'!$G$9+СВЦЭМ!$D$10+'СЕТ СН'!$G$6-'СЕТ СН'!$G$19</f>
        <v>625.19371744000011</v>
      </c>
      <c r="L73" s="37">
        <f>SUMIFS(СВЦЭМ!$C$34:$C$777,СВЦЭМ!$A$34:$A$777,$A73,СВЦЭМ!$B$34:$B$777,L$47)+'СЕТ СН'!$G$9+СВЦЭМ!$D$10+'СЕТ СН'!$G$6-'СЕТ СН'!$G$19</f>
        <v>608.54565847000015</v>
      </c>
      <c r="M73" s="37">
        <f>SUMIFS(СВЦЭМ!$C$34:$C$777,СВЦЭМ!$A$34:$A$777,$A73,СВЦЭМ!$B$34:$B$777,M$47)+'СЕТ СН'!$G$9+СВЦЭМ!$D$10+'СЕТ СН'!$G$6-'СЕТ СН'!$G$19</f>
        <v>601.21789730000012</v>
      </c>
      <c r="N73" s="37">
        <f>SUMIFS(СВЦЭМ!$C$34:$C$777,СВЦЭМ!$A$34:$A$777,$A73,СВЦЭМ!$B$34:$B$777,N$47)+'СЕТ СН'!$G$9+СВЦЭМ!$D$10+'СЕТ СН'!$G$6-'СЕТ СН'!$G$19</f>
        <v>600.95101775000001</v>
      </c>
      <c r="O73" s="37">
        <f>SUMIFS(СВЦЭМ!$C$34:$C$777,СВЦЭМ!$A$34:$A$777,$A73,СВЦЭМ!$B$34:$B$777,O$47)+'СЕТ СН'!$G$9+СВЦЭМ!$D$10+'СЕТ СН'!$G$6-'СЕТ СН'!$G$19</f>
        <v>604.24443565000013</v>
      </c>
      <c r="P73" s="37">
        <f>SUMIFS(СВЦЭМ!$C$34:$C$777,СВЦЭМ!$A$34:$A$777,$A73,СВЦЭМ!$B$34:$B$777,P$47)+'СЕТ СН'!$G$9+СВЦЭМ!$D$10+'СЕТ СН'!$G$6-'СЕТ СН'!$G$19</f>
        <v>615.19978115000015</v>
      </c>
      <c r="Q73" s="37">
        <f>SUMIFS(СВЦЭМ!$C$34:$C$777,СВЦЭМ!$A$34:$A$777,$A73,СВЦЭМ!$B$34:$B$777,Q$47)+'СЕТ СН'!$G$9+СВЦЭМ!$D$10+'СЕТ СН'!$G$6-'СЕТ СН'!$G$19</f>
        <v>618.07977041000015</v>
      </c>
      <c r="R73" s="37">
        <f>SUMIFS(СВЦЭМ!$C$34:$C$777,СВЦЭМ!$A$34:$A$777,$A73,СВЦЭМ!$B$34:$B$777,R$47)+'СЕТ СН'!$G$9+СВЦЭМ!$D$10+'СЕТ СН'!$G$6-'СЕТ СН'!$G$19</f>
        <v>615.58724338000013</v>
      </c>
      <c r="S73" s="37">
        <f>SUMIFS(СВЦЭМ!$C$34:$C$777,СВЦЭМ!$A$34:$A$777,$A73,СВЦЭМ!$B$34:$B$777,S$47)+'СЕТ СН'!$G$9+СВЦЭМ!$D$10+'СЕТ СН'!$G$6-'СЕТ СН'!$G$19</f>
        <v>607.58440414000017</v>
      </c>
      <c r="T73" s="37">
        <f>SUMIFS(СВЦЭМ!$C$34:$C$777,СВЦЭМ!$A$34:$A$777,$A73,СВЦЭМ!$B$34:$B$777,T$47)+'СЕТ СН'!$G$9+СВЦЭМ!$D$10+'СЕТ СН'!$G$6-'СЕТ СН'!$G$19</f>
        <v>602.69416695000007</v>
      </c>
      <c r="U73" s="37">
        <f>SUMIFS(СВЦЭМ!$C$34:$C$777,СВЦЭМ!$A$34:$A$777,$A73,СВЦЭМ!$B$34:$B$777,U$47)+'СЕТ СН'!$G$9+СВЦЭМ!$D$10+'СЕТ СН'!$G$6-'СЕТ СН'!$G$19</f>
        <v>602.54379245000007</v>
      </c>
      <c r="V73" s="37">
        <f>SUMIFS(СВЦЭМ!$C$34:$C$777,СВЦЭМ!$A$34:$A$777,$A73,СВЦЭМ!$B$34:$B$777,V$47)+'СЕТ СН'!$G$9+СВЦЭМ!$D$10+'СЕТ СН'!$G$6-'СЕТ СН'!$G$19</f>
        <v>606.53356870000005</v>
      </c>
      <c r="W73" s="37">
        <f>SUMIFS(СВЦЭМ!$C$34:$C$777,СВЦЭМ!$A$34:$A$777,$A73,СВЦЭМ!$B$34:$B$777,W$47)+'СЕТ СН'!$G$9+СВЦЭМ!$D$10+'СЕТ СН'!$G$6-'СЕТ СН'!$G$19</f>
        <v>662.10996380000017</v>
      </c>
      <c r="X73" s="37">
        <f>SUMIFS(СВЦЭМ!$C$34:$C$777,СВЦЭМ!$A$34:$A$777,$A73,СВЦЭМ!$B$34:$B$777,X$47)+'СЕТ СН'!$G$9+СВЦЭМ!$D$10+'СЕТ СН'!$G$6-'СЕТ СН'!$G$19</f>
        <v>775.49149057000011</v>
      </c>
      <c r="Y73" s="37">
        <f>SUMIFS(СВЦЭМ!$C$34:$C$777,СВЦЭМ!$A$34:$A$777,$A73,СВЦЭМ!$B$34:$B$777,Y$47)+'СЕТ СН'!$G$9+СВЦЭМ!$D$10+'СЕТ СН'!$G$6-'СЕТ СН'!$G$19</f>
        <v>862.48443114000008</v>
      </c>
    </row>
    <row r="74" spans="1:27" ht="15.75" x14ac:dyDescent="0.2">
      <c r="A74" s="36">
        <f t="shared" si="1"/>
        <v>43278</v>
      </c>
      <c r="B74" s="37">
        <f>SUMIFS(СВЦЭМ!$C$34:$C$777,СВЦЭМ!$A$34:$A$777,$A74,СВЦЭМ!$B$34:$B$777,B$47)+'СЕТ СН'!$G$9+СВЦЭМ!$D$10+'СЕТ СН'!$G$6-'СЕТ СН'!$G$19</f>
        <v>866.55204165000021</v>
      </c>
      <c r="C74" s="37">
        <f>SUMIFS(СВЦЭМ!$C$34:$C$777,СВЦЭМ!$A$34:$A$777,$A74,СВЦЭМ!$B$34:$B$777,C$47)+'СЕТ СН'!$G$9+СВЦЭМ!$D$10+'СЕТ СН'!$G$6-'СЕТ СН'!$G$19</f>
        <v>926.32378486000005</v>
      </c>
      <c r="D74" s="37">
        <f>SUMIFS(СВЦЭМ!$C$34:$C$777,СВЦЭМ!$A$34:$A$777,$A74,СВЦЭМ!$B$34:$B$777,D$47)+'СЕТ СН'!$G$9+СВЦЭМ!$D$10+'СЕТ СН'!$G$6-'СЕТ СН'!$G$19</f>
        <v>932.86953882000023</v>
      </c>
      <c r="E74" s="37">
        <f>SUMIFS(СВЦЭМ!$C$34:$C$777,СВЦЭМ!$A$34:$A$777,$A74,СВЦЭМ!$B$34:$B$777,E$47)+'СЕТ СН'!$G$9+СВЦЭМ!$D$10+'СЕТ СН'!$G$6-'СЕТ СН'!$G$19</f>
        <v>924.91556690999994</v>
      </c>
      <c r="F74" s="37">
        <f>SUMIFS(СВЦЭМ!$C$34:$C$777,СВЦЭМ!$A$34:$A$777,$A74,СВЦЭМ!$B$34:$B$777,F$47)+'СЕТ СН'!$G$9+СВЦЭМ!$D$10+'СЕТ СН'!$G$6-'СЕТ СН'!$G$19</f>
        <v>921.10154755000019</v>
      </c>
      <c r="G74" s="37">
        <f>SUMIFS(СВЦЭМ!$C$34:$C$777,СВЦЭМ!$A$34:$A$777,$A74,СВЦЭМ!$B$34:$B$777,G$47)+'СЕТ СН'!$G$9+СВЦЭМ!$D$10+'СЕТ СН'!$G$6-'СЕТ СН'!$G$19</f>
        <v>887.44726616000014</v>
      </c>
      <c r="H74" s="37">
        <f>SUMIFS(СВЦЭМ!$C$34:$C$777,СВЦЭМ!$A$34:$A$777,$A74,СВЦЭМ!$B$34:$B$777,H$47)+'СЕТ СН'!$G$9+СВЦЭМ!$D$10+'СЕТ СН'!$G$6-'СЕТ СН'!$G$19</f>
        <v>815.02972625000018</v>
      </c>
      <c r="I74" s="37">
        <f>SUMIFS(СВЦЭМ!$C$34:$C$777,СВЦЭМ!$A$34:$A$777,$A74,СВЦЭМ!$B$34:$B$777,I$47)+'СЕТ СН'!$G$9+СВЦЭМ!$D$10+'СЕТ СН'!$G$6-'СЕТ СН'!$G$19</f>
        <v>781.08421734000001</v>
      </c>
      <c r="J74" s="37">
        <f>SUMIFS(СВЦЭМ!$C$34:$C$777,СВЦЭМ!$A$34:$A$777,$A74,СВЦЭМ!$B$34:$B$777,J$47)+'СЕТ СН'!$G$9+СВЦЭМ!$D$10+'СЕТ СН'!$G$6-'СЕТ СН'!$G$19</f>
        <v>736.61006005999991</v>
      </c>
      <c r="K74" s="37">
        <f>SUMIFS(СВЦЭМ!$C$34:$C$777,СВЦЭМ!$A$34:$A$777,$A74,СВЦЭМ!$B$34:$B$777,K$47)+'СЕТ СН'!$G$9+СВЦЭМ!$D$10+'СЕТ СН'!$G$6-'СЕТ СН'!$G$19</f>
        <v>722.41809035000017</v>
      </c>
      <c r="L74" s="37">
        <f>SUMIFS(СВЦЭМ!$C$34:$C$777,СВЦЭМ!$A$34:$A$777,$A74,СВЦЭМ!$B$34:$B$777,L$47)+'СЕТ СН'!$G$9+СВЦЭМ!$D$10+'СЕТ СН'!$G$6-'СЕТ СН'!$G$19</f>
        <v>713.71039582000014</v>
      </c>
      <c r="M74" s="37">
        <f>SUMIFS(СВЦЭМ!$C$34:$C$777,СВЦЭМ!$A$34:$A$777,$A74,СВЦЭМ!$B$34:$B$777,M$47)+'СЕТ СН'!$G$9+СВЦЭМ!$D$10+'СЕТ СН'!$G$6-'СЕТ СН'!$G$19</f>
        <v>694.66938749000008</v>
      </c>
      <c r="N74" s="37">
        <f>SUMIFS(СВЦЭМ!$C$34:$C$777,СВЦЭМ!$A$34:$A$777,$A74,СВЦЭМ!$B$34:$B$777,N$47)+'СЕТ СН'!$G$9+СВЦЭМ!$D$10+'СЕТ СН'!$G$6-'СЕТ СН'!$G$19</f>
        <v>708.01295358000004</v>
      </c>
      <c r="O74" s="37">
        <f>SUMIFS(СВЦЭМ!$C$34:$C$777,СВЦЭМ!$A$34:$A$777,$A74,СВЦЭМ!$B$34:$B$777,O$47)+'СЕТ СН'!$G$9+СВЦЭМ!$D$10+'СЕТ СН'!$G$6-'СЕТ СН'!$G$19</f>
        <v>716.85401532000003</v>
      </c>
      <c r="P74" s="37">
        <f>SUMIFS(СВЦЭМ!$C$34:$C$777,СВЦЭМ!$A$34:$A$777,$A74,СВЦЭМ!$B$34:$B$777,P$47)+'СЕТ СН'!$G$9+СВЦЭМ!$D$10+'СЕТ СН'!$G$6-'СЕТ СН'!$G$19</f>
        <v>703.78518321000013</v>
      </c>
      <c r="Q74" s="37">
        <f>SUMIFS(СВЦЭМ!$C$34:$C$777,СВЦЭМ!$A$34:$A$777,$A74,СВЦЭМ!$B$34:$B$777,Q$47)+'СЕТ СН'!$G$9+СВЦЭМ!$D$10+'СЕТ СН'!$G$6-'СЕТ СН'!$G$19</f>
        <v>635.65952368000001</v>
      </c>
      <c r="R74" s="37">
        <f>SUMIFS(СВЦЭМ!$C$34:$C$777,СВЦЭМ!$A$34:$A$777,$A74,СВЦЭМ!$B$34:$B$777,R$47)+'СЕТ СН'!$G$9+СВЦЭМ!$D$10+'СЕТ СН'!$G$6-'СЕТ СН'!$G$19</f>
        <v>569.33449905999998</v>
      </c>
      <c r="S74" s="37">
        <f>SUMIFS(СВЦЭМ!$C$34:$C$777,СВЦЭМ!$A$34:$A$777,$A74,СВЦЭМ!$B$34:$B$777,S$47)+'СЕТ СН'!$G$9+СВЦЭМ!$D$10+'СЕТ СН'!$G$6-'СЕТ СН'!$G$19</f>
        <v>569.66116995000004</v>
      </c>
      <c r="T74" s="37">
        <f>SUMIFS(СВЦЭМ!$C$34:$C$777,СВЦЭМ!$A$34:$A$777,$A74,СВЦЭМ!$B$34:$B$777,T$47)+'СЕТ СН'!$G$9+СВЦЭМ!$D$10+'СЕТ СН'!$G$6-'СЕТ СН'!$G$19</f>
        <v>559.27636239000014</v>
      </c>
      <c r="U74" s="37">
        <f>SUMIFS(СВЦЭМ!$C$34:$C$777,СВЦЭМ!$A$34:$A$777,$A74,СВЦЭМ!$B$34:$B$777,U$47)+'СЕТ СН'!$G$9+СВЦЭМ!$D$10+'СЕТ СН'!$G$6-'СЕТ СН'!$G$19</f>
        <v>554.08863276</v>
      </c>
      <c r="V74" s="37">
        <f>SUMIFS(СВЦЭМ!$C$34:$C$777,СВЦЭМ!$A$34:$A$777,$A74,СВЦЭМ!$B$34:$B$777,V$47)+'СЕТ СН'!$G$9+СВЦЭМ!$D$10+'СЕТ СН'!$G$6-'СЕТ СН'!$G$19</f>
        <v>557.20838513000001</v>
      </c>
      <c r="W74" s="37">
        <f>SUMIFS(СВЦЭМ!$C$34:$C$777,СВЦЭМ!$A$34:$A$777,$A74,СВЦЭМ!$B$34:$B$777,W$47)+'СЕТ СН'!$G$9+СВЦЭМ!$D$10+'СЕТ СН'!$G$6-'СЕТ СН'!$G$19</f>
        <v>595.42607512999996</v>
      </c>
      <c r="X74" s="37">
        <f>SUMIFS(СВЦЭМ!$C$34:$C$777,СВЦЭМ!$A$34:$A$777,$A74,СВЦЭМ!$B$34:$B$777,X$47)+'СЕТ СН'!$G$9+СВЦЭМ!$D$10+'СЕТ СН'!$G$6-'СЕТ СН'!$G$19</f>
        <v>701.62144159000002</v>
      </c>
      <c r="Y74" s="37">
        <f>SUMIFS(СВЦЭМ!$C$34:$C$777,СВЦЭМ!$A$34:$A$777,$A74,СВЦЭМ!$B$34:$B$777,Y$47)+'СЕТ СН'!$G$9+СВЦЭМ!$D$10+'СЕТ СН'!$G$6-'СЕТ СН'!$G$19</f>
        <v>806.54851412000005</v>
      </c>
    </row>
    <row r="75" spans="1:27" ht="15.75" x14ac:dyDescent="0.2">
      <c r="A75" s="36">
        <f t="shared" si="1"/>
        <v>43279</v>
      </c>
      <c r="B75" s="37">
        <f>SUMIFS(СВЦЭМ!$C$34:$C$777,СВЦЭМ!$A$34:$A$777,$A75,СВЦЭМ!$B$34:$B$777,B$47)+'СЕТ СН'!$G$9+СВЦЭМ!$D$10+'СЕТ СН'!$G$6-'СЕТ СН'!$G$19</f>
        <v>858.37674808999998</v>
      </c>
      <c r="C75" s="37">
        <f>SUMIFS(СВЦЭМ!$C$34:$C$777,СВЦЭМ!$A$34:$A$777,$A75,СВЦЭМ!$B$34:$B$777,C$47)+'СЕТ СН'!$G$9+СВЦЭМ!$D$10+'СЕТ СН'!$G$6-'СЕТ СН'!$G$19</f>
        <v>925.79944405999993</v>
      </c>
      <c r="D75" s="37">
        <f>SUMIFS(СВЦЭМ!$C$34:$C$777,СВЦЭМ!$A$34:$A$777,$A75,СВЦЭМ!$B$34:$B$777,D$47)+'СЕТ СН'!$G$9+СВЦЭМ!$D$10+'СЕТ СН'!$G$6-'СЕТ СН'!$G$19</f>
        <v>934.59231332000024</v>
      </c>
      <c r="E75" s="37">
        <f>SUMIFS(СВЦЭМ!$C$34:$C$777,СВЦЭМ!$A$34:$A$777,$A75,СВЦЭМ!$B$34:$B$777,E$47)+'СЕТ СН'!$G$9+СВЦЭМ!$D$10+'СЕТ СН'!$G$6-'СЕТ СН'!$G$19</f>
        <v>926.49857573999986</v>
      </c>
      <c r="F75" s="37">
        <f>SUMIFS(СВЦЭМ!$C$34:$C$777,СВЦЭМ!$A$34:$A$777,$A75,СВЦЭМ!$B$34:$B$777,F$47)+'СЕТ СН'!$G$9+СВЦЭМ!$D$10+'СЕТ СН'!$G$6-'СЕТ СН'!$G$19</f>
        <v>923.89657363999993</v>
      </c>
      <c r="G75" s="37">
        <f>SUMIFS(СВЦЭМ!$C$34:$C$777,СВЦЭМ!$A$34:$A$777,$A75,СВЦЭМ!$B$34:$B$777,G$47)+'СЕТ СН'!$G$9+СВЦЭМ!$D$10+'СЕТ СН'!$G$6-'СЕТ СН'!$G$19</f>
        <v>931.3601919800002</v>
      </c>
      <c r="H75" s="37">
        <f>SUMIFS(СВЦЭМ!$C$34:$C$777,СВЦЭМ!$A$34:$A$777,$A75,СВЦЭМ!$B$34:$B$777,H$47)+'СЕТ СН'!$G$9+СВЦЭМ!$D$10+'СЕТ СН'!$G$6-'СЕТ СН'!$G$19</f>
        <v>890.53224091000004</v>
      </c>
      <c r="I75" s="37">
        <f>SUMIFS(СВЦЭМ!$C$34:$C$777,СВЦЭМ!$A$34:$A$777,$A75,СВЦЭМ!$B$34:$B$777,I$47)+'СЕТ СН'!$G$9+СВЦЭМ!$D$10+'СЕТ СН'!$G$6-'СЕТ СН'!$G$19</f>
        <v>775.4526646500002</v>
      </c>
      <c r="J75" s="37">
        <f>SUMIFS(СВЦЭМ!$C$34:$C$777,СВЦЭМ!$A$34:$A$777,$A75,СВЦЭМ!$B$34:$B$777,J$47)+'СЕТ СН'!$G$9+СВЦЭМ!$D$10+'СЕТ СН'!$G$6-'СЕТ СН'!$G$19</f>
        <v>659.63500884999996</v>
      </c>
      <c r="K75" s="37">
        <f>SUMIFS(СВЦЭМ!$C$34:$C$777,СВЦЭМ!$A$34:$A$777,$A75,СВЦЭМ!$B$34:$B$777,K$47)+'СЕТ СН'!$G$9+СВЦЭМ!$D$10+'СЕТ СН'!$G$6-'СЕТ СН'!$G$19</f>
        <v>607.70496928</v>
      </c>
      <c r="L75" s="37">
        <f>SUMIFS(СВЦЭМ!$C$34:$C$777,СВЦЭМ!$A$34:$A$777,$A75,СВЦЭМ!$B$34:$B$777,L$47)+'СЕТ СН'!$G$9+СВЦЭМ!$D$10+'СЕТ СН'!$G$6-'СЕТ СН'!$G$19</f>
        <v>602.23213176000002</v>
      </c>
      <c r="M75" s="37">
        <f>SUMIFS(СВЦЭМ!$C$34:$C$777,СВЦЭМ!$A$34:$A$777,$A75,СВЦЭМ!$B$34:$B$777,M$47)+'СЕТ СН'!$G$9+СВЦЭМ!$D$10+'СЕТ СН'!$G$6-'СЕТ СН'!$G$19</f>
        <v>598.37909808999996</v>
      </c>
      <c r="N75" s="37">
        <f>SUMIFS(СВЦЭМ!$C$34:$C$777,СВЦЭМ!$A$34:$A$777,$A75,СВЦЭМ!$B$34:$B$777,N$47)+'СЕТ СН'!$G$9+СВЦЭМ!$D$10+'СЕТ СН'!$G$6-'СЕТ СН'!$G$19</f>
        <v>593.97864158000004</v>
      </c>
      <c r="O75" s="37">
        <f>SUMIFS(СВЦЭМ!$C$34:$C$777,СВЦЭМ!$A$34:$A$777,$A75,СВЦЭМ!$B$34:$B$777,O$47)+'СЕТ СН'!$G$9+СВЦЭМ!$D$10+'СЕТ СН'!$G$6-'СЕТ СН'!$G$19</f>
        <v>603.40478145999998</v>
      </c>
      <c r="P75" s="37">
        <f>SUMIFS(СВЦЭМ!$C$34:$C$777,СВЦЭМ!$A$34:$A$777,$A75,СВЦЭМ!$B$34:$B$777,P$47)+'СЕТ СН'!$G$9+СВЦЭМ!$D$10+'СЕТ СН'!$G$6-'СЕТ СН'!$G$19</f>
        <v>607.55175087999999</v>
      </c>
      <c r="Q75" s="37">
        <f>SUMIFS(СВЦЭМ!$C$34:$C$777,СВЦЭМ!$A$34:$A$777,$A75,СВЦЭМ!$B$34:$B$777,Q$47)+'СЕТ СН'!$G$9+СВЦЭМ!$D$10+'СЕТ СН'!$G$6-'СЕТ СН'!$G$19</f>
        <v>612.81788943000004</v>
      </c>
      <c r="R75" s="37">
        <f>SUMIFS(СВЦЭМ!$C$34:$C$777,СВЦЭМ!$A$34:$A$777,$A75,СВЦЭМ!$B$34:$B$777,R$47)+'СЕТ СН'!$G$9+СВЦЭМ!$D$10+'СЕТ СН'!$G$6-'СЕТ СН'!$G$19</f>
        <v>610.08914145000006</v>
      </c>
      <c r="S75" s="37">
        <f>SUMIFS(СВЦЭМ!$C$34:$C$777,СВЦЭМ!$A$34:$A$777,$A75,СВЦЭМ!$B$34:$B$777,S$47)+'СЕТ СН'!$G$9+СВЦЭМ!$D$10+'СЕТ СН'!$G$6-'СЕТ СН'!$G$19</f>
        <v>612.51492732999998</v>
      </c>
      <c r="T75" s="37">
        <f>SUMIFS(СВЦЭМ!$C$34:$C$777,СВЦЭМ!$A$34:$A$777,$A75,СВЦЭМ!$B$34:$B$777,T$47)+'СЕТ СН'!$G$9+СВЦЭМ!$D$10+'СЕТ СН'!$G$6-'СЕТ СН'!$G$19</f>
        <v>602.67936556999996</v>
      </c>
      <c r="U75" s="37">
        <f>SUMIFS(СВЦЭМ!$C$34:$C$777,СВЦЭМ!$A$34:$A$777,$A75,СВЦЭМ!$B$34:$B$777,U$47)+'СЕТ СН'!$G$9+СВЦЭМ!$D$10+'СЕТ СН'!$G$6-'СЕТ СН'!$G$19</f>
        <v>597.96395454000015</v>
      </c>
      <c r="V75" s="37">
        <f>SUMIFS(СВЦЭМ!$C$34:$C$777,СВЦЭМ!$A$34:$A$777,$A75,СВЦЭМ!$B$34:$B$777,V$47)+'СЕТ СН'!$G$9+СВЦЭМ!$D$10+'СЕТ СН'!$G$6-'СЕТ СН'!$G$19</f>
        <v>618.82748391000007</v>
      </c>
      <c r="W75" s="37">
        <f>SUMIFS(СВЦЭМ!$C$34:$C$777,СВЦЭМ!$A$34:$A$777,$A75,СВЦЭМ!$B$34:$B$777,W$47)+'СЕТ СН'!$G$9+СВЦЭМ!$D$10+'СЕТ СН'!$G$6-'СЕТ СН'!$G$19</f>
        <v>661.9866272999999</v>
      </c>
      <c r="X75" s="37">
        <f>SUMIFS(СВЦЭМ!$C$34:$C$777,СВЦЭМ!$A$34:$A$777,$A75,СВЦЭМ!$B$34:$B$777,X$47)+'СЕТ СН'!$G$9+СВЦЭМ!$D$10+'СЕТ СН'!$G$6-'СЕТ СН'!$G$19</f>
        <v>776.26866705999998</v>
      </c>
      <c r="Y75" s="37">
        <f>SUMIFS(СВЦЭМ!$C$34:$C$777,СВЦЭМ!$A$34:$A$777,$A75,СВЦЭМ!$B$34:$B$777,Y$47)+'СЕТ СН'!$G$9+СВЦЭМ!$D$10+'СЕТ СН'!$G$6-'СЕТ СН'!$G$19</f>
        <v>867.94962819999989</v>
      </c>
    </row>
    <row r="76" spans="1:27" ht="15.75" x14ac:dyDescent="0.2">
      <c r="A76" s="36">
        <f t="shared" si="1"/>
        <v>43280</v>
      </c>
      <c r="B76" s="37">
        <f>SUMIFS(СВЦЭМ!$C$34:$C$777,СВЦЭМ!$A$34:$A$777,$A76,СВЦЭМ!$B$34:$B$777,B$47)+'СЕТ СН'!$G$9+СВЦЭМ!$D$10+'СЕТ СН'!$G$6-'СЕТ СН'!$G$19</f>
        <v>912.17317818000026</v>
      </c>
      <c r="C76" s="37">
        <f>SUMIFS(СВЦЭМ!$C$34:$C$777,СВЦЭМ!$A$34:$A$777,$A76,СВЦЭМ!$B$34:$B$777,C$47)+'СЕТ СН'!$G$9+СВЦЭМ!$D$10+'СЕТ СН'!$G$6-'СЕТ СН'!$G$19</f>
        <v>989.08855991999997</v>
      </c>
      <c r="D76" s="37">
        <f>SUMIFS(СВЦЭМ!$C$34:$C$777,СВЦЭМ!$A$34:$A$777,$A76,СВЦЭМ!$B$34:$B$777,D$47)+'СЕТ СН'!$G$9+СВЦЭМ!$D$10+'СЕТ СН'!$G$6-'СЕТ СН'!$G$19</f>
        <v>991.92336420000026</v>
      </c>
      <c r="E76" s="37">
        <f>SUMIFS(СВЦЭМ!$C$34:$C$777,СВЦЭМ!$A$34:$A$777,$A76,СВЦЭМ!$B$34:$B$777,E$47)+'СЕТ СН'!$G$9+СВЦЭМ!$D$10+'СЕТ СН'!$G$6-'СЕТ СН'!$G$19</f>
        <v>983.83148316999984</v>
      </c>
      <c r="F76" s="37">
        <f>SUMIFS(СВЦЭМ!$C$34:$C$777,СВЦЭМ!$A$34:$A$777,$A76,СВЦЭМ!$B$34:$B$777,F$47)+'СЕТ СН'!$G$9+СВЦЭМ!$D$10+'СЕТ СН'!$G$6-'СЕТ СН'!$G$19</f>
        <v>980.21710053999993</v>
      </c>
      <c r="G76" s="37">
        <f>SUMIFS(СВЦЭМ!$C$34:$C$777,СВЦЭМ!$A$34:$A$777,$A76,СВЦЭМ!$B$34:$B$777,G$47)+'СЕТ СН'!$G$9+СВЦЭМ!$D$10+'СЕТ СН'!$G$6-'СЕТ СН'!$G$19</f>
        <v>984.78167187999986</v>
      </c>
      <c r="H76" s="37">
        <f>SUMIFS(СВЦЭМ!$C$34:$C$777,СВЦЭМ!$A$34:$A$777,$A76,СВЦЭМ!$B$34:$B$777,H$47)+'СЕТ СН'!$G$9+СВЦЭМ!$D$10+'СЕТ СН'!$G$6-'СЕТ СН'!$G$19</f>
        <v>900.43326593000018</v>
      </c>
      <c r="I76" s="37">
        <f>SUMIFS(СВЦЭМ!$C$34:$C$777,СВЦЭМ!$A$34:$A$777,$A76,СВЦЭМ!$B$34:$B$777,I$47)+'СЕТ СН'!$G$9+СВЦЭМ!$D$10+'СЕТ СН'!$G$6-'СЕТ СН'!$G$19</f>
        <v>755.4531879299999</v>
      </c>
      <c r="J76" s="37">
        <f>SUMIFS(СВЦЭМ!$C$34:$C$777,СВЦЭМ!$A$34:$A$777,$A76,СВЦЭМ!$B$34:$B$777,J$47)+'СЕТ СН'!$G$9+СВЦЭМ!$D$10+'СЕТ СН'!$G$6-'СЕТ СН'!$G$19</f>
        <v>645.47208121999995</v>
      </c>
      <c r="K76" s="37">
        <f>SUMIFS(СВЦЭМ!$C$34:$C$777,СВЦЭМ!$A$34:$A$777,$A76,СВЦЭМ!$B$34:$B$777,K$47)+'СЕТ СН'!$G$9+СВЦЭМ!$D$10+'СЕТ СН'!$G$6-'СЕТ СН'!$G$19</f>
        <v>583.69545471000004</v>
      </c>
      <c r="L76" s="37">
        <f>SUMIFS(СВЦЭМ!$C$34:$C$777,СВЦЭМ!$A$34:$A$777,$A76,СВЦЭМ!$B$34:$B$777,L$47)+'СЕТ СН'!$G$9+СВЦЭМ!$D$10+'СЕТ СН'!$G$6-'СЕТ СН'!$G$19</f>
        <v>576.31159303000015</v>
      </c>
      <c r="M76" s="37">
        <f>SUMIFS(СВЦЭМ!$C$34:$C$777,СВЦЭМ!$A$34:$A$777,$A76,СВЦЭМ!$B$34:$B$777,M$47)+'СЕТ СН'!$G$9+СВЦЭМ!$D$10+'СЕТ СН'!$G$6-'СЕТ СН'!$G$19</f>
        <v>572.10459638000009</v>
      </c>
      <c r="N76" s="37">
        <f>SUMIFS(СВЦЭМ!$C$34:$C$777,СВЦЭМ!$A$34:$A$777,$A76,СВЦЭМ!$B$34:$B$777,N$47)+'СЕТ СН'!$G$9+СВЦЭМ!$D$10+'СЕТ СН'!$G$6-'СЕТ СН'!$G$19</f>
        <v>570.1443983800001</v>
      </c>
      <c r="O76" s="37">
        <f>SUMIFS(СВЦЭМ!$C$34:$C$777,СВЦЭМ!$A$34:$A$777,$A76,СВЦЭМ!$B$34:$B$777,O$47)+'СЕТ СН'!$G$9+СВЦЭМ!$D$10+'СЕТ СН'!$G$6-'СЕТ СН'!$G$19</f>
        <v>575.64209489000007</v>
      </c>
      <c r="P76" s="37">
        <f>SUMIFS(СВЦЭМ!$C$34:$C$777,СВЦЭМ!$A$34:$A$777,$A76,СВЦЭМ!$B$34:$B$777,P$47)+'СЕТ СН'!$G$9+СВЦЭМ!$D$10+'СЕТ СН'!$G$6-'СЕТ СН'!$G$19</f>
        <v>580.03767776999996</v>
      </c>
      <c r="Q76" s="37">
        <f>SUMIFS(СВЦЭМ!$C$34:$C$777,СВЦЭМ!$A$34:$A$777,$A76,СВЦЭМ!$B$34:$B$777,Q$47)+'СЕТ СН'!$G$9+СВЦЭМ!$D$10+'СЕТ СН'!$G$6-'СЕТ СН'!$G$19</f>
        <v>583.66493765999996</v>
      </c>
      <c r="R76" s="37">
        <f>SUMIFS(СВЦЭМ!$C$34:$C$777,СВЦЭМ!$A$34:$A$777,$A76,СВЦЭМ!$B$34:$B$777,R$47)+'СЕТ СН'!$G$9+СВЦЭМ!$D$10+'СЕТ СН'!$G$6-'СЕТ СН'!$G$19</f>
        <v>578.84759876999999</v>
      </c>
      <c r="S76" s="37">
        <f>SUMIFS(СВЦЭМ!$C$34:$C$777,СВЦЭМ!$A$34:$A$777,$A76,СВЦЭМ!$B$34:$B$777,S$47)+'СЕТ СН'!$G$9+СВЦЭМ!$D$10+'СЕТ СН'!$G$6-'СЕТ СН'!$G$19</f>
        <v>582.1355391100002</v>
      </c>
      <c r="T76" s="37">
        <f>SUMIFS(СВЦЭМ!$C$34:$C$777,СВЦЭМ!$A$34:$A$777,$A76,СВЦЭМ!$B$34:$B$777,T$47)+'СЕТ СН'!$G$9+СВЦЭМ!$D$10+'СЕТ СН'!$G$6-'СЕТ СН'!$G$19</f>
        <v>582.47674645000018</v>
      </c>
      <c r="U76" s="37">
        <f>SUMIFS(СВЦЭМ!$C$34:$C$777,СВЦЭМ!$A$34:$A$777,$A76,СВЦЭМ!$B$34:$B$777,U$47)+'СЕТ СН'!$G$9+СВЦЭМ!$D$10+'СЕТ СН'!$G$6-'СЕТ СН'!$G$19</f>
        <v>581.14260509000007</v>
      </c>
      <c r="V76" s="37">
        <f>SUMIFS(СВЦЭМ!$C$34:$C$777,СВЦЭМ!$A$34:$A$777,$A76,СВЦЭМ!$B$34:$B$777,V$47)+'СЕТ СН'!$G$9+СВЦЭМ!$D$10+'СЕТ СН'!$G$6-'СЕТ СН'!$G$19</f>
        <v>584.36891391000006</v>
      </c>
      <c r="W76" s="37">
        <f>SUMIFS(СВЦЭМ!$C$34:$C$777,СВЦЭМ!$A$34:$A$777,$A76,СВЦЭМ!$B$34:$B$777,W$47)+'СЕТ СН'!$G$9+СВЦЭМ!$D$10+'СЕТ СН'!$G$6-'СЕТ СН'!$G$19</f>
        <v>653.67334545999995</v>
      </c>
      <c r="X76" s="37">
        <f>SUMIFS(СВЦЭМ!$C$34:$C$777,СВЦЭМ!$A$34:$A$777,$A76,СВЦЭМ!$B$34:$B$777,X$47)+'СЕТ СН'!$G$9+СВЦЭМ!$D$10+'СЕТ СН'!$G$6-'СЕТ СН'!$G$19</f>
        <v>728.31219641000018</v>
      </c>
      <c r="Y76" s="37">
        <f>SUMIFS(СВЦЭМ!$C$34:$C$777,СВЦЭМ!$A$34:$A$777,$A76,СВЦЭМ!$B$34:$B$777,Y$47)+'СЕТ СН'!$G$9+СВЦЭМ!$D$10+'СЕТ СН'!$G$6-'СЕТ СН'!$G$19</f>
        <v>860.31733242999996</v>
      </c>
    </row>
    <row r="77" spans="1:27" ht="15.75" x14ac:dyDescent="0.2">
      <c r="A77" s="36">
        <f t="shared" si="1"/>
        <v>43281</v>
      </c>
      <c r="B77" s="37">
        <f>SUMIFS(СВЦЭМ!$C$34:$C$777,СВЦЭМ!$A$34:$A$777,$A77,СВЦЭМ!$B$34:$B$777,B$47)+'СЕТ СН'!$G$9+СВЦЭМ!$D$10+'СЕТ СН'!$G$6-'СЕТ СН'!$G$19</f>
        <v>964.70748315000026</v>
      </c>
      <c r="C77" s="37">
        <f>SUMIFS(СВЦЭМ!$C$34:$C$777,СВЦЭМ!$A$34:$A$777,$A77,СВЦЭМ!$B$34:$B$777,C$47)+'СЕТ СН'!$G$9+СВЦЭМ!$D$10+'СЕТ СН'!$G$6-'СЕТ СН'!$G$19</f>
        <v>951.80645595000021</v>
      </c>
      <c r="D77" s="37">
        <f>SUMIFS(СВЦЭМ!$C$34:$C$777,СВЦЭМ!$A$34:$A$777,$A77,СВЦЭМ!$B$34:$B$777,D$47)+'СЕТ СН'!$G$9+СВЦЭМ!$D$10+'СЕТ СН'!$G$6-'СЕТ СН'!$G$19</f>
        <v>967.13780592000001</v>
      </c>
      <c r="E77" s="37">
        <f>SUMIFS(СВЦЭМ!$C$34:$C$777,СВЦЭМ!$A$34:$A$777,$A77,СВЦЭМ!$B$34:$B$777,E$47)+'СЕТ СН'!$G$9+СВЦЭМ!$D$10+'СЕТ СН'!$G$6-'СЕТ СН'!$G$19</f>
        <v>961.34366712000008</v>
      </c>
      <c r="F77" s="37">
        <f>SUMIFS(СВЦЭМ!$C$34:$C$777,СВЦЭМ!$A$34:$A$777,$A77,СВЦЭМ!$B$34:$B$777,F$47)+'СЕТ СН'!$G$9+СВЦЭМ!$D$10+'СЕТ СН'!$G$6-'СЕТ СН'!$G$19</f>
        <v>958.71150840999996</v>
      </c>
      <c r="G77" s="37">
        <f>SUMIFS(СВЦЭМ!$C$34:$C$777,СВЦЭМ!$A$34:$A$777,$A77,СВЦЭМ!$B$34:$B$777,G$47)+'СЕТ СН'!$G$9+СВЦЭМ!$D$10+'СЕТ СН'!$G$6-'СЕТ СН'!$G$19</f>
        <v>959.4389676200002</v>
      </c>
      <c r="H77" s="37">
        <f>SUMIFS(СВЦЭМ!$C$34:$C$777,СВЦЭМ!$A$34:$A$777,$A77,СВЦЭМ!$B$34:$B$777,H$47)+'СЕТ СН'!$G$9+СВЦЭМ!$D$10+'СЕТ СН'!$G$6-'СЕТ СН'!$G$19</f>
        <v>864.89315943000008</v>
      </c>
      <c r="I77" s="37">
        <f>SUMIFS(СВЦЭМ!$C$34:$C$777,СВЦЭМ!$A$34:$A$777,$A77,СВЦЭМ!$B$34:$B$777,I$47)+'СЕТ СН'!$G$9+СВЦЭМ!$D$10+'СЕТ СН'!$G$6-'СЕТ СН'!$G$19</f>
        <v>714.42231258000004</v>
      </c>
      <c r="J77" s="37">
        <f>SUMIFS(СВЦЭМ!$C$34:$C$777,СВЦЭМ!$A$34:$A$777,$A77,СВЦЭМ!$B$34:$B$777,J$47)+'СЕТ СН'!$G$9+СВЦЭМ!$D$10+'СЕТ СН'!$G$6-'СЕТ СН'!$G$19</f>
        <v>599.96799505999991</v>
      </c>
      <c r="K77" s="37">
        <f>SUMIFS(СВЦЭМ!$C$34:$C$777,СВЦЭМ!$A$34:$A$777,$A77,СВЦЭМ!$B$34:$B$777,K$47)+'СЕТ СН'!$G$9+СВЦЭМ!$D$10+'СЕТ СН'!$G$6-'СЕТ СН'!$G$19</f>
        <v>556.93390263999993</v>
      </c>
      <c r="L77" s="37">
        <f>SUMIFS(СВЦЭМ!$C$34:$C$777,СВЦЭМ!$A$34:$A$777,$A77,СВЦЭМ!$B$34:$B$777,L$47)+'СЕТ СН'!$G$9+СВЦЭМ!$D$10+'СЕТ СН'!$G$6-'СЕТ СН'!$G$19</f>
        <v>563.48668176000012</v>
      </c>
      <c r="M77" s="37">
        <f>SUMIFS(СВЦЭМ!$C$34:$C$777,СВЦЭМ!$A$34:$A$777,$A77,СВЦЭМ!$B$34:$B$777,M$47)+'СЕТ СН'!$G$9+СВЦЭМ!$D$10+'СЕТ СН'!$G$6-'СЕТ СН'!$G$19</f>
        <v>544.7555139100001</v>
      </c>
      <c r="N77" s="37">
        <f>SUMIFS(СВЦЭМ!$C$34:$C$777,СВЦЭМ!$A$34:$A$777,$A77,СВЦЭМ!$B$34:$B$777,N$47)+'СЕТ СН'!$G$9+СВЦЭМ!$D$10+'СЕТ СН'!$G$6-'СЕТ СН'!$G$19</f>
        <v>564.06032128000004</v>
      </c>
      <c r="O77" s="37">
        <f>SUMIFS(СВЦЭМ!$C$34:$C$777,СВЦЭМ!$A$34:$A$777,$A77,СВЦЭМ!$B$34:$B$777,O$47)+'СЕТ СН'!$G$9+СВЦЭМ!$D$10+'СЕТ СН'!$G$6-'СЕТ СН'!$G$19</f>
        <v>565.93581564999988</v>
      </c>
      <c r="P77" s="37">
        <f>SUMIFS(СВЦЭМ!$C$34:$C$777,СВЦЭМ!$A$34:$A$777,$A77,СВЦЭМ!$B$34:$B$777,P$47)+'СЕТ СН'!$G$9+СВЦЭМ!$D$10+'СЕТ СН'!$G$6-'СЕТ СН'!$G$19</f>
        <v>568.52518246000011</v>
      </c>
      <c r="Q77" s="37">
        <f>SUMIFS(СВЦЭМ!$C$34:$C$777,СВЦЭМ!$A$34:$A$777,$A77,СВЦЭМ!$B$34:$B$777,Q$47)+'СЕТ СН'!$G$9+СВЦЭМ!$D$10+'СЕТ СН'!$G$6-'СЕТ СН'!$G$19</f>
        <v>567.13323836000006</v>
      </c>
      <c r="R77" s="37">
        <f>SUMIFS(СВЦЭМ!$C$34:$C$777,СВЦЭМ!$A$34:$A$777,$A77,СВЦЭМ!$B$34:$B$777,R$47)+'СЕТ СН'!$G$9+СВЦЭМ!$D$10+'СЕТ СН'!$G$6-'СЕТ СН'!$G$19</f>
        <v>562.54788388000009</v>
      </c>
      <c r="S77" s="37">
        <f>SUMIFS(СВЦЭМ!$C$34:$C$777,СВЦЭМ!$A$34:$A$777,$A77,СВЦЭМ!$B$34:$B$777,S$47)+'СЕТ СН'!$G$9+СВЦЭМ!$D$10+'СЕТ СН'!$G$6-'СЕТ СН'!$G$19</f>
        <v>557.66417375000003</v>
      </c>
      <c r="T77" s="37">
        <f>SUMIFS(СВЦЭМ!$C$34:$C$777,СВЦЭМ!$A$34:$A$777,$A77,СВЦЭМ!$B$34:$B$777,T$47)+'СЕТ СН'!$G$9+СВЦЭМ!$D$10+'СЕТ СН'!$G$6-'СЕТ СН'!$G$19</f>
        <v>558.68213524000009</v>
      </c>
      <c r="U77" s="37">
        <f>SUMIFS(СВЦЭМ!$C$34:$C$777,СВЦЭМ!$A$34:$A$777,$A77,СВЦЭМ!$B$34:$B$777,U$47)+'СЕТ СН'!$G$9+СВЦЭМ!$D$10+'СЕТ СН'!$G$6-'СЕТ СН'!$G$19</f>
        <v>551.3267046000002</v>
      </c>
      <c r="V77" s="37">
        <f>SUMIFS(СВЦЭМ!$C$34:$C$777,СВЦЭМ!$A$34:$A$777,$A77,СВЦЭМ!$B$34:$B$777,V$47)+'СЕТ СН'!$G$9+СВЦЭМ!$D$10+'СЕТ СН'!$G$6-'СЕТ СН'!$G$19</f>
        <v>558.63611107000008</v>
      </c>
      <c r="W77" s="37">
        <f>SUMIFS(СВЦЭМ!$C$34:$C$777,СВЦЭМ!$A$34:$A$777,$A77,СВЦЭМ!$B$34:$B$777,W$47)+'СЕТ СН'!$G$9+СВЦЭМ!$D$10+'СЕТ СН'!$G$6-'СЕТ СН'!$G$19</f>
        <v>615.3358509200001</v>
      </c>
      <c r="X77" s="37">
        <f>SUMIFS(СВЦЭМ!$C$34:$C$777,СВЦЭМ!$A$34:$A$777,$A77,СВЦЭМ!$B$34:$B$777,X$47)+'СЕТ СН'!$G$9+СВЦЭМ!$D$10+'СЕТ СН'!$G$6-'СЕТ СН'!$G$19</f>
        <v>710.86119517000009</v>
      </c>
      <c r="Y77" s="37">
        <f>SUMIFS(СВЦЭМ!$C$34:$C$777,СВЦЭМ!$A$34:$A$777,$A77,СВЦЭМ!$B$34:$B$777,Y$47)+'СЕТ СН'!$G$9+СВЦЭМ!$D$10+'СЕТ СН'!$G$6-'СЕТ СН'!$G$19</f>
        <v>795.25884797000015</v>
      </c>
      <c r="AA77" s="38"/>
    </row>
    <row r="78" spans="1:27" ht="15.75" hidden="1" x14ac:dyDescent="0.2">
      <c r="A78" s="36">
        <f t="shared" si="1"/>
        <v>43282</v>
      </c>
      <c r="B78" s="37">
        <f>SUMIFS(СВЦЭМ!$C$34:$C$777,СВЦЭМ!$A$34:$A$777,$A78,СВЦЭМ!$B$34:$B$777,B$47)+'СЕТ СН'!$G$9+СВЦЭМ!$D$10+'СЕТ СН'!$G$6-'СЕТ СН'!$G$19</f>
        <v>-132.45194906999996</v>
      </c>
      <c r="C78" s="37">
        <f>SUMIFS(СВЦЭМ!$C$34:$C$777,СВЦЭМ!$A$34:$A$777,$A78,СВЦЭМ!$B$34:$B$777,C$47)+'СЕТ СН'!$G$9+СВЦЭМ!$D$10+'СЕТ СН'!$G$6-'СЕТ СН'!$G$19</f>
        <v>-132.45194906999996</v>
      </c>
      <c r="D78" s="37">
        <f>SUMIFS(СВЦЭМ!$C$34:$C$777,СВЦЭМ!$A$34:$A$777,$A78,СВЦЭМ!$B$34:$B$777,D$47)+'СЕТ СН'!$G$9+СВЦЭМ!$D$10+'СЕТ СН'!$G$6-'СЕТ СН'!$G$19</f>
        <v>-132.45194906999996</v>
      </c>
      <c r="E78" s="37">
        <f>SUMIFS(СВЦЭМ!$C$34:$C$777,СВЦЭМ!$A$34:$A$777,$A78,СВЦЭМ!$B$34:$B$777,E$47)+'СЕТ СН'!$G$9+СВЦЭМ!$D$10+'СЕТ СН'!$G$6-'СЕТ СН'!$G$19</f>
        <v>-132.45194906999996</v>
      </c>
      <c r="F78" s="37">
        <f>SUMIFS(СВЦЭМ!$C$34:$C$777,СВЦЭМ!$A$34:$A$777,$A78,СВЦЭМ!$B$34:$B$777,F$47)+'СЕТ СН'!$G$9+СВЦЭМ!$D$10+'СЕТ СН'!$G$6-'СЕТ СН'!$G$19</f>
        <v>-132.45194906999996</v>
      </c>
      <c r="G78" s="37">
        <f>SUMIFS(СВЦЭМ!$C$34:$C$777,СВЦЭМ!$A$34:$A$777,$A78,СВЦЭМ!$B$34:$B$777,G$47)+'СЕТ СН'!$G$9+СВЦЭМ!$D$10+'СЕТ СН'!$G$6-'СЕТ СН'!$G$19</f>
        <v>-132.45194906999996</v>
      </c>
      <c r="H78" s="37">
        <f>SUMIFS(СВЦЭМ!$C$34:$C$777,СВЦЭМ!$A$34:$A$777,$A78,СВЦЭМ!$B$34:$B$777,H$47)+'СЕТ СН'!$G$9+СВЦЭМ!$D$10+'СЕТ СН'!$G$6-'СЕТ СН'!$G$19</f>
        <v>-132.45194906999996</v>
      </c>
      <c r="I78" s="37">
        <f>SUMIFS(СВЦЭМ!$C$34:$C$777,СВЦЭМ!$A$34:$A$777,$A78,СВЦЭМ!$B$34:$B$777,I$47)+'СЕТ СН'!$G$9+СВЦЭМ!$D$10+'СЕТ СН'!$G$6-'СЕТ СН'!$G$19</f>
        <v>-132.45194906999996</v>
      </c>
      <c r="J78" s="37">
        <f>SUMIFS(СВЦЭМ!$C$34:$C$777,СВЦЭМ!$A$34:$A$777,$A78,СВЦЭМ!$B$34:$B$777,J$47)+'СЕТ СН'!$G$9+СВЦЭМ!$D$10+'СЕТ СН'!$G$6-'СЕТ СН'!$G$19</f>
        <v>-132.45194906999996</v>
      </c>
      <c r="K78" s="37">
        <f>SUMIFS(СВЦЭМ!$C$34:$C$777,СВЦЭМ!$A$34:$A$777,$A78,СВЦЭМ!$B$34:$B$777,K$47)+'СЕТ СН'!$G$9+СВЦЭМ!$D$10+'СЕТ СН'!$G$6-'СЕТ СН'!$G$19</f>
        <v>-132.45194906999996</v>
      </c>
      <c r="L78" s="37">
        <f>SUMIFS(СВЦЭМ!$C$34:$C$777,СВЦЭМ!$A$34:$A$777,$A78,СВЦЭМ!$B$34:$B$777,L$47)+'СЕТ СН'!$G$9+СВЦЭМ!$D$10+'СЕТ СН'!$G$6-'СЕТ СН'!$G$19</f>
        <v>-132.45194906999996</v>
      </c>
      <c r="M78" s="37">
        <f>SUMIFS(СВЦЭМ!$C$34:$C$777,СВЦЭМ!$A$34:$A$777,$A78,СВЦЭМ!$B$34:$B$777,M$47)+'СЕТ СН'!$G$9+СВЦЭМ!$D$10+'СЕТ СН'!$G$6-'СЕТ СН'!$G$19</f>
        <v>-132.45194906999996</v>
      </c>
      <c r="N78" s="37">
        <f>SUMIFS(СВЦЭМ!$C$34:$C$777,СВЦЭМ!$A$34:$A$777,$A78,СВЦЭМ!$B$34:$B$777,N$47)+'СЕТ СН'!$G$9+СВЦЭМ!$D$10+'СЕТ СН'!$G$6-'СЕТ СН'!$G$19</f>
        <v>-132.45194906999996</v>
      </c>
      <c r="O78" s="37">
        <f>SUMIFS(СВЦЭМ!$C$34:$C$777,СВЦЭМ!$A$34:$A$777,$A78,СВЦЭМ!$B$34:$B$777,O$47)+'СЕТ СН'!$G$9+СВЦЭМ!$D$10+'СЕТ СН'!$G$6-'СЕТ СН'!$G$19</f>
        <v>-132.45194906999996</v>
      </c>
      <c r="P78" s="37">
        <f>SUMIFS(СВЦЭМ!$C$34:$C$777,СВЦЭМ!$A$34:$A$777,$A78,СВЦЭМ!$B$34:$B$777,P$47)+'СЕТ СН'!$G$9+СВЦЭМ!$D$10+'СЕТ СН'!$G$6-'СЕТ СН'!$G$19</f>
        <v>-132.45194906999996</v>
      </c>
      <c r="Q78" s="37">
        <f>SUMIFS(СВЦЭМ!$C$34:$C$777,СВЦЭМ!$A$34:$A$777,$A78,СВЦЭМ!$B$34:$B$777,Q$47)+'СЕТ СН'!$G$9+СВЦЭМ!$D$10+'СЕТ СН'!$G$6-'СЕТ СН'!$G$19</f>
        <v>-132.45194906999996</v>
      </c>
      <c r="R78" s="37">
        <f>SUMIFS(СВЦЭМ!$C$34:$C$777,СВЦЭМ!$A$34:$A$777,$A78,СВЦЭМ!$B$34:$B$777,R$47)+'СЕТ СН'!$G$9+СВЦЭМ!$D$10+'СЕТ СН'!$G$6-'СЕТ СН'!$G$19</f>
        <v>-132.45194906999996</v>
      </c>
      <c r="S78" s="37">
        <f>SUMIFS(СВЦЭМ!$C$34:$C$777,СВЦЭМ!$A$34:$A$777,$A78,СВЦЭМ!$B$34:$B$777,S$47)+'СЕТ СН'!$G$9+СВЦЭМ!$D$10+'СЕТ СН'!$G$6-'СЕТ СН'!$G$19</f>
        <v>-132.45194906999996</v>
      </c>
      <c r="T78" s="37">
        <f>SUMIFS(СВЦЭМ!$C$34:$C$777,СВЦЭМ!$A$34:$A$777,$A78,СВЦЭМ!$B$34:$B$777,T$47)+'СЕТ СН'!$G$9+СВЦЭМ!$D$10+'СЕТ СН'!$G$6-'СЕТ СН'!$G$19</f>
        <v>-132.45194906999996</v>
      </c>
      <c r="U78" s="37">
        <f>SUMIFS(СВЦЭМ!$C$34:$C$777,СВЦЭМ!$A$34:$A$777,$A78,СВЦЭМ!$B$34:$B$777,U$47)+'СЕТ СН'!$G$9+СВЦЭМ!$D$10+'СЕТ СН'!$G$6-'СЕТ СН'!$G$19</f>
        <v>-132.45194906999996</v>
      </c>
      <c r="V78" s="37">
        <f>SUMIFS(СВЦЭМ!$C$34:$C$777,СВЦЭМ!$A$34:$A$777,$A78,СВЦЭМ!$B$34:$B$777,V$47)+'СЕТ СН'!$G$9+СВЦЭМ!$D$10+'СЕТ СН'!$G$6-'СЕТ СН'!$G$19</f>
        <v>-132.45194906999996</v>
      </c>
      <c r="W78" s="37">
        <f>SUMIFS(СВЦЭМ!$C$34:$C$777,СВЦЭМ!$A$34:$A$777,$A78,СВЦЭМ!$B$34:$B$777,W$47)+'СЕТ СН'!$G$9+СВЦЭМ!$D$10+'СЕТ СН'!$G$6-'СЕТ СН'!$G$19</f>
        <v>-132.45194906999996</v>
      </c>
      <c r="X78" s="37">
        <f>SUMIFS(СВЦЭМ!$C$34:$C$777,СВЦЭМ!$A$34:$A$777,$A78,СВЦЭМ!$B$34:$B$777,X$47)+'СЕТ СН'!$G$9+СВЦЭМ!$D$10+'СЕТ СН'!$G$6-'СЕТ СН'!$G$19</f>
        <v>-132.45194906999996</v>
      </c>
      <c r="Y78" s="37">
        <f>SUMIFS(СВЦЭМ!$C$34:$C$777,СВЦЭМ!$A$34:$A$777,$A78,СВЦЭМ!$B$34:$B$777,Y$47)+'СЕТ СН'!$G$9+СВЦЭМ!$D$10+'СЕТ СН'!$G$6-'СЕТ СН'!$G$19</f>
        <v>-132.45194906999996</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01.06.2018</v>
      </c>
      <c r="B84" s="37">
        <f>SUMIFS(СВЦЭМ!$C$34:$C$777,СВЦЭМ!$A$34:$A$777,$A84,СВЦЭМ!$B$34:$B$777,B$83)+'СЕТ СН'!$H$9+СВЦЭМ!$D$10+'СЕТ СН'!$H$6-'СЕТ СН'!$H$19</f>
        <v>860.7443109799998</v>
      </c>
      <c r="C84" s="37">
        <f>SUMIFS(СВЦЭМ!$C$34:$C$777,СВЦЭМ!$A$34:$A$777,$A84,СВЦЭМ!$B$34:$B$777,C$83)+'СЕТ СН'!$H$9+СВЦЭМ!$D$10+'СЕТ СН'!$H$6-'СЕТ СН'!$H$19</f>
        <v>915.85635508999997</v>
      </c>
      <c r="D84" s="37">
        <f>SUMIFS(СВЦЭМ!$C$34:$C$777,СВЦЭМ!$A$34:$A$777,$A84,СВЦЭМ!$B$34:$B$777,D$83)+'СЕТ СН'!$H$9+СВЦЭМ!$D$10+'СЕТ СН'!$H$6-'СЕТ СН'!$H$19</f>
        <v>947.47504059000005</v>
      </c>
      <c r="E84" s="37">
        <f>SUMIFS(СВЦЭМ!$C$34:$C$777,СВЦЭМ!$A$34:$A$777,$A84,СВЦЭМ!$B$34:$B$777,E$83)+'СЕТ СН'!$H$9+СВЦЭМ!$D$10+'СЕТ СН'!$H$6-'СЕТ СН'!$H$19</f>
        <v>965.0855550499997</v>
      </c>
      <c r="F84" s="37">
        <f>SUMIFS(СВЦЭМ!$C$34:$C$777,СВЦЭМ!$A$34:$A$777,$A84,СВЦЭМ!$B$34:$B$777,F$83)+'СЕТ СН'!$H$9+СВЦЭМ!$D$10+'СЕТ СН'!$H$6-'СЕТ СН'!$H$19</f>
        <v>959.24213040999996</v>
      </c>
      <c r="G84" s="37">
        <f>SUMIFS(СВЦЭМ!$C$34:$C$777,СВЦЭМ!$A$34:$A$777,$A84,СВЦЭМ!$B$34:$B$777,G$83)+'СЕТ СН'!$H$9+СВЦЭМ!$D$10+'СЕТ СН'!$H$6-'СЕТ СН'!$H$19</f>
        <v>953.13801633000014</v>
      </c>
      <c r="H84" s="37">
        <f>SUMIFS(СВЦЭМ!$C$34:$C$777,СВЦЭМ!$A$34:$A$777,$A84,СВЦЭМ!$B$34:$B$777,H$83)+'СЕТ СН'!$H$9+СВЦЭМ!$D$10+'СЕТ СН'!$H$6-'СЕТ СН'!$H$19</f>
        <v>831.67848009000011</v>
      </c>
      <c r="I84" s="37">
        <f>SUMIFS(СВЦЭМ!$C$34:$C$777,СВЦЭМ!$A$34:$A$777,$A84,СВЦЭМ!$B$34:$B$777,I$83)+'СЕТ СН'!$H$9+СВЦЭМ!$D$10+'СЕТ СН'!$H$6-'СЕТ СН'!$H$19</f>
        <v>700.13008708000018</v>
      </c>
      <c r="J84" s="37">
        <f>SUMIFS(СВЦЭМ!$C$34:$C$777,СВЦЭМ!$A$34:$A$777,$A84,СВЦЭМ!$B$34:$B$777,J$83)+'СЕТ СН'!$H$9+СВЦЭМ!$D$10+'СЕТ СН'!$H$6-'СЕТ СН'!$H$19</f>
        <v>673.98958051000011</v>
      </c>
      <c r="K84" s="37">
        <f>SUMIFS(СВЦЭМ!$C$34:$C$777,СВЦЭМ!$A$34:$A$777,$A84,СВЦЭМ!$B$34:$B$777,K$83)+'СЕТ СН'!$H$9+СВЦЭМ!$D$10+'СЕТ СН'!$H$6-'СЕТ СН'!$H$19</f>
        <v>656.14482637000003</v>
      </c>
      <c r="L84" s="37">
        <f>SUMIFS(СВЦЭМ!$C$34:$C$777,СВЦЭМ!$A$34:$A$777,$A84,СВЦЭМ!$B$34:$B$777,L$83)+'СЕТ СН'!$H$9+СВЦЭМ!$D$10+'СЕТ СН'!$H$6-'СЕТ СН'!$H$19</f>
        <v>718.96091855999987</v>
      </c>
      <c r="M84" s="37">
        <f>SUMIFS(СВЦЭМ!$C$34:$C$777,СВЦЭМ!$A$34:$A$777,$A84,СВЦЭМ!$B$34:$B$777,M$83)+'СЕТ СН'!$H$9+СВЦЭМ!$D$10+'СЕТ СН'!$H$6-'СЕТ СН'!$H$19</f>
        <v>709.75107081999988</v>
      </c>
      <c r="N84" s="37">
        <f>SUMIFS(СВЦЭМ!$C$34:$C$777,СВЦЭМ!$A$34:$A$777,$A84,СВЦЭМ!$B$34:$B$777,N$83)+'СЕТ СН'!$H$9+СВЦЭМ!$D$10+'СЕТ СН'!$H$6-'СЕТ СН'!$H$19</f>
        <v>711.81766209</v>
      </c>
      <c r="O84" s="37">
        <f>SUMIFS(СВЦЭМ!$C$34:$C$777,СВЦЭМ!$A$34:$A$777,$A84,СВЦЭМ!$B$34:$B$777,O$83)+'СЕТ СН'!$H$9+СВЦЭМ!$D$10+'СЕТ СН'!$H$6-'СЕТ СН'!$H$19</f>
        <v>722.90394976000005</v>
      </c>
      <c r="P84" s="37">
        <f>SUMIFS(СВЦЭМ!$C$34:$C$777,СВЦЭМ!$A$34:$A$777,$A84,СВЦЭМ!$B$34:$B$777,P$83)+'СЕТ СН'!$H$9+СВЦЭМ!$D$10+'СЕТ СН'!$H$6-'СЕТ СН'!$H$19</f>
        <v>722.47166699000002</v>
      </c>
      <c r="Q84" s="37">
        <f>SUMIFS(СВЦЭМ!$C$34:$C$777,СВЦЭМ!$A$34:$A$777,$A84,СВЦЭМ!$B$34:$B$777,Q$83)+'СЕТ СН'!$H$9+СВЦЭМ!$D$10+'СЕТ СН'!$H$6-'СЕТ СН'!$H$19</f>
        <v>720.20538997000006</v>
      </c>
      <c r="R84" s="37">
        <f>SUMIFS(СВЦЭМ!$C$34:$C$777,СВЦЭМ!$A$34:$A$777,$A84,СВЦЭМ!$B$34:$B$777,R$83)+'СЕТ СН'!$H$9+СВЦЭМ!$D$10+'СЕТ СН'!$H$6-'СЕТ СН'!$H$19</f>
        <v>728.07726443000013</v>
      </c>
      <c r="S84" s="37">
        <f>SUMIFS(СВЦЭМ!$C$34:$C$777,СВЦЭМ!$A$34:$A$777,$A84,СВЦЭМ!$B$34:$B$777,S$83)+'СЕТ СН'!$H$9+СВЦЭМ!$D$10+'СЕТ СН'!$H$6-'СЕТ СН'!$H$19</f>
        <v>721.49256467999987</v>
      </c>
      <c r="T84" s="37">
        <f>SUMIFS(СВЦЭМ!$C$34:$C$777,СВЦЭМ!$A$34:$A$777,$A84,СВЦЭМ!$B$34:$B$777,T$83)+'СЕТ СН'!$H$9+СВЦЭМ!$D$10+'СЕТ СН'!$H$6-'СЕТ СН'!$H$19</f>
        <v>720.74600883999994</v>
      </c>
      <c r="U84" s="37">
        <f>SUMIFS(СВЦЭМ!$C$34:$C$777,СВЦЭМ!$A$34:$A$777,$A84,СВЦЭМ!$B$34:$B$777,U$83)+'СЕТ СН'!$H$9+СВЦЭМ!$D$10+'СЕТ СН'!$H$6-'СЕТ СН'!$H$19</f>
        <v>704.42210439999997</v>
      </c>
      <c r="V84" s="37">
        <f>SUMIFS(СВЦЭМ!$C$34:$C$777,СВЦЭМ!$A$34:$A$777,$A84,СВЦЭМ!$B$34:$B$777,V$83)+'СЕТ СН'!$H$9+СВЦЭМ!$D$10+'СЕТ СН'!$H$6-'СЕТ СН'!$H$19</f>
        <v>703.6607360700001</v>
      </c>
      <c r="W84" s="37">
        <f>SUMIFS(СВЦЭМ!$C$34:$C$777,СВЦЭМ!$A$34:$A$777,$A84,СВЦЭМ!$B$34:$B$777,W$83)+'СЕТ СН'!$H$9+СВЦЭМ!$D$10+'СЕТ СН'!$H$6-'СЕТ СН'!$H$19</f>
        <v>680.20029622999994</v>
      </c>
      <c r="X84" s="37">
        <f>SUMIFS(СВЦЭМ!$C$34:$C$777,СВЦЭМ!$A$34:$A$777,$A84,СВЦЭМ!$B$34:$B$777,X$83)+'СЕТ СН'!$H$9+СВЦЭМ!$D$10+'СЕТ СН'!$H$6-'СЕТ СН'!$H$19</f>
        <v>693.24042300000008</v>
      </c>
      <c r="Y84" s="37">
        <f>SUMIFS(СВЦЭМ!$C$34:$C$777,СВЦЭМ!$A$34:$A$777,$A84,СВЦЭМ!$B$34:$B$777,Y$83)+'СЕТ СН'!$H$9+СВЦЭМ!$D$10+'СЕТ СН'!$H$6-'СЕТ СН'!$H$19</f>
        <v>801.34396608999998</v>
      </c>
    </row>
    <row r="85" spans="1:25" ht="15.75" x14ac:dyDescent="0.2">
      <c r="A85" s="36">
        <f>A84+1</f>
        <v>43253</v>
      </c>
      <c r="B85" s="37">
        <f>SUMIFS(СВЦЭМ!$C$34:$C$777,СВЦЭМ!$A$34:$A$777,$A85,СВЦЭМ!$B$34:$B$777,B$83)+'СЕТ СН'!$H$9+СВЦЭМ!$D$10+'СЕТ СН'!$H$6-'СЕТ СН'!$H$19</f>
        <v>815.81534406999992</v>
      </c>
      <c r="C85" s="37">
        <f>SUMIFS(СВЦЭМ!$C$34:$C$777,СВЦЭМ!$A$34:$A$777,$A85,СВЦЭМ!$B$34:$B$777,C$83)+'СЕТ СН'!$H$9+СВЦЭМ!$D$10+'СЕТ СН'!$H$6-'СЕТ СН'!$H$19</f>
        <v>881.57737460999999</v>
      </c>
      <c r="D85" s="37">
        <f>SUMIFS(СВЦЭМ!$C$34:$C$777,СВЦЭМ!$A$34:$A$777,$A85,СВЦЭМ!$B$34:$B$777,D$83)+'СЕТ СН'!$H$9+СВЦЭМ!$D$10+'СЕТ СН'!$H$6-'СЕТ СН'!$H$19</f>
        <v>909.77292259999979</v>
      </c>
      <c r="E85" s="37">
        <f>SUMIFS(СВЦЭМ!$C$34:$C$777,СВЦЭМ!$A$34:$A$777,$A85,СВЦЭМ!$B$34:$B$777,E$83)+'СЕТ СН'!$H$9+СВЦЭМ!$D$10+'СЕТ СН'!$H$6-'СЕТ СН'!$H$19</f>
        <v>914.54632584000012</v>
      </c>
      <c r="F85" s="37">
        <f>SUMIFS(СВЦЭМ!$C$34:$C$777,СВЦЭМ!$A$34:$A$777,$A85,СВЦЭМ!$B$34:$B$777,F$83)+'СЕТ СН'!$H$9+СВЦЭМ!$D$10+'СЕТ СН'!$H$6-'СЕТ СН'!$H$19</f>
        <v>928.96518986000012</v>
      </c>
      <c r="G85" s="37">
        <f>SUMIFS(СВЦЭМ!$C$34:$C$777,СВЦЭМ!$A$34:$A$777,$A85,СВЦЭМ!$B$34:$B$777,G$83)+'СЕТ СН'!$H$9+СВЦЭМ!$D$10+'СЕТ СН'!$H$6-'СЕТ СН'!$H$19</f>
        <v>910.25696213000003</v>
      </c>
      <c r="H85" s="37">
        <f>SUMIFS(СВЦЭМ!$C$34:$C$777,СВЦЭМ!$A$34:$A$777,$A85,СВЦЭМ!$B$34:$B$777,H$83)+'СЕТ СН'!$H$9+СВЦЭМ!$D$10+'СЕТ СН'!$H$6-'СЕТ СН'!$H$19</f>
        <v>829.52924348999989</v>
      </c>
      <c r="I85" s="37">
        <f>SUMIFS(СВЦЭМ!$C$34:$C$777,СВЦЭМ!$A$34:$A$777,$A85,СВЦЭМ!$B$34:$B$777,I$83)+'СЕТ СН'!$H$9+СВЦЭМ!$D$10+'СЕТ СН'!$H$6-'СЕТ СН'!$H$19</f>
        <v>741.91575335000005</v>
      </c>
      <c r="J85" s="37">
        <f>SUMIFS(СВЦЭМ!$C$34:$C$777,СВЦЭМ!$A$34:$A$777,$A85,СВЦЭМ!$B$34:$B$777,J$83)+'СЕТ СН'!$H$9+СВЦЭМ!$D$10+'СЕТ СН'!$H$6-'СЕТ СН'!$H$19</f>
        <v>700.26862427000003</v>
      </c>
      <c r="K85" s="37">
        <f>SUMIFS(СВЦЭМ!$C$34:$C$777,СВЦЭМ!$A$34:$A$777,$A85,СВЦЭМ!$B$34:$B$777,K$83)+'СЕТ СН'!$H$9+СВЦЭМ!$D$10+'СЕТ СН'!$H$6-'СЕТ СН'!$H$19</f>
        <v>708.40312938999989</v>
      </c>
      <c r="L85" s="37">
        <f>SUMIFS(СВЦЭМ!$C$34:$C$777,СВЦЭМ!$A$34:$A$777,$A85,СВЦЭМ!$B$34:$B$777,L$83)+'СЕТ СН'!$H$9+СВЦЭМ!$D$10+'СЕТ СН'!$H$6-'СЕТ СН'!$H$19</f>
        <v>721.27188566000007</v>
      </c>
      <c r="M85" s="37">
        <f>SUMIFS(СВЦЭМ!$C$34:$C$777,СВЦЭМ!$A$34:$A$777,$A85,СВЦЭМ!$B$34:$B$777,M$83)+'СЕТ СН'!$H$9+СВЦЭМ!$D$10+'СЕТ СН'!$H$6-'СЕТ СН'!$H$19</f>
        <v>727.26035259999992</v>
      </c>
      <c r="N85" s="37">
        <f>SUMIFS(СВЦЭМ!$C$34:$C$777,СВЦЭМ!$A$34:$A$777,$A85,СВЦЭМ!$B$34:$B$777,N$83)+'СЕТ СН'!$H$9+СВЦЭМ!$D$10+'СЕТ СН'!$H$6-'СЕТ СН'!$H$19</f>
        <v>723.71414607000008</v>
      </c>
      <c r="O85" s="37">
        <f>SUMIFS(СВЦЭМ!$C$34:$C$777,СВЦЭМ!$A$34:$A$777,$A85,СВЦЭМ!$B$34:$B$777,O$83)+'СЕТ СН'!$H$9+СВЦЭМ!$D$10+'СЕТ СН'!$H$6-'СЕТ СН'!$H$19</f>
        <v>736.09853248000002</v>
      </c>
      <c r="P85" s="37">
        <f>SUMIFS(СВЦЭМ!$C$34:$C$777,СВЦЭМ!$A$34:$A$777,$A85,СВЦЭМ!$B$34:$B$777,P$83)+'СЕТ СН'!$H$9+СВЦЭМ!$D$10+'СЕТ СН'!$H$6-'СЕТ СН'!$H$19</f>
        <v>731.2094381600001</v>
      </c>
      <c r="Q85" s="37">
        <f>SUMIFS(СВЦЭМ!$C$34:$C$777,СВЦЭМ!$A$34:$A$777,$A85,СВЦЭМ!$B$34:$B$777,Q$83)+'СЕТ СН'!$H$9+СВЦЭМ!$D$10+'СЕТ СН'!$H$6-'СЕТ СН'!$H$19</f>
        <v>726.96075033</v>
      </c>
      <c r="R85" s="37">
        <f>SUMIFS(СВЦЭМ!$C$34:$C$777,СВЦЭМ!$A$34:$A$777,$A85,СВЦЭМ!$B$34:$B$777,R$83)+'СЕТ СН'!$H$9+СВЦЭМ!$D$10+'СЕТ СН'!$H$6-'СЕТ СН'!$H$19</f>
        <v>721.79595311000014</v>
      </c>
      <c r="S85" s="37">
        <f>SUMIFS(СВЦЭМ!$C$34:$C$777,СВЦЭМ!$A$34:$A$777,$A85,СВЦЭМ!$B$34:$B$777,S$83)+'СЕТ СН'!$H$9+СВЦЭМ!$D$10+'СЕТ СН'!$H$6-'СЕТ СН'!$H$19</f>
        <v>725.53452867999988</v>
      </c>
      <c r="T85" s="37">
        <f>SUMIFS(СВЦЭМ!$C$34:$C$777,СВЦЭМ!$A$34:$A$777,$A85,СВЦЭМ!$B$34:$B$777,T$83)+'СЕТ СН'!$H$9+СВЦЭМ!$D$10+'СЕТ СН'!$H$6-'СЕТ СН'!$H$19</f>
        <v>724.82133252999995</v>
      </c>
      <c r="U85" s="37">
        <f>SUMIFS(СВЦЭМ!$C$34:$C$777,СВЦЭМ!$A$34:$A$777,$A85,СВЦЭМ!$B$34:$B$777,U$83)+'СЕТ СН'!$H$9+СВЦЭМ!$D$10+'СЕТ СН'!$H$6-'СЕТ СН'!$H$19</f>
        <v>708.92077286999995</v>
      </c>
      <c r="V85" s="37">
        <f>SUMIFS(СВЦЭМ!$C$34:$C$777,СВЦЭМ!$A$34:$A$777,$A85,СВЦЭМ!$B$34:$B$777,V$83)+'СЕТ СН'!$H$9+СВЦЭМ!$D$10+'СЕТ СН'!$H$6-'СЕТ СН'!$H$19</f>
        <v>677.19451779999997</v>
      </c>
      <c r="W85" s="37">
        <f>SUMIFS(СВЦЭМ!$C$34:$C$777,СВЦЭМ!$A$34:$A$777,$A85,СВЦЭМ!$B$34:$B$777,W$83)+'СЕТ СН'!$H$9+СВЦЭМ!$D$10+'СЕТ СН'!$H$6-'СЕТ СН'!$H$19</f>
        <v>649.42791739000006</v>
      </c>
      <c r="X85" s="37">
        <f>SUMIFS(СВЦЭМ!$C$34:$C$777,СВЦЭМ!$A$34:$A$777,$A85,СВЦЭМ!$B$34:$B$777,X$83)+'СЕТ СН'!$H$9+СВЦЭМ!$D$10+'СЕТ СН'!$H$6-'СЕТ СН'!$H$19</f>
        <v>656.19467721000012</v>
      </c>
      <c r="Y85" s="37">
        <f>SUMIFS(СВЦЭМ!$C$34:$C$777,СВЦЭМ!$A$34:$A$777,$A85,СВЦЭМ!$B$34:$B$777,Y$83)+'СЕТ СН'!$H$9+СВЦЭМ!$D$10+'СЕТ СН'!$H$6-'СЕТ СН'!$H$19</f>
        <v>722.65572712000005</v>
      </c>
    </row>
    <row r="86" spans="1:25" ht="15.75" x14ac:dyDescent="0.2">
      <c r="A86" s="36">
        <f t="shared" ref="A86:A114" si="2">A85+1</f>
        <v>43254</v>
      </c>
      <c r="B86" s="37">
        <f>SUMIFS(СВЦЭМ!$C$34:$C$777,СВЦЭМ!$A$34:$A$777,$A86,СВЦЭМ!$B$34:$B$777,B$83)+'СЕТ СН'!$H$9+СВЦЭМ!$D$10+'СЕТ СН'!$H$6-'СЕТ СН'!$H$19</f>
        <v>854.1732342900001</v>
      </c>
      <c r="C86" s="37">
        <f>SUMIFS(СВЦЭМ!$C$34:$C$777,СВЦЭМ!$A$34:$A$777,$A86,СВЦЭМ!$B$34:$B$777,C$83)+'СЕТ СН'!$H$9+СВЦЭМ!$D$10+'СЕТ СН'!$H$6-'СЕТ СН'!$H$19</f>
        <v>906.3088487199999</v>
      </c>
      <c r="D86" s="37">
        <f>SUMIFS(СВЦЭМ!$C$34:$C$777,СВЦЭМ!$A$34:$A$777,$A86,СВЦЭМ!$B$34:$B$777,D$83)+'СЕТ СН'!$H$9+СВЦЭМ!$D$10+'СЕТ СН'!$H$6-'СЕТ СН'!$H$19</f>
        <v>927.91335703000016</v>
      </c>
      <c r="E86" s="37">
        <f>SUMIFS(СВЦЭМ!$C$34:$C$777,СВЦЭМ!$A$34:$A$777,$A86,СВЦЭМ!$B$34:$B$777,E$83)+'СЕТ СН'!$H$9+СВЦЭМ!$D$10+'СЕТ СН'!$H$6-'СЕТ СН'!$H$19</f>
        <v>955.3690512999998</v>
      </c>
      <c r="F86" s="37">
        <f>SUMIFS(СВЦЭМ!$C$34:$C$777,СВЦЭМ!$A$34:$A$777,$A86,СВЦЭМ!$B$34:$B$777,F$83)+'СЕТ СН'!$H$9+СВЦЭМ!$D$10+'СЕТ СН'!$H$6-'СЕТ СН'!$H$19</f>
        <v>983.23491442999978</v>
      </c>
      <c r="G86" s="37">
        <f>SUMIFS(СВЦЭМ!$C$34:$C$777,СВЦЭМ!$A$34:$A$777,$A86,СВЦЭМ!$B$34:$B$777,G$83)+'СЕТ СН'!$H$9+СВЦЭМ!$D$10+'СЕТ СН'!$H$6-'СЕТ СН'!$H$19</f>
        <v>967.26755702999992</v>
      </c>
      <c r="H86" s="37">
        <f>SUMIFS(СВЦЭМ!$C$34:$C$777,СВЦЭМ!$A$34:$A$777,$A86,СВЦЭМ!$B$34:$B$777,H$83)+'СЕТ СН'!$H$9+СВЦЭМ!$D$10+'СЕТ СН'!$H$6-'СЕТ СН'!$H$19</f>
        <v>865.05947638000009</v>
      </c>
      <c r="I86" s="37">
        <f>SUMIFS(СВЦЭМ!$C$34:$C$777,СВЦЭМ!$A$34:$A$777,$A86,СВЦЭМ!$B$34:$B$777,I$83)+'СЕТ СН'!$H$9+СВЦЭМ!$D$10+'СЕТ СН'!$H$6-'СЕТ СН'!$H$19</f>
        <v>809.72070816999997</v>
      </c>
      <c r="J86" s="37">
        <f>SUMIFS(СВЦЭМ!$C$34:$C$777,СВЦЭМ!$A$34:$A$777,$A86,СВЦЭМ!$B$34:$B$777,J$83)+'СЕТ СН'!$H$9+СВЦЭМ!$D$10+'СЕТ СН'!$H$6-'СЕТ СН'!$H$19</f>
        <v>732.39651823999986</v>
      </c>
      <c r="K86" s="37">
        <f>SUMIFS(СВЦЭМ!$C$34:$C$777,СВЦЭМ!$A$34:$A$777,$A86,СВЦЭМ!$B$34:$B$777,K$83)+'СЕТ СН'!$H$9+СВЦЭМ!$D$10+'СЕТ СН'!$H$6-'СЕТ СН'!$H$19</f>
        <v>691.17277935000004</v>
      </c>
      <c r="L86" s="37">
        <f>SUMIFS(СВЦЭМ!$C$34:$C$777,СВЦЭМ!$A$34:$A$777,$A86,СВЦЭМ!$B$34:$B$777,L$83)+'СЕТ СН'!$H$9+СВЦЭМ!$D$10+'СЕТ СН'!$H$6-'СЕТ СН'!$H$19</f>
        <v>673.94493368999986</v>
      </c>
      <c r="M86" s="37">
        <f>SUMIFS(СВЦЭМ!$C$34:$C$777,СВЦЭМ!$A$34:$A$777,$A86,СВЦЭМ!$B$34:$B$777,M$83)+'СЕТ СН'!$H$9+СВЦЭМ!$D$10+'СЕТ СН'!$H$6-'СЕТ СН'!$H$19</f>
        <v>685.48183840000013</v>
      </c>
      <c r="N86" s="37">
        <f>SUMIFS(СВЦЭМ!$C$34:$C$777,СВЦЭМ!$A$34:$A$777,$A86,СВЦЭМ!$B$34:$B$777,N$83)+'СЕТ СН'!$H$9+СВЦЭМ!$D$10+'СЕТ СН'!$H$6-'СЕТ СН'!$H$19</f>
        <v>693.58310440000002</v>
      </c>
      <c r="O86" s="37">
        <f>SUMIFS(СВЦЭМ!$C$34:$C$777,СВЦЭМ!$A$34:$A$777,$A86,СВЦЭМ!$B$34:$B$777,O$83)+'СЕТ СН'!$H$9+СВЦЭМ!$D$10+'СЕТ СН'!$H$6-'СЕТ СН'!$H$19</f>
        <v>705.41821795999988</v>
      </c>
      <c r="P86" s="37">
        <f>SUMIFS(СВЦЭМ!$C$34:$C$777,СВЦЭМ!$A$34:$A$777,$A86,СВЦЭМ!$B$34:$B$777,P$83)+'СЕТ СН'!$H$9+СВЦЭМ!$D$10+'СЕТ СН'!$H$6-'СЕТ СН'!$H$19</f>
        <v>714.23065486000007</v>
      </c>
      <c r="Q86" s="37">
        <f>SUMIFS(СВЦЭМ!$C$34:$C$777,СВЦЭМ!$A$34:$A$777,$A86,СВЦЭМ!$B$34:$B$777,Q$83)+'СЕТ СН'!$H$9+СВЦЭМ!$D$10+'СЕТ СН'!$H$6-'СЕТ СН'!$H$19</f>
        <v>708.97203552999997</v>
      </c>
      <c r="R86" s="37">
        <f>SUMIFS(СВЦЭМ!$C$34:$C$777,СВЦЭМ!$A$34:$A$777,$A86,СВЦЭМ!$B$34:$B$777,R$83)+'СЕТ СН'!$H$9+СВЦЭМ!$D$10+'СЕТ СН'!$H$6-'СЕТ СН'!$H$19</f>
        <v>709.87223825000012</v>
      </c>
      <c r="S86" s="37">
        <f>SUMIFS(СВЦЭМ!$C$34:$C$777,СВЦЭМ!$A$34:$A$777,$A86,СВЦЭМ!$B$34:$B$777,S$83)+'СЕТ СН'!$H$9+СВЦЭМ!$D$10+'СЕТ СН'!$H$6-'СЕТ СН'!$H$19</f>
        <v>709.9848369</v>
      </c>
      <c r="T86" s="37">
        <f>SUMIFS(СВЦЭМ!$C$34:$C$777,СВЦЭМ!$A$34:$A$777,$A86,СВЦЭМ!$B$34:$B$777,T$83)+'СЕТ СН'!$H$9+СВЦЭМ!$D$10+'СЕТ СН'!$H$6-'СЕТ СН'!$H$19</f>
        <v>713.39481338000007</v>
      </c>
      <c r="U86" s="37">
        <f>SUMIFS(СВЦЭМ!$C$34:$C$777,СВЦЭМ!$A$34:$A$777,$A86,СВЦЭМ!$B$34:$B$777,U$83)+'СЕТ СН'!$H$9+СВЦЭМ!$D$10+'СЕТ СН'!$H$6-'СЕТ СН'!$H$19</f>
        <v>713.70541638999987</v>
      </c>
      <c r="V86" s="37">
        <f>SUMIFS(СВЦЭМ!$C$34:$C$777,СВЦЭМ!$A$34:$A$777,$A86,СВЦЭМ!$B$34:$B$777,V$83)+'СЕТ СН'!$H$9+СВЦЭМ!$D$10+'СЕТ СН'!$H$6-'СЕТ СН'!$H$19</f>
        <v>693.09463586999993</v>
      </c>
      <c r="W86" s="37">
        <f>SUMIFS(СВЦЭМ!$C$34:$C$777,СВЦЭМ!$A$34:$A$777,$A86,СВЦЭМ!$B$34:$B$777,W$83)+'СЕТ СН'!$H$9+СВЦЭМ!$D$10+'СЕТ СН'!$H$6-'СЕТ СН'!$H$19</f>
        <v>643.32844535000015</v>
      </c>
      <c r="X86" s="37">
        <f>SUMIFS(СВЦЭМ!$C$34:$C$777,СВЦЭМ!$A$34:$A$777,$A86,СВЦЭМ!$B$34:$B$777,X$83)+'СЕТ СН'!$H$9+СВЦЭМ!$D$10+'СЕТ СН'!$H$6-'СЕТ СН'!$H$19</f>
        <v>653.73429085999999</v>
      </c>
      <c r="Y86" s="37">
        <f>SUMIFS(СВЦЭМ!$C$34:$C$777,СВЦЭМ!$A$34:$A$777,$A86,СВЦЭМ!$B$34:$B$777,Y$83)+'СЕТ СН'!$H$9+СВЦЭМ!$D$10+'СЕТ СН'!$H$6-'СЕТ СН'!$H$19</f>
        <v>780.24877750999997</v>
      </c>
    </row>
    <row r="87" spans="1:25" ht="15.75" x14ac:dyDescent="0.2">
      <c r="A87" s="36">
        <f t="shared" si="2"/>
        <v>43255</v>
      </c>
      <c r="B87" s="37">
        <f>SUMIFS(СВЦЭМ!$C$34:$C$777,СВЦЭМ!$A$34:$A$777,$A87,СВЦЭМ!$B$34:$B$777,B$83)+'СЕТ СН'!$H$9+СВЦЭМ!$D$10+'СЕТ СН'!$H$6-'СЕТ СН'!$H$19</f>
        <v>894.09646473999976</v>
      </c>
      <c r="C87" s="37">
        <f>SUMIFS(СВЦЭМ!$C$34:$C$777,СВЦЭМ!$A$34:$A$777,$A87,СВЦЭМ!$B$34:$B$777,C$83)+'СЕТ СН'!$H$9+СВЦЭМ!$D$10+'СЕТ СН'!$H$6-'СЕТ СН'!$H$19</f>
        <v>956.6442228799998</v>
      </c>
      <c r="D87" s="37">
        <f>SUMIFS(СВЦЭМ!$C$34:$C$777,СВЦЭМ!$A$34:$A$777,$A87,СВЦЭМ!$B$34:$B$777,D$83)+'СЕТ СН'!$H$9+СВЦЭМ!$D$10+'СЕТ СН'!$H$6-'СЕТ СН'!$H$19</f>
        <v>992.58876306000013</v>
      </c>
      <c r="E87" s="37">
        <f>SUMIFS(СВЦЭМ!$C$34:$C$777,СВЦЭМ!$A$34:$A$777,$A87,СВЦЭМ!$B$34:$B$777,E$83)+'СЕТ СН'!$H$9+СВЦЭМ!$D$10+'СЕТ СН'!$H$6-'СЕТ СН'!$H$19</f>
        <v>1011.07925579</v>
      </c>
      <c r="F87" s="37">
        <f>SUMIFS(СВЦЭМ!$C$34:$C$777,СВЦЭМ!$A$34:$A$777,$A87,СВЦЭМ!$B$34:$B$777,F$83)+'СЕТ СН'!$H$9+СВЦЭМ!$D$10+'СЕТ СН'!$H$6-'СЕТ СН'!$H$19</f>
        <v>1033.87687998</v>
      </c>
      <c r="G87" s="37">
        <f>SUMIFS(СВЦЭМ!$C$34:$C$777,СВЦЭМ!$A$34:$A$777,$A87,СВЦЭМ!$B$34:$B$777,G$83)+'СЕТ СН'!$H$9+СВЦЭМ!$D$10+'СЕТ СН'!$H$6-'СЕТ СН'!$H$19</f>
        <v>1004.08122844</v>
      </c>
      <c r="H87" s="37">
        <f>SUMIFS(СВЦЭМ!$C$34:$C$777,СВЦЭМ!$A$34:$A$777,$A87,СВЦЭМ!$B$34:$B$777,H$83)+'СЕТ СН'!$H$9+СВЦЭМ!$D$10+'СЕТ СН'!$H$6-'СЕТ СН'!$H$19</f>
        <v>878.34625157999983</v>
      </c>
      <c r="I87" s="37">
        <f>SUMIFS(СВЦЭМ!$C$34:$C$777,СВЦЭМ!$A$34:$A$777,$A87,СВЦЭМ!$B$34:$B$777,I$83)+'СЕТ СН'!$H$9+СВЦЭМ!$D$10+'СЕТ СН'!$H$6-'СЕТ СН'!$H$19</f>
        <v>790.67085176000012</v>
      </c>
      <c r="J87" s="37">
        <f>SUMIFS(СВЦЭМ!$C$34:$C$777,СВЦЭМ!$A$34:$A$777,$A87,СВЦЭМ!$B$34:$B$777,J$83)+'СЕТ СН'!$H$9+СВЦЭМ!$D$10+'СЕТ СН'!$H$6-'СЕТ СН'!$H$19</f>
        <v>742.38973768000017</v>
      </c>
      <c r="K87" s="37">
        <f>SUMIFS(СВЦЭМ!$C$34:$C$777,СВЦЭМ!$A$34:$A$777,$A87,СВЦЭМ!$B$34:$B$777,K$83)+'СЕТ СН'!$H$9+СВЦЭМ!$D$10+'СЕТ СН'!$H$6-'СЕТ СН'!$H$19</f>
        <v>712.14821085999995</v>
      </c>
      <c r="L87" s="37">
        <f>SUMIFS(СВЦЭМ!$C$34:$C$777,СВЦЭМ!$A$34:$A$777,$A87,СВЦЭМ!$B$34:$B$777,L$83)+'СЕТ СН'!$H$9+СВЦЭМ!$D$10+'СЕТ СН'!$H$6-'СЕТ СН'!$H$19</f>
        <v>703.65553366000006</v>
      </c>
      <c r="M87" s="37">
        <f>SUMIFS(СВЦЭМ!$C$34:$C$777,СВЦЭМ!$A$34:$A$777,$A87,СВЦЭМ!$B$34:$B$777,M$83)+'СЕТ СН'!$H$9+СВЦЭМ!$D$10+'СЕТ СН'!$H$6-'СЕТ СН'!$H$19</f>
        <v>710.31302311999991</v>
      </c>
      <c r="N87" s="37">
        <f>SUMIFS(СВЦЭМ!$C$34:$C$777,СВЦЭМ!$A$34:$A$777,$A87,СВЦЭМ!$B$34:$B$777,N$83)+'СЕТ СН'!$H$9+СВЦЭМ!$D$10+'СЕТ СН'!$H$6-'СЕТ СН'!$H$19</f>
        <v>722.13547404000008</v>
      </c>
      <c r="O87" s="37">
        <f>SUMIFS(СВЦЭМ!$C$34:$C$777,СВЦЭМ!$A$34:$A$777,$A87,СВЦЭМ!$B$34:$B$777,O$83)+'СЕТ СН'!$H$9+СВЦЭМ!$D$10+'СЕТ СН'!$H$6-'СЕТ СН'!$H$19</f>
        <v>720.89784681999993</v>
      </c>
      <c r="P87" s="37">
        <f>SUMIFS(СВЦЭМ!$C$34:$C$777,СВЦЭМ!$A$34:$A$777,$A87,СВЦЭМ!$B$34:$B$777,P$83)+'СЕТ СН'!$H$9+СВЦЭМ!$D$10+'СЕТ СН'!$H$6-'СЕТ СН'!$H$19</f>
        <v>715.53761939000003</v>
      </c>
      <c r="Q87" s="37">
        <f>SUMIFS(СВЦЭМ!$C$34:$C$777,СВЦЭМ!$A$34:$A$777,$A87,СВЦЭМ!$B$34:$B$777,Q$83)+'СЕТ СН'!$H$9+СВЦЭМ!$D$10+'СЕТ СН'!$H$6-'СЕТ СН'!$H$19</f>
        <v>715.57937899000001</v>
      </c>
      <c r="R87" s="37">
        <f>SUMIFS(СВЦЭМ!$C$34:$C$777,СВЦЭМ!$A$34:$A$777,$A87,СВЦЭМ!$B$34:$B$777,R$83)+'СЕТ СН'!$H$9+СВЦЭМ!$D$10+'СЕТ СН'!$H$6-'СЕТ СН'!$H$19</f>
        <v>724.29779902000007</v>
      </c>
      <c r="S87" s="37">
        <f>SUMIFS(СВЦЭМ!$C$34:$C$777,СВЦЭМ!$A$34:$A$777,$A87,СВЦЭМ!$B$34:$B$777,S$83)+'СЕТ СН'!$H$9+СВЦЭМ!$D$10+'СЕТ СН'!$H$6-'СЕТ СН'!$H$19</f>
        <v>715.82557481000015</v>
      </c>
      <c r="T87" s="37">
        <f>SUMIFS(СВЦЭМ!$C$34:$C$777,СВЦЭМ!$A$34:$A$777,$A87,СВЦЭМ!$B$34:$B$777,T$83)+'СЕТ СН'!$H$9+СВЦЭМ!$D$10+'СЕТ СН'!$H$6-'СЕТ СН'!$H$19</f>
        <v>713.81711666000012</v>
      </c>
      <c r="U87" s="37">
        <f>SUMIFS(СВЦЭМ!$C$34:$C$777,СВЦЭМ!$A$34:$A$777,$A87,СВЦЭМ!$B$34:$B$777,U$83)+'СЕТ СН'!$H$9+СВЦЭМ!$D$10+'СЕТ СН'!$H$6-'СЕТ СН'!$H$19</f>
        <v>705.77946706</v>
      </c>
      <c r="V87" s="37">
        <f>SUMIFS(СВЦЭМ!$C$34:$C$777,СВЦЭМ!$A$34:$A$777,$A87,СВЦЭМ!$B$34:$B$777,V$83)+'СЕТ СН'!$H$9+СВЦЭМ!$D$10+'СЕТ СН'!$H$6-'СЕТ СН'!$H$19</f>
        <v>698.24326564</v>
      </c>
      <c r="W87" s="37">
        <f>SUMIFS(СВЦЭМ!$C$34:$C$777,СВЦЭМ!$A$34:$A$777,$A87,СВЦЭМ!$B$34:$B$777,W$83)+'СЕТ СН'!$H$9+СВЦЭМ!$D$10+'СЕТ СН'!$H$6-'СЕТ СН'!$H$19</f>
        <v>686.0529415100001</v>
      </c>
      <c r="X87" s="37">
        <f>SUMIFS(СВЦЭМ!$C$34:$C$777,СВЦЭМ!$A$34:$A$777,$A87,СВЦЭМ!$B$34:$B$777,X$83)+'СЕТ СН'!$H$9+СВЦЭМ!$D$10+'СЕТ СН'!$H$6-'СЕТ СН'!$H$19</f>
        <v>694.44478058000016</v>
      </c>
      <c r="Y87" s="37">
        <f>SUMIFS(СВЦЭМ!$C$34:$C$777,СВЦЭМ!$A$34:$A$777,$A87,СВЦЭМ!$B$34:$B$777,Y$83)+'СЕТ СН'!$H$9+СВЦЭМ!$D$10+'СЕТ СН'!$H$6-'СЕТ СН'!$H$19</f>
        <v>794.11458929000003</v>
      </c>
    </row>
    <row r="88" spans="1:25" ht="15.75" x14ac:dyDescent="0.2">
      <c r="A88" s="36">
        <f t="shared" si="2"/>
        <v>43256</v>
      </c>
      <c r="B88" s="37">
        <f>SUMIFS(СВЦЭМ!$C$34:$C$777,СВЦЭМ!$A$34:$A$777,$A88,СВЦЭМ!$B$34:$B$777,B$83)+'СЕТ СН'!$H$9+СВЦЭМ!$D$10+'СЕТ СН'!$H$6-'СЕТ СН'!$H$19</f>
        <v>878.5483805199998</v>
      </c>
      <c r="C88" s="37">
        <f>SUMIFS(СВЦЭМ!$C$34:$C$777,СВЦЭМ!$A$34:$A$777,$A88,СВЦЭМ!$B$34:$B$777,C$83)+'СЕТ СН'!$H$9+СВЦЭМ!$D$10+'СЕТ СН'!$H$6-'СЕТ СН'!$H$19</f>
        <v>925.42201523000006</v>
      </c>
      <c r="D88" s="37">
        <f>SUMIFS(СВЦЭМ!$C$34:$C$777,СВЦЭМ!$A$34:$A$777,$A88,СВЦЭМ!$B$34:$B$777,D$83)+'СЕТ СН'!$H$9+СВЦЭМ!$D$10+'СЕТ СН'!$H$6-'СЕТ СН'!$H$19</f>
        <v>957.61127676999979</v>
      </c>
      <c r="E88" s="37">
        <f>SUMIFS(СВЦЭМ!$C$34:$C$777,СВЦЭМ!$A$34:$A$777,$A88,СВЦЭМ!$B$34:$B$777,E$83)+'СЕТ СН'!$H$9+СВЦЭМ!$D$10+'СЕТ СН'!$H$6-'СЕТ СН'!$H$19</f>
        <v>958.5038706900001</v>
      </c>
      <c r="F88" s="37">
        <f>SUMIFS(СВЦЭМ!$C$34:$C$777,СВЦЭМ!$A$34:$A$777,$A88,СВЦЭМ!$B$34:$B$777,F$83)+'СЕТ СН'!$H$9+СВЦЭМ!$D$10+'СЕТ СН'!$H$6-'СЕТ СН'!$H$19</f>
        <v>973.05935022999995</v>
      </c>
      <c r="G88" s="37">
        <f>SUMIFS(СВЦЭМ!$C$34:$C$777,СВЦЭМ!$A$34:$A$777,$A88,СВЦЭМ!$B$34:$B$777,G$83)+'СЕТ СН'!$H$9+СВЦЭМ!$D$10+'СЕТ СН'!$H$6-'СЕТ СН'!$H$19</f>
        <v>959.27379401000019</v>
      </c>
      <c r="H88" s="37">
        <f>SUMIFS(СВЦЭМ!$C$34:$C$777,СВЦЭМ!$A$34:$A$777,$A88,СВЦЭМ!$B$34:$B$777,H$83)+'СЕТ СН'!$H$9+СВЦЭМ!$D$10+'СЕТ СН'!$H$6-'СЕТ СН'!$H$19</f>
        <v>826.83664293999993</v>
      </c>
      <c r="I88" s="37">
        <f>SUMIFS(СВЦЭМ!$C$34:$C$777,СВЦЭМ!$A$34:$A$777,$A88,СВЦЭМ!$B$34:$B$777,I$83)+'СЕТ СН'!$H$9+СВЦЭМ!$D$10+'СЕТ СН'!$H$6-'СЕТ СН'!$H$19</f>
        <v>726.63358927000002</v>
      </c>
      <c r="J88" s="37">
        <f>SUMIFS(СВЦЭМ!$C$34:$C$777,СВЦЭМ!$A$34:$A$777,$A88,СВЦЭМ!$B$34:$B$777,J$83)+'СЕТ СН'!$H$9+СВЦЭМ!$D$10+'СЕТ СН'!$H$6-'СЕТ СН'!$H$19</f>
        <v>696.07627087000003</v>
      </c>
      <c r="K88" s="37">
        <f>SUMIFS(СВЦЭМ!$C$34:$C$777,СВЦЭМ!$A$34:$A$777,$A88,СВЦЭМ!$B$34:$B$777,K$83)+'СЕТ СН'!$H$9+СВЦЭМ!$D$10+'СЕТ СН'!$H$6-'СЕТ СН'!$H$19</f>
        <v>680.09051016000001</v>
      </c>
      <c r="L88" s="37">
        <f>SUMIFS(СВЦЭМ!$C$34:$C$777,СВЦЭМ!$A$34:$A$777,$A88,СВЦЭМ!$B$34:$B$777,L$83)+'СЕТ СН'!$H$9+СВЦЭМ!$D$10+'СЕТ СН'!$H$6-'СЕТ СН'!$H$19</f>
        <v>677.20308054000009</v>
      </c>
      <c r="M88" s="37">
        <f>SUMIFS(СВЦЭМ!$C$34:$C$777,СВЦЭМ!$A$34:$A$777,$A88,СВЦЭМ!$B$34:$B$777,M$83)+'СЕТ СН'!$H$9+СВЦЭМ!$D$10+'СЕТ СН'!$H$6-'СЕТ СН'!$H$19</f>
        <v>692.08898517</v>
      </c>
      <c r="N88" s="37">
        <f>SUMIFS(СВЦЭМ!$C$34:$C$777,СВЦЭМ!$A$34:$A$777,$A88,СВЦЭМ!$B$34:$B$777,N$83)+'СЕТ СН'!$H$9+СВЦЭМ!$D$10+'СЕТ СН'!$H$6-'СЕТ СН'!$H$19</f>
        <v>727.72322462</v>
      </c>
      <c r="O88" s="37">
        <f>SUMIFS(СВЦЭМ!$C$34:$C$777,СВЦЭМ!$A$34:$A$777,$A88,СВЦЭМ!$B$34:$B$777,O$83)+'СЕТ СН'!$H$9+СВЦЭМ!$D$10+'СЕТ СН'!$H$6-'СЕТ СН'!$H$19</f>
        <v>739.81785223000009</v>
      </c>
      <c r="P88" s="37">
        <f>SUMIFS(СВЦЭМ!$C$34:$C$777,СВЦЭМ!$A$34:$A$777,$A88,СВЦЭМ!$B$34:$B$777,P$83)+'СЕТ СН'!$H$9+СВЦЭМ!$D$10+'СЕТ СН'!$H$6-'СЕТ СН'!$H$19</f>
        <v>731.51560054000004</v>
      </c>
      <c r="Q88" s="37">
        <f>SUMIFS(СВЦЭМ!$C$34:$C$777,СВЦЭМ!$A$34:$A$777,$A88,СВЦЭМ!$B$34:$B$777,Q$83)+'СЕТ СН'!$H$9+СВЦЭМ!$D$10+'СЕТ СН'!$H$6-'СЕТ СН'!$H$19</f>
        <v>727.45456492999995</v>
      </c>
      <c r="R88" s="37">
        <f>SUMIFS(СВЦЭМ!$C$34:$C$777,СВЦЭМ!$A$34:$A$777,$A88,СВЦЭМ!$B$34:$B$777,R$83)+'СЕТ СН'!$H$9+СВЦЭМ!$D$10+'СЕТ СН'!$H$6-'СЕТ СН'!$H$19</f>
        <v>742.70985661999987</v>
      </c>
      <c r="S88" s="37">
        <f>SUMIFS(СВЦЭМ!$C$34:$C$777,СВЦЭМ!$A$34:$A$777,$A88,СВЦЭМ!$B$34:$B$777,S$83)+'СЕТ СН'!$H$9+СВЦЭМ!$D$10+'СЕТ СН'!$H$6-'СЕТ СН'!$H$19</f>
        <v>728.81816089999995</v>
      </c>
      <c r="T88" s="37">
        <f>SUMIFS(СВЦЭМ!$C$34:$C$777,СВЦЭМ!$A$34:$A$777,$A88,СВЦЭМ!$B$34:$B$777,T$83)+'СЕТ СН'!$H$9+СВЦЭМ!$D$10+'СЕТ СН'!$H$6-'СЕТ СН'!$H$19</f>
        <v>719.86937657999999</v>
      </c>
      <c r="U88" s="37">
        <f>SUMIFS(СВЦЭМ!$C$34:$C$777,СВЦЭМ!$A$34:$A$777,$A88,СВЦЭМ!$B$34:$B$777,U$83)+'СЕТ СН'!$H$9+СВЦЭМ!$D$10+'СЕТ СН'!$H$6-'СЕТ СН'!$H$19</f>
        <v>719.3933634199999</v>
      </c>
      <c r="V88" s="37">
        <f>SUMIFS(СВЦЭМ!$C$34:$C$777,СВЦЭМ!$A$34:$A$777,$A88,СВЦЭМ!$B$34:$B$777,V$83)+'СЕТ СН'!$H$9+СВЦЭМ!$D$10+'СЕТ СН'!$H$6-'СЕТ СН'!$H$19</f>
        <v>736.51498361999995</v>
      </c>
      <c r="W88" s="37">
        <f>SUMIFS(СВЦЭМ!$C$34:$C$777,СВЦЭМ!$A$34:$A$777,$A88,СВЦЭМ!$B$34:$B$777,W$83)+'СЕТ СН'!$H$9+СВЦЭМ!$D$10+'СЕТ СН'!$H$6-'СЕТ СН'!$H$19</f>
        <v>696.15486083999997</v>
      </c>
      <c r="X88" s="37">
        <f>SUMIFS(СВЦЭМ!$C$34:$C$777,СВЦЭМ!$A$34:$A$777,$A88,СВЦЭМ!$B$34:$B$777,X$83)+'СЕТ СН'!$H$9+СВЦЭМ!$D$10+'СЕТ СН'!$H$6-'СЕТ СН'!$H$19</f>
        <v>717.18554340999992</v>
      </c>
      <c r="Y88" s="37">
        <f>SUMIFS(СВЦЭМ!$C$34:$C$777,СВЦЭМ!$A$34:$A$777,$A88,СВЦЭМ!$B$34:$B$777,Y$83)+'СЕТ СН'!$H$9+СВЦЭМ!$D$10+'СЕТ СН'!$H$6-'СЕТ СН'!$H$19</f>
        <v>829.19436783000003</v>
      </c>
    </row>
    <row r="89" spans="1:25" ht="15.75" x14ac:dyDescent="0.2">
      <c r="A89" s="36">
        <f t="shared" si="2"/>
        <v>43257</v>
      </c>
      <c r="B89" s="37">
        <f>SUMIFS(СВЦЭМ!$C$34:$C$777,СВЦЭМ!$A$34:$A$777,$A89,СВЦЭМ!$B$34:$B$777,B$83)+'СЕТ СН'!$H$9+СВЦЭМ!$D$10+'СЕТ СН'!$H$6-'СЕТ СН'!$H$19</f>
        <v>922.74212661000013</v>
      </c>
      <c r="C89" s="37">
        <f>SUMIFS(СВЦЭМ!$C$34:$C$777,СВЦЭМ!$A$34:$A$777,$A89,СВЦЭМ!$B$34:$B$777,C$83)+'СЕТ СН'!$H$9+СВЦЭМ!$D$10+'СЕТ СН'!$H$6-'СЕТ СН'!$H$19</f>
        <v>983.54329923999978</v>
      </c>
      <c r="D89" s="37">
        <f>SUMIFS(СВЦЭМ!$C$34:$C$777,СВЦЭМ!$A$34:$A$777,$A89,СВЦЭМ!$B$34:$B$777,D$83)+'СЕТ СН'!$H$9+СВЦЭМ!$D$10+'СЕТ СН'!$H$6-'СЕТ СН'!$H$19</f>
        <v>1026.1360685099999</v>
      </c>
      <c r="E89" s="37">
        <f>SUMIFS(СВЦЭМ!$C$34:$C$777,СВЦЭМ!$A$34:$A$777,$A89,СВЦЭМ!$B$34:$B$777,E$83)+'СЕТ СН'!$H$9+СВЦЭМ!$D$10+'СЕТ СН'!$H$6-'СЕТ СН'!$H$19</f>
        <v>1030.38589228</v>
      </c>
      <c r="F89" s="37">
        <f>SUMIFS(СВЦЭМ!$C$34:$C$777,СВЦЭМ!$A$34:$A$777,$A89,СВЦЭМ!$B$34:$B$777,F$83)+'СЕТ СН'!$H$9+СВЦЭМ!$D$10+'СЕТ СН'!$H$6-'СЕТ СН'!$H$19</f>
        <v>1023.87021638</v>
      </c>
      <c r="G89" s="37">
        <f>SUMIFS(СВЦЭМ!$C$34:$C$777,СВЦЭМ!$A$34:$A$777,$A89,СВЦЭМ!$B$34:$B$777,G$83)+'СЕТ СН'!$H$9+СВЦЭМ!$D$10+'СЕТ СН'!$H$6-'СЕТ СН'!$H$19</f>
        <v>1016.4751204199998</v>
      </c>
      <c r="H89" s="37">
        <f>SUMIFS(СВЦЭМ!$C$34:$C$777,СВЦЭМ!$A$34:$A$777,$A89,СВЦЭМ!$B$34:$B$777,H$83)+'СЕТ СН'!$H$9+СВЦЭМ!$D$10+'СЕТ СН'!$H$6-'СЕТ СН'!$H$19</f>
        <v>889.16186644999982</v>
      </c>
      <c r="I89" s="37">
        <f>SUMIFS(СВЦЭМ!$C$34:$C$777,СВЦЭМ!$A$34:$A$777,$A89,СВЦЭМ!$B$34:$B$777,I$83)+'СЕТ СН'!$H$9+СВЦЭМ!$D$10+'СЕТ СН'!$H$6-'СЕТ СН'!$H$19</f>
        <v>759.44612474999997</v>
      </c>
      <c r="J89" s="37">
        <f>SUMIFS(СВЦЭМ!$C$34:$C$777,СВЦЭМ!$A$34:$A$777,$A89,СВЦЭМ!$B$34:$B$777,J$83)+'СЕТ СН'!$H$9+СВЦЭМ!$D$10+'СЕТ СН'!$H$6-'СЕТ СН'!$H$19</f>
        <v>720.85191788999998</v>
      </c>
      <c r="K89" s="37">
        <f>SUMIFS(СВЦЭМ!$C$34:$C$777,СВЦЭМ!$A$34:$A$777,$A89,СВЦЭМ!$B$34:$B$777,K$83)+'СЕТ СН'!$H$9+СВЦЭМ!$D$10+'СЕТ СН'!$H$6-'СЕТ СН'!$H$19</f>
        <v>697.27721096000016</v>
      </c>
      <c r="L89" s="37">
        <f>SUMIFS(СВЦЭМ!$C$34:$C$777,СВЦЭМ!$A$34:$A$777,$A89,СВЦЭМ!$B$34:$B$777,L$83)+'СЕТ СН'!$H$9+СВЦЭМ!$D$10+'СЕТ СН'!$H$6-'СЕТ СН'!$H$19</f>
        <v>677.64361672000007</v>
      </c>
      <c r="M89" s="37">
        <f>SUMIFS(СВЦЭМ!$C$34:$C$777,СВЦЭМ!$A$34:$A$777,$A89,СВЦЭМ!$B$34:$B$777,M$83)+'СЕТ СН'!$H$9+СВЦЭМ!$D$10+'СЕТ СН'!$H$6-'СЕТ СН'!$H$19</f>
        <v>686.97853457000008</v>
      </c>
      <c r="N89" s="37">
        <f>SUMIFS(СВЦЭМ!$C$34:$C$777,СВЦЭМ!$A$34:$A$777,$A89,СВЦЭМ!$B$34:$B$777,N$83)+'СЕТ СН'!$H$9+СВЦЭМ!$D$10+'СЕТ СН'!$H$6-'СЕТ СН'!$H$19</f>
        <v>688.76816298999995</v>
      </c>
      <c r="O89" s="37">
        <f>SUMIFS(СВЦЭМ!$C$34:$C$777,СВЦЭМ!$A$34:$A$777,$A89,СВЦЭМ!$B$34:$B$777,O$83)+'СЕТ СН'!$H$9+СВЦЭМ!$D$10+'СЕТ СН'!$H$6-'СЕТ СН'!$H$19</f>
        <v>693.09774209</v>
      </c>
      <c r="P89" s="37">
        <f>SUMIFS(СВЦЭМ!$C$34:$C$777,СВЦЭМ!$A$34:$A$777,$A89,СВЦЭМ!$B$34:$B$777,P$83)+'СЕТ СН'!$H$9+СВЦЭМ!$D$10+'СЕТ СН'!$H$6-'СЕТ СН'!$H$19</f>
        <v>694.31749000999991</v>
      </c>
      <c r="Q89" s="37">
        <f>SUMIFS(СВЦЭМ!$C$34:$C$777,СВЦЭМ!$A$34:$A$777,$A89,СВЦЭМ!$B$34:$B$777,Q$83)+'СЕТ СН'!$H$9+СВЦЭМ!$D$10+'СЕТ СН'!$H$6-'СЕТ СН'!$H$19</f>
        <v>691.35889271999997</v>
      </c>
      <c r="R89" s="37">
        <f>SUMIFS(СВЦЭМ!$C$34:$C$777,СВЦЭМ!$A$34:$A$777,$A89,СВЦЭМ!$B$34:$B$777,R$83)+'СЕТ СН'!$H$9+СВЦЭМ!$D$10+'СЕТ СН'!$H$6-'СЕТ СН'!$H$19</f>
        <v>696.02044266999985</v>
      </c>
      <c r="S89" s="37">
        <f>SUMIFS(СВЦЭМ!$C$34:$C$777,СВЦЭМ!$A$34:$A$777,$A89,СВЦЭМ!$B$34:$B$777,S$83)+'СЕТ СН'!$H$9+СВЦЭМ!$D$10+'СЕТ СН'!$H$6-'СЕТ СН'!$H$19</f>
        <v>695.84183864999989</v>
      </c>
      <c r="T89" s="37">
        <f>SUMIFS(СВЦЭМ!$C$34:$C$777,СВЦЭМ!$A$34:$A$777,$A89,СВЦЭМ!$B$34:$B$777,T$83)+'СЕТ СН'!$H$9+СВЦЭМ!$D$10+'СЕТ СН'!$H$6-'СЕТ СН'!$H$19</f>
        <v>695.64627616000018</v>
      </c>
      <c r="U89" s="37">
        <f>SUMIFS(СВЦЭМ!$C$34:$C$777,СВЦЭМ!$A$34:$A$777,$A89,СВЦЭМ!$B$34:$B$777,U$83)+'СЕТ СН'!$H$9+СВЦЭМ!$D$10+'СЕТ СН'!$H$6-'СЕТ СН'!$H$19</f>
        <v>698.70428369000012</v>
      </c>
      <c r="V89" s="37">
        <f>SUMIFS(СВЦЭМ!$C$34:$C$777,СВЦЭМ!$A$34:$A$777,$A89,СВЦЭМ!$B$34:$B$777,V$83)+'СЕТ СН'!$H$9+СВЦЭМ!$D$10+'СЕТ СН'!$H$6-'СЕТ СН'!$H$19</f>
        <v>694.92663039999991</v>
      </c>
      <c r="W89" s="37">
        <f>SUMIFS(СВЦЭМ!$C$34:$C$777,СВЦЭМ!$A$34:$A$777,$A89,СВЦЭМ!$B$34:$B$777,W$83)+'СЕТ СН'!$H$9+СВЦЭМ!$D$10+'СЕТ СН'!$H$6-'СЕТ СН'!$H$19</f>
        <v>678.31584755999995</v>
      </c>
      <c r="X89" s="37">
        <f>SUMIFS(СВЦЭМ!$C$34:$C$777,СВЦЭМ!$A$34:$A$777,$A89,СВЦЭМ!$B$34:$B$777,X$83)+'СЕТ СН'!$H$9+СВЦЭМ!$D$10+'СЕТ СН'!$H$6-'СЕТ СН'!$H$19</f>
        <v>696.72600369999998</v>
      </c>
      <c r="Y89" s="37">
        <f>SUMIFS(СВЦЭМ!$C$34:$C$777,СВЦЭМ!$A$34:$A$777,$A89,СВЦЭМ!$B$34:$B$777,Y$83)+'СЕТ СН'!$H$9+СВЦЭМ!$D$10+'СЕТ СН'!$H$6-'СЕТ СН'!$H$19</f>
        <v>810.33713399999999</v>
      </c>
    </row>
    <row r="90" spans="1:25" ht="15.75" x14ac:dyDescent="0.2">
      <c r="A90" s="36">
        <f t="shared" si="2"/>
        <v>43258</v>
      </c>
      <c r="B90" s="37">
        <f>SUMIFS(СВЦЭМ!$C$34:$C$777,СВЦЭМ!$A$34:$A$777,$A90,СВЦЭМ!$B$34:$B$777,B$83)+'СЕТ СН'!$H$9+СВЦЭМ!$D$10+'СЕТ СН'!$H$6-'СЕТ СН'!$H$19</f>
        <v>890.33724588000007</v>
      </c>
      <c r="C90" s="37">
        <f>SUMIFS(СВЦЭМ!$C$34:$C$777,СВЦЭМ!$A$34:$A$777,$A90,СВЦЭМ!$B$34:$B$777,C$83)+'СЕТ СН'!$H$9+СВЦЭМ!$D$10+'СЕТ СН'!$H$6-'СЕТ СН'!$H$19</f>
        <v>951.02463110000019</v>
      </c>
      <c r="D90" s="37">
        <f>SUMIFS(СВЦЭМ!$C$34:$C$777,СВЦЭМ!$A$34:$A$777,$A90,СВЦЭМ!$B$34:$B$777,D$83)+'СЕТ СН'!$H$9+СВЦЭМ!$D$10+'СЕТ СН'!$H$6-'СЕТ СН'!$H$19</f>
        <v>972.36657398</v>
      </c>
      <c r="E90" s="37">
        <f>SUMIFS(СВЦЭМ!$C$34:$C$777,СВЦЭМ!$A$34:$A$777,$A90,СВЦЭМ!$B$34:$B$777,E$83)+'СЕТ СН'!$H$9+СВЦЭМ!$D$10+'СЕТ СН'!$H$6-'СЕТ СН'!$H$19</f>
        <v>980.04096384999968</v>
      </c>
      <c r="F90" s="37">
        <f>SUMIFS(СВЦЭМ!$C$34:$C$777,СВЦЭМ!$A$34:$A$777,$A90,СВЦЭМ!$B$34:$B$777,F$83)+'СЕТ СН'!$H$9+СВЦЭМ!$D$10+'СЕТ СН'!$H$6-'СЕТ СН'!$H$19</f>
        <v>993.71842118000006</v>
      </c>
      <c r="G90" s="37">
        <f>SUMIFS(СВЦЭМ!$C$34:$C$777,СВЦЭМ!$A$34:$A$777,$A90,СВЦЭМ!$B$34:$B$777,G$83)+'СЕТ СН'!$H$9+СВЦЭМ!$D$10+'СЕТ СН'!$H$6-'СЕТ СН'!$H$19</f>
        <v>986.69645068000011</v>
      </c>
      <c r="H90" s="37">
        <f>SUMIFS(СВЦЭМ!$C$34:$C$777,СВЦЭМ!$A$34:$A$777,$A90,СВЦЭМ!$B$34:$B$777,H$83)+'СЕТ СН'!$H$9+СВЦЭМ!$D$10+'СЕТ СН'!$H$6-'СЕТ СН'!$H$19</f>
        <v>854.99651081000013</v>
      </c>
      <c r="I90" s="37">
        <f>SUMIFS(СВЦЭМ!$C$34:$C$777,СВЦЭМ!$A$34:$A$777,$A90,СВЦЭМ!$B$34:$B$777,I$83)+'СЕТ СН'!$H$9+СВЦЭМ!$D$10+'СЕТ СН'!$H$6-'СЕТ СН'!$H$19</f>
        <v>734.53197272999989</v>
      </c>
      <c r="J90" s="37">
        <f>SUMIFS(СВЦЭМ!$C$34:$C$777,СВЦЭМ!$A$34:$A$777,$A90,СВЦЭМ!$B$34:$B$777,J$83)+'СЕТ СН'!$H$9+СВЦЭМ!$D$10+'СЕТ СН'!$H$6-'СЕТ СН'!$H$19</f>
        <v>701.16705848000004</v>
      </c>
      <c r="K90" s="37">
        <f>SUMIFS(СВЦЭМ!$C$34:$C$777,СВЦЭМ!$A$34:$A$777,$A90,СВЦЭМ!$B$34:$B$777,K$83)+'СЕТ СН'!$H$9+СВЦЭМ!$D$10+'СЕТ СН'!$H$6-'СЕТ СН'!$H$19</f>
        <v>679.18769129999998</v>
      </c>
      <c r="L90" s="37">
        <f>SUMIFS(СВЦЭМ!$C$34:$C$777,СВЦЭМ!$A$34:$A$777,$A90,СВЦЭМ!$B$34:$B$777,L$83)+'СЕТ СН'!$H$9+СВЦЭМ!$D$10+'СЕТ СН'!$H$6-'СЕТ СН'!$H$19</f>
        <v>664.33187895999993</v>
      </c>
      <c r="M90" s="37">
        <f>SUMIFS(СВЦЭМ!$C$34:$C$777,СВЦЭМ!$A$34:$A$777,$A90,СВЦЭМ!$B$34:$B$777,M$83)+'СЕТ СН'!$H$9+СВЦЭМ!$D$10+'СЕТ СН'!$H$6-'СЕТ СН'!$H$19</f>
        <v>667.5427833</v>
      </c>
      <c r="N90" s="37">
        <f>SUMIFS(СВЦЭМ!$C$34:$C$777,СВЦЭМ!$A$34:$A$777,$A90,СВЦЭМ!$B$34:$B$777,N$83)+'СЕТ СН'!$H$9+СВЦЭМ!$D$10+'СЕТ СН'!$H$6-'СЕТ СН'!$H$19</f>
        <v>677.16291203999992</v>
      </c>
      <c r="O90" s="37">
        <f>SUMIFS(СВЦЭМ!$C$34:$C$777,СВЦЭМ!$A$34:$A$777,$A90,СВЦЭМ!$B$34:$B$777,O$83)+'СЕТ СН'!$H$9+СВЦЭМ!$D$10+'СЕТ СН'!$H$6-'СЕТ СН'!$H$19</f>
        <v>681.86513329999991</v>
      </c>
      <c r="P90" s="37">
        <f>SUMIFS(СВЦЭМ!$C$34:$C$777,СВЦЭМ!$A$34:$A$777,$A90,СВЦЭМ!$B$34:$B$777,P$83)+'СЕТ СН'!$H$9+СВЦЭМ!$D$10+'СЕТ СН'!$H$6-'СЕТ СН'!$H$19</f>
        <v>670.30872809999994</v>
      </c>
      <c r="Q90" s="37">
        <f>SUMIFS(СВЦЭМ!$C$34:$C$777,СВЦЭМ!$A$34:$A$777,$A90,СВЦЭМ!$B$34:$B$777,Q$83)+'СЕТ СН'!$H$9+СВЦЭМ!$D$10+'СЕТ СН'!$H$6-'СЕТ СН'!$H$19</f>
        <v>681.29400608000003</v>
      </c>
      <c r="R90" s="37">
        <f>SUMIFS(СВЦЭМ!$C$34:$C$777,СВЦЭМ!$A$34:$A$777,$A90,СВЦЭМ!$B$34:$B$777,R$83)+'СЕТ СН'!$H$9+СВЦЭМ!$D$10+'СЕТ СН'!$H$6-'СЕТ СН'!$H$19</f>
        <v>702.19382957000005</v>
      </c>
      <c r="S90" s="37">
        <f>SUMIFS(СВЦЭМ!$C$34:$C$777,СВЦЭМ!$A$34:$A$777,$A90,СВЦЭМ!$B$34:$B$777,S$83)+'СЕТ СН'!$H$9+СВЦЭМ!$D$10+'СЕТ СН'!$H$6-'СЕТ СН'!$H$19</f>
        <v>721.09764966</v>
      </c>
      <c r="T90" s="37">
        <f>SUMIFS(СВЦЭМ!$C$34:$C$777,СВЦЭМ!$A$34:$A$777,$A90,СВЦЭМ!$B$34:$B$777,T$83)+'СЕТ СН'!$H$9+СВЦЭМ!$D$10+'СЕТ СН'!$H$6-'СЕТ СН'!$H$19</f>
        <v>743.59790712000006</v>
      </c>
      <c r="U90" s="37">
        <f>SUMIFS(СВЦЭМ!$C$34:$C$777,СВЦЭМ!$A$34:$A$777,$A90,СВЦЭМ!$B$34:$B$777,U$83)+'СЕТ СН'!$H$9+СВЦЭМ!$D$10+'СЕТ СН'!$H$6-'СЕТ СН'!$H$19</f>
        <v>754.34629751</v>
      </c>
      <c r="V90" s="37">
        <f>SUMIFS(СВЦЭМ!$C$34:$C$777,СВЦЭМ!$A$34:$A$777,$A90,СВЦЭМ!$B$34:$B$777,V$83)+'СЕТ СН'!$H$9+СВЦЭМ!$D$10+'СЕТ СН'!$H$6-'СЕТ СН'!$H$19</f>
        <v>751.21871200999988</v>
      </c>
      <c r="W90" s="37">
        <f>SUMIFS(СВЦЭМ!$C$34:$C$777,СВЦЭМ!$A$34:$A$777,$A90,СВЦЭМ!$B$34:$B$777,W$83)+'СЕТ СН'!$H$9+СВЦЭМ!$D$10+'СЕТ СН'!$H$6-'СЕТ СН'!$H$19</f>
        <v>729.31853207000006</v>
      </c>
      <c r="X90" s="37">
        <f>SUMIFS(СВЦЭМ!$C$34:$C$777,СВЦЭМ!$A$34:$A$777,$A90,СВЦЭМ!$B$34:$B$777,X$83)+'СЕТ СН'!$H$9+СВЦЭМ!$D$10+'СЕТ СН'!$H$6-'СЕТ СН'!$H$19</f>
        <v>694.96954001000006</v>
      </c>
      <c r="Y90" s="37">
        <f>SUMIFS(СВЦЭМ!$C$34:$C$777,СВЦЭМ!$A$34:$A$777,$A90,СВЦЭМ!$B$34:$B$777,Y$83)+'СЕТ СН'!$H$9+СВЦЭМ!$D$10+'СЕТ СН'!$H$6-'СЕТ СН'!$H$19</f>
        <v>804.10850433000007</v>
      </c>
    </row>
    <row r="91" spans="1:25" ht="15.75" x14ac:dyDescent="0.2">
      <c r="A91" s="36">
        <f t="shared" si="2"/>
        <v>43259</v>
      </c>
      <c r="B91" s="37">
        <f>SUMIFS(СВЦЭМ!$C$34:$C$777,СВЦЭМ!$A$34:$A$777,$A91,СВЦЭМ!$B$34:$B$777,B$83)+'СЕТ СН'!$H$9+СВЦЭМ!$D$10+'СЕТ СН'!$H$6-'СЕТ СН'!$H$19</f>
        <v>892.29996877999986</v>
      </c>
      <c r="C91" s="37">
        <f>SUMIFS(СВЦЭМ!$C$34:$C$777,СВЦЭМ!$A$34:$A$777,$A91,СВЦЭМ!$B$34:$B$777,C$83)+'СЕТ СН'!$H$9+СВЦЭМ!$D$10+'СЕТ СН'!$H$6-'СЕТ СН'!$H$19</f>
        <v>969.33146395000006</v>
      </c>
      <c r="D91" s="37">
        <f>SUMIFS(СВЦЭМ!$C$34:$C$777,СВЦЭМ!$A$34:$A$777,$A91,СВЦЭМ!$B$34:$B$777,D$83)+'СЕТ СН'!$H$9+СВЦЭМ!$D$10+'СЕТ СН'!$H$6-'СЕТ СН'!$H$19</f>
        <v>1015.4087016099999</v>
      </c>
      <c r="E91" s="37">
        <f>SUMIFS(СВЦЭМ!$C$34:$C$777,СВЦЭМ!$A$34:$A$777,$A91,СВЦЭМ!$B$34:$B$777,E$83)+'СЕТ СН'!$H$9+СВЦЭМ!$D$10+'СЕТ СН'!$H$6-'СЕТ СН'!$H$19</f>
        <v>1020.2422862199998</v>
      </c>
      <c r="F91" s="37">
        <f>SUMIFS(СВЦЭМ!$C$34:$C$777,СВЦЭМ!$A$34:$A$777,$A91,СВЦЭМ!$B$34:$B$777,F$83)+'СЕТ СН'!$H$9+СВЦЭМ!$D$10+'СЕТ СН'!$H$6-'СЕТ СН'!$H$19</f>
        <v>1029.0534292099996</v>
      </c>
      <c r="G91" s="37">
        <f>SUMIFS(СВЦЭМ!$C$34:$C$777,СВЦЭМ!$A$34:$A$777,$A91,СВЦЭМ!$B$34:$B$777,G$83)+'СЕТ СН'!$H$9+СВЦЭМ!$D$10+'СЕТ СН'!$H$6-'СЕТ СН'!$H$19</f>
        <v>1002.6133198599997</v>
      </c>
      <c r="H91" s="37">
        <f>SUMIFS(СВЦЭМ!$C$34:$C$777,СВЦЭМ!$A$34:$A$777,$A91,СВЦЭМ!$B$34:$B$777,H$83)+'СЕТ СН'!$H$9+СВЦЭМ!$D$10+'СЕТ СН'!$H$6-'СЕТ СН'!$H$19</f>
        <v>871.69811566999999</v>
      </c>
      <c r="I91" s="37">
        <f>SUMIFS(СВЦЭМ!$C$34:$C$777,СВЦЭМ!$A$34:$A$777,$A91,СВЦЭМ!$B$34:$B$777,I$83)+'СЕТ СН'!$H$9+СВЦЭМ!$D$10+'СЕТ СН'!$H$6-'СЕТ СН'!$H$19</f>
        <v>773.8267000699999</v>
      </c>
      <c r="J91" s="37">
        <f>SUMIFS(СВЦЭМ!$C$34:$C$777,СВЦЭМ!$A$34:$A$777,$A91,СВЦЭМ!$B$34:$B$777,J$83)+'СЕТ СН'!$H$9+СВЦЭМ!$D$10+'СЕТ СН'!$H$6-'СЕТ СН'!$H$19</f>
        <v>733.35479063000014</v>
      </c>
      <c r="K91" s="37">
        <f>SUMIFS(СВЦЭМ!$C$34:$C$777,СВЦЭМ!$A$34:$A$777,$A91,СВЦЭМ!$B$34:$B$777,K$83)+'СЕТ СН'!$H$9+СВЦЭМ!$D$10+'СЕТ СН'!$H$6-'СЕТ СН'!$H$19</f>
        <v>716.49497945999985</v>
      </c>
      <c r="L91" s="37">
        <f>SUMIFS(СВЦЭМ!$C$34:$C$777,СВЦЭМ!$A$34:$A$777,$A91,СВЦЭМ!$B$34:$B$777,L$83)+'СЕТ СН'!$H$9+СВЦЭМ!$D$10+'СЕТ СН'!$H$6-'СЕТ СН'!$H$19</f>
        <v>699.56789867000009</v>
      </c>
      <c r="M91" s="37">
        <f>SUMIFS(СВЦЭМ!$C$34:$C$777,СВЦЭМ!$A$34:$A$777,$A91,СВЦЭМ!$B$34:$B$777,M$83)+'СЕТ СН'!$H$9+СВЦЭМ!$D$10+'СЕТ СН'!$H$6-'СЕТ СН'!$H$19</f>
        <v>684.40731122</v>
      </c>
      <c r="N91" s="37">
        <f>SUMIFS(СВЦЭМ!$C$34:$C$777,СВЦЭМ!$A$34:$A$777,$A91,СВЦЭМ!$B$34:$B$777,N$83)+'СЕТ СН'!$H$9+СВЦЭМ!$D$10+'СЕТ СН'!$H$6-'СЕТ СН'!$H$19</f>
        <v>686.85548675000007</v>
      </c>
      <c r="O91" s="37">
        <f>SUMIFS(СВЦЭМ!$C$34:$C$777,СВЦЭМ!$A$34:$A$777,$A91,СВЦЭМ!$B$34:$B$777,O$83)+'СЕТ СН'!$H$9+СВЦЭМ!$D$10+'СЕТ СН'!$H$6-'СЕТ СН'!$H$19</f>
        <v>684.20107559000019</v>
      </c>
      <c r="P91" s="37">
        <f>SUMIFS(СВЦЭМ!$C$34:$C$777,СВЦЭМ!$A$34:$A$777,$A91,СВЦЭМ!$B$34:$B$777,P$83)+'СЕТ СН'!$H$9+СВЦЭМ!$D$10+'СЕТ СН'!$H$6-'СЕТ СН'!$H$19</f>
        <v>685.96483249000005</v>
      </c>
      <c r="Q91" s="37">
        <f>SUMIFS(СВЦЭМ!$C$34:$C$777,СВЦЭМ!$A$34:$A$777,$A91,СВЦЭМ!$B$34:$B$777,Q$83)+'СЕТ СН'!$H$9+СВЦЭМ!$D$10+'СЕТ СН'!$H$6-'СЕТ СН'!$H$19</f>
        <v>691.70738229000006</v>
      </c>
      <c r="R91" s="37">
        <f>SUMIFS(СВЦЭМ!$C$34:$C$777,СВЦЭМ!$A$34:$A$777,$A91,СВЦЭМ!$B$34:$B$777,R$83)+'СЕТ СН'!$H$9+СВЦЭМ!$D$10+'СЕТ СН'!$H$6-'СЕТ СН'!$H$19</f>
        <v>695.73750407</v>
      </c>
      <c r="S91" s="37">
        <f>SUMIFS(СВЦЭМ!$C$34:$C$777,СВЦЭМ!$A$34:$A$777,$A91,СВЦЭМ!$B$34:$B$777,S$83)+'СЕТ СН'!$H$9+СВЦЭМ!$D$10+'СЕТ СН'!$H$6-'СЕТ СН'!$H$19</f>
        <v>692.25963998999998</v>
      </c>
      <c r="T91" s="37">
        <f>SUMIFS(СВЦЭМ!$C$34:$C$777,СВЦЭМ!$A$34:$A$777,$A91,СВЦЭМ!$B$34:$B$777,T$83)+'СЕТ СН'!$H$9+СВЦЭМ!$D$10+'СЕТ СН'!$H$6-'СЕТ СН'!$H$19</f>
        <v>687.87172569999996</v>
      </c>
      <c r="U91" s="37">
        <f>SUMIFS(СВЦЭМ!$C$34:$C$777,СВЦЭМ!$A$34:$A$777,$A91,СВЦЭМ!$B$34:$B$777,U$83)+'СЕТ СН'!$H$9+СВЦЭМ!$D$10+'СЕТ СН'!$H$6-'СЕТ СН'!$H$19</f>
        <v>695.23032147000015</v>
      </c>
      <c r="V91" s="37">
        <f>SUMIFS(СВЦЭМ!$C$34:$C$777,СВЦЭМ!$A$34:$A$777,$A91,СВЦЭМ!$B$34:$B$777,V$83)+'СЕТ СН'!$H$9+СВЦЭМ!$D$10+'СЕТ СН'!$H$6-'СЕТ СН'!$H$19</f>
        <v>699.38562418000004</v>
      </c>
      <c r="W91" s="37">
        <f>SUMIFS(СВЦЭМ!$C$34:$C$777,СВЦЭМ!$A$34:$A$777,$A91,СВЦЭМ!$B$34:$B$777,W$83)+'СЕТ СН'!$H$9+СВЦЭМ!$D$10+'СЕТ СН'!$H$6-'СЕТ СН'!$H$19</f>
        <v>667.99981713</v>
      </c>
      <c r="X91" s="37">
        <f>SUMIFS(СВЦЭМ!$C$34:$C$777,СВЦЭМ!$A$34:$A$777,$A91,СВЦЭМ!$B$34:$B$777,X$83)+'СЕТ СН'!$H$9+СВЦЭМ!$D$10+'СЕТ СН'!$H$6-'СЕТ СН'!$H$19</f>
        <v>690.2076902099999</v>
      </c>
      <c r="Y91" s="37">
        <f>SUMIFS(СВЦЭМ!$C$34:$C$777,СВЦЭМ!$A$34:$A$777,$A91,СВЦЭМ!$B$34:$B$777,Y$83)+'СЕТ СН'!$H$9+СВЦЭМ!$D$10+'СЕТ СН'!$H$6-'СЕТ СН'!$H$19</f>
        <v>796.22189291000007</v>
      </c>
    </row>
    <row r="92" spans="1:25" ht="15.75" x14ac:dyDescent="0.2">
      <c r="A92" s="36">
        <f t="shared" si="2"/>
        <v>43260</v>
      </c>
      <c r="B92" s="37">
        <f>SUMIFS(СВЦЭМ!$C$34:$C$777,СВЦЭМ!$A$34:$A$777,$A92,СВЦЭМ!$B$34:$B$777,B$83)+'СЕТ СН'!$H$9+СВЦЭМ!$D$10+'СЕТ СН'!$H$6-'СЕТ СН'!$H$19</f>
        <v>957.22527515000013</v>
      </c>
      <c r="C92" s="37">
        <f>SUMIFS(СВЦЭМ!$C$34:$C$777,СВЦЭМ!$A$34:$A$777,$A92,СВЦЭМ!$B$34:$B$777,C$83)+'СЕТ СН'!$H$9+СВЦЭМ!$D$10+'СЕТ СН'!$H$6-'СЕТ СН'!$H$19</f>
        <v>988.15392735999978</v>
      </c>
      <c r="D92" s="37">
        <f>SUMIFS(СВЦЭМ!$C$34:$C$777,СВЦЭМ!$A$34:$A$777,$A92,СВЦЭМ!$B$34:$B$777,D$83)+'СЕТ СН'!$H$9+СВЦЭМ!$D$10+'СЕТ СН'!$H$6-'СЕТ СН'!$H$19</f>
        <v>1022.4085106999997</v>
      </c>
      <c r="E92" s="37">
        <f>SUMIFS(СВЦЭМ!$C$34:$C$777,СВЦЭМ!$A$34:$A$777,$A92,СВЦЭМ!$B$34:$B$777,E$83)+'СЕТ СН'!$H$9+СВЦЭМ!$D$10+'СЕТ СН'!$H$6-'СЕТ СН'!$H$19</f>
        <v>1033.4498798999998</v>
      </c>
      <c r="F92" s="37">
        <f>SUMIFS(СВЦЭМ!$C$34:$C$777,СВЦЭМ!$A$34:$A$777,$A92,СВЦЭМ!$B$34:$B$777,F$83)+'СЕТ СН'!$H$9+СВЦЭМ!$D$10+'СЕТ СН'!$H$6-'СЕТ СН'!$H$19</f>
        <v>1026.2321817699999</v>
      </c>
      <c r="G92" s="37">
        <f>SUMIFS(СВЦЭМ!$C$34:$C$777,СВЦЭМ!$A$34:$A$777,$A92,СВЦЭМ!$B$34:$B$777,G$83)+'СЕТ СН'!$H$9+СВЦЭМ!$D$10+'СЕТ СН'!$H$6-'СЕТ СН'!$H$19</f>
        <v>1006.6210926</v>
      </c>
      <c r="H92" s="37">
        <f>SUMIFS(СВЦЭМ!$C$34:$C$777,СВЦЭМ!$A$34:$A$777,$A92,СВЦЭМ!$B$34:$B$777,H$83)+'СЕТ СН'!$H$9+СВЦЭМ!$D$10+'СЕТ СН'!$H$6-'СЕТ СН'!$H$19</f>
        <v>932.78340802000014</v>
      </c>
      <c r="I92" s="37">
        <f>SUMIFS(СВЦЭМ!$C$34:$C$777,СВЦЭМ!$A$34:$A$777,$A92,СВЦЭМ!$B$34:$B$777,I$83)+'СЕТ СН'!$H$9+СВЦЭМ!$D$10+'СЕТ СН'!$H$6-'СЕТ СН'!$H$19</f>
        <v>805.30727478000006</v>
      </c>
      <c r="J92" s="37">
        <f>SUMIFS(СВЦЭМ!$C$34:$C$777,СВЦЭМ!$A$34:$A$777,$A92,СВЦЭМ!$B$34:$B$777,J$83)+'СЕТ СН'!$H$9+СВЦЭМ!$D$10+'СЕТ СН'!$H$6-'СЕТ СН'!$H$19</f>
        <v>709.36276074</v>
      </c>
      <c r="K92" s="37">
        <f>SUMIFS(СВЦЭМ!$C$34:$C$777,СВЦЭМ!$A$34:$A$777,$A92,СВЦЭМ!$B$34:$B$777,K$83)+'СЕТ СН'!$H$9+СВЦЭМ!$D$10+'СЕТ СН'!$H$6-'СЕТ СН'!$H$19</f>
        <v>682.58237032999989</v>
      </c>
      <c r="L92" s="37">
        <f>SUMIFS(СВЦЭМ!$C$34:$C$777,СВЦЭМ!$A$34:$A$777,$A92,СВЦЭМ!$B$34:$B$777,L$83)+'СЕТ СН'!$H$9+СВЦЭМ!$D$10+'СЕТ СН'!$H$6-'СЕТ СН'!$H$19</f>
        <v>663.16361169999993</v>
      </c>
      <c r="M92" s="37">
        <f>SUMIFS(СВЦЭМ!$C$34:$C$777,СВЦЭМ!$A$34:$A$777,$A92,СВЦЭМ!$B$34:$B$777,M$83)+'СЕТ СН'!$H$9+СВЦЭМ!$D$10+'СЕТ СН'!$H$6-'СЕТ СН'!$H$19</f>
        <v>666.76534016000016</v>
      </c>
      <c r="N92" s="37">
        <f>SUMIFS(СВЦЭМ!$C$34:$C$777,СВЦЭМ!$A$34:$A$777,$A92,СВЦЭМ!$B$34:$B$777,N$83)+'СЕТ СН'!$H$9+СВЦЭМ!$D$10+'СЕТ СН'!$H$6-'СЕТ СН'!$H$19</f>
        <v>674.93683882000016</v>
      </c>
      <c r="O92" s="37">
        <f>SUMIFS(СВЦЭМ!$C$34:$C$777,СВЦЭМ!$A$34:$A$777,$A92,СВЦЭМ!$B$34:$B$777,O$83)+'СЕТ СН'!$H$9+СВЦЭМ!$D$10+'СЕТ СН'!$H$6-'СЕТ СН'!$H$19</f>
        <v>676.19805971000017</v>
      </c>
      <c r="P92" s="37">
        <f>SUMIFS(СВЦЭМ!$C$34:$C$777,СВЦЭМ!$A$34:$A$777,$A92,СВЦЭМ!$B$34:$B$777,P$83)+'СЕТ СН'!$H$9+СВЦЭМ!$D$10+'СЕТ СН'!$H$6-'СЕТ СН'!$H$19</f>
        <v>669.43770303999997</v>
      </c>
      <c r="Q92" s="37">
        <f>SUMIFS(СВЦЭМ!$C$34:$C$777,СВЦЭМ!$A$34:$A$777,$A92,СВЦЭМ!$B$34:$B$777,Q$83)+'СЕТ СН'!$H$9+СВЦЭМ!$D$10+'СЕТ СН'!$H$6-'СЕТ СН'!$H$19</f>
        <v>673.02305231000003</v>
      </c>
      <c r="R92" s="37">
        <f>SUMIFS(СВЦЭМ!$C$34:$C$777,СВЦЭМ!$A$34:$A$777,$A92,СВЦЭМ!$B$34:$B$777,R$83)+'СЕТ СН'!$H$9+СВЦЭМ!$D$10+'СЕТ СН'!$H$6-'СЕТ СН'!$H$19</f>
        <v>685.75688989000002</v>
      </c>
      <c r="S92" s="37">
        <f>SUMIFS(СВЦЭМ!$C$34:$C$777,СВЦЭМ!$A$34:$A$777,$A92,СВЦЭМ!$B$34:$B$777,S$83)+'СЕТ СН'!$H$9+СВЦЭМ!$D$10+'СЕТ СН'!$H$6-'СЕТ СН'!$H$19</f>
        <v>686.5341564900001</v>
      </c>
      <c r="T92" s="37">
        <f>SUMIFS(СВЦЭМ!$C$34:$C$777,СВЦЭМ!$A$34:$A$777,$A92,СВЦЭМ!$B$34:$B$777,T$83)+'СЕТ СН'!$H$9+СВЦЭМ!$D$10+'СЕТ СН'!$H$6-'СЕТ СН'!$H$19</f>
        <v>681.93903248000004</v>
      </c>
      <c r="U92" s="37">
        <f>SUMIFS(СВЦЭМ!$C$34:$C$777,СВЦЭМ!$A$34:$A$777,$A92,СВЦЭМ!$B$34:$B$777,U$83)+'СЕТ СН'!$H$9+СВЦЭМ!$D$10+'СЕТ СН'!$H$6-'СЕТ СН'!$H$19</f>
        <v>680.68325308999999</v>
      </c>
      <c r="V92" s="37">
        <f>SUMIFS(СВЦЭМ!$C$34:$C$777,СВЦЭМ!$A$34:$A$777,$A92,СВЦЭМ!$B$34:$B$777,V$83)+'СЕТ СН'!$H$9+СВЦЭМ!$D$10+'СЕТ СН'!$H$6-'СЕТ СН'!$H$19</f>
        <v>695.09519874</v>
      </c>
      <c r="W92" s="37">
        <f>SUMIFS(СВЦЭМ!$C$34:$C$777,СВЦЭМ!$A$34:$A$777,$A92,СВЦЭМ!$B$34:$B$777,W$83)+'СЕТ СН'!$H$9+СВЦЭМ!$D$10+'СЕТ СН'!$H$6-'СЕТ СН'!$H$19</f>
        <v>736.8309633099999</v>
      </c>
      <c r="X92" s="37">
        <f>SUMIFS(СВЦЭМ!$C$34:$C$777,СВЦЭМ!$A$34:$A$777,$A92,СВЦЭМ!$B$34:$B$777,X$83)+'СЕТ СН'!$H$9+СВЦЭМ!$D$10+'СЕТ СН'!$H$6-'СЕТ СН'!$H$19</f>
        <v>810.97745272999998</v>
      </c>
      <c r="Y92" s="37">
        <f>SUMIFS(СВЦЭМ!$C$34:$C$777,СВЦЭМ!$A$34:$A$777,$A92,СВЦЭМ!$B$34:$B$777,Y$83)+'СЕТ СН'!$H$9+СВЦЭМ!$D$10+'СЕТ СН'!$H$6-'СЕТ СН'!$H$19</f>
        <v>877.10976968999978</v>
      </c>
    </row>
    <row r="93" spans="1:25" ht="15.75" x14ac:dyDescent="0.2">
      <c r="A93" s="36">
        <f t="shared" si="2"/>
        <v>43261</v>
      </c>
      <c r="B93" s="37">
        <f>SUMIFS(СВЦЭМ!$C$34:$C$777,СВЦЭМ!$A$34:$A$777,$A93,СВЦЭМ!$B$34:$B$777,B$83)+'СЕТ СН'!$H$9+СВЦЭМ!$D$10+'СЕТ СН'!$H$6-'СЕТ СН'!$H$19</f>
        <v>948.89360752000005</v>
      </c>
      <c r="C93" s="37">
        <f>SUMIFS(СВЦЭМ!$C$34:$C$777,СВЦЭМ!$A$34:$A$777,$A93,СВЦЭМ!$B$34:$B$777,C$83)+'СЕТ СН'!$H$9+СВЦЭМ!$D$10+'СЕТ СН'!$H$6-'СЕТ СН'!$H$19</f>
        <v>997.5391466100001</v>
      </c>
      <c r="D93" s="37">
        <f>SUMIFS(СВЦЭМ!$C$34:$C$777,СВЦЭМ!$A$34:$A$777,$A93,СВЦЭМ!$B$34:$B$777,D$83)+'СЕТ СН'!$H$9+СВЦЭМ!$D$10+'СЕТ СН'!$H$6-'СЕТ СН'!$H$19</f>
        <v>1033.50921866</v>
      </c>
      <c r="E93" s="37">
        <f>SUMIFS(СВЦЭМ!$C$34:$C$777,СВЦЭМ!$A$34:$A$777,$A93,СВЦЭМ!$B$34:$B$777,E$83)+'СЕТ СН'!$H$9+СВЦЭМ!$D$10+'СЕТ СН'!$H$6-'СЕТ СН'!$H$19</f>
        <v>1035.7576675099999</v>
      </c>
      <c r="F93" s="37">
        <f>SUMIFS(СВЦЭМ!$C$34:$C$777,СВЦЭМ!$A$34:$A$777,$A93,СВЦЭМ!$B$34:$B$777,F$83)+'СЕТ СН'!$H$9+СВЦЭМ!$D$10+'СЕТ СН'!$H$6-'СЕТ СН'!$H$19</f>
        <v>1029.3921533499997</v>
      </c>
      <c r="G93" s="37">
        <f>SUMIFS(СВЦЭМ!$C$34:$C$777,СВЦЭМ!$A$34:$A$777,$A93,СВЦЭМ!$B$34:$B$777,G$83)+'СЕТ СН'!$H$9+СВЦЭМ!$D$10+'СЕТ СН'!$H$6-'СЕТ СН'!$H$19</f>
        <v>1030.4330253599996</v>
      </c>
      <c r="H93" s="37">
        <f>SUMIFS(СВЦЭМ!$C$34:$C$777,СВЦЭМ!$A$34:$A$777,$A93,СВЦЭМ!$B$34:$B$777,H$83)+'СЕТ СН'!$H$9+СВЦЭМ!$D$10+'СЕТ СН'!$H$6-'СЕТ СН'!$H$19</f>
        <v>970.8227166099997</v>
      </c>
      <c r="I93" s="37">
        <f>SUMIFS(СВЦЭМ!$C$34:$C$777,СВЦЭМ!$A$34:$A$777,$A93,СВЦЭМ!$B$34:$B$777,I$83)+'СЕТ СН'!$H$9+СВЦЭМ!$D$10+'СЕТ СН'!$H$6-'СЕТ СН'!$H$19</f>
        <v>840.12151239000002</v>
      </c>
      <c r="J93" s="37">
        <f>SUMIFS(СВЦЭМ!$C$34:$C$777,СВЦЭМ!$A$34:$A$777,$A93,СВЦЭМ!$B$34:$B$777,J$83)+'СЕТ СН'!$H$9+СВЦЭМ!$D$10+'СЕТ СН'!$H$6-'СЕТ СН'!$H$19</f>
        <v>742.18267617999993</v>
      </c>
      <c r="K93" s="37">
        <f>SUMIFS(СВЦЭМ!$C$34:$C$777,СВЦЭМ!$A$34:$A$777,$A93,СВЦЭМ!$B$34:$B$777,K$83)+'СЕТ СН'!$H$9+СВЦЭМ!$D$10+'СЕТ СН'!$H$6-'СЕТ СН'!$H$19</f>
        <v>674.66681874000017</v>
      </c>
      <c r="L93" s="37">
        <f>SUMIFS(СВЦЭМ!$C$34:$C$777,СВЦЭМ!$A$34:$A$777,$A93,СВЦЭМ!$B$34:$B$777,L$83)+'СЕТ СН'!$H$9+СВЦЭМ!$D$10+'СЕТ СН'!$H$6-'СЕТ СН'!$H$19</f>
        <v>646.65997604999995</v>
      </c>
      <c r="M93" s="37">
        <f>SUMIFS(СВЦЭМ!$C$34:$C$777,СВЦЭМ!$A$34:$A$777,$A93,СВЦЭМ!$B$34:$B$777,M$83)+'СЕТ СН'!$H$9+СВЦЭМ!$D$10+'СЕТ СН'!$H$6-'СЕТ СН'!$H$19</f>
        <v>642.98487837000005</v>
      </c>
      <c r="N93" s="37">
        <f>SUMIFS(СВЦЭМ!$C$34:$C$777,СВЦЭМ!$A$34:$A$777,$A93,СВЦЭМ!$B$34:$B$777,N$83)+'СЕТ СН'!$H$9+СВЦЭМ!$D$10+'СЕТ СН'!$H$6-'СЕТ СН'!$H$19</f>
        <v>652.13686353000014</v>
      </c>
      <c r="O93" s="37">
        <f>SUMIFS(СВЦЭМ!$C$34:$C$777,СВЦЭМ!$A$34:$A$777,$A93,СВЦЭМ!$B$34:$B$777,O$83)+'СЕТ СН'!$H$9+СВЦЭМ!$D$10+'СЕТ СН'!$H$6-'СЕТ СН'!$H$19</f>
        <v>699.12072283000009</v>
      </c>
      <c r="P93" s="37">
        <f>SUMIFS(СВЦЭМ!$C$34:$C$777,СВЦЭМ!$A$34:$A$777,$A93,СВЦЭМ!$B$34:$B$777,P$83)+'СЕТ СН'!$H$9+СВЦЭМ!$D$10+'СЕТ СН'!$H$6-'СЕТ СН'!$H$19</f>
        <v>685.73333679000018</v>
      </c>
      <c r="Q93" s="37">
        <f>SUMIFS(СВЦЭМ!$C$34:$C$777,СВЦЭМ!$A$34:$A$777,$A93,СВЦЭМ!$B$34:$B$777,Q$83)+'СЕТ СН'!$H$9+СВЦЭМ!$D$10+'СЕТ СН'!$H$6-'СЕТ СН'!$H$19</f>
        <v>689.29225498000017</v>
      </c>
      <c r="R93" s="37">
        <f>SUMIFS(СВЦЭМ!$C$34:$C$777,СВЦЭМ!$A$34:$A$777,$A93,СВЦЭМ!$B$34:$B$777,R$83)+'СЕТ СН'!$H$9+СВЦЭМ!$D$10+'СЕТ СН'!$H$6-'СЕТ СН'!$H$19</f>
        <v>688.91305733999991</v>
      </c>
      <c r="S93" s="37">
        <f>SUMIFS(СВЦЭМ!$C$34:$C$777,СВЦЭМ!$A$34:$A$777,$A93,СВЦЭМ!$B$34:$B$777,S$83)+'СЕТ СН'!$H$9+СВЦЭМ!$D$10+'СЕТ СН'!$H$6-'СЕТ СН'!$H$19</f>
        <v>688.31408651000004</v>
      </c>
      <c r="T93" s="37">
        <f>SUMIFS(СВЦЭМ!$C$34:$C$777,СВЦЭМ!$A$34:$A$777,$A93,СВЦЭМ!$B$34:$B$777,T$83)+'СЕТ СН'!$H$9+СВЦЭМ!$D$10+'СЕТ СН'!$H$6-'СЕТ СН'!$H$19</f>
        <v>692.80084808999993</v>
      </c>
      <c r="U93" s="37">
        <f>SUMIFS(СВЦЭМ!$C$34:$C$777,СВЦЭМ!$A$34:$A$777,$A93,СВЦЭМ!$B$34:$B$777,U$83)+'СЕТ СН'!$H$9+СВЦЭМ!$D$10+'СЕТ СН'!$H$6-'СЕТ СН'!$H$19</f>
        <v>689.53884505999997</v>
      </c>
      <c r="V93" s="37">
        <f>SUMIFS(СВЦЭМ!$C$34:$C$777,СВЦЭМ!$A$34:$A$777,$A93,СВЦЭМ!$B$34:$B$777,V$83)+'СЕТ СН'!$H$9+СВЦЭМ!$D$10+'СЕТ СН'!$H$6-'СЕТ СН'!$H$19</f>
        <v>664.50054788</v>
      </c>
      <c r="W93" s="37">
        <f>SUMIFS(СВЦЭМ!$C$34:$C$777,СВЦЭМ!$A$34:$A$777,$A93,СВЦЭМ!$B$34:$B$777,W$83)+'СЕТ СН'!$H$9+СВЦЭМ!$D$10+'СЕТ СН'!$H$6-'СЕТ СН'!$H$19</f>
        <v>703.07034342999998</v>
      </c>
      <c r="X93" s="37">
        <f>SUMIFS(СВЦЭМ!$C$34:$C$777,СВЦЭМ!$A$34:$A$777,$A93,СВЦЭМ!$B$34:$B$777,X$83)+'СЕТ СН'!$H$9+СВЦЭМ!$D$10+'СЕТ СН'!$H$6-'СЕТ СН'!$H$19</f>
        <v>801.75709113999994</v>
      </c>
      <c r="Y93" s="37">
        <f>SUMIFS(СВЦЭМ!$C$34:$C$777,СВЦЭМ!$A$34:$A$777,$A93,СВЦЭМ!$B$34:$B$777,Y$83)+'СЕТ СН'!$H$9+СВЦЭМ!$D$10+'СЕТ СН'!$H$6-'СЕТ СН'!$H$19</f>
        <v>885.51818358999992</v>
      </c>
    </row>
    <row r="94" spans="1:25" ht="15.75" x14ac:dyDescent="0.2">
      <c r="A94" s="36">
        <f t="shared" si="2"/>
        <v>43262</v>
      </c>
      <c r="B94" s="37">
        <f>SUMIFS(СВЦЭМ!$C$34:$C$777,СВЦЭМ!$A$34:$A$777,$A94,СВЦЭМ!$B$34:$B$777,B$83)+'СЕТ СН'!$H$9+СВЦЭМ!$D$10+'СЕТ СН'!$H$6-'СЕТ СН'!$H$19</f>
        <v>930.2067552499999</v>
      </c>
      <c r="C94" s="37">
        <f>SUMIFS(СВЦЭМ!$C$34:$C$777,СВЦЭМ!$A$34:$A$777,$A94,СВЦЭМ!$B$34:$B$777,C$83)+'СЕТ СН'!$H$9+СВЦЭМ!$D$10+'СЕТ СН'!$H$6-'СЕТ СН'!$H$19</f>
        <v>988.5080594100001</v>
      </c>
      <c r="D94" s="37">
        <f>SUMIFS(СВЦЭМ!$C$34:$C$777,СВЦЭМ!$A$34:$A$777,$A94,СВЦЭМ!$B$34:$B$777,D$83)+'СЕТ СН'!$H$9+СВЦЭМ!$D$10+'СЕТ СН'!$H$6-'СЕТ СН'!$H$19</f>
        <v>1024.3036629899998</v>
      </c>
      <c r="E94" s="37">
        <f>SUMIFS(СВЦЭМ!$C$34:$C$777,СВЦЭМ!$A$34:$A$777,$A94,СВЦЭМ!$B$34:$B$777,E$83)+'СЕТ СН'!$H$9+СВЦЭМ!$D$10+'СЕТ СН'!$H$6-'СЕТ СН'!$H$19</f>
        <v>1025.1556168699999</v>
      </c>
      <c r="F94" s="37">
        <f>SUMIFS(СВЦЭМ!$C$34:$C$777,СВЦЭМ!$A$34:$A$777,$A94,СВЦЭМ!$B$34:$B$777,F$83)+'СЕТ СН'!$H$9+СВЦЭМ!$D$10+'СЕТ СН'!$H$6-'СЕТ СН'!$H$19</f>
        <v>1012.2182523799999</v>
      </c>
      <c r="G94" s="37">
        <f>SUMIFS(СВЦЭМ!$C$34:$C$777,СВЦЭМ!$A$34:$A$777,$A94,СВЦЭМ!$B$34:$B$777,G$83)+'СЕТ СН'!$H$9+СВЦЭМ!$D$10+'СЕТ СН'!$H$6-'СЕТ СН'!$H$19</f>
        <v>1022.2374100799999</v>
      </c>
      <c r="H94" s="37">
        <f>SUMIFS(СВЦЭМ!$C$34:$C$777,СВЦЭМ!$A$34:$A$777,$A94,СВЦЭМ!$B$34:$B$777,H$83)+'СЕТ СН'!$H$9+СВЦЭМ!$D$10+'СЕТ СН'!$H$6-'СЕТ СН'!$H$19</f>
        <v>1006.0246802899998</v>
      </c>
      <c r="I94" s="37">
        <f>SUMIFS(СВЦЭМ!$C$34:$C$777,СВЦЭМ!$A$34:$A$777,$A94,СВЦЭМ!$B$34:$B$777,I$83)+'СЕТ СН'!$H$9+СВЦЭМ!$D$10+'СЕТ СН'!$H$6-'СЕТ СН'!$H$19</f>
        <v>887.09460115000013</v>
      </c>
      <c r="J94" s="37">
        <f>SUMIFS(СВЦЭМ!$C$34:$C$777,СВЦЭМ!$A$34:$A$777,$A94,СВЦЭМ!$B$34:$B$777,J$83)+'СЕТ СН'!$H$9+СВЦЭМ!$D$10+'СЕТ СН'!$H$6-'СЕТ СН'!$H$19</f>
        <v>740.05591091999997</v>
      </c>
      <c r="K94" s="37">
        <f>SUMIFS(СВЦЭМ!$C$34:$C$777,СВЦЭМ!$A$34:$A$777,$A94,СВЦЭМ!$B$34:$B$777,K$83)+'СЕТ СН'!$H$9+СВЦЭМ!$D$10+'СЕТ СН'!$H$6-'СЕТ СН'!$H$19</f>
        <v>677.87759611000013</v>
      </c>
      <c r="L94" s="37">
        <f>SUMIFS(СВЦЭМ!$C$34:$C$777,СВЦЭМ!$A$34:$A$777,$A94,СВЦЭМ!$B$34:$B$777,L$83)+'СЕТ СН'!$H$9+СВЦЭМ!$D$10+'СЕТ СН'!$H$6-'СЕТ СН'!$H$19</f>
        <v>656.98501126000008</v>
      </c>
      <c r="M94" s="37">
        <f>SUMIFS(СВЦЭМ!$C$34:$C$777,СВЦЭМ!$A$34:$A$777,$A94,СВЦЭМ!$B$34:$B$777,M$83)+'СЕТ СН'!$H$9+СВЦЭМ!$D$10+'СЕТ СН'!$H$6-'СЕТ СН'!$H$19</f>
        <v>656.15763888000004</v>
      </c>
      <c r="N94" s="37">
        <f>SUMIFS(СВЦЭМ!$C$34:$C$777,СВЦЭМ!$A$34:$A$777,$A94,СВЦЭМ!$B$34:$B$777,N$83)+'СЕТ СН'!$H$9+СВЦЭМ!$D$10+'СЕТ СН'!$H$6-'СЕТ СН'!$H$19</f>
        <v>661.06570379000016</v>
      </c>
      <c r="O94" s="37">
        <f>SUMIFS(СВЦЭМ!$C$34:$C$777,СВЦЭМ!$A$34:$A$777,$A94,СВЦЭМ!$B$34:$B$777,O$83)+'СЕТ СН'!$H$9+СВЦЭМ!$D$10+'СЕТ СН'!$H$6-'СЕТ СН'!$H$19</f>
        <v>682.57751724000002</v>
      </c>
      <c r="P94" s="37">
        <f>SUMIFS(СВЦЭМ!$C$34:$C$777,СВЦЭМ!$A$34:$A$777,$A94,СВЦЭМ!$B$34:$B$777,P$83)+'СЕТ СН'!$H$9+СВЦЭМ!$D$10+'СЕТ СН'!$H$6-'СЕТ СН'!$H$19</f>
        <v>694.23601892999989</v>
      </c>
      <c r="Q94" s="37">
        <f>SUMIFS(СВЦЭМ!$C$34:$C$777,СВЦЭМ!$A$34:$A$777,$A94,СВЦЭМ!$B$34:$B$777,Q$83)+'СЕТ СН'!$H$9+СВЦЭМ!$D$10+'СЕТ СН'!$H$6-'СЕТ СН'!$H$19</f>
        <v>680.37368260000005</v>
      </c>
      <c r="R94" s="37">
        <f>SUMIFS(СВЦЭМ!$C$34:$C$777,СВЦЭМ!$A$34:$A$777,$A94,СВЦЭМ!$B$34:$B$777,R$83)+'СЕТ СН'!$H$9+СВЦЭМ!$D$10+'СЕТ СН'!$H$6-'СЕТ СН'!$H$19</f>
        <v>677.98721743999988</v>
      </c>
      <c r="S94" s="37">
        <f>SUMIFS(СВЦЭМ!$C$34:$C$777,СВЦЭМ!$A$34:$A$777,$A94,СВЦЭМ!$B$34:$B$777,S$83)+'СЕТ СН'!$H$9+СВЦЭМ!$D$10+'СЕТ СН'!$H$6-'СЕТ СН'!$H$19</f>
        <v>678.69015554999999</v>
      </c>
      <c r="T94" s="37">
        <f>SUMIFS(СВЦЭМ!$C$34:$C$777,СВЦЭМ!$A$34:$A$777,$A94,СВЦЭМ!$B$34:$B$777,T$83)+'СЕТ СН'!$H$9+СВЦЭМ!$D$10+'СЕТ СН'!$H$6-'СЕТ СН'!$H$19</f>
        <v>674.71345104</v>
      </c>
      <c r="U94" s="37">
        <f>SUMIFS(СВЦЭМ!$C$34:$C$777,СВЦЭМ!$A$34:$A$777,$A94,СВЦЭМ!$B$34:$B$777,U$83)+'СЕТ СН'!$H$9+СВЦЭМ!$D$10+'СЕТ СН'!$H$6-'СЕТ СН'!$H$19</f>
        <v>678.78041685000005</v>
      </c>
      <c r="V94" s="37">
        <f>SUMIFS(СВЦЭМ!$C$34:$C$777,СВЦЭМ!$A$34:$A$777,$A94,СВЦЭМ!$B$34:$B$777,V$83)+'СЕТ СН'!$H$9+СВЦЭМ!$D$10+'СЕТ СН'!$H$6-'СЕТ СН'!$H$19</f>
        <v>665.66069678999986</v>
      </c>
      <c r="W94" s="37">
        <f>SUMIFS(СВЦЭМ!$C$34:$C$777,СВЦЭМ!$A$34:$A$777,$A94,СВЦЭМ!$B$34:$B$777,W$83)+'СЕТ СН'!$H$9+СВЦЭМ!$D$10+'СЕТ СН'!$H$6-'СЕТ СН'!$H$19</f>
        <v>698.52404291000005</v>
      </c>
      <c r="X94" s="37">
        <f>SUMIFS(СВЦЭМ!$C$34:$C$777,СВЦЭМ!$A$34:$A$777,$A94,СВЦЭМ!$B$34:$B$777,X$83)+'СЕТ СН'!$H$9+СВЦЭМ!$D$10+'СЕТ СН'!$H$6-'СЕТ СН'!$H$19</f>
        <v>801.07096311999987</v>
      </c>
      <c r="Y94" s="37">
        <f>SUMIFS(СВЦЭМ!$C$34:$C$777,СВЦЭМ!$A$34:$A$777,$A94,СВЦЭМ!$B$34:$B$777,Y$83)+'СЕТ СН'!$H$9+СВЦЭМ!$D$10+'СЕТ СН'!$H$6-'СЕТ СН'!$H$19</f>
        <v>929.8599244899998</v>
      </c>
    </row>
    <row r="95" spans="1:25" ht="15.75" x14ac:dyDescent="0.2">
      <c r="A95" s="36">
        <f t="shared" si="2"/>
        <v>43263</v>
      </c>
      <c r="B95" s="37">
        <f>SUMIFS(СВЦЭМ!$C$34:$C$777,СВЦЭМ!$A$34:$A$777,$A95,СВЦЭМ!$B$34:$B$777,B$83)+'СЕТ СН'!$H$9+СВЦЭМ!$D$10+'СЕТ СН'!$H$6-'СЕТ СН'!$H$19</f>
        <v>975.10042095999972</v>
      </c>
      <c r="C95" s="37">
        <f>SUMIFS(СВЦЭМ!$C$34:$C$777,СВЦЭМ!$A$34:$A$777,$A95,СВЦЭМ!$B$34:$B$777,C$83)+'СЕТ СН'!$H$9+СВЦЭМ!$D$10+'СЕТ СН'!$H$6-'СЕТ СН'!$H$19</f>
        <v>1005.7761216099999</v>
      </c>
      <c r="D95" s="37">
        <f>SUMIFS(СВЦЭМ!$C$34:$C$777,СВЦЭМ!$A$34:$A$777,$A95,СВЦЭМ!$B$34:$B$777,D$83)+'СЕТ СН'!$H$9+СВЦЭМ!$D$10+'СЕТ СН'!$H$6-'СЕТ СН'!$H$19</f>
        <v>1015.3487301799997</v>
      </c>
      <c r="E95" s="37">
        <f>SUMIFS(СВЦЭМ!$C$34:$C$777,СВЦЭМ!$A$34:$A$777,$A95,СВЦЭМ!$B$34:$B$777,E$83)+'СЕТ СН'!$H$9+СВЦЭМ!$D$10+'СЕТ СН'!$H$6-'СЕТ СН'!$H$19</f>
        <v>1039.2306836799999</v>
      </c>
      <c r="F95" s="37">
        <f>SUMIFS(СВЦЭМ!$C$34:$C$777,СВЦЭМ!$A$34:$A$777,$A95,СВЦЭМ!$B$34:$B$777,F$83)+'СЕТ СН'!$H$9+СВЦЭМ!$D$10+'СЕТ СН'!$H$6-'СЕТ СН'!$H$19</f>
        <v>1036.97416458</v>
      </c>
      <c r="G95" s="37">
        <f>SUMIFS(СВЦЭМ!$C$34:$C$777,СВЦЭМ!$A$34:$A$777,$A95,СВЦЭМ!$B$34:$B$777,G$83)+'СЕТ СН'!$H$9+СВЦЭМ!$D$10+'СЕТ СН'!$H$6-'СЕТ СН'!$H$19</f>
        <v>1037.7223785299998</v>
      </c>
      <c r="H95" s="37">
        <f>SUMIFS(СВЦЭМ!$C$34:$C$777,СВЦЭМ!$A$34:$A$777,$A95,СВЦЭМ!$B$34:$B$777,H$83)+'СЕТ СН'!$H$9+СВЦЭМ!$D$10+'СЕТ СН'!$H$6-'СЕТ СН'!$H$19</f>
        <v>1021.8946234900001</v>
      </c>
      <c r="I95" s="37">
        <f>SUMIFS(СВЦЭМ!$C$34:$C$777,СВЦЭМ!$A$34:$A$777,$A95,СВЦЭМ!$B$34:$B$777,I$83)+'СЕТ СН'!$H$9+СВЦЭМ!$D$10+'СЕТ СН'!$H$6-'СЕТ СН'!$H$19</f>
        <v>906.5011528299998</v>
      </c>
      <c r="J95" s="37">
        <f>SUMIFS(СВЦЭМ!$C$34:$C$777,СВЦЭМ!$A$34:$A$777,$A95,СВЦЭМ!$B$34:$B$777,J$83)+'СЕТ СН'!$H$9+СВЦЭМ!$D$10+'СЕТ СН'!$H$6-'СЕТ СН'!$H$19</f>
        <v>758.92516759000011</v>
      </c>
      <c r="K95" s="37">
        <f>SUMIFS(СВЦЭМ!$C$34:$C$777,СВЦЭМ!$A$34:$A$777,$A95,СВЦЭМ!$B$34:$B$777,K$83)+'СЕТ СН'!$H$9+СВЦЭМ!$D$10+'СЕТ СН'!$H$6-'СЕТ СН'!$H$19</f>
        <v>683.76313085999993</v>
      </c>
      <c r="L95" s="37">
        <f>SUMIFS(СВЦЭМ!$C$34:$C$777,СВЦЭМ!$A$34:$A$777,$A95,СВЦЭМ!$B$34:$B$777,L$83)+'СЕТ СН'!$H$9+СВЦЭМ!$D$10+'СЕТ СН'!$H$6-'СЕТ СН'!$H$19</f>
        <v>673.4831353400001</v>
      </c>
      <c r="M95" s="37">
        <f>SUMIFS(СВЦЭМ!$C$34:$C$777,СВЦЭМ!$A$34:$A$777,$A95,СВЦЭМ!$B$34:$B$777,M$83)+'СЕТ СН'!$H$9+СВЦЭМ!$D$10+'СЕТ СН'!$H$6-'СЕТ СН'!$H$19</f>
        <v>666.77596521999988</v>
      </c>
      <c r="N95" s="37">
        <f>SUMIFS(СВЦЭМ!$C$34:$C$777,СВЦЭМ!$A$34:$A$777,$A95,СВЦЭМ!$B$34:$B$777,N$83)+'СЕТ СН'!$H$9+СВЦЭМ!$D$10+'СЕТ СН'!$H$6-'СЕТ СН'!$H$19</f>
        <v>669.98408256999994</v>
      </c>
      <c r="O95" s="37">
        <f>SUMIFS(СВЦЭМ!$C$34:$C$777,СВЦЭМ!$A$34:$A$777,$A95,СВЦЭМ!$B$34:$B$777,O$83)+'СЕТ СН'!$H$9+СВЦЭМ!$D$10+'СЕТ СН'!$H$6-'СЕТ СН'!$H$19</f>
        <v>693.97525129999997</v>
      </c>
      <c r="P95" s="37">
        <f>SUMIFS(СВЦЭМ!$C$34:$C$777,СВЦЭМ!$A$34:$A$777,$A95,СВЦЭМ!$B$34:$B$777,P$83)+'СЕТ СН'!$H$9+СВЦЭМ!$D$10+'СЕТ СН'!$H$6-'СЕТ СН'!$H$19</f>
        <v>692.70001796000008</v>
      </c>
      <c r="Q95" s="37">
        <f>SUMIFS(СВЦЭМ!$C$34:$C$777,СВЦЭМ!$A$34:$A$777,$A95,СВЦЭМ!$B$34:$B$777,Q$83)+'СЕТ СН'!$H$9+СВЦЭМ!$D$10+'СЕТ СН'!$H$6-'СЕТ СН'!$H$19</f>
        <v>690.20902480000007</v>
      </c>
      <c r="R95" s="37">
        <f>SUMIFS(СВЦЭМ!$C$34:$C$777,СВЦЭМ!$A$34:$A$777,$A95,СВЦЭМ!$B$34:$B$777,R$83)+'СЕТ СН'!$H$9+СВЦЭМ!$D$10+'СЕТ СН'!$H$6-'СЕТ СН'!$H$19</f>
        <v>685.39535267999997</v>
      </c>
      <c r="S95" s="37">
        <f>SUMIFS(СВЦЭМ!$C$34:$C$777,СВЦЭМ!$A$34:$A$777,$A95,СВЦЭМ!$B$34:$B$777,S$83)+'СЕТ СН'!$H$9+СВЦЭМ!$D$10+'СЕТ СН'!$H$6-'СЕТ СН'!$H$19</f>
        <v>693.50759285000015</v>
      </c>
      <c r="T95" s="37">
        <f>SUMIFS(СВЦЭМ!$C$34:$C$777,СВЦЭМ!$A$34:$A$777,$A95,СВЦЭМ!$B$34:$B$777,T$83)+'СЕТ СН'!$H$9+СВЦЭМ!$D$10+'СЕТ СН'!$H$6-'СЕТ СН'!$H$19</f>
        <v>686.55473481000001</v>
      </c>
      <c r="U95" s="37">
        <f>SUMIFS(СВЦЭМ!$C$34:$C$777,СВЦЭМ!$A$34:$A$777,$A95,СВЦЭМ!$B$34:$B$777,U$83)+'СЕТ СН'!$H$9+СВЦЭМ!$D$10+'СЕТ СН'!$H$6-'СЕТ СН'!$H$19</f>
        <v>688.07839015000002</v>
      </c>
      <c r="V95" s="37">
        <f>SUMIFS(СВЦЭМ!$C$34:$C$777,СВЦЭМ!$A$34:$A$777,$A95,СВЦЭМ!$B$34:$B$777,V$83)+'СЕТ СН'!$H$9+СВЦЭМ!$D$10+'СЕТ СН'!$H$6-'СЕТ СН'!$H$19</f>
        <v>674.93430003000014</v>
      </c>
      <c r="W95" s="37">
        <f>SUMIFS(СВЦЭМ!$C$34:$C$777,СВЦЭМ!$A$34:$A$777,$A95,СВЦЭМ!$B$34:$B$777,W$83)+'СЕТ СН'!$H$9+СВЦЭМ!$D$10+'СЕТ СН'!$H$6-'СЕТ СН'!$H$19</f>
        <v>711.73346013000003</v>
      </c>
      <c r="X95" s="37">
        <f>SUMIFS(СВЦЭМ!$C$34:$C$777,СВЦЭМ!$A$34:$A$777,$A95,СВЦЭМ!$B$34:$B$777,X$83)+'СЕТ СН'!$H$9+СВЦЭМ!$D$10+'СЕТ СН'!$H$6-'СЕТ СН'!$H$19</f>
        <v>815.16085582000017</v>
      </c>
      <c r="Y95" s="37">
        <f>SUMIFS(СВЦЭМ!$C$34:$C$777,СВЦЭМ!$A$34:$A$777,$A95,СВЦЭМ!$B$34:$B$777,Y$83)+'СЕТ СН'!$H$9+СВЦЭМ!$D$10+'СЕТ СН'!$H$6-'СЕТ СН'!$H$19</f>
        <v>943.9721287399999</v>
      </c>
    </row>
    <row r="96" spans="1:25" ht="15.75" x14ac:dyDescent="0.2">
      <c r="A96" s="36">
        <f t="shared" si="2"/>
        <v>43264</v>
      </c>
      <c r="B96" s="37">
        <f>SUMIFS(СВЦЭМ!$C$34:$C$777,СВЦЭМ!$A$34:$A$777,$A96,СВЦЭМ!$B$34:$B$777,B$83)+'СЕТ СН'!$H$9+СВЦЭМ!$D$10+'СЕТ СН'!$H$6-'СЕТ СН'!$H$19</f>
        <v>984.96532119000005</v>
      </c>
      <c r="C96" s="37">
        <f>SUMIFS(СВЦЭМ!$C$34:$C$777,СВЦЭМ!$A$34:$A$777,$A96,СВЦЭМ!$B$34:$B$777,C$83)+'СЕТ СН'!$H$9+СВЦЭМ!$D$10+'СЕТ СН'!$H$6-'СЕТ СН'!$H$19</f>
        <v>1009.3825613199998</v>
      </c>
      <c r="D96" s="37">
        <f>SUMIFS(СВЦЭМ!$C$34:$C$777,СВЦЭМ!$A$34:$A$777,$A96,СВЦЭМ!$B$34:$B$777,D$83)+'СЕТ СН'!$H$9+СВЦЭМ!$D$10+'СЕТ СН'!$H$6-'СЕТ СН'!$H$19</f>
        <v>1020.31751038</v>
      </c>
      <c r="E96" s="37">
        <f>SUMIFS(СВЦЭМ!$C$34:$C$777,СВЦЭМ!$A$34:$A$777,$A96,СВЦЭМ!$B$34:$B$777,E$83)+'СЕТ СН'!$H$9+СВЦЭМ!$D$10+'СЕТ СН'!$H$6-'СЕТ СН'!$H$19</f>
        <v>1044.0648725699998</v>
      </c>
      <c r="F96" s="37">
        <f>SUMIFS(СВЦЭМ!$C$34:$C$777,СВЦЭМ!$A$34:$A$777,$A96,СВЦЭМ!$B$34:$B$777,F$83)+'СЕТ СН'!$H$9+СВЦЭМ!$D$10+'СЕТ СН'!$H$6-'СЕТ СН'!$H$19</f>
        <v>1041.0618087999997</v>
      </c>
      <c r="G96" s="37">
        <f>SUMIFS(СВЦЭМ!$C$34:$C$777,СВЦЭМ!$A$34:$A$777,$A96,СВЦЭМ!$B$34:$B$777,G$83)+'СЕТ СН'!$H$9+СВЦЭМ!$D$10+'СЕТ СН'!$H$6-'СЕТ СН'!$H$19</f>
        <v>1044.9022842099998</v>
      </c>
      <c r="H96" s="37">
        <f>SUMIFS(СВЦЭМ!$C$34:$C$777,СВЦЭМ!$A$34:$A$777,$A96,СВЦЭМ!$B$34:$B$777,H$83)+'СЕТ СН'!$H$9+СВЦЭМ!$D$10+'СЕТ СН'!$H$6-'СЕТ СН'!$H$19</f>
        <v>1033.5867183799996</v>
      </c>
      <c r="I96" s="37">
        <f>SUMIFS(СВЦЭМ!$C$34:$C$777,СВЦЭМ!$A$34:$A$777,$A96,СВЦЭМ!$B$34:$B$777,I$83)+'СЕТ СН'!$H$9+СВЦЭМ!$D$10+'СЕТ СН'!$H$6-'СЕТ СН'!$H$19</f>
        <v>876.12619937000011</v>
      </c>
      <c r="J96" s="37">
        <f>SUMIFS(СВЦЭМ!$C$34:$C$777,СВЦЭМ!$A$34:$A$777,$A96,СВЦЭМ!$B$34:$B$777,J$83)+'СЕТ СН'!$H$9+СВЦЭМ!$D$10+'СЕТ СН'!$H$6-'СЕТ СН'!$H$19</f>
        <v>750.71460708999996</v>
      </c>
      <c r="K96" s="37">
        <f>SUMIFS(СВЦЭМ!$C$34:$C$777,СВЦЭМ!$A$34:$A$777,$A96,СВЦЭМ!$B$34:$B$777,K$83)+'СЕТ СН'!$H$9+СВЦЭМ!$D$10+'СЕТ СН'!$H$6-'СЕТ СН'!$H$19</f>
        <v>699.95367202</v>
      </c>
      <c r="L96" s="37">
        <f>SUMIFS(СВЦЭМ!$C$34:$C$777,СВЦЭМ!$A$34:$A$777,$A96,СВЦЭМ!$B$34:$B$777,L$83)+'СЕТ СН'!$H$9+СВЦЭМ!$D$10+'СЕТ СН'!$H$6-'СЕТ СН'!$H$19</f>
        <v>685.96330897000018</v>
      </c>
      <c r="M96" s="37">
        <f>SUMIFS(СВЦЭМ!$C$34:$C$777,СВЦЭМ!$A$34:$A$777,$A96,СВЦЭМ!$B$34:$B$777,M$83)+'СЕТ СН'!$H$9+СВЦЭМ!$D$10+'СЕТ СН'!$H$6-'СЕТ СН'!$H$19</f>
        <v>689.77487738999992</v>
      </c>
      <c r="N96" s="37">
        <f>SUMIFS(СВЦЭМ!$C$34:$C$777,СВЦЭМ!$A$34:$A$777,$A96,СВЦЭМ!$B$34:$B$777,N$83)+'СЕТ СН'!$H$9+СВЦЭМ!$D$10+'СЕТ СН'!$H$6-'СЕТ СН'!$H$19</f>
        <v>704.82284467000011</v>
      </c>
      <c r="O96" s="37">
        <f>SUMIFS(СВЦЭМ!$C$34:$C$777,СВЦЭМ!$A$34:$A$777,$A96,СВЦЭМ!$B$34:$B$777,O$83)+'СЕТ СН'!$H$9+СВЦЭМ!$D$10+'СЕТ СН'!$H$6-'СЕТ СН'!$H$19</f>
        <v>720.62215243999992</v>
      </c>
      <c r="P96" s="37">
        <f>SUMIFS(СВЦЭМ!$C$34:$C$777,СВЦЭМ!$A$34:$A$777,$A96,СВЦЭМ!$B$34:$B$777,P$83)+'СЕТ СН'!$H$9+СВЦЭМ!$D$10+'СЕТ СН'!$H$6-'СЕТ СН'!$H$19</f>
        <v>718.46565415999987</v>
      </c>
      <c r="Q96" s="37">
        <f>SUMIFS(СВЦЭМ!$C$34:$C$777,СВЦЭМ!$A$34:$A$777,$A96,СВЦЭМ!$B$34:$B$777,Q$83)+'СЕТ СН'!$H$9+СВЦЭМ!$D$10+'СЕТ СН'!$H$6-'СЕТ СН'!$H$19</f>
        <v>689.86671493999995</v>
      </c>
      <c r="R96" s="37">
        <f>SUMIFS(СВЦЭМ!$C$34:$C$777,СВЦЭМ!$A$34:$A$777,$A96,СВЦЭМ!$B$34:$B$777,R$83)+'СЕТ СН'!$H$9+СВЦЭМ!$D$10+'СЕТ СН'!$H$6-'СЕТ СН'!$H$19</f>
        <v>693.11511600000006</v>
      </c>
      <c r="S96" s="37">
        <f>SUMIFS(СВЦЭМ!$C$34:$C$777,СВЦЭМ!$A$34:$A$777,$A96,СВЦЭМ!$B$34:$B$777,S$83)+'СЕТ СН'!$H$9+СВЦЭМ!$D$10+'СЕТ СН'!$H$6-'СЕТ СН'!$H$19</f>
        <v>710.00074523000001</v>
      </c>
      <c r="T96" s="37">
        <f>SUMIFS(СВЦЭМ!$C$34:$C$777,СВЦЭМ!$A$34:$A$777,$A96,СВЦЭМ!$B$34:$B$777,T$83)+'СЕТ СН'!$H$9+СВЦЭМ!$D$10+'СЕТ СН'!$H$6-'СЕТ СН'!$H$19</f>
        <v>708.62592591999999</v>
      </c>
      <c r="U96" s="37">
        <f>SUMIFS(СВЦЭМ!$C$34:$C$777,СВЦЭМ!$A$34:$A$777,$A96,СВЦЭМ!$B$34:$B$777,U$83)+'СЕТ СН'!$H$9+СВЦЭМ!$D$10+'СЕТ СН'!$H$6-'СЕТ СН'!$H$19</f>
        <v>701.73462009000002</v>
      </c>
      <c r="V96" s="37">
        <f>SUMIFS(СВЦЭМ!$C$34:$C$777,СВЦЭМ!$A$34:$A$777,$A96,СВЦЭМ!$B$34:$B$777,V$83)+'СЕТ СН'!$H$9+СВЦЭМ!$D$10+'СЕТ СН'!$H$6-'СЕТ СН'!$H$19</f>
        <v>701.40532378</v>
      </c>
      <c r="W96" s="37">
        <f>SUMIFS(СВЦЭМ!$C$34:$C$777,СВЦЭМ!$A$34:$A$777,$A96,СВЦЭМ!$B$34:$B$777,W$83)+'СЕТ СН'!$H$9+СВЦЭМ!$D$10+'СЕТ СН'!$H$6-'СЕТ СН'!$H$19</f>
        <v>750.66106485000012</v>
      </c>
      <c r="X96" s="37">
        <f>SUMIFS(СВЦЭМ!$C$34:$C$777,СВЦЭМ!$A$34:$A$777,$A96,СВЦЭМ!$B$34:$B$777,X$83)+'СЕТ СН'!$H$9+СВЦЭМ!$D$10+'СЕТ СН'!$H$6-'СЕТ СН'!$H$19</f>
        <v>858.97688114000005</v>
      </c>
      <c r="Y96" s="37">
        <f>SUMIFS(СВЦЭМ!$C$34:$C$777,СВЦЭМ!$A$34:$A$777,$A96,СВЦЭМ!$B$34:$B$777,Y$83)+'СЕТ СН'!$H$9+СВЦЭМ!$D$10+'СЕТ СН'!$H$6-'СЕТ СН'!$H$19</f>
        <v>964.44112804000008</v>
      </c>
    </row>
    <row r="97" spans="1:25" ht="15.75" x14ac:dyDescent="0.2">
      <c r="A97" s="36">
        <f t="shared" si="2"/>
        <v>43265</v>
      </c>
      <c r="B97" s="37">
        <f>SUMIFS(СВЦЭМ!$C$34:$C$777,СВЦЭМ!$A$34:$A$777,$A97,СВЦЭМ!$B$34:$B$777,B$83)+'СЕТ СН'!$H$9+СВЦЭМ!$D$10+'СЕТ СН'!$H$6-'СЕТ СН'!$H$19</f>
        <v>1023.5817129899998</v>
      </c>
      <c r="C97" s="37">
        <f>SUMIFS(СВЦЭМ!$C$34:$C$777,СВЦЭМ!$A$34:$A$777,$A97,СВЦЭМ!$B$34:$B$777,C$83)+'СЕТ СН'!$H$9+СВЦЭМ!$D$10+'СЕТ СН'!$H$6-'СЕТ СН'!$H$19</f>
        <v>1064.4119241199996</v>
      </c>
      <c r="D97" s="37">
        <f>SUMIFS(СВЦЭМ!$C$34:$C$777,СВЦЭМ!$A$34:$A$777,$A97,СВЦЭМ!$B$34:$B$777,D$83)+'СЕТ СН'!$H$9+СВЦЭМ!$D$10+'СЕТ СН'!$H$6-'СЕТ СН'!$H$19</f>
        <v>1055.2423698599996</v>
      </c>
      <c r="E97" s="37">
        <f>SUMIFS(СВЦЭМ!$C$34:$C$777,СВЦЭМ!$A$34:$A$777,$A97,СВЦЭМ!$B$34:$B$777,E$83)+'СЕТ СН'!$H$9+СВЦЭМ!$D$10+'СЕТ СН'!$H$6-'СЕТ СН'!$H$19</f>
        <v>1057.5752759499997</v>
      </c>
      <c r="F97" s="37">
        <f>SUMIFS(СВЦЭМ!$C$34:$C$777,СВЦЭМ!$A$34:$A$777,$A97,СВЦЭМ!$B$34:$B$777,F$83)+'СЕТ СН'!$H$9+СВЦЭМ!$D$10+'СЕТ СН'!$H$6-'СЕТ СН'!$H$19</f>
        <v>1054.1031278599999</v>
      </c>
      <c r="G97" s="37">
        <f>SUMIFS(СВЦЭМ!$C$34:$C$777,СВЦЭМ!$A$34:$A$777,$A97,СВЦЭМ!$B$34:$B$777,G$83)+'СЕТ СН'!$H$9+СВЦЭМ!$D$10+'СЕТ СН'!$H$6-'СЕТ СН'!$H$19</f>
        <v>1058.2400027899998</v>
      </c>
      <c r="H97" s="37">
        <f>SUMIFS(СВЦЭМ!$C$34:$C$777,СВЦЭМ!$A$34:$A$777,$A97,СВЦЭМ!$B$34:$B$777,H$83)+'СЕТ СН'!$H$9+СВЦЭМ!$D$10+'СЕТ СН'!$H$6-'СЕТ СН'!$H$19</f>
        <v>1030.3617504999997</v>
      </c>
      <c r="I97" s="37">
        <f>SUMIFS(СВЦЭМ!$C$34:$C$777,СВЦЭМ!$A$34:$A$777,$A97,СВЦЭМ!$B$34:$B$777,I$83)+'СЕТ СН'!$H$9+СВЦЭМ!$D$10+'СЕТ СН'!$H$6-'СЕТ СН'!$H$19</f>
        <v>878.30422591999979</v>
      </c>
      <c r="J97" s="37">
        <f>SUMIFS(СВЦЭМ!$C$34:$C$777,СВЦЭМ!$A$34:$A$777,$A97,СВЦЭМ!$B$34:$B$777,J$83)+'СЕТ СН'!$H$9+СВЦЭМ!$D$10+'СЕТ СН'!$H$6-'СЕТ СН'!$H$19</f>
        <v>762.22016107000002</v>
      </c>
      <c r="K97" s="37">
        <f>SUMIFS(СВЦЭМ!$C$34:$C$777,СВЦЭМ!$A$34:$A$777,$A97,СВЦЭМ!$B$34:$B$777,K$83)+'СЕТ СН'!$H$9+СВЦЭМ!$D$10+'СЕТ СН'!$H$6-'СЕТ СН'!$H$19</f>
        <v>698.58735640999987</v>
      </c>
      <c r="L97" s="37">
        <f>SUMIFS(СВЦЭМ!$C$34:$C$777,СВЦЭМ!$A$34:$A$777,$A97,СВЦЭМ!$B$34:$B$777,L$83)+'СЕТ СН'!$H$9+СВЦЭМ!$D$10+'СЕТ СН'!$H$6-'СЕТ СН'!$H$19</f>
        <v>691.54307531000006</v>
      </c>
      <c r="M97" s="37">
        <f>SUMIFS(СВЦЭМ!$C$34:$C$777,СВЦЭМ!$A$34:$A$777,$A97,СВЦЭМ!$B$34:$B$777,M$83)+'СЕТ СН'!$H$9+СВЦЭМ!$D$10+'СЕТ СН'!$H$6-'СЕТ СН'!$H$19</f>
        <v>693.98017081</v>
      </c>
      <c r="N97" s="37">
        <f>SUMIFS(СВЦЭМ!$C$34:$C$777,СВЦЭМ!$A$34:$A$777,$A97,СВЦЭМ!$B$34:$B$777,N$83)+'СЕТ СН'!$H$9+СВЦЭМ!$D$10+'СЕТ СН'!$H$6-'СЕТ СН'!$H$19</f>
        <v>678.47367494000002</v>
      </c>
      <c r="O97" s="37">
        <f>SUMIFS(СВЦЭМ!$C$34:$C$777,СВЦЭМ!$A$34:$A$777,$A97,СВЦЭМ!$B$34:$B$777,O$83)+'СЕТ СН'!$H$9+СВЦЭМ!$D$10+'СЕТ СН'!$H$6-'СЕТ СН'!$H$19</f>
        <v>684.68610146999993</v>
      </c>
      <c r="P97" s="37">
        <f>SUMIFS(СВЦЭМ!$C$34:$C$777,СВЦЭМ!$A$34:$A$777,$A97,СВЦЭМ!$B$34:$B$777,P$83)+'СЕТ СН'!$H$9+СВЦЭМ!$D$10+'СЕТ СН'!$H$6-'СЕТ СН'!$H$19</f>
        <v>701.80286786999989</v>
      </c>
      <c r="Q97" s="37">
        <f>SUMIFS(СВЦЭМ!$C$34:$C$777,СВЦЭМ!$A$34:$A$777,$A97,СВЦЭМ!$B$34:$B$777,Q$83)+'СЕТ СН'!$H$9+СВЦЭМ!$D$10+'СЕТ СН'!$H$6-'СЕТ СН'!$H$19</f>
        <v>709.98376530000007</v>
      </c>
      <c r="R97" s="37">
        <f>SUMIFS(СВЦЭМ!$C$34:$C$777,СВЦЭМ!$A$34:$A$777,$A97,СВЦЭМ!$B$34:$B$777,R$83)+'СЕТ СН'!$H$9+СВЦЭМ!$D$10+'СЕТ СН'!$H$6-'СЕТ СН'!$H$19</f>
        <v>714.85017860000005</v>
      </c>
      <c r="S97" s="37">
        <f>SUMIFS(СВЦЭМ!$C$34:$C$777,СВЦЭМ!$A$34:$A$777,$A97,СВЦЭМ!$B$34:$B$777,S$83)+'СЕТ СН'!$H$9+СВЦЭМ!$D$10+'СЕТ СН'!$H$6-'СЕТ СН'!$H$19</f>
        <v>718.57167047999985</v>
      </c>
      <c r="T97" s="37">
        <f>SUMIFS(СВЦЭМ!$C$34:$C$777,СВЦЭМ!$A$34:$A$777,$A97,СВЦЭМ!$B$34:$B$777,T$83)+'СЕТ СН'!$H$9+СВЦЭМ!$D$10+'СЕТ СН'!$H$6-'СЕТ СН'!$H$19</f>
        <v>722.03206676999991</v>
      </c>
      <c r="U97" s="37">
        <f>SUMIFS(СВЦЭМ!$C$34:$C$777,СВЦЭМ!$A$34:$A$777,$A97,СВЦЭМ!$B$34:$B$777,U$83)+'СЕТ СН'!$H$9+СВЦЭМ!$D$10+'СЕТ СН'!$H$6-'СЕТ СН'!$H$19</f>
        <v>702.9405152999999</v>
      </c>
      <c r="V97" s="37">
        <f>SUMIFS(СВЦЭМ!$C$34:$C$777,СВЦЭМ!$A$34:$A$777,$A97,СВЦЭМ!$B$34:$B$777,V$83)+'СЕТ СН'!$H$9+СВЦЭМ!$D$10+'СЕТ СН'!$H$6-'СЕТ СН'!$H$19</f>
        <v>702.18122374000006</v>
      </c>
      <c r="W97" s="37">
        <f>SUMIFS(СВЦЭМ!$C$34:$C$777,СВЦЭМ!$A$34:$A$777,$A97,СВЦЭМ!$B$34:$B$777,W$83)+'СЕТ СН'!$H$9+СВЦЭМ!$D$10+'СЕТ СН'!$H$6-'СЕТ СН'!$H$19</f>
        <v>744.24324045000014</v>
      </c>
      <c r="X97" s="37">
        <f>SUMIFS(СВЦЭМ!$C$34:$C$777,СВЦЭМ!$A$34:$A$777,$A97,СВЦЭМ!$B$34:$B$777,X$83)+'СЕТ СН'!$H$9+СВЦЭМ!$D$10+'СЕТ СН'!$H$6-'СЕТ СН'!$H$19</f>
        <v>863.91096247999997</v>
      </c>
      <c r="Y97" s="37">
        <f>SUMIFS(СВЦЭМ!$C$34:$C$777,СВЦЭМ!$A$34:$A$777,$A97,СВЦЭМ!$B$34:$B$777,Y$83)+'СЕТ СН'!$H$9+СВЦЭМ!$D$10+'СЕТ СН'!$H$6-'СЕТ СН'!$H$19</f>
        <v>1008.09917917</v>
      </c>
    </row>
    <row r="98" spans="1:25" ht="15.75" x14ac:dyDescent="0.2">
      <c r="A98" s="36">
        <f t="shared" si="2"/>
        <v>43266</v>
      </c>
      <c r="B98" s="37">
        <f>SUMIFS(СВЦЭМ!$C$34:$C$777,СВЦЭМ!$A$34:$A$777,$A98,СВЦЭМ!$B$34:$B$777,B$83)+'СЕТ СН'!$H$9+СВЦЭМ!$D$10+'СЕТ СН'!$H$6-'СЕТ СН'!$H$19</f>
        <v>994.62605886999984</v>
      </c>
      <c r="C98" s="37">
        <f>SUMIFS(СВЦЭМ!$C$34:$C$777,СВЦЭМ!$A$34:$A$777,$A98,СВЦЭМ!$B$34:$B$777,C$83)+'СЕТ СН'!$H$9+СВЦЭМ!$D$10+'СЕТ СН'!$H$6-'СЕТ СН'!$H$19</f>
        <v>1062.5079308199997</v>
      </c>
      <c r="D98" s="37">
        <f>SUMIFS(СВЦЭМ!$C$34:$C$777,СВЦЭМ!$A$34:$A$777,$A98,СВЦЭМ!$B$34:$B$777,D$83)+'СЕТ СН'!$H$9+СВЦЭМ!$D$10+'СЕТ СН'!$H$6-'СЕТ СН'!$H$19</f>
        <v>1060.0213272299998</v>
      </c>
      <c r="E98" s="37">
        <f>SUMIFS(СВЦЭМ!$C$34:$C$777,СВЦЭМ!$A$34:$A$777,$A98,СВЦЭМ!$B$34:$B$777,E$83)+'СЕТ СН'!$H$9+СВЦЭМ!$D$10+'СЕТ СН'!$H$6-'СЕТ СН'!$H$19</f>
        <v>1051.6413492799998</v>
      </c>
      <c r="F98" s="37">
        <f>SUMIFS(СВЦЭМ!$C$34:$C$777,СВЦЭМ!$A$34:$A$777,$A98,СВЦЭМ!$B$34:$B$777,F$83)+'СЕТ СН'!$H$9+СВЦЭМ!$D$10+'СЕТ СН'!$H$6-'СЕТ СН'!$H$19</f>
        <v>1049.53409741</v>
      </c>
      <c r="G98" s="37">
        <f>SUMIFS(СВЦЭМ!$C$34:$C$777,СВЦЭМ!$A$34:$A$777,$A98,СВЦЭМ!$B$34:$B$777,G$83)+'СЕТ СН'!$H$9+СВЦЭМ!$D$10+'СЕТ СН'!$H$6-'СЕТ СН'!$H$19</f>
        <v>1052.2155755599997</v>
      </c>
      <c r="H98" s="37">
        <f>SUMIFS(СВЦЭМ!$C$34:$C$777,СВЦЭМ!$A$34:$A$777,$A98,СВЦЭМ!$B$34:$B$777,H$83)+'СЕТ СН'!$H$9+СВЦЭМ!$D$10+'СЕТ СН'!$H$6-'СЕТ СН'!$H$19</f>
        <v>986.70296016999976</v>
      </c>
      <c r="I98" s="37">
        <f>SUMIFS(СВЦЭМ!$C$34:$C$777,СВЦЭМ!$A$34:$A$777,$A98,СВЦЭМ!$B$34:$B$777,I$83)+'СЕТ СН'!$H$9+СВЦЭМ!$D$10+'СЕТ СН'!$H$6-'СЕТ СН'!$H$19</f>
        <v>813.41079949000016</v>
      </c>
      <c r="J98" s="37">
        <f>SUMIFS(СВЦЭМ!$C$34:$C$777,СВЦЭМ!$A$34:$A$777,$A98,СВЦЭМ!$B$34:$B$777,J$83)+'СЕТ СН'!$H$9+СВЦЭМ!$D$10+'СЕТ СН'!$H$6-'СЕТ СН'!$H$19</f>
        <v>717.56451487000015</v>
      </c>
      <c r="K98" s="37">
        <f>SUMIFS(СВЦЭМ!$C$34:$C$777,СВЦЭМ!$A$34:$A$777,$A98,СВЦЭМ!$B$34:$B$777,K$83)+'СЕТ СН'!$H$9+СВЦЭМ!$D$10+'СЕТ СН'!$H$6-'СЕТ СН'!$H$19</f>
        <v>682.56295298999987</v>
      </c>
      <c r="L98" s="37">
        <f>SUMIFS(СВЦЭМ!$C$34:$C$777,СВЦЭМ!$A$34:$A$777,$A98,СВЦЭМ!$B$34:$B$777,L$83)+'СЕТ СН'!$H$9+СВЦЭМ!$D$10+'СЕТ СН'!$H$6-'СЕТ СН'!$H$19</f>
        <v>680.42598301999999</v>
      </c>
      <c r="M98" s="37">
        <f>SUMIFS(СВЦЭМ!$C$34:$C$777,СВЦЭМ!$A$34:$A$777,$A98,СВЦЭМ!$B$34:$B$777,M$83)+'СЕТ СН'!$H$9+СВЦЭМ!$D$10+'СЕТ СН'!$H$6-'СЕТ СН'!$H$19</f>
        <v>661.50243564000004</v>
      </c>
      <c r="N98" s="37">
        <f>SUMIFS(СВЦЭМ!$C$34:$C$777,СВЦЭМ!$A$34:$A$777,$A98,СВЦЭМ!$B$34:$B$777,N$83)+'СЕТ СН'!$H$9+СВЦЭМ!$D$10+'СЕТ СН'!$H$6-'СЕТ СН'!$H$19</f>
        <v>665.95317794000005</v>
      </c>
      <c r="O98" s="37">
        <f>SUMIFS(СВЦЭМ!$C$34:$C$777,СВЦЭМ!$A$34:$A$777,$A98,СВЦЭМ!$B$34:$B$777,O$83)+'СЕТ СН'!$H$9+СВЦЭМ!$D$10+'СЕТ СН'!$H$6-'СЕТ СН'!$H$19</f>
        <v>665.21447589000002</v>
      </c>
      <c r="P98" s="37">
        <f>SUMIFS(СВЦЭМ!$C$34:$C$777,СВЦЭМ!$A$34:$A$777,$A98,СВЦЭМ!$B$34:$B$777,P$83)+'СЕТ СН'!$H$9+СВЦЭМ!$D$10+'СЕТ СН'!$H$6-'СЕТ СН'!$H$19</f>
        <v>670.46584906999999</v>
      </c>
      <c r="Q98" s="37">
        <f>SUMIFS(СВЦЭМ!$C$34:$C$777,СВЦЭМ!$A$34:$A$777,$A98,СВЦЭМ!$B$34:$B$777,Q$83)+'СЕТ СН'!$H$9+СВЦЭМ!$D$10+'СЕТ СН'!$H$6-'СЕТ СН'!$H$19</f>
        <v>710.98468586999991</v>
      </c>
      <c r="R98" s="37">
        <f>SUMIFS(СВЦЭМ!$C$34:$C$777,СВЦЭМ!$A$34:$A$777,$A98,СВЦЭМ!$B$34:$B$777,R$83)+'СЕТ СН'!$H$9+СВЦЭМ!$D$10+'СЕТ СН'!$H$6-'СЕТ СН'!$H$19</f>
        <v>690.12344509000002</v>
      </c>
      <c r="S98" s="37">
        <f>SUMIFS(СВЦЭМ!$C$34:$C$777,СВЦЭМ!$A$34:$A$777,$A98,СВЦЭМ!$B$34:$B$777,S$83)+'СЕТ СН'!$H$9+СВЦЭМ!$D$10+'СЕТ СН'!$H$6-'СЕТ СН'!$H$19</f>
        <v>679.51172611999993</v>
      </c>
      <c r="T98" s="37">
        <f>SUMIFS(СВЦЭМ!$C$34:$C$777,СВЦЭМ!$A$34:$A$777,$A98,СВЦЭМ!$B$34:$B$777,T$83)+'СЕТ СН'!$H$9+СВЦЭМ!$D$10+'СЕТ СН'!$H$6-'СЕТ СН'!$H$19</f>
        <v>678.00149857999997</v>
      </c>
      <c r="U98" s="37">
        <f>SUMIFS(СВЦЭМ!$C$34:$C$777,СВЦЭМ!$A$34:$A$777,$A98,СВЦЭМ!$B$34:$B$777,U$83)+'СЕТ СН'!$H$9+СВЦЭМ!$D$10+'СЕТ СН'!$H$6-'СЕТ СН'!$H$19</f>
        <v>680.27869613999985</v>
      </c>
      <c r="V98" s="37">
        <f>SUMIFS(СВЦЭМ!$C$34:$C$777,СВЦЭМ!$A$34:$A$777,$A98,СВЦЭМ!$B$34:$B$777,V$83)+'СЕТ СН'!$H$9+СВЦЭМ!$D$10+'СЕТ СН'!$H$6-'СЕТ СН'!$H$19</f>
        <v>686.27416073000006</v>
      </c>
      <c r="W98" s="37">
        <f>SUMIFS(СВЦЭМ!$C$34:$C$777,СВЦЭМ!$A$34:$A$777,$A98,СВЦЭМ!$B$34:$B$777,W$83)+'СЕТ СН'!$H$9+СВЦЭМ!$D$10+'СЕТ СН'!$H$6-'СЕТ СН'!$H$19</f>
        <v>741.4515007199999</v>
      </c>
      <c r="X98" s="37">
        <f>SUMIFS(СВЦЭМ!$C$34:$C$777,СВЦЭМ!$A$34:$A$777,$A98,СВЦЭМ!$B$34:$B$777,X$83)+'СЕТ СН'!$H$9+СВЦЭМ!$D$10+'СЕТ СН'!$H$6-'СЕТ СН'!$H$19</f>
        <v>847.60492115999989</v>
      </c>
      <c r="Y98" s="37">
        <f>SUMIFS(СВЦЭМ!$C$34:$C$777,СВЦЭМ!$A$34:$A$777,$A98,СВЦЭМ!$B$34:$B$777,Y$83)+'СЕТ СН'!$H$9+СВЦЭМ!$D$10+'СЕТ СН'!$H$6-'СЕТ СН'!$H$19</f>
        <v>971.59795451999992</v>
      </c>
    </row>
    <row r="99" spans="1:25" ht="15.75" x14ac:dyDescent="0.2">
      <c r="A99" s="36">
        <f t="shared" si="2"/>
        <v>43267</v>
      </c>
      <c r="B99" s="37">
        <f>SUMIFS(СВЦЭМ!$C$34:$C$777,СВЦЭМ!$A$34:$A$777,$A99,СВЦЭМ!$B$34:$B$777,B$83)+'СЕТ СН'!$H$9+СВЦЭМ!$D$10+'СЕТ СН'!$H$6-'СЕТ СН'!$H$19</f>
        <v>997.72133659999974</v>
      </c>
      <c r="C99" s="37">
        <f>SUMIFS(СВЦЭМ!$C$34:$C$777,СВЦЭМ!$A$34:$A$777,$A99,СВЦЭМ!$B$34:$B$777,C$83)+'СЕТ СН'!$H$9+СВЦЭМ!$D$10+'СЕТ СН'!$H$6-'СЕТ СН'!$H$19</f>
        <v>1051.52397273</v>
      </c>
      <c r="D99" s="37">
        <f>SUMIFS(СВЦЭМ!$C$34:$C$777,СВЦЭМ!$A$34:$A$777,$A99,СВЦЭМ!$B$34:$B$777,D$83)+'СЕТ СН'!$H$9+СВЦЭМ!$D$10+'СЕТ СН'!$H$6-'СЕТ СН'!$H$19</f>
        <v>1055.1456239999998</v>
      </c>
      <c r="E99" s="37">
        <f>SUMIFS(СВЦЭМ!$C$34:$C$777,СВЦЭМ!$A$34:$A$777,$A99,СВЦЭМ!$B$34:$B$777,E$83)+'СЕТ СН'!$H$9+СВЦЭМ!$D$10+'СЕТ СН'!$H$6-'СЕТ СН'!$H$19</f>
        <v>1049.1118882299997</v>
      </c>
      <c r="F99" s="37">
        <f>SUMIFS(СВЦЭМ!$C$34:$C$777,СВЦЭМ!$A$34:$A$777,$A99,СВЦЭМ!$B$34:$B$777,F$83)+'СЕТ СН'!$H$9+СВЦЭМ!$D$10+'СЕТ СН'!$H$6-'СЕТ СН'!$H$19</f>
        <v>1051.0858156299996</v>
      </c>
      <c r="G99" s="37">
        <f>SUMIFS(СВЦЭМ!$C$34:$C$777,СВЦЭМ!$A$34:$A$777,$A99,СВЦЭМ!$B$34:$B$777,G$83)+'СЕТ СН'!$H$9+СВЦЭМ!$D$10+'СЕТ СН'!$H$6-'СЕТ СН'!$H$19</f>
        <v>1049.2408858899998</v>
      </c>
      <c r="H99" s="37">
        <f>SUMIFS(СВЦЭМ!$C$34:$C$777,СВЦЭМ!$A$34:$A$777,$A99,СВЦЭМ!$B$34:$B$777,H$83)+'СЕТ СН'!$H$9+СВЦЭМ!$D$10+'СЕТ СН'!$H$6-'СЕТ СН'!$H$19</f>
        <v>1004.1585134999997</v>
      </c>
      <c r="I99" s="37">
        <f>SUMIFS(СВЦЭМ!$C$34:$C$777,СВЦЭМ!$A$34:$A$777,$A99,СВЦЭМ!$B$34:$B$777,I$83)+'СЕТ СН'!$H$9+СВЦЭМ!$D$10+'СЕТ СН'!$H$6-'СЕТ СН'!$H$19</f>
        <v>848.30527028000017</v>
      </c>
      <c r="J99" s="37">
        <f>SUMIFS(СВЦЭМ!$C$34:$C$777,СВЦЭМ!$A$34:$A$777,$A99,СВЦЭМ!$B$34:$B$777,J$83)+'СЕТ СН'!$H$9+СВЦЭМ!$D$10+'СЕТ СН'!$H$6-'СЕТ СН'!$H$19</f>
        <v>702.78197942000008</v>
      </c>
      <c r="K99" s="37">
        <f>SUMIFS(СВЦЭМ!$C$34:$C$777,СВЦЭМ!$A$34:$A$777,$A99,СВЦЭМ!$B$34:$B$777,K$83)+'СЕТ СН'!$H$9+СВЦЭМ!$D$10+'СЕТ СН'!$H$6-'СЕТ СН'!$H$19</f>
        <v>655.37486647000003</v>
      </c>
      <c r="L99" s="37">
        <f>SUMIFS(СВЦЭМ!$C$34:$C$777,СВЦЭМ!$A$34:$A$777,$A99,СВЦЭМ!$B$34:$B$777,L$83)+'СЕТ СН'!$H$9+СВЦЭМ!$D$10+'СЕТ СН'!$H$6-'СЕТ СН'!$H$19</f>
        <v>641.24071650000008</v>
      </c>
      <c r="M99" s="37">
        <f>SUMIFS(СВЦЭМ!$C$34:$C$777,СВЦЭМ!$A$34:$A$777,$A99,СВЦЭМ!$B$34:$B$777,M$83)+'СЕТ СН'!$H$9+СВЦЭМ!$D$10+'СЕТ СН'!$H$6-'СЕТ СН'!$H$19</f>
        <v>635.40464801000019</v>
      </c>
      <c r="N99" s="37">
        <f>SUMIFS(СВЦЭМ!$C$34:$C$777,СВЦЭМ!$A$34:$A$777,$A99,СВЦЭМ!$B$34:$B$777,N$83)+'СЕТ СН'!$H$9+СВЦЭМ!$D$10+'СЕТ СН'!$H$6-'СЕТ СН'!$H$19</f>
        <v>641.43541341999992</v>
      </c>
      <c r="O99" s="37">
        <f>SUMIFS(СВЦЭМ!$C$34:$C$777,СВЦЭМ!$A$34:$A$777,$A99,СВЦЭМ!$B$34:$B$777,O$83)+'СЕТ СН'!$H$9+СВЦЭМ!$D$10+'СЕТ СН'!$H$6-'СЕТ СН'!$H$19</f>
        <v>650.96828696</v>
      </c>
      <c r="P99" s="37">
        <f>SUMIFS(СВЦЭМ!$C$34:$C$777,СВЦЭМ!$A$34:$A$777,$A99,СВЦЭМ!$B$34:$B$777,P$83)+'СЕТ СН'!$H$9+СВЦЭМ!$D$10+'СЕТ СН'!$H$6-'СЕТ СН'!$H$19</f>
        <v>667.82757025000012</v>
      </c>
      <c r="Q99" s="37">
        <f>SUMIFS(СВЦЭМ!$C$34:$C$777,СВЦЭМ!$A$34:$A$777,$A99,СВЦЭМ!$B$34:$B$777,Q$83)+'СЕТ СН'!$H$9+СВЦЭМ!$D$10+'СЕТ СН'!$H$6-'СЕТ СН'!$H$19</f>
        <v>669.61502960000018</v>
      </c>
      <c r="R99" s="37">
        <f>SUMIFS(СВЦЭМ!$C$34:$C$777,СВЦЭМ!$A$34:$A$777,$A99,СВЦЭМ!$B$34:$B$777,R$83)+'СЕТ СН'!$H$9+СВЦЭМ!$D$10+'СЕТ СН'!$H$6-'СЕТ СН'!$H$19</f>
        <v>672.44693522999989</v>
      </c>
      <c r="S99" s="37">
        <f>SUMIFS(СВЦЭМ!$C$34:$C$777,СВЦЭМ!$A$34:$A$777,$A99,СВЦЭМ!$B$34:$B$777,S$83)+'СЕТ СН'!$H$9+СВЦЭМ!$D$10+'СЕТ СН'!$H$6-'СЕТ СН'!$H$19</f>
        <v>654.7163703299999</v>
      </c>
      <c r="T99" s="37">
        <f>SUMIFS(СВЦЭМ!$C$34:$C$777,СВЦЭМ!$A$34:$A$777,$A99,СВЦЭМ!$B$34:$B$777,T$83)+'СЕТ СН'!$H$9+СВЦЭМ!$D$10+'СЕТ СН'!$H$6-'СЕТ СН'!$H$19</f>
        <v>651.9664898100001</v>
      </c>
      <c r="U99" s="37">
        <f>SUMIFS(СВЦЭМ!$C$34:$C$777,СВЦЭМ!$A$34:$A$777,$A99,СВЦЭМ!$B$34:$B$777,U$83)+'СЕТ СН'!$H$9+СВЦЭМ!$D$10+'СЕТ СН'!$H$6-'СЕТ СН'!$H$19</f>
        <v>657.20442749999995</v>
      </c>
      <c r="V99" s="37">
        <f>SUMIFS(СВЦЭМ!$C$34:$C$777,СВЦЭМ!$A$34:$A$777,$A99,СВЦЭМ!$B$34:$B$777,V$83)+'СЕТ СН'!$H$9+СВЦЭМ!$D$10+'СЕТ СН'!$H$6-'СЕТ СН'!$H$19</f>
        <v>643.71227744000009</v>
      </c>
      <c r="W99" s="37">
        <f>SUMIFS(СВЦЭМ!$C$34:$C$777,СВЦЭМ!$A$34:$A$777,$A99,СВЦЭМ!$B$34:$B$777,W$83)+'СЕТ СН'!$H$9+СВЦЭМ!$D$10+'СЕТ СН'!$H$6-'СЕТ СН'!$H$19</f>
        <v>697.81287182000017</v>
      </c>
      <c r="X99" s="37">
        <f>SUMIFS(СВЦЭМ!$C$34:$C$777,СВЦЭМ!$A$34:$A$777,$A99,СВЦЭМ!$B$34:$B$777,X$83)+'СЕТ СН'!$H$9+СВЦЭМ!$D$10+'СЕТ СН'!$H$6-'СЕТ СН'!$H$19</f>
        <v>810.27771520999988</v>
      </c>
      <c r="Y99" s="37">
        <f>SUMIFS(СВЦЭМ!$C$34:$C$777,СВЦЭМ!$A$34:$A$777,$A99,СВЦЭМ!$B$34:$B$777,Y$83)+'СЕТ СН'!$H$9+СВЦЭМ!$D$10+'СЕТ СН'!$H$6-'СЕТ СН'!$H$19</f>
        <v>953.81795333000002</v>
      </c>
    </row>
    <row r="100" spans="1:25" ht="15.75" x14ac:dyDescent="0.2">
      <c r="A100" s="36">
        <f t="shared" si="2"/>
        <v>43268</v>
      </c>
      <c r="B100" s="37">
        <f>SUMIFS(СВЦЭМ!$C$34:$C$777,СВЦЭМ!$A$34:$A$777,$A100,СВЦЭМ!$B$34:$B$777,B$83)+'СЕТ СН'!$H$9+СВЦЭМ!$D$10+'СЕТ СН'!$H$6-'СЕТ СН'!$H$19</f>
        <v>995.27833864999968</v>
      </c>
      <c r="C100" s="37">
        <f>SUMIFS(СВЦЭМ!$C$34:$C$777,СВЦЭМ!$A$34:$A$777,$A100,СВЦЭМ!$B$34:$B$777,C$83)+'СЕТ СН'!$H$9+СВЦЭМ!$D$10+'СЕТ СН'!$H$6-'СЕТ СН'!$H$19</f>
        <v>1058.49004152</v>
      </c>
      <c r="D100" s="37">
        <f>SUMIFS(СВЦЭМ!$C$34:$C$777,СВЦЭМ!$A$34:$A$777,$A100,СВЦЭМ!$B$34:$B$777,D$83)+'СЕТ СН'!$H$9+СВЦЭМ!$D$10+'СЕТ СН'!$H$6-'СЕТ СН'!$H$19</f>
        <v>1062.1377121999999</v>
      </c>
      <c r="E100" s="37">
        <f>SUMIFS(СВЦЭМ!$C$34:$C$777,СВЦЭМ!$A$34:$A$777,$A100,СВЦЭМ!$B$34:$B$777,E$83)+'СЕТ СН'!$H$9+СВЦЭМ!$D$10+'СЕТ СН'!$H$6-'СЕТ СН'!$H$19</f>
        <v>1055.0786413999999</v>
      </c>
      <c r="F100" s="37">
        <f>SUMIFS(СВЦЭМ!$C$34:$C$777,СВЦЭМ!$A$34:$A$777,$A100,СВЦЭМ!$B$34:$B$777,F$83)+'СЕТ СН'!$H$9+СВЦЭМ!$D$10+'СЕТ СН'!$H$6-'СЕТ СН'!$H$19</f>
        <v>1047.4876041599996</v>
      </c>
      <c r="G100" s="37">
        <f>SUMIFS(СВЦЭМ!$C$34:$C$777,СВЦЭМ!$A$34:$A$777,$A100,СВЦЭМ!$B$34:$B$777,G$83)+'СЕТ СН'!$H$9+СВЦЭМ!$D$10+'СЕТ СН'!$H$6-'СЕТ СН'!$H$19</f>
        <v>1038.3288769999999</v>
      </c>
      <c r="H100" s="37">
        <f>SUMIFS(СВЦЭМ!$C$34:$C$777,СВЦЭМ!$A$34:$A$777,$A100,СВЦЭМ!$B$34:$B$777,H$83)+'СЕТ СН'!$H$9+СВЦЭМ!$D$10+'СЕТ СН'!$H$6-'СЕТ СН'!$H$19</f>
        <v>1030.1781761699999</v>
      </c>
      <c r="I100" s="37">
        <f>SUMIFS(СВЦЭМ!$C$34:$C$777,СВЦЭМ!$A$34:$A$777,$A100,СВЦЭМ!$B$34:$B$777,I$83)+'СЕТ СН'!$H$9+СВЦЭМ!$D$10+'СЕТ СН'!$H$6-'СЕТ СН'!$H$19</f>
        <v>925.10332928999981</v>
      </c>
      <c r="J100" s="37">
        <f>SUMIFS(СВЦЭМ!$C$34:$C$777,СВЦЭМ!$A$34:$A$777,$A100,СВЦЭМ!$B$34:$B$777,J$83)+'СЕТ СН'!$H$9+СВЦЭМ!$D$10+'СЕТ СН'!$H$6-'СЕТ СН'!$H$19</f>
        <v>767.50034705000019</v>
      </c>
      <c r="K100" s="37">
        <f>SUMIFS(СВЦЭМ!$C$34:$C$777,СВЦЭМ!$A$34:$A$777,$A100,СВЦЭМ!$B$34:$B$777,K$83)+'СЕТ СН'!$H$9+СВЦЭМ!$D$10+'СЕТ СН'!$H$6-'СЕТ СН'!$H$19</f>
        <v>680.82750038000006</v>
      </c>
      <c r="L100" s="37">
        <f>SUMIFS(СВЦЭМ!$C$34:$C$777,СВЦЭМ!$A$34:$A$777,$A100,СВЦЭМ!$B$34:$B$777,L$83)+'СЕТ СН'!$H$9+СВЦЭМ!$D$10+'СЕТ СН'!$H$6-'СЕТ СН'!$H$19</f>
        <v>644.64103598999998</v>
      </c>
      <c r="M100" s="37">
        <f>SUMIFS(СВЦЭМ!$C$34:$C$777,СВЦЭМ!$A$34:$A$777,$A100,СВЦЭМ!$B$34:$B$777,M$83)+'СЕТ СН'!$H$9+СВЦЭМ!$D$10+'СЕТ СН'!$H$6-'СЕТ СН'!$H$19</f>
        <v>635.56904062000001</v>
      </c>
      <c r="N100" s="37">
        <f>SUMIFS(СВЦЭМ!$C$34:$C$777,СВЦЭМ!$A$34:$A$777,$A100,СВЦЭМ!$B$34:$B$777,N$83)+'СЕТ СН'!$H$9+СВЦЭМ!$D$10+'СЕТ СН'!$H$6-'СЕТ СН'!$H$19</f>
        <v>635.2582898500001</v>
      </c>
      <c r="O100" s="37">
        <f>SUMIFS(СВЦЭМ!$C$34:$C$777,СВЦЭМ!$A$34:$A$777,$A100,СВЦЭМ!$B$34:$B$777,O$83)+'СЕТ СН'!$H$9+СВЦЭМ!$D$10+'СЕТ СН'!$H$6-'СЕТ СН'!$H$19</f>
        <v>631.58797582999989</v>
      </c>
      <c r="P100" s="37">
        <f>SUMIFS(СВЦЭМ!$C$34:$C$777,СВЦЭМ!$A$34:$A$777,$A100,СВЦЭМ!$B$34:$B$777,P$83)+'СЕТ СН'!$H$9+СВЦЭМ!$D$10+'СЕТ СН'!$H$6-'СЕТ СН'!$H$19</f>
        <v>672.97642267999993</v>
      </c>
      <c r="Q100" s="37">
        <f>SUMIFS(СВЦЭМ!$C$34:$C$777,СВЦЭМ!$A$34:$A$777,$A100,СВЦЭМ!$B$34:$B$777,Q$83)+'СЕТ СН'!$H$9+СВЦЭМ!$D$10+'СЕТ СН'!$H$6-'СЕТ СН'!$H$19</f>
        <v>684.10893113999998</v>
      </c>
      <c r="R100" s="37">
        <f>SUMIFS(СВЦЭМ!$C$34:$C$777,СВЦЭМ!$A$34:$A$777,$A100,СВЦЭМ!$B$34:$B$777,R$83)+'СЕТ СН'!$H$9+СВЦЭМ!$D$10+'СЕТ СН'!$H$6-'СЕТ СН'!$H$19</f>
        <v>683.02342375000001</v>
      </c>
      <c r="S100" s="37">
        <f>SUMIFS(СВЦЭМ!$C$34:$C$777,СВЦЭМ!$A$34:$A$777,$A100,СВЦЭМ!$B$34:$B$777,S$83)+'СЕТ СН'!$H$9+СВЦЭМ!$D$10+'СЕТ СН'!$H$6-'СЕТ СН'!$H$19</f>
        <v>643.52478802999997</v>
      </c>
      <c r="T100" s="37">
        <f>SUMIFS(СВЦЭМ!$C$34:$C$777,СВЦЭМ!$A$34:$A$777,$A100,СВЦЭМ!$B$34:$B$777,T$83)+'СЕТ СН'!$H$9+СВЦЭМ!$D$10+'СЕТ СН'!$H$6-'СЕТ СН'!$H$19</f>
        <v>629.37752525999997</v>
      </c>
      <c r="U100" s="37">
        <f>SUMIFS(СВЦЭМ!$C$34:$C$777,СВЦЭМ!$A$34:$A$777,$A100,СВЦЭМ!$B$34:$B$777,U$83)+'СЕТ СН'!$H$9+СВЦЭМ!$D$10+'СЕТ СН'!$H$6-'СЕТ СН'!$H$19</f>
        <v>635.26880136000011</v>
      </c>
      <c r="V100" s="37">
        <f>SUMIFS(СВЦЭМ!$C$34:$C$777,СВЦЭМ!$A$34:$A$777,$A100,СВЦЭМ!$B$34:$B$777,V$83)+'СЕТ СН'!$H$9+СВЦЭМ!$D$10+'СЕТ СН'!$H$6-'СЕТ СН'!$H$19</f>
        <v>628.46973375000005</v>
      </c>
      <c r="W100" s="37">
        <f>SUMIFS(СВЦЭМ!$C$34:$C$777,СВЦЭМ!$A$34:$A$777,$A100,СВЦЭМ!$B$34:$B$777,W$83)+'СЕТ СН'!$H$9+СВЦЭМ!$D$10+'СЕТ СН'!$H$6-'СЕТ СН'!$H$19</f>
        <v>691.29747714999996</v>
      </c>
      <c r="X100" s="37">
        <f>SUMIFS(СВЦЭМ!$C$34:$C$777,СВЦЭМ!$A$34:$A$777,$A100,СВЦЭМ!$B$34:$B$777,X$83)+'СЕТ СН'!$H$9+СВЦЭМ!$D$10+'СЕТ СН'!$H$6-'СЕТ СН'!$H$19</f>
        <v>762.76221756000007</v>
      </c>
      <c r="Y100" s="37">
        <f>SUMIFS(СВЦЭМ!$C$34:$C$777,СВЦЭМ!$A$34:$A$777,$A100,СВЦЭМ!$B$34:$B$777,Y$83)+'СЕТ СН'!$H$9+СВЦЭМ!$D$10+'СЕТ СН'!$H$6-'СЕТ СН'!$H$19</f>
        <v>904.04695638999976</v>
      </c>
    </row>
    <row r="101" spans="1:25" ht="15.75" x14ac:dyDescent="0.2">
      <c r="A101" s="36">
        <f t="shared" si="2"/>
        <v>43269</v>
      </c>
      <c r="B101" s="37">
        <f>SUMIFS(СВЦЭМ!$C$34:$C$777,СВЦЭМ!$A$34:$A$777,$A101,СВЦЭМ!$B$34:$B$777,B$83)+'СЕТ СН'!$H$9+СВЦЭМ!$D$10+'СЕТ СН'!$H$6-'СЕТ СН'!$H$19</f>
        <v>1048.54861145</v>
      </c>
      <c r="C101" s="37">
        <f>SUMIFS(СВЦЭМ!$C$34:$C$777,СВЦЭМ!$A$34:$A$777,$A101,СВЦЭМ!$B$34:$B$777,C$83)+'СЕТ СН'!$H$9+СВЦЭМ!$D$10+'СЕТ СН'!$H$6-'СЕТ СН'!$H$19</f>
        <v>1073.25987902</v>
      </c>
      <c r="D101" s="37">
        <f>SUMIFS(СВЦЭМ!$C$34:$C$777,СВЦЭМ!$A$34:$A$777,$A101,СВЦЭМ!$B$34:$B$777,D$83)+'СЕТ СН'!$H$9+СВЦЭМ!$D$10+'СЕТ СН'!$H$6-'СЕТ СН'!$H$19</f>
        <v>1061.30651016</v>
      </c>
      <c r="E101" s="37">
        <f>SUMIFS(СВЦЭМ!$C$34:$C$777,СВЦЭМ!$A$34:$A$777,$A101,СВЦЭМ!$B$34:$B$777,E$83)+'СЕТ СН'!$H$9+СВЦЭМ!$D$10+'СЕТ СН'!$H$6-'СЕТ СН'!$H$19</f>
        <v>1052.8061499699998</v>
      </c>
      <c r="F101" s="37">
        <f>SUMIFS(СВЦЭМ!$C$34:$C$777,СВЦЭМ!$A$34:$A$777,$A101,СВЦЭМ!$B$34:$B$777,F$83)+'СЕТ СН'!$H$9+СВЦЭМ!$D$10+'СЕТ СН'!$H$6-'СЕТ СН'!$H$19</f>
        <v>1046.0864800999998</v>
      </c>
      <c r="G101" s="37">
        <f>SUMIFS(СВЦЭМ!$C$34:$C$777,СВЦЭМ!$A$34:$A$777,$A101,СВЦЭМ!$B$34:$B$777,G$83)+'СЕТ СН'!$H$9+СВЦЭМ!$D$10+'СЕТ СН'!$H$6-'СЕТ СН'!$H$19</f>
        <v>1051.8263070099997</v>
      </c>
      <c r="H101" s="37">
        <f>SUMIFS(СВЦЭМ!$C$34:$C$777,СВЦЭМ!$A$34:$A$777,$A101,СВЦЭМ!$B$34:$B$777,H$83)+'СЕТ СН'!$H$9+СВЦЭМ!$D$10+'СЕТ СН'!$H$6-'СЕТ СН'!$H$19</f>
        <v>1009.16586548</v>
      </c>
      <c r="I101" s="37">
        <f>SUMIFS(СВЦЭМ!$C$34:$C$777,СВЦЭМ!$A$34:$A$777,$A101,СВЦЭМ!$B$34:$B$777,I$83)+'СЕТ СН'!$H$9+СВЦЭМ!$D$10+'СЕТ СН'!$H$6-'СЕТ СН'!$H$19</f>
        <v>852.95183585000007</v>
      </c>
      <c r="J101" s="37">
        <f>SUMIFS(СВЦЭМ!$C$34:$C$777,СВЦЭМ!$A$34:$A$777,$A101,СВЦЭМ!$B$34:$B$777,J$83)+'СЕТ СН'!$H$9+СВЦЭМ!$D$10+'СЕТ СН'!$H$6-'СЕТ СН'!$H$19</f>
        <v>721.93126726999992</v>
      </c>
      <c r="K101" s="37">
        <f>SUMIFS(СВЦЭМ!$C$34:$C$777,СВЦЭМ!$A$34:$A$777,$A101,СВЦЭМ!$B$34:$B$777,K$83)+'СЕТ СН'!$H$9+СВЦЭМ!$D$10+'СЕТ СН'!$H$6-'СЕТ СН'!$H$19</f>
        <v>666.82972656999993</v>
      </c>
      <c r="L101" s="37">
        <f>SUMIFS(СВЦЭМ!$C$34:$C$777,СВЦЭМ!$A$34:$A$777,$A101,СВЦЭМ!$B$34:$B$777,L$83)+'СЕТ СН'!$H$9+СВЦЭМ!$D$10+'СЕТ СН'!$H$6-'СЕТ СН'!$H$19</f>
        <v>662.79503398999998</v>
      </c>
      <c r="M101" s="37">
        <f>SUMIFS(СВЦЭМ!$C$34:$C$777,СВЦЭМ!$A$34:$A$777,$A101,СВЦЭМ!$B$34:$B$777,M$83)+'СЕТ СН'!$H$9+СВЦЭМ!$D$10+'СЕТ СН'!$H$6-'СЕТ СН'!$H$19</f>
        <v>666.66615603000002</v>
      </c>
      <c r="N101" s="37">
        <f>SUMIFS(СВЦЭМ!$C$34:$C$777,СВЦЭМ!$A$34:$A$777,$A101,СВЦЭМ!$B$34:$B$777,N$83)+'СЕТ СН'!$H$9+СВЦЭМ!$D$10+'СЕТ СН'!$H$6-'СЕТ СН'!$H$19</f>
        <v>655.64639390000013</v>
      </c>
      <c r="O101" s="37">
        <f>SUMIFS(СВЦЭМ!$C$34:$C$777,СВЦЭМ!$A$34:$A$777,$A101,СВЦЭМ!$B$34:$B$777,O$83)+'СЕТ СН'!$H$9+СВЦЭМ!$D$10+'СЕТ СН'!$H$6-'СЕТ СН'!$H$19</f>
        <v>649.12993711000001</v>
      </c>
      <c r="P101" s="37">
        <f>SUMIFS(СВЦЭМ!$C$34:$C$777,СВЦЭМ!$A$34:$A$777,$A101,СВЦЭМ!$B$34:$B$777,P$83)+'СЕТ СН'!$H$9+СВЦЭМ!$D$10+'СЕТ СН'!$H$6-'СЕТ СН'!$H$19</f>
        <v>664.5729279200001</v>
      </c>
      <c r="Q101" s="37">
        <f>SUMIFS(СВЦЭМ!$C$34:$C$777,СВЦЭМ!$A$34:$A$777,$A101,СВЦЭМ!$B$34:$B$777,Q$83)+'СЕТ СН'!$H$9+СВЦЭМ!$D$10+'СЕТ СН'!$H$6-'СЕТ СН'!$H$19</f>
        <v>664.02241048000008</v>
      </c>
      <c r="R101" s="37">
        <f>SUMIFS(СВЦЭМ!$C$34:$C$777,СВЦЭМ!$A$34:$A$777,$A101,СВЦЭМ!$B$34:$B$777,R$83)+'СЕТ СН'!$H$9+СВЦЭМ!$D$10+'СЕТ СН'!$H$6-'СЕТ СН'!$H$19</f>
        <v>669.10471165999991</v>
      </c>
      <c r="S101" s="37">
        <f>SUMIFS(СВЦЭМ!$C$34:$C$777,СВЦЭМ!$A$34:$A$777,$A101,СВЦЭМ!$B$34:$B$777,S$83)+'СЕТ СН'!$H$9+СВЦЭМ!$D$10+'СЕТ СН'!$H$6-'СЕТ СН'!$H$19</f>
        <v>661.40253560000008</v>
      </c>
      <c r="T101" s="37">
        <f>SUMIFS(СВЦЭМ!$C$34:$C$777,СВЦЭМ!$A$34:$A$777,$A101,СВЦЭМ!$B$34:$B$777,T$83)+'СЕТ СН'!$H$9+СВЦЭМ!$D$10+'СЕТ СН'!$H$6-'СЕТ СН'!$H$19</f>
        <v>652.16446690999999</v>
      </c>
      <c r="U101" s="37">
        <f>SUMIFS(СВЦЭМ!$C$34:$C$777,СВЦЭМ!$A$34:$A$777,$A101,СВЦЭМ!$B$34:$B$777,U$83)+'СЕТ СН'!$H$9+СВЦЭМ!$D$10+'СЕТ СН'!$H$6-'СЕТ СН'!$H$19</f>
        <v>666.07089772000006</v>
      </c>
      <c r="V101" s="37">
        <f>SUMIFS(СВЦЭМ!$C$34:$C$777,СВЦЭМ!$A$34:$A$777,$A101,СВЦЭМ!$B$34:$B$777,V$83)+'СЕТ СН'!$H$9+СВЦЭМ!$D$10+'СЕТ СН'!$H$6-'СЕТ СН'!$H$19</f>
        <v>670.28757662999999</v>
      </c>
      <c r="W101" s="37">
        <f>SUMIFS(СВЦЭМ!$C$34:$C$777,СВЦЭМ!$A$34:$A$777,$A101,СВЦЭМ!$B$34:$B$777,W$83)+'СЕТ СН'!$H$9+СВЦЭМ!$D$10+'СЕТ СН'!$H$6-'СЕТ СН'!$H$19</f>
        <v>716.90091010000003</v>
      </c>
      <c r="X101" s="37">
        <f>SUMIFS(СВЦЭМ!$C$34:$C$777,СВЦЭМ!$A$34:$A$777,$A101,СВЦЭМ!$B$34:$B$777,X$83)+'СЕТ СН'!$H$9+СВЦЭМ!$D$10+'СЕТ СН'!$H$6-'СЕТ СН'!$H$19</f>
        <v>825.95349449000003</v>
      </c>
      <c r="Y101" s="37">
        <f>SUMIFS(СВЦЭМ!$C$34:$C$777,СВЦЭМ!$A$34:$A$777,$A101,СВЦЭМ!$B$34:$B$777,Y$83)+'СЕТ СН'!$H$9+СВЦЭМ!$D$10+'СЕТ СН'!$H$6-'СЕТ СН'!$H$19</f>
        <v>958.94149004999974</v>
      </c>
    </row>
    <row r="102" spans="1:25" ht="15.75" x14ac:dyDescent="0.2">
      <c r="A102" s="36">
        <f t="shared" si="2"/>
        <v>43270</v>
      </c>
      <c r="B102" s="37">
        <f>SUMIFS(СВЦЭМ!$C$34:$C$777,СВЦЭМ!$A$34:$A$777,$A102,СВЦЭМ!$B$34:$B$777,B$83)+'СЕТ СН'!$H$9+СВЦЭМ!$D$10+'СЕТ СН'!$H$6-'СЕТ СН'!$H$19</f>
        <v>942.80011669999988</v>
      </c>
      <c r="C102" s="37">
        <f>SUMIFS(СВЦЭМ!$C$34:$C$777,СВЦЭМ!$A$34:$A$777,$A102,СВЦЭМ!$B$34:$B$777,C$83)+'СЕТ СН'!$H$9+СВЦЭМ!$D$10+'СЕТ СН'!$H$6-'СЕТ СН'!$H$19</f>
        <v>992.14049089999992</v>
      </c>
      <c r="D102" s="37">
        <f>SUMIFS(СВЦЭМ!$C$34:$C$777,СВЦЭМ!$A$34:$A$777,$A102,СВЦЭМ!$B$34:$B$777,D$83)+'СЕТ СН'!$H$9+СВЦЭМ!$D$10+'СЕТ СН'!$H$6-'СЕТ СН'!$H$19</f>
        <v>1001.8605475299997</v>
      </c>
      <c r="E102" s="37">
        <f>SUMIFS(СВЦЭМ!$C$34:$C$777,СВЦЭМ!$A$34:$A$777,$A102,СВЦЭМ!$B$34:$B$777,E$83)+'СЕТ СН'!$H$9+СВЦЭМ!$D$10+'СЕТ СН'!$H$6-'СЕТ СН'!$H$19</f>
        <v>895.3873181199998</v>
      </c>
      <c r="F102" s="37">
        <f>SUMIFS(СВЦЭМ!$C$34:$C$777,СВЦЭМ!$A$34:$A$777,$A102,СВЦЭМ!$B$34:$B$777,F$83)+'СЕТ СН'!$H$9+СВЦЭМ!$D$10+'СЕТ СН'!$H$6-'СЕТ СН'!$H$19</f>
        <v>888.44660999000018</v>
      </c>
      <c r="G102" s="37">
        <f>SUMIFS(СВЦЭМ!$C$34:$C$777,СВЦЭМ!$A$34:$A$777,$A102,СВЦЭМ!$B$34:$B$777,G$83)+'СЕТ СН'!$H$9+СВЦЭМ!$D$10+'СЕТ СН'!$H$6-'СЕТ СН'!$H$19</f>
        <v>871.95736487999977</v>
      </c>
      <c r="H102" s="37">
        <f>SUMIFS(СВЦЭМ!$C$34:$C$777,СВЦЭМ!$A$34:$A$777,$A102,СВЦЭМ!$B$34:$B$777,H$83)+'СЕТ СН'!$H$9+СВЦЭМ!$D$10+'СЕТ СН'!$H$6-'СЕТ СН'!$H$19</f>
        <v>874.46361846000002</v>
      </c>
      <c r="I102" s="37">
        <f>SUMIFS(СВЦЭМ!$C$34:$C$777,СВЦЭМ!$A$34:$A$777,$A102,СВЦЭМ!$B$34:$B$777,I$83)+'СЕТ СН'!$H$9+СВЦЭМ!$D$10+'СЕТ СН'!$H$6-'СЕТ СН'!$H$19</f>
        <v>799.73789829000009</v>
      </c>
      <c r="J102" s="37">
        <f>SUMIFS(СВЦЭМ!$C$34:$C$777,СВЦЭМ!$A$34:$A$777,$A102,СВЦЭМ!$B$34:$B$777,J$83)+'СЕТ СН'!$H$9+СВЦЭМ!$D$10+'СЕТ СН'!$H$6-'СЕТ СН'!$H$19</f>
        <v>692.16305181000018</v>
      </c>
      <c r="K102" s="37">
        <f>SUMIFS(СВЦЭМ!$C$34:$C$777,СВЦЭМ!$A$34:$A$777,$A102,СВЦЭМ!$B$34:$B$777,K$83)+'СЕТ СН'!$H$9+СВЦЭМ!$D$10+'СЕТ СН'!$H$6-'СЕТ СН'!$H$19</f>
        <v>639.39956183000015</v>
      </c>
      <c r="L102" s="37">
        <f>SUMIFS(СВЦЭМ!$C$34:$C$777,СВЦЭМ!$A$34:$A$777,$A102,СВЦЭМ!$B$34:$B$777,L$83)+'СЕТ СН'!$H$9+СВЦЭМ!$D$10+'СЕТ СН'!$H$6-'СЕТ СН'!$H$19</f>
        <v>636.96985416000018</v>
      </c>
      <c r="M102" s="37">
        <f>SUMIFS(СВЦЭМ!$C$34:$C$777,СВЦЭМ!$A$34:$A$777,$A102,СВЦЭМ!$B$34:$B$777,M$83)+'СЕТ СН'!$H$9+СВЦЭМ!$D$10+'СЕТ СН'!$H$6-'СЕТ СН'!$H$19</f>
        <v>644.6530948599999</v>
      </c>
      <c r="N102" s="37">
        <f>SUMIFS(СВЦЭМ!$C$34:$C$777,СВЦЭМ!$A$34:$A$777,$A102,СВЦЭМ!$B$34:$B$777,N$83)+'СЕТ СН'!$H$9+СВЦЭМ!$D$10+'СЕТ СН'!$H$6-'СЕТ СН'!$H$19</f>
        <v>644.18190930999992</v>
      </c>
      <c r="O102" s="37">
        <f>SUMIFS(СВЦЭМ!$C$34:$C$777,СВЦЭМ!$A$34:$A$777,$A102,СВЦЭМ!$B$34:$B$777,O$83)+'СЕТ СН'!$H$9+СВЦЭМ!$D$10+'СЕТ СН'!$H$6-'СЕТ СН'!$H$19</f>
        <v>626.64417185000013</v>
      </c>
      <c r="P102" s="37">
        <f>SUMIFS(СВЦЭМ!$C$34:$C$777,СВЦЭМ!$A$34:$A$777,$A102,СВЦЭМ!$B$34:$B$777,P$83)+'СЕТ СН'!$H$9+СВЦЭМ!$D$10+'СЕТ СН'!$H$6-'СЕТ СН'!$H$19</f>
        <v>655.50254022999991</v>
      </c>
      <c r="Q102" s="37">
        <f>SUMIFS(СВЦЭМ!$C$34:$C$777,СВЦЭМ!$A$34:$A$777,$A102,СВЦЭМ!$B$34:$B$777,Q$83)+'СЕТ СН'!$H$9+СВЦЭМ!$D$10+'СЕТ СН'!$H$6-'СЕТ СН'!$H$19</f>
        <v>664.53530841999998</v>
      </c>
      <c r="R102" s="37">
        <f>SUMIFS(СВЦЭМ!$C$34:$C$777,СВЦЭМ!$A$34:$A$777,$A102,СВЦЭМ!$B$34:$B$777,R$83)+'СЕТ СН'!$H$9+СВЦЭМ!$D$10+'СЕТ СН'!$H$6-'СЕТ СН'!$H$19</f>
        <v>657.39348116000008</v>
      </c>
      <c r="S102" s="37">
        <f>SUMIFS(СВЦЭМ!$C$34:$C$777,СВЦЭМ!$A$34:$A$777,$A102,СВЦЭМ!$B$34:$B$777,S$83)+'СЕТ СН'!$H$9+СВЦЭМ!$D$10+'СЕТ СН'!$H$6-'СЕТ СН'!$H$19</f>
        <v>650.03745981999998</v>
      </c>
      <c r="T102" s="37">
        <f>SUMIFS(СВЦЭМ!$C$34:$C$777,СВЦЭМ!$A$34:$A$777,$A102,СВЦЭМ!$B$34:$B$777,T$83)+'СЕТ СН'!$H$9+СВЦЭМ!$D$10+'СЕТ СН'!$H$6-'СЕТ СН'!$H$19</f>
        <v>635.15411561999997</v>
      </c>
      <c r="U102" s="37">
        <f>SUMIFS(СВЦЭМ!$C$34:$C$777,СВЦЭМ!$A$34:$A$777,$A102,СВЦЭМ!$B$34:$B$777,U$83)+'СЕТ СН'!$H$9+СВЦЭМ!$D$10+'СЕТ СН'!$H$6-'СЕТ СН'!$H$19</f>
        <v>653.57807202000015</v>
      </c>
      <c r="V102" s="37">
        <f>SUMIFS(СВЦЭМ!$C$34:$C$777,СВЦЭМ!$A$34:$A$777,$A102,СВЦЭМ!$B$34:$B$777,V$83)+'СЕТ СН'!$H$9+СВЦЭМ!$D$10+'СЕТ СН'!$H$6-'СЕТ СН'!$H$19</f>
        <v>654.92557808000004</v>
      </c>
      <c r="W102" s="37">
        <f>SUMIFS(СВЦЭМ!$C$34:$C$777,СВЦЭМ!$A$34:$A$777,$A102,СВЦЭМ!$B$34:$B$777,W$83)+'СЕТ СН'!$H$9+СВЦЭМ!$D$10+'СЕТ СН'!$H$6-'СЕТ СН'!$H$19</f>
        <v>690.07206953000002</v>
      </c>
      <c r="X102" s="37">
        <f>SUMIFS(СВЦЭМ!$C$34:$C$777,СВЦЭМ!$A$34:$A$777,$A102,СВЦЭМ!$B$34:$B$777,X$83)+'СЕТ СН'!$H$9+СВЦЭМ!$D$10+'СЕТ СН'!$H$6-'СЕТ СН'!$H$19</f>
        <v>797.58385477000013</v>
      </c>
      <c r="Y102" s="37">
        <f>SUMIFS(СВЦЭМ!$C$34:$C$777,СВЦЭМ!$A$34:$A$777,$A102,СВЦЭМ!$B$34:$B$777,Y$83)+'СЕТ СН'!$H$9+СВЦЭМ!$D$10+'СЕТ СН'!$H$6-'СЕТ СН'!$H$19</f>
        <v>919.27196867999976</v>
      </c>
    </row>
    <row r="103" spans="1:25" ht="15.75" x14ac:dyDescent="0.2">
      <c r="A103" s="36">
        <f t="shared" si="2"/>
        <v>43271</v>
      </c>
      <c r="B103" s="37">
        <f>SUMIFS(СВЦЭМ!$C$34:$C$777,СВЦЭМ!$A$34:$A$777,$A103,СВЦЭМ!$B$34:$B$777,B$83)+'СЕТ СН'!$H$9+СВЦЭМ!$D$10+'СЕТ СН'!$H$6-'СЕТ СН'!$H$19</f>
        <v>901.51969218999977</v>
      </c>
      <c r="C103" s="37">
        <f>SUMIFS(СВЦЭМ!$C$34:$C$777,СВЦЭМ!$A$34:$A$777,$A103,СВЦЭМ!$B$34:$B$777,C$83)+'СЕТ СН'!$H$9+СВЦЭМ!$D$10+'СЕТ СН'!$H$6-'СЕТ СН'!$H$19</f>
        <v>937.72695837999993</v>
      </c>
      <c r="D103" s="37">
        <f>SUMIFS(СВЦЭМ!$C$34:$C$777,СВЦЭМ!$A$34:$A$777,$A103,СВЦЭМ!$B$34:$B$777,D$83)+'СЕТ СН'!$H$9+СВЦЭМ!$D$10+'СЕТ СН'!$H$6-'СЕТ СН'!$H$19</f>
        <v>989.74735196999984</v>
      </c>
      <c r="E103" s="37">
        <f>SUMIFS(СВЦЭМ!$C$34:$C$777,СВЦЭМ!$A$34:$A$777,$A103,СВЦЭМ!$B$34:$B$777,E$83)+'СЕТ СН'!$H$9+СВЦЭМ!$D$10+'СЕТ СН'!$H$6-'СЕТ СН'!$H$19</f>
        <v>1006.9413588099998</v>
      </c>
      <c r="F103" s="37">
        <f>SUMIFS(СВЦЭМ!$C$34:$C$777,СВЦЭМ!$A$34:$A$777,$A103,СВЦЭМ!$B$34:$B$777,F$83)+'СЕТ СН'!$H$9+СВЦЭМ!$D$10+'СЕТ СН'!$H$6-'СЕТ СН'!$H$19</f>
        <v>1005.2723404899999</v>
      </c>
      <c r="G103" s="37">
        <f>SUMIFS(СВЦЭМ!$C$34:$C$777,СВЦЭМ!$A$34:$A$777,$A103,СВЦЭМ!$B$34:$B$777,G$83)+'СЕТ СН'!$H$9+СВЦЭМ!$D$10+'СЕТ СН'!$H$6-'СЕТ СН'!$H$19</f>
        <v>979.97277743000006</v>
      </c>
      <c r="H103" s="37">
        <f>SUMIFS(СВЦЭМ!$C$34:$C$777,СВЦЭМ!$A$34:$A$777,$A103,СВЦЭМ!$B$34:$B$777,H$83)+'СЕТ СН'!$H$9+СВЦЭМ!$D$10+'СЕТ СН'!$H$6-'СЕТ СН'!$H$19</f>
        <v>877.29134460999978</v>
      </c>
      <c r="I103" s="37">
        <f>SUMIFS(СВЦЭМ!$C$34:$C$777,СВЦЭМ!$A$34:$A$777,$A103,СВЦЭМ!$B$34:$B$777,I$83)+'СЕТ СН'!$H$9+СВЦЭМ!$D$10+'СЕТ СН'!$H$6-'СЕТ СН'!$H$19</f>
        <v>729.2729223</v>
      </c>
      <c r="J103" s="37">
        <f>SUMIFS(СВЦЭМ!$C$34:$C$777,СВЦЭМ!$A$34:$A$777,$A103,СВЦЭМ!$B$34:$B$777,J$83)+'СЕТ СН'!$H$9+СВЦЭМ!$D$10+'СЕТ СН'!$H$6-'СЕТ СН'!$H$19</f>
        <v>644.4224077099999</v>
      </c>
      <c r="K103" s="37">
        <f>SUMIFS(СВЦЭМ!$C$34:$C$777,СВЦЭМ!$A$34:$A$777,$A103,СВЦЭМ!$B$34:$B$777,K$83)+'СЕТ СН'!$H$9+СВЦЭМ!$D$10+'СЕТ СН'!$H$6-'СЕТ СН'!$H$19</f>
        <v>607.9194600699999</v>
      </c>
      <c r="L103" s="37">
        <f>SUMIFS(СВЦЭМ!$C$34:$C$777,СВЦЭМ!$A$34:$A$777,$A103,СВЦЭМ!$B$34:$B$777,L$83)+'СЕТ СН'!$H$9+СВЦЭМ!$D$10+'СЕТ СН'!$H$6-'СЕТ СН'!$H$19</f>
        <v>618.11994169000002</v>
      </c>
      <c r="M103" s="37">
        <f>SUMIFS(СВЦЭМ!$C$34:$C$777,СВЦЭМ!$A$34:$A$777,$A103,СВЦЭМ!$B$34:$B$777,M$83)+'СЕТ СН'!$H$9+СВЦЭМ!$D$10+'СЕТ СН'!$H$6-'СЕТ СН'!$H$19</f>
        <v>620.36081905999993</v>
      </c>
      <c r="N103" s="37">
        <f>SUMIFS(СВЦЭМ!$C$34:$C$777,СВЦЭМ!$A$34:$A$777,$A103,СВЦЭМ!$B$34:$B$777,N$83)+'СЕТ СН'!$H$9+СВЦЭМ!$D$10+'СЕТ СН'!$H$6-'СЕТ СН'!$H$19</f>
        <v>623.69271814000001</v>
      </c>
      <c r="O103" s="37">
        <f>SUMIFS(СВЦЭМ!$C$34:$C$777,СВЦЭМ!$A$34:$A$777,$A103,СВЦЭМ!$B$34:$B$777,O$83)+'СЕТ СН'!$H$9+СВЦЭМ!$D$10+'СЕТ СН'!$H$6-'СЕТ СН'!$H$19</f>
        <v>629.65255317000003</v>
      </c>
      <c r="P103" s="37">
        <f>SUMIFS(СВЦЭМ!$C$34:$C$777,СВЦЭМ!$A$34:$A$777,$A103,СВЦЭМ!$B$34:$B$777,P$83)+'СЕТ СН'!$H$9+СВЦЭМ!$D$10+'СЕТ СН'!$H$6-'СЕТ СН'!$H$19</f>
        <v>633.56749133999995</v>
      </c>
      <c r="Q103" s="37">
        <f>SUMIFS(СВЦЭМ!$C$34:$C$777,СВЦЭМ!$A$34:$A$777,$A103,СВЦЭМ!$B$34:$B$777,Q$83)+'СЕТ СН'!$H$9+СВЦЭМ!$D$10+'СЕТ СН'!$H$6-'СЕТ СН'!$H$19</f>
        <v>641.45650340999998</v>
      </c>
      <c r="R103" s="37">
        <f>SUMIFS(СВЦЭМ!$C$34:$C$777,СВЦЭМ!$A$34:$A$777,$A103,СВЦЭМ!$B$34:$B$777,R$83)+'СЕТ СН'!$H$9+СВЦЭМ!$D$10+'СЕТ СН'!$H$6-'СЕТ СН'!$H$19</f>
        <v>649.31269018</v>
      </c>
      <c r="S103" s="37">
        <f>SUMIFS(СВЦЭМ!$C$34:$C$777,СВЦЭМ!$A$34:$A$777,$A103,СВЦЭМ!$B$34:$B$777,S$83)+'СЕТ СН'!$H$9+СВЦЭМ!$D$10+'СЕТ СН'!$H$6-'СЕТ СН'!$H$19</f>
        <v>683.24895221000008</v>
      </c>
      <c r="T103" s="37">
        <f>SUMIFS(СВЦЭМ!$C$34:$C$777,СВЦЭМ!$A$34:$A$777,$A103,СВЦЭМ!$B$34:$B$777,T$83)+'СЕТ СН'!$H$9+СВЦЭМ!$D$10+'СЕТ СН'!$H$6-'СЕТ СН'!$H$19</f>
        <v>694.90364828999998</v>
      </c>
      <c r="U103" s="37">
        <f>SUMIFS(СВЦЭМ!$C$34:$C$777,СВЦЭМ!$A$34:$A$777,$A103,СВЦЭМ!$B$34:$B$777,U$83)+'СЕТ СН'!$H$9+СВЦЭМ!$D$10+'СЕТ СН'!$H$6-'СЕТ СН'!$H$19</f>
        <v>698.32866030000002</v>
      </c>
      <c r="V103" s="37">
        <f>SUMIFS(СВЦЭМ!$C$34:$C$777,СВЦЭМ!$A$34:$A$777,$A103,СВЦЭМ!$B$34:$B$777,V$83)+'СЕТ СН'!$H$9+СВЦЭМ!$D$10+'СЕТ СН'!$H$6-'СЕТ СН'!$H$19</f>
        <v>696.65955386000007</v>
      </c>
      <c r="W103" s="37">
        <f>SUMIFS(СВЦЭМ!$C$34:$C$777,СВЦЭМ!$A$34:$A$777,$A103,СВЦЭМ!$B$34:$B$777,W$83)+'СЕТ СН'!$H$9+СВЦЭМ!$D$10+'СЕТ СН'!$H$6-'СЕТ СН'!$H$19</f>
        <v>744.13885768000011</v>
      </c>
      <c r="X103" s="37">
        <f>SUMIFS(СВЦЭМ!$C$34:$C$777,СВЦЭМ!$A$34:$A$777,$A103,СВЦЭМ!$B$34:$B$777,X$83)+'СЕТ СН'!$H$9+СВЦЭМ!$D$10+'СЕТ СН'!$H$6-'СЕТ СН'!$H$19</f>
        <v>829.61872988000016</v>
      </c>
      <c r="Y103" s="37">
        <f>SUMIFS(СВЦЭМ!$C$34:$C$777,СВЦЭМ!$A$34:$A$777,$A103,СВЦЭМ!$B$34:$B$777,Y$83)+'СЕТ СН'!$H$9+СВЦЭМ!$D$10+'СЕТ СН'!$H$6-'СЕТ СН'!$H$19</f>
        <v>942.06917634000013</v>
      </c>
    </row>
    <row r="104" spans="1:25" ht="15.75" x14ac:dyDescent="0.2">
      <c r="A104" s="36">
        <f t="shared" si="2"/>
        <v>43272</v>
      </c>
      <c r="B104" s="37">
        <f>SUMIFS(СВЦЭМ!$C$34:$C$777,СВЦЭМ!$A$34:$A$777,$A104,СВЦЭМ!$B$34:$B$777,B$83)+'СЕТ СН'!$H$9+СВЦЭМ!$D$10+'СЕТ СН'!$H$6-'СЕТ СН'!$H$19</f>
        <v>921.4811225499999</v>
      </c>
      <c r="C104" s="37">
        <f>SUMIFS(СВЦЭМ!$C$34:$C$777,СВЦЭМ!$A$34:$A$777,$A104,СВЦЭМ!$B$34:$B$777,C$83)+'СЕТ СН'!$H$9+СВЦЭМ!$D$10+'СЕТ СН'!$H$6-'СЕТ СН'!$H$19</f>
        <v>938.64089716000001</v>
      </c>
      <c r="D104" s="37">
        <f>SUMIFS(СВЦЭМ!$C$34:$C$777,СВЦЭМ!$A$34:$A$777,$A104,СВЦЭМ!$B$34:$B$777,D$83)+'СЕТ СН'!$H$9+СВЦЭМ!$D$10+'СЕТ СН'!$H$6-'СЕТ СН'!$H$19</f>
        <v>1000.6014426399998</v>
      </c>
      <c r="E104" s="37">
        <f>SUMIFS(СВЦЭМ!$C$34:$C$777,СВЦЭМ!$A$34:$A$777,$A104,СВЦЭМ!$B$34:$B$777,E$83)+'СЕТ СН'!$H$9+СВЦЭМ!$D$10+'СЕТ СН'!$H$6-'СЕТ СН'!$H$19</f>
        <v>1014.9482502399998</v>
      </c>
      <c r="F104" s="37">
        <f>SUMIFS(СВЦЭМ!$C$34:$C$777,СВЦЭМ!$A$34:$A$777,$A104,СВЦЭМ!$B$34:$B$777,F$83)+'СЕТ СН'!$H$9+СВЦЭМ!$D$10+'СЕТ СН'!$H$6-'СЕТ СН'!$H$19</f>
        <v>1008.7011678099999</v>
      </c>
      <c r="G104" s="37">
        <f>SUMIFS(СВЦЭМ!$C$34:$C$777,СВЦЭМ!$A$34:$A$777,$A104,СВЦЭМ!$B$34:$B$777,G$83)+'СЕТ СН'!$H$9+СВЦЭМ!$D$10+'СЕТ СН'!$H$6-'СЕТ СН'!$H$19</f>
        <v>1003.3987336199999</v>
      </c>
      <c r="H104" s="37">
        <f>SUMIFS(СВЦЭМ!$C$34:$C$777,СВЦЭМ!$A$34:$A$777,$A104,СВЦЭМ!$B$34:$B$777,H$83)+'СЕТ СН'!$H$9+СВЦЭМ!$D$10+'СЕТ СН'!$H$6-'СЕТ СН'!$H$19</f>
        <v>912.74538729000017</v>
      </c>
      <c r="I104" s="37">
        <f>SUMIFS(СВЦЭМ!$C$34:$C$777,СВЦЭМ!$A$34:$A$777,$A104,СВЦЭМ!$B$34:$B$777,I$83)+'СЕТ СН'!$H$9+СВЦЭМ!$D$10+'СЕТ СН'!$H$6-'СЕТ СН'!$H$19</f>
        <v>792.08767821000004</v>
      </c>
      <c r="J104" s="37">
        <f>SUMIFS(СВЦЭМ!$C$34:$C$777,СВЦЭМ!$A$34:$A$777,$A104,СВЦЭМ!$B$34:$B$777,J$83)+'СЕТ СН'!$H$9+СВЦЭМ!$D$10+'СЕТ СН'!$H$6-'СЕТ СН'!$H$19</f>
        <v>705.79383174999987</v>
      </c>
      <c r="K104" s="37">
        <f>SUMIFS(СВЦЭМ!$C$34:$C$777,СВЦЭМ!$A$34:$A$777,$A104,СВЦЭМ!$B$34:$B$777,K$83)+'СЕТ СН'!$H$9+СВЦЭМ!$D$10+'СЕТ СН'!$H$6-'СЕТ СН'!$H$19</f>
        <v>640.30477182000016</v>
      </c>
      <c r="L104" s="37">
        <f>SUMIFS(СВЦЭМ!$C$34:$C$777,СВЦЭМ!$A$34:$A$777,$A104,СВЦЭМ!$B$34:$B$777,L$83)+'СЕТ СН'!$H$9+СВЦЭМ!$D$10+'СЕТ СН'!$H$6-'СЕТ СН'!$H$19</f>
        <v>621.34042871999998</v>
      </c>
      <c r="M104" s="37">
        <f>SUMIFS(СВЦЭМ!$C$34:$C$777,СВЦЭМ!$A$34:$A$777,$A104,СВЦЭМ!$B$34:$B$777,M$83)+'СЕТ СН'!$H$9+СВЦЭМ!$D$10+'СЕТ СН'!$H$6-'СЕТ СН'!$H$19</f>
        <v>622.96811928</v>
      </c>
      <c r="N104" s="37">
        <f>SUMIFS(СВЦЭМ!$C$34:$C$777,СВЦЭМ!$A$34:$A$777,$A104,СВЦЭМ!$B$34:$B$777,N$83)+'СЕТ СН'!$H$9+СВЦЭМ!$D$10+'СЕТ СН'!$H$6-'СЕТ СН'!$H$19</f>
        <v>628.22416411999995</v>
      </c>
      <c r="O104" s="37">
        <f>SUMIFS(СВЦЭМ!$C$34:$C$777,СВЦЭМ!$A$34:$A$777,$A104,СВЦЭМ!$B$34:$B$777,O$83)+'СЕТ СН'!$H$9+СВЦЭМ!$D$10+'СЕТ СН'!$H$6-'СЕТ СН'!$H$19</f>
        <v>638.67655904000014</v>
      </c>
      <c r="P104" s="37">
        <f>SUMIFS(СВЦЭМ!$C$34:$C$777,СВЦЭМ!$A$34:$A$777,$A104,СВЦЭМ!$B$34:$B$777,P$83)+'СЕТ СН'!$H$9+СВЦЭМ!$D$10+'СЕТ СН'!$H$6-'СЕТ СН'!$H$19</f>
        <v>645.14738700999999</v>
      </c>
      <c r="Q104" s="37">
        <f>SUMIFS(СВЦЭМ!$C$34:$C$777,СВЦЭМ!$A$34:$A$777,$A104,СВЦЭМ!$B$34:$B$777,Q$83)+'СЕТ СН'!$H$9+СВЦЭМ!$D$10+'СЕТ СН'!$H$6-'СЕТ СН'!$H$19</f>
        <v>644.90844771000013</v>
      </c>
      <c r="R104" s="37">
        <f>SUMIFS(СВЦЭМ!$C$34:$C$777,СВЦЭМ!$A$34:$A$777,$A104,СВЦЭМ!$B$34:$B$777,R$83)+'СЕТ СН'!$H$9+СВЦЭМ!$D$10+'СЕТ СН'!$H$6-'СЕТ СН'!$H$19</f>
        <v>674.54638364999994</v>
      </c>
      <c r="S104" s="37">
        <f>SUMIFS(СВЦЭМ!$C$34:$C$777,СВЦЭМ!$A$34:$A$777,$A104,СВЦЭМ!$B$34:$B$777,S$83)+'СЕТ СН'!$H$9+СВЦЭМ!$D$10+'СЕТ СН'!$H$6-'СЕТ СН'!$H$19</f>
        <v>639.68606137000017</v>
      </c>
      <c r="T104" s="37">
        <f>SUMIFS(СВЦЭМ!$C$34:$C$777,СВЦЭМ!$A$34:$A$777,$A104,СВЦЭМ!$B$34:$B$777,T$83)+'СЕТ СН'!$H$9+СВЦЭМ!$D$10+'СЕТ СН'!$H$6-'СЕТ СН'!$H$19</f>
        <v>628.98008312000013</v>
      </c>
      <c r="U104" s="37">
        <f>SUMIFS(СВЦЭМ!$C$34:$C$777,СВЦЭМ!$A$34:$A$777,$A104,СВЦЭМ!$B$34:$B$777,U$83)+'СЕТ СН'!$H$9+СВЦЭМ!$D$10+'СЕТ СН'!$H$6-'СЕТ СН'!$H$19</f>
        <v>623.67351528000006</v>
      </c>
      <c r="V104" s="37">
        <f>SUMIFS(СВЦЭМ!$C$34:$C$777,СВЦЭМ!$A$34:$A$777,$A104,СВЦЭМ!$B$34:$B$777,V$83)+'СЕТ СН'!$H$9+СВЦЭМ!$D$10+'СЕТ СН'!$H$6-'СЕТ СН'!$H$19</f>
        <v>637.59831431999999</v>
      </c>
      <c r="W104" s="37">
        <f>SUMIFS(СВЦЭМ!$C$34:$C$777,СВЦЭМ!$A$34:$A$777,$A104,СВЦЭМ!$B$34:$B$777,W$83)+'СЕТ СН'!$H$9+СВЦЭМ!$D$10+'СЕТ СН'!$H$6-'СЕТ СН'!$H$19</f>
        <v>691.47128105000013</v>
      </c>
      <c r="X104" s="37">
        <f>SUMIFS(СВЦЭМ!$C$34:$C$777,СВЦЭМ!$A$34:$A$777,$A104,СВЦЭМ!$B$34:$B$777,X$83)+'СЕТ СН'!$H$9+СВЦЭМ!$D$10+'СЕТ СН'!$H$6-'СЕТ СН'!$H$19</f>
        <v>800.90053687000011</v>
      </c>
      <c r="Y104" s="37">
        <f>SUMIFS(СВЦЭМ!$C$34:$C$777,СВЦЭМ!$A$34:$A$777,$A104,СВЦЭМ!$B$34:$B$777,Y$83)+'СЕТ СН'!$H$9+СВЦЭМ!$D$10+'СЕТ СН'!$H$6-'СЕТ СН'!$H$19</f>
        <v>904.50308083999983</v>
      </c>
    </row>
    <row r="105" spans="1:25" ht="15.75" x14ac:dyDescent="0.2">
      <c r="A105" s="36">
        <f t="shared" si="2"/>
        <v>43273</v>
      </c>
      <c r="B105" s="37">
        <f>SUMIFS(СВЦЭМ!$C$34:$C$777,СВЦЭМ!$A$34:$A$777,$A105,СВЦЭМ!$B$34:$B$777,B$83)+'СЕТ СН'!$H$9+СВЦЭМ!$D$10+'СЕТ СН'!$H$6-'СЕТ СН'!$H$19</f>
        <v>897.96411425999997</v>
      </c>
      <c r="C105" s="37">
        <f>SUMIFS(СВЦЭМ!$C$34:$C$777,СВЦЭМ!$A$34:$A$777,$A105,СВЦЭМ!$B$34:$B$777,C$83)+'СЕТ СН'!$H$9+СВЦЭМ!$D$10+'СЕТ СН'!$H$6-'СЕТ СН'!$H$19</f>
        <v>904.47575719000008</v>
      </c>
      <c r="D105" s="37">
        <f>SUMIFS(СВЦЭМ!$C$34:$C$777,СВЦЭМ!$A$34:$A$777,$A105,СВЦЭМ!$B$34:$B$777,D$83)+'СЕТ СН'!$H$9+СВЦЭМ!$D$10+'СЕТ СН'!$H$6-'СЕТ СН'!$H$19</f>
        <v>936.10299912999983</v>
      </c>
      <c r="E105" s="37">
        <f>SUMIFS(СВЦЭМ!$C$34:$C$777,СВЦЭМ!$A$34:$A$777,$A105,СВЦЭМ!$B$34:$B$777,E$83)+'СЕТ СН'!$H$9+СВЦЭМ!$D$10+'СЕТ СН'!$H$6-'СЕТ СН'!$H$19</f>
        <v>960.92268192999984</v>
      </c>
      <c r="F105" s="37">
        <f>SUMIFS(СВЦЭМ!$C$34:$C$777,СВЦЭМ!$A$34:$A$777,$A105,СВЦЭМ!$B$34:$B$777,F$83)+'СЕТ СН'!$H$9+СВЦЭМ!$D$10+'СЕТ СН'!$H$6-'СЕТ СН'!$H$19</f>
        <v>942.28384375000007</v>
      </c>
      <c r="G105" s="37">
        <f>SUMIFS(СВЦЭМ!$C$34:$C$777,СВЦЭМ!$A$34:$A$777,$A105,СВЦЭМ!$B$34:$B$777,G$83)+'СЕТ СН'!$H$9+СВЦЭМ!$D$10+'СЕТ СН'!$H$6-'СЕТ СН'!$H$19</f>
        <v>931.84991946000002</v>
      </c>
      <c r="H105" s="37">
        <f>SUMIFS(СВЦЭМ!$C$34:$C$777,СВЦЭМ!$A$34:$A$777,$A105,СВЦЭМ!$B$34:$B$777,H$83)+'СЕТ СН'!$H$9+СВЦЭМ!$D$10+'СЕТ СН'!$H$6-'СЕТ СН'!$H$19</f>
        <v>873.12411936000001</v>
      </c>
      <c r="I105" s="37">
        <f>SUMIFS(СВЦЭМ!$C$34:$C$777,СВЦЭМ!$A$34:$A$777,$A105,СВЦЭМ!$B$34:$B$777,I$83)+'СЕТ СН'!$H$9+СВЦЭМ!$D$10+'СЕТ СН'!$H$6-'СЕТ СН'!$H$19</f>
        <v>786.55779199000006</v>
      </c>
      <c r="J105" s="37">
        <f>SUMIFS(СВЦЭМ!$C$34:$C$777,СВЦЭМ!$A$34:$A$777,$A105,СВЦЭМ!$B$34:$B$777,J$83)+'СЕТ СН'!$H$9+СВЦЭМ!$D$10+'СЕТ СН'!$H$6-'СЕТ СН'!$H$19</f>
        <v>677.30784585000004</v>
      </c>
      <c r="K105" s="37">
        <f>SUMIFS(СВЦЭМ!$C$34:$C$777,СВЦЭМ!$A$34:$A$777,$A105,СВЦЭМ!$B$34:$B$777,K$83)+'СЕТ СН'!$H$9+СВЦЭМ!$D$10+'СЕТ СН'!$H$6-'СЕТ СН'!$H$19</f>
        <v>625.96763111000007</v>
      </c>
      <c r="L105" s="37">
        <f>SUMIFS(СВЦЭМ!$C$34:$C$777,СВЦЭМ!$A$34:$A$777,$A105,СВЦЭМ!$B$34:$B$777,L$83)+'СЕТ СН'!$H$9+СВЦЭМ!$D$10+'СЕТ СН'!$H$6-'СЕТ СН'!$H$19</f>
        <v>615.98240222000015</v>
      </c>
      <c r="M105" s="37">
        <f>SUMIFS(СВЦЭМ!$C$34:$C$777,СВЦЭМ!$A$34:$A$777,$A105,СВЦЭМ!$B$34:$B$777,M$83)+'СЕТ СН'!$H$9+СВЦЭМ!$D$10+'СЕТ СН'!$H$6-'СЕТ СН'!$H$19</f>
        <v>619.30105031999994</v>
      </c>
      <c r="N105" s="37">
        <f>SUMIFS(СВЦЭМ!$C$34:$C$777,СВЦЭМ!$A$34:$A$777,$A105,СВЦЭМ!$B$34:$B$777,N$83)+'СЕТ СН'!$H$9+СВЦЭМ!$D$10+'СЕТ СН'!$H$6-'СЕТ СН'!$H$19</f>
        <v>624.83781714000008</v>
      </c>
      <c r="O105" s="37">
        <f>SUMIFS(СВЦЭМ!$C$34:$C$777,СВЦЭМ!$A$34:$A$777,$A105,СВЦЭМ!$B$34:$B$777,O$83)+'СЕТ СН'!$H$9+СВЦЭМ!$D$10+'СЕТ СН'!$H$6-'СЕТ СН'!$H$19</f>
        <v>621.23668920000011</v>
      </c>
      <c r="P105" s="37">
        <f>SUMIFS(СВЦЭМ!$C$34:$C$777,СВЦЭМ!$A$34:$A$777,$A105,СВЦЭМ!$B$34:$B$777,P$83)+'СЕТ СН'!$H$9+СВЦЭМ!$D$10+'СЕТ СН'!$H$6-'СЕТ СН'!$H$19</f>
        <v>616.25532828999997</v>
      </c>
      <c r="Q105" s="37">
        <f>SUMIFS(СВЦЭМ!$C$34:$C$777,СВЦЭМ!$A$34:$A$777,$A105,СВЦЭМ!$B$34:$B$777,Q$83)+'СЕТ СН'!$H$9+СВЦЭМ!$D$10+'СЕТ СН'!$H$6-'СЕТ СН'!$H$19</f>
        <v>612.1338849</v>
      </c>
      <c r="R105" s="37">
        <f>SUMIFS(СВЦЭМ!$C$34:$C$777,СВЦЭМ!$A$34:$A$777,$A105,СВЦЭМ!$B$34:$B$777,R$83)+'СЕТ СН'!$H$9+СВЦЭМ!$D$10+'СЕТ СН'!$H$6-'СЕТ СН'!$H$19</f>
        <v>650.05458809000004</v>
      </c>
      <c r="S105" s="37">
        <f>SUMIFS(СВЦЭМ!$C$34:$C$777,СВЦЭМ!$A$34:$A$777,$A105,СВЦЭМ!$B$34:$B$777,S$83)+'СЕТ СН'!$H$9+СВЦЭМ!$D$10+'СЕТ СН'!$H$6-'СЕТ СН'!$H$19</f>
        <v>648.18390723999994</v>
      </c>
      <c r="T105" s="37">
        <f>SUMIFS(СВЦЭМ!$C$34:$C$777,СВЦЭМ!$A$34:$A$777,$A105,СВЦЭМ!$B$34:$B$777,T$83)+'СЕТ СН'!$H$9+СВЦЭМ!$D$10+'СЕТ СН'!$H$6-'СЕТ СН'!$H$19</f>
        <v>619.69237183999996</v>
      </c>
      <c r="U105" s="37">
        <f>SUMIFS(СВЦЭМ!$C$34:$C$777,СВЦЭМ!$A$34:$A$777,$A105,СВЦЭМ!$B$34:$B$777,U$83)+'СЕТ СН'!$H$9+СВЦЭМ!$D$10+'СЕТ СН'!$H$6-'СЕТ СН'!$H$19</f>
        <v>620.91671128000019</v>
      </c>
      <c r="V105" s="37">
        <f>SUMIFS(СВЦЭМ!$C$34:$C$777,СВЦЭМ!$A$34:$A$777,$A105,СВЦЭМ!$B$34:$B$777,V$83)+'СЕТ СН'!$H$9+СВЦЭМ!$D$10+'СЕТ СН'!$H$6-'СЕТ СН'!$H$19</f>
        <v>625.88832138000009</v>
      </c>
      <c r="W105" s="37">
        <f>SUMIFS(СВЦЭМ!$C$34:$C$777,СВЦЭМ!$A$34:$A$777,$A105,СВЦЭМ!$B$34:$B$777,W$83)+'СЕТ СН'!$H$9+СВЦЭМ!$D$10+'СЕТ СН'!$H$6-'СЕТ СН'!$H$19</f>
        <v>650.64731613000015</v>
      </c>
      <c r="X105" s="37">
        <f>SUMIFS(СВЦЭМ!$C$34:$C$777,СВЦЭМ!$A$34:$A$777,$A105,СВЦЭМ!$B$34:$B$777,X$83)+'СЕТ СН'!$H$9+СВЦЭМ!$D$10+'СЕТ СН'!$H$6-'СЕТ СН'!$H$19</f>
        <v>759.19192986000019</v>
      </c>
      <c r="Y105" s="37">
        <f>SUMIFS(СВЦЭМ!$C$34:$C$777,СВЦЭМ!$A$34:$A$777,$A105,СВЦЭМ!$B$34:$B$777,Y$83)+'СЕТ СН'!$H$9+СВЦЭМ!$D$10+'СЕТ СН'!$H$6-'СЕТ СН'!$H$19</f>
        <v>884.29991682000002</v>
      </c>
    </row>
    <row r="106" spans="1:25" ht="15.75" x14ac:dyDescent="0.2">
      <c r="A106" s="36">
        <f t="shared" si="2"/>
        <v>43274</v>
      </c>
      <c r="B106" s="37">
        <f>SUMIFS(СВЦЭМ!$C$34:$C$777,СВЦЭМ!$A$34:$A$777,$A106,СВЦЭМ!$B$34:$B$777,B$83)+'СЕТ СН'!$H$9+СВЦЭМ!$D$10+'СЕТ СН'!$H$6-'СЕТ СН'!$H$19</f>
        <v>996.30323651999981</v>
      </c>
      <c r="C106" s="37">
        <f>SUMIFS(СВЦЭМ!$C$34:$C$777,СВЦЭМ!$A$34:$A$777,$A106,СВЦЭМ!$B$34:$B$777,C$83)+'СЕТ СН'!$H$9+СВЦЭМ!$D$10+'СЕТ СН'!$H$6-'СЕТ СН'!$H$19</f>
        <v>1037.9889696199998</v>
      </c>
      <c r="D106" s="37">
        <f>SUMIFS(СВЦЭМ!$C$34:$C$777,СВЦЭМ!$A$34:$A$777,$A106,СВЦЭМ!$B$34:$B$777,D$83)+'СЕТ СН'!$H$9+СВЦЭМ!$D$10+'СЕТ СН'!$H$6-'СЕТ СН'!$H$19</f>
        <v>1026.8189436399998</v>
      </c>
      <c r="E106" s="37">
        <f>SUMIFS(СВЦЭМ!$C$34:$C$777,СВЦЭМ!$A$34:$A$777,$A106,СВЦЭМ!$B$34:$B$777,E$83)+'СЕТ СН'!$H$9+СВЦЭМ!$D$10+'СЕТ СН'!$H$6-'СЕТ СН'!$H$19</f>
        <v>1020.5482207000001</v>
      </c>
      <c r="F106" s="37">
        <f>SUMIFS(СВЦЭМ!$C$34:$C$777,СВЦЭМ!$A$34:$A$777,$A106,СВЦЭМ!$B$34:$B$777,F$83)+'СЕТ СН'!$H$9+СВЦЭМ!$D$10+'СЕТ СН'!$H$6-'СЕТ СН'!$H$19</f>
        <v>1018.0795577800001</v>
      </c>
      <c r="G106" s="37">
        <f>SUMIFS(СВЦЭМ!$C$34:$C$777,СВЦЭМ!$A$34:$A$777,$A106,СВЦЭМ!$B$34:$B$777,G$83)+'СЕТ СН'!$H$9+СВЦЭМ!$D$10+'СЕТ СН'!$H$6-'СЕТ СН'!$H$19</f>
        <v>1021.5251564500001</v>
      </c>
      <c r="H106" s="37">
        <f>SUMIFS(СВЦЭМ!$C$34:$C$777,СВЦЭМ!$A$34:$A$777,$A106,СВЦЭМ!$B$34:$B$777,H$83)+'СЕТ СН'!$H$9+СВЦЭМ!$D$10+'СЕТ СН'!$H$6-'СЕТ СН'!$H$19</f>
        <v>994.03601424999999</v>
      </c>
      <c r="I106" s="37">
        <f>SUMIFS(СВЦЭМ!$C$34:$C$777,СВЦЭМ!$A$34:$A$777,$A106,СВЦЭМ!$B$34:$B$777,I$83)+'СЕТ СН'!$H$9+СВЦЭМ!$D$10+'СЕТ СН'!$H$6-'СЕТ СН'!$H$19</f>
        <v>822.79347294000002</v>
      </c>
      <c r="J106" s="37">
        <f>SUMIFS(СВЦЭМ!$C$34:$C$777,СВЦЭМ!$A$34:$A$777,$A106,СВЦЭМ!$B$34:$B$777,J$83)+'СЕТ СН'!$H$9+СВЦЭМ!$D$10+'СЕТ СН'!$H$6-'СЕТ СН'!$H$19</f>
        <v>718.39085558999989</v>
      </c>
      <c r="K106" s="37">
        <f>SUMIFS(СВЦЭМ!$C$34:$C$777,СВЦЭМ!$A$34:$A$777,$A106,СВЦЭМ!$B$34:$B$777,K$83)+'СЕТ СН'!$H$9+СВЦЭМ!$D$10+'СЕТ СН'!$H$6-'СЕТ СН'!$H$19</f>
        <v>643.7218906899999</v>
      </c>
      <c r="L106" s="37">
        <f>SUMIFS(СВЦЭМ!$C$34:$C$777,СВЦЭМ!$A$34:$A$777,$A106,СВЦЭМ!$B$34:$B$777,L$83)+'СЕТ СН'!$H$9+СВЦЭМ!$D$10+'СЕТ СН'!$H$6-'СЕТ СН'!$H$19</f>
        <v>630.34302078999997</v>
      </c>
      <c r="M106" s="37">
        <f>SUMIFS(СВЦЭМ!$C$34:$C$777,СВЦЭМ!$A$34:$A$777,$A106,СВЦЭМ!$B$34:$B$777,M$83)+'СЕТ СН'!$H$9+СВЦЭМ!$D$10+'СЕТ СН'!$H$6-'СЕТ СН'!$H$19</f>
        <v>631.67576444999997</v>
      </c>
      <c r="N106" s="37">
        <f>SUMIFS(СВЦЭМ!$C$34:$C$777,СВЦЭМ!$A$34:$A$777,$A106,СВЦЭМ!$B$34:$B$777,N$83)+'СЕТ СН'!$H$9+СВЦЭМ!$D$10+'СЕТ СН'!$H$6-'СЕТ СН'!$H$19</f>
        <v>634.13790768999991</v>
      </c>
      <c r="O106" s="37">
        <f>SUMIFS(СВЦЭМ!$C$34:$C$777,СВЦЭМ!$A$34:$A$777,$A106,СВЦЭМ!$B$34:$B$777,O$83)+'СЕТ СН'!$H$9+СВЦЭМ!$D$10+'СЕТ СН'!$H$6-'СЕТ СН'!$H$19</f>
        <v>635.52076640000007</v>
      </c>
      <c r="P106" s="37">
        <f>SUMIFS(СВЦЭМ!$C$34:$C$777,СВЦЭМ!$A$34:$A$777,$A106,СВЦЭМ!$B$34:$B$777,P$83)+'СЕТ СН'!$H$9+СВЦЭМ!$D$10+'СЕТ СН'!$H$6-'СЕТ СН'!$H$19</f>
        <v>649.31972692000011</v>
      </c>
      <c r="Q106" s="37">
        <f>SUMIFS(СВЦЭМ!$C$34:$C$777,СВЦЭМ!$A$34:$A$777,$A106,СВЦЭМ!$B$34:$B$777,Q$83)+'СЕТ СН'!$H$9+СВЦЭМ!$D$10+'СЕТ СН'!$H$6-'СЕТ СН'!$H$19</f>
        <v>660.16776266999989</v>
      </c>
      <c r="R106" s="37">
        <f>SUMIFS(СВЦЭМ!$C$34:$C$777,СВЦЭМ!$A$34:$A$777,$A106,СВЦЭМ!$B$34:$B$777,R$83)+'СЕТ СН'!$H$9+СВЦЭМ!$D$10+'СЕТ СН'!$H$6-'СЕТ СН'!$H$19</f>
        <v>686.36181050000016</v>
      </c>
      <c r="S106" s="37">
        <f>SUMIFS(СВЦЭМ!$C$34:$C$777,СВЦЭМ!$A$34:$A$777,$A106,СВЦЭМ!$B$34:$B$777,S$83)+'СЕТ СН'!$H$9+СВЦЭМ!$D$10+'СЕТ СН'!$H$6-'СЕТ СН'!$H$19</f>
        <v>670.98795570000004</v>
      </c>
      <c r="T106" s="37">
        <f>SUMIFS(СВЦЭМ!$C$34:$C$777,СВЦЭМ!$A$34:$A$777,$A106,СВЦЭМ!$B$34:$B$777,T$83)+'СЕТ СН'!$H$9+СВЦЭМ!$D$10+'СЕТ СН'!$H$6-'СЕТ СН'!$H$19</f>
        <v>662.50518801999999</v>
      </c>
      <c r="U106" s="37">
        <f>SUMIFS(СВЦЭМ!$C$34:$C$777,СВЦЭМ!$A$34:$A$777,$A106,СВЦЭМ!$B$34:$B$777,U$83)+'СЕТ СН'!$H$9+СВЦЭМ!$D$10+'СЕТ СН'!$H$6-'СЕТ СН'!$H$19</f>
        <v>657.74130628</v>
      </c>
      <c r="V106" s="37">
        <f>SUMIFS(СВЦЭМ!$C$34:$C$777,СВЦЭМ!$A$34:$A$777,$A106,СВЦЭМ!$B$34:$B$777,V$83)+'СЕТ СН'!$H$9+СВЦЭМ!$D$10+'СЕТ СН'!$H$6-'СЕТ СН'!$H$19</f>
        <v>655.56004756000004</v>
      </c>
      <c r="W106" s="37">
        <f>SUMIFS(СВЦЭМ!$C$34:$C$777,СВЦЭМ!$A$34:$A$777,$A106,СВЦЭМ!$B$34:$B$777,W$83)+'СЕТ СН'!$H$9+СВЦЭМ!$D$10+'СЕТ СН'!$H$6-'СЕТ СН'!$H$19</f>
        <v>707.09015285999988</v>
      </c>
      <c r="X106" s="37">
        <f>SUMIFS(СВЦЭМ!$C$34:$C$777,СВЦЭМ!$A$34:$A$777,$A106,СВЦЭМ!$B$34:$B$777,X$83)+'СЕТ СН'!$H$9+СВЦЭМ!$D$10+'СЕТ СН'!$H$6-'СЕТ СН'!$H$19</f>
        <v>813.07295145000001</v>
      </c>
      <c r="Y106" s="37">
        <f>SUMIFS(СВЦЭМ!$C$34:$C$777,СВЦЭМ!$A$34:$A$777,$A106,СВЦЭМ!$B$34:$B$777,Y$83)+'СЕТ СН'!$H$9+СВЦЭМ!$D$10+'СЕТ СН'!$H$6-'СЕТ СН'!$H$19</f>
        <v>882.86625929000013</v>
      </c>
    </row>
    <row r="107" spans="1:25" ht="15.75" x14ac:dyDescent="0.2">
      <c r="A107" s="36">
        <f t="shared" si="2"/>
        <v>43275</v>
      </c>
      <c r="B107" s="37">
        <f>SUMIFS(СВЦЭМ!$C$34:$C$777,СВЦЭМ!$A$34:$A$777,$A107,СВЦЭМ!$B$34:$B$777,B$83)+'СЕТ СН'!$H$9+СВЦЭМ!$D$10+'СЕТ СН'!$H$6-'СЕТ СН'!$H$19</f>
        <v>972.16985633999968</v>
      </c>
      <c r="C107" s="37">
        <f>SUMIFS(СВЦЭМ!$C$34:$C$777,СВЦЭМ!$A$34:$A$777,$A107,СВЦЭМ!$B$34:$B$777,C$83)+'СЕТ СН'!$H$9+СВЦЭМ!$D$10+'СЕТ СН'!$H$6-'СЕТ СН'!$H$19</f>
        <v>1022.3756234099998</v>
      </c>
      <c r="D107" s="37">
        <f>SUMIFS(СВЦЭМ!$C$34:$C$777,СВЦЭМ!$A$34:$A$777,$A107,СВЦЭМ!$B$34:$B$777,D$83)+'СЕТ СН'!$H$9+СВЦЭМ!$D$10+'СЕТ СН'!$H$6-'СЕТ СН'!$H$19</f>
        <v>1007.9486939899999</v>
      </c>
      <c r="E107" s="37">
        <f>SUMIFS(СВЦЭМ!$C$34:$C$777,СВЦЭМ!$A$34:$A$777,$A107,СВЦЭМ!$B$34:$B$777,E$83)+'СЕТ СН'!$H$9+СВЦЭМ!$D$10+'СЕТ СН'!$H$6-'СЕТ СН'!$H$19</f>
        <v>1000.6415271799998</v>
      </c>
      <c r="F107" s="37">
        <f>SUMIFS(СВЦЭМ!$C$34:$C$777,СВЦЭМ!$A$34:$A$777,$A107,СВЦЭМ!$B$34:$B$777,F$83)+'СЕТ СН'!$H$9+СВЦЭМ!$D$10+'СЕТ СН'!$H$6-'СЕТ СН'!$H$19</f>
        <v>996.49870216000011</v>
      </c>
      <c r="G107" s="37">
        <f>SUMIFS(СВЦЭМ!$C$34:$C$777,СВЦЭМ!$A$34:$A$777,$A107,СВЦЭМ!$B$34:$B$777,G$83)+'СЕТ СН'!$H$9+СВЦЭМ!$D$10+'СЕТ СН'!$H$6-'СЕТ СН'!$H$19</f>
        <v>988.43280001000005</v>
      </c>
      <c r="H107" s="37">
        <f>SUMIFS(СВЦЭМ!$C$34:$C$777,СВЦЭМ!$A$34:$A$777,$A107,СВЦЭМ!$B$34:$B$777,H$83)+'СЕТ СН'!$H$9+СВЦЭМ!$D$10+'СЕТ СН'!$H$6-'СЕТ СН'!$H$19</f>
        <v>974.86442507000004</v>
      </c>
      <c r="I107" s="37">
        <f>SUMIFS(СВЦЭМ!$C$34:$C$777,СВЦЭМ!$A$34:$A$777,$A107,СВЦЭМ!$B$34:$B$777,I$83)+'СЕТ СН'!$H$9+СВЦЭМ!$D$10+'СЕТ СН'!$H$6-'СЕТ СН'!$H$19</f>
        <v>849.20794158000001</v>
      </c>
      <c r="J107" s="37">
        <f>SUMIFS(СВЦЭМ!$C$34:$C$777,СВЦЭМ!$A$34:$A$777,$A107,СВЦЭМ!$B$34:$B$777,J$83)+'СЕТ СН'!$H$9+СВЦЭМ!$D$10+'СЕТ СН'!$H$6-'СЕТ СН'!$H$19</f>
        <v>723.11163993999992</v>
      </c>
      <c r="K107" s="37">
        <f>SUMIFS(СВЦЭМ!$C$34:$C$777,СВЦЭМ!$A$34:$A$777,$A107,СВЦЭМ!$B$34:$B$777,K$83)+'СЕТ СН'!$H$9+СВЦЭМ!$D$10+'СЕТ СН'!$H$6-'СЕТ СН'!$H$19</f>
        <v>648.23044867999999</v>
      </c>
      <c r="L107" s="37">
        <f>SUMIFS(СВЦЭМ!$C$34:$C$777,СВЦЭМ!$A$34:$A$777,$A107,СВЦЭМ!$B$34:$B$777,L$83)+'СЕТ СН'!$H$9+СВЦЭМ!$D$10+'СЕТ СН'!$H$6-'СЕТ СН'!$H$19</f>
        <v>641.68198686000017</v>
      </c>
      <c r="M107" s="37">
        <f>SUMIFS(СВЦЭМ!$C$34:$C$777,СВЦЭМ!$A$34:$A$777,$A107,СВЦЭМ!$B$34:$B$777,M$83)+'СЕТ СН'!$H$9+СВЦЭМ!$D$10+'СЕТ СН'!$H$6-'СЕТ СН'!$H$19</f>
        <v>639.96405606000019</v>
      </c>
      <c r="N107" s="37">
        <f>SUMIFS(СВЦЭМ!$C$34:$C$777,СВЦЭМ!$A$34:$A$777,$A107,СВЦЭМ!$B$34:$B$777,N$83)+'СЕТ СН'!$H$9+СВЦЭМ!$D$10+'СЕТ СН'!$H$6-'СЕТ СН'!$H$19</f>
        <v>648.85667891000014</v>
      </c>
      <c r="O107" s="37">
        <f>SUMIFS(СВЦЭМ!$C$34:$C$777,СВЦЭМ!$A$34:$A$777,$A107,СВЦЭМ!$B$34:$B$777,O$83)+'СЕТ СН'!$H$9+СВЦЭМ!$D$10+'СЕТ СН'!$H$6-'СЕТ СН'!$H$19</f>
        <v>643.66912171000001</v>
      </c>
      <c r="P107" s="37">
        <f>SUMIFS(СВЦЭМ!$C$34:$C$777,СВЦЭМ!$A$34:$A$777,$A107,СВЦЭМ!$B$34:$B$777,P$83)+'СЕТ СН'!$H$9+СВЦЭМ!$D$10+'СЕТ СН'!$H$6-'СЕТ СН'!$H$19</f>
        <v>648.27098156</v>
      </c>
      <c r="Q107" s="37">
        <f>SUMIFS(СВЦЭМ!$C$34:$C$777,СВЦЭМ!$A$34:$A$777,$A107,СВЦЭМ!$B$34:$B$777,Q$83)+'СЕТ СН'!$H$9+СВЦЭМ!$D$10+'СЕТ СН'!$H$6-'СЕТ СН'!$H$19</f>
        <v>650.1337107999999</v>
      </c>
      <c r="R107" s="37">
        <f>SUMIFS(СВЦЭМ!$C$34:$C$777,СВЦЭМ!$A$34:$A$777,$A107,СВЦЭМ!$B$34:$B$777,R$83)+'СЕТ СН'!$H$9+СВЦЭМ!$D$10+'СЕТ СН'!$H$6-'СЕТ СН'!$H$19</f>
        <v>673.07440197000017</v>
      </c>
      <c r="S107" s="37">
        <f>SUMIFS(СВЦЭМ!$C$34:$C$777,СВЦЭМ!$A$34:$A$777,$A107,СВЦЭМ!$B$34:$B$777,S$83)+'СЕТ СН'!$H$9+СВЦЭМ!$D$10+'СЕТ СН'!$H$6-'СЕТ СН'!$H$19</f>
        <v>663.58272799999997</v>
      </c>
      <c r="T107" s="37">
        <f>SUMIFS(СВЦЭМ!$C$34:$C$777,СВЦЭМ!$A$34:$A$777,$A107,СВЦЭМ!$B$34:$B$777,T$83)+'СЕТ СН'!$H$9+СВЦЭМ!$D$10+'СЕТ СН'!$H$6-'СЕТ СН'!$H$19</f>
        <v>655.17715611000006</v>
      </c>
      <c r="U107" s="37">
        <f>SUMIFS(СВЦЭМ!$C$34:$C$777,СВЦЭМ!$A$34:$A$777,$A107,СВЦЭМ!$B$34:$B$777,U$83)+'СЕТ СН'!$H$9+СВЦЭМ!$D$10+'СЕТ СН'!$H$6-'СЕТ СН'!$H$19</f>
        <v>650.5760735099999</v>
      </c>
      <c r="V107" s="37">
        <f>SUMIFS(СВЦЭМ!$C$34:$C$777,СВЦЭМ!$A$34:$A$777,$A107,СВЦЭМ!$B$34:$B$777,V$83)+'СЕТ СН'!$H$9+СВЦЭМ!$D$10+'СЕТ СН'!$H$6-'СЕТ СН'!$H$19</f>
        <v>654.03324181000005</v>
      </c>
      <c r="W107" s="37">
        <f>SUMIFS(СВЦЭМ!$C$34:$C$777,СВЦЭМ!$A$34:$A$777,$A107,СВЦЭМ!$B$34:$B$777,W$83)+'СЕТ СН'!$H$9+СВЦЭМ!$D$10+'СЕТ СН'!$H$6-'СЕТ СН'!$H$19</f>
        <v>695.30652902999998</v>
      </c>
      <c r="X107" s="37">
        <f>SUMIFS(СВЦЭМ!$C$34:$C$777,СВЦЭМ!$A$34:$A$777,$A107,СВЦЭМ!$B$34:$B$777,X$83)+'СЕТ СН'!$H$9+СВЦЭМ!$D$10+'СЕТ СН'!$H$6-'СЕТ СН'!$H$19</f>
        <v>793.15584464000005</v>
      </c>
      <c r="Y107" s="37">
        <f>SUMIFS(СВЦЭМ!$C$34:$C$777,СВЦЭМ!$A$34:$A$777,$A107,СВЦЭМ!$B$34:$B$777,Y$83)+'СЕТ СН'!$H$9+СВЦЭМ!$D$10+'СЕТ СН'!$H$6-'СЕТ СН'!$H$19</f>
        <v>909.60028220000015</v>
      </c>
    </row>
    <row r="108" spans="1:25" ht="15.75" x14ac:dyDescent="0.2">
      <c r="A108" s="36">
        <f t="shared" si="2"/>
        <v>43276</v>
      </c>
      <c r="B108" s="37">
        <f>SUMIFS(СВЦЭМ!$C$34:$C$777,СВЦЭМ!$A$34:$A$777,$A108,СВЦЭМ!$B$34:$B$777,B$83)+'СЕТ СН'!$H$9+СВЦЭМ!$D$10+'СЕТ СН'!$H$6-'СЕТ СН'!$H$19</f>
        <v>945.84415253999998</v>
      </c>
      <c r="C108" s="37">
        <f>SUMIFS(СВЦЭМ!$C$34:$C$777,СВЦЭМ!$A$34:$A$777,$A108,СВЦЭМ!$B$34:$B$777,C$83)+'СЕТ СН'!$H$9+СВЦЭМ!$D$10+'СЕТ СН'!$H$6-'СЕТ СН'!$H$19</f>
        <v>1000.5764624199998</v>
      </c>
      <c r="D108" s="37">
        <f>SUMIFS(СВЦЭМ!$C$34:$C$777,СВЦЭМ!$A$34:$A$777,$A108,СВЦЭМ!$B$34:$B$777,D$83)+'СЕТ СН'!$H$9+СВЦЭМ!$D$10+'СЕТ СН'!$H$6-'СЕТ СН'!$H$19</f>
        <v>1035.1890610799996</v>
      </c>
      <c r="E108" s="37">
        <f>SUMIFS(СВЦЭМ!$C$34:$C$777,СВЦЭМ!$A$34:$A$777,$A108,СВЦЭМ!$B$34:$B$777,E$83)+'СЕТ СН'!$H$9+СВЦЭМ!$D$10+'СЕТ СН'!$H$6-'СЕТ СН'!$H$19</f>
        <v>1029.8543919799999</v>
      </c>
      <c r="F108" s="37">
        <f>SUMIFS(СВЦЭМ!$C$34:$C$777,СВЦЭМ!$A$34:$A$777,$A108,СВЦЭМ!$B$34:$B$777,F$83)+'СЕТ СН'!$H$9+СВЦЭМ!$D$10+'СЕТ СН'!$H$6-'СЕТ СН'!$H$19</f>
        <v>1025.9352540899999</v>
      </c>
      <c r="G108" s="37">
        <f>SUMIFS(СВЦЭМ!$C$34:$C$777,СВЦЭМ!$A$34:$A$777,$A108,СВЦЭМ!$B$34:$B$777,G$83)+'СЕТ СН'!$H$9+СВЦЭМ!$D$10+'СЕТ СН'!$H$6-'СЕТ СН'!$H$19</f>
        <v>1033.2718783299997</v>
      </c>
      <c r="H108" s="37">
        <f>SUMIFS(СВЦЭМ!$C$34:$C$777,СВЦЭМ!$A$34:$A$777,$A108,СВЦЭМ!$B$34:$B$777,H$83)+'СЕТ СН'!$H$9+СВЦЭМ!$D$10+'СЕТ СН'!$H$6-'СЕТ СН'!$H$19</f>
        <v>998.98148538999988</v>
      </c>
      <c r="I108" s="37">
        <f>SUMIFS(СВЦЭМ!$C$34:$C$777,СВЦЭМ!$A$34:$A$777,$A108,СВЦЭМ!$B$34:$B$777,I$83)+'СЕТ СН'!$H$9+СВЦЭМ!$D$10+'СЕТ СН'!$H$6-'СЕТ СН'!$H$19</f>
        <v>831.61214467999991</v>
      </c>
      <c r="J108" s="37">
        <f>SUMIFS(СВЦЭМ!$C$34:$C$777,СВЦЭМ!$A$34:$A$777,$A108,СВЦЭМ!$B$34:$B$777,J$83)+'СЕТ СН'!$H$9+СВЦЭМ!$D$10+'СЕТ СН'!$H$6-'СЕТ СН'!$H$19</f>
        <v>715.83073926999998</v>
      </c>
      <c r="K108" s="37">
        <f>SUMIFS(СВЦЭМ!$C$34:$C$777,СВЦЭМ!$A$34:$A$777,$A108,СВЦЭМ!$B$34:$B$777,K$83)+'СЕТ СН'!$H$9+СВЦЭМ!$D$10+'СЕТ СН'!$H$6-'СЕТ СН'!$H$19</f>
        <v>662.26391593000005</v>
      </c>
      <c r="L108" s="37">
        <f>SUMIFS(СВЦЭМ!$C$34:$C$777,СВЦЭМ!$A$34:$A$777,$A108,СВЦЭМ!$B$34:$B$777,L$83)+'СЕТ СН'!$H$9+СВЦЭМ!$D$10+'СЕТ СН'!$H$6-'СЕТ СН'!$H$19</f>
        <v>662.99276558999998</v>
      </c>
      <c r="M108" s="37">
        <f>SUMIFS(СВЦЭМ!$C$34:$C$777,СВЦЭМ!$A$34:$A$777,$A108,СВЦЭМ!$B$34:$B$777,M$83)+'СЕТ СН'!$H$9+СВЦЭМ!$D$10+'СЕТ СН'!$H$6-'СЕТ СН'!$H$19</f>
        <v>662.59952168000007</v>
      </c>
      <c r="N108" s="37">
        <f>SUMIFS(СВЦЭМ!$C$34:$C$777,СВЦЭМ!$A$34:$A$777,$A108,СВЦЭМ!$B$34:$B$777,N$83)+'СЕТ СН'!$H$9+СВЦЭМ!$D$10+'СЕТ СН'!$H$6-'СЕТ СН'!$H$19</f>
        <v>655.21788991000005</v>
      </c>
      <c r="O108" s="37">
        <f>SUMIFS(СВЦЭМ!$C$34:$C$777,СВЦЭМ!$A$34:$A$777,$A108,СВЦЭМ!$B$34:$B$777,O$83)+'СЕТ СН'!$H$9+СВЦЭМ!$D$10+'СЕТ СН'!$H$6-'СЕТ СН'!$H$19</f>
        <v>658.05686079000009</v>
      </c>
      <c r="P108" s="37">
        <f>SUMIFS(СВЦЭМ!$C$34:$C$777,СВЦЭМ!$A$34:$A$777,$A108,СВЦЭМ!$B$34:$B$777,P$83)+'СЕТ СН'!$H$9+СВЦЭМ!$D$10+'СЕТ СН'!$H$6-'СЕТ СН'!$H$19</f>
        <v>660.85084745999995</v>
      </c>
      <c r="Q108" s="37">
        <f>SUMIFS(СВЦЭМ!$C$34:$C$777,СВЦЭМ!$A$34:$A$777,$A108,СВЦЭМ!$B$34:$B$777,Q$83)+'СЕТ СН'!$H$9+СВЦЭМ!$D$10+'СЕТ СН'!$H$6-'СЕТ СН'!$H$19</f>
        <v>661.40549202</v>
      </c>
      <c r="R108" s="37">
        <f>SUMIFS(СВЦЭМ!$C$34:$C$777,СВЦЭМ!$A$34:$A$777,$A108,СВЦЭМ!$B$34:$B$777,R$83)+'СЕТ СН'!$H$9+СВЦЭМ!$D$10+'СЕТ СН'!$H$6-'СЕТ СН'!$H$19</f>
        <v>666.57109475000004</v>
      </c>
      <c r="S108" s="37">
        <f>SUMIFS(СВЦЭМ!$C$34:$C$777,СВЦЭМ!$A$34:$A$777,$A108,СВЦЭМ!$B$34:$B$777,S$83)+'СЕТ СН'!$H$9+СВЦЭМ!$D$10+'СЕТ СН'!$H$6-'СЕТ СН'!$H$19</f>
        <v>659.7516288600001</v>
      </c>
      <c r="T108" s="37">
        <f>SUMIFS(СВЦЭМ!$C$34:$C$777,СВЦЭМ!$A$34:$A$777,$A108,СВЦЭМ!$B$34:$B$777,T$83)+'СЕТ СН'!$H$9+СВЦЭМ!$D$10+'СЕТ СН'!$H$6-'СЕТ СН'!$H$19</f>
        <v>654.90528927000003</v>
      </c>
      <c r="U108" s="37">
        <f>SUMIFS(СВЦЭМ!$C$34:$C$777,СВЦЭМ!$A$34:$A$777,$A108,СВЦЭМ!$B$34:$B$777,U$83)+'СЕТ СН'!$H$9+СВЦЭМ!$D$10+'СЕТ СН'!$H$6-'СЕТ СН'!$H$19</f>
        <v>660.14273560999993</v>
      </c>
      <c r="V108" s="37">
        <f>SUMIFS(СВЦЭМ!$C$34:$C$777,СВЦЭМ!$A$34:$A$777,$A108,СВЦЭМ!$B$34:$B$777,V$83)+'СЕТ СН'!$H$9+СВЦЭМ!$D$10+'СЕТ СН'!$H$6-'СЕТ СН'!$H$19</f>
        <v>660.72938945999988</v>
      </c>
      <c r="W108" s="37">
        <f>SUMIFS(СВЦЭМ!$C$34:$C$777,СВЦЭМ!$A$34:$A$777,$A108,СВЦЭМ!$B$34:$B$777,W$83)+'СЕТ СН'!$H$9+СВЦЭМ!$D$10+'СЕТ СН'!$H$6-'СЕТ СН'!$H$19</f>
        <v>708.06282483999996</v>
      </c>
      <c r="X108" s="37">
        <f>SUMIFS(СВЦЭМ!$C$34:$C$777,СВЦЭМ!$A$34:$A$777,$A108,СВЦЭМ!$B$34:$B$777,X$83)+'СЕТ СН'!$H$9+СВЦЭМ!$D$10+'СЕТ СН'!$H$6-'СЕТ СН'!$H$19</f>
        <v>800.78189079000015</v>
      </c>
      <c r="Y108" s="37">
        <f>SUMIFS(СВЦЭМ!$C$34:$C$777,СВЦЭМ!$A$34:$A$777,$A108,СВЦЭМ!$B$34:$B$777,Y$83)+'СЕТ СН'!$H$9+СВЦЭМ!$D$10+'СЕТ СН'!$H$6-'СЕТ СН'!$H$19</f>
        <v>922.56043813000008</v>
      </c>
    </row>
    <row r="109" spans="1:25" ht="15.75" x14ac:dyDescent="0.2">
      <c r="A109" s="36">
        <f t="shared" si="2"/>
        <v>43277</v>
      </c>
      <c r="B109" s="37">
        <f>SUMIFS(СВЦЭМ!$C$34:$C$777,СВЦЭМ!$A$34:$A$777,$A109,СВЦЭМ!$B$34:$B$777,B$83)+'СЕТ СН'!$H$9+СВЦЭМ!$D$10+'СЕТ СН'!$H$6-'СЕТ СН'!$H$19</f>
        <v>1003.1996277899999</v>
      </c>
      <c r="C109" s="37">
        <f>SUMIFS(СВЦЭМ!$C$34:$C$777,СВЦЭМ!$A$34:$A$777,$A109,СВЦЭМ!$B$34:$B$777,C$83)+'СЕТ СН'!$H$9+СВЦЭМ!$D$10+'СЕТ СН'!$H$6-'СЕТ СН'!$H$19</f>
        <v>1011.7964339900001</v>
      </c>
      <c r="D109" s="37">
        <f>SUMIFS(СВЦЭМ!$C$34:$C$777,СВЦЭМ!$A$34:$A$777,$A109,СВЦЭМ!$B$34:$B$777,D$83)+'СЕТ СН'!$H$9+СВЦЭМ!$D$10+'СЕТ СН'!$H$6-'СЕТ СН'!$H$19</f>
        <v>996.37162582999974</v>
      </c>
      <c r="E109" s="37">
        <f>SUMIFS(СВЦЭМ!$C$34:$C$777,СВЦЭМ!$A$34:$A$777,$A109,СВЦЭМ!$B$34:$B$777,E$83)+'СЕТ СН'!$H$9+СВЦЭМ!$D$10+'СЕТ СН'!$H$6-'СЕТ СН'!$H$19</f>
        <v>990.85294914999997</v>
      </c>
      <c r="F109" s="37">
        <f>SUMIFS(СВЦЭМ!$C$34:$C$777,СВЦЭМ!$A$34:$A$777,$A109,СВЦЭМ!$B$34:$B$777,F$83)+'СЕТ СН'!$H$9+СВЦЭМ!$D$10+'СЕТ СН'!$H$6-'СЕТ СН'!$H$19</f>
        <v>988.2516876699998</v>
      </c>
      <c r="G109" s="37">
        <f>SUMIFS(СВЦЭМ!$C$34:$C$777,СВЦЭМ!$A$34:$A$777,$A109,СВЦЭМ!$B$34:$B$777,G$83)+'СЕТ СН'!$H$9+СВЦЭМ!$D$10+'СЕТ СН'!$H$6-'СЕТ СН'!$H$19</f>
        <v>994.54865846999985</v>
      </c>
      <c r="H109" s="37">
        <f>SUMIFS(СВЦЭМ!$C$34:$C$777,СВЦЭМ!$A$34:$A$777,$A109,СВЦЭМ!$B$34:$B$777,H$83)+'СЕТ СН'!$H$9+СВЦЭМ!$D$10+'СЕТ СН'!$H$6-'СЕТ СН'!$H$19</f>
        <v>989.98847719999969</v>
      </c>
      <c r="I109" s="37">
        <f>SUMIFS(СВЦЭМ!$C$34:$C$777,СВЦЭМ!$A$34:$A$777,$A109,СВЦЭМ!$B$34:$B$777,I$83)+'СЕТ СН'!$H$9+СВЦЭМ!$D$10+'СЕТ СН'!$H$6-'СЕТ СН'!$H$19</f>
        <v>853.93354414999988</v>
      </c>
      <c r="J109" s="37">
        <f>SUMIFS(СВЦЭМ!$C$34:$C$777,СВЦЭМ!$A$34:$A$777,$A109,СВЦЭМ!$B$34:$B$777,J$83)+'СЕТ СН'!$H$9+СВЦЭМ!$D$10+'СЕТ СН'!$H$6-'СЕТ СН'!$H$19</f>
        <v>750.02668129999995</v>
      </c>
      <c r="K109" s="37">
        <f>SUMIFS(СВЦЭМ!$C$34:$C$777,СВЦЭМ!$A$34:$A$777,$A109,СВЦЭМ!$B$34:$B$777,K$83)+'СЕТ СН'!$H$9+СВЦЭМ!$D$10+'СЕТ СН'!$H$6-'СЕТ СН'!$H$19</f>
        <v>696.09371743999998</v>
      </c>
      <c r="L109" s="37">
        <f>SUMIFS(СВЦЭМ!$C$34:$C$777,СВЦЭМ!$A$34:$A$777,$A109,СВЦЭМ!$B$34:$B$777,L$83)+'СЕТ СН'!$H$9+СВЦЭМ!$D$10+'СЕТ СН'!$H$6-'СЕТ СН'!$H$19</f>
        <v>679.44565847000001</v>
      </c>
      <c r="M109" s="37">
        <f>SUMIFS(СВЦЭМ!$C$34:$C$777,СВЦЭМ!$A$34:$A$777,$A109,СВЦЭМ!$B$34:$B$777,M$83)+'СЕТ СН'!$H$9+СВЦЭМ!$D$10+'СЕТ СН'!$H$6-'СЕТ СН'!$H$19</f>
        <v>672.11789729999998</v>
      </c>
      <c r="N109" s="37">
        <f>SUMIFS(СВЦЭМ!$C$34:$C$777,СВЦЭМ!$A$34:$A$777,$A109,СВЦЭМ!$B$34:$B$777,N$83)+'СЕТ СН'!$H$9+СВЦЭМ!$D$10+'СЕТ СН'!$H$6-'СЕТ СН'!$H$19</f>
        <v>671.85101774999987</v>
      </c>
      <c r="O109" s="37">
        <f>SUMIFS(СВЦЭМ!$C$34:$C$777,СВЦЭМ!$A$34:$A$777,$A109,СВЦЭМ!$B$34:$B$777,O$83)+'СЕТ СН'!$H$9+СВЦЭМ!$D$10+'СЕТ СН'!$H$6-'СЕТ СН'!$H$19</f>
        <v>675.14443564999999</v>
      </c>
      <c r="P109" s="37">
        <f>SUMIFS(СВЦЭМ!$C$34:$C$777,СВЦЭМ!$A$34:$A$777,$A109,СВЦЭМ!$B$34:$B$777,P$83)+'СЕТ СН'!$H$9+СВЦЭМ!$D$10+'СЕТ СН'!$H$6-'СЕТ СН'!$H$19</f>
        <v>686.09978115000001</v>
      </c>
      <c r="Q109" s="37">
        <f>SUMIFS(СВЦЭМ!$C$34:$C$777,СВЦЭМ!$A$34:$A$777,$A109,СВЦЭМ!$B$34:$B$777,Q$83)+'СЕТ СН'!$H$9+СВЦЭМ!$D$10+'СЕТ СН'!$H$6-'СЕТ СН'!$H$19</f>
        <v>688.97977041000001</v>
      </c>
      <c r="R109" s="37">
        <f>SUMIFS(СВЦЭМ!$C$34:$C$777,СВЦЭМ!$A$34:$A$777,$A109,СВЦЭМ!$B$34:$B$777,R$83)+'СЕТ СН'!$H$9+СВЦЭМ!$D$10+'СЕТ СН'!$H$6-'СЕТ СН'!$H$19</f>
        <v>686.48724338</v>
      </c>
      <c r="S109" s="37">
        <f>SUMIFS(СВЦЭМ!$C$34:$C$777,СВЦЭМ!$A$34:$A$777,$A109,СВЦЭМ!$B$34:$B$777,S$83)+'СЕТ СН'!$H$9+СВЦЭМ!$D$10+'СЕТ СН'!$H$6-'СЕТ СН'!$H$19</f>
        <v>678.48440414000004</v>
      </c>
      <c r="T109" s="37">
        <f>SUMIFS(СВЦЭМ!$C$34:$C$777,СВЦЭМ!$A$34:$A$777,$A109,СВЦЭМ!$B$34:$B$777,T$83)+'СЕТ СН'!$H$9+СВЦЭМ!$D$10+'СЕТ СН'!$H$6-'СЕТ СН'!$H$19</f>
        <v>673.59416694999993</v>
      </c>
      <c r="U109" s="37">
        <f>SUMIFS(СВЦЭМ!$C$34:$C$777,СВЦЭМ!$A$34:$A$777,$A109,СВЦЭМ!$B$34:$B$777,U$83)+'СЕТ СН'!$H$9+СВЦЭМ!$D$10+'СЕТ СН'!$H$6-'СЕТ СН'!$H$19</f>
        <v>673.44379244999993</v>
      </c>
      <c r="V109" s="37">
        <f>SUMIFS(СВЦЭМ!$C$34:$C$777,СВЦЭМ!$A$34:$A$777,$A109,СВЦЭМ!$B$34:$B$777,V$83)+'СЕТ СН'!$H$9+СВЦЭМ!$D$10+'СЕТ СН'!$H$6-'СЕТ СН'!$H$19</f>
        <v>677.43356869999991</v>
      </c>
      <c r="W109" s="37">
        <f>SUMIFS(СВЦЭМ!$C$34:$C$777,СВЦЭМ!$A$34:$A$777,$A109,СВЦЭМ!$B$34:$B$777,W$83)+'СЕТ СН'!$H$9+СВЦЭМ!$D$10+'СЕТ СН'!$H$6-'СЕТ СН'!$H$19</f>
        <v>733.00996380000004</v>
      </c>
      <c r="X109" s="37">
        <f>SUMIFS(СВЦЭМ!$C$34:$C$777,СВЦЭМ!$A$34:$A$777,$A109,СВЦЭМ!$B$34:$B$777,X$83)+'СЕТ СН'!$H$9+СВЦЭМ!$D$10+'СЕТ СН'!$H$6-'СЕТ СН'!$H$19</f>
        <v>846.39149056999997</v>
      </c>
      <c r="Y109" s="37">
        <f>SUMIFS(СВЦЭМ!$C$34:$C$777,СВЦЭМ!$A$34:$A$777,$A109,СВЦЭМ!$B$34:$B$777,Y$83)+'СЕТ СН'!$H$9+СВЦЭМ!$D$10+'СЕТ СН'!$H$6-'СЕТ СН'!$H$19</f>
        <v>933.38443113999995</v>
      </c>
    </row>
    <row r="110" spans="1:25" ht="15.75" x14ac:dyDescent="0.2">
      <c r="A110" s="36">
        <f t="shared" si="2"/>
        <v>43278</v>
      </c>
      <c r="B110" s="37">
        <f>SUMIFS(СВЦЭМ!$C$34:$C$777,СВЦЭМ!$A$34:$A$777,$A110,СВЦЭМ!$B$34:$B$777,B$83)+'СЕТ СН'!$H$9+СВЦЭМ!$D$10+'СЕТ СН'!$H$6-'СЕТ СН'!$H$19</f>
        <v>937.45204165000007</v>
      </c>
      <c r="C110" s="37">
        <f>SUMIFS(СВЦЭМ!$C$34:$C$777,СВЦЭМ!$A$34:$A$777,$A110,СВЦЭМ!$B$34:$B$777,C$83)+'СЕТ СН'!$H$9+СВЦЭМ!$D$10+'СЕТ СН'!$H$6-'СЕТ СН'!$H$19</f>
        <v>997.22378485999991</v>
      </c>
      <c r="D110" s="37">
        <f>SUMIFS(СВЦЭМ!$C$34:$C$777,СВЦЭМ!$A$34:$A$777,$A110,СВЦЭМ!$B$34:$B$777,D$83)+'СЕТ СН'!$H$9+СВЦЭМ!$D$10+'СЕТ СН'!$H$6-'СЕТ СН'!$H$19</f>
        <v>1003.7695388200001</v>
      </c>
      <c r="E110" s="37">
        <f>SUMIFS(СВЦЭМ!$C$34:$C$777,СВЦЭМ!$A$34:$A$777,$A110,СВЦЭМ!$B$34:$B$777,E$83)+'СЕТ СН'!$H$9+СВЦЭМ!$D$10+'СЕТ СН'!$H$6-'СЕТ СН'!$H$19</f>
        <v>995.8155669099998</v>
      </c>
      <c r="F110" s="37">
        <f>SUMIFS(СВЦЭМ!$C$34:$C$777,СВЦЭМ!$A$34:$A$777,$A110,СВЦЭМ!$B$34:$B$777,F$83)+'СЕТ СН'!$H$9+СВЦЭМ!$D$10+'СЕТ СН'!$H$6-'СЕТ СН'!$H$19</f>
        <v>992.00154755000005</v>
      </c>
      <c r="G110" s="37">
        <f>SUMIFS(СВЦЭМ!$C$34:$C$777,СВЦЭМ!$A$34:$A$777,$A110,СВЦЭМ!$B$34:$B$777,G$83)+'СЕТ СН'!$H$9+СВЦЭМ!$D$10+'СЕТ СН'!$H$6-'СЕТ СН'!$H$19</f>
        <v>958.34726616</v>
      </c>
      <c r="H110" s="37">
        <f>SUMIFS(СВЦЭМ!$C$34:$C$777,СВЦЭМ!$A$34:$A$777,$A110,СВЦЭМ!$B$34:$B$777,H$83)+'СЕТ СН'!$H$9+СВЦЭМ!$D$10+'СЕТ СН'!$H$6-'СЕТ СН'!$H$19</f>
        <v>885.92972625000004</v>
      </c>
      <c r="I110" s="37">
        <f>SUMIFS(СВЦЭМ!$C$34:$C$777,СВЦЭМ!$A$34:$A$777,$A110,СВЦЭМ!$B$34:$B$777,I$83)+'СЕТ СН'!$H$9+СВЦЭМ!$D$10+'СЕТ СН'!$H$6-'СЕТ СН'!$H$19</f>
        <v>851.98421733999987</v>
      </c>
      <c r="J110" s="37">
        <f>SUMIFS(СВЦЭМ!$C$34:$C$777,СВЦЭМ!$A$34:$A$777,$A110,СВЦЭМ!$B$34:$B$777,J$83)+'СЕТ СН'!$H$9+СВЦЭМ!$D$10+'СЕТ СН'!$H$6-'СЕТ СН'!$H$19</f>
        <v>807.51006006</v>
      </c>
      <c r="K110" s="37">
        <f>SUMIFS(СВЦЭМ!$C$34:$C$777,СВЦЭМ!$A$34:$A$777,$A110,СВЦЭМ!$B$34:$B$777,K$83)+'СЕТ СН'!$H$9+СВЦЭМ!$D$10+'СЕТ СН'!$H$6-'СЕТ СН'!$H$19</f>
        <v>793.31809035000003</v>
      </c>
      <c r="L110" s="37">
        <f>SUMIFS(СВЦЭМ!$C$34:$C$777,СВЦЭМ!$A$34:$A$777,$A110,СВЦЭМ!$B$34:$B$777,L$83)+'СЕТ СН'!$H$9+СВЦЭМ!$D$10+'СЕТ СН'!$H$6-'СЕТ СН'!$H$19</f>
        <v>784.61039582000001</v>
      </c>
      <c r="M110" s="37">
        <f>SUMIFS(СВЦЭМ!$C$34:$C$777,СВЦЭМ!$A$34:$A$777,$A110,СВЦЭМ!$B$34:$B$777,M$83)+'СЕТ СН'!$H$9+СВЦЭМ!$D$10+'СЕТ СН'!$H$6-'СЕТ СН'!$H$19</f>
        <v>765.56938748999994</v>
      </c>
      <c r="N110" s="37">
        <f>SUMIFS(СВЦЭМ!$C$34:$C$777,СВЦЭМ!$A$34:$A$777,$A110,СВЦЭМ!$B$34:$B$777,N$83)+'СЕТ СН'!$H$9+СВЦЭМ!$D$10+'СЕТ СН'!$H$6-'СЕТ СН'!$H$19</f>
        <v>778.91295357999991</v>
      </c>
      <c r="O110" s="37">
        <f>SUMIFS(СВЦЭМ!$C$34:$C$777,СВЦЭМ!$A$34:$A$777,$A110,СВЦЭМ!$B$34:$B$777,O$83)+'СЕТ СН'!$H$9+СВЦЭМ!$D$10+'СЕТ СН'!$H$6-'СЕТ СН'!$H$19</f>
        <v>787.75401531999989</v>
      </c>
      <c r="P110" s="37">
        <f>SUMIFS(СВЦЭМ!$C$34:$C$777,СВЦЭМ!$A$34:$A$777,$A110,СВЦЭМ!$B$34:$B$777,P$83)+'СЕТ СН'!$H$9+СВЦЭМ!$D$10+'СЕТ СН'!$H$6-'СЕТ СН'!$H$19</f>
        <v>774.68518320999999</v>
      </c>
      <c r="Q110" s="37">
        <f>SUMIFS(СВЦЭМ!$C$34:$C$777,СВЦЭМ!$A$34:$A$777,$A110,СВЦЭМ!$B$34:$B$777,Q$83)+'СЕТ СН'!$H$9+СВЦЭМ!$D$10+'СЕТ СН'!$H$6-'СЕТ СН'!$H$19</f>
        <v>706.5595236800001</v>
      </c>
      <c r="R110" s="37">
        <f>SUMIFS(СВЦЭМ!$C$34:$C$777,СВЦЭМ!$A$34:$A$777,$A110,СВЦЭМ!$B$34:$B$777,R$83)+'СЕТ СН'!$H$9+СВЦЭМ!$D$10+'СЕТ СН'!$H$6-'СЕТ СН'!$H$19</f>
        <v>640.23449906000008</v>
      </c>
      <c r="S110" s="37">
        <f>SUMIFS(СВЦЭМ!$C$34:$C$777,СВЦЭМ!$A$34:$A$777,$A110,СВЦЭМ!$B$34:$B$777,S$83)+'СЕТ СН'!$H$9+СВЦЭМ!$D$10+'СЕТ СН'!$H$6-'СЕТ СН'!$H$19</f>
        <v>640.56116995000014</v>
      </c>
      <c r="T110" s="37">
        <f>SUMIFS(СВЦЭМ!$C$34:$C$777,СВЦЭМ!$A$34:$A$777,$A110,СВЦЭМ!$B$34:$B$777,T$83)+'СЕТ СН'!$H$9+СВЦЭМ!$D$10+'СЕТ СН'!$H$6-'СЕТ СН'!$H$19</f>
        <v>630.17636239000001</v>
      </c>
      <c r="U110" s="37">
        <f>SUMIFS(СВЦЭМ!$C$34:$C$777,СВЦЭМ!$A$34:$A$777,$A110,СВЦЭМ!$B$34:$B$777,U$83)+'СЕТ СН'!$H$9+СВЦЭМ!$D$10+'СЕТ СН'!$H$6-'СЕТ СН'!$H$19</f>
        <v>624.98863275999986</v>
      </c>
      <c r="V110" s="37">
        <f>SUMIFS(СВЦЭМ!$C$34:$C$777,СВЦЭМ!$A$34:$A$777,$A110,СВЦЭМ!$B$34:$B$777,V$83)+'СЕТ СН'!$H$9+СВЦЭМ!$D$10+'СЕТ СН'!$H$6-'СЕТ СН'!$H$19</f>
        <v>628.1083851300001</v>
      </c>
      <c r="W110" s="37">
        <f>SUMIFS(СВЦЭМ!$C$34:$C$777,СВЦЭМ!$A$34:$A$777,$A110,СВЦЭМ!$B$34:$B$777,W$83)+'СЕТ СН'!$H$9+СВЦЭМ!$D$10+'СЕТ СН'!$H$6-'СЕТ СН'!$H$19</f>
        <v>666.32607513000005</v>
      </c>
      <c r="X110" s="37">
        <f>SUMIFS(СВЦЭМ!$C$34:$C$777,СВЦЭМ!$A$34:$A$777,$A110,СВЦЭМ!$B$34:$B$777,X$83)+'СЕТ СН'!$H$9+СВЦЭМ!$D$10+'СЕТ СН'!$H$6-'СЕТ СН'!$H$19</f>
        <v>772.52144159000011</v>
      </c>
      <c r="Y110" s="37">
        <f>SUMIFS(СВЦЭМ!$C$34:$C$777,СВЦЭМ!$A$34:$A$777,$A110,СВЦЭМ!$B$34:$B$777,Y$83)+'СЕТ СН'!$H$9+СВЦЭМ!$D$10+'СЕТ СН'!$H$6-'СЕТ СН'!$H$19</f>
        <v>877.44851411999991</v>
      </c>
    </row>
    <row r="111" spans="1:25" ht="15.75" x14ac:dyDescent="0.2">
      <c r="A111" s="36">
        <f t="shared" si="2"/>
        <v>43279</v>
      </c>
      <c r="B111" s="37">
        <f>SUMIFS(СВЦЭМ!$C$34:$C$777,СВЦЭМ!$A$34:$A$777,$A111,СВЦЭМ!$B$34:$B$777,B$83)+'СЕТ СН'!$H$9+СВЦЭМ!$D$10+'СЕТ СН'!$H$6-'СЕТ СН'!$H$19</f>
        <v>929.27674808999984</v>
      </c>
      <c r="C111" s="37">
        <f>SUMIFS(СВЦЭМ!$C$34:$C$777,СВЦЭМ!$A$34:$A$777,$A111,СВЦЭМ!$B$34:$B$777,C$83)+'СЕТ СН'!$H$9+СВЦЭМ!$D$10+'СЕТ СН'!$H$6-'СЕТ СН'!$H$19</f>
        <v>996.69944405999979</v>
      </c>
      <c r="D111" s="37">
        <f>SUMIFS(СВЦЭМ!$C$34:$C$777,СВЦЭМ!$A$34:$A$777,$A111,СВЦЭМ!$B$34:$B$777,D$83)+'СЕТ СН'!$H$9+СВЦЭМ!$D$10+'СЕТ СН'!$H$6-'СЕТ СН'!$H$19</f>
        <v>1005.4923133200001</v>
      </c>
      <c r="E111" s="37">
        <f>SUMIFS(СВЦЭМ!$C$34:$C$777,СВЦЭМ!$A$34:$A$777,$A111,СВЦЭМ!$B$34:$B$777,E$83)+'СЕТ СН'!$H$9+СВЦЭМ!$D$10+'СЕТ СН'!$H$6-'СЕТ СН'!$H$19</f>
        <v>997.39857573999973</v>
      </c>
      <c r="F111" s="37">
        <f>SUMIFS(СВЦЭМ!$C$34:$C$777,СВЦЭМ!$A$34:$A$777,$A111,СВЦЭМ!$B$34:$B$777,F$83)+'СЕТ СН'!$H$9+СВЦЭМ!$D$10+'СЕТ СН'!$H$6-'СЕТ СН'!$H$19</f>
        <v>994.79657363999979</v>
      </c>
      <c r="G111" s="37">
        <f>SUMIFS(СВЦЭМ!$C$34:$C$777,СВЦЭМ!$A$34:$A$777,$A111,СВЦЭМ!$B$34:$B$777,G$83)+'СЕТ СН'!$H$9+СВЦЭМ!$D$10+'СЕТ СН'!$H$6-'СЕТ СН'!$H$19</f>
        <v>1002.2601919800001</v>
      </c>
      <c r="H111" s="37">
        <f>SUMIFS(СВЦЭМ!$C$34:$C$777,СВЦЭМ!$A$34:$A$777,$A111,СВЦЭМ!$B$34:$B$777,H$83)+'СЕТ СН'!$H$9+СВЦЭМ!$D$10+'СЕТ СН'!$H$6-'СЕТ СН'!$H$19</f>
        <v>961.43224091000013</v>
      </c>
      <c r="I111" s="37">
        <f>SUMIFS(СВЦЭМ!$C$34:$C$777,СВЦЭМ!$A$34:$A$777,$A111,СВЦЭМ!$B$34:$B$777,I$83)+'СЕТ СН'!$H$9+СВЦЭМ!$D$10+'СЕТ СН'!$H$6-'СЕТ СН'!$H$19</f>
        <v>846.35266465000007</v>
      </c>
      <c r="J111" s="37">
        <f>SUMIFS(СВЦЭМ!$C$34:$C$777,СВЦЭМ!$A$34:$A$777,$A111,СВЦЭМ!$B$34:$B$777,J$83)+'СЕТ СН'!$H$9+СВЦЭМ!$D$10+'СЕТ СН'!$H$6-'СЕТ СН'!$H$19</f>
        <v>730.53500885000005</v>
      </c>
      <c r="K111" s="37">
        <f>SUMIFS(СВЦЭМ!$C$34:$C$777,СВЦЭМ!$A$34:$A$777,$A111,СВЦЭМ!$B$34:$B$777,K$83)+'СЕТ СН'!$H$9+СВЦЭМ!$D$10+'СЕТ СН'!$H$6-'СЕТ СН'!$H$19</f>
        <v>678.60496927999986</v>
      </c>
      <c r="L111" s="37">
        <f>SUMIFS(СВЦЭМ!$C$34:$C$777,СВЦЭМ!$A$34:$A$777,$A111,СВЦЭМ!$B$34:$B$777,L$83)+'СЕТ СН'!$H$9+СВЦЭМ!$D$10+'СЕТ СН'!$H$6-'СЕТ СН'!$H$19</f>
        <v>673.13213176000011</v>
      </c>
      <c r="M111" s="37">
        <f>SUMIFS(СВЦЭМ!$C$34:$C$777,СВЦЭМ!$A$34:$A$777,$A111,СВЦЭМ!$B$34:$B$777,M$83)+'СЕТ СН'!$H$9+СВЦЭМ!$D$10+'СЕТ СН'!$H$6-'СЕТ СН'!$H$19</f>
        <v>669.27909809000005</v>
      </c>
      <c r="N111" s="37">
        <f>SUMIFS(СВЦЭМ!$C$34:$C$777,СВЦЭМ!$A$34:$A$777,$A111,СВЦЭМ!$B$34:$B$777,N$83)+'СЕТ СН'!$H$9+СВЦЭМ!$D$10+'СЕТ СН'!$H$6-'СЕТ СН'!$H$19</f>
        <v>664.87864158000014</v>
      </c>
      <c r="O111" s="37">
        <f>SUMIFS(СВЦЭМ!$C$34:$C$777,СВЦЭМ!$A$34:$A$777,$A111,СВЦЭМ!$B$34:$B$777,O$83)+'СЕТ СН'!$H$9+СВЦЭМ!$D$10+'СЕТ СН'!$H$6-'СЕТ СН'!$H$19</f>
        <v>674.30478146000007</v>
      </c>
      <c r="P111" s="37">
        <f>SUMIFS(СВЦЭМ!$C$34:$C$777,СВЦЭМ!$A$34:$A$777,$A111,СВЦЭМ!$B$34:$B$777,P$83)+'СЕТ СН'!$H$9+СВЦЭМ!$D$10+'СЕТ СН'!$H$6-'СЕТ СН'!$H$19</f>
        <v>678.45175088000008</v>
      </c>
      <c r="Q111" s="37">
        <f>SUMIFS(СВЦЭМ!$C$34:$C$777,СВЦЭМ!$A$34:$A$777,$A111,СВЦЭМ!$B$34:$B$777,Q$83)+'СЕТ СН'!$H$9+СВЦЭМ!$D$10+'СЕТ СН'!$H$6-'СЕТ СН'!$H$19</f>
        <v>683.71788943000013</v>
      </c>
      <c r="R111" s="37">
        <f>SUMIFS(СВЦЭМ!$C$34:$C$777,СВЦЭМ!$A$34:$A$777,$A111,СВЦЭМ!$B$34:$B$777,R$83)+'СЕТ СН'!$H$9+СВЦЭМ!$D$10+'СЕТ СН'!$H$6-'СЕТ СН'!$H$19</f>
        <v>680.98914144999992</v>
      </c>
      <c r="S111" s="37">
        <f>SUMIFS(СВЦЭМ!$C$34:$C$777,СВЦЭМ!$A$34:$A$777,$A111,СВЦЭМ!$B$34:$B$777,S$83)+'СЕТ СН'!$H$9+СВЦЭМ!$D$10+'СЕТ СН'!$H$6-'СЕТ СН'!$H$19</f>
        <v>683.41492733000007</v>
      </c>
      <c r="T111" s="37">
        <f>SUMIFS(СВЦЭМ!$C$34:$C$777,СВЦЭМ!$A$34:$A$777,$A111,СВЦЭМ!$B$34:$B$777,T$83)+'СЕТ СН'!$H$9+СВЦЭМ!$D$10+'СЕТ СН'!$H$6-'СЕТ СН'!$H$19</f>
        <v>673.57936557000005</v>
      </c>
      <c r="U111" s="37">
        <f>SUMIFS(СВЦЭМ!$C$34:$C$777,СВЦЭМ!$A$34:$A$777,$A111,СВЦЭМ!$B$34:$B$777,U$83)+'СЕТ СН'!$H$9+СВЦЭМ!$D$10+'СЕТ СН'!$H$6-'СЕТ СН'!$H$19</f>
        <v>668.86395454000001</v>
      </c>
      <c r="V111" s="37">
        <f>SUMIFS(СВЦЭМ!$C$34:$C$777,СВЦЭМ!$A$34:$A$777,$A111,СВЦЭМ!$B$34:$B$777,V$83)+'СЕТ СН'!$H$9+СВЦЭМ!$D$10+'СЕТ СН'!$H$6-'СЕТ СН'!$H$19</f>
        <v>689.72748391000016</v>
      </c>
      <c r="W111" s="37">
        <f>SUMIFS(СВЦЭМ!$C$34:$C$777,СВЦЭМ!$A$34:$A$777,$A111,СВЦЭМ!$B$34:$B$777,W$83)+'СЕТ СН'!$H$9+СВЦЭМ!$D$10+'СЕТ СН'!$H$6-'СЕТ СН'!$H$19</f>
        <v>732.88662729999999</v>
      </c>
      <c r="X111" s="37">
        <f>SUMIFS(СВЦЭМ!$C$34:$C$777,СВЦЭМ!$A$34:$A$777,$A111,СВЦЭМ!$B$34:$B$777,X$83)+'СЕТ СН'!$H$9+СВЦЭМ!$D$10+'СЕТ СН'!$H$6-'СЕТ СН'!$H$19</f>
        <v>847.16866705999985</v>
      </c>
      <c r="Y111" s="37">
        <f>SUMIFS(СВЦЭМ!$C$34:$C$777,СВЦЭМ!$A$34:$A$777,$A111,СВЦЭМ!$B$34:$B$777,Y$83)+'СЕТ СН'!$H$9+СВЦЭМ!$D$10+'СЕТ СН'!$H$6-'СЕТ СН'!$H$19</f>
        <v>938.84962819999976</v>
      </c>
    </row>
    <row r="112" spans="1:25" ht="15.75" x14ac:dyDescent="0.2">
      <c r="A112" s="36">
        <f t="shared" si="2"/>
        <v>43280</v>
      </c>
      <c r="B112" s="37">
        <f>SUMIFS(СВЦЭМ!$C$34:$C$777,СВЦЭМ!$A$34:$A$777,$A112,СВЦЭМ!$B$34:$B$777,B$83)+'СЕТ СН'!$H$9+СВЦЭМ!$D$10+'СЕТ СН'!$H$6-'СЕТ СН'!$H$19</f>
        <v>983.07317818000013</v>
      </c>
      <c r="C112" s="37">
        <f>SUMIFS(СВЦЭМ!$C$34:$C$777,СВЦЭМ!$A$34:$A$777,$A112,СВЦЭМ!$B$34:$B$777,C$83)+'СЕТ СН'!$H$9+СВЦЭМ!$D$10+'СЕТ СН'!$H$6-'СЕТ СН'!$H$19</f>
        <v>1059.9885599199997</v>
      </c>
      <c r="D112" s="37">
        <f>SUMIFS(СВЦЭМ!$C$34:$C$777,СВЦЭМ!$A$34:$A$777,$A112,СВЦЭМ!$B$34:$B$777,D$83)+'СЕТ СН'!$H$9+СВЦЭМ!$D$10+'СЕТ СН'!$H$6-'СЕТ СН'!$H$19</f>
        <v>1062.8233642</v>
      </c>
      <c r="E112" s="37">
        <f>SUMIFS(СВЦЭМ!$C$34:$C$777,СВЦЭМ!$A$34:$A$777,$A112,СВЦЭМ!$B$34:$B$777,E$83)+'СЕТ СН'!$H$9+СВЦЭМ!$D$10+'СЕТ СН'!$H$6-'СЕТ СН'!$H$19</f>
        <v>1054.7314831699996</v>
      </c>
      <c r="F112" s="37">
        <f>SUMIFS(СВЦЭМ!$C$34:$C$777,СВЦЭМ!$A$34:$A$777,$A112,СВЦЭМ!$B$34:$B$777,F$83)+'СЕТ СН'!$H$9+СВЦЭМ!$D$10+'СЕТ СН'!$H$6-'СЕТ СН'!$H$19</f>
        <v>1051.1171005399997</v>
      </c>
      <c r="G112" s="37">
        <f>SUMIFS(СВЦЭМ!$C$34:$C$777,СВЦЭМ!$A$34:$A$777,$A112,СВЦЭМ!$B$34:$B$777,G$83)+'СЕТ СН'!$H$9+СВЦЭМ!$D$10+'СЕТ СН'!$H$6-'СЕТ СН'!$H$19</f>
        <v>1055.6816718799996</v>
      </c>
      <c r="H112" s="37">
        <f>SUMIFS(СВЦЭМ!$C$34:$C$777,СВЦЭМ!$A$34:$A$777,$A112,СВЦЭМ!$B$34:$B$777,H$83)+'СЕТ СН'!$H$9+СВЦЭМ!$D$10+'СЕТ СН'!$H$6-'СЕТ СН'!$H$19</f>
        <v>971.33326593000004</v>
      </c>
      <c r="I112" s="37">
        <f>SUMIFS(СВЦЭМ!$C$34:$C$777,СВЦЭМ!$A$34:$A$777,$A112,СВЦЭМ!$B$34:$B$777,I$83)+'СЕТ СН'!$H$9+СВЦЭМ!$D$10+'СЕТ СН'!$H$6-'СЕТ СН'!$H$19</f>
        <v>826.35318792999999</v>
      </c>
      <c r="J112" s="37">
        <f>SUMIFS(СВЦЭМ!$C$34:$C$777,СВЦЭМ!$A$34:$A$777,$A112,СВЦЭМ!$B$34:$B$777,J$83)+'СЕТ СН'!$H$9+СВЦЭМ!$D$10+'СЕТ СН'!$H$6-'СЕТ СН'!$H$19</f>
        <v>716.37208122000004</v>
      </c>
      <c r="K112" s="37">
        <f>SUMIFS(СВЦЭМ!$C$34:$C$777,СВЦЭМ!$A$34:$A$777,$A112,СВЦЭМ!$B$34:$B$777,K$83)+'СЕТ СН'!$H$9+СВЦЭМ!$D$10+'СЕТ СН'!$H$6-'СЕТ СН'!$H$19</f>
        <v>654.59545471000013</v>
      </c>
      <c r="L112" s="37">
        <f>SUMIFS(СВЦЭМ!$C$34:$C$777,СВЦЭМ!$A$34:$A$777,$A112,СВЦЭМ!$B$34:$B$777,L$83)+'СЕТ СН'!$H$9+СВЦЭМ!$D$10+'СЕТ СН'!$H$6-'СЕТ СН'!$H$19</f>
        <v>647.21159303000002</v>
      </c>
      <c r="M112" s="37">
        <f>SUMIFS(СВЦЭМ!$C$34:$C$777,СВЦЭМ!$A$34:$A$777,$A112,СВЦЭМ!$B$34:$B$777,M$83)+'СЕТ СН'!$H$9+СВЦЭМ!$D$10+'СЕТ СН'!$H$6-'СЕТ СН'!$H$19</f>
        <v>643.00459637999995</v>
      </c>
      <c r="N112" s="37">
        <f>SUMIFS(СВЦЭМ!$C$34:$C$777,СВЦЭМ!$A$34:$A$777,$A112,СВЦЭМ!$B$34:$B$777,N$83)+'СЕТ СН'!$H$9+СВЦЭМ!$D$10+'СЕТ СН'!$H$6-'СЕТ СН'!$H$19</f>
        <v>641.04439838000019</v>
      </c>
      <c r="O112" s="37">
        <f>SUMIFS(СВЦЭМ!$C$34:$C$777,СВЦЭМ!$A$34:$A$777,$A112,СВЦЭМ!$B$34:$B$777,O$83)+'СЕТ СН'!$H$9+СВЦЭМ!$D$10+'СЕТ СН'!$H$6-'СЕТ СН'!$H$19</f>
        <v>646.54209489000016</v>
      </c>
      <c r="P112" s="37">
        <f>SUMIFS(СВЦЭМ!$C$34:$C$777,СВЦЭМ!$A$34:$A$777,$A112,СВЦЭМ!$B$34:$B$777,P$83)+'СЕТ СН'!$H$9+СВЦЭМ!$D$10+'СЕТ СН'!$H$6-'СЕТ СН'!$H$19</f>
        <v>650.93767777000005</v>
      </c>
      <c r="Q112" s="37">
        <f>SUMIFS(СВЦЭМ!$C$34:$C$777,СВЦЭМ!$A$34:$A$777,$A112,СВЦЭМ!$B$34:$B$777,Q$83)+'СЕТ СН'!$H$9+СВЦЭМ!$D$10+'СЕТ СН'!$H$6-'СЕТ СН'!$H$19</f>
        <v>654.56493766000006</v>
      </c>
      <c r="R112" s="37">
        <f>SUMIFS(СВЦЭМ!$C$34:$C$777,СВЦЭМ!$A$34:$A$777,$A112,СВЦЭМ!$B$34:$B$777,R$83)+'СЕТ СН'!$H$9+СВЦЭМ!$D$10+'СЕТ СН'!$H$6-'СЕТ СН'!$H$19</f>
        <v>649.74759877000008</v>
      </c>
      <c r="S112" s="37">
        <f>SUMIFS(СВЦЭМ!$C$34:$C$777,СВЦЭМ!$A$34:$A$777,$A112,СВЦЭМ!$B$34:$B$777,S$83)+'СЕТ СН'!$H$9+СВЦЭМ!$D$10+'СЕТ СН'!$H$6-'СЕТ СН'!$H$19</f>
        <v>653.03553911000006</v>
      </c>
      <c r="T112" s="37">
        <f>SUMIFS(СВЦЭМ!$C$34:$C$777,СВЦЭМ!$A$34:$A$777,$A112,СВЦЭМ!$B$34:$B$777,T$83)+'СЕТ СН'!$H$9+СВЦЭМ!$D$10+'СЕТ СН'!$H$6-'СЕТ СН'!$H$19</f>
        <v>653.37674645000004</v>
      </c>
      <c r="U112" s="37">
        <f>SUMIFS(СВЦЭМ!$C$34:$C$777,СВЦЭМ!$A$34:$A$777,$A112,СВЦЭМ!$B$34:$B$777,U$83)+'СЕТ СН'!$H$9+СВЦЭМ!$D$10+'СЕТ СН'!$H$6-'СЕТ СН'!$H$19</f>
        <v>652.04260509000017</v>
      </c>
      <c r="V112" s="37">
        <f>SUMIFS(СВЦЭМ!$C$34:$C$777,СВЦЭМ!$A$34:$A$777,$A112,СВЦЭМ!$B$34:$B$777,V$83)+'СЕТ СН'!$H$9+СВЦЭМ!$D$10+'СЕТ СН'!$H$6-'СЕТ СН'!$H$19</f>
        <v>655.26891390999992</v>
      </c>
      <c r="W112" s="37">
        <f>SUMIFS(СВЦЭМ!$C$34:$C$777,СВЦЭМ!$A$34:$A$777,$A112,СВЦЭМ!$B$34:$B$777,W$83)+'СЕТ СН'!$H$9+СВЦЭМ!$D$10+'СЕТ СН'!$H$6-'СЕТ СН'!$H$19</f>
        <v>724.57334546000004</v>
      </c>
      <c r="X112" s="37">
        <f>SUMIFS(СВЦЭМ!$C$34:$C$777,СВЦЭМ!$A$34:$A$777,$A112,СВЦЭМ!$B$34:$B$777,X$83)+'СЕТ СН'!$H$9+СВЦЭМ!$D$10+'СЕТ СН'!$H$6-'СЕТ СН'!$H$19</f>
        <v>799.21219641000005</v>
      </c>
      <c r="Y112" s="37">
        <f>SUMIFS(СВЦЭМ!$C$34:$C$777,СВЦЭМ!$A$34:$A$777,$A112,СВЦЭМ!$B$34:$B$777,Y$83)+'СЕТ СН'!$H$9+СВЦЭМ!$D$10+'СЕТ СН'!$H$6-'СЕТ СН'!$H$19</f>
        <v>931.21733242999983</v>
      </c>
    </row>
    <row r="113" spans="1:27" ht="15.75" x14ac:dyDescent="0.2">
      <c r="A113" s="36">
        <f t="shared" si="2"/>
        <v>43281</v>
      </c>
      <c r="B113" s="37">
        <f>SUMIFS(СВЦЭМ!$C$34:$C$777,СВЦЭМ!$A$34:$A$777,$A113,СВЦЭМ!$B$34:$B$777,B$83)+'СЕТ СН'!$H$9+СВЦЭМ!$D$10+'СЕТ СН'!$H$6-'СЕТ СН'!$H$19</f>
        <v>1035.60748315</v>
      </c>
      <c r="C113" s="37">
        <f>SUMIFS(СВЦЭМ!$C$34:$C$777,СВЦЭМ!$A$34:$A$777,$A113,СВЦЭМ!$B$34:$B$777,C$83)+'СЕТ СН'!$H$9+СВЦЭМ!$D$10+'СЕТ СН'!$H$6-'СЕТ СН'!$H$19</f>
        <v>1022.7064559500001</v>
      </c>
      <c r="D113" s="37">
        <f>SUMIFS(СВЦЭМ!$C$34:$C$777,СВЦЭМ!$A$34:$A$777,$A113,СВЦЭМ!$B$34:$B$777,D$83)+'СЕТ СН'!$H$9+СВЦЭМ!$D$10+'СЕТ СН'!$H$6-'СЕТ СН'!$H$19</f>
        <v>1038.0378059199998</v>
      </c>
      <c r="E113" s="37">
        <f>SUMIFS(СВЦЭМ!$C$34:$C$777,СВЦЭМ!$A$34:$A$777,$A113,СВЦЭМ!$B$34:$B$777,E$83)+'СЕТ СН'!$H$9+СВЦЭМ!$D$10+'СЕТ СН'!$H$6-'СЕТ СН'!$H$19</f>
        <v>1032.2436671199998</v>
      </c>
      <c r="F113" s="37">
        <f>SUMIFS(СВЦЭМ!$C$34:$C$777,СВЦЭМ!$A$34:$A$777,$A113,СВЦЭМ!$B$34:$B$777,F$83)+'СЕТ СН'!$H$9+СВЦЭМ!$D$10+'СЕТ СН'!$H$6-'СЕТ СН'!$H$19</f>
        <v>1029.6115084099997</v>
      </c>
      <c r="G113" s="37">
        <f>SUMIFS(СВЦЭМ!$C$34:$C$777,СВЦЭМ!$A$34:$A$777,$A113,СВЦЭМ!$B$34:$B$777,G$83)+'СЕТ СН'!$H$9+СВЦЭМ!$D$10+'СЕТ СН'!$H$6-'СЕТ СН'!$H$19</f>
        <v>1030.3389676199999</v>
      </c>
      <c r="H113" s="37">
        <f>SUMIFS(СВЦЭМ!$C$34:$C$777,СВЦЭМ!$A$34:$A$777,$A113,СВЦЭМ!$B$34:$B$777,H$83)+'СЕТ СН'!$H$9+СВЦЭМ!$D$10+'СЕТ СН'!$H$6-'СЕТ СН'!$H$19</f>
        <v>935.79315942999995</v>
      </c>
      <c r="I113" s="37">
        <f>SUMIFS(СВЦЭМ!$C$34:$C$777,СВЦЭМ!$A$34:$A$777,$A113,СВЦЭМ!$B$34:$B$777,I$83)+'СЕТ СН'!$H$9+СВЦЭМ!$D$10+'СЕТ СН'!$H$6-'СЕТ СН'!$H$19</f>
        <v>785.32231258000013</v>
      </c>
      <c r="J113" s="37">
        <f>SUMIFS(СВЦЭМ!$C$34:$C$777,СВЦЭМ!$A$34:$A$777,$A113,СВЦЭМ!$B$34:$B$777,J$83)+'СЕТ СН'!$H$9+СВЦЭМ!$D$10+'СЕТ СН'!$H$6-'СЕТ СН'!$H$19</f>
        <v>670.86799506</v>
      </c>
      <c r="K113" s="37">
        <f>SUMIFS(СВЦЭМ!$C$34:$C$777,СВЦЭМ!$A$34:$A$777,$A113,СВЦЭМ!$B$34:$B$777,K$83)+'СЕТ СН'!$H$9+СВЦЭМ!$D$10+'СЕТ СН'!$H$6-'СЕТ СН'!$H$19</f>
        <v>627.83390264000002</v>
      </c>
      <c r="L113" s="37">
        <f>SUMIFS(СВЦЭМ!$C$34:$C$777,СВЦЭМ!$A$34:$A$777,$A113,СВЦЭМ!$B$34:$B$777,L$83)+'СЕТ СН'!$H$9+СВЦЭМ!$D$10+'СЕТ СН'!$H$6-'СЕТ СН'!$H$19</f>
        <v>634.38668175999999</v>
      </c>
      <c r="M113" s="37">
        <f>SUMIFS(СВЦЭМ!$C$34:$C$777,СВЦЭМ!$A$34:$A$777,$A113,СВЦЭМ!$B$34:$B$777,M$83)+'СЕТ СН'!$H$9+СВЦЭМ!$D$10+'СЕТ СН'!$H$6-'СЕТ СН'!$H$19</f>
        <v>615.65551390999997</v>
      </c>
      <c r="N113" s="37">
        <f>SUMIFS(СВЦЭМ!$C$34:$C$777,СВЦЭМ!$A$34:$A$777,$A113,СВЦЭМ!$B$34:$B$777,N$83)+'СЕТ СН'!$H$9+СВЦЭМ!$D$10+'СЕТ СН'!$H$6-'СЕТ СН'!$H$19</f>
        <v>634.9603212799999</v>
      </c>
      <c r="O113" s="37">
        <f>SUMIFS(СВЦЭМ!$C$34:$C$777,СВЦЭМ!$A$34:$A$777,$A113,СВЦЭМ!$B$34:$B$777,O$83)+'СЕТ СН'!$H$9+СВЦЭМ!$D$10+'СЕТ СН'!$H$6-'СЕТ СН'!$H$19</f>
        <v>636.83581564999997</v>
      </c>
      <c r="P113" s="37">
        <f>SUMIFS(СВЦЭМ!$C$34:$C$777,СВЦЭМ!$A$34:$A$777,$A113,СВЦЭМ!$B$34:$B$777,P$83)+'СЕТ СН'!$H$9+СВЦЭМ!$D$10+'СЕТ СН'!$H$6-'СЕТ СН'!$H$19</f>
        <v>639.42518245999997</v>
      </c>
      <c r="Q113" s="37">
        <f>SUMIFS(СВЦЭМ!$C$34:$C$777,СВЦЭМ!$A$34:$A$777,$A113,СВЦЭМ!$B$34:$B$777,Q$83)+'СЕТ СН'!$H$9+СВЦЭМ!$D$10+'СЕТ СН'!$H$6-'СЕТ СН'!$H$19</f>
        <v>638.03323835999993</v>
      </c>
      <c r="R113" s="37">
        <f>SUMIFS(СВЦЭМ!$C$34:$C$777,СВЦЭМ!$A$34:$A$777,$A113,СВЦЭМ!$B$34:$B$777,R$83)+'СЕТ СН'!$H$9+СВЦЭМ!$D$10+'СЕТ СН'!$H$6-'СЕТ СН'!$H$19</f>
        <v>633.44788388000018</v>
      </c>
      <c r="S113" s="37">
        <f>SUMIFS(СВЦЭМ!$C$34:$C$777,СВЦЭМ!$A$34:$A$777,$A113,СВЦЭМ!$B$34:$B$777,S$83)+'СЕТ СН'!$H$9+СВЦЭМ!$D$10+'СЕТ СН'!$H$6-'СЕТ СН'!$H$19</f>
        <v>628.56417375000012</v>
      </c>
      <c r="T113" s="37">
        <f>SUMIFS(СВЦЭМ!$C$34:$C$777,СВЦЭМ!$A$34:$A$777,$A113,СВЦЭМ!$B$34:$B$777,T$83)+'СЕТ СН'!$H$9+СВЦЭМ!$D$10+'СЕТ СН'!$H$6-'СЕТ СН'!$H$19</f>
        <v>629.58213523999996</v>
      </c>
      <c r="U113" s="37">
        <f>SUMIFS(СВЦЭМ!$C$34:$C$777,СВЦЭМ!$A$34:$A$777,$A113,СВЦЭМ!$B$34:$B$777,U$83)+'СЕТ СН'!$H$9+СВЦЭМ!$D$10+'СЕТ СН'!$H$6-'СЕТ СН'!$H$19</f>
        <v>622.22670460000006</v>
      </c>
      <c r="V113" s="37">
        <f>SUMIFS(СВЦЭМ!$C$34:$C$777,СВЦЭМ!$A$34:$A$777,$A113,СВЦЭМ!$B$34:$B$777,V$83)+'СЕТ СН'!$H$9+СВЦЭМ!$D$10+'СЕТ СН'!$H$6-'СЕТ СН'!$H$19</f>
        <v>629.53611107000017</v>
      </c>
      <c r="W113" s="37">
        <f>SUMIFS(СВЦЭМ!$C$34:$C$777,СВЦЭМ!$A$34:$A$777,$A113,СВЦЭМ!$B$34:$B$777,W$83)+'СЕТ СН'!$H$9+СВЦЭМ!$D$10+'СЕТ СН'!$H$6-'СЕТ СН'!$H$19</f>
        <v>686.23585091999996</v>
      </c>
      <c r="X113" s="37">
        <f>SUMIFS(СВЦЭМ!$C$34:$C$777,СВЦЭМ!$A$34:$A$777,$A113,СВЦЭМ!$B$34:$B$777,X$83)+'СЕТ СН'!$H$9+СВЦЭМ!$D$10+'СЕТ СН'!$H$6-'СЕТ СН'!$H$19</f>
        <v>781.76119517000018</v>
      </c>
      <c r="Y113" s="37">
        <f>SUMIFS(СВЦЭМ!$C$34:$C$777,СВЦЭМ!$A$34:$A$777,$A113,СВЦЭМ!$B$34:$B$777,Y$83)+'СЕТ СН'!$H$9+СВЦЭМ!$D$10+'СЕТ СН'!$H$6-'СЕТ СН'!$H$19</f>
        <v>866.15884797000001</v>
      </c>
      <c r="AA113" s="38"/>
    </row>
    <row r="114" spans="1:27" ht="15.75" hidden="1" x14ac:dyDescent="0.2">
      <c r="A114" s="36">
        <f t="shared" si="2"/>
        <v>43282</v>
      </c>
      <c r="B114" s="37">
        <f>SUMIFS(СВЦЭМ!$C$34:$C$777,СВЦЭМ!$A$34:$A$777,$A114,СВЦЭМ!$B$34:$B$777,B$83)+'СЕТ СН'!$H$9+СВЦЭМ!$D$10+'СЕТ СН'!$H$6-'СЕТ СН'!$H$19</f>
        <v>-61.551949069999978</v>
      </c>
      <c r="C114" s="37">
        <f>SUMIFS(СВЦЭМ!$C$34:$C$777,СВЦЭМ!$A$34:$A$777,$A114,СВЦЭМ!$B$34:$B$777,C$83)+'СЕТ СН'!$H$9+СВЦЭМ!$D$10+'СЕТ СН'!$H$6-'СЕТ СН'!$H$19</f>
        <v>-61.551949069999978</v>
      </c>
      <c r="D114" s="37">
        <f>SUMIFS(СВЦЭМ!$C$34:$C$777,СВЦЭМ!$A$34:$A$777,$A114,СВЦЭМ!$B$34:$B$777,D$83)+'СЕТ СН'!$H$9+СВЦЭМ!$D$10+'СЕТ СН'!$H$6-'СЕТ СН'!$H$19</f>
        <v>-61.551949069999978</v>
      </c>
      <c r="E114" s="37">
        <f>SUMIFS(СВЦЭМ!$C$34:$C$777,СВЦЭМ!$A$34:$A$777,$A114,СВЦЭМ!$B$34:$B$777,E$83)+'СЕТ СН'!$H$9+СВЦЭМ!$D$10+'СЕТ СН'!$H$6-'СЕТ СН'!$H$19</f>
        <v>-61.551949069999978</v>
      </c>
      <c r="F114" s="37">
        <f>SUMIFS(СВЦЭМ!$C$34:$C$777,СВЦЭМ!$A$34:$A$777,$A114,СВЦЭМ!$B$34:$B$777,F$83)+'СЕТ СН'!$H$9+СВЦЭМ!$D$10+'СЕТ СН'!$H$6-'СЕТ СН'!$H$19</f>
        <v>-61.551949069999978</v>
      </c>
      <c r="G114" s="37">
        <f>SUMIFS(СВЦЭМ!$C$34:$C$777,СВЦЭМ!$A$34:$A$777,$A114,СВЦЭМ!$B$34:$B$777,G$83)+'СЕТ СН'!$H$9+СВЦЭМ!$D$10+'СЕТ СН'!$H$6-'СЕТ СН'!$H$19</f>
        <v>-61.551949069999978</v>
      </c>
      <c r="H114" s="37">
        <f>SUMIFS(СВЦЭМ!$C$34:$C$777,СВЦЭМ!$A$34:$A$777,$A114,СВЦЭМ!$B$34:$B$777,H$83)+'СЕТ СН'!$H$9+СВЦЭМ!$D$10+'СЕТ СН'!$H$6-'СЕТ СН'!$H$19</f>
        <v>-61.551949069999978</v>
      </c>
      <c r="I114" s="37">
        <f>SUMIFS(СВЦЭМ!$C$34:$C$777,СВЦЭМ!$A$34:$A$777,$A114,СВЦЭМ!$B$34:$B$777,I$83)+'СЕТ СН'!$H$9+СВЦЭМ!$D$10+'СЕТ СН'!$H$6-'СЕТ СН'!$H$19</f>
        <v>-61.551949069999978</v>
      </c>
      <c r="J114" s="37">
        <f>SUMIFS(СВЦЭМ!$C$34:$C$777,СВЦЭМ!$A$34:$A$777,$A114,СВЦЭМ!$B$34:$B$777,J$83)+'СЕТ СН'!$H$9+СВЦЭМ!$D$10+'СЕТ СН'!$H$6-'СЕТ СН'!$H$19</f>
        <v>-61.551949069999978</v>
      </c>
      <c r="K114" s="37">
        <f>SUMIFS(СВЦЭМ!$C$34:$C$777,СВЦЭМ!$A$34:$A$777,$A114,СВЦЭМ!$B$34:$B$777,K$83)+'СЕТ СН'!$H$9+СВЦЭМ!$D$10+'СЕТ СН'!$H$6-'СЕТ СН'!$H$19</f>
        <v>-61.551949069999978</v>
      </c>
      <c r="L114" s="37">
        <f>SUMIFS(СВЦЭМ!$C$34:$C$777,СВЦЭМ!$A$34:$A$777,$A114,СВЦЭМ!$B$34:$B$777,L$83)+'СЕТ СН'!$H$9+СВЦЭМ!$D$10+'СЕТ СН'!$H$6-'СЕТ СН'!$H$19</f>
        <v>-61.551949069999978</v>
      </c>
      <c r="M114" s="37">
        <f>SUMIFS(СВЦЭМ!$C$34:$C$777,СВЦЭМ!$A$34:$A$777,$A114,СВЦЭМ!$B$34:$B$777,M$83)+'СЕТ СН'!$H$9+СВЦЭМ!$D$10+'СЕТ СН'!$H$6-'СЕТ СН'!$H$19</f>
        <v>-61.551949069999978</v>
      </c>
      <c r="N114" s="37">
        <f>SUMIFS(СВЦЭМ!$C$34:$C$777,СВЦЭМ!$A$34:$A$777,$A114,СВЦЭМ!$B$34:$B$777,N$83)+'СЕТ СН'!$H$9+СВЦЭМ!$D$10+'СЕТ СН'!$H$6-'СЕТ СН'!$H$19</f>
        <v>-61.551949069999978</v>
      </c>
      <c r="O114" s="37">
        <f>SUMIFS(СВЦЭМ!$C$34:$C$777,СВЦЭМ!$A$34:$A$777,$A114,СВЦЭМ!$B$34:$B$777,O$83)+'СЕТ СН'!$H$9+СВЦЭМ!$D$10+'СЕТ СН'!$H$6-'СЕТ СН'!$H$19</f>
        <v>-61.551949069999978</v>
      </c>
      <c r="P114" s="37">
        <f>SUMIFS(СВЦЭМ!$C$34:$C$777,СВЦЭМ!$A$34:$A$777,$A114,СВЦЭМ!$B$34:$B$777,P$83)+'СЕТ СН'!$H$9+СВЦЭМ!$D$10+'СЕТ СН'!$H$6-'СЕТ СН'!$H$19</f>
        <v>-61.551949069999978</v>
      </c>
      <c r="Q114" s="37">
        <f>SUMIFS(СВЦЭМ!$C$34:$C$777,СВЦЭМ!$A$34:$A$777,$A114,СВЦЭМ!$B$34:$B$777,Q$83)+'СЕТ СН'!$H$9+СВЦЭМ!$D$10+'СЕТ СН'!$H$6-'СЕТ СН'!$H$19</f>
        <v>-61.551949069999978</v>
      </c>
      <c r="R114" s="37">
        <f>SUMIFS(СВЦЭМ!$C$34:$C$777,СВЦЭМ!$A$34:$A$777,$A114,СВЦЭМ!$B$34:$B$777,R$83)+'СЕТ СН'!$H$9+СВЦЭМ!$D$10+'СЕТ СН'!$H$6-'СЕТ СН'!$H$19</f>
        <v>-61.551949069999978</v>
      </c>
      <c r="S114" s="37">
        <f>SUMIFS(СВЦЭМ!$C$34:$C$777,СВЦЭМ!$A$34:$A$777,$A114,СВЦЭМ!$B$34:$B$777,S$83)+'СЕТ СН'!$H$9+СВЦЭМ!$D$10+'СЕТ СН'!$H$6-'СЕТ СН'!$H$19</f>
        <v>-61.551949069999978</v>
      </c>
      <c r="T114" s="37">
        <f>SUMIFS(СВЦЭМ!$C$34:$C$777,СВЦЭМ!$A$34:$A$777,$A114,СВЦЭМ!$B$34:$B$777,T$83)+'СЕТ СН'!$H$9+СВЦЭМ!$D$10+'СЕТ СН'!$H$6-'СЕТ СН'!$H$19</f>
        <v>-61.551949069999978</v>
      </c>
      <c r="U114" s="37">
        <f>SUMIFS(СВЦЭМ!$C$34:$C$777,СВЦЭМ!$A$34:$A$777,$A114,СВЦЭМ!$B$34:$B$777,U$83)+'СЕТ СН'!$H$9+СВЦЭМ!$D$10+'СЕТ СН'!$H$6-'СЕТ СН'!$H$19</f>
        <v>-61.551949069999978</v>
      </c>
      <c r="V114" s="37">
        <f>SUMIFS(СВЦЭМ!$C$34:$C$777,СВЦЭМ!$A$34:$A$777,$A114,СВЦЭМ!$B$34:$B$777,V$83)+'СЕТ СН'!$H$9+СВЦЭМ!$D$10+'СЕТ СН'!$H$6-'СЕТ СН'!$H$19</f>
        <v>-61.551949069999978</v>
      </c>
      <c r="W114" s="37">
        <f>SUMIFS(СВЦЭМ!$C$34:$C$777,СВЦЭМ!$A$34:$A$777,$A114,СВЦЭМ!$B$34:$B$777,W$83)+'СЕТ СН'!$H$9+СВЦЭМ!$D$10+'СЕТ СН'!$H$6-'СЕТ СН'!$H$19</f>
        <v>-61.551949069999978</v>
      </c>
      <c r="X114" s="37">
        <f>SUMIFS(СВЦЭМ!$C$34:$C$777,СВЦЭМ!$A$34:$A$777,$A114,СВЦЭМ!$B$34:$B$777,X$83)+'СЕТ СН'!$H$9+СВЦЭМ!$D$10+'СЕТ СН'!$H$6-'СЕТ СН'!$H$19</f>
        <v>-61.551949069999978</v>
      </c>
      <c r="Y114" s="37">
        <f>SUMIFS(СВЦЭМ!$C$34:$C$777,СВЦЭМ!$A$34:$A$777,$A114,СВЦЭМ!$B$34:$B$777,Y$83)+'СЕТ СН'!$H$9+СВЦЭМ!$D$10+'СЕТ СН'!$H$6-'СЕТ СН'!$H$19</f>
        <v>-61.551949069999978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01.06.2018</v>
      </c>
      <c r="B120" s="37">
        <f>SUMIFS(СВЦЭМ!$C$34:$C$777,СВЦЭМ!$A$34:$A$777,$A120,СВЦЭМ!$B$34:$B$777,B$119)+'СЕТ СН'!$I$9+СВЦЭМ!$D$10+'СЕТ СН'!$I$6-'СЕТ СН'!$I$19</f>
        <v>1368.9243109799995</v>
      </c>
      <c r="C120" s="37">
        <f>SUMIFS(СВЦЭМ!$C$34:$C$777,СВЦЭМ!$A$34:$A$777,$A120,СВЦЭМ!$B$34:$B$777,C$119)+'СЕТ СН'!$I$9+СВЦЭМ!$D$10+'СЕТ СН'!$I$6-'СЕТ СН'!$I$19</f>
        <v>1424.0363550899997</v>
      </c>
      <c r="D120" s="37">
        <f>SUMIFS(СВЦЭМ!$C$34:$C$777,СВЦЭМ!$A$34:$A$777,$A120,СВЦЭМ!$B$34:$B$777,D$119)+'СЕТ СН'!$I$9+СВЦЭМ!$D$10+'СЕТ СН'!$I$6-'СЕТ СН'!$I$19</f>
        <v>1455.6550405900002</v>
      </c>
      <c r="E120" s="37">
        <f>SUMIFS(СВЦЭМ!$C$34:$C$777,СВЦЭМ!$A$34:$A$777,$A120,СВЦЭМ!$B$34:$B$777,E$119)+'СЕТ СН'!$I$9+СВЦЭМ!$D$10+'СЕТ СН'!$I$6-'СЕТ СН'!$I$19</f>
        <v>1473.2655550499999</v>
      </c>
      <c r="F120" s="37">
        <f>SUMIFS(СВЦЭМ!$C$34:$C$777,СВЦЭМ!$A$34:$A$777,$A120,СВЦЭМ!$B$34:$B$777,F$119)+'СЕТ СН'!$I$9+СВЦЭМ!$D$10+'СЕТ СН'!$I$6-'СЕТ СН'!$I$19</f>
        <v>1467.4221304099997</v>
      </c>
      <c r="G120" s="37">
        <f>SUMIFS(СВЦЭМ!$C$34:$C$777,СВЦЭМ!$A$34:$A$777,$A120,СВЦЭМ!$B$34:$B$777,G$119)+'СЕТ СН'!$I$9+СВЦЭМ!$D$10+'СЕТ СН'!$I$6-'СЕТ СН'!$I$19</f>
        <v>1461.3180163299999</v>
      </c>
      <c r="H120" s="37">
        <f>SUMIFS(СВЦЭМ!$C$34:$C$777,СВЦЭМ!$A$34:$A$777,$A120,СВЦЭМ!$B$34:$B$777,H$119)+'СЕТ СН'!$I$9+СВЦЭМ!$D$10+'СЕТ СН'!$I$6-'СЕТ СН'!$I$19</f>
        <v>1339.8584800899998</v>
      </c>
      <c r="I120" s="37">
        <f>SUMIFS(СВЦЭМ!$C$34:$C$777,СВЦЭМ!$A$34:$A$777,$A120,СВЦЭМ!$B$34:$B$777,I$119)+'СЕТ СН'!$I$9+СВЦЭМ!$D$10+'СЕТ СН'!$I$6-'СЕТ СН'!$I$19</f>
        <v>1208.3100870799999</v>
      </c>
      <c r="J120" s="37">
        <f>SUMIFS(СВЦЭМ!$C$34:$C$777,СВЦЭМ!$A$34:$A$777,$A120,СВЦЭМ!$B$34:$B$777,J$119)+'СЕТ СН'!$I$9+СВЦЭМ!$D$10+'СЕТ СН'!$I$6-'СЕТ СН'!$I$19</f>
        <v>1182.1695805099998</v>
      </c>
      <c r="K120" s="37">
        <f>SUMIFS(СВЦЭМ!$C$34:$C$777,СВЦЭМ!$A$34:$A$777,$A120,СВЦЭМ!$B$34:$B$777,K$119)+'СЕТ СН'!$I$9+СВЦЭМ!$D$10+'СЕТ СН'!$I$6-'СЕТ СН'!$I$19</f>
        <v>1164.3248263699998</v>
      </c>
      <c r="L120" s="37">
        <f>SUMIFS(СВЦЭМ!$C$34:$C$777,СВЦЭМ!$A$34:$A$777,$A120,СВЦЭМ!$B$34:$B$777,L$119)+'СЕТ СН'!$I$9+СВЦЭМ!$D$10+'СЕТ СН'!$I$6-'СЕТ СН'!$I$19</f>
        <v>1227.14091856</v>
      </c>
      <c r="M120" s="37">
        <f>SUMIFS(СВЦЭМ!$C$34:$C$777,СВЦЭМ!$A$34:$A$777,$A120,СВЦЭМ!$B$34:$B$777,M$119)+'СЕТ СН'!$I$9+СВЦЭМ!$D$10+'СЕТ СН'!$I$6-'СЕТ СН'!$I$19</f>
        <v>1217.9310708200001</v>
      </c>
      <c r="N120" s="37">
        <f>SUMIFS(СВЦЭМ!$C$34:$C$777,СВЦЭМ!$A$34:$A$777,$A120,СВЦЭМ!$B$34:$B$777,N$119)+'СЕТ СН'!$I$9+СВЦЭМ!$D$10+'СЕТ СН'!$I$6-'СЕТ СН'!$I$19</f>
        <v>1219.9976620899997</v>
      </c>
      <c r="O120" s="37">
        <f>SUMIFS(СВЦЭМ!$C$34:$C$777,СВЦЭМ!$A$34:$A$777,$A120,СВЦЭМ!$B$34:$B$777,O$119)+'СЕТ СН'!$I$9+СВЦЭМ!$D$10+'СЕТ СН'!$I$6-'СЕТ СН'!$I$19</f>
        <v>1231.08394976</v>
      </c>
      <c r="P120" s="37">
        <f>SUMIFS(СВЦЭМ!$C$34:$C$777,СВЦЭМ!$A$34:$A$777,$A120,СВЦЭМ!$B$34:$B$777,P$119)+'СЕТ СН'!$I$9+СВЦЭМ!$D$10+'СЕТ СН'!$I$6-'СЕТ СН'!$I$19</f>
        <v>1230.6516669899997</v>
      </c>
      <c r="Q120" s="37">
        <f>SUMIFS(СВЦЭМ!$C$34:$C$777,СВЦЭМ!$A$34:$A$777,$A120,СВЦЭМ!$B$34:$B$777,Q$119)+'СЕТ СН'!$I$9+СВЦЭМ!$D$10+'СЕТ СН'!$I$6-'СЕТ СН'!$I$19</f>
        <v>1228.3853899699998</v>
      </c>
      <c r="R120" s="37">
        <f>SUMIFS(СВЦЭМ!$C$34:$C$777,СВЦЭМ!$A$34:$A$777,$A120,СВЦЭМ!$B$34:$B$777,R$119)+'СЕТ СН'!$I$9+СВЦЭМ!$D$10+'СЕТ СН'!$I$6-'СЕТ СН'!$I$19</f>
        <v>1236.2572644299999</v>
      </c>
      <c r="S120" s="37">
        <f>SUMIFS(СВЦЭМ!$C$34:$C$777,СВЦЭМ!$A$34:$A$777,$A120,СВЦЭМ!$B$34:$B$777,S$119)+'СЕТ СН'!$I$9+СВЦЭМ!$D$10+'СЕТ СН'!$I$6-'СЕТ СН'!$I$19</f>
        <v>1229.6725646800001</v>
      </c>
      <c r="T120" s="37">
        <f>SUMIFS(СВЦЭМ!$C$34:$C$777,СВЦЭМ!$A$34:$A$777,$A120,СВЦЭМ!$B$34:$B$777,T$119)+'СЕТ СН'!$I$9+СВЦЭМ!$D$10+'СЕТ СН'!$I$6-'СЕТ СН'!$I$19</f>
        <v>1228.9260088400001</v>
      </c>
      <c r="U120" s="37">
        <f>SUMIFS(СВЦЭМ!$C$34:$C$777,СВЦЭМ!$A$34:$A$777,$A120,СВЦЭМ!$B$34:$B$777,U$119)+'СЕТ СН'!$I$9+СВЦЭМ!$D$10+'СЕТ СН'!$I$6-'СЕТ СН'!$I$19</f>
        <v>1212.6021043999999</v>
      </c>
      <c r="V120" s="37">
        <f>SUMIFS(СВЦЭМ!$C$34:$C$777,СВЦЭМ!$A$34:$A$777,$A120,СВЦЭМ!$B$34:$B$777,V$119)+'СЕТ СН'!$I$9+СВЦЭМ!$D$10+'СЕТ СН'!$I$6-'СЕТ СН'!$I$19</f>
        <v>1211.8407360699998</v>
      </c>
      <c r="W120" s="37">
        <f>SUMIFS(СВЦЭМ!$C$34:$C$777,СВЦЭМ!$A$34:$A$777,$A120,СВЦЭМ!$B$34:$B$777,W$119)+'СЕТ СН'!$I$9+СВЦЭМ!$D$10+'СЕТ СН'!$I$6-'СЕТ СН'!$I$19</f>
        <v>1188.3802962300001</v>
      </c>
      <c r="X120" s="37">
        <f>SUMIFS(СВЦЭМ!$C$34:$C$777,СВЦЭМ!$A$34:$A$777,$A120,СВЦЭМ!$B$34:$B$777,X$119)+'СЕТ СН'!$I$9+СВЦЭМ!$D$10+'СЕТ СН'!$I$6-'СЕТ СН'!$I$19</f>
        <v>1201.420423</v>
      </c>
      <c r="Y120" s="37">
        <f>SUMIFS(СВЦЭМ!$C$34:$C$777,СВЦЭМ!$A$34:$A$777,$A120,СВЦЭМ!$B$34:$B$777,Y$119)+'СЕТ СН'!$I$9+СВЦЭМ!$D$10+'СЕТ СН'!$I$6-'СЕТ СН'!$I$19</f>
        <v>1309.5239660899997</v>
      </c>
    </row>
    <row r="121" spans="1:27" ht="15.75" x14ac:dyDescent="0.2">
      <c r="A121" s="36">
        <f>A120+1</f>
        <v>43253</v>
      </c>
      <c r="B121" s="37">
        <f>SUMIFS(СВЦЭМ!$C$34:$C$777,СВЦЭМ!$A$34:$A$777,$A121,СВЦЭМ!$B$34:$B$777,B$119)+'СЕТ СН'!$I$9+СВЦЭМ!$D$10+'СЕТ СН'!$I$6-'СЕТ СН'!$I$19</f>
        <v>1323.9953440699996</v>
      </c>
      <c r="C121" s="37">
        <f>SUMIFS(СВЦЭМ!$C$34:$C$777,СВЦЭМ!$A$34:$A$777,$A121,СВЦЭМ!$B$34:$B$777,C$119)+'СЕТ СН'!$I$9+СВЦЭМ!$D$10+'СЕТ СН'!$I$6-'СЕТ СН'!$I$19</f>
        <v>1389.7573746100002</v>
      </c>
      <c r="D121" s="37">
        <f>SUMIFS(СВЦЭМ!$C$34:$C$777,СВЦЭМ!$A$34:$A$777,$A121,СВЦЭМ!$B$34:$B$777,D$119)+'СЕТ СН'!$I$9+СВЦЭМ!$D$10+'СЕТ СН'!$I$6-'СЕТ СН'!$I$19</f>
        <v>1417.9529226</v>
      </c>
      <c r="E121" s="37">
        <f>SUMIFS(СВЦЭМ!$C$34:$C$777,СВЦЭМ!$A$34:$A$777,$A121,СВЦЭМ!$B$34:$B$777,E$119)+'СЕТ СН'!$I$9+СВЦЭМ!$D$10+'СЕТ СН'!$I$6-'СЕТ СН'!$I$19</f>
        <v>1422.7263258399998</v>
      </c>
      <c r="F121" s="37">
        <f>SUMIFS(СВЦЭМ!$C$34:$C$777,СВЦЭМ!$A$34:$A$777,$A121,СВЦЭМ!$B$34:$B$777,F$119)+'СЕТ СН'!$I$9+СВЦЭМ!$D$10+'СЕТ СН'!$I$6-'СЕТ СН'!$I$19</f>
        <v>1437.1451898599998</v>
      </c>
      <c r="G121" s="37">
        <f>SUMIFS(СВЦЭМ!$C$34:$C$777,СВЦЭМ!$A$34:$A$777,$A121,СВЦЭМ!$B$34:$B$777,G$119)+'СЕТ СН'!$I$9+СВЦЭМ!$D$10+'СЕТ СН'!$I$6-'СЕТ СН'!$I$19</f>
        <v>1418.4369621299998</v>
      </c>
      <c r="H121" s="37">
        <f>SUMIFS(СВЦЭМ!$C$34:$C$777,СВЦЭМ!$A$34:$A$777,$A121,СВЦЭМ!$B$34:$B$777,H$119)+'СЕТ СН'!$I$9+СВЦЭМ!$D$10+'СЕТ СН'!$I$6-'СЕТ СН'!$I$19</f>
        <v>1337.7092434900001</v>
      </c>
      <c r="I121" s="37">
        <f>SUMIFS(СВЦЭМ!$C$34:$C$777,СВЦЭМ!$A$34:$A$777,$A121,СВЦЭМ!$B$34:$B$777,I$119)+'СЕТ СН'!$I$9+СВЦЭМ!$D$10+'СЕТ СН'!$I$6-'СЕТ СН'!$I$19</f>
        <v>1250.09575335</v>
      </c>
      <c r="J121" s="37">
        <f>SUMIFS(СВЦЭМ!$C$34:$C$777,СВЦЭМ!$A$34:$A$777,$A121,СВЦЭМ!$B$34:$B$777,J$119)+'СЕТ СН'!$I$9+СВЦЭМ!$D$10+'СЕТ СН'!$I$6-'СЕТ СН'!$I$19</f>
        <v>1208.44862427</v>
      </c>
      <c r="K121" s="37">
        <f>SUMIFS(СВЦЭМ!$C$34:$C$777,СВЦЭМ!$A$34:$A$777,$A121,СВЦЭМ!$B$34:$B$777,K$119)+'СЕТ СН'!$I$9+СВЦЭМ!$D$10+'СЕТ СН'!$I$6-'СЕТ СН'!$I$19</f>
        <v>1216.5831293900001</v>
      </c>
      <c r="L121" s="37">
        <f>SUMIFS(СВЦЭМ!$C$34:$C$777,СВЦЭМ!$A$34:$A$777,$A121,СВЦЭМ!$B$34:$B$777,L$119)+'СЕТ СН'!$I$9+СВЦЭМ!$D$10+'СЕТ СН'!$I$6-'СЕТ СН'!$I$19</f>
        <v>1229.4518856599998</v>
      </c>
      <c r="M121" s="37">
        <f>SUMIFS(СВЦЭМ!$C$34:$C$777,СВЦЭМ!$A$34:$A$777,$A121,СВЦЭМ!$B$34:$B$777,M$119)+'СЕТ СН'!$I$9+СВЦЭМ!$D$10+'СЕТ СН'!$I$6-'СЕТ СН'!$I$19</f>
        <v>1235.4403526000001</v>
      </c>
      <c r="N121" s="37">
        <f>SUMIFS(СВЦЭМ!$C$34:$C$777,СВЦЭМ!$A$34:$A$777,$A121,СВЦЭМ!$B$34:$B$777,N$119)+'СЕТ СН'!$I$9+СВЦЭМ!$D$10+'СЕТ СН'!$I$6-'СЕТ СН'!$I$19</f>
        <v>1231.8941460699998</v>
      </c>
      <c r="O121" s="37">
        <f>SUMIFS(СВЦЭМ!$C$34:$C$777,СВЦЭМ!$A$34:$A$777,$A121,СВЦЭМ!$B$34:$B$777,O$119)+'СЕТ СН'!$I$9+СВЦЭМ!$D$10+'СЕТ СН'!$I$6-'СЕТ СН'!$I$19</f>
        <v>1244.2785324799997</v>
      </c>
      <c r="P121" s="37">
        <f>SUMIFS(СВЦЭМ!$C$34:$C$777,СВЦЭМ!$A$34:$A$777,$A121,СВЦЭМ!$B$34:$B$777,P$119)+'СЕТ СН'!$I$9+СВЦЭМ!$D$10+'СЕТ СН'!$I$6-'СЕТ СН'!$I$19</f>
        <v>1239.3894381599998</v>
      </c>
      <c r="Q121" s="37">
        <f>SUMIFS(СВЦЭМ!$C$34:$C$777,СВЦЭМ!$A$34:$A$777,$A121,СВЦЭМ!$B$34:$B$777,Q$119)+'СЕТ СН'!$I$9+СВЦЭМ!$D$10+'СЕТ СН'!$I$6-'СЕТ СН'!$I$19</f>
        <v>1235.1407503299997</v>
      </c>
      <c r="R121" s="37">
        <f>SUMIFS(СВЦЭМ!$C$34:$C$777,СВЦЭМ!$A$34:$A$777,$A121,СВЦЭМ!$B$34:$B$777,R$119)+'СЕТ СН'!$I$9+СВЦЭМ!$D$10+'СЕТ СН'!$I$6-'СЕТ СН'!$I$19</f>
        <v>1229.9759531099999</v>
      </c>
      <c r="S121" s="37">
        <f>SUMIFS(СВЦЭМ!$C$34:$C$777,СВЦЭМ!$A$34:$A$777,$A121,СВЦЭМ!$B$34:$B$777,S$119)+'СЕТ СН'!$I$9+СВЦЭМ!$D$10+'СЕТ СН'!$I$6-'СЕТ СН'!$I$19</f>
        <v>1233.7145286800001</v>
      </c>
      <c r="T121" s="37">
        <f>SUMIFS(СВЦЭМ!$C$34:$C$777,СВЦЭМ!$A$34:$A$777,$A121,СВЦЭМ!$B$34:$B$777,T$119)+'СЕТ СН'!$I$9+СВЦЭМ!$D$10+'СЕТ СН'!$I$6-'СЕТ СН'!$I$19</f>
        <v>1233.0013325300001</v>
      </c>
      <c r="U121" s="37">
        <f>SUMIFS(СВЦЭМ!$C$34:$C$777,СВЦЭМ!$A$34:$A$777,$A121,СВЦЭМ!$B$34:$B$777,U$119)+'СЕТ СН'!$I$9+СВЦЭМ!$D$10+'СЕТ СН'!$I$6-'СЕТ СН'!$I$19</f>
        <v>1217.1007728700001</v>
      </c>
      <c r="V121" s="37">
        <f>SUMIFS(СВЦЭМ!$C$34:$C$777,СВЦЭМ!$A$34:$A$777,$A121,СВЦЭМ!$B$34:$B$777,V$119)+'СЕТ СН'!$I$9+СВЦЭМ!$D$10+'СЕТ СН'!$I$6-'СЕТ СН'!$I$19</f>
        <v>1185.3745177999999</v>
      </c>
      <c r="W121" s="37">
        <f>SUMIFS(СВЦЭМ!$C$34:$C$777,СВЦЭМ!$A$34:$A$777,$A121,СВЦЭМ!$B$34:$B$777,W$119)+'СЕТ СН'!$I$9+СВЦЭМ!$D$10+'СЕТ СН'!$I$6-'СЕТ СН'!$I$19</f>
        <v>1157.6079173899998</v>
      </c>
      <c r="X121" s="37">
        <f>SUMIFS(СВЦЭМ!$C$34:$C$777,СВЦЭМ!$A$34:$A$777,$A121,СВЦЭМ!$B$34:$B$777,X$119)+'СЕТ СН'!$I$9+СВЦЭМ!$D$10+'СЕТ СН'!$I$6-'СЕТ СН'!$I$19</f>
        <v>1164.3746772099998</v>
      </c>
      <c r="Y121" s="37">
        <f>SUMIFS(СВЦЭМ!$C$34:$C$777,СВЦЭМ!$A$34:$A$777,$A121,СВЦЭМ!$B$34:$B$777,Y$119)+'СЕТ СН'!$I$9+СВЦЭМ!$D$10+'СЕТ СН'!$I$6-'СЕТ СН'!$I$19</f>
        <v>1230.8357271199998</v>
      </c>
    </row>
    <row r="122" spans="1:27" ht="15.75" x14ac:dyDescent="0.2">
      <c r="A122" s="36">
        <f t="shared" ref="A122:A150" si="3">A121+1</f>
        <v>43254</v>
      </c>
      <c r="B122" s="37">
        <f>SUMIFS(СВЦЭМ!$C$34:$C$777,СВЦЭМ!$A$34:$A$777,$A122,СВЦЭМ!$B$34:$B$777,B$119)+'СЕТ СН'!$I$9+СВЦЭМ!$D$10+'СЕТ СН'!$I$6-'СЕТ СН'!$I$19</f>
        <v>1362.3532342899998</v>
      </c>
      <c r="C122" s="37">
        <f>SUMIFS(СВЦЭМ!$C$34:$C$777,СВЦЭМ!$A$34:$A$777,$A122,СВЦЭМ!$B$34:$B$777,C$119)+'СЕТ СН'!$I$9+СВЦЭМ!$D$10+'СЕТ СН'!$I$6-'СЕТ СН'!$I$19</f>
        <v>1414.4888487200001</v>
      </c>
      <c r="D122" s="37">
        <f>SUMIFS(СВЦЭМ!$C$34:$C$777,СВЦЭМ!$A$34:$A$777,$A122,СВЦЭМ!$B$34:$B$777,D$119)+'СЕТ СН'!$I$9+СВЦЭМ!$D$10+'СЕТ СН'!$I$6-'СЕТ СН'!$I$19</f>
        <v>1436.0933570299999</v>
      </c>
      <c r="E122" s="37">
        <f>SUMIFS(СВЦЭМ!$C$34:$C$777,СВЦЭМ!$A$34:$A$777,$A122,СВЦЭМ!$B$34:$B$777,E$119)+'СЕТ СН'!$I$9+СВЦЭМ!$D$10+'СЕТ СН'!$I$6-'СЕТ СН'!$I$19</f>
        <v>1463.5490513</v>
      </c>
      <c r="F122" s="37">
        <f>SUMIFS(СВЦЭМ!$C$34:$C$777,СВЦЭМ!$A$34:$A$777,$A122,СВЦЭМ!$B$34:$B$777,F$119)+'СЕТ СН'!$I$9+СВЦЭМ!$D$10+'СЕТ СН'!$I$6-'СЕТ СН'!$I$19</f>
        <v>1491.4149144299995</v>
      </c>
      <c r="G122" s="37">
        <f>SUMIFS(СВЦЭМ!$C$34:$C$777,СВЦЭМ!$A$34:$A$777,$A122,СВЦЭМ!$B$34:$B$777,G$119)+'СЕТ СН'!$I$9+СВЦЭМ!$D$10+'СЕТ СН'!$I$6-'СЕТ СН'!$I$19</f>
        <v>1475.4475570299996</v>
      </c>
      <c r="H122" s="37">
        <f>SUMIFS(СВЦЭМ!$C$34:$C$777,СВЦЭМ!$A$34:$A$777,$A122,СВЦЭМ!$B$34:$B$777,H$119)+'СЕТ СН'!$I$9+СВЦЭМ!$D$10+'СЕТ СН'!$I$6-'СЕТ СН'!$I$19</f>
        <v>1373.2394763799998</v>
      </c>
      <c r="I122" s="37">
        <f>SUMIFS(СВЦЭМ!$C$34:$C$777,СВЦЭМ!$A$34:$A$777,$A122,СВЦЭМ!$B$34:$B$777,I$119)+'СЕТ СН'!$I$9+СВЦЭМ!$D$10+'СЕТ СН'!$I$6-'СЕТ СН'!$I$19</f>
        <v>1317.9007081699997</v>
      </c>
      <c r="J122" s="37">
        <f>SUMIFS(СВЦЭМ!$C$34:$C$777,СВЦЭМ!$A$34:$A$777,$A122,СВЦЭМ!$B$34:$B$777,J$119)+'СЕТ СН'!$I$9+СВЦЭМ!$D$10+'СЕТ СН'!$I$6-'СЕТ СН'!$I$19</f>
        <v>1240.57651824</v>
      </c>
      <c r="K122" s="37">
        <f>SUMIFS(СВЦЭМ!$C$34:$C$777,СВЦЭМ!$A$34:$A$777,$A122,СВЦЭМ!$B$34:$B$777,K$119)+'СЕТ СН'!$I$9+СВЦЭМ!$D$10+'СЕТ СН'!$I$6-'СЕТ СН'!$I$19</f>
        <v>1199.3527793499998</v>
      </c>
      <c r="L122" s="37">
        <f>SUMIFS(СВЦЭМ!$C$34:$C$777,СВЦЭМ!$A$34:$A$777,$A122,СВЦЭМ!$B$34:$B$777,L$119)+'СЕТ СН'!$I$9+СВЦЭМ!$D$10+'СЕТ СН'!$I$6-'СЕТ СН'!$I$19</f>
        <v>1182.12493369</v>
      </c>
      <c r="M122" s="37">
        <f>SUMIFS(СВЦЭМ!$C$34:$C$777,СВЦЭМ!$A$34:$A$777,$A122,СВЦЭМ!$B$34:$B$777,M$119)+'СЕТ СН'!$I$9+СВЦЭМ!$D$10+'СЕТ СН'!$I$6-'СЕТ СН'!$I$19</f>
        <v>1193.6618383999999</v>
      </c>
      <c r="N122" s="37">
        <f>SUMIFS(СВЦЭМ!$C$34:$C$777,СВЦЭМ!$A$34:$A$777,$A122,СВЦЭМ!$B$34:$B$777,N$119)+'СЕТ СН'!$I$9+СВЦЭМ!$D$10+'СЕТ СН'!$I$6-'СЕТ СН'!$I$19</f>
        <v>1201.7631044</v>
      </c>
      <c r="O122" s="37">
        <f>SUMIFS(СВЦЭМ!$C$34:$C$777,СВЦЭМ!$A$34:$A$777,$A122,СВЦЭМ!$B$34:$B$777,O$119)+'СЕТ СН'!$I$9+СВЦЭМ!$D$10+'СЕТ СН'!$I$6-'СЕТ СН'!$I$19</f>
        <v>1213.5982179600001</v>
      </c>
      <c r="P122" s="37">
        <f>SUMIFS(СВЦЭМ!$C$34:$C$777,СВЦЭМ!$A$34:$A$777,$A122,СВЦЭМ!$B$34:$B$777,P$119)+'СЕТ СН'!$I$9+СВЦЭМ!$D$10+'СЕТ СН'!$I$6-'СЕТ СН'!$I$19</f>
        <v>1222.4106548599998</v>
      </c>
      <c r="Q122" s="37">
        <f>SUMIFS(СВЦЭМ!$C$34:$C$777,СВЦЭМ!$A$34:$A$777,$A122,СВЦЭМ!$B$34:$B$777,Q$119)+'СЕТ СН'!$I$9+СВЦЭМ!$D$10+'СЕТ СН'!$I$6-'СЕТ СН'!$I$19</f>
        <v>1217.1520355299999</v>
      </c>
      <c r="R122" s="37">
        <f>SUMIFS(СВЦЭМ!$C$34:$C$777,СВЦЭМ!$A$34:$A$777,$A122,СВЦЭМ!$B$34:$B$777,R$119)+'СЕТ СН'!$I$9+СВЦЭМ!$D$10+'СЕТ СН'!$I$6-'СЕТ СН'!$I$19</f>
        <v>1218.0522382499998</v>
      </c>
      <c r="S122" s="37">
        <f>SUMIFS(СВЦЭМ!$C$34:$C$777,СВЦЭМ!$A$34:$A$777,$A122,СВЦЭМ!$B$34:$B$777,S$119)+'СЕТ СН'!$I$9+СВЦЭМ!$D$10+'СЕТ СН'!$I$6-'СЕТ СН'!$I$19</f>
        <v>1218.1648369</v>
      </c>
      <c r="T122" s="37">
        <f>SUMIFS(СВЦЭМ!$C$34:$C$777,СВЦЭМ!$A$34:$A$777,$A122,СВЦЭМ!$B$34:$B$777,T$119)+'СЕТ СН'!$I$9+СВЦЭМ!$D$10+'СЕТ СН'!$I$6-'СЕТ СН'!$I$19</f>
        <v>1221.5748133799998</v>
      </c>
      <c r="U122" s="37">
        <f>SUMIFS(СВЦЭМ!$C$34:$C$777,СВЦЭМ!$A$34:$A$777,$A122,СВЦЭМ!$B$34:$B$777,U$119)+'СЕТ СН'!$I$9+СВЦЭМ!$D$10+'СЕТ СН'!$I$6-'СЕТ СН'!$I$19</f>
        <v>1221.88541639</v>
      </c>
      <c r="V122" s="37">
        <f>SUMIFS(СВЦЭМ!$C$34:$C$777,СВЦЭМ!$A$34:$A$777,$A122,СВЦЭМ!$B$34:$B$777,V$119)+'СЕТ СН'!$I$9+СВЦЭМ!$D$10+'СЕТ СН'!$I$6-'СЕТ СН'!$I$19</f>
        <v>1201.2746358700001</v>
      </c>
      <c r="W122" s="37">
        <f>SUMIFS(СВЦЭМ!$C$34:$C$777,СВЦЭМ!$A$34:$A$777,$A122,СВЦЭМ!$B$34:$B$777,W$119)+'СЕТ СН'!$I$9+СВЦЭМ!$D$10+'СЕТ СН'!$I$6-'СЕТ СН'!$I$19</f>
        <v>1151.5084453499999</v>
      </c>
      <c r="X122" s="37">
        <f>SUMIFS(СВЦЭМ!$C$34:$C$777,СВЦЭМ!$A$34:$A$777,$A122,СВЦЭМ!$B$34:$B$777,X$119)+'СЕТ СН'!$I$9+СВЦЭМ!$D$10+'СЕТ СН'!$I$6-'СЕТ СН'!$I$19</f>
        <v>1161.9142908599997</v>
      </c>
      <c r="Y122" s="37">
        <f>SUMIFS(СВЦЭМ!$C$34:$C$777,СВЦЭМ!$A$34:$A$777,$A122,СВЦЭМ!$B$34:$B$777,Y$119)+'СЕТ СН'!$I$9+СВЦЭМ!$D$10+'СЕТ СН'!$I$6-'СЕТ СН'!$I$19</f>
        <v>1288.4287775099997</v>
      </c>
    </row>
    <row r="123" spans="1:27" ht="15.75" x14ac:dyDescent="0.2">
      <c r="A123" s="36">
        <f t="shared" si="3"/>
        <v>43255</v>
      </c>
      <c r="B123" s="37">
        <f>SUMIFS(СВЦЭМ!$C$34:$C$777,СВЦЭМ!$A$34:$A$777,$A123,СВЦЭМ!$B$34:$B$777,B$119)+'СЕТ СН'!$I$9+СВЦЭМ!$D$10+'СЕТ СН'!$I$6-'СЕТ СН'!$I$19</f>
        <v>1402.2764647399995</v>
      </c>
      <c r="C123" s="37">
        <f>SUMIFS(СВЦЭМ!$C$34:$C$777,СВЦЭМ!$A$34:$A$777,$A123,СВЦЭМ!$B$34:$B$777,C$119)+'СЕТ СН'!$I$9+СВЦЭМ!$D$10+'СЕТ СН'!$I$6-'СЕТ СН'!$I$19</f>
        <v>1464.8242228799995</v>
      </c>
      <c r="D123" s="37">
        <f>SUMIFS(СВЦЭМ!$C$34:$C$777,СВЦЭМ!$A$34:$A$777,$A123,СВЦЭМ!$B$34:$B$777,D$119)+'СЕТ СН'!$I$9+СВЦЭМ!$D$10+'СЕТ СН'!$I$6-'СЕТ СН'!$I$19</f>
        <v>1500.7687630599999</v>
      </c>
      <c r="E123" s="37">
        <f>SUMIFS(СВЦЭМ!$C$34:$C$777,СВЦЭМ!$A$34:$A$777,$A123,СВЦЭМ!$B$34:$B$777,E$119)+'СЕТ СН'!$I$9+СВЦЭМ!$D$10+'СЕТ СН'!$I$6-'СЕТ СН'!$I$19</f>
        <v>1519.2592557900002</v>
      </c>
      <c r="F123" s="37">
        <f>SUMIFS(СВЦЭМ!$C$34:$C$777,СВЦЭМ!$A$34:$A$777,$A123,СВЦЭМ!$B$34:$B$777,F$119)+'СЕТ СН'!$I$9+СВЦЭМ!$D$10+'СЕТ СН'!$I$6-'СЕТ СН'!$I$19</f>
        <v>1542.0568799799998</v>
      </c>
      <c r="G123" s="37">
        <f>SUMIFS(СВЦЭМ!$C$34:$C$777,СВЦЭМ!$A$34:$A$777,$A123,СВЦЭМ!$B$34:$B$777,G$119)+'СЕТ СН'!$I$9+СВЦЭМ!$D$10+'СЕТ СН'!$I$6-'СЕТ СН'!$I$19</f>
        <v>1512.2612284399997</v>
      </c>
      <c r="H123" s="37">
        <f>SUMIFS(СВЦЭМ!$C$34:$C$777,СВЦЭМ!$A$34:$A$777,$A123,СВЦЭМ!$B$34:$B$777,H$119)+'СЕТ СН'!$I$9+СВЦЭМ!$D$10+'СЕТ СН'!$I$6-'СЕТ СН'!$I$19</f>
        <v>1386.52625158</v>
      </c>
      <c r="I123" s="37">
        <f>SUMIFS(СВЦЭМ!$C$34:$C$777,СВЦЭМ!$A$34:$A$777,$A123,СВЦЭМ!$B$34:$B$777,I$119)+'СЕТ СН'!$I$9+СВЦЭМ!$D$10+'СЕТ СН'!$I$6-'СЕТ СН'!$I$19</f>
        <v>1298.8508517599998</v>
      </c>
      <c r="J123" s="37">
        <f>SUMIFS(СВЦЭМ!$C$34:$C$777,СВЦЭМ!$A$34:$A$777,$A123,СВЦЭМ!$B$34:$B$777,J$119)+'СЕТ СН'!$I$9+СВЦЭМ!$D$10+'СЕТ СН'!$I$6-'СЕТ СН'!$I$19</f>
        <v>1250.5697376799999</v>
      </c>
      <c r="K123" s="37">
        <f>SUMIFS(СВЦЭМ!$C$34:$C$777,СВЦЭМ!$A$34:$A$777,$A123,СВЦЭМ!$B$34:$B$777,K$119)+'СЕТ СН'!$I$9+СВЦЭМ!$D$10+'СЕТ СН'!$I$6-'СЕТ СН'!$I$19</f>
        <v>1220.3282108600001</v>
      </c>
      <c r="L123" s="37">
        <f>SUMIFS(СВЦЭМ!$C$34:$C$777,СВЦЭМ!$A$34:$A$777,$A123,СВЦЭМ!$B$34:$B$777,L$119)+'СЕТ СН'!$I$9+СВЦЭМ!$D$10+'СЕТ СН'!$I$6-'СЕТ СН'!$I$19</f>
        <v>1211.8355336599998</v>
      </c>
      <c r="M123" s="37">
        <f>SUMIFS(СВЦЭМ!$C$34:$C$777,СВЦЭМ!$A$34:$A$777,$A123,СВЦЭМ!$B$34:$B$777,M$119)+'СЕТ СН'!$I$9+СВЦЭМ!$D$10+'СЕТ СН'!$I$6-'СЕТ СН'!$I$19</f>
        <v>1218.4930231200001</v>
      </c>
      <c r="N123" s="37">
        <f>SUMIFS(СВЦЭМ!$C$34:$C$777,СВЦЭМ!$A$34:$A$777,$A123,СВЦЭМ!$B$34:$B$777,N$119)+'СЕТ СН'!$I$9+СВЦЭМ!$D$10+'СЕТ СН'!$I$6-'СЕТ СН'!$I$19</f>
        <v>1230.31547404</v>
      </c>
      <c r="O123" s="37">
        <f>SUMIFS(СВЦЭМ!$C$34:$C$777,СВЦЭМ!$A$34:$A$777,$A123,СВЦЭМ!$B$34:$B$777,O$119)+'СЕТ СН'!$I$9+СВЦЭМ!$D$10+'СЕТ СН'!$I$6-'СЕТ СН'!$I$19</f>
        <v>1229.0778468200001</v>
      </c>
      <c r="P123" s="37">
        <f>SUMIFS(СВЦЭМ!$C$34:$C$777,СВЦЭМ!$A$34:$A$777,$A123,СВЦЭМ!$B$34:$B$777,P$119)+'СЕТ СН'!$I$9+СВЦЭМ!$D$10+'СЕТ СН'!$I$6-'СЕТ СН'!$I$19</f>
        <v>1223.71761939</v>
      </c>
      <c r="Q123" s="37">
        <f>SUMIFS(СВЦЭМ!$C$34:$C$777,СВЦЭМ!$A$34:$A$777,$A123,СВЦЭМ!$B$34:$B$777,Q$119)+'СЕТ СН'!$I$9+СВЦЭМ!$D$10+'СЕТ СН'!$I$6-'СЕТ СН'!$I$19</f>
        <v>1223.7593789899997</v>
      </c>
      <c r="R123" s="37">
        <f>SUMIFS(СВЦЭМ!$C$34:$C$777,СВЦЭМ!$A$34:$A$777,$A123,СВЦЭМ!$B$34:$B$777,R$119)+'СЕТ СН'!$I$9+СВЦЭМ!$D$10+'СЕТ СН'!$I$6-'СЕТ СН'!$I$19</f>
        <v>1232.47779902</v>
      </c>
      <c r="S123" s="37">
        <f>SUMIFS(СВЦЭМ!$C$34:$C$777,СВЦЭМ!$A$34:$A$777,$A123,СВЦЭМ!$B$34:$B$777,S$119)+'СЕТ СН'!$I$9+СВЦЭМ!$D$10+'СЕТ СН'!$I$6-'СЕТ СН'!$I$19</f>
        <v>1224.0055748099999</v>
      </c>
      <c r="T123" s="37">
        <f>SUMIFS(СВЦЭМ!$C$34:$C$777,СВЦЭМ!$A$34:$A$777,$A123,СВЦЭМ!$B$34:$B$777,T$119)+'СЕТ СН'!$I$9+СВЦЭМ!$D$10+'СЕТ СН'!$I$6-'СЕТ СН'!$I$19</f>
        <v>1221.9971166599998</v>
      </c>
      <c r="U123" s="37">
        <f>SUMIFS(СВЦЭМ!$C$34:$C$777,СВЦЭМ!$A$34:$A$777,$A123,СВЦЭМ!$B$34:$B$777,U$119)+'СЕТ СН'!$I$9+СВЦЭМ!$D$10+'СЕТ СН'!$I$6-'СЕТ СН'!$I$19</f>
        <v>1213.95946706</v>
      </c>
      <c r="V123" s="37">
        <f>SUMIFS(СВЦЭМ!$C$34:$C$777,СВЦЭМ!$A$34:$A$777,$A123,СВЦЭМ!$B$34:$B$777,V$119)+'СЕТ СН'!$I$9+СВЦЭМ!$D$10+'СЕТ СН'!$I$6-'СЕТ СН'!$I$19</f>
        <v>1206.42326564</v>
      </c>
      <c r="W123" s="37">
        <f>SUMIFS(СВЦЭМ!$C$34:$C$777,СВЦЭМ!$A$34:$A$777,$A123,СВЦЭМ!$B$34:$B$777,W$119)+'СЕТ СН'!$I$9+СВЦЭМ!$D$10+'СЕТ СН'!$I$6-'СЕТ СН'!$I$19</f>
        <v>1194.2329415099998</v>
      </c>
      <c r="X123" s="37">
        <f>SUMIFS(СВЦЭМ!$C$34:$C$777,СВЦЭМ!$A$34:$A$777,$A123,СВЦЭМ!$B$34:$B$777,X$119)+'СЕТ СН'!$I$9+СВЦЭМ!$D$10+'СЕТ СН'!$I$6-'СЕТ СН'!$I$19</f>
        <v>1202.6247805799999</v>
      </c>
      <c r="Y123" s="37">
        <f>SUMIFS(СВЦЭМ!$C$34:$C$777,СВЦЭМ!$A$34:$A$777,$A123,СВЦЭМ!$B$34:$B$777,Y$119)+'СЕТ СН'!$I$9+СВЦЭМ!$D$10+'СЕТ СН'!$I$6-'СЕТ СН'!$I$19</f>
        <v>1302.2945892899997</v>
      </c>
    </row>
    <row r="124" spans="1:27" ht="15.75" x14ac:dyDescent="0.2">
      <c r="A124" s="36">
        <f t="shared" si="3"/>
        <v>43256</v>
      </c>
      <c r="B124" s="37">
        <f>SUMIFS(СВЦЭМ!$C$34:$C$777,СВЦЭМ!$A$34:$A$777,$A124,СВЦЭМ!$B$34:$B$777,B$119)+'СЕТ СН'!$I$9+СВЦЭМ!$D$10+'СЕТ СН'!$I$6-'СЕТ СН'!$I$19</f>
        <v>1386.72838052</v>
      </c>
      <c r="C124" s="37">
        <f>SUMIFS(СВЦЭМ!$C$34:$C$777,СВЦЭМ!$A$34:$A$777,$A124,СВЦЭМ!$B$34:$B$777,C$119)+'СЕТ СН'!$I$9+СВЦЭМ!$D$10+'СЕТ СН'!$I$6-'СЕТ СН'!$I$19</f>
        <v>1433.6020152300002</v>
      </c>
      <c r="D124" s="37">
        <f>SUMIFS(СВЦЭМ!$C$34:$C$777,СВЦЭМ!$A$34:$A$777,$A124,СВЦЭМ!$B$34:$B$777,D$119)+'СЕТ СН'!$I$9+СВЦЭМ!$D$10+'СЕТ СН'!$I$6-'СЕТ СН'!$I$19</f>
        <v>1465.7912767699995</v>
      </c>
      <c r="E124" s="37">
        <f>SUMIFS(СВЦЭМ!$C$34:$C$777,СВЦЭМ!$A$34:$A$777,$A124,СВЦЭМ!$B$34:$B$777,E$119)+'СЕТ СН'!$I$9+СВЦЭМ!$D$10+'СЕТ СН'!$I$6-'СЕТ СН'!$I$19</f>
        <v>1466.6838706899998</v>
      </c>
      <c r="F124" s="37">
        <f>SUMIFS(СВЦЭМ!$C$34:$C$777,СВЦЭМ!$A$34:$A$777,$A124,СВЦЭМ!$B$34:$B$777,F$119)+'СЕТ СН'!$I$9+СВЦЭМ!$D$10+'СЕТ СН'!$I$6-'СЕТ СН'!$I$19</f>
        <v>1481.2393502299997</v>
      </c>
      <c r="G124" s="37">
        <f>SUMIFS(СВЦЭМ!$C$34:$C$777,СВЦЭМ!$A$34:$A$777,$A124,СВЦЭМ!$B$34:$B$777,G$119)+'СЕТ СН'!$I$9+СВЦЭМ!$D$10+'СЕТ СН'!$I$6-'СЕТ СН'!$I$19</f>
        <v>1467.4537940099999</v>
      </c>
      <c r="H124" s="37">
        <f>SUMIFS(СВЦЭМ!$C$34:$C$777,СВЦЭМ!$A$34:$A$777,$A124,СВЦЭМ!$B$34:$B$777,H$119)+'СЕТ СН'!$I$9+СВЦЭМ!$D$10+'СЕТ СН'!$I$6-'СЕТ СН'!$I$19</f>
        <v>1335.0166429400001</v>
      </c>
      <c r="I124" s="37">
        <f>SUMIFS(СВЦЭМ!$C$34:$C$777,СВЦЭМ!$A$34:$A$777,$A124,СВЦЭМ!$B$34:$B$777,I$119)+'СЕТ СН'!$I$9+СВЦЭМ!$D$10+'СЕТ СН'!$I$6-'СЕТ СН'!$I$19</f>
        <v>1234.8135892699997</v>
      </c>
      <c r="J124" s="37">
        <f>SUMIFS(СВЦЭМ!$C$34:$C$777,СВЦЭМ!$A$34:$A$777,$A124,СВЦЭМ!$B$34:$B$777,J$119)+'СЕТ СН'!$I$9+СВЦЭМ!$D$10+'СЕТ СН'!$I$6-'СЕТ СН'!$I$19</f>
        <v>1204.2562708699998</v>
      </c>
      <c r="K124" s="37">
        <f>SUMIFS(СВЦЭМ!$C$34:$C$777,СВЦЭМ!$A$34:$A$777,$A124,СВЦЭМ!$B$34:$B$777,K$119)+'СЕТ СН'!$I$9+СВЦЭМ!$D$10+'СЕТ СН'!$I$6-'СЕТ СН'!$I$19</f>
        <v>1188.27051016</v>
      </c>
      <c r="L124" s="37">
        <f>SUMIFS(СВЦЭМ!$C$34:$C$777,СВЦЭМ!$A$34:$A$777,$A124,СВЦЭМ!$B$34:$B$777,L$119)+'СЕТ СН'!$I$9+СВЦЭМ!$D$10+'СЕТ СН'!$I$6-'СЕТ СН'!$I$19</f>
        <v>1185.3830805399998</v>
      </c>
      <c r="M124" s="37">
        <f>SUMIFS(СВЦЭМ!$C$34:$C$777,СВЦЭМ!$A$34:$A$777,$A124,СВЦЭМ!$B$34:$B$777,M$119)+'СЕТ СН'!$I$9+СВЦЭМ!$D$10+'СЕТ СН'!$I$6-'СЕТ СН'!$I$19</f>
        <v>1200.2689851699997</v>
      </c>
      <c r="N124" s="37">
        <f>SUMIFS(СВЦЭМ!$C$34:$C$777,СВЦЭМ!$A$34:$A$777,$A124,СВЦЭМ!$B$34:$B$777,N$119)+'СЕТ СН'!$I$9+СВЦЭМ!$D$10+'СЕТ СН'!$I$6-'СЕТ СН'!$I$19</f>
        <v>1235.9032246199999</v>
      </c>
      <c r="O124" s="37">
        <f>SUMIFS(СВЦЭМ!$C$34:$C$777,СВЦЭМ!$A$34:$A$777,$A124,СВЦЭМ!$B$34:$B$777,O$119)+'СЕТ СН'!$I$9+СВЦЭМ!$D$10+'СЕТ СН'!$I$6-'СЕТ СН'!$I$19</f>
        <v>1247.9978522299998</v>
      </c>
      <c r="P124" s="37">
        <f>SUMIFS(СВЦЭМ!$C$34:$C$777,СВЦЭМ!$A$34:$A$777,$A124,СВЦЭМ!$B$34:$B$777,P$119)+'СЕТ СН'!$I$9+СВЦЭМ!$D$10+'СЕТ СН'!$I$6-'СЕТ СН'!$I$19</f>
        <v>1239.6956005399998</v>
      </c>
      <c r="Q124" s="37">
        <f>SUMIFS(СВЦЭМ!$C$34:$C$777,СВЦЭМ!$A$34:$A$777,$A124,СВЦЭМ!$B$34:$B$777,Q$119)+'СЕТ СН'!$I$9+СВЦЭМ!$D$10+'СЕТ СН'!$I$6-'СЕТ СН'!$I$19</f>
        <v>1235.6345649300001</v>
      </c>
      <c r="R124" s="37">
        <f>SUMIFS(СВЦЭМ!$C$34:$C$777,СВЦЭМ!$A$34:$A$777,$A124,СВЦЭМ!$B$34:$B$777,R$119)+'СЕТ СН'!$I$9+СВЦЭМ!$D$10+'СЕТ СН'!$I$6-'СЕТ СН'!$I$19</f>
        <v>1250.88985662</v>
      </c>
      <c r="S124" s="37">
        <f>SUMIFS(СВЦЭМ!$C$34:$C$777,СВЦЭМ!$A$34:$A$777,$A124,СВЦЭМ!$B$34:$B$777,S$119)+'СЕТ СН'!$I$9+СВЦЭМ!$D$10+'СЕТ СН'!$I$6-'СЕТ СН'!$I$19</f>
        <v>1236.9981609000001</v>
      </c>
      <c r="T124" s="37">
        <f>SUMIFS(СВЦЭМ!$C$34:$C$777,СВЦЭМ!$A$34:$A$777,$A124,СВЦЭМ!$B$34:$B$777,T$119)+'СЕТ СН'!$I$9+СВЦЭМ!$D$10+'СЕТ СН'!$I$6-'СЕТ СН'!$I$19</f>
        <v>1228.0493765799997</v>
      </c>
      <c r="U124" s="37">
        <f>SUMIFS(СВЦЭМ!$C$34:$C$777,СВЦЭМ!$A$34:$A$777,$A124,СВЦЭМ!$B$34:$B$777,U$119)+'СЕТ СН'!$I$9+СВЦЭМ!$D$10+'СЕТ СН'!$I$6-'СЕТ СН'!$I$19</f>
        <v>1227.5733634200001</v>
      </c>
      <c r="V124" s="37">
        <f>SUMIFS(СВЦЭМ!$C$34:$C$777,СВЦЭМ!$A$34:$A$777,$A124,СВЦЭМ!$B$34:$B$777,V$119)+'СЕТ СН'!$I$9+СВЦЭМ!$D$10+'СЕТ СН'!$I$6-'СЕТ СН'!$I$19</f>
        <v>1244.6949836200001</v>
      </c>
      <c r="W124" s="37">
        <f>SUMIFS(СВЦЭМ!$C$34:$C$777,СВЦЭМ!$A$34:$A$777,$A124,СВЦЭМ!$B$34:$B$777,W$119)+'СЕТ СН'!$I$9+СВЦЭМ!$D$10+'СЕТ СН'!$I$6-'СЕТ СН'!$I$19</f>
        <v>1204.3348608399997</v>
      </c>
      <c r="X124" s="37">
        <f>SUMIFS(СВЦЭМ!$C$34:$C$777,СВЦЭМ!$A$34:$A$777,$A124,СВЦЭМ!$B$34:$B$777,X$119)+'СЕТ СН'!$I$9+СВЦЭМ!$D$10+'СЕТ СН'!$I$6-'СЕТ СН'!$I$19</f>
        <v>1225.3655434100001</v>
      </c>
      <c r="Y124" s="37">
        <f>SUMIFS(СВЦЭМ!$C$34:$C$777,СВЦЭМ!$A$34:$A$777,$A124,СВЦЭМ!$B$34:$B$777,Y$119)+'СЕТ СН'!$I$9+СВЦЭМ!$D$10+'СЕТ СН'!$I$6-'СЕТ СН'!$I$19</f>
        <v>1337.3743678299998</v>
      </c>
    </row>
    <row r="125" spans="1:27" ht="15.75" x14ac:dyDescent="0.2">
      <c r="A125" s="36">
        <f t="shared" si="3"/>
        <v>43257</v>
      </c>
      <c r="B125" s="37">
        <f>SUMIFS(СВЦЭМ!$C$34:$C$777,СВЦЭМ!$A$34:$A$777,$A125,СВЦЭМ!$B$34:$B$777,B$119)+'СЕТ СН'!$I$9+СВЦЭМ!$D$10+'СЕТ СН'!$I$6-'СЕТ СН'!$I$19</f>
        <v>1430.9221266099999</v>
      </c>
      <c r="C125" s="37">
        <f>SUMIFS(СВЦЭМ!$C$34:$C$777,СВЦЭМ!$A$34:$A$777,$A125,СВЦЭМ!$B$34:$B$777,C$119)+'СЕТ СН'!$I$9+СВЦЭМ!$D$10+'СЕТ СН'!$I$6-'СЕТ СН'!$I$19</f>
        <v>1491.72329924</v>
      </c>
      <c r="D125" s="37">
        <f>SUMIFS(СВЦЭМ!$C$34:$C$777,СВЦЭМ!$A$34:$A$777,$A125,СВЦЭМ!$B$34:$B$777,D$119)+'СЕТ СН'!$I$9+СВЦЭМ!$D$10+'СЕТ СН'!$I$6-'СЕТ СН'!$I$19</f>
        <v>1534.3160685099997</v>
      </c>
      <c r="E125" s="37">
        <f>SUMIFS(СВЦЭМ!$C$34:$C$777,СВЦЭМ!$A$34:$A$777,$A125,СВЦЭМ!$B$34:$B$777,E$119)+'СЕТ СН'!$I$9+СВЦЭМ!$D$10+'СЕТ СН'!$I$6-'СЕТ СН'!$I$19</f>
        <v>1538.5658922799998</v>
      </c>
      <c r="F125" s="37">
        <f>SUMIFS(СВЦЭМ!$C$34:$C$777,СВЦЭМ!$A$34:$A$777,$A125,СВЦЭМ!$B$34:$B$777,F$119)+'СЕТ СН'!$I$9+СВЦЭМ!$D$10+'СЕТ СН'!$I$6-'СЕТ СН'!$I$19</f>
        <v>1532.0502163799997</v>
      </c>
      <c r="G125" s="37">
        <f>SUMIFS(СВЦЭМ!$C$34:$C$777,СВЦЭМ!$A$34:$A$777,$A125,СВЦЭМ!$B$34:$B$777,G$119)+'СЕТ СН'!$I$9+СВЦЭМ!$D$10+'СЕТ СН'!$I$6-'СЕТ СН'!$I$19</f>
        <v>1524.65512042</v>
      </c>
      <c r="H125" s="37">
        <f>SUMIFS(СВЦЭМ!$C$34:$C$777,СВЦЭМ!$A$34:$A$777,$A125,СВЦЭМ!$B$34:$B$777,H$119)+'СЕТ СН'!$I$9+СВЦЭМ!$D$10+'СЕТ СН'!$I$6-'СЕТ СН'!$I$19</f>
        <v>1397.34186645</v>
      </c>
      <c r="I125" s="37">
        <f>SUMIFS(СВЦЭМ!$C$34:$C$777,СВЦЭМ!$A$34:$A$777,$A125,СВЦЭМ!$B$34:$B$777,I$119)+'СЕТ СН'!$I$9+СВЦЭМ!$D$10+'СЕТ СН'!$I$6-'СЕТ СН'!$I$19</f>
        <v>1267.6261247499997</v>
      </c>
      <c r="J125" s="37">
        <f>SUMIFS(СВЦЭМ!$C$34:$C$777,СВЦЭМ!$A$34:$A$777,$A125,СВЦЭМ!$B$34:$B$777,J$119)+'СЕТ СН'!$I$9+СВЦЭМ!$D$10+'СЕТ СН'!$I$6-'СЕТ СН'!$I$19</f>
        <v>1229.0319178899999</v>
      </c>
      <c r="K125" s="37">
        <f>SUMIFS(СВЦЭМ!$C$34:$C$777,СВЦЭМ!$A$34:$A$777,$A125,СВЦЭМ!$B$34:$B$777,K$119)+'СЕТ СН'!$I$9+СВЦЭМ!$D$10+'СЕТ СН'!$I$6-'СЕТ СН'!$I$19</f>
        <v>1205.4572109599999</v>
      </c>
      <c r="L125" s="37">
        <f>SUMIFS(СВЦЭМ!$C$34:$C$777,СВЦЭМ!$A$34:$A$777,$A125,СВЦЭМ!$B$34:$B$777,L$119)+'СЕТ СН'!$I$9+СВЦЭМ!$D$10+'СЕТ СН'!$I$6-'СЕТ СН'!$I$19</f>
        <v>1185.8236167199998</v>
      </c>
      <c r="M125" s="37">
        <f>SUMIFS(СВЦЭМ!$C$34:$C$777,СВЦЭМ!$A$34:$A$777,$A125,СВЦЭМ!$B$34:$B$777,M$119)+'СЕТ СН'!$I$9+СВЦЭМ!$D$10+'СЕТ СН'!$I$6-'СЕТ СН'!$I$19</f>
        <v>1195.15853457</v>
      </c>
      <c r="N125" s="37">
        <f>SUMIFS(СВЦЭМ!$C$34:$C$777,СВЦЭМ!$A$34:$A$777,$A125,СВЦЭМ!$B$34:$B$777,N$119)+'СЕТ СН'!$I$9+СВЦЭМ!$D$10+'СЕТ СН'!$I$6-'СЕТ СН'!$I$19</f>
        <v>1196.9481629900001</v>
      </c>
      <c r="O125" s="37">
        <f>SUMIFS(СВЦЭМ!$C$34:$C$777,СВЦЭМ!$A$34:$A$777,$A125,СВЦЭМ!$B$34:$B$777,O$119)+'СЕТ СН'!$I$9+СВЦЭМ!$D$10+'СЕТ СН'!$I$6-'СЕТ СН'!$I$19</f>
        <v>1201.2777420899997</v>
      </c>
      <c r="P125" s="37">
        <f>SUMIFS(СВЦЭМ!$C$34:$C$777,СВЦЭМ!$A$34:$A$777,$A125,СВЦЭМ!$B$34:$B$777,P$119)+'СЕТ СН'!$I$9+СВЦЭМ!$D$10+'СЕТ СН'!$I$6-'СЕТ СН'!$I$19</f>
        <v>1202.4974900100001</v>
      </c>
      <c r="Q125" s="37">
        <f>SUMIFS(СВЦЭМ!$C$34:$C$777,СВЦЭМ!$A$34:$A$777,$A125,СВЦЭМ!$B$34:$B$777,Q$119)+'СЕТ СН'!$I$9+СВЦЭМ!$D$10+'СЕТ СН'!$I$6-'СЕТ СН'!$I$19</f>
        <v>1199.5388927199997</v>
      </c>
      <c r="R125" s="37">
        <f>SUMIFS(СВЦЭМ!$C$34:$C$777,СВЦЭМ!$A$34:$A$777,$A125,СВЦЭМ!$B$34:$B$777,R$119)+'СЕТ СН'!$I$9+СВЦЭМ!$D$10+'СЕТ СН'!$I$6-'СЕТ СН'!$I$19</f>
        <v>1204.20044267</v>
      </c>
      <c r="S125" s="37">
        <f>SUMIFS(СВЦЭМ!$C$34:$C$777,СВЦЭМ!$A$34:$A$777,$A125,СВЦЭМ!$B$34:$B$777,S$119)+'СЕТ СН'!$I$9+СВЦЭМ!$D$10+'СЕТ СН'!$I$6-'СЕТ СН'!$I$19</f>
        <v>1204.0218386500001</v>
      </c>
      <c r="T125" s="37">
        <f>SUMIFS(СВЦЭМ!$C$34:$C$777,СВЦЭМ!$A$34:$A$777,$A125,СВЦЭМ!$B$34:$B$777,T$119)+'СЕТ СН'!$I$9+СВЦЭМ!$D$10+'СЕТ СН'!$I$6-'СЕТ СН'!$I$19</f>
        <v>1203.8262761599999</v>
      </c>
      <c r="U125" s="37">
        <f>SUMIFS(СВЦЭМ!$C$34:$C$777,СВЦЭМ!$A$34:$A$777,$A125,СВЦЭМ!$B$34:$B$777,U$119)+'СЕТ СН'!$I$9+СВЦЭМ!$D$10+'СЕТ СН'!$I$6-'СЕТ СН'!$I$19</f>
        <v>1206.8842836899998</v>
      </c>
      <c r="V125" s="37">
        <f>SUMIFS(СВЦЭМ!$C$34:$C$777,СВЦЭМ!$A$34:$A$777,$A125,СВЦЭМ!$B$34:$B$777,V$119)+'СЕТ СН'!$I$9+СВЦЭМ!$D$10+'СЕТ СН'!$I$6-'СЕТ СН'!$I$19</f>
        <v>1203.1066304000001</v>
      </c>
      <c r="W125" s="37">
        <f>SUMIFS(СВЦЭМ!$C$34:$C$777,СВЦЭМ!$A$34:$A$777,$A125,СВЦЭМ!$B$34:$B$777,W$119)+'СЕТ СН'!$I$9+СВЦЭМ!$D$10+'СЕТ СН'!$I$6-'СЕТ СН'!$I$19</f>
        <v>1186.4958475600001</v>
      </c>
      <c r="X125" s="37">
        <f>SUMIFS(СВЦЭМ!$C$34:$C$777,СВЦЭМ!$A$34:$A$777,$A125,СВЦЭМ!$B$34:$B$777,X$119)+'СЕТ СН'!$I$9+СВЦЭМ!$D$10+'СЕТ СН'!$I$6-'СЕТ СН'!$I$19</f>
        <v>1204.9060036999999</v>
      </c>
      <c r="Y125" s="37">
        <f>SUMIFS(СВЦЭМ!$C$34:$C$777,СВЦЭМ!$A$34:$A$777,$A125,СВЦЭМ!$B$34:$B$777,Y$119)+'СЕТ СН'!$I$9+СВЦЭМ!$D$10+'СЕТ СН'!$I$6-'СЕТ СН'!$I$19</f>
        <v>1318.5171339999997</v>
      </c>
    </row>
    <row r="126" spans="1:27" ht="15.75" x14ac:dyDescent="0.2">
      <c r="A126" s="36">
        <f t="shared" si="3"/>
        <v>43258</v>
      </c>
      <c r="B126" s="37">
        <f>SUMIFS(СВЦЭМ!$C$34:$C$777,СВЦЭМ!$A$34:$A$777,$A126,СВЦЭМ!$B$34:$B$777,B$119)+'СЕТ СН'!$I$9+СВЦЭМ!$D$10+'СЕТ СН'!$I$6-'СЕТ СН'!$I$19</f>
        <v>1398.5172458800002</v>
      </c>
      <c r="C126" s="37">
        <f>SUMIFS(СВЦЭМ!$C$34:$C$777,СВЦЭМ!$A$34:$A$777,$A126,СВЦЭМ!$B$34:$B$777,C$119)+'СЕТ СН'!$I$9+СВЦЭМ!$D$10+'СЕТ СН'!$I$6-'СЕТ СН'!$I$19</f>
        <v>1459.2046310999999</v>
      </c>
      <c r="D126" s="37">
        <f>SUMIFS(СВЦЭМ!$C$34:$C$777,СВЦЭМ!$A$34:$A$777,$A126,СВЦЭМ!$B$34:$B$777,D$119)+'СЕТ СН'!$I$9+СВЦЭМ!$D$10+'СЕТ СН'!$I$6-'СЕТ СН'!$I$19</f>
        <v>1480.5465739799997</v>
      </c>
      <c r="E126" s="37">
        <f>SUMIFS(СВЦЭМ!$C$34:$C$777,СВЦЭМ!$A$34:$A$777,$A126,СВЦЭМ!$B$34:$B$777,E$119)+'СЕТ СН'!$I$9+СВЦЭМ!$D$10+'СЕТ СН'!$I$6-'СЕТ СН'!$I$19</f>
        <v>1488.2209638499994</v>
      </c>
      <c r="F126" s="37">
        <f>SUMIFS(СВЦЭМ!$C$34:$C$777,СВЦЭМ!$A$34:$A$777,$A126,СВЦЭМ!$B$34:$B$777,F$119)+'СЕТ СН'!$I$9+СВЦЭМ!$D$10+'СЕТ СН'!$I$6-'СЕТ СН'!$I$19</f>
        <v>1501.8984211800002</v>
      </c>
      <c r="G126" s="37">
        <f>SUMIFS(СВЦЭМ!$C$34:$C$777,СВЦЭМ!$A$34:$A$777,$A126,СВЦЭМ!$B$34:$B$777,G$119)+'СЕТ СН'!$I$9+СВЦЭМ!$D$10+'СЕТ СН'!$I$6-'СЕТ СН'!$I$19</f>
        <v>1494.8764506800003</v>
      </c>
      <c r="H126" s="37">
        <f>SUMIFS(СВЦЭМ!$C$34:$C$777,СВЦЭМ!$A$34:$A$777,$A126,СВЦЭМ!$B$34:$B$777,H$119)+'СЕТ СН'!$I$9+СВЦЭМ!$D$10+'СЕТ СН'!$I$6-'СЕТ СН'!$I$19</f>
        <v>1363.1765108099999</v>
      </c>
      <c r="I126" s="37">
        <f>SUMIFS(СВЦЭМ!$C$34:$C$777,СВЦЭМ!$A$34:$A$777,$A126,СВЦЭМ!$B$34:$B$777,I$119)+'СЕТ СН'!$I$9+СВЦЭМ!$D$10+'СЕТ СН'!$I$6-'СЕТ СН'!$I$19</f>
        <v>1242.7119727300001</v>
      </c>
      <c r="J126" s="37">
        <f>SUMIFS(СВЦЭМ!$C$34:$C$777,СВЦЭМ!$A$34:$A$777,$A126,СВЦЭМ!$B$34:$B$777,J$119)+'СЕТ СН'!$I$9+СВЦЭМ!$D$10+'СЕТ СН'!$I$6-'СЕТ СН'!$I$19</f>
        <v>1209.3470584799998</v>
      </c>
      <c r="K126" s="37">
        <f>SUMIFS(СВЦЭМ!$C$34:$C$777,СВЦЭМ!$A$34:$A$777,$A126,СВЦЭМ!$B$34:$B$777,K$119)+'СЕТ СН'!$I$9+СВЦЭМ!$D$10+'СЕТ СН'!$I$6-'СЕТ СН'!$I$19</f>
        <v>1187.3676912999999</v>
      </c>
      <c r="L126" s="37">
        <f>SUMIFS(СВЦЭМ!$C$34:$C$777,СВЦЭМ!$A$34:$A$777,$A126,СВЦЭМ!$B$34:$B$777,L$119)+'СЕТ СН'!$I$9+СВЦЭМ!$D$10+'СЕТ СН'!$I$6-'СЕТ СН'!$I$19</f>
        <v>1172.5118789600001</v>
      </c>
      <c r="M126" s="37">
        <f>SUMIFS(СВЦЭМ!$C$34:$C$777,СВЦЭМ!$A$34:$A$777,$A126,СВЦЭМ!$B$34:$B$777,M$119)+'СЕТ СН'!$I$9+СВЦЭМ!$D$10+'СЕТ СН'!$I$6-'СЕТ СН'!$I$19</f>
        <v>1175.7227832999997</v>
      </c>
      <c r="N126" s="37">
        <f>SUMIFS(СВЦЭМ!$C$34:$C$777,СВЦЭМ!$A$34:$A$777,$A126,СВЦЭМ!$B$34:$B$777,N$119)+'СЕТ СН'!$I$9+СВЦЭМ!$D$10+'СЕТ СН'!$I$6-'СЕТ СН'!$I$19</f>
        <v>1185.3429120400001</v>
      </c>
      <c r="O126" s="37">
        <f>SUMIFS(СВЦЭМ!$C$34:$C$777,СВЦЭМ!$A$34:$A$777,$A126,СВЦЭМ!$B$34:$B$777,O$119)+'СЕТ СН'!$I$9+СВЦЭМ!$D$10+'СЕТ СН'!$I$6-'СЕТ СН'!$I$19</f>
        <v>1190.0451333000001</v>
      </c>
      <c r="P126" s="37">
        <f>SUMIFS(СВЦЭМ!$C$34:$C$777,СВЦЭМ!$A$34:$A$777,$A126,СВЦЭМ!$B$34:$B$777,P$119)+'СЕТ СН'!$I$9+СВЦЭМ!$D$10+'СЕТ СН'!$I$6-'СЕТ СН'!$I$19</f>
        <v>1178.4887281000001</v>
      </c>
      <c r="Q126" s="37">
        <f>SUMIFS(СВЦЭМ!$C$34:$C$777,СВЦЭМ!$A$34:$A$777,$A126,СВЦЭМ!$B$34:$B$777,Q$119)+'СЕТ СН'!$I$9+СВЦЭМ!$D$10+'СЕТ СН'!$I$6-'СЕТ СН'!$I$19</f>
        <v>1189.47400608</v>
      </c>
      <c r="R126" s="37">
        <f>SUMIFS(СВЦЭМ!$C$34:$C$777,СВЦЭМ!$A$34:$A$777,$A126,СВЦЭМ!$B$34:$B$777,R$119)+'СЕТ СН'!$I$9+СВЦЭМ!$D$10+'СЕТ СН'!$I$6-'СЕТ СН'!$I$19</f>
        <v>1210.37382957</v>
      </c>
      <c r="S126" s="37">
        <f>SUMIFS(СВЦЭМ!$C$34:$C$777,СВЦЭМ!$A$34:$A$777,$A126,СВЦЭМ!$B$34:$B$777,S$119)+'СЕТ СН'!$I$9+СВЦЭМ!$D$10+'СЕТ СН'!$I$6-'СЕТ СН'!$I$19</f>
        <v>1229.27764966</v>
      </c>
      <c r="T126" s="37">
        <f>SUMIFS(СВЦЭМ!$C$34:$C$777,СВЦЭМ!$A$34:$A$777,$A126,СВЦЭМ!$B$34:$B$777,T$119)+'СЕТ СН'!$I$9+СВЦЭМ!$D$10+'СЕТ СН'!$I$6-'СЕТ СН'!$I$19</f>
        <v>1251.7779071199998</v>
      </c>
      <c r="U126" s="37">
        <f>SUMIFS(СВЦЭМ!$C$34:$C$777,СВЦЭМ!$A$34:$A$777,$A126,СВЦЭМ!$B$34:$B$777,U$119)+'СЕТ СН'!$I$9+СВЦЭМ!$D$10+'СЕТ СН'!$I$6-'СЕТ СН'!$I$19</f>
        <v>1262.5262975099999</v>
      </c>
      <c r="V126" s="37">
        <f>SUMIFS(СВЦЭМ!$C$34:$C$777,СВЦЭМ!$A$34:$A$777,$A126,СВЦЭМ!$B$34:$B$777,V$119)+'СЕТ СН'!$I$9+СВЦЭМ!$D$10+'СЕТ СН'!$I$6-'СЕТ СН'!$I$19</f>
        <v>1259.3987120100001</v>
      </c>
      <c r="W126" s="37">
        <f>SUMIFS(СВЦЭМ!$C$34:$C$777,СВЦЭМ!$A$34:$A$777,$A126,СВЦЭМ!$B$34:$B$777,W$119)+'СЕТ СН'!$I$9+СВЦЭМ!$D$10+'СЕТ СН'!$I$6-'СЕТ СН'!$I$19</f>
        <v>1237.4985320699998</v>
      </c>
      <c r="X126" s="37">
        <f>SUMIFS(СВЦЭМ!$C$34:$C$777,СВЦЭМ!$A$34:$A$777,$A126,СВЦЭМ!$B$34:$B$777,X$119)+'СЕТ СН'!$I$9+СВЦЭМ!$D$10+'СЕТ СН'!$I$6-'СЕТ СН'!$I$19</f>
        <v>1203.1495400099998</v>
      </c>
      <c r="Y126" s="37">
        <f>SUMIFS(СВЦЭМ!$C$34:$C$777,СВЦЭМ!$A$34:$A$777,$A126,СВЦЭМ!$B$34:$B$777,Y$119)+'СЕТ СН'!$I$9+СВЦЭМ!$D$10+'СЕТ СН'!$I$6-'СЕТ СН'!$I$19</f>
        <v>1312.2885043299998</v>
      </c>
    </row>
    <row r="127" spans="1:27" ht="15.75" x14ac:dyDescent="0.2">
      <c r="A127" s="36">
        <f t="shared" si="3"/>
        <v>43259</v>
      </c>
      <c r="B127" s="37">
        <f>SUMIFS(СВЦЭМ!$C$34:$C$777,СВЦЭМ!$A$34:$A$777,$A127,СВЦЭМ!$B$34:$B$777,B$119)+'СЕТ СН'!$I$9+СВЦЭМ!$D$10+'СЕТ СН'!$I$6-'СЕТ СН'!$I$19</f>
        <v>1400.47996878</v>
      </c>
      <c r="C127" s="37">
        <f>SUMIFS(СВЦЭМ!$C$34:$C$777,СВЦЭМ!$A$34:$A$777,$A127,СВЦЭМ!$B$34:$B$777,C$119)+'СЕТ СН'!$I$9+СВЦЭМ!$D$10+'СЕТ СН'!$I$6-'СЕТ СН'!$I$19</f>
        <v>1477.5114639500002</v>
      </c>
      <c r="D127" s="37">
        <f>SUMIFS(СВЦЭМ!$C$34:$C$777,СВЦЭМ!$A$34:$A$777,$A127,СВЦЭМ!$B$34:$B$777,D$119)+'СЕТ СН'!$I$9+СВЦЭМ!$D$10+'СЕТ СН'!$I$6-'СЕТ СН'!$I$19</f>
        <v>1523.58870161</v>
      </c>
      <c r="E127" s="37">
        <f>SUMIFS(СВЦЭМ!$C$34:$C$777,СВЦЭМ!$A$34:$A$777,$A127,СВЦЭМ!$B$34:$B$777,E$119)+'СЕТ СН'!$I$9+СВЦЭМ!$D$10+'СЕТ СН'!$I$6-'СЕТ СН'!$I$19</f>
        <v>1528.4222862199999</v>
      </c>
      <c r="F127" s="37">
        <f>SUMIFS(СВЦЭМ!$C$34:$C$777,СВЦЭМ!$A$34:$A$777,$A127,СВЦЭМ!$B$34:$B$777,F$119)+'СЕТ СН'!$I$9+СВЦЭМ!$D$10+'СЕТ СН'!$I$6-'СЕТ СН'!$I$19</f>
        <v>1537.2334292099999</v>
      </c>
      <c r="G127" s="37">
        <f>SUMIFS(СВЦЭМ!$C$34:$C$777,СВЦЭМ!$A$34:$A$777,$A127,СВЦЭМ!$B$34:$B$777,G$119)+'СЕТ СН'!$I$9+СВЦЭМ!$D$10+'СЕТ СН'!$I$6-'СЕТ СН'!$I$19</f>
        <v>1510.7933198599999</v>
      </c>
      <c r="H127" s="37">
        <f>SUMIFS(СВЦЭМ!$C$34:$C$777,СВЦЭМ!$A$34:$A$777,$A127,СВЦЭМ!$B$34:$B$777,H$119)+'СЕТ СН'!$I$9+СВЦЭМ!$D$10+'СЕТ СН'!$I$6-'СЕТ СН'!$I$19</f>
        <v>1379.8781156700002</v>
      </c>
      <c r="I127" s="37">
        <f>SUMIFS(СВЦЭМ!$C$34:$C$777,СВЦЭМ!$A$34:$A$777,$A127,СВЦЭМ!$B$34:$B$777,I$119)+'СЕТ СН'!$I$9+СВЦЭМ!$D$10+'СЕТ СН'!$I$6-'СЕТ СН'!$I$19</f>
        <v>1282.0067000699996</v>
      </c>
      <c r="J127" s="37">
        <f>SUMIFS(СВЦЭМ!$C$34:$C$777,СВЦЭМ!$A$34:$A$777,$A127,СВЦЭМ!$B$34:$B$777,J$119)+'СЕТ СН'!$I$9+СВЦЭМ!$D$10+'СЕТ СН'!$I$6-'СЕТ СН'!$I$19</f>
        <v>1241.5347906299999</v>
      </c>
      <c r="K127" s="37">
        <f>SUMIFS(СВЦЭМ!$C$34:$C$777,СВЦЭМ!$A$34:$A$777,$A127,СВЦЭМ!$B$34:$B$777,K$119)+'СЕТ СН'!$I$9+СВЦЭМ!$D$10+'СЕТ СН'!$I$6-'СЕТ СН'!$I$19</f>
        <v>1224.67497946</v>
      </c>
      <c r="L127" s="37">
        <f>SUMIFS(СВЦЭМ!$C$34:$C$777,СВЦЭМ!$A$34:$A$777,$A127,СВЦЭМ!$B$34:$B$777,L$119)+'СЕТ СН'!$I$9+СВЦЭМ!$D$10+'СЕТ СН'!$I$6-'СЕТ СН'!$I$19</f>
        <v>1207.7478986699998</v>
      </c>
      <c r="M127" s="37">
        <f>SUMIFS(СВЦЭМ!$C$34:$C$777,СВЦЭМ!$A$34:$A$777,$A127,СВЦЭМ!$B$34:$B$777,M$119)+'СЕТ СН'!$I$9+СВЦЭМ!$D$10+'СЕТ СН'!$I$6-'СЕТ СН'!$I$19</f>
        <v>1192.5873112199997</v>
      </c>
      <c r="N127" s="37">
        <f>SUMIFS(СВЦЭМ!$C$34:$C$777,СВЦЭМ!$A$34:$A$777,$A127,СВЦЭМ!$B$34:$B$777,N$119)+'СЕТ СН'!$I$9+СВЦЭМ!$D$10+'СЕТ СН'!$I$6-'СЕТ СН'!$I$19</f>
        <v>1195.03548675</v>
      </c>
      <c r="O127" s="37">
        <f>SUMIFS(СВЦЭМ!$C$34:$C$777,СВЦЭМ!$A$34:$A$777,$A127,СВЦЭМ!$B$34:$B$777,O$119)+'СЕТ СН'!$I$9+СВЦЭМ!$D$10+'СЕТ СН'!$I$6-'СЕТ СН'!$I$19</f>
        <v>1192.3810755899999</v>
      </c>
      <c r="P127" s="37">
        <f>SUMIFS(СВЦЭМ!$C$34:$C$777,СВЦЭМ!$A$34:$A$777,$A127,СВЦЭМ!$B$34:$B$777,P$119)+'СЕТ СН'!$I$9+СВЦЭМ!$D$10+'СЕТ СН'!$I$6-'СЕТ СН'!$I$19</f>
        <v>1194.1448324899998</v>
      </c>
      <c r="Q127" s="37">
        <f>SUMIFS(СВЦЭМ!$C$34:$C$777,СВЦЭМ!$A$34:$A$777,$A127,СВЦЭМ!$B$34:$B$777,Q$119)+'СЕТ СН'!$I$9+СВЦЭМ!$D$10+'СЕТ СН'!$I$6-'СЕТ СН'!$I$19</f>
        <v>1199.88738229</v>
      </c>
      <c r="R127" s="37">
        <f>SUMIFS(СВЦЭМ!$C$34:$C$777,СВЦЭМ!$A$34:$A$777,$A127,СВЦЭМ!$B$34:$B$777,R$119)+'СЕТ СН'!$I$9+СВЦЭМ!$D$10+'СЕТ СН'!$I$6-'СЕТ СН'!$I$19</f>
        <v>1203.9175040699997</v>
      </c>
      <c r="S127" s="37">
        <f>SUMIFS(СВЦЭМ!$C$34:$C$777,СВЦЭМ!$A$34:$A$777,$A127,СВЦЭМ!$B$34:$B$777,S$119)+'СЕТ СН'!$I$9+СВЦЭМ!$D$10+'СЕТ СН'!$I$6-'СЕТ СН'!$I$19</f>
        <v>1200.4396399899997</v>
      </c>
      <c r="T127" s="37">
        <f>SUMIFS(СВЦЭМ!$C$34:$C$777,СВЦЭМ!$A$34:$A$777,$A127,СВЦЭМ!$B$34:$B$777,T$119)+'СЕТ СН'!$I$9+СВЦЭМ!$D$10+'СЕТ СН'!$I$6-'СЕТ СН'!$I$19</f>
        <v>1196.0517257000001</v>
      </c>
      <c r="U127" s="37">
        <f>SUMIFS(СВЦЭМ!$C$34:$C$777,СВЦЭМ!$A$34:$A$777,$A127,СВЦЭМ!$B$34:$B$777,U$119)+'СЕТ СН'!$I$9+СВЦЭМ!$D$10+'СЕТ СН'!$I$6-'СЕТ СН'!$I$19</f>
        <v>1203.4103214699999</v>
      </c>
      <c r="V127" s="37">
        <f>SUMIFS(СВЦЭМ!$C$34:$C$777,СВЦЭМ!$A$34:$A$777,$A127,СВЦЭМ!$B$34:$B$777,V$119)+'СЕТ СН'!$I$9+СВЦЭМ!$D$10+'СЕТ СН'!$I$6-'СЕТ СН'!$I$19</f>
        <v>1207.5656241799998</v>
      </c>
      <c r="W127" s="37">
        <f>SUMIFS(СВЦЭМ!$C$34:$C$777,СВЦЭМ!$A$34:$A$777,$A127,СВЦЭМ!$B$34:$B$777,W$119)+'СЕТ СН'!$I$9+СВЦЭМ!$D$10+'СЕТ СН'!$I$6-'СЕТ СН'!$I$19</f>
        <v>1176.1798171299997</v>
      </c>
      <c r="X127" s="37">
        <f>SUMIFS(СВЦЭМ!$C$34:$C$777,СВЦЭМ!$A$34:$A$777,$A127,СВЦЭМ!$B$34:$B$777,X$119)+'СЕТ СН'!$I$9+СВЦЭМ!$D$10+'СЕТ СН'!$I$6-'СЕТ СН'!$I$19</f>
        <v>1198.3876902100001</v>
      </c>
      <c r="Y127" s="37">
        <f>SUMIFS(СВЦЭМ!$C$34:$C$777,СВЦЭМ!$A$34:$A$777,$A127,СВЦЭМ!$B$34:$B$777,Y$119)+'СЕТ СН'!$I$9+СВЦЭМ!$D$10+'СЕТ СН'!$I$6-'СЕТ СН'!$I$19</f>
        <v>1304.4018929099998</v>
      </c>
    </row>
    <row r="128" spans="1:27" ht="15.75" x14ac:dyDescent="0.2">
      <c r="A128" s="36">
        <f t="shared" si="3"/>
        <v>43260</v>
      </c>
      <c r="B128" s="37">
        <f>SUMIFS(СВЦЭМ!$C$34:$C$777,СВЦЭМ!$A$34:$A$777,$A128,СВЦЭМ!$B$34:$B$777,B$119)+'СЕТ СН'!$I$9+СВЦЭМ!$D$10+'СЕТ СН'!$I$6-'СЕТ СН'!$I$19</f>
        <v>1465.4052751499999</v>
      </c>
      <c r="C128" s="37">
        <f>SUMIFS(СВЦЭМ!$C$34:$C$777,СВЦЭМ!$A$34:$A$777,$A128,СВЦЭМ!$B$34:$B$777,C$119)+'СЕТ СН'!$I$9+СВЦЭМ!$D$10+'СЕТ СН'!$I$6-'СЕТ СН'!$I$19</f>
        <v>1496.33392736</v>
      </c>
      <c r="D128" s="37">
        <f>SUMIFS(СВЦЭМ!$C$34:$C$777,СВЦЭМ!$A$34:$A$777,$A128,СВЦЭМ!$B$34:$B$777,D$119)+'СЕТ СН'!$I$9+СВЦЭМ!$D$10+'СЕТ СН'!$I$6-'СЕТ СН'!$I$19</f>
        <v>1530.5885106999999</v>
      </c>
      <c r="E128" s="37">
        <f>SUMIFS(СВЦЭМ!$C$34:$C$777,СВЦЭМ!$A$34:$A$777,$A128,СВЦЭМ!$B$34:$B$777,E$119)+'СЕТ СН'!$I$9+СВЦЭМ!$D$10+'СЕТ СН'!$I$6-'СЕТ СН'!$I$19</f>
        <v>1541.6298799000001</v>
      </c>
      <c r="F128" s="37">
        <f>SUMIFS(СВЦЭМ!$C$34:$C$777,СВЦЭМ!$A$34:$A$777,$A128,СВЦЭМ!$B$34:$B$777,F$119)+'СЕТ СН'!$I$9+СВЦЭМ!$D$10+'СЕТ СН'!$I$6-'СЕТ СН'!$I$19</f>
        <v>1534.4121817700002</v>
      </c>
      <c r="G128" s="37">
        <f>SUMIFS(СВЦЭМ!$C$34:$C$777,СВЦЭМ!$A$34:$A$777,$A128,СВЦЭМ!$B$34:$B$777,G$119)+'СЕТ СН'!$I$9+СВЦЭМ!$D$10+'СЕТ СН'!$I$6-'СЕТ СН'!$I$19</f>
        <v>1514.8010926000002</v>
      </c>
      <c r="H128" s="37">
        <f>SUMIFS(СВЦЭМ!$C$34:$C$777,СВЦЭМ!$A$34:$A$777,$A128,СВЦЭМ!$B$34:$B$777,H$119)+'СЕТ СН'!$I$9+СВЦЭМ!$D$10+'СЕТ СН'!$I$6-'СЕТ СН'!$I$19</f>
        <v>1440.9634080199999</v>
      </c>
      <c r="I128" s="37">
        <f>SUMIFS(СВЦЭМ!$C$34:$C$777,СВЦЭМ!$A$34:$A$777,$A128,СВЦЭМ!$B$34:$B$777,I$119)+'СЕТ СН'!$I$9+СВЦЭМ!$D$10+'СЕТ СН'!$I$6-'СЕТ СН'!$I$19</f>
        <v>1313.48727478</v>
      </c>
      <c r="J128" s="37">
        <f>SUMIFS(СВЦЭМ!$C$34:$C$777,СВЦЭМ!$A$34:$A$777,$A128,СВЦЭМ!$B$34:$B$777,J$119)+'СЕТ СН'!$I$9+СВЦЭМ!$D$10+'СЕТ СН'!$I$6-'СЕТ СН'!$I$19</f>
        <v>1217.5427607399997</v>
      </c>
      <c r="K128" s="37">
        <f>SUMIFS(СВЦЭМ!$C$34:$C$777,СВЦЭМ!$A$34:$A$777,$A128,СВЦЭМ!$B$34:$B$777,K$119)+'СЕТ СН'!$I$9+СВЦЭМ!$D$10+'СЕТ СН'!$I$6-'СЕТ СН'!$I$19</f>
        <v>1190.7623703300001</v>
      </c>
      <c r="L128" s="37">
        <f>SUMIFS(СВЦЭМ!$C$34:$C$777,СВЦЭМ!$A$34:$A$777,$A128,СВЦЭМ!$B$34:$B$777,L$119)+'СЕТ СН'!$I$9+СВЦЭМ!$D$10+'СЕТ СН'!$I$6-'СЕТ СН'!$I$19</f>
        <v>1171.3436117000001</v>
      </c>
      <c r="M128" s="37">
        <f>SUMIFS(СВЦЭМ!$C$34:$C$777,СВЦЭМ!$A$34:$A$777,$A128,СВЦЭМ!$B$34:$B$777,M$119)+'СЕТ СН'!$I$9+СВЦЭМ!$D$10+'СЕТ СН'!$I$6-'СЕТ СН'!$I$19</f>
        <v>1174.9453401599999</v>
      </c>
      <c r="N128" s="37">
        <f>SUMIFS(СВЦЭМ!$C$34:$C$777,СВЦЭМ!$A$34:$A$777,$A128,СВЦЭМ!$B$34:$B$777,N$119)+'СЕТ СН'!$I$9+СВЦЭМ!$D$10+'СЕТ СН'!$I$6-'СЕТ СН'!$I$19</f>
        <v>1183.1168388199999</v>
      </c>
      <c r="O128" s="37">
        <f>SUMIFS(СВЦЭМ!$C$34:$C$777,СВЦЭМ!$A$34:$A$777,$A128,СВЦЭМ!$B$34:$B$777,O$119)+'СЕТ СН'!$I$9+СВЦЭМ!$D$10+'СЕТ СН'!$I$6-'СЕТ СН'!$I$19</f>
        <v>1184.3780597099999</v>
      </c>
      <c r="P128" s="37">
        <f>SUMIFS(СВЦЭМ!$C$34:$C$777,СВЦЭМ!$A$34:$A$777,$A128,СВЦЭМ!$B$34:$B$777,P$119)+'СЕТ СН'!$I$9+СВЦЭМ!$D$10+'СЕТ СН'!$I$6-'СЕТ СН'!$I$19</f>
        <v>1177.6177030399999</v>
      </c>
      <c r="Q128" s="37">
        <f>SUMIFS(СВЦЭМ!$C$34:$C$777,СВЦЭМ!$A$34:$A$777,$A128,СВЦЭМ!$B$34:$B$777,Q$119)+'СЕТ СН'!$I$9+СВЦЭМ!$D$10+'СЕТ СН'!$I$6-'СЕТ СН'!$I$19</f>
        <v>1181.2030523099997</v>
      </c>
      <c r="R128" s="37">
        <f>SUMIFS(СВЦЭМ!$C$34:$C$777,СВЦЭМ!$A$34:$A$777,$A128,СВЦЭМ!$B$34:$B$777,R$119)+'СЕТ СН'!$I$9+СВЦЭМ!$D$10+'СЕТ СН'!$I$6-'СЕТ СН'!$I$19</f>
        <v>1193.9368898899997</v>
      </c>
      <c r="S128" s="37">
        <f>SUMIFS(СВЦЭМ!$C$34:$C$777,СВЦЭМ!$A$34:$A$777,$A128,СВЦЭМ!$B$34:$B$777,S$119)+'СЕТ СН'!$I$9+СВЦЭМ!$D$10+'СЕТ СН'!$I$6-'СЕТ СН'!$I$19</f>
        <v>1194.7141564899998</v>
      </c>
      <c r="T128" s="37">
        <f>SUMIFS(СВЦЭМ!$C$34:$C$777,СВЦЭМ!$A$34:$A$777,$A128,СВЦЭМ!$B$34:$B$777,T$119)+'СЕТ СН'!$I$9+СВЦЭМ!$D$10+'СЕТ СН'!$I$6-'СЕТ СН'!$I$19</f>
        <v>1190.11903248</v>
      </c>
      <c r="U128" s="37">
        <f>SUMIFS(СВЦЭМ!$C$34:$C$777,СВЦЭМ!$A$34:$A$777,$A128,СВЦЭМ!$B$34:$B$777,U$119)+'СЕТ СН'!$I$9+СВЦЭМ!$D$10+'СЕТ СН'!$I$6-'СЕТ СН'!$I$19</f>
        <v>1188.8632530899999</v>
      </c>
      <c r="V128" s="37">
        <f>SUMIFS(СВЦЭМ!$C$34:$C$777,СВЦЭМ!$A$34:$A$777,$A128,СВЦЭМ!$B$34:$B$777,V$119)+'СЕТ СН'!$I$9+СВЦЭМ!$D$10+'СЕТ СН'!$I$6-'СЕТ СН'!$I$19</f>
        <v>1203.2751987399997</v>
      </c>
      <c r="W128" s="37">
        <f>SUMIFS(СВЦЭМ!$C$34:$C$777,СВЦЭМ!$A$34:$A$777,$A128,СВЦЭМ!$B$34:$B$777,W$119)+'СЕТ СН'!$I$9+СВЦЭМ!$D$10+'СЕТ СН'!$I$6-'СЕТ СН'!$I$19</f>
        <v>1245.0109633100001</v>
      </c>
      <c r="X128" s="37">
        <f>SUMIFS(СВЦЭМ!$C$34:$C$777,СВЦЭМ!$A$34:$A$777,$A128,СВЦЭМ!$B$34:$B$777,X$119)+'СЕТ СН'!$I$9+СВЦЭМ!$D$10+'СЕТ СН'!$I$6-'СЕТ СН'!$I$19</f>
        <v>1319.1574527299999</v>
      </c>
      <c r="Y128" s="37">
        <f>SUMIFS(СВЦЭМ!$C$34:$C$777,СВЦЭМ!$A$34:$A$777,$A128,СВЦЭМ!$B$34:$B$777,Y$119)+'СЕТ СН'!$I$9+СВЦЭМ!$D$10+'СЕТ СН'!$I$6-'СЕТ СН'!$I$19</f>
        <v>1385.2897696899995</v>
      </c>
    </row>
    <row r="129" spans="1:25" ht="15.75" x14ac:dyDescent="0.2">
      <c r="A129" s="36">
        <f t="shared" si="3"/>
        <v>43261</v>
      </c>
      <c r="B129" s="37">
        <f>SUMIFS(СВЦЭМ!$C$34:$C$777,СВЦЭМ!$A$34:$A$777,$A129,СВЦЭМ!$B$34:$B$777,B$119)+'СЕТ СН'!$I$9+СВЦЭМ!$D$10+'СЕТ СН'!$I$6-'СЕТ СН'!$I$19</f>
        <v>1457.0736075199998</v>
      </c>
      <c r="C129" s="37">
        <f>SUMIFS(СВЦЭМ!$C$34:$C$777,СВЦЭМ!$A$34:$A$777,$A129,СВЦЭМ!$B$34:$B$777,C$119)+'СЕТ СН'!$I$9+СВЦЭМ!$D$10+'СЕТ СН'!$I$6-'СЕТ СН'!$I$19</f>
        <v>1505.7191466099998</v>
      </c>
      <c r="D129" s="37">
        <f>SUMIFS(СВЦЭМ!$C$34:$C$777,СВЦЭМ!$A$34:$A$777,$A129,СВЦЭМ!$B$34:$B$777,D$119)+'СЕТ СН'!$I$9+СВЦЭМ!$D$10+'СЕТ СН'!$I$6-'СЕТ СН'!$I$19</f>
        <v>1541.6892186600003</v>
      </c>
      <c r="E129" s="37">
        <f>SUMIFS(СВЦЭМ!$C$34:$C$777,СВЦЭМ!$A$34:$A$777,$A129,СВЦЭМ!$B$34:$B$777,E$119)+'СЕТ СН'!$I$9+СВЦЭМ!$D$10+'СЕТ СН'!$I$6-'СЕТ СН'!$I$19</f>
        <v>1543.9376675099998</v>
      </c>
      <c r="F129" s="37">
        <f>SUMIFS(СВЦЭМ!$C$34:$C$777,СВЦЭМ!$A$34:$A$777,$A129,СВЦЭМ!$B$34:$B$777,F$119)+'СЕТ СН'!$I$9+СВЦЭМ!$D$10+'СЕТ СН'!$I$6-'СЕТ СН'!$I$19</f>
        <v>1537.5721533499996</v>
      </c>
      <c r="G129" s="37">
        <f>SUMIFS(СВЦЭМ!$C$34:$C$777,СВЦЭМ!$A$34:$A$777,$A129,СВЦЭМ!$B$34:$B$777,G$119)+'СЕТ СН'!$I$9+СВЦЭМ!$D$10+'СЕТ СН'!$I$6-'СЕТ СН'!$I$19</f>
        <v>1538.6130253599999</v>
      </c>
      <c r="H129" s="37">
        <f>SUMIFS(СВЦЭМ!$C$34:$C$777,СВЦЭМ!$A$34:$A$777,$A129,СВЦЭМ!$B$34:$B$777,H$119)+'СЕТ СН'!$I$9+СВЦЭМ!$D$10+'СЕТ СН'!$I$6-'СЕТ СН'!$I$19</f>
        <v>1479.0027166099994</v>
      </c>
      <c r="I129" s="37">
        <f>SUMIFS(СВЦЭМ!$C$34:$C$777,СВЦЭМ!$A$34:$A$777,$A129,СВЦЭМ!$B$34:$B$777,I$119)+'СЕТ СН'!$I$9+СВЦЭМ!$D$10+'СЕТ СН'!$I$6-'СЕТ СН'!$I$19</f>
        <v>1348.30151239</v>
      </c>
      <c r="J129" s="37">
        <f>SUMIFS(СВЦЭМ!$C$34:$C$777,СВЦЭМ!$A$34:$A$777,$A129,СВЦЭМ!$B$34:$B$777,J$119)+'СЕТ СН'!$I$9+СВЦЭМ!$D$10+'СЕТ СН'!$I$6-'СЕТ СН'!$I$19</f>
        <v>1250.3626761800001</v>
      </c>
      <c r="K129" s="37">
        <f>SUMIFS(СВЦЭМ!$C$34:$C$777,СВЦЭМ!$A$34:$A$777,$A129,СВЦЭМ!$B$34:$B$777,K$119)+'СЕТ СН'!$I$9+СВЦЭМ!$D$10+'СЕТ СН'!$I$6-'СЕТ СН'!$I$19</f>
        <v>1182.8468187399999</v>
      </c>
      <c r="L129" s="37">
        <f>SUMIFS(СВЦЭМ!$C$34:$C$777,СВЦЭМ!$A$34:$A$777,$A129,СВЦЭМ!$B$34:$B$777,L$119)+'СЕТ СН'!$I$9+СВЦЭМ!$D$10+'СЕТ СН'!$I$6-'СЕТ СН'!$I$19</f>
        <v>1154.8399760500001</v>
      </c>
      <c r="M129" s="37">
        <f>SUMIFS(СВЦЭМ!$C$34:$C$777,СВЦЭМ!$A$34:$A$777,$A129,СВЦЭМ!$B$34:$B$777,M$119)+'СЕТ СН'!$I$9+СВЦЭМ!$D$10+'СЕТ СН'!$I$6-'СЕТ СН'!$I$19</f>
        <v>1151.1648783699998</v>
      </c>
      <c r="N129" s="37">
        <f>SUMIFS(СВЦЭМ!$C$34:$C$777,СВЦЭМ!$A$34:$A$777,$A129,СВЦЭМ!$B$34:$B$777,N$119)+'СЕТ СН'!$I$9+СВЦЭМ!$D$10+'СЕТ СН'!$I$6-'СЕТ СН'!$I$19</f>
        <v>1160.3168635299999</v>
      </c>
      <c r="O129" s="37">
        <f>SUMIFS(СВЦЭМ!$C$34:$C$777,СВЦЭМ!$A$34:$A$777,$A129,СВЦЭМ!$B$34:$B$777,O$119)+'СЕТ СН'!$I$9+СВЦЭМ!$D$10+'СЕТ СН'!$I$6-'СЕТ СН'!$I$19</f>
        <v>1207.3007228299998</v>
      </c>
      <c r="P129" s="37">
        <f>SUMIFS(СВЦЭМ!$C$34:$C$777,СВЦЭМ!$A$34:$A$777,$A129,СВЦЭМ!$B$34:$B$777,P$119)+'СЕТ СН'!$I$9+СВЦЭМ!$D$10+'СЕТ СН'!$I$6-'СЕТ СН'!$I$19</f>
        <v>1193.9133367899999</v>
      </c>
      <c r="Q129" s="37">
        <f>SUMIFS(СВЦЭМ!$C$34:$C$777,СВЦЭМ!$A$34:$A$777,$A129,СВЦЭМ!$B$34:$B$777,Q$119)+'СЕТ СН'!$I$9+СВЦЭМ!$D$10+'СЕТ СН'!$I$6-'СЕТ СН'!$I$19</f>
        <v>1197.4722549799999</v>
      </c>
      <c r="R129" s="37">
        <f>SUMIFS(СВЦЭМ!$C$34:$C$777,СВЦЭМ!$A$34:$A$777,$A129,СВЦЭМ!$B$34:$B$777,R$119)+'СЕТ СН'!$I$9+СВЦЭМ!$D$10+'СЕТ СН'!$I$6-'СЕТ СН'!$I$19</f>
        <v>1197.0930573400001</v>
      </c>
      <c r="S129" s="37">
        <f>SUMIFS(СВЦЭМ!$C$34:$C$777,СВЦЭМ!$A$34:$A$777,$A129,СВЦЭМ!$B$34:$B$777,S$119)+'СЕТ СН'!$I$9+СВЦЭМ!$D$10+'СЕТ СН'!$I$6-'СЕТ СН'!$I$19</f>
        <v>1196.4940865099998</v>
      </c>
      <c r="T129" s="37">
        <f>SUMIFS(СВЦЭМ!$C$34:$C$777,СВЦЭМ!$A$34:$A$777,$A129,СВЦЭМ!$B$34:$B$777,T$119)+'СЕТ СН'!$I$9+СВЦЭМ!$D$10+'СЕТ СН'!$I$6-'СЕТ СН'!$I$19</f>
        <v>1200.9808480900001</v>
      </c>
      <c r="U129" s="37">
        <f>SUMIFS(СВЦЭМ!$C$34:$C$777,СВЦЭМ!$A$34:$A$777,$A129,СВЦЭМ!$B$34:$B$777,U$119)+'СЕТ СН'!$I$9+СВЦЭМ!$D$10+'СЕТ СН'!$I$6-'СЕТ СН'!$I$19</f>
        <v>1197.7188450599997</v>
      </c>
      <c r="V129" s="37">
        <f>SUMIFS(СВЦЭМ!$C$34:$C$777,СВЦЭМ!$A$34:$A$777,$A129,СВЦЭМ!$B$34:$B$777,V$119)+'СЕТ СН'!$I$9+СВЦЭМ!$D$10+'СЕТ СН'!$I$6-'СЕТ СН'!$I$19</f>
        <v>1172.6805478799997</v>
      </c>
      <c r="W129" s="37">
        <f>SUMIFS(СВЦЭМ!$C$34:$C$777,СВЦЭМ!$A$34:$A$777,$A129,СВЦЭМ!$B$34:$B$777,W$119)+'СЕТ СН'!$I$9+СВЦЭМ!$D$10+'СЕТ СН'!$I$6-'СЕТ СН'!$I$19</f>
        <v>1211.2503434299997</v>
      </c>
      <c r="X129" s="37">
        <f>SUMIFS(СВЦЭМ!$C$34:$C$777,СВЦЭМ!$A$34:$A$777,$A129,СВЦЭМ!$B$34:$B$777,X$119)+'СЕТ СН'!$I$9+СВЦЭМ!$D$10+'СЕТ СН'!$I$6-'СЕТ СН'!$I$19</f>
        <v>1309.9370911399997</v>
      </c>
      <c r="Y129" s="37">
        <f>SUMIFS(СВЦЭМ!$C$34:$C$777,СВЦЭМ!$A$34:$A$777,$A129,СВЦЭМ!$B$34:$B$777,Y$119)+'СЕТ СН'!$I$9+СВЦЭМ!$D$10+'СЕТ СН'!$I$6-'СЕТ СН'!$I$19</f>
        <v>1393.6981835900001</v>
      </c>
    </row>
    <row r="130" spans="1:25" ht="15.75" x14ac:dyDescent="0.2">
      <c r="A130" s="36">
        <f t="shared" si="3"/>
        <v>43262</v>
      </c>
      <c r="B130" s="37">
        <f>SUMIFS(СВЦЭМ!$C$34:$C$777,СВЦЭМ!$A$34:$A$777,$A130,СВЦЭМ!$B$34:$B$777,B$119)+'СЕТ СН'!$I$9+СВЦЭМ!$D$10+'СЕТ СН'!$I$6-'СЕТ СН'!$I$19</f>
        <v>1438.3867552500001</v>
      </c>
      <c r="C130" s="37">
        <f>SUMIFS(СВЦЭМ!$C$34:$C$777,СВЦЭМ!$A$34:$A$777,$A130,СВЦЭМ!$B$34:$B$777,C$119)+'СЕТ СН'!$I$9+СВЦЭМ!$D$10+'СЕТ СН'!$I$6-'СЕТ СН'!$I$19</f>
        <v>1496.6880594099998</v>
      </c>
      <c r="D130" s="37">
        <f>SUMIFS(СВЦЭМ!$C$34:$C$777,СВЦЭМ!$A$34:$A$777,$A130,СВЦЭМ!$B$34:$B$777,D$119)+'СЕТ СН'!$I$9+СВЦЭМ!$D$10+'СЕТ СН'!$I$6-'СЕТ СН'!$I$19</f>
        <v>1532.4836629899996</v>
      </c>
      <c r="E130" s="37">
        <f>SUMIFS(СВЦЭМ!$C$34:$C$777,СВЦЭМ!$A$34:$A$777,$A130,СВЦЭМ!$B$34:$B$777,E$119)+'СЕТ СН'!$I$9+СВЦЭМ!$D$10+'СЕТ СН'!$I$6-'СЕТ СН'!$I$19</f>
        <v>1533.3356168699997</v>
      </c>
      <c r="F130" s="37">
        <f>SUMIFS(СВЦЭМ!$C$34:$C$777,СВЦЭМ!$A$34:$A$777,$A130,СВЦЭМ!$B$34:$B$777,F$119)+'СЕТ СН'!$I$9+СВЦЭМ!$D$10+'СЕТ СН'!$I$6-'СЕТ СН'!$I$19</f>
        <v>1520.39825238</v>
      </c>
      <c r="G130" s="37">
        <f>SUMIFS(СВЦЭМ!$C$34:$C$777,СВЦЭМ!$A$34:$A$777,$A130,СВЦЭМ!$B$34:$B$777,G$119)+'СЕТ СН'!$I$9+СВЦЭМ!$D$10+'СЕТ СН'!$I$6-'СЕТ СН'!$I$19</f>
        <v>1530.4174100799996</v>
      </c>
      <c r="H130" s="37">
        <f>SUMIFS(СВЦЭМ!$C$34:$C$777,СВЦЭМ!$A$34:$A$777,$A130,СВЦЭМ!$B$34:$B$777,H$119)+'СЕТ СН'!$I$9+СВЦЭМ!$D$10+'СЕТ СН'!$I$6-'СЕТ СН'!$I$19</f>
        <v>1514.2046802899999</v>
      </c>
      <c r="I130" s="37">
        <f>SUMIFS(СВЦЭМ!$C$34:$C$777,СВЦЭМ!$A$34:$A$777,$A130,СВЦЭМ!$B$34:$B$777,I$119)+'СЕТ СН'!$I$9+СВЦЭМ!$D$10+'СЕТ СН'!$I$6-'СЕТ СН'!$I$19</f>
        <v>1395.2746011499999</v>
      </c>
      <c r="J130" s="37">
        <f>SUMIFS(СВЦЭМ!$C$34:$C$777,СВЦЭМ!$A$34:$A$777,$A130,СВЦЭМ!$B$34:$B$777,J$119)+'СЕТ СН'!$I$9+СВЦЭМ!$D$10+'СЕТ СН'!$I$6-'СЕТ СН'!$I$19</f>
        <v>1248.2359109199997</v>
      </c>
      <c r="K130" s="37">
        <f>SUMIFS(СВЦЭМ!$C$34:$C$777,СВЦЭМ!$A$34:$A$777,$A130,СВЦЭМ!$B$34:$B$777,K$119)+'СЕТ СН'!$I$9+СВЦЭМ!$D$10+'СЕТ СН'!$I$6-'СЕТ СН'!$I$19</f>
        <v>1186.0575961099998</v>
      </c>
      <c r="L130" s="37">
        <f>SUMIFS(СВЦЭМ!$C$34:$C$777,СВЦЭМ!$A$34:$A$777,$A130,СВЦЭМ!$B$34:$B$777,L$119)+'СЕТ СН'!$I$9+СВЦЭМ!$D$10+'СЕТ СН'!$I$6-'СЕТ СН'!$I$19</f>
        <v>1165.16501126</v>
      </c>
      <c r="M130" s="37">
        <f>SUMIFS(СВЦЭМ!$C$34:$C$777,СВЦЭМ!$A$34:$A$777,$A130,СВЦЭМ!$B$34:$B$777,M$119)+'СЕТ СН'!$I$9+СВЦЭМ!$D$10+'СЕТ СН'!$I$6-'СЕТ СН'!$I$19</f>
        <v>1164.3376388799998</v>
      </c>
      <c r="N130" s="37">
        <f>SUMIFS(СВЦЭМ!$C$34:$C$777,СВЦЭМ!$A$34:$A$777,$A130,СВЦЭМ!$B$34:$B$777,N$119)+'СЕТ СН'!$I$9+СВЦЭМ!$D$10+'СЕТ СН'!$I$6-'СЕТ СН'!$I$19</f>
        <v>1169.2457037899999</v>
      </c>
      <c r="O130" s="37">
        <f>SUMIFS(СВЦЭМ!$C$34:$C$777,СВЦЭМ!$A$34:$A$777,$A130,СВЦЭМ!$B$34:$B$777,O$119)+'СЕТ СН'!$I$9+СВЦЭМ!$D$10+'СЕТ СН'!$I$6-'СЕТ СН'!$I$19</f>
        <v>1190.7575172399997</v>
      </c>
      <c r="P130" s="37">
        <f>SUMIFS(СВЦЭМ!$C$34:$C$777,СВЦЭМ!$A$34:$A$777,$A130,СВЦЭМ!$B$34:$B$777,P$119)+'СЕТ СН'!$I$9+СВЦЭМ!$D$10+'СЕТ СН'!$I$6-'СЕТ СН'!$I$19</f>
        <v>1202.4160189300001</v>
      </c>
      <c r="Q130" s="37">
        <f>SUMIFS(СВЦЭМ!$C$34:$C$777,СВЦЭМ!$A$34:$A$777,$A130,СВЦЭМ!$B$34:$B$777,Q$119)+'СЕТ СН'!$I$9+СВЦЭМ!$D$10+'СЕТ СН'!$I$6-'СЕТ СН'!$I$19</f>
        <v>1188.5536825999998</v>
      </c>
      <c r="R130" s="37">
        <f>SUMIFS(СВЦЭМ!$C$34:$C$777,СВЦЭМ!$A$34:$A$777,$A130,СВЦЭМ!$B$34:$B$777,R$119)+'СЕТ СН'!$I$9+СВЦЭМ!$D$10+'СЕТ СН'!$I$6-'СЕТ СН'!$I$19</f>
        <v>1186.1672174400001</v>
      </c>
      <c r="S130" s="37">
        <f>SUMIFS(СВЦЭМ!$C$34:$C$777,СВЦЭМ!$A$34:$A$777,$A130,СВЦЭМ!$B$34:$B$777,S$119)+'СЕТ СН'!$I$9+СВЦЭМ!$D$10+'СЕТ СН'!$I$6-'СЕТ СН'!$I$19</f>
        <v>1186.8701555499997</v>
      </c>
      <c r="T130" s="37">
        <f>SUMIFS(СВЦЭМ!$C$34:$C$777,СВЦЭМ!$A$34:$A$777,$A130,СВЦЭМ!$B$34:$B$777,T$119)+'СЕТ СН'!$I$9+СВЦЭМ!$D$10+'СЕТ СН'!$I$6-'СЕТ СН'!$I$19</f>
        <v>1182.8934510399999</v>
      </c>
      <c r="U130" s="37">
        <f>SUMIFS(СВЦЭМ!$C$34:$C$777,СВЦЭМ!$A$34:$A$777,$A130,СВЦЭМ!$B$34:$B$777,U$119)+'СЕТ СН'!$I$9+СВЦЭМ!$D$10+'СЕТ СН'!$I$6-'СЕТ СН'!$I$19</f>
        <v>1186.96041685</v>
      </c>
      <c r="V130" s="37">
        <f>SUMIFS(СВЦЭМ!$C$34:$C$777,СВЦЭМ!$A$34:$A$777,$A130,СВЦЭМ!$B$34:$B$777,V$119)+'СЕТ СН'!$I$9+СВЦЭМ!$D$10+'СЕТ СН'!$I$6-'СЕТ СН'!$I$19</f>
        <v>1173.84069679</v>
      </c>
      <c r="W130" s="37">
        <f>SUMIFS(СВЦЭМ!$C$34:$C$777,СВЦЭМ!$A$34:$A$777,$A130,СВЦЭМ!$B$34:$B$777,W$119)+'СЕТ СН'!$I$9+СВЦЭМ!$D$10+'СЕТ СН'!$I$6-'СЕТ СН'!$I$19</f>
        <v>1206.7040429099998</v>
      </c>
      <c r="X130" s="37">
        <f>SUMIFS(СВЦЭМ!$C$34:$C$777,СВЦЭМ!$A$34:$A$777,$A130,СВЦЭМ!$B$34:$B$777,X$119)+'СЕТ СН'!$I$9+СВЦЭМ!$D$10+'СЕТ СН'!$I$6-'СЕТ СН'!$I$19</f>
        <v>1309.2509631199996</v>
      </c>
      <c r="Y130" s="37">
        <f>SUMIFS(СВЦЭМ!$C$34:$C$777,СВЦЭМ!$A$34:$A$777,$A130,СВЦЭМ!$B$34:$B$777,Y$119)+'СЕТ СН'!$I$9+СВЦЭМ!$D$10+'СЕТ СН'!$I$6-'СЕТ СН'!$I$19</f>
        <v>1438.0399244899995</v>
      </c>
    </row>
    <row r="131" spans="1:25" ht="15.75" x14ac:dyDescent="0.2">
      <c r="A131" s="36">
        <f t="shared" si="3"/>
        <v>43263</v>
      </c>
      <c r="B131" s="37">
        <f>SUMIFS(СВЦЭМ!$C$34:$C$777,СВЦЭМ!$A$34:$A$777,$A131,СВЦЭМ!$B$34:$B$777,B$119)+'СЕТ СН'!$I$9+СВЦЭМ!$D$10+'СЕТ СН'!$I$6-'СЕТ СН'!$I$19</f>
        <v>1483.2804209599994</v>
      </c>
      <c r="C131" s="37">
        <f>SUMIFS(СВЦЭМ!$C$34:$C$777,СВЦЭМ!$A$34:$A$777,$A131,СВЦЭМ!$B$34:$B$777,C$119)+'СЕТ СН'!$I$9+СВЦЭМ!$D$10+'СЕТ СН'!$I$6-'СЕТ СН'!$I$19</f>
        <v>1513.9561216099996</v>
      </c>
      <c r="D131" s="37">
        <f>SUMIFS(СВЦЭМ!$C$34:$C$777,СВЦЭМ!$A$34:$A$777,$A131,СВЦЭМ!$B$34:$B$777,D$119)+'СЕТ СН'!$I$9+СВЦЭМ!$D$10+'СЕТ СН'!$I$6-'СЕТ СН'!$I$19</f>
        <v>1523.5287301799995</v>
      </c>
      <c r="E131" s="37">
        <f>SUMIFS(СВЦЭМ!$C$34:$C$777,СВЦЭМ!$A$34:$A$777,$A131,СВЦЭМ!$B$34:$B$777,E$119)+'СЕТ СН'!$I$9+СВЦЭМ!$D$10+'СЕТ СН'!$I$6-'СЕТ СН'!$I$19</f>
        <v>1547.4106836799997</v>
      </c>
      <c r="F131" s="37">
        <f>SUMIFS(СВЦЭМ!$C$34:$C$777,СВЦЭМ!$A$34:$A$777,$A131,СВЦЭМ!$B$34:$B$777,F$119)+'СЕТ СН'!$I$9+СВЦЭМ!$D$10+'СЕТ СН'!$I$6-'СЕТ СН'!$I$19</f>
        <v>1545.1541645800003</v>
      </c>
      <c r="G131" s="37">
        <f>SUMIFS(СВЦЭМ!$C$34:$C$777,СВЦЭМ!$A$34:$A$777,$A131,СВЦЭМ!$B$34:$B$777,G$119)+'СЕТ СН'!$I$9+СВЦЭМ!$D$10+'СЕТ СН'!$I$6-'СЕТ СН'!$I$19</f>
        <v>1545.9023785300001</v>
      </c>
      <c r="H131" s="37">
        <f>SUMIFS(СВЦЭМ!$C$34:$C$777,СВЦЭМ!$A$34:$A$777,$A131,СВЦЭМ!$B$34:$B$777,H$119)+'СЕТ СН'!$I$9+СВЦЭМ!$D$10+'СЕТ СН'!$I$6-'СЕТ СН'!$I$19</f>
        <v>1530.0746234900002</v>
      </c>
      <c r="I131" s="37">
        <f>SUMIFS(СВЦЭМ!$C$34:$C$777,СВЦЭМ!$A$34:$A$777,$A131,СВЦЭМ!$B$34:$B$777,I$119)+'СЕТ СН'!$I$9+СВЦЭМ!$D$10+'СЕТ СН'!$I$6-'СЕТ СН'!$I$19</f>
        <v>1414.68115283</v>
      </c>
      <c r="J131" s="37">
        <f>SUMIFS(СВЦЭМ!$C$34:$C$777,СВЦЭМ!$A$34:$A$777,$A131,СВЦЭМ!$B$34:$B$777,J$119)+'СЕТ СН'!$I$9+СВЦЭМ!$D$10+'СЕТ СН'!$I$6-'СЕТ СН'!$I$19</f>
        <v>1267.1051675899998</v>
      </c>
      <c r="K131" s="37">
        <f>SUMIFS(СВЦЭМ!$C$34:$C$777,СВЦЭМ!$A$34:$A$777,$A131,СВЦЭМ!$B$34:$B$777,K$119)+'СЕТ СН'!$I$9+СВЦЭМ!$D$10+'СЕТ СН'!$I$6-'СЕТ СН'!$I$19</f>
        <v>1191.9431308600001</v>
      </c>
      <c r="L131" s="37">
        <f>SUMIFS(СВЦЭМ!$C$34:$C$777,СВЦЭМ!$A$34:$A$777,$A131,СВЦЭМ!$B$34:$B$777,L$119)+'СЕТ СН'!$I$9+СВЦЭМ!$D$10+'СЕТ СН'!$I$6-'СЕТ СН'!$I$19</f>
        <v>1181.6631353399998</v>
      </c>
      <c r="M131" s="37">
        <f>SUMIFS(СВЦЭМ!$C$34:$C$777,СВЦЭМ!$A$34:$A$777,$A131,СВЦЭМ!$B$34:$B$777,M$119)+'СЕТ СН'!$I$9+СВЦЭМ!$D$10+'СЕТ СН'!$I$6-'СЕТ СН'!$I$19</f>
        <v>1174.9559652200001</v>
      </c>
      <c r="N131" s="37">
        <f>SUMIFS(СВЦЭМ!$C$34:$C$777,СВЦЭМ!$A$34:$A$777,$A131,СВЦЭМ!$B$34:$B$777,N$119)+'СЕТ СН'!$I$9+СВЦЭМ!$D$10+'СЕТ СН'!$I$6-'СЕТ СН'!$I$19</f>
        <v>1178.1640825700001</v>
      </c>
      <c r="O131" s="37">
        <f>SUMIFS(СВЦЭМ!$C$34:$C$777,СВЦЭМ!$A$34:$A$777,$A131,СВЦЭМ!$B$34:$B$777,O$119)+'СЕТ СН'!$I$9+СВЦЭМ!$D$10+'СЕТ СН'!$I$6-'СЕТ СН'!$I$19</f>
        <v>1202.1552512999997</v>
      </c>
      <c r="P131" s="37">
        <f>SUMIFS(СВЦЭМ!$C$34:$C$777,СВЦЭМ!$A$34:$A$777,$A131,СВЦЭМ!$B$34:$B$777,P$119)+'СЕТ СН'!$I$9+СВЦЭМ!$D$10+'СЕТ СН'!$I$6-'СЕТ СН'!$I$19</f>
        <v>1200.8800179599998</v>
      </c>
      <c r="Q131" s="37">
        <f>SUMIFS(СВЦЭМ!$C$34:$C$777,СВЦЭМ!$A$34:$A$777,$A131,СВЦЭМ!$B$34:$B$777,Q$119)+'СЕТ СН'!$I$9+СВЦЭМ!$D$10+'СЕТ СН'!$I$6-'СЕТ СН'!$I$19</f>
        <v>1198.3890247999998</v>
      </c>
      <c r="R131" s="37">
        <f>SUMIFS(СВЦЭМ!$C$34:$C$777,СВЦЭМ!$A$34:$A$777,$A131,СВЦЭМ!$B$34:$B$777,R$119)+'СЕТ СН'!$I$9+СВЦЭМ!$D$10+'СЕТ СН'!$I$6-'СЕТ СН'!$I$19</f>
        <v>1193.5753526799999</v>
      </c>
      <c r="S131" s="37">
        <f>SUMIFS(СВЦЭМ!$C$34:$C$777,СВЦЭМ!$A$34:$A$777,$A131,СВЦЭМ!$B$34:$B$777,S$119)+'СЕТ СН'!$I$9+СВЦЭМ!$D$10+'СЕТ СН'!$I$6-'СЕТ СН'!$I$19</f>
        <v>1201.6875928499999</v>
      </c>
      <c r="T131" s="37">
        <f>SUMIFS(СВЦЭМ!$C$34:$C$777,СВЦЭМ!$A$34:$A$777,$A131,СВЦЭМ!$B$34:$B$777,T$119)+'СЕТ СН'!$I$9+СВЦЭМ!$D$10+'СЕТ СН'!$I$6-'СЕТ СН'!$I$19</f>
        <v>1194.7347348099997</v>
      </c>
      <c r="U131" s="37">
        <f>SUMIFS(СВЦЭМ!$C$34:$C$777,СВЦЭМ!$A$34:$A$777,$A131,СВЦЭМ!$B$34:$B$777,U$119)+'СЕТ СН'!$I$9+СВЦЭМ!$D$10+'СЕТ СН'!$I$6-'СЕТ СН'!$I$19</f>
        <v>1196.2583901499997</v>
      </c>
      <c r="V131" s="37">
        <f>SUMIFS(СВЦЭМ!$C$34:$C$777,СВЦЭМ!$A$34:$A$777,$A131,СВЦЭМ!$B$34:$B$777,V$119)+'СЕТ СН'!$I$9+СВЦЭМ!$D$10+'СЕТ СН'!$I$6-'СЕТ СН'!$I$19</f>
        <v>1183.1143000299999</v>
      </c>
      <c r="W131" s="37">
        <f>SUMIFS(СВЦЭМ!$C$34:$C$777,СВЦЭМ!$A$34:$A$777,$A131,СВЦЭМ!$B$34:$B$777,W$119)+'СЕТ СН'!$I$9+СВЦЭМ!$D$10+'СЕТ СН'!$I$6-'СЕТ СН'!$I$19</f>
        <v>1219.9134601299997</v>
      </c>
      <c r="X131" s="37">
        <f>SUMIFS(СВЦЭМ!$C$34:$C$777,СВЦЭМ!$A$34:$A$777,$A131,СВЦЭМ!$B$34:$B$777,X$119)+'СЕТ СН'!$I$9+СВЦЭМ!$D$10+'СЕТ СН'!$I$6-'СЕТ СН'!$I$19</f>
        <v>1323.3408558199999</v>
      </c>
      <c r="Y131" s="37">
        <f>SUMIFS(СВЦЭМ!$C$34:$C$777,СВЦЭМ!$A$34:$A$777,$A131,СВЦЭМ!$B$34:$B$777,Y$119)+'СЕТ СН'!$I$9+СВЦЭМ!$D$10+'СЕТ СН'!$I$6-'СЕТ СН'!$I$19</f>
        <v>1452.1521287399996</v>
      </c>
    </row>
    <row r="132" spans="1:25" ht="15.75" x14ac:dyDescent="0.2">
      <c r="A132" s="36">
        <f t="shared" si="3"/>
        <v>43264</v>
      </c>
      <c r="B132" s="37">
        <f>SUMIFS(СВЦЭМ!$C$34:$C$777,СВЦЭМ!$A$34:$A$777,$A132,СВЦЭМ!$B$34:$B$777,B$119)+'СЕТ СН'!$I$9+СВЦЭМ!$D$10+'СЕТ СН'!$I$6-'СЕТ СН'!$I$19</f>
        <v>1493.1453211900002</v>
      </c>
      <c r="C132" s="37">
        <f>SUMIFS(СВЦЭМ!$C$34:$C$777,СВЦЭМ!$A$34:$A$777,$A132,СВЦЭМ!$B$34:$B$777,C$119)+'СЕТ СН'!$I$9+СВЦЭМ!$D$10+'СЕТ СН'!$I$6-'СЕТ СН'!$I$19</f>
        <v>1517.5625613199995</v>
      </c>
      <c r="D132" s="37">
        <f>SUMIFS(СВЦЭМ!$C$34:$C$777,СВЦЭМ!$A$34:$A$777,$A132,СВЦЭМ!$B$34:$B$777,D$119)+'СЕТ СН'!$I$9+СВЦЭМ!$D$10+'СЕТ СН'!$I$6-'СЕТ СН'!$I$19</f>
        <v>1528.4975103800002</v>
      </c>
      <c r="E132" s="37">
        <f>SUMIFS(СВЦЭМ!$C$34:$C$777,СВЦЭМ!$A$34:$A$777,$A132,СВЦЭМ!$B$34:$B$777,E$119)+'СЕТ СН'!$I$9+СВЦЭМ!$D$10+'СЕТ СН'!$I$6-'СЕТ СН'!$I$19</f>
        <v>1552.2448725700001</v>
      </c>
      <c r="F132" s="37">
        <f>SUMIFS(СВЦЭМ!$C$34:$C$777,СВЦЭМ!$A$34:$A$777,$A132,СВЦЭМ!$B$34:$B$777,F$119)+'СЕТ СН'!$I$9+СВЦЭМ!$D$10+'СЕТ СН'!$I$6-'СЕТ СН'!$I$19</f>
        <v>1549.2418087999999</v>
      </c>
      <c r="G132" s="37">
        <f>SUMIFS(СВЦЭМ!$C$34:$C$777,СВЦЭМ!$A$34:$A$777,$A132,СВЦЭМ!$B$34:$B$777,G$119)+'СЕТ СН'!$I$9+СВЦЭМ!$D$10+'СЕТ СН'!$I$6-'СЕТ СН'!$I$19</f>
        <v>1553.0822842100001</v>
      </c>
      <c r="H132" s="37">
        <f>SUMIFS(СВЦЭМ!$C$34:$C$777,СВЦЭМ!$A$34:$A$777,$A132,СВЦЭМ!$B$34:$B$777,H$119)+'СЕТ СН'!$I$9+СВЦЭМ!$D$10+'СЕТ СН'!$I$6-'СЕТ СН'!$I$19</f>
        <v>1541.7667183799999</v>
      </c>
      <c r="I132" s="37">
        <f>SUMIFS(СВЦЭМ!$C$34:$C$777,СВЦЭМ!$A$34:$A$777,$A132,СВЦЭМ!$B$34:$B$777,I$119)+'СЕТ СН'!$I$9+СВЦЭМ!$D$10+'СЕТ СН'!$I$6-'СЕТ СН'!$I$19</f>
        <v>1384.3061993699998</v>
      </c>
      <c r="J132" s="37">
        <f>SUMIFS(СВЦЭМ!$C$34:$C$777,СВЦЭМ!$A$34:$A$777,$A132,СВЦЭМ!$B$34:$B$777,J$119)+'СЕТ СН'!$I$9+СВЦЭМ!$D$10+'СЕТ СН'!$I$6-'СЕТ СН'!$I$19</f>
        <v>1258.8946070900001</v>
      </c>
      <c r="K132" s="37">
        <f>SUMIFS(СВЦЭМ!$C$34:$C$777,СВЦЭМ!$A$34:$A$777,$A132,СВЦЭМ!$B$34:$B$777,K$119)+'СЕТ СН'!$I$9+СВЦЭМ!$D$10+'СЕТ СН'!$I$6-'СЕТ СН'!$I$19</f>
        <v>1208.1336720199997</v>
      </c>
      <c r="L132" s="37">
        <f>SUMIFS(СВЦЭМ!$C$34:$C$777,СВЦЭМ!$A$34:$A$777,$A132,СВЦЭМ!$B$34:$B$777,L$119)+'СЕТ СН'!$I$9+СВЦЭМ!$D$10+'СЕТ СН'!$I$6-'СЕТ СН'!$I$19</f>
        <v>1194.1433089699999</v>
      </c>
      <c r="M132" s="37">
        <f>SUMIFS(СВЦЭМ!$C$34:$C$777,СВЦЭМ!$A$34:$A$777,$A132,СВЦЭМ!$B$34:$B$777,M$119)+'СЕТ СН'!$I$9+СВЦЭМ!$D$10+'СЕТ СН'!$I$6-'СЕТ СН'!$I$19</f>
        <v>1197.9548773900001</v>
      </c>
      <c r="N132" s="37">
        <f>SUMIFS(СВЦЭМ!$C$34:$C$777,СВЦЭМ!$A$34:$A$777,$A132,СВЦЭМ!$B$34:$B$777,N$119)+'СЕТ СН'!$I$9+СВЦЭМ!$D$10+'СЕТ СН'!$I$6-'СЕТ СН'!$I$19</f>
        <v>1213.0028446699998</v>
      </c>
      <c r="O132" s="37">
        <f>SUMIFS(СВЦЭМ!$C$34:$C$777,СВЦЭМ!$A$34:$A$777,$A132,СВЦЭМ!$B$34:$B$777,O$119)+'СЕТ СН'!$I$9+СВЦЭМ!$D$10+'СЕТ СН'!$I$6-'СЕТ СН'!$I$19</f>
        <v>1228.8021524400001</v>
      </c>
      <c r="P132" s="37">
        <f>SUMIFS(СВЦЭМ!$C$34:$C$777,СВЦЭМ!$A$34:$A$777,$A132,СВЦЭМ!$B$34:$B$777,P$119)+'СЕТ СН'!$I$9+СВЦЭМ!$D$10+'СЕТ СН'!$I$6-'СЕТ СН'!$I$19</f>
        <v>1226.64565416</v>
      </c>
      <c r="Q132" s="37">
        <f>SUMIFS(СВЦЭМ!$C$34:$C$777,СВЦЭМ!$A$34:$A$777,$A132,СВЦЭМ!$B$34:$B$777,Q$119)+'СЕТ СН'!$I$9+СВЦЭМ!$D$10+'СЕТ СН'!$I$6-'СЕТ СН'!$I$19</f>
        <v>1198.0467149400001</v>
      </c>
      <c r="R132" s="37">
        <f>SUMIFS(СВЦЭМ!$C$34:$C$777,СВЦЭМ!$A$34:$A$777,$A132,СВЦЭМ!$B$34:$B$777,R$119)+'СЕТ СН'!$I$9+СВЦЭМ!$D$10+'СЕТ СН'!$I$6-'СЕТ СН'!$I$19</f>
        <v>1201.2951159999998</v>
      </c>
      <c r="S132" s="37">
        <f>SUMIFS(СВЦЭМ!$C$34:$C$777,СВЦЭМ!$A$34:$A$777,$A132,СВЦЭМ!$B$34:$B$777,S$119)+'СЕТ СН'!$I$9+СВЦЭМ!$D$10+'СЕТ СН'!$I$6-'СЕТ СН'!$I$19</f>
        <v>1218.18074523</v>
      </c>
      <c r="T132" s="37">
        <f>SUMIFS(СВЦЭМ!$C$34:$C$777,СВЦЭМ!$A$34:$A$777,$A132,СВЦЭМ!$B$34:$B$777,T$119)+'СЕТ СН'!$I$9+СВЦЭМ!$D$10+'СЕТ СН'!$I$6-'СЕТ СН'!$I$19</f>
        <v>1216.8059259199999</v>
      </c>
      <c r="U132" s="37">
        <f>SUMIFS(СВЦЭМ!$C$34:$C$777,СВЦЭМ!$A$34:$A$777,$A132,СВЦЭМ!$B$34:$B$777,U$119)+'СЕТ СН'!$I$9+СВЦЭМ!$D$10+'СЕТ СН'!$I$6-'СЕТ СН'!$I$19</f>
        <v>1209.91462009</v>
      </c>
      <c r="V132" s="37">
        <f>SUMIFS(СВЦЭМ!$C$34:$C$777,СВЦЭМ!$A$34:$A$777,$A132,СВЦЭМ!$B$34:$B$777,V$119)+'СЕТ СН'!$I$9+СВЦЭМ!$D$10+'СЕТ СН'!$I$6-'СЕТ СН'!$I$19</f>
        <v>1209.5853237799997</v>
      </c>
      <c r="W132" s="37">
        <f>SUMIFS(СВЦЭМ!$C$34:$C$777,СВЦЭМ!$A$34:$A$777,$A132,СВЦЭМ!$B$34:$B$777,W$119)+'СЕТ СН'!$I$9+СВЦЭМ!$D$10+'СЕТ СН'!$I$6-'СЕТ СН'!$I$19</f>
        <v>1258.8410648499998</v>
      </c>
      <c r="X132" s="37">
        <f>SUMIFS(СВЦЭМ!$C$34:$C$777,СВЦЭМ!$A$34:$A$777,$A132,СВЦЭМ!$B$34:$B$777,X$119)+'СЕТ СН'!$I$9+СВЦЭМ!$D$10+'СЕТ СН'!$I$6-'СЕТ СН'!$I$19</f>
        <v>1367.1568811399998</v>
      </c>
      <c r="Y132" s="37">
        <f>SUMIFS(СВЦЭМ!$C$34:$C$777,СВЦЭМ!$A$34:$A$777,$A132,СВЦЭМ!$B$34:$B$777,Y$119)+'СЕТ СН'!$I$9+СВЦЭМ!$D$10+'СЕТ СН'!$I$6-'СЕТ СН'!$I$19</f>
        <v>1472.6211280399998</v>
      </c>
    </row>
    <row r="133" spans="1:25" ht="15.75" x14ac:dyDescent="0.2">
      <c r="A133" s="36">
        <f t="shared" si="3"/>
        <v>43265</v>
      </c>
      <c r="B133" s="37">
        <f>SUMIFS(СВЦЭМ!$C$34:$C$777,СВЦЭМ!$A$34:$A$777,$A133,СВЦЭМ!$B$34:$B$777,B$119)+'СЕТ СН'!$I$9+СВЦЭМ!$D$10+'СЕТ СН'!$I$6-'СЕТ СН'!$I$19</f>
        <v>1531.7617129899995</v>
      </c>
      <c r="C133" s="37">
        <f>SUMIFS(СВЦЭМ!$C$34:$C$777,СВЦЭМ!$A$34:$A$777,$A133,СВЦЭМ!$B$34:$B$777,C$119)+'СЕТ СН'!$I$9+СВЦЭМ!$D$10+'СЕТ СН'!$I$6-'СЕТ СН'!$I$19</f>
        <v>1572.5919241199995</v>
      </c>
      <c r="D133" s="37">
        <f>SUMIFS(СВЦЭМ!$C$34:$C$777,СВЦЭМ!$A$34:$A$777,$A133,СВЦЭМ!$B$34:$B$777,D$119)+'СЕТ СН'!$I$9+СВЦЭМ!$D$10+'СЕТ СН'!$I$6-'СЕТ СН'!$I$19</f>
        <v>1563.4223698599994</v>
      </c>
      <c r="E133" s="37">
        <f>SUMIFS(СВЦЭМ!$C$34:$C$777,СВЦЭМ!$A$34:$A$777,$A133,СВЦЭМ!$B$34:$B$777,E$119)+'СЕТ СН'!$I$9+СВЦЭМ!$D$10+'СЕТ СН'!$I$6-'СЕТ СН'!$I$19</f>
        <v>1565.7552759499999</v>
      </c>
      <c r="F133" s="37">
        <f>SUMIFS(СВЦЭМ!$C$34:$C$777,СВЦЭМ!$A$34:$A$777,$A133,СВЦЭМ!$B$34:$B$777,F$119)+'СЕТ СН'!$I$9+СВЦЭМ!$D$10+'СЕТ СН'!$I$6-'СЕТ СН'!$I$19</f>
        <v>1562.2831278600001</v>
      </c>
      <c r="G133" s="37">
        <f>SUMIFS(СВЦЭМ!$C$34:$C$777,СВЦЭМ!$A$34:$A$777,$A133,СВЦЭМ!$B$34:$B$777,G$119)+'СЕТ СН'!$I$9+СВЦЭМ!$D$10+'СЕТ СН'!$I$6-'СЕТ СН'!$I$19</f>
        <v>1566.4200027900001</v>
      </c>
      <c r="H133" s="37">
        <f>SUMIFS(СВЦЭМ!$C$34:$C$777,СВЦЭМ!$A$34:$A$777,$A133,СВЦЭМ!$B$34:$B$777,H$119)+'СЕТ СН'!$I$9+СВЦЭМ!$D$10+'СЕТ СН'!$I$6-'СЕТ СН'!$I$19</f>
        <v>1538.5417505</v>
      </c>
      <c r="I133" s="37">
        <f>SUMIFS(СВЦЭМ!$C$34:$C$777,СВЦЭМ!$A$34:$A$777,$A133,СВЦЭМ!$B$34:$B$777,I$119)+'СЕТ СН'!$I$9+СВЦЭМ!$D$10+'СЕТ СН'!$I$6-'СЕТ СН'!$I$19</f>
        <v>1386.48422592</v>
      </c>
      <c r="J133" s="37">
        <f>SUMIFS(СВЦЭМ!$C$34:$C$777,СВЦЭМ!$A$34:$A$777,$A133,СВЦЭМ!$B$34:$B$777,J$119)+'СЕТ СН'!$I$9+СВЦЭМ!$D$10+'СЕТ СН'!$I$6-'СЕТ СН'!$I$19</f>
        <v>1270.4001610699997</v>
      </c>
      <c r="K133" s="37">
        <f>SUMIFS(СВЦЭМ!$C$34:$C$777,СВЦЭМ!$A$34:$A$777,$A133,СВЦЭМ!$B$34:$B$777,K$119)+'СЕТ СН'!$I$9+СВЦЭМ!$D$10+'СЕТ СН'!$I$6-'СЕТ СН'!$I$19</f>
        <v>1206.76735641</v>
      </c>
      <c r="L133" s="37">
        <f>SUMIFS(СВЦЭМ!$C$34:$C$777,СВЦЭМ!$A$34:$A$777,$A133,СВЦЭМ!$B$34:$B$777,L$119)+'СЕТ СН'!$I$9+СВЦЭМ!$D$10+'СЕТ СН'!$I$6-'СЕТ СН'!$I$19</f>
        <v>1199.7230753099998</v>
      </c>
      <c r="M133" s="37">
        <f>SUMIFS(СВЦЭМ!$C$34:$C$777,СВЦЭМ!$A$34:$A$777,$A133,СВЦЭМ!$B$34:$B$777,M$119)+'СЕТ СН'!$I$9+СВЦЭМ!$D$10+'СЕТ СН'!$I$6-'СЕТ СН'!$I$19</f>
        <v>1202.1601708099997</v>
      </c>
      <c r="N133" s="37">
        <f>SUMIFS(СВЦЭМ!$C$34:$C$777,СВЦЭМ!$A$34:$A$777,$A133,СВЦЭМ!$B$34:$B$777,N$119)+'СЕТ СН'!$I$9+СВЦЭМ!$D$10+'СЕТ СН'!$I$6-'СЕТ СН'!$I$19</f>
        <v>1186.6536749399997</v>
      </c>
      <c r="O133" s="37">
        <f>SUMIFS(СВЦЭМ!$C$34:$C$777,СВЦЭМ!$A$34:$A$777,$A133,СВЦЭМ!$B$34:$B$777,O$119)+'СЕТ СН'!$I$9+СВЦЭМ!$D$10+'СЕТ СН'!$I$6-'СЕТ СН'!$I$19</f>
        <v>1192.8661014700001</v>
      </c>
      <c r="P133" s="37">
        <f>SUMIFS(СВЦЭМ!$C$34:$C$777,СВЦЭМ!$A$34:$A$777,$A133,СВЦЭМ!$B$34:$B$777,P$119)+'СЕТ СН'!$I$9+СВЦЭМ!$D$10+'СЕТ СН'!$I$6-'СЕТ СН'!$I$19</f>
        <v>1209.9828678700001</v>
      </c>
      <c r="Q133" s="37">
        <f>SUMIFS(СВЦЭМ!$C$34:$C$777,СВЦЭМ!$A$34:$A$777,$A133,СВЦЭМ!$B$34:$B$777,Q$119)+'СЕТ СН'!$I$9+СВЦЭМ!$D$10+'СЕТ СН'!$I$6-'СЕТ СН'!$I$19</f>
        <v>1218.1637652999998</v>
      </c>
      <c r="R133" s="37">
        <f>SUMIFS(СВЦЭМ!$C$34:$C$777,СВЦЭМ!$A$34:$A$777,$A133,СВЦЭМ!$B$34:$B$777,R$119)+'СЕТ СН'!$I$9+СВЦЭМ!$D$10+'СЕТ СН'!$I$6-'СЕТ СН'!$I$19</f>
        <v>1223.0301786</v>
      </c>
      <c r="S133" s="37">
        <f>SUMIFS(СВЦЭМ!$C$34:$C$777,СВЦЭМ!$A$34:$A$777,$A133,СВЦЭМ!$B$34:$B$777,S$119)+'СЕТ СН'!$I$9+СВЦЭМ!$D$10+'СЕТ СН'!$I$6-'СЕТ СН'!$I$19</f>
        <v>1226.75167048</v>
      </c>
      <c r="T133" s="37">
        <f>SUMIFS(СВЦЭМ!$C$34:$C$777,СВЦЭМ!$A$34:$A$777,$A133,СВЦЭМ!$B$34:$B$777,T$119)+'СЕТ СН'!$I$9+СВЦЭМ!$D$10+'СЕТ СН'!$I$6-'СЕТ СН'!$I$19</f>
        <v>1230.2120667700001</v>
      </c>
      <c r="U133" s="37">
        <f>SUMIFS(СВЦЭМ!$C$34:$C$777,СВЦЭМ!$A$34:$A$777,$A133,СВЦЭМ!$B$34:$B$777,U$119)+'СЕТ СН'!$I$9+СВЦЭМ!$D$10+'СЕТ СН'!$I$6-'СЕТ СН'!$I$19</f>
        <v>1211.1205153000001</v>
      </c>
      <c r="V133" s="37">
        <f>SUMIFS(СВЦЭМ!$C$34:$C$777,СВЦЭМ!$A$34:$A$777,$A133,СВЦЭМ!$B$34:$B$777,V$119)+'СЕТ СН'!$I$9+СВЦЭМ!$D$10+'СЕТ СН'!$I$6-'СЕТ СН'!$I$19</f>
        <v>1210.3612237399998</v>
      </c>
      <c r="W133" s="37">
        <f>SUMIFS(СВЦЭМ!$C$34:$C$777,СВЦЭМ!$A$34:$A$777,$A133,СВЦЭМ!$B$34:$B$777,W$119)+'СЕТ СН'!$I$9+СВЦЭМ!$D$10+'СЕТ СН'!$I$6-'СЕТ СН'!$I$19</f>
        <v>1252.4232404499999</v>
      </c>
      <c r="X133" s="37">
        <f>SUMIFS(СВЦЭМ!$C$34:$C$777,СВЦЭМ!$A$34:$A$777,$A133,СВЦЭМ!$B$34:$B$777,X$119)+'СЕТ СН'!$I$9+СВЦЭМ!$D$10+'СЕТ СН'!$I$6-'СЕТ СН'!$I$19</f>
        <v>1372.0909624800001</v>
      </c>
      <c r="Y133" s="37">
        <f>SUMIFS(СВЦЭМ!$C$34:$C$777,СВЦЭМ!$A$34:$A$777,$A133,СВЦЭМ!$B$34:$B$777,Y$119)+'СЕТ СН'!$I$9+СВЦЭМ!$D$10+'СЕТ СН'!$I$6-'СЕТ СН'!$I$19</f>
        <v>1516.2791791699997</v>
      </c>
    </row>
    <row r="134" spans="1:25" ht="15.75" x14ac:dyDescent="0.2">
      <c r="A134" s="36">
        <f t="shared" si="3"/>
        <v>43266</v>
      </c>
      <c r="B134" s="37">
        <f>SUMIFS(СВЦЭМ!$C$34:$C$777,СВЦЭМ!$A$34:$A$777,$A134,СВЦЭМ!$B$34:$B$777,B$119)+'СЕТ СН'!$I$9+СВЦЭМ!$D$10+'СЕТ СН'!$I$6-'СЕТ СН'!$I$19</f>
        <v>1502.8060588699996</v>
      </c>
      <c r="C134" s="37">
        <f>SUMIFS(СВЦЭМ!$C$34:$C$777,СВЦЭМ!$A$34:$A$777,$A134,СВЦЭМ!$B$34:$B$777,C$119)+'СЕТ СН'!$I$9+СВЦЭМ!$D$10+'СЕТ СН'!$I$6-'СЕТ СН'!$I$19</f>
        <v>1570.68793082</v>
      </c>
      <c r="D134" s="37">
        <f>SUMIFS(СВЦЭМ!$C$34:$C$777,СВЦЭМ!$A$34:$A$777,$A134,СВЦЭМ!$B$34:$B$777,D$119)+'СЕТ СН'!$I$9+СВЦЭМ!$D$10+'СЕТ СН'!$I$6-'СЕТ СН'!$I$19</f>
        <v>1568.2013272299996</v>
      </c>
      <c r="E134" s="37">
        <f>SUMIFS(СВЦЭМ!$C$34:$C$777,СВЦЭМ!$A$34:$A$777,$A134,СВЦЭМ!$B$34:$B$777,E$119)+'СЕТ СН'!$I$9+СВЦЭМ!$D$10+'СЕТ СН'!$I$6-'СЕТ СН'!$I$19</f>
        <v>1559.82134928</v>
      </c>
      <c r="F134" s="37">
        <f>SUMIFS(СВЦЭМ!$C$34:$C$777,СВЦЭМ!$A$34:$A$777,$A134,СВЦЭМ!$B$34:$B$777,F$119)+'СЕТ СН'!$I$9+СВЦЭМ!$D$10+'СЕТ СН'!$I$6-'СЕТ СН'!$I$19</f>
        <v>1557.7140974099998</v>
      </c>
      <c r="G134" s="37">
        <f>SUMIFS(СВЦЭМ!$C$34:$C$777,СВЦЭМ!$A$34:$A$777,$A134,СВЦЭМ!$B$34:$B$777,G$119)+'СЕТ СН'!$I$9+СВЦЭМ!$D$10+'СЕТ СН'!$I$6-'СЕТ СН'!$I$19</f>
        <v>1560.3955755599995</v>
      </c>
      <c r="H134" s="37">
        <f>SUMIFS(СВЦЭМ!$C$34:$C$777,СВЦЭМ!$A$34:$A$777,$A134,СВЦЭМ!$B$34:$B$777,H$119)+'СЕТ СН'!$I$9+СВЦЭМ!$D$10+'СЕТ СН'!$I$6-'СЕТ СН'!$I$19</f>
        <v>1494.8829601699995</v>
      </c>
      <c r="I134" s="37">
        <f>SUMIFS(СВЦЭМ!$C$34:$C$777,СВЦЭМ!$A$34:$A$777,$A134,СВЦЭМ!$B$34:$B$777,I$119)+'СЕТ СН'!$I$9+СВЦЭМ!$D$10+'СЕТ СН'!$I$6-'СЕТ СН'!$I$19</f>
        <v>1321.5907994899999</v>
      </c>
      <c r="J134" s="37">
        <f>SUMIFS(СВЦЭМ!$C$34:$C$777,СВЦЭМ!$A$34:$A$777,$A134,СВЦЭМ!$B$34:$B$777,J$119)+'СЕТ СН'!$I$9+СВЦЭМ!$D$10+'СЕТ СН'!$I$6-'СЕТ СН'!$I$19</f>
        <v>1225.7445148699999</v>
      </c>
      <c r="K134" s="37">
        <f>SUMIFS(СВЦЭМ!$C$34:$C$777,СВЦЭМ!$A$34:$A$777,$A134,СВЦЭМ!$B$34:$B$777,K$119)+'СЕТ СН'!$I$9+СВЦЭМ!$D$10+'СЕТ СН'!$I$6-'СЕТ СН'!$I$19</f>
        <v>1190.74295299</v>
      </c>
      <c r="L134" s="37">
        <f>SUMIFS(СВЦЭМ!$C$34:$C$777,СВЦЭМ!$A$34:$A$777,$A134,СВЦЭМ!$B$34:$B$777,L$119)+'СЕТ СН'!$I$9+СВЦЭМ!$D$10+'СЕТ СН'!$I$6-'СЕТ СН'!$I$19</f>
        <v>1188.6059830199997</v>
      </c>
      <c r="M134" s="37">
        <f>SUMIFS(СВЦЭМ!$C$34:$C$777,СВЦЭМ!$A$34:$A$777,$A134,СВЦЭМ!$B$34:$B$777,M$119)+'СЕТ СН'!$I$9+СВЦЭМ!$D$10+'СЕТ СН'!$I$6-'СЕТ СН'!$I$19</f>
        <v>1169.6824356399998</v>
      </c>
      <c r="N134" s="37">
        <f>SUMIFS(СВЦЭМ!$C$34:$C$777,СВЦЭМ!$A$34:$A$777,$A134,СВЦЭМ!$B$34:$B$777,N$119)+'СЕТ СН'!$I$9+СВЦЭМ!$D$10+'СЕТ СН'!$I$6-'СЕТ СН'!$I$19</f>
        <v>1174.1331779399998</v>
      </c>
      <c r="O134" s="37">
        <f>SUMIFS(СВЦЭМ!$C$34:$C$777,СВЦЭМ!$A$34:$A$777,$A134,СВЦЭМ!$B$34:$B$777,O$119)+'СЕТ СН'!$I$9+СВЦЭМ!$D$10+'СЕТ СН'!$I$6-'СЕТ СН'!$I$19</f>
        <v>1173.3944758899997</v>
      </c>
      <c r="P134" s="37">
        <f>SUMIFS(СВЦЭМ!$C$34:$C$777,СВЦЭМ!$A$34:$A$777,$A134,СВЦЭМ!$B$34:$B$777,P$119)+'СЕТ СН'!$I$9+СВЦЭМ!$D$10+'СЕТ СН'!$I$6-'СЕТ СН'!$I$19</f>
        <v>1178.6458490699997</v>
      </c>
      <c r="Q134" s="37">
        <f>SUMIFS(СВЦЭМ!$C$34:$C$777,СВЦЭМ!$A$34:$A$777,$A134,СВЦЭМ!$B$34:$B$777,Q$119)+'СЕТ СН'!$I$9+СВЦЭМ!$D$10+'СЕТ СН'!$I$6-'СЕТ СН'!$I$19</f>
        <v>1219.1646858700001</v>
      </c>
      <c r="R134" s="37">
        <f>SUMIFS(СВЦЭМ!$C$34:$C$777,СВЦЭМ!$A$34:$A$777,$A134,СВЦЭМ!$B$34:$B$777,R$119)+'СЕТ СН'!$I$9+СВЦЭМ!$D$10+'СЕТ СН'!$I$6-'СЕТ СН'!$I$19</f>
        <v>1198.30344509</v>
      </c>
      <c r="S134" s="37">
        <f>SUMIFS(СВЦЭМ!$C$34:$C$777,СВЦЭМ!$A$34:$A$777,$A134,СВЦЭМ!$B$34:$B$777,S$119)+'СЕТ СН'!$I$9+СВЦЭМ!$D$10+'СЕТ СН'!$I$6-'СЕТ СН'!$I$19</f>
        <v>1187.6917261200001</v>
      </c>
      <c r="T134" s="37">
        <f>SUMIFS(СВЦЭМ!$C$34:$C$777,СВЦЭМ!$A$34:$A$777,$A134,СВЦЭМ!$B$34:$B$777,T$119)+'СЕТ СН'!$I$9+СВЦЭМ!$D$10+'СЕТ СН'!$I$6-'СЕТ СН'!$I$19</f>
        <v>1186.1814985799997</v>
      </c>
      <c r="U134" s="37">
        <f>SUMIFS(СВЦЭМ!$C$34:$C$777,СВЦЭМ!$A$34:$A$777,$A134,СВЦЭМ!$B$34:$B$777,U$119)+'СЕТ СН'!$I$9+СВЦЭМ!$D$10+'СЕТ СН'!$I$6-'СЕТ СН'!$I$19</f>
        <v>1188.45869614</v>
      </c>
      <c r="V134" s="37">
        <f>SUMIFS(СВЦЭМ!$C$34:$C$777,СВЦЭМ!$A$34:$A$777,$A134,СВЦЭМ!$B$34:$B$777,V$119)+'СЕТ СН'!$I$9+СВЦЭМ!$D$10+'СЕТ СН'!$I$6-'СЕТ СН'!$I$19</f>
        <v>1194.4541607299998</v>
      </c>
      <c r="W134" s="37">
        <f>SUMIFS(СВЦЭМ!$C$34:$C$777,СВЦЭМ!$A$34:$A$777,$A134,СВЦЭМ!$B$34:$B$777,W$119)+'СЕТ СН'!$I$9+СВЦЭМ!$D$10+'СЕТ СН'!$I$6-'СЕТ СН'!$I$19</f>
        <v>1249.6315007200001</v>
      </c>
      <c r="X134" s="37">
        <f>SUMIFS(СВЦЭМ!$C$34:$C$777,СВЦЭМ!$A$34:$A$777,$A134,СВЦЭМ!$B$34:$B$777,X$119)+'СЕТ СН'!$I$9+СВЦЭМ!$D$10+'СЕТ СН'!$I$6-'СЕТ СН'!$I$19</f>
        <v>1355.7849211600001</v>
      </c>
      <c r="Y134" s="37">
        <f>SUMIFS(СВЦЭМ!$C$34:$C$777,СВЦЭМ!$A$34:$A$777,$A134,СВЦЭМ!$B$34:$B$777,Y$119)+'СЕТ СН'!$I$9+СВЦЭМ!$D$10+'СЕТ СН'!$I$6-'СЕТ СН'!$I$19</f>
        <v>1479.7779545199996</v>
      </c>
    </row>
    <row r="135" spans="1:25" ht="15.75" x14ac:dyDescent="0.2">
      <c r="A135" s="36">
        <f t="shared" si="3"/>
        <v>43267</v>
      </c>
      <c r="B135" s="37">
        <f>SUMIFS(СВЦЭМ!$C$34:$C$777,СВЦЭМ!$A$34:$A$777,$A135,СВЦЭМ!$B$34:$B$777,B$119)+'СЕТ СН'!$I$9+СВЦЭМ!$D$10+'СЕТ СН'!$I$6-'СЕТ СН'!$I$19</f>
        <v>1505.9013365999995</v>
      </c>
      <c r="C135" s="37">
        <f>SUMIFS(СВЦЭМ!$C$34:$C$777,СВЦЭМ!$A$34:$A$777,$A135,СВЦЭМ!$B$34:$B$777,C$119)+'СЕТ СН'!$I$9+СВЦЭМ!$D$10+'СЕТ СН'!$I$6-'СЕТ СН'!$I$19</f>
        <v>1559.7039727300003</v>
      </c>
      <c r="D135" s="37">
        <f>SUMIFS(СВЦЭМ!$C$34:$C$777,СВЦЭМ!$A$34:$A$777,$A135,СВЦЭМ!$B$34:$B$777,D$119)+'СЕТ СН'!$I$9+СВЦЭМ!$D$10+'СЕТ СН'!$I$6-'СЕТ СН'!$I$19</f>
        <v>1563.3256239999996</v>
      </c>
      <c r="E135" s="37">
        <f>SUMIFS(СВЦЭМ!$C$34:$C$777,СВЦЭМ!$A$34:$A$777,$A135,СВЦЭМ!$B$34:$B$777,E$119)+'СЕТ СН'!$I$9+СВЦЭМ!$D$10+'СЕТ СН'!$I$6-'СЕТ СН'!$I$19</f>
        <v>1557.2918882299996</v>
      </c>
      <c r="F135" s="37">
        <f>SUMIFS(СВЦЭМ!$C$34:$C$777,СВЦЭМ!$A$34:$A$777,$A135,СВЦЭМ!$B$34:$B$777,F$119)+'СЕТ СН'!$I$9+СВЦЭМ!$D$10+'СЕТ СН'!$I$6-'СЕТ СН'!$I$19</f>
        <v>1559.2658156299999</v>
      </c>
      <c r="G135" s="37">
        <f>SUMIFS(СВЦЭМ!$C$34:$C$777,СВЦЭМ!$A$34:$A$777,$A135,СВЦЭМ!$B$34:$B$777,G$119)+'СЕТ СН'!$I$9+СВЦЭМ!$D$10+'СЕТ СН'!$I$6-'СЕТ СН'!$I$19</f>
        <v>1557.4208858899997</v>
      </c>
      <c r="H135" s="37">
        <f>SUMIFS(СВЦЭМ!$C$34:$C$777,СВЦЭМ!$A$34:$A$777,$A135,СВЦЭМ!$B$34:$B$777,H$119)+'СЕТ СН'!$I$9+СВЦЭМ!$D$10+'СЕТ СН'!$I$6-'СЕТ СН'!$I$19</f>
        <v>1512.3385134999994</v>
      </c>
      <c r="I135" s="37">
        <f>SUMIFS(СВЦЭМ!$C$34:$C$777,СВЦЭМ!$A$34:$A$777,$A135,СВЦЭМ!$B$34:$B$777,I$119)+'СЕТ СН'!$I$9+СВЦЭМ!$D$10+'СЕТ СН'!$I$6-'СЕТ СН'!$I$19</f>
        <v>1356.4852702799999</v>
      </c>
      <c r="J135" s="37">
        <f>SUMIFS(СВЦЭМ!$C$34:$C$777,СВЦЭМ!$A$34:$A$777,$A135,СВЦЭМ!$B$34:$B$777,J$119)+'СЕТ СН'!$I$9+СВЦЭМ!$D$10+'СЕТ СН'!$I$6-'СЕТ СН'!$I$19</f>
        <v>1210.9619794199998</v>
      </c>
      <c r="K135" s="37">
        <f>SUMIFS(СВЦЭМ!$C$34:$C$777,СВЦЭМ!$A$34:$A$777,$A135,СВЦЭМ!$B$34:$B$777,K$119)+'СЕТ СН'!$I$9+СВЦЭМ!$D$10+'СЕТ СН'!$I$6-'СЕТ СН'!$I$19</f>
        <v>1163.55486647</v>
      </c>
      <c r="L135" s="37">
        <f>SUMIFS(СВЦЭМ!$C$34:$C$777,СВЦЭМ!$A$34:$A$777,$A135,СВЦЭМ!$B$34:$B$777,L$119)+'СЕТ СН'!$I$9+СВЦЭМ!$D$10+'СЕТ СН'!$I$6-'СЕТ СН'!$I$19</f>
        <v>1149.4207164999998</v>
      </c>
      <c r="M135" s="37">
        <f>SUMIFS(СВЦЭМ!$C$34:$C$777,СВЦЭМ!$A$34:$A$777,$A135,СВЦЭМ!$B$34:$B$777,M$119)+'СЕТ СН'!$I$9+СВЦЭМ!$D$10+'СЕТ СН'!$I$6-'СЕТ СН'!$I$19</f>
        <v>1143.5846480099999</v>
      </c>
      <c r="N135" s="37">
        <f>SUMIFS(СВЦЭМ!$C$34:$C$777,СВЦЭМ!$A$34:$A$777,$A135,СВЦЭМ!$B$34:$B$777,N$119)+'СЕТ СН'!$I$9+СВЦЭМ!$D$10+'СЕТ СН'!$I$6-'СЕТ СН'!$I$19</f>
        <v>1149.6154134200001</v>
      </c>
      <c r="O135" s="37">
        <f>SUMIFS(СВЦЭМ!$C$34:$C$777,СВЦЭМ!$A$34:$A$777,$A135,СВЦЭМ!$B$34:$B$777,O$119)+'СЕТ СН'!$I$9+СВЦЭМ!$D$10+'СЕТ СН'!$I$6-'СЕТ СН'!$I$19</f>
        <v>1159.14828696</v>
      </c>
      <c r="P135" s="37">
        <f>SUMIFS(СВЦЭМ!$C$34:$C$777,СВЦЭМ!$A$34:$A$777,$A135,СВЦЭМ!$B$34:$B$777,P$119)+'СЕТ СН'!$I$9+СВЦЭМ!$D$10+'СЕТ СН'!$I$6-'СЕТ СН'!$I$19</f>
        <v>1176.0075702499998</v>
      </c>
      <c r="Q135" s="37">
        <f>SUMIFS(СВЦЭМ!$C$34:$C$777,СВЦЭМ!$A$34:$A$777,$A135,СВЦЭМ!$B$34:$B$777,Q$119)+'СЕТ СН'!$I$9+СВЦЭМ!$D$10+'СЕТ СН'!$I$6-'СЕТ СН'!$I$19</f>
        <v>1177.7950295999999</v>
      </c>
      <c r="R135" s="37">
        <f>SUMIFS(СВЦЭМ!$C$34:$C$777,СВЦЭМ!$A$34:$A$777,$A135,СВЦЭМ!$B$34:$B$777,R$119)+'СЕТ СН'!$I$9+СВЦЭМ!$D$10+'СЕТ СН'!$I$6-'СЕТ СН'!$I$19</f>
        <v>1180.6269352300001</v>
      </c>
      <c r="S135" s="37">
        <f>SUMIFS(СВЦЭМ!$C$34:$C$777,СВЦЭМ!$A$34:$A$777,$A135,СВЦЭМ!$B$34:$B$777,S$119)+'СЕТ СН'!$I$9+СВЦЭМ!$D$10+'СЕТ СН'!$I$6-'СЕТ СН'!$I$19</f>
        <v>1162.8963703300001</v>
      </c>
      <c r="T135" s="37">
        <f>SUMIFS(СВЦЭМ!$C$34:$C$777,СВЦЭМ!$A$34:$A$777,$A135,СВЦЭМ!$B$34:$B$777,T$119)+'СЕТ СН'!$I$9+СВЦЭМ!$D$10+'СЕТ СН'!$I$6-'СЕТ СН'!$I$19</f>
        <v>1160.1464898099998</v>
      </c>
      <c r="U135" s="37">
        <f>SUMIFS(СВЦЭМ!$C$34:$C$777,СВЦЭМ!$A$34:$A$777,$A135,СВЦЭМ!$B$34:$B$777,U$119)+'СЕТ СН'!$I$9+СВЦЭМ!$D$10+'СЕТ СН'!$I$6-'СЕТ СН'!$I$19</f>
        <v>1165.3844275000001</v>
      </c>
      <c r="V135" s="37">
        <f>SUMIFS(СВЦЭМ!$C$34:$C$777,СВЦЭМ!$A$34:$A$777,$A135,СВЦЭМ!$B$34:$B$777,V$119)+'СЕТ СН'!$I$9+СВЦЭМ!$D$10+'СЕТ СН'!$I$6-'СЕТ СН'!$I$19</f>
        <v>1151.8922774399998</v>
      </c>
      <c r="W135" s="37">
        <f>SUMIFS(СВЦЭМ!$C$34:$C$777,СВЦЭМ!$A$34:$A$777,$A135,СВЦЭМ!$B$34:$B$777,W$119)+'СЕТ СН'!$I$9+СВЦЭМ!$D$10+'СЕТ СН'!$I$6-'СЕТ СН'!$I$19</f>
        <v>1205.9928718199999</v>
      </c>
      <c r="X135" s="37">
        <f>SUMIFS(СВЦЭМ!$C$34:$C$777,СВЦЭМ!$A$34:$A$777,$A135,СВЦЭМ!$B$34:$B$777,X$119)+'СЕТ СН'!$I$9+СВЦЭМ!$D$10+'СЕТ СН'!$I$6-'СЕТ СН'!$I$19</f>
        <v>1318.4577152099996</v>
      </c>
      <c r="Y135" s="37">
        <f>SUMIFS(СВЦЭМ!$C$34:$C$777,СВЦЭМ!$A$34:$A$777,$A135,СВЦЭМ!$B$34:$B$777,Y$119)+'СЕТ СН'!$I$9+СВЦЭМ!$D$10+'СЕТ СН'!$I$6-'СЕТ СН'!$I$19</f>
        <v>1461.9979533299997</v>
      </c>
    </row>
    <row r="136" spans="1:25" ht="15.75" x14ac:dyDescent="0.2">
      <c r="A136" s="36">
        <f t="shared" si="3"/>
        <v>43268</v>
      </c>
      <c r="B136" s="37">
        <f>SUMIFS(СВЦЭМ!$C$34:$C$777,СВЦЭМ!$A$34:$A$777,$A136,СВЦЭМ!$B$34:$B$777,B$119)+'СЕТ СН'!$I$9+СВЦЭМ!$D$10+'СЕТ СН'!$I$6-'СЕТ СН'!$I$19</f>
        <v>1503.4583386499994</v>
      </c>
      <c r="C136" s="37">
        <f>SUMIFS(СВЦЭМ!$C$34:$C$777,СВЦЭМ!$A$34:$A$777,$A136,СВЦЭМ!$B$34:$B$777,C$119)+'СЕТ СН'!$I$9+СВЦЭМ!$D$10+'СЕТ СН'!$I$6-'СЕТ СН'!$I$19</f>
        <v>1566.6700415199998</v>
      </c>
      <c r="D136" s="37">
        <f>SUMIFS(СВЦЭМ!$C$34:$C$777,СВЦЭМ!$A$34:$A$777,$A136,СВЦЭМ!$B$34:$B$777,D$119)+'СЕТ СН'!$I$9+СВЦЭМ!$D$10+'СЕТ СН'!$I$6-'СЕТ СН'!$I$19</f>
        <v>1570.3177122000002</v>
      </c>
      <c r="E136" s="37">
        <f>SUMIFS(СВЦЭМ!$C$34:$C$777,СВЦЭМ!$A$34:$A$777,$A136,СВЦЭМ!$B$34:$B$777,E$119)+'СЕТ СН'!$I$9+СВЦЭМ!$D$10+'СЕТ СН'!$I$6-'СЕТ СН'!$I$19</f>
        <v>1563.2586414000002</v>
      </c>
      <c r="F136" s="37">
        <f>SUMIFS(СВЦЭМ!$C$34:$C$777,СВЦЭМ!$A$34:$A$777,$A136,СВЦЭМ!$B$34:$B$777,F$119)+'СЕТ СН'!$I$9+СВЦЭМ!$D$10+'СЕТ СН'!$I$6-'СЕТ СН'!$I$19</f>
        <v>1555.6676041599999</v>
      </c>
      <c r="G136" s="37">
        <f>SUMIFS(СВЦЭМ!$C$34:$C$777,СВЦЭМ!$A$34:$A$777,$A136,СВЦЭМ!$B$34:$B$777,G$119)+'СЕТ СН'!$I$9+СВЦЭМ!$D$10+'СЕТ СН'!$I$6-'СЕТ СН'!$I$19</f>
        <v>1546.5088769999998</v>
      </c>
      <c r="H136" s="37">
        <f>SUMIFS(СВЦЭМ!$C$34:$C$777,СВЦЭМ!$A$34:$A$777,$A136,СВЦЭМ!$B$34:$B$777,H$119)+'СЕТ СН'!$I$9+СВЦЭМ!$D$10+'СЕТ СН'!$I$6-'СЕТ СН'!$I$19</f>
        <v>1538.3581761700002</v>
      </c>
      <c r="I136" s="37">
        <f>SUMIFS(СВЦЭМ!$C$34:$C$777,СВЦЭМ!$A$34:$A$777,$A136,СВЦЭМ!$B$34:$B$777,I$119)+'СЕТ СН'!$I$9+СВЦЭМ!$D$10+'СЕТ СН'!$I$6-'СЕТ СН'!$I$19</f>
        <v>1433.28332929</v>
      </c>
      <c r="J136" s="37">
        <f>SUMIFS(СВЦЭМ!$C$34:$C$777,СВЦЭМ!$A$34:$A$777,$A136,СВЦЭМ!$B$34:$B$777,J$119)+'СЕТ СН'!$I$9+СВЦЭМ!$D$10+'СЕТ СН'!$I$6-'СЕТ СН'!$I$19</f>
        <v>1275.6803470499999</v>
      </c>
      <c r="K136" s="37">
        <f>SUMIFS(СВЦЭМ!$C$34:$C$777,СВЦЭМ!$A$34:$A$777,$A136,СВЦЭМ!$B$34:$B$777,K$119)+'СЕТ СН'!$I$9+СВЦЭМ!$D$10+'СЕТ СН'!$I$6-'СЕТ СН'!$I$19</f>
        <v>1189.0075003799998</v>
      </c>
      <c r="L136" s="37">
        <f>SUMIFS(СВЦЭМ!$C$34:$C$777,СВЦЭМ!$A$34:$A$777,$A136,СВЦЭМ!$B$34:$B$777,L$119)+'СЕТ СН'!$I$9+СВЦЭМ!$D$10+'СЕТ СН'!$I$6-'СЕТ СН'!$I$19</f>
        <v>1152.8210359899999</v>
      </c>
      <c r="M136" s="37">
        <f>SUMIFS(СВЦЭМ!$C$34:$C$777,СВЦЭМ!$A$34:$A$777,$A136,СВЦЭМ!$B$34:$B$777,M$119)+'СЕТ СН'!$I$9+СВЦЭМ!$D$10+'СЕТ СН'!$I$6-'СЕТ СН'!$I$19</f>
        <v>1143.74904062</v>
      </c>
      <c r="N136" s="37">
        <f>SUMIFS(СВЦЭМ!$C$34:$C$777,СВЦЭМ!$A$34:$A$777,$A136,СВЦЭМ!$B$34:$B$777,N$119)+'СЕТ СН'!$I$9+СВЦЭМ!$D$10+'СЕТ СН'!$I$6-'СЕТ СН'!$I$19</f>
        <v>1143.4382898499998</v>
      </c>
      <c r="O136" s="37">
        <f>SUMIFS(СВЦЭМ!$C$34:$C$777,СВЦЭМ!$A$34:$A$777,$A136,СВЦЭМ!$B$34:$B$777,O$119)+'СЕТ СН'!$I$9+СВЦЭМ!$D$10+'СЕТ СН'!$I$6-'СЕТ СН'!$I$19</f>
        <v>1139.7679758300001</v>
      </c>
      <c r="P136" s="37">
        <f>SUMIFS(СВЦЭМ!$C$34:$C$777,СВЦЭМ!$A$34:$A$777,$A136,СВЦЭМ!$B$34:$B$777,P$119)+'СЕТ СН'!$I$9+СВЦЭМ!$D$10+'СЕТ СН'!$I$6-'СЕТ СН'!$I$19</f>
        <v>1181.1564226800001</v>
      </c>
      <c r="Q136" s="37">
        <f>SUMIFS(СВЦЭМ!$C$34:$C$777,СВЦЭМ!$A$34:$A$777,$A136,СВЦЭМ!$B$34:$B$777,Q$119)+'СЕТ СН'!$I$9+СВЦЭМ!$D$10+'СЕТ СН'!$I$6-'СЕТ СН'!$I$19</f>
        <v>1192.2889311399999</v>
      </c>
      <c r="R136" s="37">
        <f>SUMIFS(СВЦЭМ!$C$34:$C$777,СВЦЭМ!$A$34:$A$777,$A136,СВЦЭМ!$B$34:$B$777,R$119)+'СЕТ СН'!$I$9+СВЦЭМ!$D$10+'СЕТ СН'!$I$6-'СЕТ СН'!$I$19</f>
        <v>1191.2034237499997</v>
      </c>
      <c r="S136" s="37">
        <f>SUMIFS(СВЦЭМ!$C$34:$C$777,СВЦЭМ!$A$34:$A$777,$A136,СВЦЭМ!$B$34:$B$777,S$119)+'СЕТ СН'!$I$9+СВЦЭМ!$D$10+'СЕТ СН'!$I$6-'СЕТ СН'!$I$19</f>
        <v>1151.7047880299997</v>
      </c>
      <c r="T136" s="37">
        <f>SUMIFS(СВЦЭМ!$C$34:$C$777,СВЦЭМ!$A$34:$A$777,$A136,СВЦЭМ!$B$34:$B$777,T$119)+'СЕТ СН'!$I$9+СВЦЭМ!$D$10+'СЕТ СН'!$I$6-'СЕТ СН'!$I$19</f>
        <v>1137.5575252599997</v>
      </c>
      <c r="U136" s="37">
        <f>SUMIFS(СВЦЭМ!$C$34:$C$777,СВЦЭМ!$A$34:$A$777,$A136,СВЦЭМ!$B$34:$B$777,U$119)+'СЕТ СН'!$I$9+СВЦЭМ!$D$10+'СЕТ СН'!$I$6-'СЕТ СН'!$I$19</f>
        <v>1143.4488013599998</v>
      </c>
      <c r="V136" s="37">
        <f>SUMIFS(СВЦЭМ!$C$34:$C$777,СВЦЭМ!$A$34:$A$777,$A136,СВЦЭМ!$B$34:$B$777,V$119)+'СЕТ СН'!$I$9+СВЦЭМ!$D$10+'СЕТ СН'!$I$6-'СЕТ СН'!$I$19</f>
        <v>1136.64973375</v>
      </c>
      <c r="W136" s="37">
        <f>SUMIFS(СВЦЭМ!$C$34:$C$777,СВЦЭМ!$A$34:$A$777,$A136,СВЦЭМ!$B$34:$B$777,W$119)+'СЕТ СН'!$I$9+СВЦЭМ!$D$10+'СЕТ СН'!$I$6-'СЕТ СН'!$I$19</f>
        <v>1199.4774771500001</v>
      </c>
      <c r="X136" s="37">
        <f>SUMIFS(СВЦЭМ!$C$34:$C$777,СВЦЭМ!$A$34:$A$777,$A136,СВЦЭМ!$B$34:$B$777,X$119)+'СЕТ СН'!$I$9+СВЦЭМ!$D$10+'СЕТ СН'!$I$6-'СЕТ СН'!$I$19</f>
        <v>1270.9422175599998</v>
      </c>
      <c r="Y136" s="37">
        <f>SUMIFS(СВЦЭМ!$C$34:$C$777,СВЦЭМ!$A$34:$A$777,$A136,СВЦЭМ!$B$34:$B$777,Y$119)+'СЕТ СН'!$I$9+СВЦЭМ!$D$10+'СЕТ СН'!$I$6-'СЕТ СН'!$I$19</f>
        <v>1412.2269563899995</v>
      </c>
    </row>
    <row r="137" spans="1:25" ht="15.75" x14ac:dyDescent="0.2">
      <c r="A137" s="36">
        <f t="shared" si="3"/>
        <v>43269</v>
      </c>
      <c r="B137" s="37">
        <f>SUMIFS(СВЦЭМ!$C$34:$C$777,СВЦЭМ!$A$34:$A$777,$A137,СВЦЭМ!$B$34:$B$777,B$119)+'СЕТ СН'!$I$9+СВЦЭМ!$D$10+'СЕТ СН'!$I$6-'СЕТ СН'!$I$19</f>
        <v>1556.7286114499998</v>
      </c>
      <c r="C137" s="37">
        <f>SUMIFS(СВЦЭМ!$C$34:$C$777,СВЦЭМ!$A$34:$A$777,$A137,СВЦЭМ!$B$34:$B$777,C$119)+'СЕТ СН'!$I$9+СВЦЭМ!$D$10+'СЕТ СН'!$I$6-'СЕТ СН'!$I$19</f>
        <v>1581.4398790199998</v>
      </c>
      <c r="D137" s="37">
        <f>SUMIFS(СВЦЭМ!$C$34:$C$777,СВЦЭМ!$A$34:$A$777,$A137,СВЦЭМ!$B$34:$B$777,D$119)+'СЕТ СН'!$I$9+СВЦЭМ!$D$10+'СЕТ СН'!$I$6-'СЕТ СН'!$I$19</f>
        <v>1569.4865101600003</v>
      </c>
      <c r="E137" s="37">
        <f>SUMIFS(СВЦЭМ!$C$34:$C$777,СВЦЭМ!$A$34:$A$777,$A137,СВЦЭМ!$B$34:$B$777,E$119)+'СЕТ СН'!$I$9+СВЦЭМ!$D$10+'СЕТ СН'!$I$6-'СЕТ СН'!$I$19</f>
        <v>1560.9861499699996</v>
      </c>
      <c r="F137" s="37">
        <f>SUMIFS(СВЦЭМ!$C$34:$C$777,СВЦЭМ!$A$34:$A$777,$A137,СВЦЭМ!$B$34:$B$777,F$119)+'СЕТ СН'!$I$9+СВЦЭМ!$D$10+'СЕТ СН'!$I$6-'СЕТ СН'!$I$19</f>
        <v>1554.2664800999996</v>
      </c>
      <c r="G137" s="37">
        <f>SUMIFS(СВЦЭМ!$C$34:$C$777,СВЦЭМ!$A$34:$A$777,$A137,СВЦЭМ!$B$34:$B$777,G$119)+'СЕТ СН'!$I$9+СВЦЭМ!$D$10+'СЕТ СН'!$I$6-'СЕТ СН'!$I$19</f>
        <v>1560.00630701</v>
      </c>
      <c r="H137" s="37">
        <f>SUMIFS(СВЦЭМ!$C$34:$C$777,СВЦЭМ!$A$34:$A$777,$A137,СВЦЭМ!$B$34:$B$777,H$119)+'СЕТ СН'!$I$9+СВЦЭМ!$D$10+'СЕТ СН'!$I$6-'СЕТ СН'!$I$19</f>
        <v>1517.3458654800002</v>
      </c>
      <c r="I137" s="37">
        <f>SUMIFS(СВЦЭМ!$C$34:$C$777,СВЦЭМ!$A$34:$A$777,$A137,СВЦЭМ!$B$34:$B$777,I$119)+'СЕТ СН'!$I$9+СВЦЭМ!$D$10+'СЕТ СН'!$I$6-'СЕТ СН'!$I$19</f>
        <v>1361.1318358499998</v>
      </c>
      <c r="J137" s="37">
        <f>SUMIFS(СВЦЭМ!$C$34:$C$777,СВЦЭМ!$A$34:$A$777,$A137,СВЦЭМ!$B$34:$B$777,J$119)+'СЕТ СН'!$I$9+СВЦЭМ!$D$10+'СЕТ СН'!$I$6-'СЕТ СН'!$I$19</f>
        <v>1230.1112672700001</v>
      </c>
      <c r="K137" s="37">
        <f>SUMIFS(СВЦЭМ!$C$34:$C$777,СВЦЭМ!$A$34:$A$777,$A137,СВЦЭМ!$B$34:$B$777,K$119)+'СЕТ СН'!$I$9+СВЦЭМ!$D$10+'СЕТ СН'!$I$6-'СЕТ СН'!$I$19</f>
        <v>1175.0097265700001</v>
      </c>
      <c r="L137" s="37">
        <f>SUMIFS(СВЦЭМ!$C$34:$C$777,СВЦЭМ!$A$34:$A$777,$A137,СВЦЭМ!$B$34:$B$777,L$119)+'СЕТ СН'!$I$9+СВЦЭМ!$D$10+'СЕТ СН'!$I$6-'СЕТ СН'!$I$19</f>
        <v>1170.9750339899997</v>
      </c>
      <c r="M137" s="37">
        <f>SUMIFS(СВЦЭМ!$C$34:$C$777,СВЦЭМ!$A$34:$A$777,$A137,СВЦЭМ!$B$34:$B$777,M$119)+'СЕТ СН'!$I$9+СВЦЭМ!$D$10+'СЕТ СН'!$I$6-'СЕТ СН'!$I$19</f>
        <v>1174.8461560299997</v>
      </c>
      <c r="N137" s="37">
        <f>SUMIFS(СВЦЭМ!$C$34:$C$777,СВЦЭМ!$A$34:$A$777,$A137,СВЦЭМ!$B$34:$B$777,N$119)+'СЕТ СН'!$I$9+СВЦЭМ!$D$10+'СЕТ СН'!$I$6-'СЕТ СН'!$I$19</f>
        <v>1163.8263938999999</v>
      </c>
      <c r="O137" s="37">
        <f>SUMIFS(СВЦЭМ!$C$34:$C$777,СВЦЭМ!$A$34:$A$777,$A137,СВЦЭМ!$B$34:$B$777,O$119)+'СЕТ СН'!$I$9+СВЦЭМ!$D$10+'СЕТ СН'!$I$6-'СЕТ СН'!$I$19</f>
        <v>1157.3099371099997</v>
      </c>
      <c r="P137" s="37">
        <f>SUMIFS(СВЦЭМ!$C$34:$C$777,СВЦЭМ!$A$34:$A$777,$A137,СВЦЭМ!$B$34:$B$777,P$119)+'СЕТ СН'!$I$9+СВЦЭМ!$D$10+'СЕТ СН'!$I$6-'СЕТ СН'!$I$19</f>
        <v>1172.7529279199998</v>
      </c>
      <c r="Q137" s="37">
        <f>SUMIFS(СВЦЭМ!$C$34:$C$777,СВЦЭМ!$A$34:$A$777,$A137,СВЦЭМ!$B$34:$B$777,Q$119)+'СЕТ СН'!$I$9+СВЦЭМ!$D$10+'СЕТ СН'!$I$6-'СЕТ СН'!$I$19</f>
        <v>1172.2024104799998</v>
      </c>
      <c r="R137" s="37">
        <f>SUMIFS(СВЦЭМ!$C$34:$C$777,СВЦЭМ!$A$34:$A$777,$A137,СВЦЭМ!$B$34:$B$777,R$119)+'СЕТ СН'!$I$9+СВЦЭМ!$D$10+'СЕТ СН'!$I$6-'СЕТ СН'!$I$19</f>
        <v>1177.2847116600001</v>
      </c>
      <c r="S137" s="37">
        <f>SUMIFS(СВЦЭМ!$C$34:$C$777,СВЦЭМ!$A$34:$A$777,$A137,СВЦЭМ!$B$34:$B$777,S$119)+'СЕТ СН'!$I$9+СВЦЭМ!$D$10+'СЕТ СН'!$I$6-'СЕТ СН'!$I$19</f>
        <v>1169.5825356</v>
      </c>
      <c r="T137" s="37">
        <f>SUMIFS(СВЦЭМ!$C$34:$C$777,СВЦЭМ!$A$34:$A$777,$A137,СВЦЭМ!$B$34:$B$777,T$119)+'СЕТ СН'!$I$9+СВЦЭМ!$D$10+'СЕТ СН'!$I$6-'СЕТ СН'!$I$19</f>
        <v>1160.3444669099999</v>
      </c>
      <c r="U137" s="37">
        <f>SUMIFS(СВЦЭМ!$C$34:$C$777,СВЦЭМ!$A$34:$A$777,$A137,СВЦЭМ!$B$34:$B$777,U$119)+'СЕТ СН'!$I$9+СВЦЭМ!$D$10+'СЕТ СН'!$I$6-'СЕТ СН'!$I$19</f>
        <v>1174.25089772</v>
      </c>
      <c r="V137" s="37">
        <f>SUMIFS(СВЦЭМ!$C$34:$C$777,СВЦЭМ!$A$34:$A$777,$A137,СВЦЭМ!$B$34:$B$777,V$119)+'СЕТ СН'!$I$9+СВЦЭМ!$D$10+'СЕТ СН'!$I$6-'СЕТ СН'!$I$19</f>
        <v>1178.4675766299997</v>
      </c>
      <c r="W137" s="37">
        <f>SUMIFS(СВЦЭМ!$C$34:$C$777,СВЦЭМ!$A$34:$A$777,$A137,СВЦЭМ!$B$34:$B$777,W$119)+'СЕТ СН'!$I$9+СВЦЭМ!$D$10+'СЕТ СН'!$I$6-'СЕТ СН'!$I$19</f>
        <v>1225.0809101</v>
      </c>
      <c r="X137" s="37">
        <f>SUMIFS(СВЦЭМ!$C$34:$C$777,СВЦЭМ!$A$34:$A$777,$A137,СВЦЭМ!$B$34:$B$777,X$119)+'СЕТ СН'!$I$9+СВЦЭМ!$D$10+'СЕТ СН'!$I$6-'СЕТ СН'!$I$19</f>
        <v>1334.13349449</v>
      </c>
      <c r="Y137" s="37">
        <f>SUMIFS(СВЦЭМ!$C$34:$C$777,СВЦЭМ!$A$34:$A$777,$A137,СВЦЭМ!$B$34:$B$777,Y$119)+'СЕТ СН'!$I$9+СВЦЭМ!$D$10+'СЕТ СН'!$I$6-'СЕТ СН'!$I$19</f>
        <v>1467.1214900499995</v>
      </c>
    </row>
    <row r="138" spans="1:25" ht="15.75" x14ac:dyDescent="0.2">
      <c r="A138" s="36">
        <f t="shared" si="3"/>
        <v>43270</v>
      </c>
      <c r="B138" s="37">
        <f>SUMIFS(СВЦЭМ!$C$34:$C$777,СВЦЭМ!$A$34:$A$777,$A138,СВЦЭМ!$B$34:$B$777,B$119)+'СЕТ СН'!$I$9+СВЦЭМ!$D$10+'СЕТ СН'!$I$6-'СЕТ СН'!$I$19</f>
        <v>1450.9801167000001</v>
      </c>
      <c r="C138" s="37">
        <f>SUMIFS(СВЦЭМ!$C$34:$C$777,СВЦЭМ!$A$34:$A$777,$A138,СВЦЭМ!$B$34:$B$777,C$119)+'СЕТ СН'!$I$9+СВЦЭМ!$D$10+'СЕТ СН'!$I$6-'СЕТ СН'!$I$19</f>
        <v>1500.3204909000001</v>
      </c>
      <c r="D138" s="37">
        <f>SUMIFS(СВЦЭМ!$C$34:$C$777,СВЦЭМ!$A$34:$A$777,$A138,СВЦЭМ!$B$34:$B$777,D$119)+'СЕТ СН'!$I$9+СВЦЭМ!$D$10+'СЕТ СН'!$I$6-'СЕТ СН'!$I$19</f>
        <v>1510.0405475299999</v>
      </c>
      <c r="E138" s="37">
        <f>SUMIFS(СВЦЭМ!$C$34:$C$777,СВЦЭМ!$A$34:$A$777,$A138,СВЦЭМ!$B$34:$B$777,E$119)+'СЕТ СН'!$I$9+СВЦЭМ!$D$10+'СЕТ СН'!$I$6-'СЕТ СН'!$I$19</f>
        <v>1403.5673181199995</v>
      </c>
      <c r="F138" s="37">
        <f>SUMIFS(СВЦЭМ!$C$34:$C$777,СВЦЭМ!$A$34:$A$777,$A138,СВЦЭМ!$B$34:$B$777,F$119)+'СЕТ СН'!$I$9+СВЦЭМ!$D$10+'СЕТ СН'!$I$6-'СЕТ СН'!$I$19</f>
        <v>1396.6266099899999</v>
      </c>
      <c r="G138" s="37">
        <f>SUMIFS(СВЦЭМ!$C$34:$C$777,СВЦЭМ!$A$34:$A$777,$A138,СВЦЭМ!$B$34:$B$777,G$119)+'СЕТ СН'!$I$9+СВЦЭМ!$D$10+'СЕТ СН'!$I$6-'СЕТ СН'!$I$19</f>
        <v>1380.1373648799995</v>
      </c>
      <c r="H138" s="37">
        <f>SUMIFS(СВЦЭМ!$C$34:$C$777,СВЦЭМ!$A$34:$A$777,$A138,СВЦЭМ!$B$34:$B$777,H$119)+'СЕТ СН'!$I$9+СВЦЭМ!$D$10+'СЕТ СН'!$I$6-'СЕТ СН'!$I$19</f>
        <v>1382.6436184600002</v>
      </c>
      <c r="I138" s="37">
        <f>SUMIFS(СВЦЭМ!$C$34:$C$777,СВЦЭМ!$A$34:$A$777,$A138,СВЦЭМ!$B$34:$B$777,I$119)+'СЕТ СН'!$I$9+СВЦЭМ!$D$10+'СЕТ СН'!$I$6-'СЕТ СН'!$I$19</f>
        <v>1307.9178982899998</v>
      </c>
      <c r="J138" s="37">
        <f>SUMIFS(СВЦЭМ!$C$34:$C$777,СВЦЭМ!$A$34:$A$777,$A138,СВЦЭМ!$B$34:$B$777,J$119)+'СЕТ СН'!$I$9+СВЦЭМ!$D$10+'СЕТ СН'!$I$6-'СЕТ СН'!$I$19</f>
        <v>1200.3430518099999</v>
      </c>
      <c r="K138" s="37">
        <f>SUMIFS(СВЦЭМ!$C$34:$C$777,СВЦЭМ!$A$34:$A$777,$A138,СВЦЭМ!$B$34:$B$777,K$119)+'СЕТ СН'!$I$9+СВЦЭМ!$D$10+'СЕТ СН'!$I$6-'СЕТ СН'!$I$19</f>
        <v>1147.5795618299999</v>
      </c>
      <c r="L138" s="37">
        <f>SUMIFS(СВЦЭМ!$C$34:$C$777,СВЦЭМ!$A$34:$A$777,$A138,СВЦЭМ!$B$34:$B$777,L$119)+'СЕТ СН'!$I$9+СВЦЭМ!$D$10+'СЕТ СН'!$I$6-'СЕТ СН'!$I$19</f>
        <v>1145.1498541599999</v>
      </c>
      <c r="M138" s="37">
        <f>SUMIFS(СВЦЭМ!$C$34:$C$777,СВЦЭМ!$A$34:$A$777,$A138,СВЦЭМ!$B$34:$B$777,M$119)+'СЕТ СН'!$I$9+СВЦЭМ!$D$10+'СЕТ СН'!$I$6-'СЕТ СН'!$I$19</f>
        <v>1152.8330948600001</v>
      </c>
      <c r="N138" s="37">
        <f>SUMIFS(СВЦЭМ!$C$34:$C$777,СВЦЭМ!$A$34:$A$777,$A138,СВЦЭМ!$B$34:$B$777,N$119)+'СЕТ СН'!$I$9+СВЦЭМ!$D$10+'СЕТ СН'!$I$6-'СЕТ СН'!$I$19</f>
        <v>1152.3619093100001</v>
      </c>
      <c r="O138" s="37">
        <f>SUMIFS(СВЦЭМ!$C$34:$C$777,СВЦЭМ!$A$34:$A$777,$A138,СВЦЭМ!$B$34:$B$777,O$119)+'СЕТ СН'!$I$9+СВЦЭМ!$D$10+'СЕТ СН'!$I$6-'СЕТ СН'!$I$19</f>
        <v>1134.8241718499999</v>
      </c>
      <c r="P138" s="37">
        <f>SUMIFS(СВЦЭМ!$C$34:$C$777,СВЦЭМ!$A$34:$A$777,$A138,СВЦЭМ!$B$34:$B$777,P$119)+'СЕТ СН'!$I$9+СВЦЭМ!$D$10+'СЕТ СН'!$I$6-'СЕТ СН'!$I$19</f>
        <v>1163.6825402300001</v>
      </c>
      <c r="Q138" s="37">
        <f>SUMIFS(СВЦЭМ!$C$34:$C$777,СВЦЭМ!$A$34:$A$777,$A138,СВЦЭМ!$B$34:$B$777,Q$119)+'СЕТ СН'!$I$9+СВЦЭМ!$D$10+'СЕТ СН'!$I$6-'СЕТ СН'!$I$19</f>
        <v>1172.7153084199999</v>
      </c>
      <c r="R138" s="37">
        <f>SUMIFS(СВЦЭМ!$C$34:$C$777,СВЦЭМ!$A$34:$A$777,$A138,СВЦЭМ!$B$34:$B$777,R$119)+'СЕТ СН'!$I$9+СВЦЭМ!$D$10+'СЕТ СН'!$I$6-'СЕТ СН'!$I$19</f>
        <v>1165.57348116</v>
      </c>
      <c r="S138" s="37">
        <f>SUMIFS(СВЦЭМ!$C$34:$C$777,СВЦЭМ!$A$34:$A$777,$A138,СВЦЭМ!$B$34:$B$777,S$119)+'СЕТ СН'!$I$9+СВЦЭМ!$D$10+'СЕТ СН'!$I$6-'СЕТ СН'!$I$19</f>
        <v>1158.2174598199999</v>
      </c>
      <c r="T138" s="37">
        <f>SUMIFS(СВЦЭМ!$C$34:$C$777,СВЦЭМ!$A$34:$A$777,$A138,СВЦЭМ!$B$34:$B$777,T$119)+'СЕТ СН'!$I$9+СВЦЭМ!$D$10+'СЕТ СН'!$I$6-'СЕТ СН'!$I$19</f>
        <v>1143.3341156199999</v>
      </c>
      <c r="U138" s="37">
        <f>SUMIFS(СВЦЭМ!$C$34:$C$777,СВЦЭМ!$A$34:$A$777,$A138,СВЦЭМ!$B$34:$B$777,U$119)+'СЕТ СН'!$I$9+СВЦЭМ!$D$10+'СЕТ СН'!$I$6-'СЕТ СН'!$I$19</f>
        <v>1161.7580720199999</v>
      </c>
      <c r="V138" s="37">
        <f>SUMIFS(СВЦЭМ!$C$34:$C$777,СВЦЭМ!$A$34:$A$777,$A138,СВЦЭМ!$B$34:$B$777,V$119)+'СЕТ СН'!$I$9+СВЦЭМ!$D$10+'СЕТ СН'!$I$6-'СЕТ СН'!$I$19</f>
        <v>1163.1055780799998</v>
      </c>
      <c r="W138" s="37">
        <f>SUMIFS(СВЦЭМ!$C$34:$C$777,СВЦЭМ!$A$34:$A$777,$A138,СВЦЭМ!$B$34:$B$777,W$119)+'СЕТ СН'!$I$9+СВЦЭМ!$D$10+'СЕТ СН'!$I$6-'СЕТ СН'!$I$19</f>
        <v>1198.25206953</v>
      </c>
      <c r="X138" s="37">
        <f>SUMIFS(СВЦЭМ!$C$34:$C$777,СВЦЭМ!$A$34:$A$777,$A138,СВЦЭМ!$B$34:$B$777,X$119)+'СЕТ СН'!$I$9+СВЦЭМ!$D$10+'СЕТ СН'!$I$6-'СЕТ СН'!$I$19</f>
        <v>1305.7638547699999</v>
      </c>
      <c r="Y138" s="37">
        <f>SUMIFS(СВЦЭМ!$C$34:$C$777,СВЦЭМ!$A$34:$A$777,$A138,СВЦЭМ!$B$34:$B$777,Y$119)+'СЕТ СН'!$I$9+СВЦЭМ!$D$10+'СЕТ СН'!$I$6-'СЕТ СН'!$I$19</f>
        <v>1427.4519686799999</v>
      </c>
    </row>
    <row r="139" spans="1:25" ht="15.75" x14ac:dyDescent="0.2">
      <c r="A139" s="36">
        <f t="shared" si="3"/>
        <v>43271</v>
      </c>
      <c r="B139" s="37">
        <f>SUMIFS(СВЦЭМ!$C$34:$C$777,СВЦЭМ!$A$34:$A$777,$A139,СВЦЭМ!$B$34:$B$777,B$119)+'СЕТ СН'!$I$9+СВЦЭМ!$D$10+'СЕТ СН'!$I$6-'СЕТ СН'!$I$19</f>
        <v>1409.6996921899995</v>
      </c>
      <c r="C139" s="37">
        <f>SUMIFS(СВЦЭМ!$C$34:$C$777,СВЦЭМ!$A$34:$A$777,$A139,СВЦЭМ!$B$34:$B$777,C$119)+'СЕТ СН'!$I$9+СВЦЭМ!$D$10+'СЕТ СН'!$I$6-'СЕТ СН'!$I$19</f>
        <v>1445.9069583799997</v>
      </c>
      <c r="D139" s="37">
        <f>SUMIFS(СВЦЭМ!$C$34:$C$777,СВЦЭМ!$A$34:$A$777,$A139,СВЦЭМ!$B$34:$B$777,D$119)+'СЕТ СН'!$I$9+СВЦЭМ!$D$10+'СЕТ СН'!$I$6-'СЕТ СН'!$I$19</f>
        <v>1497.9273519699996</v>
      </c>
      <c r="E139" s="37">
        <f>SUMIFS(СВЦЭМ!$C$34:$C$777,СВЦЭМ!$A$34:$A$777,$A139,СВЦЭМ!$B$34:$B$777,E$119)+'СЕТ СН'!$I$9+СВЦЭМ!$D$10+'СЕТ СН'!$I$6-'СЕТ СН'!$I$19</f>
        <v>1515.1213588099995</v>
      </c>
      <c r="F139" s="37">
        <f>SUMIFS(СВЦЭМ!$C$34:$C$777,СВЦЭМ!$A$34:$A$777,$A139,СВЦЭМ!$B$34:$B$777,F$119)+'СЕТ СН'!$I$9+СВЦЭМ!$D$10+'СЕТ СН'!$I$6-'СЕТ СН'!$I$19</f>
        <v>1513.4523404899996</v>
      </c>
      <c r="G139" s="37">
        <f>SUMIFS(СВЦЭМ!$C$34:$C$777,СВЦЭМ!$A$34:$A$777,$A139,СВЦЭМ!$B$34:$B$777,G$119)+'СЕТ СН'!$I$9+СВЦЭМ!$D$10+'СЕТ СН'!$I$6-'СЕТ СН'!$I$19</f>
        <v>1488.1527774299998</v>
      </c>
      <c r="H139" s="37">
        <f>SUMIFS(СВЦЭМ!$C$34:$C$777,СВЦЭМ!$A$34:$A$777,$A139,СВЦЭМ!$B$34:$B$777,H$119)+'СЕТ СН'!$I$9+СВЦЭМ!$D$10+'СЕТ СН'!$I$6-'СЕТ СН'!$I$19</f>
        <v>1385.47134461</v>
      </c>
      <c r="I139" s="37">
        <f>SUMIFS(СВЦЭМ!$C$34:$C$777,СВЦЭМ!$A$34:$A$777,$A139,СВЦЭМ!$B$34:$B$777,I$119)+'СЕТ СН'!$I$9+СВЦЭМ!$D$10+'СЕТ СН'!$I$6-'СЕТ СН'!$I$19</f>
        <v>1237.4529223</v>
      </c>
      <c r="J139" s="37">
        <f>SUMIFS(СВЦЭМ!$C$34:$C$777,СВЦЭМ!$A$34:$A$777,$A139,СВЦЭМ!$B$34:$B$777,J$119)+'СЕТ СН'!$I$9+СВЦЭМ!$D$10+'СЕТ СН'!$I$6-'СЕТ СН'!$I$19</f>
        <v>1152.6024077100001</v>
      </c>
      <c r="K139" s="37">
        <f>SUMIFS(СВЦЭМ!$C$34:$C$777,СВЦЭМ!$A$34:$A$777,$A139,СВЦЭМ!$B$34:$B$777,K$119)+'СЕТ СН'!$I$9+СВЦЭМ!$D$10+'СЕТ СН'!$I$6-'СЕТ СН'!$I$19</f>
        <v>1116.0994600700001</v>
      </c>
      <c r="L139" s="37">
        <f>SUMIFS(СВЦЭМ!$C$34:$C$777,СВЦЭМ!$A$34:$A$777,$A139,СВЦЭМ!$B$34:$B$777,L$119)+'СЕТ СН'!$I$9+СВЦЭМ!$D$10+'СЕТ СН'!$I$6-'СЕТ СН'!$I$19</f>
        <v>1126.2999416899997</v>
      </c>
      <c r="M139" s="37">
        <f>SUMIFS(СВЦЭМ!$C$34:$C$777,СВЦЭМ!$A$34:$A$777,$A139,СВЦЭМ!$B$34:$B$777,M$119)+'СЕТ СН'!$I$9+СВЦЭМ!$D$10+'СЕТ СН'!$I$6-'СЕТ СН'!$I$19</f>
        <v>1128.5408190600001</v>
      </c>
      <c r="N139" s="37">
        <f>SUMIFS(СВЦЭМ!$C$34:$C$777,СВЦЭМ!$A$34:$A$777,$A139,СВЦЭМ!$B$34:$B$777,N$119)+'СЕТ СН'!$I$9+СВЦЭМ!$D$10+'СЕТ СН'!$I$6-'СЕТ СН'!$I$19</f>
        <v>1131.87271814</v>
      </c>
      <c r="O139" s="37">
        <f>SUMIFS(СВЦЭМ!$C$34:$C$777,СВЦЭМ!$A$34:$A$777,$A139,СВЦЭМ!$B$34:$B$777,O$119)+'СЕТ СН'!$I$9+СВЦЭМ!$D$10+'СЕТ СН'!$I$6-'СЕТ СН'!$I$19</f>
        <v>1137.8325531699998</v>
      </c>
      <c r="P139" s="37">
        <f>SUMIFS(СВЦЭМ!$C$34:$C$777,СВЦЭМ!$A$34:$A$777,$A139,СВЦЭМ!$B$34:$B$777,P$119)+'СЕТ СН'!$I$9+СВЦЭМ!$D$10+'СЕТ СН'!$I$6-'СЕТ СН'!$I$19</f>
        <v>1141.7474913400001</v>
      </c>
      <c r="Q139" s="37">
        <f>SUMIFS(СВЦЭМ!$C$34:$C$777,СВЦЭМ!$A$34:$A$777,$A139,СВЦЭМ!$B$34:$B$777,Q$119)+'СЕТ СН'!$I$9+СВЦЭМ!$D$10+'СЕТ СН'!$I$6-'СЕТ СН'!$I$19</f>
        <v>1149.6365034099999</v>
      </c>
      <c r="R139" s="37">
        <f>SUMIFS(СВЦЭМ!$C$34:$C$777,СВЦЭМ!$A$34:$A$777,$A139,СВЦЭМ!$B$34:$B$777,R$119)+'СЕТ СН'!$I$9+СВЦЭМ!$D$10+'СЕТ СН'!$I$6-'СЕТ СН'!$I$19</f>
        <v>1157.49269018</v>
      </c>
      <c r="S139" s="37">
        <f>SUMIFS(СВЦЭМ!$C$34:$C$777,СВЦЭМ!$A$34:$A$777,$A139,СВЦЭМ!$B$34:$B$777,S$119)+'СЕТ СН'!$I$9+СВЦЭМ!$D$10+'СЕТ СН'!$I$6-'СЕТ СН'!$I$19</f>
        <v>1191.4289522099998</v>
      </c>
      <c r="T139" s="37">
        <f>SUMIFS(СВЦЭМ!$C$34:$C$777,СВЦЭМ!$A$34:$A$777,$A139,СВЦЭМ!$B$34:$B$777,T$119)+'СЕТ СН'!$I$9+СВЦЭМ!$D$10+'СЕТ СН'!$I$6-'СЕТ СН'!$I$19</f>
        <v>1203.0836482899999</v>
      </c>
      <c r="U139" s="37">
        <f>SUMIFS(СВЦЭМ!$C$34:$C$777,СВЦЭМ!$A$34:$A$777,$A139,СВЦЭМ!$B$34:$B$777,U$119)+'СЕТ СН'!$I$9+СВЦЭМ!$D$10+'СЕТ СН'!$I$6-'СЕТ СН'!$I$19</f>
        <v>1206.5086603</v>
      </c>
      <c r="V139" s="37">
        <f>SUMIFS(СВЦЭМ!$C$34:$C$777,СВЦЭМ!$A$34:$A$777,$A139,СВЦЭМ!$B$34:$B$777,V$119)+'СЕТ СН'!$I$9+СВЦЭМ!$D$10+'СЕТ СН'!$I$6-'СЕТ СН'!$I$19</f>
        <v>1204.8395538599998</v>
      </c>
      <c r="W139" s="37">
        <f>SUMIFS(СВЦЭМ!$C$34:$C$777,СВЦЭМ!$A$34:$A$777,$A139,СВЦЭМ!$B$34:$B$777,W$119)+'СЕТ СН'!$I$9+СВЦЭМ!$D$10+'СЕТ СН'!$I$6-'СЕТ СН'!$I$19</f>
        <v>1252.3188576799998</v>
      </c>
      <c r="X139" s="37">
        <f>SUMIFS(СВЦЭМ!$C$34:$C$777,СВЦЭМ!$A$34:$A$777,$A139,СВЦЭМ!$B$34:$B$777,X$119)+'СЕТ СН'!$I$9+СВЦЭМ!$D$10+'СЕТ СН'!$I$6-'СЕТ СН'!$I$19</f>
        <v>1337.7987298799999</v>
      </c>
      <c r="Y139" s="37">
        <f>SUMIFS(СВЦЭМ!$C$34:$C$777,СВЦЭМ!$A$34:$A$777,$A139,СВЦЭМ!$B$34:$B$777,Y$119)+'СЕТ СН'!$I$9+СВЦЭМ!$D$10+'СЕТ СН'!$I$6-'СЕТ СН'!$I$19</f>
        <v>1450.2491763399998</v>
      </c>
    </row>
    <row r="140" spans="1:25" ht="15.75" x14ac:dyDescent="0.2">
      <c r="A140" s="36">
        <f t="shared" si="3"/>
        <v>43272</v>
      </c>
      <c r="B140" s="37">
        <f>SUMIFS(СВЦЭМ!$C$34:$C$777,СВЦЭМ!$A$34:$A$777,$A140,СВЦЭМ!$B$34:$B$777,B$119)+'СЕТ СН'!$I$9+СВЦЭМ!$D$10+'СЕТ СН'!$I$6-'СЕТ СН'!$I$19</f>
        <v>1429.6611225499996</v>
      </c>
      <c r="C140" s="37">
        <f>SUMIFS(СВЦЭМ!$C$34:$C$777,СВЦЭМ!$A$34:$A$777,$A140,СВЦЭМ!$B$34:$B$777,C$119)+'СЕТ СН'!$I$9+СВЦЭМ!$D$10+'СЕТ СН'!$I$6-'СЕТ СН'!$I$19</f>
        <v>1446.8208971600002</v>
      </c>
      <c r="D140" s="37">
        <f>SUMIFS(СВЦЭМ!$C$34:$C$777,СВЦЭМ!$A$34:$A$777,$A140,СВЦЭМ!$B$34:$B$777,D$119)+'СЕТ СН'!$I$9+СВЦЭМ!$D$10+'СЕТ СН'!$I$6-'СЕТ СН'!$I$19</f>
        <v>1508.7814426399996</v>
      </c>
      <c r="E140" s="37">
        <f>SUMIFS(СВЦЭМ!$C$34:$C$777,СВЦЭМ!$A$34:$A$777,$A140,СВЦЭМ!$B$34:$B$777,E$119)+'СЕТ СН'!$I$9+СВЦЭМ!$D$10+'СЕТ СН'!$I$6-'СЕТ СН'!$I$19</f>
        <v>1523.1282502399995</v>
      </c>
      <c r="F140" s="37">
        <f>SUMIFS(СВЦЭМ!$C$34:$C$777,СВЦЭМ!$A$34:$A$777,$A140,СВЦЭМ!$B$34:$B$777,F$119)+'СЕТ СН'!$I$9+СВЦЭМ!$D$10+'СЕТ СН'!$I$6-'СЕТ СН'!$I$19</f>
        <v>1516.8811678099996</v>
      </c>
      <c r="G140" s="37">
        <f>SUMIFS(СВЦЭМ!$C$34:$C$777,СВЦЭМ!$A$34:$A$777,$A140,СВЦЭМ!$B$34:$B$777,G$119)+'СЕТ СН'!$I$9+СВЦЭМ!$D$10+'СЕТ СН'!$I$6-'СЕТ СН'!$I$19</f>
        <v>1511.5787336199996</v>
      </c>
      <c r="H140" s="37">
        <f>SUMIFS(СВЦЭМ!$C$34:$C$777,СВЦЭМ!$A$34:$A$777,$A140,СВЦЭМ!$B$34:$B$777,H$119)+'СЕТ СН'!$I$9+СВЦЭМ!$D$10+'СЕТ СН'!$I$6-'СЕТ СН'!$I$19</f>
        <v>1420.9253872899999</v>
      </c>
      <c r="I140" s="37">
        <f>SUMIFS(СВЦЭМ!$C$34:$C$777,СВЦЭМ!$A$34:$A$777,$A140,СВЦЭМ!$B$34:$B$777,I$119)+'СЕТ СН'!$I$9+СВЦЭМ!$D$10+'СЕТ СН'!$I$6-'СЕТ СН'!$I$19</f>
        <v>1300.2676782099998</v>
      </c>
      <c r="J140" s="37">
        <f>SUMIFS(СВЦЭМ!$C$34:$C$777,СВЦЭМ!$A$34:$A$777,$A140,СВЦЭМ!$B$34:$B$777,J$119)+'СЕТ СН'!$I$9+СВЦЭМ!$D$10+'СЕТ СН'!$I$6-'СЕТ СН'!$I$19</f>
        <v>1213.97383175</v>
      </c>
      <c r="K140" s="37">
        <f>SUMIFS(СВЦЭМ!$C$34:$C$777,СВЦЭМ!$A$34:$A$777,$A140,СВЦЭМ!$B$34:$B$777,K$119)+'СЕТ СН'!$I$9+СВЦЭМ!$D$10+'СЕТ СН'!$I$6-'СЕТ СН'!$I$19</f>
        <v>1148.4847718199999</v>
      </c>
      <c r="L140" s="37">
        <f>SUMIFS(СВЦЭМ!$C$34:$C$777,СВЦЭМ!$A$34:$A$777,$A140,СВЦЭМ!$B$34:$B$777,L$119)+'СЕТ СН'!$I$9+СВЦЭМ!$D$10+'СЕТ СН'!$I$6-'СЕТ СН'!$I$19</f>
        <v>1129.5204287199999</v>
      </c>
      <c r="M140" s="37">
        <f>SUMIFS(СВЦЭМ!$C$34:$C$777,СВЦЭМ!$A$34:$A$777,$A140,СВЦЭМ!$B$34:$B$777,M$119)+'СЕТ СН'!$I$9+СВЦЭМ!$D$10+'СЕТ СН'!$I$6-'СЕТ СН'!$I$19</f>
        <v>1131.1481192799997</v>
      </c>
      <c r="N140" s="37">
        <f>SUMIFS(СВЦЭМ!$C$34:$C$777,СВЦЭМ!$A$34:$A$777,$A140,СВЦЭМ!$B$34:$B$777,N$119)+'СЕТ СН'!$I$9+СВЦЭМ!$D$10+'СЕТ СН'!$I$6-'СЕТ СН'!$I$19</f>
        <v>1136.4041641200001</v>
      </c>
      <c r="O140" s="37">
        <f>SUMIFS(СВЦЭМ!$C$34:$C$777,СВЦЭМ!$A$34:$A$777,$A140,СВЦЭМ!$B$34:$B$777,O$119)+'СЕТ СН'!$I$9+СВЦЭМ!$D$10+'СЕТ СН'!$I$6-'СЕТ СН'!$I$19</f>
        <v>1146.8565590399999</v>
      </c>
      <c r="P140" s="37">
        <f>SUMIFS(СВЦЭМ!$C$34:$C$777,СВЦЭМ!$A$34:$A$777,$A140,СВЦЭМ!$B$34:$B$777,P$119)+'СЕТ СН'!$I$9+СВЦЭМ!$D$10+'СЕТ СН'!$I$6-'СЕТ СН'!$I$19</f>
        <v>1153.3273870099997</v>
      </c>
      <c r="Q140" s="37">
        <f>SUMIFS(СВЦЭМ!$C$34:$C$777,СВЦЭМ!$A$34:$A$777,$A140,СВЦЭМ!$B$34:$B$777,Q$119)+'СЕТ СН'!$I$9+СВЦЭМ!$D$10+'СЕТ СН'!$I$6-'СЕТ СН'!$I$19</f>
        <v>1153.0884477099999</v>
      </c>
      <c r="R140" s="37">
        <f>SUMIFS(СВЦЭМ!$C$34:$C$777,СВЦЭМ!$A$34:$A$777,$A140,СВЦЭМ!$B$34:$B$777,R$119)+'СЕТ СН'!$I$9+СВЦЭМ!$D$10+'СЕТ СН'!$I$6-'СЕТ СН'!$I$19</f>
        <v>1182.7263836500001</v>
      </c>
      <c r="S140" s="37">
        <f>SUMIFS(СВЦЭМ!$C$34:$C$777,СВЦЭМ!$A$34:$A$777,$A140,СВЦЭМ!$B$34:$B$777,S$119)+'СЕТ СН'!$I$9+СВЦЭМ!$D$10+'СЕТ СН'!$I$6-'СЕТ СН'!$I$19</f>
        <v>1147.8660613699999</v>
      </c>
      <c r="T140" s="37">
        <f>SUMIFS(СВЦЭМ!$C$34:$C$777,СВЦЭМ!$A$34:$A$777,$A140,СВЦЭМ!$B$34:$B$777,T$119)+'СЕТ СН'!$I$9+СВЦЭМ!$D$10+'СЕТ СН'!$I$6-'СЕТ СН'!$I$19</f>
        <v>1137.1600831199999</v>
      </c>
      <c r="U140" s="37">
        <f>SUMIFS(СВЦЭМ!$C$34:$C$777,СВЦЭМ!$A$34:$A$777,$A140,СВЦЭМ!$B$34:$B$777,U$119)+'СЕТ СН'!$I$9+СВЦЭМ!$D$10+'СЕТ СН'!$I$6-'СЕТ СН'!$I$19</f>
        <v>1131.85351528</v>
      </c>
      <c r="V140" s="37">
        <f>SUMIFS(СВЦЭМ!$C$34:$C$777,СВЦЭМ!$A$34:$A$777,$A140,СВЦЭМ!$B$34:$B$777,V$119)+'СЕТ СН'!$I$9+СВЦЭМ!$D$10+'СЕТ СН'!$I$6-'СЕТ СН'!$I$19</f>
        <v>1145.7783143199999</v>
      </c>
      <c r="W140" s="37">
        <f>SUMIFS(СВЦЭМ!$C$34:$C$777,СВЦЭМ!$A$34:$A$777,$A140,СВЦЭМ!$B$34:$B$777,W$119)+'СЕТ СН'!$I$9+СВЦЭМ!$D$10+'СЕТ СН'!$I$6-'СЕТ СН'!$I$19</f>
        <v>1199.6512810499999</v>
      </c>
      <c r="X140" s="37">
        <f>SUMIFS(СВЦЭМ!$C$34:$C$777,СВЦЭМ!$A$34:$A$777,$A140,СВЦЭМ!$B$34:$B$777,X$119)+'СЕТ СН'!$I$9+СВЦЭМ!$D$10+'СЕТ СН'!$I$6-'СЕТ СН'!$I$19</f>
        <v>1309.0805368699998</v>
      </c>
      <c r="Y140" s="37">
        <f>SUMIFS(СВЦЭМ!$C$34:$C$777,СВЦЭМ!$A$34:$A$777,$A140,СВЦЭМ!$B$34:$B$777,Y$119)+'СЕТ СН'!$I$9+СВЦЭМ!$D$10+'СЕТ СН'!$I$6-'СЕТ СН'!$I$19</f>
        <v>1412.6830808399995</v>
      </c>
    </row>
    <row r="141" spans="1:25" ht="15.75" x14ac:dyDescent="0.2">
      <c r="A141" s="36">
        <f t="shared" si="3"/>
        <v>43273</v>
      </c>
      <c r="B141" s="37">
        <f>SUMIFS(СВЦЭМ!$C$34:$C$777,СВЦЭМ!$A$34:$A$777,$A141,СВЦЭМ!$B$34:$B$777,B$119)+'СЕТ СН'!$I$9+СВЦЭМ!$D$10+'СЕТ СН'!$I$6-'СЕТ СН'!$I$19</f>
        <v>1406.1441142600002</v>
      </c>
      <c r="C141" s="37">
        <f>SUMIFS(СВЦЭМ!$C$34:$C$777,СВЦЭМ!$A$34:$A$777,$A141,СВЦЭМ!$B$34:$B$777,C$119)+'СЕТ СН'!$I$9+СВЦЭМ!$D$10+'СЕТ СН'!$I$6-'СЕТ СН'!$I$19</f>
        <v>1412.6557571899998</v>
      </c>
      <c r="D141" s="37">
        <f>SUMIFS(СВЦЭМ!$C$34:$C$777,СВЦЭМ!$A$34:$A$777,$A141,СВЦЭМ!$B$34:$B$777,D$119)+'СЕТ СН'!$I$9+СВЦЭМ!$D$10+'СЕТ СН'!$I$6-'СЕТ СН'!$I$19</f>
        <v>1444.28299913</v>
      </c>
      <c r="E141" s="37">
        <f>SUMIFS(СВЦЭМ!$C$34:$C$777,СВЦЭМ!$A$34:$A$777,$A141,СВЦЭМ!$B$34:$B$777,E$119)+'СЕТ СН'!$I$9+СВЦЭМ!$D$10+'СЕТ СН'!$I$6-'СЕТ СН'!$I$19</f>
        <v>1469.10268193</v>
      </c>
      <c r="F141" s="37">
        <f>SUMIFS(СВЦЭМ!$C$34:$C$777,СВЦЭМ!$A$34:$A$777,$A141,СВЦЭМ!$B$34:$B$777,F$119)+'СЕТ СН'!$I$9+СВЦЭМ!$D$10+'СЕТ СН'!$I$6-'СЕТ СН'!$I$19</f>
        <v>1450.4638437500003</v>
      </c>
      <c r="G141" s="37">
        <f>SUMIFS(СВЦЭМ!$C$34:$C$777,СВЦЭМ!$A$34:$A$777,$A141,СВЦЭМ!$B$34:$B$777,G$119)+'СЕТ СН'!$I$9+СВЦЭМ!$D$10+'СЕТ СН'!$I$6-'СЕТ СН'!$I$19</f>
        <v>1440.0299194599997</v>
      </c>
      <c r="H141" s="37">
        <f>SUMIFS(СВЦЭМ!$C$34:$C$777,СВЦЭМ!$A$34:$A$777,$A141,СВЦЭМ!$B$34:$B$777,H$119)+'СЕТ СН'!$I$9+СВЦЭМ!$D$10+'СЕТ СН'!$I$6-'СЕТ СН'!$I$19</f>
        <v>1381.3041193599997</v>
      </c>
      <c r="I141" s="37">
        <f>SUMIFS(СВЦЭМ!$C$34:$C$777,СВЦЭМ!$A$34:$A$777,$A141,СВЦЭМ!$B$34:$B$777,I$119)+'СЕТ СН'!$I$9+СВЦЭМ!$D$10+'СЕТ СН'!$I$6-'СЕТ СН'!$I$19</f>
        <v>1294.73779199</v>
      </c>
      <c r="J141" s="37">
        <f>SUMIFS(СВЦЭМ!$C$34:$C$777,СВЦЭМ!$A$34:$A$777,$A141,СВЦЭМ!$B$34:$B$777,J$119)+'СЕТ СН'!$I$9+СВЦЭМ!$D$10+'СЕТ СН'!$I$6-'СЕТ СН'!$I$19</f>
        <v>1185.4878458499998</v>
      </c>
      <c r="K141" s="37">
        <f>SUMIFS(СВЦЭМ!$C$34:$C$777,СВЦЭМ!$A$34:$A$777,$A141,СВЦЭМ!$B$34:$B$777,K$119)+'СЕТ СН'!$I$9+СВЦЭМ!$D$10+'СЕТ СН'!$I$6-'СЕТ СН'!$I$19</f>
        <v>1134.14763111</v>
      </c>
      <c r="L141" s="37">
        <f>SUMIFS(СВЦЭМ!$C$34:$C$777,СВЦЭМ!$A$34:$A$777,$A141,СВЦЭМ!$B$34:$B$777,L$119)+'СЕТ СН'!$I$9+СВЦЭМ!$D$10+'СЕТ СН'!$I$6-'СЕТ СН'!$I$19</f>
        <v>1124.1624022199999</v>
      </c>
      <c r="M141" s="37">
        <f>SUMIFS(СВЦЭМ!$C$34:$C$777,СВЦЭМ!$A$34:$A$777,$A141,СВЦЭМ!$B$34:$B$777,M$119)+'СЕТ СН'!$I$9+СВЦЭМ!$D$10+'СЕТ СН'!$I$6-'СЕТ СН'!$I$19</f>
        <v>1127.4810503200001</v>
      </c>
      <c r="N141" s="37">
        <f>SUMIFS(СВЦЭМ!$C$34:$C$777,СВЦЭМ!$A$34:$A$777,$A141,СВЦЭМ!$B$34:$B$777,N$119)+'СЕТ СН'!$I$9+СВЦЭМ!$D$10+'СЕТ СН'!$I$6-'СЕТ СН'!$I$19</f>
        <v>1133.0178171399998</v>
      </c>
      <c r="O141" s="37">
        <f>SUMIFS(СВЦЭМ!$C$34:$C$777,СВЦЭМ!$A$34:$A$777,$A141,СВЦЭМ!$B$34:$B$777,O$119)+'СЕТ СН'!$I$9+СВЦЭМ!$D$10+'СЕТ СН'!$I$6-'СЕТ СН'!$I$19</f>
        <v>1129.4166891999998</v>
      </c>
      <c r="P141" s="37">
        <f>SUMIFS(СВЦЭМ!$C$34:$C$777,СВЦЭМ!$A$34:$A$777,$A141,СВЦЭМ!$B$34:$B$777,P$119)+'СЕТ СН'!$I$9+СВЦЭМ!$D$10+'СЕТ СН'!$I$6-'СЕТ СН'!$I$19</f>
        <v>1124.4353282899997</v>
      </c>
      <c r="Q141" s="37">
        <f>SUMIFS(СВЦЭМ!$C$34:$C$777,СВЦЭМ!$A$34:$A$777,$A141,СВЦЭМ!$B$34:$B$777,Q$119)+'СЕТ СН'!$I$9+СВЦЭМ!$D$10+'СЕТ СН'!$I$6-'СЕТ СН'!$I$19</f>
        <v>1120.3138848999997</v>
      </c>
      <c r="R141" s="37">
        <f>SUMIFS(СВЦЭМ!$C$34:$C$777,СВЦЭМ!$A$34:$A$777,$A141,СВЦЭМ!$B$34:$B$777,R$119)+'СЕТ СН'!$I$9+СВЦЭМ!$D$10+'СЕТ СН'!$I$6-'СЕТ СН'!$I$19</f>
        <v>1158.2345880899998</v>
      </c>
      <c r="S141" s="37">
        <f>SUMIFS(СВЦЭМ!$C$34:$C$777,СВЦЭМ!$A$34:$A$777,$A141,СВЦЭМ!$B$34:$B$777,S$119)+'СЕТ СН'!$I$9+СВЦЭМ!$D$10+'СЕТ СН'!$I$6-'СЕТ СН'!$I$19</f>
        <v>1156.3639072400001</v>
      </c>
      <c r="T141" s="37">
        <f>SUMIFS(СВЦЭМ!$C$34:$C$777,СВЦЭМ!$A$34:$A$777,$A141,СВЦЭМ!$B$34:$B$777,T$119)+'СЕТ СН'!$I$9+СВЦЭМ!$D$10+'СЕТ СН'!$I$6-'СЕТ СН'!$I$19</f>
        <v>1127.8723718400001</v>
      </c>
      <c r="U141" s="37">
        <f>SUMIFS(СВЦЭМ!$C$34:$C$777,СВЦЭМ!$A$34:$A$777,$A141,СВЦЭМ!$B$34:$B$777,U$119)+'СЕТ СН'!$I$9+СВЦЭМ!$D$10+'СЕТ СН'!$I$6-'СЕТ СН'!$I$19</f>
        <v>1129.0967112799999</v>
      </c>
      <c r="V141" s="37">
        <f>SUMIFS(СВЦЭМ!$C$34:$C$777,СВЦЭМ!$A$34:$A$777,$A141,СВЦЭМ!$B$34:$B$777,V$119)+'СЕТ СН'!$I$9+СВЦЭМ!$D$10+'СЕТ СН'!$I$6-'СЕТ СН'!$I$19</f>
        <v>1134.0683213799998</v>
      </c>
      <c r="W141" s="37">
        <f>SUMIFS(СВЦЭМ!$C$34:$C$777,СВЦЭМ!$A$34:$A$777,$A141,СВЦЭМ!$B$34:$B$777,W$119)+'СЕТ СН'!$I$9+СВЦЭМ!$D$10+'СЕТ СН'!$I$6-'СЕТ СН'!$I$19</f>
        <v>1158.8273161299999</v>
      </c>
      <c r="X141" s="37">
        <f>SUMIFS(СВЦЭМ!$C$34:$C$777,СВЦЭМ!$A$34:$A$777,$A141,СВЦЭМ!$B$34:$B$777,X$119)+'СЕТ СН'!$I$9+СВЦЭМ!$D$10+'СЕТ СН'!$I$6-'СЕТ СН'!$I$19</f>
        <v>1267.3719298599999</v>
      </c>
      <c r="Y141" s="37">
        <f>SUMIFS(СВЦЭМ!$C$34:$C$777,СВЦЭМ!$A$34:$A$777,$A141,СВЦЭМ!$B$34:$B$777,Y$119)+'СЕТ СН'!$I$9+СВЦЭМ!$D$10+'СЕТ СН'!$I$6-'СЕТ СН'!$I$19</f>
        <v>1392.4799168200002</v>
      </c>
    </row>
    <row r="142" spans="1:25" ht="15.75" x14ac:dyDescent="0.2">
      <c r="A142" s="36">
        <f t="shared" si="3"/>
        <v>43274</v>
      </c>
      <c r="B142" s="37">
        <f>SUMIFS(СВЦЭМ!$C$34:$C$777,СВЦЭМ!$A$34:$A$777,$A142,СВЦЭМ!$B$34:$B$777,B$119)+'СЕТ СН'!$I$9+СВЦЭМ!$D$10+'СЕТ СН'!$I$6-'СЕТ СН'!$I$19</f>
        <v>1504.4832365199995</v>
      </c>
      <c r="C142" s="37">
        <f>SUMIFS(СВЦЭМ!$C$34:$C$777,СВЦЭМ!$A$34:$A$777,$A142,СВЦЭМ!$B$34:$B$777,C$119)+'СЕТ СН'!$I$9+СВЦЭМ!$D$10+'СЕТ СН'!$I$6-'СЕТ СН'!$I$19</f>
        <v>1546.1689696199996</v>
      </c>
      <c r="D142" s="37">
        <f>SUMIFS(СВЦЭМ!$C$34:$C$777,СВЦЭМ!$A$34:$A$777,$A142,СВЦЭМ!$B$34:$B$777,D$119)+'СЕТ СН'!$I$9+СВЦЭМ!$D$10+'СЕТ СН'!$I$6-'СЕТ СН'!$I$19</f>
        <v>1534.9989436399997</v>
      </c>
      <c r="E142" s="37">
        <f>SUMIFS(СВЦЭМ!$C$34:$C$777,СВЦЭМ!$A$34:$A$777,$A142,СВЦЭМ!$B$34:$B$777,E$119)+'СЕТ СН'!$I$9+СВЦЭМ!$D$10+'СЕТ СН'!$I$6-'СЕТ СН'!$I$19</f>
        <v>1528.7282207000003</v>
      </c>
      <c r="F142" s="37">
        <f>SUMIFS(СВЦЭМ!$C$34:$C$777,СВЦЭМ!$A$34:$A$777,$A142,СВЦЭМ!$B$34:$B$777,F$119)+'СЕТ СН'!$I$9+СВЦЭМ!$D$10+'СЕТ СН'!$I$6-'СЕТ СН'!$I$19</f>
        <v>1526.2595577799998</v>
      </c>
      <c r="G142" s="37">
        <f>SUMIFS(СВЦЭМ!$C$34:$C$777,СВЦЭМ!$A$34:$A$777,$A142,СВЦЭМ!$B$34:$B$777,G$119)+'СЕТ СН'!$I$9+СВЦЭМ!$D$10+'СЕТ СН'!$I$6-'СЕТ СН'!$I$19</f>
        <v>1529.7051564500002</v>
      </c>
      <c r="H142" s="37">
        <f>SUMIFS(СВЦЭМ!$C$34:$C$777,СВЦЭМ!$A$34:$A$777,$A142,СВЦЭМ!$B$34:$B$777,H$119)+'СЕТ СН'!$I$9+СВЦЭМ!$D$10+'СЕТ СН'!$I$6-'СЕТ СН'!$I$19</f>
        <v>1502.2160142500002</v>
      </c>
      <c r="I142" s="37">
        <f>SUMIFS(СВЦЭМ!$C$34:$C$777,СВЦЭМ!$A$34:$A$777,$A142,СВЦЭМ!$B$34:$B$777,I$119)+'СЕТ СН'!$I$9+СВЦЭМ!$D$10+'СЕТ СН'!$I$6-'СЕТ СН'!$I$19</f>
        <v>1330.9734729399997</v>
      </c>
      <c r="J142" s="37">
        <f>SUMIFS(СВЦЭМ!$C$34:$C$777,СВЦЭМ!$A$34:$A$777,$A142,СВЦЭМ!$B$34:$B$777,J$119)+'СЕТ СН'!$I$9+СВЦЭМ!$D$10+'СЕТ СН'!$I$6-'СЕТ СН'!$I$19</f>
        <v>1226.5708555900001</v>
      </c>
      <c r="K142" s="37">
        <f>SUMIFS(СВЦЭМ!$C$34:$C$777,СВЦЭМ!$A$34:$A$777,$A142,СВЦЭМ!$B$34:$B$777,K$119)+'СЕТ СН'!$I$9+СВЦЭМ!$D$10+'СЕТ СН'!$I$6-'СЕТ СН'!$I$19</f>
        <v>1151.9018906900001</v>
      </c>
      <c r="L142" s="37">
        <f>SUMIFS(СВЦЭМ!$C$34:$C$777,СВЦЭМ!$A$34:$A$777,$A142,СВЦЭМ!$B$34:$B$777,L$119)+'СЕТ СН'!$I$9+СВЦЭМ!$D$10+'СЕТ СН'!$I$6-'СЕТ СН'!$I$19</f>
        <v>1138.5230207899999</v>
      </c>
      <c r="M142" s="37">
        <f>SUMIFS(СВЦЭМ!$C$34:$C$777,СВЦЭМ!$A$34:$A$777,$A142,СВЦЭМ!$B$34:$B$777,M$119)+'СЕТ СН'!$I$9+СВЦЭМ!$D$10+'СЕТ СН'!$I$6-'СЕТ СН'!$I$19</f>
        <v>1139.8557644499997</v>
      </c>
      <c r="N142" s="37">
        <f>SUMIFS(СВЦЭМ!$C$34:$C$777,СВЦЭМ!$A$34:$A$777,$A142,СВЦЭМ!$B$34:$B$777,N$119)+'СЕТ СН'!$I$9+СВЦЭМ!$D$10+'СЕТ СН'!$I$6-'СЕТ СН'!$I$19</f>
        <v>1142.3179076900001</v>
      </c>
      <c r="O142" s="37">
        <f>SUMIFS(СВЦЭМ!$C$34:$C$777,СВЦЭМ!$A$34:$A$777,$A142,СВЦЭМ!$B$34:$B$777,O$119)+'СЕТ СН'!$I$9+СВЦЭМ!$D$10+'СЕТ СН'!$I$6-'СЕТ СН'!$I$19</f>
        <v>1143.7007663999998</v>
      </c>
      <c r="P142" s="37">
        <f>SUMIFS(СВЦЭМ!$C$34:$C$777,СВЦЭМ!$A$34:$A$777,$A142,СВЦЭМ!$B$34:$B$777,P$119)+'СЕТ СН'!$I$9+СВЦЭМ!$D$10+'СЕТ СН'!$I$6-'СЕТ СН'!$I$19</f>
        <v>1157.4997269199998</v>
      </c>
      <c r="Q142" s="37">
        <f>SUMIFS(СВЦЭМ!$C$34:$C$777,СВЦЭМ!$A$34:$A$777,$A142,СВЦЭМ!$B$34:$B$777,Q$119)+'СЕТ СН'!$I$9+СВЦЭМ!$D$10+'СЕТ СН'!$I$6-'СЕТ СН'!$I$19</f>
        <v>1168.3477626700001</v>
      </c>
      <c r="R142" s="37">
        <f>SUMIFS(СВЦЭМ!$C$34:$C$777,СВЦЭМ!$A$34:$A$777,$A142,СВЦЭМ!$B$34:$B$777,R$119)+'СЕТ СН'!$I$9+СВЦЭМ!$D$10+'СЕТ СН'!$I$6-'СЕТ СН'!$I$19</f>
        <v>1194.5418104999999</v>
      </c>
      <c r="S142" s="37">
        <f>SUMIFS(СВЦЭМ!$C$34:$C$777,СВЦЭМ!$A$34:$A$777,$A142,СВЦЭМ!$B$34:$B$777,S$119)+'СЕТ СН'!$I$9+СВЦЭМ!$D$10+'СЕТ СН'!$I$6-'СЕТ СН'!$I$19</f>
        <v>1179.1679556999998</v>
      </c>
      <c r="T142" s="37">
        <f>SUMIFS(СВЦЭМ!$C$34:$C$777,СВЦЭМ!$A$34:$A$777,$A142,СВЦЭМ!$B$34:$B$777,T$119)+'СЕТ СН'!$I$9+СВЦЭМ!$D$10+'СЕТ СН'!$I$6-'СЕТ СН'!$I$19</f>
        <v>1170.6851880199997</v>
      </c>
      <c r="U142" s="37">
        <f>SUMIFS(СВЦЭМ!$C$34:$C$777,СВЦЭМ!$A$34:$A$777,$A142,СВЦЭМ!$B$34:$B$777,U$119)+'СЕТ СН'!$I$9+СВЦЭМ!$D$10+'СЕТ СН'!$I$6-'СЕТ СН'!$I$19</f>
        <v>1165.92130628</v>
      </c>
      <c r="V142" s="37">
        <f>SUMIFS(СВЦЭМ!$C$34:$C$777,СВЦЭМ!$A$34:$A$777,$A142,СВЦЭМ!$B$34:$B$777,V$119)+'СЕТ СН'!$I$9+СВЦЭМ!$D$10+'СЕТ СН'!$I$6-'СЕТ СН'!$I$19</f>
        <v>1163.7400475599998</v>
      </c>
      <c r="W142" s="37">
        <f>SUMIFS(СВЦЭМ!$C$34:$C$777,СВЦЭМ!$A$34:$A$777,$A142,СВЦЭМ!$B$34:$B$777,W$119)+'СЕТ СН'!$I$9+СВЦЭМ!$D$10+'СЕТ СН'!$I$6-'СЕТ СН'!$I$19</f>
        <v>1215.2701528600001</v>
      </c>
      <c r="X142" s="37">
        <f>SUMIFS(СВЦЭМ!$C$34:$C$777,СВЦЭМ!$A$34:$A$777,$A142,СВЦЭМ!$B$34:$B$777,X$119)+'СЕТ СН'!$I$9+СВЦЭМ!$D$10+'СЕТ СН'!$I$6-'СЕТ СН'!$I$19</f>
        <v>1321.2529514499997</v>
      </c>
      <c r="Y142" s="37">
        <f>SUMIFS(СВЦЭМ!$C$34:$C$777,СВЦЭМ!$A$34:$A$777,$A142,СВЦЭМ!$B$34:$B$777,Y$119)+'СЕТ СН'!$I$9+СВЦЭМ!$D$10+'СЕТ СН'!$I$6-'СЕТ СН'!$I$19</f>
        <v>1391.0462592899999</v>
      </c>
    </row>
    <row r="143" spans="1:25" ht="15.75" x14ac:dyDescent="0.2">
      <c r="A143" s="36">
        <f t="shared" si="3"/>
        <v>43275</v>
      </c>
      <c r="B143" s="37">
        <f>SUMIFS(СВЦЭМ!$C$34:$C$777,СВЦЭМ!$A$34:$A$777,$A143,СВЦЭМ!$B$34:$B$777,B$119)+'СЕТ СН'!$I$9+СВЦЭМ!$D$10+'СЕТ СН'!$I$6-'СЕТ СН'!$I$19</f>
        <v>1480.3498563399994</v>
      </c>
      <c r="C143" s="37">
        <f>SUMIFS(СВЦЭМ!$C$34:$C$777,СВЦЭМ!$A$34:$A$777,$A143,СВЦЭМ!$B$34:$B$777,C$119)+'СЕТ СН'!$I$9+СВЦЭМ!$D$10+'СЕТ СН'!$I$6-'СЕТ СН'!$I$19</f>
        <v>1530.55562341</v>
      </c>
      <c r="D143" s="37">
        <f>SUMIFS(СВЦЭМ!$C$34:$C$777,СВЦЭМ!$A$34:$A$777,$A143,СВЦЭМ!$B$34:$B$777,D$119)+'СЕТ СН'!$I$9+СВЦЭМ!$D$10+'СЕТ СН'!$I$6-'СЕТ СН'!$I$19</f>
        <v>1516.1286939899996</v>
      </c>
      <c r="E143" s="37">
        <f>SUMIFS(СВЦЭМ!$C$34:$C$777,СВЦЭМ!$A$34:$A$777,$A143,СВЦЭМ!$B$34:$B$777,E$119)+'СЕТ СН'!$I$9+СВЦЭМ!$D$10+'СЕТ СН'!$I$6-'СЕТ СН'!$I$19</f>
        <v>1508.8215271799995</v>
      </c>
      <c r="F143" s="37">
        <f>SUMIFS(СВЦЭМ!$C$34:$C$777,СВЦЭМ!$A$34:$A$777,$A143,СВЦЭМ!$B$34:$B$777,F$119)+'СЕТ СН'!$I$9+СВЦЭМ!$D$10+'СЕТ СН'!$I$6-'СЕТ СН'!$I$19</f>
        <v>1504.6787021599998</v>
      </c>
      <c r="G143" s="37">
        <f>SUMIFS(СВЦЭМ!$C$34:$C$777,СВЦЭМ!$A$34:$A$777,$A143,СВЦЭМ!$B$34:$B$777,G$119)+'СЕТ СН'!$I$9+СВЦЭМ!$D$10+'СЕТ СН'!$I$6-'СЕТ СН'!$I$19</f>
        <v>1496.6128000100002</v>
      </c>
      <c r="H143" s="37">
        <f>SUMIFS(СВЦЭМ!$C$34:$C$777,СВЦЭМ!$A$34:$A$777,$A143,СВЦЭМ!$B$34:$B$777,H$119)+'СЕТ СН'!$I$9+СВЦЭМ!$D$10+'СЕТ СН'!$I$6-'СЕТ СН'!$I$19</f>
        <v>1483.0444250699998</v>
      </c>
      <c r="I143" s="37">
        <f>SUMIFS(СВЦЭМ!$C$34:$C$777,СВЦЭМ!$A$34:$A$777,$A143,СВЦЭМ!$B$34:$B$777,I$119)+'СЕТ СН'!$I$9+СВЦЭМ!$D$10+'СЕТ СН'!$I$6-'СЕТ СН'!$I$19</f>
        <v>1357.3879415799997</v>
      </c>
      <c r="J143" s="37">
        <f>SUMIFS(СВЦЭМ!$C$34:$C$777,СВЦЭМ!$A$34:$A$777,$A143,СВЦЭМ!$B$34:$B$777,J$119)+'СЕТ СН'!$I$9+СВЦЭМ!$D$10+'СЕТ СН'!$I$6-'СЕТ СН'!$I$19</f>
        <v>1231.2916399400001</v>
      </c>
      <c r="K143" s="37">
        <f>SUMIFS(СВЦЭМ!$C$34:$C$777,СВЦЭМ!$A$34:$A$777,$A143,СВЦЭМ!$B$34:$B$777,K$119)+'СЕТ СН'!$I$9+СВЦЭМ!$D$10+'СЕТ СН'!$I$6-'СЕТ СН'!$I$19</f>
        <v>1156.4104486799997</v>
      </c>
      <c r="L143" s="37">
        <f>SUMIFS(СВЦЭМ!$C$34:$C$777,СВЦЭМ!$A$34:$A$777,$A143,СВЦЭМ!$B$34:$B$777,L$119)+'СЕТ СН'!$I$9+СВЦЭМ!$D$10+'СЕТ СН'!$I$6-'СЕТ СН'!$I$19</f>
        <v>1149.8619868599999</v>
      </c>
      <c r="M143" s="37">
        <f>SUMIFS(СВЦЭМ!$C$34:$C$777,СВЦЭМ!$A$34:$A$777,$A143,СВЦЭМ!$B$34:$B$777,M$119)+'СЕТ СН'!$I$9+СВЦЭМ!$D$10+'СЕТ СН'!$I$6-'СЕТ СН'!$I$19</f>
        <v>1148.1440560599999</v>
      </c>
      <c r="N143" s="37">
        <f>SUMIFS(СВЦЭМ!$C$34:$C$777,СВЦЭМ!$A$34:$A$777,$A143,СВЦЭМ!$B$34:$B$777,N$119)+'СЕТ СН'!$I$9+СВЦЭМ!$D$10+'СЕТ СН'!$I$6-'СЕТ СН'!$I$19</f>
        <v>1157.0366789099999</v>
      </c>
      <c r="O143" s="37">
        <f>SUMIFS(СВЦЭМ!$C$34:$C$777,СВЦЭМ!$A$34:$A$777,$A143,СВЦЭМ!$B$34:$B$777,O$119)+'СЕТ СН'!$I$9+СВЦЭМ!$D$10+'СЕТ СН'!$I$6-'СЕТ СН'!$I$19</f>
        <v>1151.84912171</v>
      </c>
      <c r="P143" s="37">
        <f>SUMIFS(СВЦЭМ!$C$34:$C$777,СВЦЭМ!$A$34:$A$777,$A143,СВЦЭМ!$B$34:$B$777,P$119)+'СЕТ СН'!$I$9+СВЦЭМ!$D$10+'СЕТ СН'!$I$6-'СЕТ СН'!$I$19</f>
        <v>1156.4509815599999</v>
      </c>
      <c r="Q143" s="37">
        <f>SUMIFS(СВЦЭМ!$C$34:$C$777,СВЦЭМ!$A$34:$A$777,$A143,СВЦЭМ!$B$34:$B$777,Q$119)+'СЕТ СН'!$I$9+СВЦЭМ!$D$10+'СЕТ СН'!$I$6-'СЕТ СН'!$I$19</f>
        <v>1158.3137108000001</v>
      </c>
      <c r="R143" s="37">
        <f>SUMIFS(СВЦЭМ!$C$34:$C$777,СВЦЭМ!$A$34:$A$777,$A143,СВЦЭМ!$B$34:$B$777,R$119)+'СЕТ СН'!$I$9+СВЦЭМ!$D$10+'СЕТ СН'!$I$6-'СЕТ СН'!$I$19</f>
        <v>1181.2544019699999</v>
      </c>
      <c r="S143" s="37">
        <f>SUMIFS(СВЦЭМ!$C$34:$C$777,СВЦЭМ!$A$34:$A$777,$A143,СВЦЭМ!$B$34:$B$777,S$119)+'СЕТ СН'!$I$9+СВЦЭМ!$D$10+'СЕТ СН'!$I$6-'СЕТ СН'!$I$19</f>
        <v>1171.7627279999997</v>
      </c>
      <c r="T143" s="37">
        <f>SUMIFS(СВЦЭМ!$C$34:$C$777,СВЦЭМ!$A$34:$A$777,$A143,СВЦЭМ!$B$34:$B$777,T$119)+'СЕТ СН'!$I$9+СВЦЭМ!$D$10+'СЕТ СН'!$I$6-'СЕТ СН'!$I$19</f>
        <v>1163.3571561099998</v>
      </c>
      <c r="U143" s="37">
        <f>SUMIFS(СВЦЭМ!$C$34:$C$777,СВЦЭМ!$A$34:$A$777,$A143,СВЦЭМ!$B$34:$B$777,U$119)+'СЕТ СН'!$I$9+СВЦЭМ!$D$10+'СЕТ СН'!$I$6-'СЕТ СН'!$I$19</f>
        <v>1158.7560735100001</v>
      </c>
      <c r="V143" s="37">
        <f>SUMIFS(СВЦЭМ!$C$34:$C$777,СВЦЭМ!$A$34:$A$777,$A143,СВЦЭМ!$B$34:$B$777,V$119)+'СЕТ СН'!$I$9+СВЦЭМ!$D$10+'СЕТ СН'!$I$6-'СЕТ СН'!$I$19</f>
        <v>1162.21324181</v>
      </c>
      <c r="W143" s="37">
        <f>SUMIFS(СВЦЭМ!$C$34:$C$777,СВЦЭМ!$A$34:$A$777,$A143,СВЦЭМ!$B$34:$B$777,W$119)+'СЕТ СН'!$I$9+СВЦЭМ!$D$10+'СЕТ СН'!$I$6-'СЕТ СН'!$I$19</f>
        <v>1203.4865290299999</v>
      </c>
      <c r="X143" s="37">
        <f>SUMIFS(СВЦЭМ!$C$34:$C$777,СВЦЭМ!$A$34:$A$777,$A143,СВЦЭМ!$B$34:$B$777,X$119)+'СЕТ СН'!$I$9+СВЦЭМ!$D$10+'СЕТ СН'!$I$6-'СЕТ СН'!$I$19</f>
        <v>1301.3358446399998</v>
      </c>
      <c r="Y143" s="37">
        <f>SUMIFS(СВЦЭМ!$C$34:$C$777,СВЦЭМ!$A$34:$A$777,$A143,СВЦЭМ!$B$34:$B$777,Y$119)+'СЕТ СН'!$I$9+СВЦЭМ!$D$10+'СЕТ СН'!$I$6-'СЕТ СН'!$I$19</f>
        <v>1417.7802821999999</v>
      </c>
    </row>
    <row r="144" spans="1:25" ht="15.75" x14ac:dyDescent="0.2">
      <c r="A144" s="36">
        <f t="shared" si="3"/>
        <v>43276</v>
      </c>
      <c r="B144" s="37">
        <f>SUMIFS(СВЦЭМ!$C$34:$C$777,СВЦЭМ!$A$34:$A$777,$A144,СВЦЭМ!$B$34:$B$777,B$119)+'СЕТ СН'!$I$9+СВЦЭМ!$D$10+'СЕТ СН'!$I$6-'СЕТ СН'!$I$19</f>
        <v>1454.0241525400002</v>
      </c>
      <c r="C144" s="37">
        <f>SUMIFS(СВЦЭМ!$C$34:$C$777,СВЦЭМ!$A$34:$A$777,$A144,СВЦЭМ!$B$34:$B$777,C$119)+'СЕТ СН'!$I$9+СВЦЭМ!$D$10+'СЕТ СН'!$I$6-'СЕТ СН'!$I$19</f>
        <v>1508.7564624199999</v>
      </c>
      <c r="D144" s="37">
        <f>SUMIFS(СВЦЭМ!$C$34:$C$777,СВЦЭМ!$A$34:$A$777,$A144,СВЦЭМ!$B$34:$B$777,D$119)+'СЕТ СН'!$I$9+СВЦЭМ!$D$10+'СЕТ СН'!$I$6-'СЕТ СН'!$I$19</f>
        <v>1543.3690610799999</v>
      </c>
      <c r="E144" s="37">
        <f>SUMIFS(СВЦЭМ!$C$34:$C$777,СВЦЭМ!$A$34:$A$777,$A144,СВЦЭМ!$B$34:$B$777,E$119)+'СЕТ СН'!$I$9+СВЦЭМ!$D$10+'СЕТ СН'!$I$6-'СЕТ СН'!$I$19</f>
        <v>1538.0343919800002</v>
      </c>
      <c r="F144" s="37">
        <f>SUMIFS(СВЦЭМ!$C$34:$C$777,СВЦЭМ!$A$34:$A$777,$A144,СВЦЭМ!$B$34:$B$777,F$119)+'СЕТ СН'!$I$9+СВЦЭМ!$D$10+'СЕТ СН'!$I$6-'СЕТ СН'!$I$19</f>
        <v>1534.1152540899998</v>
      </c>
      <c r="G144" s="37">
        <f>SUMIFS(СВЦЭМ!$C$34:$C$777,СВЦЭМ!$A$34:$A$777,$A144,СВЦЭМ!$B$34:$B$777,G$119)+'СЕТ СН'!$I$9+СВЦЭМ!$D$10+'СЕТ СН'!$I$6-'СЕТ СН'!$I$19</f>
        <v>1541.4518783299995</v>
      </c>
      <c r="H144" s="37">
        <f>SUMIFS(СВЦЭМ!$C$34:$C$777,СВЦЭМ!$A$34:$A$777,$A144,СВЦЭМ!$B$34:$B$777,H$119)+'СЕТ СН'!$I$9+СВЦЭМ!$D$10+'СЕТ СН'!$I$6-'СЕТ СН'!$I$19</f>
        <v>1507.1614853899996</v>
      </c>
      <c r="I144" s="37">
        <f>SUMIFS(СВЦЭМ!$C$34:$C$777,СВЦЭМ!$A$34:$A$777,$A144,СВЦЭМ!$B$34:$B$777,I$119)+'СЕТ СН'!$I$9+СВЦЭМ!$D$10+'СЕТ СН'!$I$6-'СЕТ СН'!$I$19</f>
        <v>1339.7921446799996</v>
      </c>
      <c r="J144" s="37">
        <f>SUMIFS(СВЦЭМ!$C$34:$C$777,СВЦЭМ!$A$34:$A$777,$A144,СВЦЭМ!$B$34:$B$777,J$119)+'СЕТ СН'!$I$9+СВЦЭМ!$D$10+'СЕТ СН'!$I$6-'СЕТ СН'!$I$19</f>
        <v>1224.0107392699997</v>
      </c>
      <c r="K144" s="37">
        <f>SUMIFS(СВЦЭМ!$C$34:$C$777,СВЦЭМ!$A$34:$A$777,$A144,СВЦЭМ!$B$34:$B$777,K$119)+'СЕТ СН'!$I$9+СВЦЭМ!$D$10+'СЕТ СН'!$I$6-'СЕТ СН'!$I$19</f>
        <v>1170.44391593</v>
      </c>
      <c r="L144" s="37">
        <f>SUMIFS(СВЦЭМ!$C$34:$C$777,СВЦЭМ!$A$34:$A$777,$A144,СВЦЭМ!$B$34:$B$777,L$119)+'СЕТ СН'!$I$9+СВЦЭМ!$D$10+'СЕТ СН'!$I$6-'СЕТ СН'!$I$19</f>
        <v>1171.1727655899999</v>
      </c>
      <c r="M144" s="37">
        <f>SUMIFS(СВЦЭМ!$C$34:$C$777,СВЦЭМ!$A$34:$A$777,$A144,СВЦЭМ!$B$34:$B$777,M$119)+'СЕТ СН'!$I$9+СВЦЭМ!$D$10+'СЕТ СН'!$I$6-'СЕТ СН'!$I$19</f>
        <v>1170.77952168</v>
      </c>
      <c r="N144" s="37">
        <f>SUMIFS(СВЦЭМ!$C$34:$C$777,СВЦЭМ!$A$34:$A$777,$A144,СВЦЭМ!$B$34:$B$777,N$119)+'СЕТ СН'!$I$9+СВЦЭМ!$D$10+'СЕТ СН'!$I$6-'СЕТ СН'!$I$19</f>
        <v>1163.3978899099998</v>
      </c>
      <c r="O144" s="37">
        <f>SUMIFS(СВЦЭМ!$C$34:$C$777,СВЦЭМ!$A$34:$A$777,$A144,СВЦЭМ!$B$34:$B$777,O$119)+'СЕТ СН'!$I$9+СВЦЭМ!$D$10+'СЕТ СН'!$I$6-'СЕТ СН'!$I$19</f>
        <v>1166.2368607899998</v>
      </c>
      <c r="P144" s="37">
        <f>SUMIFS(СВЦЭМ!$C$34:$C$777,СВЦЭМ!$A$34:$A$777,$A144,СВЦЭМ!$B$34:$B$777,P$119)+'СЕТ СН'!$I$9+СВЦЭМ!$D$10+'СЕТ СН'!$I$6-'СЕТ СН'!$I$19</f>
        <v>1169.0308474600001</v>
      </c>
      <c r="Q144" s="37">
        <f>SUMIFS(СВЦЭМ!$C$34:$C$777,СВЦЭМ!$A$34:$A$777,$A144,СВЦЭМ!$B$34:$B$777,Q$119)+'СЕТ СН'!$I$9+СВЦЭМ!$D$10+'СЕТ СН'!$I$6-'СЕТ СН'!$I$19</f>
        <v>1169.5854920199999</v>
      </c>
      <c r="R144" s="37">
        <f>SUMIFS(СВЦЭМ!$C$34:$C$777,СВЦЭМ!$A$34:$A$777,$A144,СВЦЭМ!$B$34:$B$777,R$119)+'СЕТ СН'!$I$9+СВЦЭМ!$D$10+'СЕТ СН'!$I$6-'СЕТ СН'!$I$19</f>
        <v>1174.75109475</v>
      </c>
      <c r="S144" s="37">
        <f>SUMIFS(СВЦЭМ!$C$34:$C$777,СВЦЭМ!$A$34:$A$777,$A144,СВЦЭМ!$B$34:$B$777,S$119)+'СЕТ СН'!$I$9+СВЦЭМ!$D$10+'СЕТ СН'!$I$6-'СЕТ СН'!$I$19</f>
        <v>1167.9316288599998</v>
      </c>
      <c r="T144" s="37">
        <f>SUMIFS(СВЦЭМ!$C$34:$C$777,СВЦЭМ!$A$34:$A$777,$A144,СВЦЭМ!$B$34:$B$777,T$119)+'СЕТ СН'!$I$9+СВЦЭМ!$D$10+'СЕТ СН'!$I$6-'СЕТ СН'!$I$19</f>
        <v>1163.08528927</v>
      </c>
      <c r="U144" s="37">
        <f>SUMIFS(СВЦЭМ!$C$34:$C$777,СВЦЭМ!$A$34:$A$777,$A144,СВЦЭМ!$B$34:$B$777,U$119)+'СЕТ СН'!$I$9+СВЦЭМ!$D$10+'СЕТ СН'!$I$6-'СЕТ СН'!$I$19</f>
        <v>1168.3227356100001</v>
      </c>
      <c r="V144" s="37">
        <f>SUMIFS(СВЦЭМ!$C$34:$C$777,СВЦЭМ!$A$34:$A$777,$A144,СВЦЭМ!$B$34:$B$777,V$119)+'СЕТ СН'!$I$9+СВЦЭМ!$D$10+'СЕТ СН'!$I$6-'СЕТ СН'!$I$19</f>
        <v>1168.9093894600001</v>
      </c>
      <c r="W144" s="37">
        <f>SUMIFS(СВЦЭМ!$C$34:$C$777,СВЦЭМ!$A$34:$A$777,$A144,СВЦЭМ!$B$34:$B$777,W$119)+'СЕТ СН'!$I$9+СВЦЭМ!$D$10+'СЕТ СН'!$I$6-'СЕТ СН'!$I$19</f>
        <v>1216.2428248400001</v>
      </c>
      <c r="X144" s="37">
        <f>SUMIFS(СВЦЭМ!$C$34:$C$777,СВЦЭМ!$A$34:$A$777,$A144,СВЦЭМ!$B$34:$B$777,X$119)+'СЕТ СН'!$I$9+СВЦЭМ!$D$10+'СЕТ СН'!$I$6-'СЕТ СН'!$I$19</f>
        <v>1308.9618907899999</v>
      </c>
      <c r="Y144" s="37">
        <f>SUMIFS(СВЦЭМ!$C$34:$C$777,СВЦЭМ!$A$34:$A$777,$A144,СВЦЭМ!$B$34:$B$777,Y$119)+'СЕТ СН'!$I$9+СВЦЭМ!$D$10+'СЕТ СН'!$I$6-'СЕТ СН'!$I$19</f>
        <v>1430.7404381299998</v>
      </c>
    </row>
    <row r="145" spans="1:26" ht="15.75" x14ac:dyDescent="0.2">
      <c r="A145" s="36">
        <f t="shared" si="3"/>
        <v>43277</v>
      </c>
      <c r="B145" s="37">
        <f>SUMIFS(СВЦЭМ!$C$34:$C$777,СВЦЭМ!$A$34:$A$777,$A145,СВЦЭМ!$B$34:$B$777,B$119)+'СЕТ СН'!$I$9+СВЦЭМ!$D$10+'СЕТ СН'!$I$6-'СЕТ СН'!$I$19</f>
        <v>1511.3796277899996</v>
      </c>
      <c r="C145" s="37">
        <f>SUMIFS(СВЦЭМ!$C$34:$C$777,СВЦЭМ!$A$34:$A$777,$A145,СВЦЭМ!$B$34:$B$777,C$119)+'СЕТ СН'!$I$9+СВЦЭМ!$D$10+'СЕТ СН'!$I$6-'СЕТ СН'!$I$19</f>
        <v>1519.9764339899998</v>
      </c>
      <c r="D145" s="37">
        <f>SUMIFS(СВЦЭМ!$C$34:$C$777,СВЦЭМ!$A$34:$A$777,$A145,СВЦЭМ!$B$34:$B$777,D$119)+'СЕТ СН'!$I$9+СВЦЭМ!$D$10+'СЕТ СН'!$I$6-'СЕТ СН'!$I$19</f>
        <v>1504.5516258299999</v>
      </c>
      <c r="E145" s="37">
        <f>SUMIFS(СВЦЭМ!$C$34:$C$777,СВЦЭМ!$A$34:$A$777,$A145,СВЦЭМ!$B$34:$B$777,E$119)+'СЕТ СН'!$I$9+СВЦЭМ!$D$10+'СЕТ СН'!$I$6-'СЕТ СН'!$I$19</f>
        <v>1499.0329491500001</v>
      </c>
      <c r="F145" s="37">
        <f>SUMIFS(СВЦЭМ!$C$34:$C$777,СВЦЭМ!$A$34:$A$777,$A145,СВЦЭМ!$B$34:$B$777,F$119)+'СЕТ СН'!$I$9+СВЦЭМ!$D$10+'СЕТ СН'!$I$6-'СЕТ СН'!$I$19</f>
        <v>1496.43168767</v>
      </c>
      <c r="G145" s="37">
        <f>SUMIFS(СВЦЭМ!$C$34:$C$777,СВЦЭМ!$A$34:$A$777,$A145,СВЦЭМ!$B$34:$B$777,G$119)+'СЕТ СН'!$I$9+СВЦЭМ!$D$10+'СЕТ СН'!$I$6-'СЕТ СН'!$I$19</f>
        <v>1502.72865847</v>
      </c>
      <c r="H145" s="37">
        <f>SUMIFS(СВЦЭМ!$C$34:$C$777,СВЦЭМ!$A$34:$A$777,$A145,СВЦЭМ!$B$34:$B$777,H$119)+'СЕТ СН'!$I$9+СВЦЭМ!$D$10+'СЕТ СН'!$I$6-'СЕТ СН'!$I$19</f>
        <v>1498.1684771999994</v>
      </c>
      <c r="I145" s="37">
        <f>SUMIFS(СВЦЭМ!$C$34:$C$777,СВЦЭМ!$A$34:$A$777,$A145,СВЦЭМ!$B$34:$B$777,I$119)+'СЕТ СН'!$I$9+СВЦЭМ!$D$10+'СЕТ СН'!$I$6-'СЕТ СН'!$I$19</f>
        <v>1362.1135441499996</v>
      </c>
      <c r="J145" s="37">
        <f>SUMIFS(СВЦЭМ!$C$34:$C$777,СВЦЭМ!$A$34:$A$777,$A145,СВЦЭМ!$B$34:$B$777,J$119)+'СЕТ СН'!$I$9+СВЦЭМ!$D$10+'СЕТ СН'!$I$6-'СЕТ СН'!$I$19</f>
        <v>1258.2066813000001</v>
      </c>
      <c r="K145" s="37">
        <f>SUMIFS(СВЦЭМ!$C$34:$C$777,СВЦЭМ!$A$34:$A$777,$A145,СВЦЭМ!$B$34:$B$777,K$119)+'СЕТ СН'!$I$9+СВЦЭМ!$D$10+'СЕТ СН'!$I$6-'СЕТ СН'!$I$19</f>
        <v>1204.2737174399999</v>
      </c>
      <c r="L145" s="37">
        <f>SUMIFS(СВЦЭМ!$C$34:$C$777,СВЦЭМ!$A$34:$A$777,$A145,СВЦЭМ!$B$34:$B$777,L$119)+'СЕТ СН'!$I$9+СВЦЭМ!$D$10+'СЕТ СН'!$I$6-'СЕТ СН'!$I$19</f>
        <v>1187.62565847</v>
      </c>
      <c r="M145" s="37">
        <f>SUMIFS(СВЦЭМ!$C$34:$C$777,СВЦЭМ!$A$34:$A$777,$A145,СВЦЭМ!$B$34:$B$777,M$119)+'СЕТ СН'!$I$9+СВЦЭМ!$D$10+'СЕТ СН'!$I$6-'СЕТ СН'!$I$19</f>
        <v>1180.2978972999999</v>
      </c>
      <c r="N145" s="37">
        <f>SUMIFS(СВЦЭМ!$C$34:$C$777,СВЦЭМ!$A$34:$A$777,$A145,СВЦЭМ!$B$34:$B$777,N$119)+'СЕТ СН'!$I$9+СВЦЭМ!$D$10+'СЕТ СН'!$I$6-'СЕТ СН'!$I$19</f>
        <v>1180.03101775</v>
      </c>
      <c r="O145" s="37">
        <f>SUMIFS(СВЦЭМ!$C$34:$C$777,СВЦЭМ!$A$34:$A$777,$A145,СВЦЭМ!$B$34:$B$777,O$119)+'СЕТ СН'!$I$9+СВЦЭМ!$D$10+'СЕТ СН'!$I$6-'СЕТ СН'!$I$19</f>
        <v>1183.3244356499999</v>
      </c>
      <c r="P145" s="37">
        <f>SUMIFS(СВЦЭМ!$C$34:$C$777,СВЦЭМ!$A$34:$A$777,$A145,СВЦЭМ!$B$34:$B$777,P$119)+'СЕТ СН'!$I$9+СВЦЭМ!$D$10+'СЕТ СН'!$I$6-'СЕТ СН'!$I$19</f>
        <v>1194.27978115</v>
      </c>
      <c r="Q145" s="37">
        <f>SUMIFS(СВЦЭМ!$C$34:$C$777,СВЦЭМ!$A$34:$A$777,$A145,СВЦЭМ!$B$34:$B$777,Q$119)+'СЕТ СН'!$I$9+СВЦЭМ!$D$10+'СЕТ СН'!$I$6-'СЕТ СН'!$I$19</f>
        <v>1197.15977041</v>
      </c>
      <c r="R145" s="37">
        <f>SUMIFS(СВЦЭМ!$C$34:$C$777,СВЦЭМ!$A$34:$A$777,$A145,СВЦЭМ!$B$34:$B$777,R$119)+'СЕТ СН'!$I$9+СВЦЭМ!$D$10+'СЕТ СН'!$I$6-'СЕТ СН'!$I$19</f>
        <v>1194.6672433799999</v>
      </c>
      <c r="S145" s="37">
        <f>SUMIFS(СВЦЭМ!$C$34:$C$777,СВЦЭМ!$A$34:$A$777,$A145,СВЦЭМ!$B$34:$B$777,S$119)+'СЕТ СН'!$I$9+СВЦЭМ!$D$10+'СЕТ СН'!$I$6-'СЕТ СН'!$I$19</f>
        <v>1186.66440414</v>
      </c>
      <c r="T145" s="37">
        <f>SUMIFS(СВЦЭМ!$C$34:$C$777,СВЦЭМ!$A$34:$A$777,$A145,СВЦЭМ!$B$34:$B$777,T$119)+'СЕТ СН'!$I$9+СВЦЭМ!$D$10+'СЕТ СН'!$I$6-'СЕТ СН'!$I$19</f>
        <v>1181.7741669500001</v>
      </c>
      <c r="U145" s="37">
        <f>SUMIFS(СВЦЭМ!$C$34:$C$777,СВЦЭМ!$A$34:$A$777,$A145,СВЦЭМ!$B$34:$B$777,U$119)+'СЕТ СН'!$I$9+СВЦЭМ!$D$10+'СЕТ СН'!$I$6-'СЕТ СН'!$I$19</f>
        <v>1181.6237924500001</v>
      </c>
      <c r="V145" s="37">
        <f>SUMIFS(СВЦЭМ!$C$34:$C$777,СВЦЭМ!$A$34:$A$777,$A145,СВЦЭМ!$B$34:$B$777,V$119)+'СЕТ СН'!$I$9+СВЦЭМ!$D$10+'СЕТ СН'!$I$6-'СЕТ СН'!$I$19</f>
        <v>1185.6135687000001</v>
      </c>
      <c r="W145" s="37">
        <f>SUMIFS(СВЦЭМ!$C$34:$C$777,СВЦЭМ!$A$34:$A$777,$A145,СВЦЭМ!$B$34:$B$777,W$119)+'СЕТ СН'!$I$9+СВЦЭМ!$D$10+'СЕТ СН'!$I$6-'СЕТ СН'!$I$19</f>
        <v>1241.1899638</v>
      </c>
      <c r="X145" s="37">
        <f>SUMIFS(СВЦЭМ!$C$34:$C$777,СВЦЭМ!$A$34:$A$777,$A145,СВЦЭМ!$B$34:$B$777,X$119)+'СЕТ СН'!$I$9+СВЦЭМ!$D$10+'СЕТ СН'!$I$6-'СЕТ СН'!$I$19</f>
        <v>1354.5714905700002</v>
      </c>
      <c r="Y145" s="37">
        <f>SUMIFS(СВЦЭМ!$C$34:$C$777,СВЦЭМ!$A$34:$A$777,$A145,СВЦЭМ!$B$34:$B$777,Y$119)+'СЕТ СН'!$I$9+СВЦЭМ!$D$10+'СЕТ СН'!$I$6-'СЕТ СН'!$I$19</f>
        <v>1441.5644311399997</v>
      </c>
    </row>
    <row r="146" spans="1:26" ht="15.75" x14ac:dyDescent="0.2">
      <c r="A146" s="36">
        <f t="shared" si="3"/>
        <v>43278</v>
      </c>
      <c r="B146" s="37">
        <f>SUMIFS(СВЦЭМ!$C$34:$C$777,СВЦЭМ!$A$34:$A$777,$A146,СВЦЭМ!$B$34:$B$777,B$119)+'СЕТ СН'!$I$9+СВЦЭМ!$D$10+'СЕТ СН'!$I$6-'СЕТ СН'!$I$19</f>
        <v>1445.6320416499998</v>
      </c>
      <c r="C146" s="37">
        <f>SUMIFS(СВЦЭМ!$C$34:$C$777,СВЦЭМ!$A$34:$A$777,$A146,СВЦЭМ!$B$34:$B$777,C$119)+'СЕТ СН'!$I$9+СВЦЭМ!$D$10+'СЕТ СН'!$I$6-'СЕТ СН'!$I$19</f>
        <v>1505.4037848599996</v>
      </c>
      <c r="D146" s="37">
        <f>SUMIFS(СВЦЭМ!$C$34:$C$777,СВЦЭМ!$A$34:$A$777,$A146,СВЦЭМ!$B$34:$B$777,D$119)+'СЕТ СН'!$I$9+СВЦЭМ!$D$10+'СЕТ СН'!$I$6-'СЕТ СН'!$I$19</f>
        <v>1511.9495388199998</v>
      </c>
      <c r="E146" s="37">
        <f>SUMIFS(СВЦЭМ!$C$34:$C$777,СВЦЭМ!$A$34:$A$777,$A146,СВЦЭМ!$B$34:$B$777,E$119)+'СЕТ СН'!$I$9+СВЦЭМ!$D$10+'СЕТ СН'!$I$6-'СЕТ СН'!$I$19</f>
        <v>1503.9955669099995</v>
      </c>
      <c r="F146" s="37">
        <f>SUMIFS(СВЦЭМ!$C$34:$C$777,СВЦЭМ!$A$34:$A$777,$A146,СВЦЭМ!$B$34:$B$777,F$119)+'СЕТ СН'!$I$9+СВЦЭМ!$D$10+'СЕТ СН'!$I$6-'СЕТ СН'!$I$19</f>
        <v>1500.1815475500002</v>
      </c>
      <c r="G146" s="37">
        <f>SUMIFS(СВЦЭМ!$C$34:$C$777,СВЦЭМ!$A$34:$A$777,$A146,СВЦЭМ!$B$34:$B$777,G$119)+'СЕТ СН'!$I$9+СВЦЭМ!$D$10+'СЕТ СН'!$I$6-'СЕТ СН'!$I$19</f>
        <v>1466.5272661599997</v>
      </c>
      <c r="H146" s="37">
        <f>SUMIFS(СВЦЭМ!$C$34:$C$777,СВЦЭМ!$A$34:$A$777,$A146,СВЦЭМ!$B$34:$B$777,H$119)+'СЕТ СН'!$I$9+СВЦЭМ!$D$10+'СЕТ СН'!$I$6-'СЕТ СН'!$I$19</f>
        <v>1394.1097262500002</v>
      </c>
      <c r="I146" s="37">
        <f>SUMIFS(СВЦЭМ!$C$34:$C$777,СВЦЭМ!$A$34:$A$777,$A146,СВЦЭМ!$B$34:$B$777,I$119)+'СЕТ СН'!$I$9+СВЦЭМ!$D$10+'СЕТ СН'!$I$6-'СЕТ СН'!$I$19</f>
        <v>1360.1642173400001</v>
      </c>
      <c r="J146" s="37">
        <f>SUMIFS(СВЦЭМ!$C$34:$C$777,СВЦЭМ!$A$34:$A$777,$A146,СВЦЭМ!$B$34:$B$777,J$119)+'СЕТ СН'!$I$9+СВЦЭМ!$D$10+'СЕТ СН'!$I$6-'СЕТ СН'!$I$19</f>
        <v>1315.6900600599997</v>
      </c>
      <c r="K146" s="37">
        <f>SUMIFS(СВЦЭМ!$C$34:$C$777,СВЦЭМ!$A$34:$A$777,$A146,СВЦЭМ!$B$34:$B$777,K$119)+'СЕТ СН'!$I$9+СВЦЭМ!$D$10+'СЕТ СН'!$I$6-'СЕТ СН'!$I$19</f>
        <v>1301.49809035</v>
      </c>
      <c r="L146" s="37">
        <f>SUMIFS(СВЦЭМ!$C$34:$C$777,СВЦЭМ!$A$34:$A$777,$A146,СВЦЭМ!$B$34:$B$777,L$119)+'СЕТ СН'!$I$9+СВЦЭМ!$D$10+'СЕТ СН'!$I$6-'СЕТ СН'!$I$19</f>
        <v>1292.79039582</v>
      </c>
      <c r="M146" s="37">
        <f>SUMIFS(СВЦЭМ!$C$34:$C$777,СВЦЭМ!$A$34:$A$777,$A146,СВЦЭМ!$B$34:$B$777,M$119)+'СЕТ СН'!$I$9+СВЦЭМ!$D$10+'СЕТ СН'!$I$6-'СЕТ СН'!$I$19</f>
        <v>1273.7493874899997</v>
      </c>
      <c r="N146" s="37">
        <f>SUMIFS(СВЦЭМ!$C$34:$C$777,СВЦЭМ!$A$34:$A$777,$A146,СВЦЭМ!$B$34:$B$777,N$119)+'СЕТ СН'!$I$9+СВЦЭМ!$D$10+'СЕТ СН'!$I$6-'СЕТ СН'!$I$19</f>
        <v>1287.0929535800001</v>
      </c>
      <c r="O146" s="37">
        <f>SUMIFS(СВЦЭМ!$C$34:$C$777,СВЦЭМ!$A$34:$A$777,$A146,СВЦЭМ!$B$34:$B$777,O$119)+'СЕТ СН'!$I$9+СВЦЭМ!$D$10+'СЕТ СН'!$I$6-'СЕТ СН'!$I$19</f>
        <v>1295.9340153199996</v>
      </c>
      <c r="P146" s="37">
        <f>SUMIFS(СВЦЭМ!$C$34:$C$777,СВЦЭМ!$A$34:$A$777,$A146,СВЦЭМ!$B$34:$B$777,P$119)+'СЕТ СН'!$I$9+СВЦЭМ!$D$10+'СЕТ СН'!$I$6-'СЕТ СН'!$I$19</f>
        <v>1282.8651832099999</v>
      </c>
      <c r="Q146" s="37">
        <f>SUMIFS(СВЦЭМ!$C$34:$C$777,СВЦЭМ!$A$34:$A$777,$A146,СВЦЭМ!$B$34:$B$777,Q$119)+'СЕТ СН'!$I$9+СВЦЭМ!$D$10+'СЕТ СН'!$I$6-'СЕТ СН'!$I$19</f>
        <v>1214.7395236799998</v>
      </c>
      <c r="R146" s="37">
        <f>SUMIFS(СВЦЭМ!$C$34:$C$777,СВЦЭМ!$A$34:$A$777,$A146,СВЦЭМ!$B$34:$B$777,R$119)+'СЕТ СН'!$I$9+СВЦЭМ!$D$10+'СЕТ СН'!$I$6-'СЕТ СН'!$I$19</f>
        <v>1148.4144990599998</v>
      </c>
      <c r="S146" s="37">
        <f>SUMIFS(СВЦЭМ!$C$34:$C$777,СВЦЭМ!$A$34:$A$777,$A146,СВЦЭМ!$B$34:$B$777,S$119)+'СЕТ СН'!$I$9+СВЦЭМ!$D$10+'СЕТ СН'!$I$6-'СЕТ СН'!$I$19</f>
        <v>1148.7411699499999</v>
      </c>
      <c r="T146" s="37">
        <f>SUMIFS(СВЦЭМ!$C$34:$C$777,СВЦЭМ!$A$34:$A$777,$A146,СВЦЭМ!$B$34:$B$777,T$119)+'СЕТ СН'!$I$9+СВЦЭМ!$D$10+'СЕТ СН'!$I$6-'СЕТ СН'!$I$19</f>
        <v>1138.35636239</v>
      </c>
      <c r="U146" s="37">
        <f>SUMIFS(СВЦЭМ!$C$34:$C$777,СВЦЭМ!$A$34:$A$777,$A146,СВЦЭМ!$B$34:$B$777,U$119)+'СЕТ СН'!$I$9+СВЦЭМ!$D$10+'СЕТ СН'!$I$6-'СЕТ СН'!$I$19</f>
        <v>1133.16863276</v>
      </c>
      <c r="V146" s="37">
        <f>SUMIFS(СВЦЭМ!$C$34:$C$777,СВЦЭМ!$A$34:$A$777,$A146,СВЦЭМ!$B$34:$B$777,V$119)+'СЕТ СН'!$I$9+СВЦЭМ!$D$10+'СЕТ СН'!$I$6-'СЕТ СН'!$I$19</f>
        <v>1136.2883851299998</v>
      </c>
      <c r="W146" s="37">
        <f>SUMIFS(СВЦЭМ!$C$34:$C$777,СВЦЭМ!$A$34:$A$777,$A146,СВЦЭМ!$B$34:$B$777,W$119)+'СЕТ СН'!$I$9+СВЦЭМ!$D$10+'СЕТ СН'!$I$6-'СЕТ СН'!$I$19</f>
        <v>1174.5060751299998</v>
      </c>
      <c r="X146" s="37">
        <f>SUMIFS(СВЦЭМ!$C$34:$C$777,СВЦЭМ!$A$34:$A$777,$A146,СВЦЭМ!$B$34:$B$777,X$119)+'СЕТ СН'!$I$9+СВЦЭМ!$D$10+'СЕТ СН'!$I$6-'СЕТ СН'!$I$19</f>
        <v>1280.7014415899998</v>
      </c>
      <c r="Y146" s="37">
        <f>SUMIFS(СВЦЭМ!$C$34:$C$777,СВЦЭМ!$A$34:$A$777,$A146,СВЦЭМ!$B$34:$B$777,Y$119)+'СЕТ СН'!$I$9+СВЦЭМ!$D$10+'СЕТ СН'!$I$6-'СЕТ СН'!$I$19</f>
        <v>1385.6285141200001</v>
      </c>
    </row>
    <row r="147" spans="1:26" ht="15.75" x14ac:dyDescent="0.2">
      <c r="A147" s="36">
        <f t="shared" si="3"/>
        <v>43279</v>
      </c>
      <c r="B147" s="37">
        <f>SUMIFS(СВЦЭМ!$C$34:$C$777,СВЦЭМ!$A$34:$A$777,$A147,СВЦЭМ!$B$34:$B$777,B$119)+'СЕТ СН'!$I$9+СВЦЭМ!$D$10+'СЕТ СН'!$I$6-'СЕТ СН'!$I$19</f>
        <v>1437.45674809</v>
      </c>
      <c r="C147" s="37">
        <f>SUMIFS(СВЦЭМ!$C$34:$C$777,СВЦЭМ!$A$34:$A$777,$A147,СВЦЭМ!$B$34:$B$777,C$119)+'СЕТ СН'!$I$9+СВЦЭМ!$D$10+'СЕТ СН'!$I$6-'СЕТ СН'!$I$19</f>
        <v>1504.87944406</v>
      </c>
      <c r="D147" s="37">
        <f>SUMIFS(СВЦЭМ!$C$34:$C$777,СВЦЭМ!$A$34:$A$777,$A147,СВЦЭМ!$B$34:$B$777,D$119)+'СЕТ СН'!$I$9+СВЦЭМ!$D$10+'СЕТ СН'!$I$6-'СЕТ СН'!$I$19</f>
        <v>1513.6723133199998</v>
      </c>
      <c r="E147" s="37">
        <f>SUMIFS(СВЦЭМ!$C$34:$C$777,СВЦЭМ!$A$34:$A$777,$A147,СВЦЭМ!$B$34:$B$777,E$119)+'СЕТ СН'!$I$9+СВЦЭМ!$D$10+'СЕТ СН'!$I$6-'СЕТ СН'!$I$19</f>
        <v>1505.5785757399995</v>
      </c>
      <c r="F147" s="37">
        <f>SUMIFS(СВЦЭМ!$C$34:$C$777,СВЦЭМ!$A$34:$A$777,$A147,СВЦЭМ!$B$34:$B$777,F$119)+'СЕТ СН'!$I$9+СВЦЭМ!$D$10+'СЕТ СН'!$I$6-'СЕТ СН'!$I$19</f>
        <v>1502.97657364</v>
      </c>
      <c r="G147" s="37">
        <f>SUMIFS(СВЦЭМ!$C$34:$C$777,СВЦЭМ!$A$34:$A$777,$A147,СВЦЭМ!$B$34:$B$777,G$119)+'СЕТ СН'!$I$9+СВЦЭМ!$D$10+'СЕТ СН'!$I$6-'СЕТ СН'!$I$19</f>
        <v>1510.4401919799998</v>
      </c>
      <c r="H147" s="37">
        <f>SUMIFS(СВЦЭМ!$C$34:$C$777,СВЦЭМ!$A$34:$A$777,$A147,СВЦЭМ!$B$34:$B$777,H$119)+'СЕТ СН'!$I$9+СВЦЭМ!$D$10+'СЕТ СН'!$I$6-'СЕТ СН'!$I$19</f>
        <v>1469.6122409099999</v>
      </c>
      <c r="I147" s="37">
        <f>SUMIFS(СВЦЭМ!$C$34:$C$777,СВЦЭМ!$A$34:$A$777,$A147,СВЦЭМ!$B$34:$B$777,I$119)+'СЕТ СН'!$I$9+СВЦЭМ!$D$10+'СЕТ СН'!$I$6-'СЕТ СН'!$I$19</f>
        <v>1354.5326646500002</v>
      </c>
      <c r="J147" s="37">
        <f>SUMIFS(СВЦЭМ!$C$34:$C$777,СВЦЭМ!$A$34:$A$777,$A147,СВЦЭМ!$B$34:$B$777,J$119)+'СЕТ СН'!$I$9+СВЦЭМ!$D$10+'СЕТ СН'!$I$6-'СЕТ СН'!$I$19</f>
        <v>1238.7150088499998</v>
      </c>
      <c r="K147" s="37">
        <f>SUMIFS(СВЦЭМ!$C$34:$C$777,СВЦЭМ!$A$34:$A$777,$A147,СВЦЭМ!$B$34:$B$777,K$119)+'СЕТ СН'!$I$9+СВЦЭМ!$D$10+'СЕТ СН'!$I$6-'СЕТ СН'!$I$19</f>
        <v>1186.78496928</v>
      </c>
      <c r="L147" s="37">
        <f>SUMIFS(СВЦЭМ!$C$34:$C$777,СВЦЭМ!$A$34:$A$777,$A147,СВЦЭМ!$B$34:$B$777,L$119)+'СЕТ СН'!$I$9+СВЦЭМ!$D$10+'СЕТ СН'!$I$6-'СЕТ СН'!$I$19</f>
        <v>1181.3121317599998</v>
      </c>
      <c r="M147" s="37">
        <f>SUMIFS(СВЦЭМ!$C$34:$C$777,СВЦЭМ!$A$34:$A$777,$A147,СВЦЭМ!$B$34:$B$777,M$119)+'СЕТ СН'!$I$9+СВЦЭМ!$D$10+'СЕТ СН'!$I$6-'СЕТ СН'!$I$19</f>
        <v>1177.4590980899998</v>
      </c>
      <c r="N147" s="37">
        <f>SUMIFS(СВЦЭМ!$C$34:$C$777,СВЦЭМ!$A$34:$A$777,$A147,СВЦЭМ!$B$34:$B$777,N$119)+'СЕТ СН'!$I$9+СВЦЭМ!$D$10+'СЕТ СН'!$I$6-'СЕТ СН'!$I$19</f>
        <v>1173.0586415799999</v>
      </c>
      <c r="O147" s="37">
        <f>SUMIFS(СВЦЭМ!$C$34:$C$777,СВЦЭМ!$A$34:$A$777,$A147,СВЦЭМ!$B$34:$B$777,O$119)+'СЕТ СН'!$I$9+СВЦЭМ!$D$10+'СЕТ СН'!$I$6-'СЕТ СН'!$I$19</f>
        <v>1182.4847814599998</v>
      </c>
      <c r="P147" s="37">
        <f>SUMIFS(СВЦЭМ!$C$34:$C$777,СВЦЭМ!$A$34:$A$777,$A147,СВЦЭМ!$B$34:$B$777,P$119)+'СЕТ СН'!$I$9+СВЦЭМ!$D$10+'СЕТ СН'!$I$6-'СЕТ СН'!$I$19</f>
        <v>1186.6317508799998</v>
      </c>
      <c r="Q147" s="37">
        <f>SUMIFS(СВЦЭМ!$C$34:$C$777,СВЦЭМ!$A$34:$A$777,$A147,СВЦЭМ!$B$34:$B$777,Q$119)+'СЕТ СН'!$I$9+СВЦЭМ!$D$10+'СЕТ СН'!$I$6-'СЕТ СН'!$I$19</f>
        <v>1191.8978894299999</v>
      </c>
      <c r="R147" s="37">
        <f>SUMIFS(СВЦЭМ!$C$34:$C$777,СВЦЭМ!$A$34:$A$777,$A147,СВЦЭМ!$B$34:$B$777,R$119)+'СЕТ СН'!$I$9+СВЦЭМ!$D$10+'СЕТ СН'!$I$6-'СЕТ СН'!$I$19</f>
        <v>1189.1691414500001</v>
      </c>
      <c r="S147" s="37">
        <f>SUMIFS(СВЦЭМ!$C$34:$C$777,СВЦЭМ!$A$34:$A$777,$A147,СВЦЭМ!$B$34:$B$777,S$119)+'СЕТ СН'!$I$9+СВЦЭМ!$D$10+'СЕТ СН'!$I$6-'СЕТ СН'!$I$19</f>
        <v>1191.5949273299998</v>
      </c>
      <c r="T147" s="37">
        <f>SUMIFS(СВЦЭМ!$C$34:$C$777,СВЦЭМ!$A$34:$A$777,$A147,СВЦЭМ!$B$34:$B$777,T$119)+'СЕТ СН'!$I$9+СВЦЭМ!$D$10+'СЕТ СН'!$I$6-'СЕТ СН'!$I$19</f>
        <v>1181.7593655699998</v>
      </c>
      <c r="U147" s="37">
        <f>SUMIFS(СВЦЭМ!$C$34:$C$777,СВЦЭМ!$A$34:$A$777,$A147,СВЦЭМ!$B$34:$B$777,U$119)+'СЕТ СН'!$I$9+СВЦЭМ!$D$10+'СЕТ СН'!$I$6-'СЕТ СН'!$I$19</f>
        <v>1177.04395454</v>
      </c>
      <c r="V147" s="37">
        <f>SUMIFS(СВЦЭМ!$C$34:$C$777,СВЦЭМ!$A$34:$A$777,$A147,СВЦЭМ!$B$34:$B$777,V$119)+'СЕТ СН'!$I$9+СВЦЭМ!$D$10+'СЕТ СН'!$I$6-'СЕТ СН'!$I$19</f>
        <v>1197.9074839099999</v>
      </c>
      <c r="W147" s="37">
        <f>SUMIFS(СВЦЭМ!$C$34:$C$777,СВЦЭМ!$A$34:$A$777,$A147,СВЦЭМ!$B$34:$B$777,W$119)+'СЕТ СН'!$I$9+СВЦЭМ!$D$10+'СЕТ СН'!$I$6-'СЕТ СН'!$I$19</f>
        <v>1241.0666272999997</v>
      </c>
      <c r="X147" s="37">
        <f>SUMIFS(СВЦЭМ!$C$34:$C$777,СВЦЭМ!$A$34:$A$777,$A147,СВЦЭМ!$B$34:$B$777,X$119)+'СЕТ СН'!$I$9+СВЦЭМ!$D$10+'СЕТ СН'!$I$6-'СЕТ СН'!$I$19</f>
        <v>1355.34866706</v>
      </c>
      <c r="Y147" s="37">
        <f>SUMIFS(СВЦЭМ!$C$34:$C$777,СВЦЭМ!$A$34:$A$777,$A147,СВЦЭМ!$B$34:$B$777,Y$119)+'СЕТ СН'!$I$9+СВЦЭМ!$D$10+'СЕТ СН'!$I$6-'СЕТ СН'!$I$19</f>
        <v>1447.0296281999995</v>
      </c>
    </row>
    <row r="148" spans="1:26" ht="15.75" x14ac:dyDescent="0.2">
      <c r="A148" s="36">
        <f t="shared" si="3"/>
        <v>43280</v>
      </c>
      <c r="B148" s="37">
        <f>SUMIFS(СВЦЭМ!$C$34:$C$777,СВЦЭМ!$A$34:$A$777,$A148,СВЦЭМ!$B$34:$B$777,B$119)+'СЕТ СН'!$I$9+СВЦЭМ!$D$10+'СЕТ СН'!$I$6-'СЕТ СН'!$I$19</f>
        <v>1491.2531781800003</v>
      </c>
      <c r="C148" s="37">
        <f>SUMIFS(СВЦЭМ!$C$34:$C$777,СВЦЭМ!$A$34:$A$777,$A148,СВЦЭМ!$B$34:$B$777,C$119)+'СЕТ СН'!$I$9+СВЦЭМ!$D$10+'СЕТ СН'!$I$6-'СЕТ СН'!$I$19</f>
        <v>1568.1685599199996</v>
      </c>
      <c r="D148" s="37">
        <f>SUMIFS(СВЦЭМ!$C$34:$C$777,СВЦЭМ!$A$34:$A$777,$A148,СВЦЭМ!$B$34:$B$777,D$119)+'СЕТ СН'!$I$9+СВЦЭМ!$D$10+'СЕТ СН'!$I$6-'СЕТ СН'!$I$19</f>
        <v>1571.0033642000003</v>
      </c>
      <c r="E148" s="37">
        <f>SUMIFS(СВЦЭМ!$C$34:$C$777,СВЦЭМ!$A$34:$A$777,$A148,СВЦЭМ!$B$34:$B$777,E$119)+'СЕТ СН'!$I$9+СВЦЭМ!$D$10+'СЕТ СН'!$I$6-'СЕТ СН'!$I$19</f>
        <v>1562.9114831699994</v>
      </c>
      <c r="F148" s="37">
        <f>SUMIFS(СВЦЭМ!$C$34:$C$777,СВЦЭМ!$A$34:$A$777,$A148,СВЦЭМ!$B$34:$B$777,F$119)+'СЕТ СН'!$I$9+СВЦЭМ!$D$10+'СЕТ СН'!$I$6-'СЕТ СН'!$I$19</f>
        <v>1559.29710054</v>
      </c>
      <c r="G148" s="37">
        <f>SUMIFS(СВЦЭМ!$C$34:$C$777,СВЦЭМ!$A$34:$A$777,$A148,СВЦЭМ!$B$34:$B$777,G$119)+'СЕТ СН'!$I$9+СВЦЭМ!$D$10+'СЕТ СН'!$I$6-'СЕТ СН'!$I$19</f>
        <v>1563.8616718799999</v>
      </c>
      <c r="H148" s="37">
        <f>SUMIFS(СВЦЭМ!$C$34:$C$777,СВЦЭМ!$A$34:$A$777,$A148,СВЦЭМ!$B$34:$B$777,H$119)+'СЕТ СН'!$I$9+СВЦЭМ!$D$10+'СЕТ СН'!$I$6-'СЕТ СН'!$I$19</f>
        <v>1479.5132659300002</v>
      </c>
      <c r="I148" s="37">
        <f>SUMIFS(СВЦЭМ!$C$34:$C$777,СВЦЭМ!$A$34:$A$777,$A148,СВЦЭМ!$B$34:$B$777,I$119)+'СЕТ СН'!$I$9+СВЦЭМ!$D$10+'СЕТ СН'!$I$6-'СЕТ СН'!$I$19</f>
        <v>1334.5331879299997</v>
      </c>
      <c r="J148" s="37">
        <f>SUMIFS(СВЦЭМ!$C$34:$C$777,СВЦЭМ!$A$34:$A$777,$A148,СВЦЭМ!$B$34:$B$777,J$119)+'СЕТ СН'!$I$9+СВЦЭМ!$D$10+'СЕТ СН'!$I$6-'СЕТ СН'!$I$19</f>
        <v>1224.5520812199998</v>
      </c>
      <c r="K148" s="37">
        <f>SUMIFS(СВЦЭМ!$C$34:$C$777,СВЦЭМ!$A$34:$A$777,$A148,СВЦЭМ!$B$34:$B$777,K$119)+'СЕТ СН'!$I$9+СВЦЭМ!$D$10+'СЕТ СН'!$I$6-'СЕТ СН'!$I$19</f>
        <v>1162.7754547099998</v>
      </c>
      <c r="L148" s="37">
        <f>SUMIFS(СВЦЭМ!$C$34:$C$777,СВЦЭМ!$A$34:$A$777,$A148,СВЦЭМ!$B$34:$B$777,L$119)+'СЕТ СН'!$I$9+СВЦЭМ!$D$10+'СЕТ СН'!$I$6-'СЕТ СН'!$I$19</f>
        <v>1155.39159303</v>
      </c>
      <c r="M148" s="37">
        <f>SUMIFS(СВЦЭМ!$C$34:$C$777,СВЦЭМ!$A$34:$A$777,$A148,СВЦЭМ!$B$34:$B$777,M$119)+'СЕТ СН'!$I$9+СВЦЭМ!$D$10+'СЕТ СН'!$I$6-'СЕТ СН'!$I$19</f>
        <v>1151.1845963800001</v>
      </c>
      <c r="N148" s="37">
        <f>SUMIFS(СВЦЭМ!$C$34:$C$777,СВЦЭМ!$A$34:$A$777,$A148,СВЦЭМ!$B$34:$B$777,N$119)+'СЕТ СН'!$I$9+СВЦЭМ!$D$10+'СЕТ СН'!$I$6-'СЕТ СН'!$I$19</f>
        <v>1149.2243983799999</v>
      </c>
      <c r="O148" s="37">
        <f>SUMIFS(СВЦЭМ!$C$34:$C$777,СВЦЭМ!$A$34:$A$777,$A148,СВЦЭМ!$B$34:$B$777,O$119)+'СЕТ СН'!$I$9+СВЦЭМ!$D$10+'СЕТ СН'!$I$6-'СЕТ СН'!$I$19</f>
        <v>1154.7220948899999</v>
      </c>
      <c r="P148" s="37">
        <f>SUMIFS(СВЦЭМ!$C$34:$C$777,СВЦЭМ!$A$34:$A$777,$A148,СВЦЭМ!$B$34:$B$777,P$119)+'СЕТ СН'!$I$9+СВЦЭМ!$D$10+'СЕТ СН'!$I$6-'СЕТ СН'!$I$19</f>
        <v>1159.1176777699998</v>
      </c>
      <c r="Q148" s="37">
        <f>SUMIFS(СВЦЭМ!$C$34:$C$777,СВЦЭМ!$A$34:$A$777,$A148,СВЦЭМ!$B$34:$B$777,Q$119)+'СЕТ СН'!$I$9+СВЦЭМ!$D$10+'СЕТ СН'!$I$6-'СЕТ СН'!$I$19</f>
        <v>1162.7449376599998</v>
      </c>
      <c r="R148" s="37">
        <f>SUMIFS(СВЦЭМ!$C$34:$C$777,СВЦЭМ!$A$34:$A$777,$A148,СВЦЭМ!$B$34:$B$777,R$119)+'СЕТ СН'!$I$9+СВЦЭМ!$D$10+'СЕТ СН'!$I$6-'СЕТ СН'!$I$19</f>
        <v>1157.9275987699998</v>
      </c>
      <c r="S148" s="37">
        <f>SUMIFS(СВЦЭМ!$C$34:$C$777,СВЦЭМ!$A$34:$A$777,$A148,СВЦЭМ!$B$34:$B$777,S$119)+'СЕТ СН'!$I$9+СВЦЭМ!$D$10+'СЕТ СН'!$I$6-'СЕТ СН'!$I$19</f>
        <v>1161.21553911</v>
      </c>
      <c r="T148" s="37">
        <f>SUMIFS(СВЦЭМ!$C$34:$C$777,СВЦЭМ!$A$34:$A$777,$A148,СВЦЭМ!$B$34:$B$777,T$119)+'СЕТ СН'!$I$9+СВЦЭМ!$D$10+'СЕТ СН'!$I$6-'СЕТ СН'!$I$19</f>
        <v>1161.55674645</v>
      </c>
      <c r="U148" s="37">
        <f>SUMIFS(СВЦЭМ!$C$34:$C$777,СВЦЭМ!$A$34:$A$777,$A148,СВЦЭМ!$B$34:$B$777,U$119)+'СЕТ СН'!$I$9+СВЦЭМ!$D$10+'СЕТ СН'!$I$6-'СЕТ СН'!$I$19</f>
        <v>1160.2226050899999</v>
      </c>
      <c r="V148" s="37">
        <f>SUMIFS(СВЦЭМ!$C$34:$C$777,СВЦЭМ!$A$34:$A$777,$A148,СВЦЭМ!$B$34:$B$777,V$119)+'СЕТ СН'!$I$9+СВЦЭМ!$D$10+'СЕТ СН'!$I$6-'СЕТ СН'!$I$19</f>
        <v>1163.4489139100001</v>
      </c>
      <c r="W148" s="37">
        <f>SUMIFS(СВЦЭМ!$C$34:$C$777,СВЦЭМ!$A$34:$A$777,$A148,СВЦЭМ!$B$34:$B$777,W$119)+'СЕТ СН'!$I$9+СВЦЭМ!$D$10+'СЕТ СН'!$I$6-'СЕТ СН'!$I$19</f>
        <v>1232.7533454599998</v>
      </c>
      <c r="X148" s="37">
        <f>SUMIFS(СВЦЭМ!$C$34:$C$777,СВЦЭМ!$A$34:$A$777,$A148,СВЦЭМ!$B$34:$B$777,X$119)+'СЕТ СН'!$I$9+СВЦЭМ!$D$10+'СЕТ СН'!$I$6-'СЕТ СН'!$I$19</f>
        <v>1307.39219641</v>
      </c>
      <c r="Y148" s="37">
        <f>SUMIFS(СВЦЭМ!$C$34:$C$777,СВЦЭМ!$A$34:$A$777,$A148,СВЦЭМ!$B$34:$B$777,Y$119)+'СЕТ СН'!$I$9+СВЦЭМ!$D$10+'СЕТ СН'!$I$6-'СЕТ СН'!$I$19</f>
        <v>1439.39733243</v>
      </c>
    </row>
    <row r="149" spans="1:26" ht="15.75" x14ac:dyDescent="0.2">
      <c r="A149" s="36">
        <f t="shared" si="3"/>
        <v>43281</v>
      </c>
      <c r="B149" s="37">
        <f>SUMIFS(СВЦЭМ!$C$34:$C$777,СВЦЭМ!$A$34:$A$777,$A149,СВЦЭМ!$B$34:$B$777,B$119)+'СЕТ СН'!$I$9+СВЦЭМ!$D$10+'СЕТ СН'!$I$6-'СЕТ СН'!$I$19</f>
        <v>1543.7874831499998</v>
      </c>
      <c r="C149" s="37">
        <f>SUMIFS(СВЦЭМ!$C$34:$C$777,СВЦЭМ!$A$34:$A$777,$A149,СВЦЭМ!$B$34:$B$777,C$119)+'СЕТ СН'!$I$9+СВЦЭМ!$D$10+'СЕТ СН'!$I$6-'СЕТ СН'!$I$19</f>
        <v>1530.8864559500003</v>
      </c>
      <c r="D149" s="37">
        <f>SUMIFS(СВЦЭМ!$C$34:$C$777,СВЦЭМ!$A$34:$A$777,$A149,СВЦЭМ!$B$34:$B$777,D$119)+'СЕТ СН'!$I$9+СВЦЭМ!$D$10+'СЕТ СН'!$I$6-'СЕТ СН'!$I$19</f>
        <v>1546.21780592</v>
      </c>
      <c r="E149" s="37">
        <f>SUMIFS(СВЦЭМ!$C$34:$C$777,СВЦЭМ!$A$34:$A$777,$A149,СВЦЭМ!$B$34:$B$777,E$119)+'СЕТ СН'!$I$9+СВЦЭМ!$D$10+'СЕТ СН'!$I$6-'СЕТ СН'!$I$19</f>
        <v>1540.4236671200001</v>
      </c>
      <c r="F149" s="37">
        <f>SUMIFS(СВЦЭМ!$C$34:$C$777,СВЦЭМ!$A$34:$A$777,$A149,СВЦЭМ!$B$34:$B$777,F$119)+'СЕТ СН'!$I$9+СВЦЭМ!$D$10+'СЕТ СН'!$I$6-'СЕТ СН'!$I$19</f>
        <v>1537.79150841</v>
      </c>
      <c r="G149" s="37">
        <f>SUMIFS(СВЦЭМ!$C$34:$C$777,СВЦЭМ!$A$34:$A$777,$A149,СВЦЭМ!$B$34:$B$777,G$119)+'СЕТ СН'!$I$9+СВЦЭМ!$D$10+'СЕТ СН'!$I$6-'СЕТ СН'!$I$19</f>
        <v>1538.5189676200002</v>
      </c>
      <c r="H149" s="37">
        <f>SUMIFS(СВЦЭМ!$C$34:$C$777,СВЦЭМ!$A$34:$A$777,$A149,СВЦЭМ!$B$34:$B$777,H$119)+'СЕТ СН'!$I$9+СВЦЭМ!$D$10+'СЕТ СН'!$I$6-'СЕТ СН'!$I$19</f>
        <v>1443.9731594299997</v>
      </c>
      <c r="I149" s="37">
        <f>SUMIFS(СВЦЭМ!$C$34:$C$777,СВЦЭМ!$A$34:$A$777,$A149,СВЦЭМ!$B$34:$B$777,I$119)+'СЕТ СН'!$I$9+СВЦЭМ!$D$10+'СЕТ СН'!$I$6-'СЕТ СН'!$I$19</f>
        <v>1293.5023125799999</v>
      </c>
      <c r="J149" s="37">
        <f>SUMIFS(СВЦЭМ!$C$34:$C$777,СВЦЭМ!$A$34:$A$777,$A149,СВЦЭМ!$B$34:$B$777,J$119)+'СЕТ СН'!$I$9+СВЦЭМ!$D$10+'СЕТ СН'!$I$6-'СЕТ СН'!$I$19</f>
        <v>1179.0479950599997</v>
      </c>
      <c r="K149" s="37">
        <f>SUMIFS(СВЦЭМ!$C$34:$C$777,СВЦЭМ!$A$34:$A$777,$A149,СВЦЭМ!$B$34:$B$777,K$119)+'СЕТ СН'!$I$9+СВЦЭМ!$D$10+'СЕТ СН'!$I$6-'СЕТ СН'!$I$19</f>
        <v>1136.0139026399997</v>
      </c>
      <c r="L149" s="37">
        <f>SUMIFS(СВЦЭМ!$C$34:$C$777,СВЦЭМ!$A$34:$A$777,$A149,СВЦЭМ!$B$34:$B$777,L$119)+'СЕТ СН'!$I$9+СВЦЭМ!$D$10+'СЕТ СН'!$I$6-'СЕТ СН'!$I$19</f>
        <v>1142.5666817599999</v>
      </c>
      <c r="M149" s="37">
        <f>SUMIFS(СВЦЭМ!$C$34:$C$777,СВЦЭМ!$A$34:$A$777,$A149,СВЦЭМ!$B$34:$B$777,M$119)+'СЕТ СН'!$I$9+СВЦЭМ!$D$10+'СЕТ СН'!$I$6-'СЕТ СН'!$I$19</f>
        <v>1123.8355139099999</v>
      </c>
      <c r="N149" s="37">
        <f>SUMIFS(СВЦЭМ!$C$34:$C$777,СВЦЭМ!$A$34:$A$777,$A149,СВЦЭМ!$B$34:$B$777,N$119)+'СЕТ СН'!$I$9+СВЦЭМ!$D$10+'СЕТ СН'!$I$6-'СЕТ СН'!$I$19</f>
        <v>1143.1403212800001</v>
      </c>
      <c r="O149" s="37">
        <f>SUMIFS(СВЦЭМ!$C$34:$C$777,СВЦЭМ!$A$34:$A$777,$A149,СВЦЭМ!$B$34:$B$777,O$119)+'СЕТ СН'!$I$9+СВЦЭМ!$D$10+'СЕТ СН'!$I$6-'СЕТ СН'!$I$19</f>
        <v>1145.0158156499997</v>
      </c>
      <c r="P149" s="37">
        <f>SUMIFS(СВЦЭМ!$C$34:$C$777,СВЦЭМ!$A$34:$A$777,$A149,СВЦЭМ!$B$34:$B$777,P$119)+'СЕТ СН'!$I$9+СВЦЭМ!$D$10+'СЕТ СН'!$I$6-'СЕТ СН'!$I$19</f>
        <v>1147.6051824599999</v>
      </c>
      <c r="Q149" s="37">
        <f>SUMIFS(СВЦЭМ!$C$34:$C$777,СВЦЭМ!$A$34:$A$777,$A149,СВЦЭМ!$B$34:$B$777,Q$119)+'СЕТ СН'!$I$9+СВЦЭМ!$D$10+'СЕТ СН'!$I$6-'СЕТ СН'!$I$19</f>
        <v>1146.2132383600001</v>
      </c>
      <c r="R149" s="37">
        <f>SUMIFS(СВЦЭМ!$C$34:$C$777,СВЦЭМ!$A$34:$A$777,$A149,СВЦЭМ!$B$34:$B$777,R$119)+'СЕТ СН'!$I$9+СВЦЭМ!$D$10+'СЕТ СН'!$I$6-'СЕТ СН'!$I$19</f>
        <v>1141.6278838799999</v>
      </c>
      <c r="S149" s="37">
        <f>SUMIFS(СВЦЭМ!$C$34:$C$777,СВЦЭМ!$A$34:$A$777,$A149,СВЦЭМ!$B$34:$B$777,S$119)+'СЕТ СН'!$I$9+СВЦЭМ!$D$10+'СЕТ СН'!$I$6-'СЕТ СН'!$I$19</f>
        <v>1136.7441737499998</v>
      </c>
      <c r="T149" s="37">
        <f>SUMIFS(СВЦЭМ!$C$34:$C$777,СВЦЭМ!$A$34:$A$777,$A149,СВЦЭМ!$B$34:$B$777,T$119)+'СЕТ СН'!$I$9+СВЦЭМ!$D$10+'СЕТ СН'!$I$6-'СЕТ СН'!$I$19</f>
        <v>1137.7621352400001</v>
      </c>
      <c r="U149" s="37">
        <f>SUMIFS(СВЦЭМ!$C$34:$C$777,СВЦЭМ!$A$34:$A$777,$A149,СВЦЭМ!$B$34:$B$777,U$119)+'СЕТ СН'!$I$9+СВЦЭМ!$D$10+'СЕТ СН'!$I$6-'СЕТ СН'!$I$19</f>
        <v>1130.4067046</v>
      </c>
      <c r="V149" s="37">
        <f>SUMIFS(СВЦЭМ!$C$34:$C$777,СВЦЭМ!$A$34:$A$777,$A149,СВЦЭМ!$B$34:$B$777,V$119)+'СЕТ СН'!$I$9+СВЦЭМ!$D$10+'СЕТ СН'!$I$6-'СЕТ СН'!$I$19</f>
        <v>1137.7161110699999</v>
      </c>
      <c r="W149" s="37">
        <f>SUMIFS(СВЦЭМ!$C$34:$C$777,СВЦЭМ!$A$34:$A$777,$A149,СВЦЭМ!$B$34:$B$777,W$119)+'СЕТ СН'!$I$9+СВЦЭМ!$D$10+'СЕТ СН'!$I$6-'СЕТ СН'!$I$19</f>
        <v>1194.4158509200001</v>
      </c>
      <c r="X149" s="37">
        <f>SUMIFS(СВЦЭМ!$C$34:$C$777,СВЦЭМ!$A$34:$A$777,$A149,СВЦЭМ!$B$34:$B$777,X$119)+'СЕТ СН'!$I$9+СВЦЭМ!$D$10+'СЕТ СН'!$I$6-'СЕТ СН'!$I$19</f>
        <v>1289.9411951699999</v>
      </c>
      <c r="Y149" s="37">
        <f>SUMIFS(СВЦЭМ!$C$34:$C$777,СВЦЭМ!$A$34:$A$777,$A149,СВЦЭМ!$B$34:$B$777,Y$119)+'СЕТ СН'!$I$9+СВЦЭМ!$D$10+'СЕТ СН'!$I$6-'СЕТ СН'!$I$19</f>
        <v>1374.3388479700002</v>
      </c>
    </row>
    <row r="150" spans="1:26" ht="15.75" hidden="1" x14ac:dyDescent="0.2">
      <c r="A150" s="36">
        <f t="shared" si="3"/>
        <v>43282</v>
      </c>
      <c r="B150" s="37">
        <f>SUMIFS(СВЦЭМ!$C$34:$C$777,СВЦЭМ!$A$34:$A$777,$A150,СВЦЭМ!$B$34:$B$777,B$119)+'СЕТ СН'!$I$9+СВЦЭМ!$D$10+'СЕТ СН'!$I$6-'СЕТ СН'!$I$19</f>
        <v>446.62805092999986</v>
      </c>
      <c r="C150" s="37">
        <f>SUMIFS(СВЦЭМ!$C$34:$C$777,СВЦЭМ!$A$34:$A$777,$A150,СВЦЭМ!$B$34:$B$777,C$119)+'СЕТ СН'!$I$9+СВЦЭМ!$D$10+'СЕТ СН'!$I$6-'СЕТ СН'!$I$19</f>
        <v>446.62805092999986</v>
      </c>
      <c r="D150" s="37">
        <f>SUMIFS(СВЦЭМ!$C$34:$C$777,СВЦЭМ!$A$34:$A$777,$A150,СВЦЭМ!$B$34:$B$777,D$119)+'СЕТ СН'!$I$9+СВЦЭМ!$D$10+'СЕТ СН'!$I$6-'СЕТ СН'!$I$19</f>
        <v>446.62805092999986</v>
      </c>
      <c r="E150" s="37">
        <f>SUMIFS(СВЦЭМ!$C$34:$C$777,СВЦЭМ!$A$34:$A$777,$A150,СВЦЭМ!$B$34:$B$777,E$119)+'СЕТ СН'!$I$9+СВЦЭМ!$D$10+'СЕТ СН'!$I$6-'СЕТ СН'!$I$19</f>
        <v>446.62805092999986</v>
      </c>
      <c r="F150" s="37">
        <f>SUMIFS(СВЦЭМ!$C$34:$C$777,СВЦЭМ!$A$34:$A$777,$A150,СВЦЭМ!$B$34:$B$777,F$119)+'СЕТ СН'!$I$9+СВЦЭМ!$D$10+'СЕТ СН'!$I$6-'СЕТ СН'!$I$19</f>
        <v>446.62805092999986</v>
      </c>
      <c r="G150" s="37">
        <f>SUMIFS(СВЦЭМ!$C$34:$C$777,СВЦЭМ!$A$34:$A$777,$A150,СВЦЭМ!$B$34:$B$777,G$119)+'СЕТ СН'!$I$9+СВЦЭМ!$D$10+'СЕТ СН'!$I$6-'СЕТ СН'!$I$19</f>
        <v>446.62805092999986</v>
      </c>
      <c r="H150" s="37">
        <f>SUMIFS(СВЦЭМ!$C$34:$C$777,СВЦЭМ!$A$34:$A$777,$A150,СВЦЭМ!$B$34:$B$777,H$119)+'СЕТ СН'!$I$9+СВЦЭМ!$D$10+'СЕТ СН'!$I$6-'СЕТ СН'!$I$19</f>
        <v>446.62805092999986</v>
      </c>
      <c r="I150" s="37">
        <f>SUMIFS(СВЦЭМ!$C$34:$C$777,СВЦЭМ!$A$34:$A$777,$A150,СВЦЭМ!$B$34:$B$777,I$119)+'СЕТ СН'!$I$9+СВЦЭМ!$D$10+'СЕТ СН'!$I$6-'СЕТ СН'!$I$19</f>
        <v>446.62805092999986</v>
      </c>
      <c r="J150" s="37">
        <f>SUMIFS(СВЦЭМ!$C$34:$C$777,СВЦЭМ!$A$34:$A$777,$A150,СВЦЭМ!$B$34:$B$777,J$119)+'СЕТ СН'!$I$9+СВЦЭМ!$D$10+'СЕТ СН'!$I$6-'СЕТ СН'!$I$19</f>
        <v>446.62805092999986</v>
      </c>
      <c r="K150" s="37">
        <f>SUMIFS(СВЦЭМ!$C$34:$C$777,СВЦЭМ!$A$34:$A$777,$A150,СВЦЭМ!$B$34:$B$777,K$119)+'СЕТ СН'!$I$9+СВЦЭМ!$D$10+'СЕТ СН'!$I$6-'СЕТ СН'!$I$19</f>
        <v>446.62805092999986</v>
      </c>
      <c r="L150" s="37">
        <f>SUMIFS(СВЦЭМ!$C$34:$C$777,СВЦЭМ!$A$34:$A$777,$A150,СВЦЭМ!$B$34:$B$777,L$119)+'СЕТ СН'!$I$9+СВЦЭМ!$D$10+'СЕТ СН'!$I$6-'СЕТ СН'!$I$19</f>
        <v>446.62805092999986</v>
      </c>
      <c r="M150" s="37">
        <f>SUMIFS(СВЦЭМ!$C$34:$C$777,СВЦЭМ!$A$34:$A$777,$A150,СВЦЭМ!$B$34:$B$777,M$119)+'СЕТ СН'!$I$9+СВЦЭМ!$D$10+'СЕТ СН'!$I$6-'СЕТ СН'!$I$19</f>
        <v>446.62805092999986</v>
      </c>
      <c r="N150" s="37">
        <f>SUMIFS(СВЦЭМ!$C$34:$C$777,СВЦЭМ!$A$34:$A$777,$A150,СВЦЭМ!$B$34:$B$777,N$119)+'СЕТ СН'!$I$9+СВЦЭМ!$D$10+'СЕТ СН'!$I$6-'СЕТ СН'!$I$19</f>
        <v>446.62805092999986</v>
      </c>
      <c r="O150" s="37">
        <f>SUMIFS(СВЦЭМ!$C$34:$C$777,СВЦЭМ!$A$34:$A$777,$A150,СВЦЭМ!$B$34:$B$777,O$119)+'СЕТ СН'!$I$9+СВЦЭМ!$D$10+'СЕТ СН'!$I$6-'СЕТ СН'!$I$19</f>
        <v>446.62805092999986</v>
      </c>
      <c r="P150" s="37">
        <f>SUMIFS(СВЦЭМ!$C$34:$C$777,СВЦЭМ!$A$34:$A$777,$A150,СВЦЭМ!$B$34:$B$777,P$119)+'СЕТ СН'!$I$9+СВЦЭМ!$D$10+'СЕТ СН'!$I$6-'СЕТ СН'!$I$19</f>
        <v>446.62805092999986</v>
      </c>
      <c r="Q150" s="37">
        <f>SUMIFS(СВЦЭМ!$C$34:$C$777,СВЦЭМ!$A$34:$A$777,$A150,СВЦЭМ!$B$34:$B$777,Q$119)+'СЕТ СН'!$I$9+СВЦЭМ!$D$10+'СЕТ СН'!$I$6-'СЕТ СН'!$I$19</f>
        <v>446.62805092999986</v>
      </c>
      <c r="R150" s="37">
        <f>SUMIFS(СВЦЭМ!$C$34:$C$777,СВЦЭМ!$A$34:$A$777,$A150,СВЦЭМ!$B$34:$B$777,R$119)+'СЕТ СН'!$I$9+СВЦЭМ!$D$10+'СЕТ СН'!$I$6-'СЕТ СН'!$I$19</f>
        <v>446.62805092999986</v>
      </c>
      <c r="S150" s="37">
        <f>SUMIFS(СВЦЭМ!$C$34:$C$777,СВЦЭМ!$A$34:$A$777,$A150,СВЦЭМ!$B$34:$B$777,S$119)+'СЕТ СН'!$I$9+СВЦЭМ!$D$10+'СЕТ СН'!$I$6-'СЕТ СН'!$I$19</f>
        <v>446.62805092999986</v>
      </c>
      <c r="T150" s="37">
        <f>SUMIFS(СВЦЭМ!$C$34:$C$777,СВЦЭМ!$A$34:$A$777,$A150,СВЦЭМ!$B$34:$B$777,T$119)+'СЕТ СН'!$I$9+СВЦЭМ!$D$10+'СЕТ СН'!$I$6-'СЕТ СН'!$I$19</f>
        <v>446.62805092999986</v>
      </c>
      <c r="U150" s="37">
        <f>SUMIFS(СВЦЭМ!$C$34:$C$777,СВЦЭМ!$A$34:$A$777,$A150,СВЦЭМ!$B$34:$B$777,U$119)+'СЕТ СН'!$I$9+СВЦЭМ!$D$10+'СЕТ СН'!$I$6-'СЕТ СН'!$I$19</f>
        <v>446.62805092999986</v>
      </c>
      <c r="V150" s="37">
        <f>SUMIFS(СВЦЭМ!$C$34:$C$777,СВЦЭМ!$A$34:$A$777,$A150,СВЦЭМ!$B$34:$B$777,V$119)+'СЕТ СН'!$I$9+СВЦЭМ!$D$10+'СЕТ СН'!$I$6-'СЕТ СН'!$I$19</f>
        <v>446.62805092999986</v>
      </c>
      <c r="W150" s="37">
        <f>SUMIFS(СВЦЭМ!$C$34:$C$777,СВЦЭМ!$A$34:$A$777,$A150,СВЦЭМ!$B$34:$B$777,W$119)+'СЕТ СН'!$I$9+СВЦЭМ!$D$10+'СЕТ СН'!$I$6-'СЕТ СН'!$I$19</f>
        <v>446.62805092999986</v>
      </c>
      <c r="X150" s="37">
        <f>SUMIFS(СВЦЭМ!$C$34:$C$777,СВЦЭМ!$A$34:$A$777,$A150,СВЦЭМ!$B$34:$B$777,X$119)+'СЕТ СН'!$I$9+СВЦЭМ!$D$10+'СЕТ СН'!$I$6-'СЕТ СН'!$I$19</f>
        <v>446.62805092999986</v>
      </c>
      <c r="Y150" s="37">
        <f>SUMIFS(СВЦЭМ!$C$34:$C$777,СВЦЭМ!$A$34:$A$777,$A150,СВЦЭМ!$B$34:$B$777,Y$119)+'СЕТ СН'!$I$9+СВЦЭМ!$D$10+'СЕТ СН'!$I$6-'СЕТ СН'!$I$19</f>
        <v>446.62805092999986</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5">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33"/>
      <c r="W154" s="33"/>
      <c r="X154" s="33"/>
      <c r="Y154" s="33"/>
    </row>
    <row r="155" spans="1:26" ht="15.75" x14ac:dyDescent="0.2">
      <c r="A155" s="116"/>
      <c r="B155" s="116"/>
      <c r="C155" s="116"/>
      <c r="D155" s="116"/>
      <c r="E155" s="116"/>
      <c r="F155" s="116"/>
      <c r="G155" s="116"/>
      <c r="H155" s="116"/>
      <c r="I155" s="116"/>
      <c r="J155" s="116"/>
      <c r="K155" s="116"/>
      <c r="L155" s="116"/>
      <c r="M155" s="116"/>
      <c r="N155" s="119">
        <f>СВЦЭМ!$D$12+'СЕТ СН'!$F$10-'СЕТ СН'!$F$20</f>
        <v>-94901.47873880947</v>
      </c>
      <c r="O155" s="120"/>
      <c r="P155" s="119">
        <f>СВЦЭМ!$D$12+'СЕТ СН'!$F$10-'СЕТ СН'!$G$20</f>
        <v>-127308.59873880947</v>
      </c>
      <c r="Q155" s="120"/>
      <c r="R155" s="119">
        <f>СВЦЭМ!$D$12+'СЕТ СН'!$F$10-'СЕТ СН'!$H$20</f>
        <v>-160687.91873880953</v>
      </c>
      <c r="S155" s="120"/>
      <c r="T155" s="119">
        <f>СВЦЭМ!$D$12+'СЕТ СН'!$F$10-'СЕТ СН'!$I$20</f>
        <v>-195068.62873880949</v>
      </c>
      <c r="U155" s="120"/>
      <c r="V155" s="41"/>
      <c r="W155" s="41"/>
      <c r="X155" s="41"/>
      <c r="Y155" s="41"/>
    </row>
    <row r="156" spans="1:26" x14ac:dyDescent="0.25">
      <c r="A156" s="144"/>
      <c r="B156" s="144"/>
      <c r="C156" s="144"/>
      <c r="D156" s="144"/>
      <c r="E156" s="144"/>
      <c r="F156" s="145"/>
      <c r="G156" s="145"/>
      <c r="H156" s="145"/>
      <c r="I156" s="145"/>
      <c r="J156" s="145"/>
      <c r="K156" s="145"/>
      <c r="L156" s="145"/>
      <c r="M156" s="145"/>
    </row>
    <row r="157" spans="1:26" ht="15.75" x14ac:dyDescent="0.25">
      <c r="A157" s="135" t="s">
        <v>78</v>
      </c>
      <c r="B157" s="136"/>
      <c r="C157" s="136"/>
      <c r="D157" s="136"/>
      <c r="E157" s="136"/>
      <c r="F157" s="136"/>
      <c r="G157" s="136"/>
      <c r="H157" s="136"/>
      <c r="I157" s="136"/>
      <c r="J157" s="136"/>
      <c r="K157" s="136"/>
      <c r="L157" s="136"/>
      <c r="M157" s="137"/>
      <c r="N157" s="117" t="s">
        <v>29</v>
      </c>
      <c r="O157" s="117"/>
      <c r="P157" s="117"/>
      <c r="Q157" s="117"/>
      <c r="R157" s="117"/>
      <c r="S157" s="117"/>
      <c r="T157" s="117"/>
      <c r="U157" s="117"/>
    </row>
    <row r="158" spans="1:26" ht="15.75" x14ac:dyDescent="0.25">
      <c r="A158" s="138"/>
      <c r="B158" s="139"/>
      <c r="C158" s="139"/>
      <c r="D158" s="139"/>
      <c r="E158" s="139"/>
      <c r="F158" s="139"/>
      <c r="G158" s="139"/>
      <c r="H158" s="139"/>
      <c r="I158" s="139"/>
      <c r="J158" s="139"/>
      <c r="K158" s="139"/>
      <c r="L158" s="139"/>
      <c r="M158" s="140"/>
      <c r="N158" s="118" t="s">
        <v>0</v>
      </c>
      <c r="O158" s="118"/>
      <c r="P158" s="118" t="s">
        <v>1</v>
      </c>
      <c r="Q158" s="118"/>
      <c r="R158" s="118" t="s">
        <v>2</v>
      </c>
      <c r="S158" s="118"/>
      <c r="T158" s="118" t="s">
        <v>3</v>
      </c>
      <c r="U158" s="118"/>
    </row>
    <row r="159" spans="1:26" ht="15.75" x14ac:dyDescent="0.25">
      <c r="A159" s="141"/>
      <c r="B159" s="142"/>
      <c r="C159" s="142"/>
      <c r="D159" s="142"/>
      <c r="E159" s="142"/>
      <c r="F159" s="142"/>
      <c r="G159" s="142"/>
      <c r="H159" s="142"/>
      <c r="I159" s="142"/>
      <c r="J159" s="142"/>
      <c r="K159" s="142"/>
      <c r="L159" s="142"/>
      <c r="M159" s="143"/>
      <c r="N159" s="134">
        <f>'СЕТ СН'!$F$7</f>
        <v>1548395.65</v>
      </c>
      <c r="O159" s="134"/>
      <c r="P159" s="134">
        <f>'СЕТ СН'!$G$7</f>
        <v>1254072.3799999999</v>
      </c>
      <c r="Q159" s="134"/>
      <c r="R159" s="134">
        <f>'СЕТ СН'!$H$7</f>
        <v>1469777.75</v>
      </c>
      <c r="S159" s="134"/>
      <c r="T159" s="134">
        <f>'СЕТ СН'!$I$7</f>
        <v>1217417.1100000001</v>
      </c>
      <c r="U159" s="134"/>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A41" sqref="A41"/>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июнь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3" t="s">
        <v>40</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10</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01.06.2018</v>
      </c>
      <c r="B12" s="37">
        <f>SUMIFS(СВЦЭМ!$D$34:$D$777,СВЦЭМ!$A$34:$A$777,$A12,СВЦЭМ!$B$34:$B$777,B$11)+'СЕТ СН'!$F$11+СВЦЭМ!$D$10+'СЕТ СН'!$F$5-'СЕТ СН'!$F$21</f>
        <v>3614.9555007200001</v>
      </c>
      <c r="C12" s="37">
        <f>SUMIFS(СВЦЭМ!$D$34:$D$777,СВЦЭМ!$A$34:$A$777,$A12,СВЦЭМ!$B$34:$B$777,C$11)+'СЕТ СН'!$F$11+СВЦЭМ!$D$10+'СЕТ СН'!$F$5-'СЕТ СН'!$F$21</f>
        <v>3669.2572753099998</v>
      </c>
      <c r="D12" s="37">
        <f>SUMIFS(СВЦЭМ!$D$34:$D$777,СВЦЭМ!$A$34:$A$777,$A12,СВЦЭМ!$B$34:$B$777,D$11)+'СЕТ СН'!$F$11+СВЦЭМ!$D$10+'СЕТ СН'!$F$5-'СЕТ СН'!$F$21</f>
        <v>3701.0563056899996</v>
      </c>
      <c r="E12" s="37">
        <f>SUMIFS(СВЦЭМ!$D$34:$D$777,СВЦЭМ!$A$34:$A$777,$A12,СВЦЭМ!$B$34:$B$777,E$11)+'СЕТ СН'!$F$11+СВЦЭМ!$D$10+'СЕТ СН'!$F$5-'СЕТ СН'!$F$21</f>
        <v>3718.39911463</v>
      </c>
      <c r="F12" s="37">
        <f>SUMIFS(СВЦЭМ!$D$34:$D$777,СВЦЭМ!$A$34:$A$777,$A12,СВЦЭМ!$B$34:$B$777,F$11)+'СЕТ СН'!$F$11+СВЦЭМ!$D$10+'СЕТ СН'!$F$5-'СЕТ СН'!$F$21</f>
        <v>3712.5204835200007</v>
      </c>
      <c r="G12" s="37">
        <f>SUMIFS(СВЦЭМ!$D$34:$D$777,СВЦЭМ!$A$34:$A$777,$A12,СВЦЭМ!$B$34:$B$777,G$11)+'СЕТ СН'!$F$11+СВЦЭМ!$D$10+'СЕТ СН'!$F$5-'СЕТ СН'!$F$21</f>
        <v>3706.4840019600001</v>
      </c>
      <c r="H12" s="37">
        <f>SUMIFS(СВЦЭМ!$D$34:$D$777,СВЦЭМ!$A$34:$A$777,$A12,СВЦЭМ!$B$34:$B$777,H$11)+'СЕТ СН'!$F$11+СВЦЭМ!$D$10+'СЕТ СН'!$F$5-'СЕТ СН'!$F$21</f>
        <v>3585.5614832400001</v>
      </c>
      <c r="I12" s="37">
        <f>SUMIFS(СВЦЭМ!$D$34:$D$777,СВЦЭМ!$A$34:$A$777,$A12,СВЦЭМ!$B$34:$B$777,I$11)+'СЕТ СН'!$F$11+СВЦЭМ!$D$10+'СЕТ СН'!$F$5-'СЕТ СН'!$F$21</f>
        <v>3454.7684623099999</v>
      </c>
      <c r="J12" s="37">
        <f>SUMIFS(СВЦЭМ!$D$34:$D$777,СВЦЭМ!$A$34:$A$777,$A12,СВЦЭМ!$B$34:$B$777,J$11)+'СЕТ СН'!$F$11+СВЦЭМ!$D$10+'СЕТ СН'!$F$5-'СЕТ СН'!$F$21</f>
        <v>3428.7479948499999</v>
      </c>
      <c r="K12" s="37">
        <f>SUMIFS(СВЦЭМ!$D$34:$D$777,СВЦЭМ!$A$34:$A$777,$A12,СВЦЭМ!$B$34:$B$777,K$11)+'СЕТ СН'!$F$11+СВЦЭМ!$D$10+'СЕТ СН'!$F$5-'СЕТ СН'!$F$21</f>
        <v>3411.3538966299998</v>
      </c>
      <c r="L12" s="37">
        <f>SUMIFS(СВЦЭМ!$D$34:$D$777,СВЦЭМ!$A$34:$A$777,$A12,СВЦЭМ!$B$34:$B$777,L$11)+'СЕТ СН'!$F$11+СВЦЭМ!$D$10+'СЕТ СН'!$F$5-'СЕТ СН'!$F$21</f>
        <v>3473.6952881500006</v>
      </c>
      <c r="M12" s="37">
        <f>SUMIFS(СВЦЭМ!$D$34:$D$777,СВЦЭМ!$A$34:$A$777,$A12,СВЦЭМ!$B$34:$B$777,M$11)+'СЕТ СН'!$F$11+СВЦЭМ!$D$10+'СЕТ СН'!$F$5-'СЕТ СН'!$F$21</f>
        <v>3464.58435487</v>
      </c>
      <c r="N12" s="37">
        <f>SUMIFS(СВЦЭМ!$D$34:$D$777,СВЦЭМ!$A$34:$A$777,$A12,СВЦЭМ!$B$34:$B$777,N$11)+'СЕТ СН'!$F$11+СВЦЭМ!$D$10+'СЕТ СН'!$F$5-'СЕТ СН'!$F$21</f>
        <v>3466.4961376200004</v>
      </c>
      <c r="O12" s="37">
        <f>SUMIFS(СВЦЭМ!$D$34:$D$777,СВЦЭМ!$A$34:$A$777,$A12,СВЦЭМ!$B$34:$B$777,O$11)+'СЕТ СН'!$F$11+СВЦЭМ!$D$10+'СЕТ СН'!$F$5-'СЕТ СН'!$F$21</f>
        <v>3477.60833822</v>
      </c>
      <c r="P12" s="37">
        <f>SUMIFS(СВЦЭМ!$D$34:$D$777,СВЦЭМ!$A$34:$A$777,$A12,СВЦЭМ!$B$34:$B$777,P$11)+'СЕТ СН'!$F$11+СВЦЭМ!$D$10+'СЕТ СН'!$F$5-'СЕТ СН'!$F$21</f>
        <v>3477.5262315799996</v>
      </c>
      <c r="Q12" s="37">
        <f>SUMIFS(СВЦЭМ!$D$34:$D$777,СВЦЭМ!$A$34:$A$777,$A12,СВЦЭМ!$B$34:$B$777,Q$11)+'СЕТ СН'!$F$11+СВЦЭМ!$D$10+'СЕТ СН'!$F$5-'СЕТ СН'!$F$21</f>
        <v>3475.1717787299999</v>
      </c>
      <c r="R12" s="37">
        <f>SUMIFS(СВЦЭМ!$D$34:$D$777,СВЦЭМ!$A$34:$A$777,$A12,СВЦЭМ!$B$34:$B$777,R$11)+'СЕТ СН'!$F$11+СВЦЭМ!$D$10+'СЕТ СН'!$F$5-'СЕТ СН'!$F$21</f>
        <v>3482.8200589000003</v>
      </c>
      <c r="S12" s="37">
        <f>SUMIFS(СВЦЭМ!$D$34:$D$777,СВЦЭМ!$A$34:$A$777,$A12,СВЦЭМ!$B$34:$B$777,S$11)+'СЕТ СН'!$F$11+СВЦЭМ!$D$10+'СЕТ СН'!$F$5-'СЕТ СН'!$F$21</f>
        <v>3475.7732768800001</v>
      </c>
      <c r="T12" s="37">
        <f>SUMIFS(СВЦЭМ!$D$34:$D$777,СВЦЭМ!$A$34:$A$777,$A12,СВЦЭМ!$B$34:$B$777,T$11)+'СЕТ СН'!$F$11+СВЦЭМ!$D$10+'СЕТ СН'!$F$5-'СЕТ СН'!$F$21</f>
        <v>3474.9801143700001</v>
      </c>
      <c r="U12" s="37">
        <f>SUMIFS(СВЦЭМ!$D$34:$D$777,СВЦЭМ!$A$34:$A$777,$A12,СВЦЭМ!$B$34:$B$777,U$11)+'СЕТ СН'!$F$11+СВЦЭМ!$D$10+'СЕТ СН'!$F$5-'СЕТ СН'!$F$21</f>
        <v>3459.1692837100004</v>
      </c>
      <c r="V12" s="37">
        <f>SUMIFS(СВЦЭМ!$D$34:$D$777,СВЦЭМ!$A$34:$A$777,$A12,СВЦЭМ!$B$34:$B$777,V$11)+'СЕТ СН'!$F$11+СВЦЭМ!$D$10+'СЕТ СН'!$F$5-'СЕТ СН'!$F$21</f>
        <v>3458.5902495800005</v>
      </c>
      <c r="W12" s="37">
        <f>SUMIFS(СВЦЭМ!$D$34:$D$777,СВЦЭМ!$A$34:$A$777,$A12,СВЦЭМ!$B$34:$B$777,W$11)+'СЕТ СН'!$F$11+СВЦЭМ!$D$10+'СЕТ СН'!$F$5-'СЕТ СН'!$F$21</f>
        <v>3435.0367471499999</v>
      </c>
      <c r="X12" s="37">
        <f>SUMIFS(СВЦЭМ!$D$34:$D$777,СВЦЭМ!$A$34:$A$777,$A12,СВЦЭМ!$B$34:$B$777,X$11)+'СЕТ СН'!$F$11+СВЦЭМ!$D$10+'СЕТ СН'!$F$5-'СЕТ СН'!$F$21</f>
        <v>3447.8744460900002</v>
      </c>
      <c r="Y12" s="37">
        <f>SUMIFS(СВЦЭМ!$D$34:$D$777,СВЦЭМ!$A$34:$A$777,$A12,СВЦЭМ!$B$34:$B$777,Y$11)+'СЕТ СН'!$F$11+СВЦЭМ!$D$10+'СЕТ СН'!$F$5-'СЕТ СН'!$F$21</f>
        <v>3555.3545435000001</v>
      </c>
      <c r="AA12" s="46"/>
    </row>
    <row r="13" spans="1:27" ht="15.75" x14ac:dyDescent="0.2">
      <c r="A13" s="36">
        <f>A12+1</f>
        <v>43253</v>
      </c>
      <c r="B13" s="37">
        <f>SUMIFS(СВЦЭМ!$D$34:$D$777,СВЦЭМ!$A$34:$A$777,$A13,СВЦЭМ!$B$34:$B$777,B$11)+'СЕТ СН'!$F$11+СВЦЭМ!$D$10+'СЕТ СН'!$F$5-'СЕТ СН'!$F$21</f>
        <v>3570.0666446600003</v>
      </c>
      <c r="C13" s="37">
        <f>SUMIFS(СВЦЭМ!$D$34:$D$777,СВЦЭМ!$A$34:$A$777,$A13,СВЦЭМ!$B$34:$B$777,C$11)+'СЕТ СН'!$F$11+СВЦЭМ!$D$10+'СЕТ СН'!$F$5-'СЕТ СН'!$F$21</f>
        <v>3635.7817206300001</v>
      </c>
      <c r="D13" s="37">
        <f>SUMIFS(СВЦЭМ!$D$34:$D$777,СВЦЭМ!$A$34:$A$777,$A13,СВЦЭМ!$B$34:$B$777,D$11)+'СЕТ СН'!$F$11+СВЦЭМ!$D$10+'СЕТ СН'!$F$5-'СЕТ СН'!$F$21</f>
        <v>3663.9324928600004</v>
      </c>
      <c r="E13" s="37">
        <f>SUMIFS(СВЦЭМ!$D$34:$D$777,СВЦЭМ!$A$34:$A$777,$A13,СВЦЭМ!$B$34:$B$777,E$11)+'СЕТ СН'!$F$11+СВЦЭМ!$D$10+'СЕТ СН'!$F$5-'СЕТ СН'!$F$21</f>
        <v>3668.2187579799997</v>
      </c>
      <c r="F13" s="37">
        <f>SUMIFS(СВЦЭМ!$D$34:$D$777,СВЦЭМ!$A$34:$A$777,$A13,СВЦЭМ!$B$34:$B$777,F$11)+'СЕТ СН'!$F$11+СВЦЭМ!$D$10+'СЕТ СН'!$F$5-'СЕТ СН'!$F$21</f>
        <v>3682.2144301200001</v>
      </c>
      <c r="G13" s="37">
        <f>SUMIFS(СВЦЭМ!$D$34:$D$777,СВЦЭМ!$A$34:$A$777,$A13,СВЦЭМ!$B$34:$B$777,G$11)+'СЕТ СН'!$F$11+СВЦЭМ!$D$10+'СЕТ СН'!$F$5-'СЕТ СН'!$F$21</f>
        <v>3663.6464346500002</v>
      </c>
      <c r="H13" s="37">
        <f>SUMIFS(СВЦЭМ!$D$34:$D$777,СВЦЭМ!$A$34:$A$777,$A13,СВЦЭМ!$B$34:$B$777,H$11)+'СЕТ СН'!$F$11+СВЦЭМ!$D$10+'СЕТ СН'!$F$5-'СЕТ СН'!$F$21</f>
        <v>3583.2266771400004</v>
      </c>
      <c r="I13" s="37">
        <f>SUMIFS(СВЦЭМ!$D$34:$D$777,СВЦЭМ!$A$34:$A$777,$A13,СВЦЭМ!$B$34:$B$777,I$11)+'СЕТ СН'!$F$11+СВЦЭМ!$D$10+'СЕТ СН'!$F$5-'СЕТ СН'!$F$21</f>
        <v>3496.2778299799998</v>
      </c>
      <c r="J13" s="37">
        <f>SUMIFS(СВЦЭМ!$D$34:$D$777,СВЦЭМ!$A$34:$A$777,$A13,СВЦЭМ!$B$34:$B$777,J$11)+'СЕТ СН'!$F$11+СВЦЭМ!$D$10+'СЕТ СН'!$F$5-'СЕТ СН'!$F$21</f>
        <v>3454.7149655400003</v>
      </c>
      <c r="K13" s="37">
        <f>SUMIFS(СВЦЭМ!$D$34:$D$777,СВЦЭМ!$A$34:$A$777,$A13,СВЦЭМ!$B$34:$B$777,K$11)+'СЕТ СН'!$F$11+СВЦЭМ!$D$10+'СЕТ СН'!$F$5-'СЕТ СН'!$F$21</f>
        <v>3463.2582144900002</v>
      </c>
      <c r="L13" s="37">
        <f>SUMIFS(СВЦЭМ!$D$34:$D$777,СВЦЭМ!$A$34:$A$777,$A13,СВЦЭМ!$B$34:$B$777,L$11)+'СЕТ СН'!$F$11+СВЦЭМ!$D$10+'СЕТ СН'!$F$5-'СЕТ СН'!$F$21</f>
        <v>3476.1654357000002</v>
      </c>
      <c r="M13" s="37">
        <f>SUMIFS(СВЦЭМ!$D$34:$D$777,СВЦЭМ!$A$34:$A$777,$A13,СВЦЭМ!$B$34:$B$777,M$11)+'СЕТ СН'!$F$11+СВЦЭМ!$D$10+'СЕТ СН'!$F$5-'СЕТ СН'!$F$21</f>
        <v>3482.14061008</v>
      </c>
      <c r="N13" s="37">
        <f>SUMIFS(СВЦЭМ!$D$34:$D$777,СВЦЭМ!$A$34:$A$777,$A13,СВЦЭМ!$B$34:$B$777,N$11)+'СЕТ СН'!$F$11+СВЦЭМ!$D$10+'СЕТ СН'!$F$5-'СЕТ СН'!$F$21</f>
        <v>3478.6851130600003</v>
      </c>
      <c r="O13" s="37">
        <f>SUMIFS(СВЦЭМ!$D$34:$D$777,СВЦЭМ!$A$34:$A$777,$A13,СВЦЭМ!$B$34:$B$777,O$11)+'СЕТ СН'!$F$11+СВЦЭМ!$D$10+'СЕТ СН'!$F$5-'СЕТ СН'!$F$21</f>
        <v>3491.0162642</v>
      </c>
      <c r="P13" s="37">
        <f>SUMIFS(СВЦЭМ!$D$34:$D$777,СВЦЭМ!$A$34:$A$777,$A13,СВЦЭМ!$B$34:$B$777,P$11)+'СЕТ СН'!$F$11+СВЦЭМ!$D$10+'СЕТ СН'!$F$5-'СЕТ СН'!$F$21</f>
        <v>3486.0687276900003</v>
      </c>
      <c r="Q13" s="37">
        <f>SUMIFS(СВЦЭМ!$D$34:$D$777,СВЦЭМ!$A$34:$A$777,$A13,СВЦЭМ!$B$34:$B$777,Q$11)+'СЕТ СН'!$F$11+СВЦЭМ!$D$10+'СЕТ СН'!$F$5-'СЕТ СН'!$F$21</f>
        <v>3482.1590154800001</v>
      </c>
      <c r="R13" s="37">
        <f>SUMIFS(СВЦЭМ!$D$34:$D$777,СВЦЭМ!$A$34:$A$777,$A13,СВЦЭМ!$B$34:$B$777,R$11)+'СЕТ СН'!$F$11+СВЦЭМ!$D$10+'СЕТ СН'!$F$5-'СЕТ СН'!$F$21</f>
        <v>3477.0359619100004</v>
      </c>
      <c r="S13" s="37">
        <f>SUMIFS(СВЦЭМ!$D$34:$D$777,СВЦЭМ!$A$34:$A$777,$A13,СВЦЭМ!$B$34:$B$777,S$11)+'СЕТ СН'!$F$11+СВЦЭМ!$D$10+'СЕТ СН'!$F$5-'СЕТ СН'!$F$21</f>
        <v>3479.9098963299998</v>
      </c>
      <c r="T13" s="37">
        <f>SUMIFS(СВЦЭМ!$D$34:$D$777,СВЦЭМ!$A$34:$A$777,$A13,СВЦЭМ!$B$34:$B$777,T$11)+'СЕТ СН'!$F$11+СВЦЭМ!$D$10+'СЕТ СН'!$F$5-'СЕТ СН'!$F$21</f>
        <v>3479.0015132200001</v>
      </c>
      <c r="U13" s="37">
        <f>SUMIFS(СВЦЭМ!$D$34:$D$777,СВЦЭМ!$A$34:$A$777,$A13,СВЦЭМ!$B$34:$B$777,U$11)+'СЕТ СН'!$F$11+СВЦЭМ!$D$10+'СЕТ СН'!$F$5-'СЕТ СН'!$F$21</f>
        <v>3463.5413926799997</v>
      </c>
      <c r="V13" s="37">
        <f>SUMIFS(СВЦЭМ!$D$34:$D$777,СВЦЭМ!$A$34:$A$777,$A13,СВЦЭМ!$B$34:$B$777,V$11)+'СЕТ СН'!$F$11+СВЦЭМ!$D$10+'СЕТ СН'!$F$5-'СЕТ СН'!$F$21</f>
        <v>3432.35044969</v>
      </c>
      <c r="W13" s="37">
        <f>SUMIFS(СВЦЭМ!$D$34:$D$777,СВЦЭМ!$A$34:$A$777,$A13,СВЦЭМ!$B$34:$B$777,W$11)+'СЕТ СН'!$F$11+СВЦЭМ!$D$10+'СЕТ СН'!$F$5-'СЕТ СН'!$F$21</f>
        <v>3404.5051623100003</v>
      </c>
      <c r="X13" s="37">
        <f>SUMIFS(СВЦЭМ!$D$34:$D$777,СВЦЭМ!$A$34:$A$777,$A13,СВЦЭМ!$B$34:$B$777,X$11)+'СЕТ СН'!$F$11+СВЦЭМ!$D$10+'СЕТ СН'!$F$5-'СЕТ СН'!$F$21</f>
        <v>3411.0998643500002</v>
      </c>
      <c r="Y13" s="37">
        <f>SUMIFS(СВЦЭМ!$D$34:$D$777,СВЦЭМ!$A$34:$A$777,$A13,СВЦЭМ!$B$34:$B$777,Y$11)+'СЕТ СН'!$F$11+СВЦЭМ!$D$10+'СЕТ СН'!$F$5-'СЕТ СН'!$F$21</f>
        <v>3476.9609073899996</v>
      </c>
    </row>
    <row r="14" spans="1:27" ht="15.75" x14ac:dyDescent="0.2">
      <c r="A14" s="36">
        <f t="shared" ref="A14:A42" si="0">A13+1</f>
        <v>43254</v>
      </c>
      <c r="B14" s="37">
        <f>SUMIFS(СВЦЭМ!$D$34:$D$777,СВЦЭМ!$A$34:$A$777,$A14,СВЦЭМ!$B$34:$B$777,B$11)+'СЕТ СН'!$F$11+СВЦЭМ!$D$10+'СЕТ СН'!$F$5-'СЕТ СН'!$F$21</f>
        <v>3607.8515384000007</v>
      </c>
      <c r="C14" s="37">
        <f>SUMIFS(СВЦЭМ!$D$34:$D$777,СВЦЭМ!$A$34:$A$777,$A14,СВЦЭМ!$B$34:$B$777,C$11)+'СЕТ СН'!$F$11+СВЦЭМ!$D$10+'СЕТ СН'!$F$5-'СЕТ СН'!$F$21</f>
        <v>3659.66283445</v>
      </c>
      <c r="D14" s="37">
        <f>SUMIFS(СВЦЭМ!$D$34:$D$777,СВЦЭМ!$A$34:$A$777,$A14,СВЦЭМ!$B$34:$B$777,D$11)+'СЕТ СН'!$F$11+СВЦЭМ!$D$10+'СЕТ СН'!$F$5-'СЕТ СН'!$F$21</f>
        <v>3680.9860384500003</v>
      </c>
      <c r="E14" s="37">
        <f>SUMIFS(СВЦЭМ!$D$34:$D$777,СВЦЭМ!$A$34:$A$777,$A14,СВЦЭМ!$B$34:$B$777,E$11)+'СЕТ СН'!$F$11+СВЦЭМ!$D$10+'СЕТ СН'!$F$5-'СЕТ СН'!$F$21</f>
        <v>3708.0118452499996</v>
      </c>
      <c r="F14" s="37">
        <f>SUMIFS(СВЦЭМ!$D$34:$D$777,СВЦЭМ!$A$34:$A$777,$A14,СВЦЭМ!$B$34:$B$777,F$11)+'СЕТ СН'!$F$11+СВЦЭМ!$D$10+'СЕТ СН'!$F$5-'СЕТ СН'!$F$21</f>
        <v>3736.0832476700002</v>
      </c>
      <c r="G14" s="37">
        <f>SUMIFS(СВЦЭМ!$D$34:$D$777,СВЦЭМ!$A$34:$A$777,$A14,СВЦЭМ!$B$34:$B$777,G$11)+'СЕТ СН'!$F$11+СВЦЭМ!$D$10+'СЕТ СН'!$F$5-'СЕТ СН'!$F$21</f>
        <v>3720.2958935900001</v>
      </c>
      <c r="H14" s="37">
        <f>SUMIFS(СВЦЭМ!$D$34:$D$777,СВЦЭМ!$A$34:$A$777,$A14,СВЦЭМ!$B$34:$B$777,H$11)+'СЕТ СН'!$F$11+СВЦЭМ!$D$10+'СЕТ СН'!$F$5-'СЕТ СН'!$F$21</f>
        <v>3618.6696063900004</v>
      </c>
      <c r="I14" s="37">
        <f>SUMIFS(СВЦЭМ!$D$34:$D$777,СВЦЭМ!$A$34:$A$777,$A14,СВЦЭМ!$B$34:$B$777,I$11)+'СЕТ СН'!$F$11+СВЦЭМ!$D$10+'СЕТ СН'!$F$5-'СЕТ СН'!$F$21</f>
        <v>3563.6228684900002</v>
      </c>
      <c r="J14" s="37">
        <f>SUMIFS(СВЦЭМ!$D$34:$D$777,СВЦЭМ!$A$34:$A$777,$A14,СВЦЭМ!$B$34:$B$777,J$11)+'СЕТ СН'!$F$11+СВЦЭМ!$D$10+'СЕТ СН'!$F$5-'СЕТ СН'!$F$21</f>
        <v>3486.51796831</v>
      </c>
      <c r="K14" s="37">
        <f>SUMIFS(СВЦЭМ!$D$34:$D$777,СВЦЭМ!$A$34:$A$777,$A14,СВЦЭМ!$B$34:$B$777,K$11)+'СЕТ СН'!$F$11+СВЦЭМ!$D$10+'СЕТ СН'!$F$5-'СЕТ СН'!$F$21</f>
        <v>3445.2163174800003</v>
      </c>
      <c r="L14" s="37">
        <f>SUMIFS(СВЦЭМ!$D$34:$D$777,СВЦЭМ!$A$34:$A$777,$A14,СВЦЭМ!$B$34:$B$777,L$11)+'СЕТ СН'!$F$11+СВЦЭМ!$D$10+'СЕТ СН'!$F$5-'СЕТ СН'!$F$21</f>
        <v>3428.2145597599997</v>
      </c>
      <c r="M14" s="37">
        <f>SUMIFS(СВЦЭМ!$D$34:$D$777,СВЦЭМ!$A$34:$A$777,$A14,СВЦЭМ!$B$34:$B$777,M$11)+'СЕТ СН'!$F$11+СВЦЭМ!$D$10+'СЕТ СН'!$F$5-'СЕТ СН'!$F$21</f>
        <v>3439.8438962599998</v>
      </c>
      <c r="N14" s="37">
        <f>SUMIFS(СВЦЭМ!$D$34:$D$777,СВЦЭМ!$A$34:$A$777,$A14,СВЦЭМ!$B$34:$B$777,N$11)+'СЕТ СН'!$F$11+СВЦЭМ!$D$10+'СЕТ СН'!$F$5-'СЕТ СН'!$F$21</f>
        <v>3447.9165916500001</v>
      </c>
      <c r="O14" s="37">
        <f>SUMIFS(СВЦЭМ!$D$34:$D$777,СВЦЭМ!$A$34:$A$777,$A14,СВЦЭМ!$B$34:$B$777,O$11)+'СЕТ СН'!$F$11+СВЦЭМ!$D$10+'СЕТ СН'!$F$5-'СЕТ СН'!$F$21</f>
        <v>3459.7956094300002</v>
      </c>
      <c r="P14" s="37">
        <f>SUMIFS(СВЦЭМ!$D$34:$D$777,СВЦЭМ!$A$34:$A$777,$A14,СВЦЭМ!$B$34:$B$777,P$11)+'СЕТ СН'!$F$11+СВЦЭМ!$D$10+'СЕТ СН'!$F$5-'СЕТ СН'!$F$21</f>
        <v>3468.5248249500005</v>
      </c>
      <c r="Q14" s="37">
        <f>SUMIFS(СВЦЭМ!$D$34:$D$777,СВЦЭМ!$A$34:$A$777,$A14,СВЦЭМ!$B$34:$B$777,Q$11)+'СЕТ СН'!$F$11+СВЦЭМ!$D$10+'СЕТ СН'!$F$5-'СЕТ СН'!$F$21</f>
        <v>3463.2713055500003</v>
      </c>
      <c r="R14" s="37">
        <f>SUMIFS(СВЦЭМ!$D$34:$D$777,СВЦЭМ!$A$34:$A$777,$A14,СВЦЭМ!$B$34:$B$777,R$11)+'СЕТ СН'!$F$11+СВЦЭМ!$D$10+'СЕТ СН'!$F$5-'СЕТ СН'!$F$21</f>
        <v>3464.1159147200001</v>
      </c>
      <c r="S14" s="37">
        <f>SUMIFS(СВЦЭМ!$D$34:$D$777,СВЦЭМ!$A$34:$A$777,$A14,СВЦЭМ!$B$34:$B$777,S$11)+'СЕТ СН'!$F$11+СВЦЭМ!$D$10+'СЕТ СН'!$F$5-'СЕТ СН'!$F$21</f>
        <v>3463.8530642299997</v>
      </c>
      <c r="T14" s="37">
        <f>SUMIFS(СВЦЭМ!$D$34:$D$777,СВЦЭМ!$A$34:$A$777,$A14,СВЦЭМ!$B$34:$B$777,T$11)+'СЕТ СН'!$F$11+СВЦЭМ!$D$10+'СЕТ СН'!$F$5-'СЕТ СН'!$F$21</f>
        <v>3467.0827125000001</v>
      </c>
      <c r="U14" s="37">
        <f>SUMIFS(СВЦЭМ!$D$34:$D$777,СВЦЭМ!$A$34:$A$777,$A14,СВЦЭМ!$B$34:$B$777,U$11)+'СЕТ СН'!$F$11+СВЦЭМ!$D$10+'СЕТ СН'!$F$5-'СЕТ СН'!$F$21</f>
        <v>3467.7795417000002</v>
      </c>
      <c r="V14" s="37">
        <f>SUMIFS(СВЦЭМ!$D$34:$D$777,СВЦЭМ!$A$34:$A$777,$A14,СВЦЭМ!$B$34:$B$777,V$11)+'СЕТ СН'!$F$11+СВЦЭМ!$D$10+'СЕТ СН'!$F$5-'СЕТ СН'!$F$21</f>
        <v>3447.6957158600003</v>
      </c>
      <c r="W14" s="37">
        <f>SUMIFS(СВЦЭМ!$D$34:$D$777,СВЦЭМ!$A$34:$A$777,$A14,СВЦЭМ!$B$34:$B$777,W$11)+'СЕТ СН'!$F$11+СВЦЭМ!$D$10+'СЕТ СН'!$F$5-'СЕТ СН'!$F$21</f>
        <v>3398.0488634899998</v>
      </c>
      <c r="X14" s="37">
        <f>SUMIFS(СВЦЭМ!$D$34:$D$777,СВЦЭМ!$A$34:$A$777,$A14,СВЦЭМ!$B$34:$B$777,X$11)+'СЕТ СН'!$F$11+СВЦЭМ!$D$10+'СЕТ СН'!$F$5-'СЕТ СН'!$F$21</f>
        <v>3408.6310233899999</v>
      </c>
      <c r="Y14" s="37">
        <f>SUMIFS(СВЦЭМ!$D$34:$D$777,СВЦЭМ!$A$34:$A$777,$A14,СВЦЭМ!$B$34:$B$777,Y$11)+'СЕТ СН'!$F$11+СВЦЭМ!$D$10+'СЕТ СН'!$F$5-'СЕТ СН'!$F$21</f>
        <v>3534.93655334</v>
      </c>
    </row>
    <row r="15" spans="1:27" ht="15.75" x14ac:dyDescent="0.2">
      <c r="A15" s="36">
        <f t="shared" si="0"/>
        <v>43255</v>
      </c>
      <c r="B15" s="37">
        <f>SUMIFS(СВЦЭМ!$D$34:$D$777,СВЦЭМ!$A$34:$A$777,$A15,СВЦЭМ!$B$34:$B$777,B$11)+'СЕТ СН'!$F$11+СВЦЭМ!$D$10+'СЕТ СН'!$F$5-'СЕТ СН'!$F$21</f>
        <v>3648.3142275499999</v>
      </c>
      <c r="C15" s="37">
        <f>SUMIFS(СВЦЭМ!$D$34:$D$777,СВЦЭМ!$A$34:$A$777,$A15,СВЦЭМ!$B$34:$B$777,C$11)+'СЕТ СН'!$F$11+СВЦЭМ!$D$10+'СЕТ СН'!$F$5-'СЕТ СН'!$F$21</f>
        <v>3710.36064812</v>
      </c>
      <c r="D15" s="37">
        <f>SUMIFS(СВЦЭМ!$D$34:$D$777,СВЦЭМ!$A$34:$A$777,$A15,СВЦЭМ!$B$34:$B$777,D$11)+'СЕТ СН'!$F$11+СВЦЭМ!$D$10+'СЕТ СН'!$F$5-'СЕТ СН'!$F$21</f>
        <v>3745.7504375399999</v>
      </c>
      <c r="E15" s="37">
        <f>SUMIFS(СВЦЭМ!$D$34:$D$777,СВЦЭМ!$A$34:$A$777,$A15,СВЦЭМ!$B$34:$B$777,E$11)+'СЕТ СН'!$F$11+СВЦЭМ!$D$10+'СЕТ СН'!$F$5-'СЕТ СН'!$F$21</f>
        <v>3763.87651787</v>
      </c>
      <c r="F15" s="37">
        <f>SUMIFS(СВЦЭМ!$D$34:$D$777,СВЦЭМ!$A$34:$A$777,$A15,СВЦЭМ!$B$34:$B$777,F$11)+'СЕТ СН'!$F$11+СВЦЭМ!$D$10+'СЕТ СН'!$F$5-'СЕТ СН'!$F$21</f>
        <v>3786.5467214799996</v>
      </c>
      <c r="G15" s="37">
        <f>SUMIFS(СВЦЭМ!$D$34:$D$777,СВЦЭМ!$A$34:$A$777,$A15,СВЦЭМ!$B$34:$B$777,G$11)+'СЕТ СН'!$F$11+СВЦЭМ!$D$10+'СЕТ СН'!$F$5-'СЕТ СН'!$F$21</f>
        <v>3756.8680433300001</v>
      </c>
      <c r="H15" s="37">
        <f>SUMIFS(СВЦЭМ!$D$34:$D$777,СВЦЭМ!$A$34:$A$777,$A15,СВЦЭМ!$B$34:$B$777,H$11)+'СЕТ СН'!$F$11+СВЦЭМ!$D$10+'СЕТ СН'!$F$5-'СЕТ СН'!$F$21</f>
        <v>3631.54916129</v>
      </c>
      <c r="I15" s="37">
        <f>SUMIFS(СВЦЭМ!$D$34:$D$777,СВЦЭМ!$A$34:$A$777,$A15,СВЦЭМ!$B$34:$B$777,I$11)+'СЕТ СН'!$F$11+СВЦЭМ!$D$10+'СЕТ СН'!$F$5-'СЕТ СН'!$F$21</f>
        <v>3544.5044410699998</v>
      </c>
      <c r="J15" s="37">
        <f>SUMIFS(СВЦЭМ!$D$34:$D$777,СВЦЭМ!$A$34:$A$777,$A15,СВЦЭМ!$B$34:$B$777,J$11)+'СЕТ СН'!$F$11+СВЦЭМ!$D$10+'СЕТ СН'!$F$5-'СЕТ СН'!$F$21</f>
        <v>3496.0636191600001</v>
      </c>
      <c r="K15" s="37">
        <f>SUMIFS(СВЦЭМ!$D$34:$D$777,СВЦЭМ!$A$34:$A$777,$A15,СВЦЭМ!$B$34:$B$777,K$11)+'СЕТ СН'!$F$11+СВЦЭМ!$D$10+'СЕТ СН'!$F$5-'СЕТ СН'!$F$21</f>
        <v>3466.2409719800003</v>
      </c>
      <c r="L15" s="37">
        <f>SUMIFS(СВЦЭМ!$D$34:$D$777,СВЦЭМ!$A$34:$A$777,$A15,СВЦЭМ!$B$34:$B$777,L$11)+'СЕТ СН'!$F$11+СВЦЭМ!$D$10+'СЕТ СН'!$F$5-'СЕТ СН'!$F$21</f>
        <v>3457.3567846199999</v>
      </c>
      <c r="M15" s="37">
        <f>SUMIFS(СВЦЭМ!$D$34:$D$777,СВЦЭМ!$A$34:$A$777,$A15,СВЦЭМ!$B$34:$B$777,M$11)+'СЕТ СН'!$F$11+СВЦЭМ!$D$10+'СЕТ СН'!$F$5-'СЕТ СН'!$F$21</f>
        <v>3464.1520649600002</v>
      </c>
      <c r="N15" s="37">
        <f>SUMIFS(СВЦЭМ!$D$34:$D$777,СВЦЭМ!$A$34:$A$777,$A15,СВЦЭМ!$B$34:$B$777,N$11)+'СЕТ СН'!$F$11+СВЦЭМ!$D$10+'СЕТ СН'!$F$5-'СЕТ СН'!$F$21</f>
        <v>3475.6296691600005</v>
      </c>
      <c r="O15" s="37">
        <f>SUMIFS(СВЦЭМ!$D$34:$D$777,СВЦЭМ!$A$34:$A$777,$A15,СВЦЭМ!$B$34:$B$777,O$11)+'СЕТ СН'!$F$11+СВЦЭМ!$D$10+'СЕТ СН'!$F$5-'СЕТ СН'!$F$21</f>
        <v>3474.6266131200005</v>
      </c>
      <c r="P15" s="37">
        <f>SUMIFS(СВЦЭМ!$D$34:$D$777,СВЦЭМ!$A$34:$A$777,$A15,СВЦЭМ!$B$34:$B$777,P$11)+'СЕТ СН'!$F$11+СВЦЭМ!$D$10+'СЕТ СН'!$F$5-'СЕТ СН'!$F$21</f>
        <v>3470.2467557900004</v>
      </c>
      <c r="Q15" s="37">
        <f>SUMIFS(СВЦЭМ!$D$34:$D$777,СВЦЭМ!$A$34:$A$777,$A15,СВЦЭМ!$B$34:$B$777,Q$11)+'СЕТ СН'!$F$11+СВЦЭМ!$D$10+'СЕТ СН'!$F$5-'СЕТ СН'!$F$21</f>
        <v>3470.0638639000003</v>
      </c>
      <c r="R15" s="37">
        <f>SUMIFS(СВЦЭМ!$D$34:$D$777,СВЦЭМ!$A$34:$A$777,$A15,СВЦЭМ!$B$34:$B$777,R$11)+'СЕТ СН'!$F$11+СВЦЭМ!$D$10+'СЕТ СН'!$F$5-'СЕТ СН'!$F$21</f>
        <v>3478.8146860100001</v>
      </c>
      <c r="S15" s="37">
        <f>SUMIFS(СВЦЭМ!$D$34:$D$777,СВЦЭМ!$A$34:$A$777,$A15,СВЦЭМ!$B$34:$B$777,S$11)+'СЕТ СН'!$F$11+СВЦЭМ!$D$10+'СЕТ СН'!$F$5-'СЕТ СН'!$F$21</f>
        <v>3469.8021661500002</v>
      </c>
      <c r="T15" s="37">
        <f>SUMIFS(СВЦЭМ!$D$34:$D$777,СВЦЭМ!$A$34:$A$777,$A15,СВЦЭМ!$B$34:$B$777,T$11)+'СЕТ СН'!$F$11+СВЦЭМ!$D$10+'СЕТ СН'!$F$5-'СЕТ СН'!$F$21</f>
        <v>3467.2899164400001</v>
      </c>
      <c r="U15" s="37">
        <f>SUMIFS(СВЦЭМ!$D$34:$D$777,СВЦЭМ!$A$34:$A$777,$A15,СВЦЭМ!$B$34:$B$777,U$11)+'СЕТ СН'!$F$11+СВЦЭМ!$D$10+'СЕТ СН'!$F$5-'СЕТ СН'!$F$21</f>
        <v>3459.2438389599997</v>
      </c>
      <c r="V15" s="37">
        <f>SUMIFS(СВЦЭМ!$D$34:$D$777,СВЦЭМ!$A$34:$A$777,$A15,СВЦЭМ!$B$34:$B$777,V$11)+'СЕТ СН'!$F$11+СВЦЭМ!$D$10+'СЕТ СН'!$F$5-'СЕТ СН'!$F$21</f>
        <v>3451.91156267</v>
      </c>
      <c r="W15" s="37">
        <f>SUMIFS(СВЦЭМ!$D$34:$D$777,СВЦЭМ!$A$34:$A$777,$A15,СВЦЭМ!$B$34:$B$777,W$11)+'СЕТ СН'!$F$11+СВЦЭМ!$D$10+'СЕТ СН'!$F$5-'СЕТ СН'!$F$21</f>
        <v>3439.9804244600004</v>
      </c>
      <c r="X15" s="37">
        <f>SUMIFS(СВЦЭМ!$D$34:$D$777,СВЦЭМ!$A$34:$A$777,$A15,СВЦЭМ!$B$34:$B$777,X$11)+'СЕТ СН'!$F$11+СВЦЭМ!$D$10+'СЕТ СН'!$F$5-'СЕТ СН'!$F$21</f>
        <v>3448.5657619300005</v>
      </c>
      <c r="Y15" s="37">
        <f>SUMIFS(СВЦЭМ!$D$34:$D$777,СВЦЭМ!$A$34:$A$777,$A15,СВЦЭМ!$B$34:$B$777,Y$11)+'СЕТ СН'!$F$11+СВЦЭМ!$D$10+'СЕТ СН'!$F$5-'СЕТ СН'!$F$21</f>
        <v>3547.6731035600001</v>
      </c>
    </row>
    <row r="16" spans="1:27" ht="15.75" x14ac:dyDescent="0.2">
      <c r="A16" s="36">
        <f t="shared" si="0"/>
        <v>43256</v>
      </c>
      <c r="B16" s="37">
        <f>SUMIFS(СВЦЭМ!$D$34:$D$777,СВЦЭМ!$A$34:$A$777,$A16,СВЦЭМ!$B$34:$B$777,B$11)+'СЕТ СН'!$F$11+СВЦЭМ!$D$10+'СЕТ СН'!$F$5-'СЕТ СН'!$F$21</f>
        <v>3631.2151507800004</v>
      </c>
      <c r="C16" s="37">
        <f>SUMIFS(СВЦЭМ!$D$34:$D$777,СВЦЭМ!$A$34:$A$777,$A16,СВЦЭМ!$B$34:$B$777,C$11)+'СЕТ СН'!$F$11+СВЦЭМ!$D$10+'СЕТ СН'!$F$5-'СЕТ СН'!$F$21</f>
        <v>3677.6451701000001</v>
      </c>
      <c r="D16" s="37">
        <f>SUMIFS(СВЦЭМ!$D$34:$D$777,СВЦЭМ!$A$34:$A$777,$A16,СВЦЭМ!$B$34:$B$777,D$11)+'СЕТ СН'!$F$11+СВЦЭМ!$D$10+'СЕТ СН'!$F$5-'СЕТ СН'!$F$21</f>
        <v>3709.5864246999995</v>
      </c>
      <c r="E16" s="37">
        <f>SUMIFS(СВЦЭМ!$D$34:$D$777,СВЦЭМ!$A$34:$A$777,$A16,СВЦЭМ!$B$34:$B$777,E$11)+'СЕТ СН'!$F$11+СВЦЭМ!$D$10+'СЕТ СН'!$F$5-'СЕТ СН'!$F$21</f>
        <v>3710.6908780700001</v>
      </c>
      <c r="F16" s="37">
        <f>SUMIFS(СВЦЭМ!$D$34:$D$777,СВЦЭМ!$A$34:$A$777,$A16,СВЦЭМ!$B$34:$B$777,F$11)+'СЕТ СН'!$F$11+СВЦЭМ!$D$10+'СЕТ СН'!$F$5-'СЕТ СН'!$F$21</f>
        <v>3725.4734202599998</v>
      </c>
      <c r="G16" s="37">
        <f>SUMIFS(СВЦЭМ!$D$34:$D$777,СВЦЭМ!$A$34:$A$777,$A16,СВЦЭМ!$B$34:$B$777,G$11)+'СЕТ СН'!$F$11+СВЦЭМ!$D$10+'СЕТ СН'!$F$5-'СЕТ СН'!$F$21</f>
        <v>3711.7416274100001</v>
      </c>
      <c r="H16" s="37">
        <f>SUMIFS(СВЦЭМ!$D$34:$D$777,СВЦЭМ!$A$34:$A$777,$A16,СВЦЭМ!$B$34:$B$777,H$11)+'СЕТ СН'!$F$11+СВЦЭМ!$D$10+'СЕТ СН'!$F$5-'СЕТ СН'!$F$21</f>
        <v>3580.0154231600004</v>
      </c>
      <c r="I16" s="37">
        <f>SUMIFS(СВЦЭМ!$D$34:$D$777,СВЦЭМ!$A$34:$A$777,$A16,СВЦЭМ!$B$34:$B$777,I$11)+'СЕТ СН'!$F$11+СВЦЭМ!$D$10+'СЕТ СН'!$F$5-'СЕТ СН'!$F$21</f>
        <v>3479.8913674199998</v>
      </c>
      <c r="J16" s="37">
        <f>SUMIFS(СВЦЭМ!$D$34:$D$777,СВЦЭМ!$A$34:$A$777,$A16,СВЦЭМ!$B$34:$B$777,J$11)+'СЕТ СН'!$F$11+СВЦЭМ!$D$10+'СЕТ СН'!$F$5-'СЕТ СН'!$F$21</f>
        <v>3450.0956514699997</v>
      </c>
      <c r="K16" s="37">
        <f>SUMIFS(СВЦЭМ!$D$34:$D$777,СВЦЭМ!$A$34:$A$777,$A16,СВЦЭМ!$B$34:$B$777,K$11)+'СЕТ СН'!$F$11+СВЦЭМ!$D$10+'СЕТ СН'!$F$5-'СЕТ СН'!$F$21</f>
        <v>3435.8271028800004</v>
      </c>
      <c r="L16" s="37">
        <f>SUMIFS(СВЦЭМ!$D$34:$D$777,СВЦЭМ!$A$34:$A$777,$A16,СВЦЭМ!$B$34:$B$777,L$11)+'СЕТ СН'!$F$11+СВЦЭМ!$D$10+'СЕТ СН'!$F$5-'СЕТ СН'!$F$21</f>
        <v>3432.1887720899999</v>
      </c>
      <c r="M16" s="37">
        <f>SUMIFS(СВЦЭМ!$D$34:$D$777,СВЦЭМ!$A$34:$A$777,$A16,СВЦЭМ!$B$34:$B$777,M$11)+'СЕТ СН'!$F$11+СВЦЭМ!$D$10+'СЕТ СН'!$F$5-'СЕТ СН'!$F$21</f>
        <v>3447.1148528199997</v>
      </c>
      <c r="N16" s="37">
        <f>SUMIFS(СВЦЭМ!$D$34:$D$777,СВЦЭМ!$A$34:$A$777,$A16,СВЦЭМ!$B$34:$B$777,N$11)+'СЕТ СН'!$F$11+СВЦЭМ!$D$10+'СЕТ СН'!$F$5-'СЕТ СН'!$F$21</f>
        <v>3482.3018969700001</v>
      </c>
      <c r="O16" s="37">
        <f>SUMIFS(СВЦЭМ!$D$34:$D$777,СВЦЭМ!$A$34:$A$777,$A16,СВЦЭМ!$B$34:$B$777,O$11)+'СЕТ СН'!$F$11+СВЦЭМ!$D$10+'СЕТ СН'!$F$5-'СЕТ СН'!$F$21</f>
        <v>3494.4319920200001</v>
      </c>
      <c r="P16" s="37">
        <f>SUMIFS(СВЦЭМ!$D$34:$D$777,СВЦЭМ!$A$34:$A$777,$A16,СВЦЭМ!$B$34:$B$777,P$11)+'СЕТ СН'!$F$11+СВЦЭМ!$D$10+'СЕТ СН'!$F$5-'СЕТ СН'!$F$21</f>
        <v>3486.1739562600001</v>
      </c>
      <c r="Q16" s="37">
        <f>SUMIFS(СВЦЭМ!$D$34:$D$777,СВЦЭМ!$A$34:$A$777,$A16,СВЦЭМ!$B$34:$B$777,Q$11)+'СЕТ СН'!$F$11+СВЦЭМ!$D$10+'СЕТ СН'!$F$5-'СЕТ СН'!$F$21</f>
        <v>3482.0840956699999</v>
      </c>
      <c r="R16" s="37">
        <f>SUMIFS(СВЦЭМ!$D$34:$D$777,СВЦЭМ!$A$34:$A$777,$A16,СВЦЭМ!$B$34:$B$777,R$11)+'СЕТ СН'!$F$11+СВЦЭМ!$D$10+'СЕТ СН'!$F$5-'СЕТ СН'!$F$21</f>
        <v>3497.2347878300002</v>
      </c>
      <c r="S16" s="37">
        <f>SUMIFS(СВЦЭМ!$D$34:$D$777,СВЦЭМ!$A$34:$A$777,$A16,СВЦЭМ!$B$34:$B$777,S$11)+'СЕТ СН'!$F$11+СВЦЭМ!$D$10+'СЕТ СН'!$F$5-'СЕТ СН'!$F$21</f>
        <v>3483.2903782400003</v>
      </c>
      <c r="T16" s="37">
        <f>SUMIFS(СВЦЭМ!$D$34:$D$777,СВЦЭМ!$A$34:$A$777,$A16,СВЦЭМ!$B$34:$B$777,T$11)+'СЕТ СН'!$F$11+СВЦЭМ!$D$10+'СЕТ СН'!$F$5-'СЕТ СН'!$F$21</f>
        <v>3474.19897249</v>
      </c>
      <c r="U16" s="37">
        <f>SUMIFS(СВЦЭМ!$D$34:$D$777,СВЦЭМ!$A$34:$A$777,$A16,СВЦЭМ!$B$34:$B$777,U$11)+'СЕТ СН'!$F$11+СВЦЭМ!$D$10+'СЕТ СН'!$F$5-'СЕТ СН'!$F$21</f>
        <v>3473.8879435700005</v>
      </c>
      <c r="V16" s="37">
        <f>SUMIFS(СВЦЭМ!$D$34:$D$777,СВЦЭМ!$A$34:$A$777,$A16,СВЦЭМ!$B$34:$B$777,V$11)+'СЕТ СН'!$F$11+СВЦЭМ!$D$10+'СЕТ СН'!$F$5-'СЕТ СН'!$F$21</f>
        <v>3490.5849441300002</v>
      </c>
      <c r="W16" s="37">
        <f>SUMIFS(СВЦЭМ!$D$34:$D$777,СВЦЭМ!$A$34:$A$777,$A16,СВЦЭМ!$B$34:$B$777,W$11)+'СЕТ СН'!$F$11+СВЦЭМ!$D$10+'СЕТ СН'!$F$5-'СЕТ СН'!$F$21</f>
        <v>3450.4514725399999</v>
      </c>
      <c r="X16" s="37">
        <f>SUMIFS(СВЦЭМ!$D$34:$D$777,СВЦЭМ!$A$34:$A$777,$A16,СВЦЭМ!$B$34:$B$777,X$11)+'СЕТ СН'!$F$11+СВЦЭМ!$D$10+'СЕТ СН'!$F$5-'СЕТ СН'!$F$21</f>
        <v>3471.4533302599998</v>
      </c>
      <c r="Y16" s="37">
        <f>SUMIFS(СВЦЭМ!$D$34:$D$777,СВЦЭМ!$A$34:$A$777,$A16,СВЦЭМ!$B$34:$B$777,Y$11)+'СЕТ СН'!$F$11+СВЦЭМ!$D$10+'СЕТ СН'!$F$5-'СЕТ СН'!$F$21</f>
        <v>3582.8416101400003</v>
      </c>
    </row>
    <row r="17" spans="1:25" ht="15.75" x14ac:dyDescent="0.2">
      <c r="A17" s="36">
        <f t="shared" si="0"/>
        <v>43257</v>
      </c>
      <c r="B17" s="37">
        <f>SUMIFS(СВЦЭМ!$D$34:$D$777,СВЦЭМ!$A$34:$A$777,$A17,СВЦЭМ!$B$34:$B$777,B$11)+'СЕТ СН'!$F$11+СВЦЭМ!$D$10+'СЕТ СН'!$F$5-'СЕТ СН'!$F$21</f>
        <v>3676.0181937000002</v>
      </c>
      <c r="C17" s="37">
        <f>SUMIFS(СВЦЭМ!$D$34:$D$777,СВЦЭМ!$A$34:$A$777,$A17,СВЦЭМ!$B$34:$B$777,C$11)+'СЕТ СН'!$F$11+СВЦЭМ!$D$10+'СЕТ СН'!$F$5-'СЕТ СН'!$F$21</f>
        <v>3736.7911711399997</v>
      </c>
      <c r="D17" s="37">
        <f>SUMIFS(СВЦЭМ!$D$34:$D$777,СВЦЭМ!$A$34:$A$777,$A17,СВЦЭМ!$B$34:$B$777,D$11)+'СЕТ СН'!$F$11+СВЦЭМ!$D$10+'СЕТ СН'!$F$5-'СЕТ СН'!$F$21</f>
        <v>3779.2300070999995</v>
      </c>
      <c r="E17" s="37">
        <f>SUMIFS(СВЦЭМ!$D$34:$D$777,СВЦЭМ!$A$34:$A$777,$A17,СВЦЭМ!$B$34:$B$777,E$11)+'СЕТ СН'!$F$11+СВЦЭМ!$D$10+'СЕТ СН'!$F$5-'СЕТ СН'!$F$21</f>
        <v>3783.1277773000006</v>
      </c>
      <c r="F17" s="37">
        <f>SUMIFS(СВЦЭМ!$D$34:$D$777,СВЦЭМ!$A$34:$A$777,$A17,СВЦЭМ!$B$34:$B$777,F$11)+'СЕТ СН'!$F$11+СВЦЭМ!$D$10+'СЕТ СН'!$F$5-'СЕТ СН'!$F$21</f>
        <v>3776.8063081900004</v>
      </c>
      <c r="G17" s="37">
        <f>SUMIFS(СВЦЭМ!$D$34:$D$777,СВЦЭМ!$A$34:$A$777,$A17,СВЦЭМ!$B$34:$B$777,G$11)+'СЕТ СН'!$F$11+СВЦЭМ!$D$10+'СЕТ СН'!$F$5-'СЕТ СН'!$F$21</f>
        <v>3769.46084114</v>
      </c>
      <c r="H17" s="37">
        <f>SUMIFS(СВЦЭМ!$D$34:$D$777,СВЦЭМ!$A$34:$A$777,$A17,СВЦЭМ!$B$34:$B$777,H$11)+'СЕТ СН'!$F$11+СВЦЭМ!$D$10+'СЕТ СН'!$F$5-'СЕТ СН'!$F$21</f>
        <v>3642.6389617400005</v>
      </c>
      <c r="I17" s="37">
        <f>SUMIFS(СВЦЭМ!$D$34:$D$777,СВЦЭМ!$A$34:$A$777,$A17,СВЦЭМ!$B$34:$B$777,I$11)+'СЕТ СН'!$F$11+СВЦЭМ!$D$10+'СЕТ СН'!$F$5-'СЕТ СН'!$F$21</f>
        <v>3513.6546871100004</v>
      </c>
      <c r="J17" s="37">
        <f>SUMIFS(СВЦЭМ!$D$34:$D$777,СВЦЭМ!$A$34:$A$777,$A17,СВЦЭМ!$B$34:$B$777,J$11)+'СЕТ СН'!$F$11+СВЦЭМ!$D$10+'СЕТ СН'!$F$5-'СЕТ СН'!$F$21</f>
        <v>3475.5216215799996</v>
      </c>
      <c r="K17" s="37">
        <f>SUMIFS(СВЦЭМ!$D$34:$D$777,СВЦЭМ!$A$34:$A$777,$A17,СВЦЭМ!$B$34:$B$777,K$11)+'СЕТ СН'!$F$11+СВЦЭМ!$D$10+'СЕТ СН'!$F$5-'СЕТ СН'!$F$21</f>
        <v>3450.6408070100001</v>
      </c>
      <c r="L17" s="37">
        <f>SUMIFS(СВЦЭМ!$D$34:$D$777,СВЦЭМ!$A$34:$A$777,$A17,СВЦЭМ!$B$34:$B$777,L$11)+'СЕТ СН'!$F$11+СВЦЭМ!$D$10+'СЕТ СН'!$F$5-'СЕТ СН'!$F$21</f>
        <v>3431.9039006600001</v>
      </c>
      <c r="M17" s="37">
        <f>SUMIFS(СВЦЭМ!$D$34:$D$777,СВЦЭМ!$A$34:$A$777,$A17,СВЦЭМ!$B$34:$B$777,M$11)+'СЕТ СН'!$F$11+СВЦЭМ!$D$10+'СЕТ СН'!$F$5-'СЕТ СН'!$F$21</f>
        <v>3441.0169867099999</v>
      </c>
      <c r="N17" s="37">
        <f>SUMIFS(СВЦЭМ!$D$34:$D$777,СВЦЭМ!$A$34:$A$777,$A17,СВЦЭМ!$B$34:$B$777,N$11)+'СЕТ СН'!$F$11+СВЦЭМ!$D$10+'СЕТ СН'!$F$5-'СЕТ СН'!$F$21</f>
        <v>3442.8738649399997</v>
      </c>
      <c r="O17" s="37">
        <f>SUMIFS(СВЦЭМ!$D$34:$D$777,СВЦЭМ!$A$34:$A$777,$A17,СВЦЭМ!$B$34:$B$777,O$11)+'СЕТ СН'!$F$11+СВЦЭМ!$D$10+'СЕТ СН'!$F$5-'СЕТ СН'!$F$21</f>
        <v>3447.0075371099997</v>
      </c>
      <c r="P17" s="37">
        <f>SUMIFS(СВЦЭМ!$D$34:$D$777,СВЦЭМ!$A$34:$A$777,$A17,СВЦЭМ!$B$34:$B$777,P$11)+'СЕТ СН'!$F$11+СВЦЭМ!$D$10+'СЕТ СН'!$F$5-'СЕТ СН'!$F$21</f>
        <v>3447.7794278200004</v>
      </c>
      <c r="Q17" s="37">
        <f>SUMIFS(СВЦЭМ!$D$34:$D$777,СВЦЭМ!$A$34:$A$777,$A17,СВЦЭМ!$B$34:$B$777,Q$11)+'СЕТ СН'!$F$11+СВЦЭМ!$D$10+'СЕТ СН'!$F$5-'СЕТ СН'!$F$21</f>
        <v>3445.5058154399999</v>
      </c>
      <c r="R17" s="37">
        <f>SUMIFS(СВЦЭМ!$D$34:$D$777,СВЦЭМ!$A$34:$A$777,$A17,СВЦЭМ!$B$34:$B$777,R$11)+'СЕТ СН'!$F$11+СВЦЭМ!$D$10+'СЕТ СН'!$F$5-'СЕТ СН'!$F$21</f>
        <v>3450.1575468899996</v>
      </c>
      <c r="S17" s="37">
        <f>SUMIFS(СВЦЭМ!$D$34:$D$777,СВЦЭМ!$A$34:$A$777,$A17,СВЦЭМ!$B$34:$B$777,S$11)+'СЕТ СН'!$F$11+СВЦЭМ!$D$10+'СЕТ СН'!$F$5-'СЕТ СН'!$F$21</f>
        <v>3450.1466723500002</v>
      </c>
      <c r="T17" s="37">
        <f>SUMIFS(СВЦЭМ!$D$34:$D$777,СВЦЭМ!$A$34:$A$777,$A17,СВЦЭМ!$B$34:$B$777,T$11)+'СЕТ СН'!$F$11+СВЦЭМ!$D$10+'СЕТ СН'!$F$5-'СЕТ СН'!$F$21</f>
        <v>3449.9795924200002</v>
      </c>
      <c r="U17" s="37">
        <f>SUMIFS(СВЦЭМ!$D$34:$D$777,СВЦЭМ!$A$34:$A$777,$A17,СВЦЭМ!$B$34:$B$777,U$11)+'СЕТ СН'!$F$11+СВЦЭМ!$D$10+'СЕТ СН'!$F$5-'СЕТ СН'!$F$21</f>
        <v>3453.0306509300003</v>
      </c>
      <c r="V17" s="37">
        <f>SUMIFS(СВЦЭМ!$D$34:$D$777,СВЦЭМ!$A$34:$A$777,$A17,СВЦЭМ!$B$34:$B$777,V$11)+'СЕТ СН'!$F$11+СВЦЭМ!$D$10+'СЕТ СН'!$F$5-'СЕТ СН'!$F$21</f>
        <v>3449.2633712800002</v>
      </c>
      <c r="W17" s="37">
        <f>SUMIFS(СВЦЭМ!$D$34:$D$777,СВЦЭМ!$A$34:$A$777,$A17,СВЦЭМ!$B$34:$B$777,W$11)+'СЕТ СН'!$F$11+СВЦЭМ!$D$10+'СЕТ СН'!$F$5-'СЕТ СН'!$F$21</f>
        <v>3432.6823234300005</v>
      </c>
      <c r="X17" s="37">
        <f>SUMIFS(СВЦЭМ!$D$34:$D$777,СВЦЭМ!$A$34:$A$777,$A17,СВЦЭМ!$B$34:$B$777,X$11)+'СЕТ СН'!$F$11+СВЦЭМ!$D$10+'СЕТ СН'!$F$5-'СЕТ СН'!$F$21</f>
        <v>3451.0550819200002</v>
      </c>
      <c r="Y17" s="37">
        <f>SUMIFS(СВЦЭМ!$D$34:$D$777,СВЦЭМ!$A$34:$A$777,$A17,СВЦЭМ!$B$34:$B$777,Y$11)+'СЕТ СН'!$F$11+СВЦЭМ!$D$10+'СЕТ СН'!$F$5-'СЕТ СН'!$F$21</f>
        <v>3564.1049990500001</v>
      </c>
    </row>
    <row r="18" spans="1:25" ht="15.75" x14ac:dyDescent="0.2">
      <c r="A18" s="36">
        <f t="shared" si="0"/>
        <v>43258</v>
      </c>
      <c r="B18" s="37">
        <f>SUMIFS(СВЦЭМ!$D$34:$D$777,СВЦЭМ!$A$34:$A$777,$A18,СВЦЭМ!$B$34:$B$777,B$11)+'СЕТ СН'!$F$11+СВЦЭМ!$D$10+'СЕТ СН'!$F$5-'СЕТ СН'!$F$21</f>
        <v>3644.0634991600004</v>
      </c>
      <c r="C18" s="37">
        <f>SUMIFS(СВЦЭМ!$D$34:$D$777,СВЦЭМ!$A$34:$A$777,$A18,СВЦЭМ!$B$34:$B$777,C$11)+'СЕТ СН'!$F$11+СВЦЭМ!$D$10+'СЕТ СН'!$F$5-'СЕТ СН'!$F$21</f>
        <v>3704.4332638000001</v>
      </c>
      <c r="D18" s="37">
        <f>SUMIFS(СВЦЭМ!$D$34:$D$777,СВЦЭМ!$A$34:$A$777,$A18,СВЦЭМ!$B$34:$B$777,D$11)+'СЕТ СН'!$F$11+СВЦЭМ!$D$10+'СЕТ СН'!$F$5-'СЕТ СН'!$F$21</f>
        <v>3725.9979793000007</v>
      </c>
      <c r="E18" s="37">
        <f>SUMIFS(СВЦЭМ!$D$34:$D$777,СВЦЭМ!$A$34:$A$777,$A18,СВЦЭМ!$B$34:$B$777,E$11)+'СЕТ СН'!$F$11+СВЦЭМ!$D$10+'СЕТ СН'!$F$5-'СЕТ СН'!$F$21</f>
        <v>3733.3172273300002</v>
      </c>
      <c r="F18" s="37">
        <f>SUMIFS(СВЦЭМ!$D$34:$D$777,СВЦЭМ!$A$34:$A$777,$A18,СВЦЭМ!$B$34:$B$777,F$11)+'СЕТ СН'!$F$11+СВЦЭМ!$D$10+'СЕТ СН'!$F$5-'СЕТ СН'!$F$21</f>
        <v>3746.6927602399996</v>
      </c>
      <c r="G18" s="37">
        <f>SUMIFS(СВЦЭМ!$D$34:$D$777,СВЦЭМ!$A$34:$A$777,$A18,СВЦЭМ!$B$34:$B$777,G$11)+'СЕТ СН'!$F$11+СВЦЭМ!$D$10+'СЕТ СН'!$F$5-'СЕТ СН'!$F$21</f>
        <v>3739.6916955599995</v>
      </c>
      <c r="H18" s="37">
        <f>SUMIFS(СВЦЭМ!$D$34:$D$777,СВЦЭМ!$A$34:$A$777,$A18,СВЦЭМ!$B$34:$B$777,H$11)+'СЕТ СН'!$F$11+СВЦЭМ!$D$10+'СЕТ СН'!$F$5-'СЕТ СН'!$F$21</f>
        <v>3608.6610097300004</v>
      </c>
      <c r="I18" s="37">
        <f>SUMIFS(СВЦЭМ!$D$34:$D$777,СВЦЭМ!$A$34:$A$777,$A18,СВЦЭМ!$B$34:$B$777,I$11)+'СЕТ СН'!$F$11+СВЦЭМ!$D$10+'СЕТ СН'!$F$5-'СЕТ СН'!$F$21</f>
        <v>3488.8869202700002</v>
      </c>
      <c r="J18" s="37">
        <f>SUMIFS(СВЦЭМ!$D$34:$D$777,СВЦЭМ!$A$34:$A$777,$A18,СВЦЭМ!$B$34:$B$777,J$11)+'СЕТ СН'!$F$11+СВЦЭМ!$D$10+'СЕТ СН'!$F$5-'СЕТ СН'!$F$21</f>
        <v>3455.73831569</v>
      </c>
      <c r="K18" s="37">
        <f>SUMIFS(СВЦЭМ!$D$34:$D$777,СВЦЭМ!$A$34:$A$777,$A18,СВЦЭМ!$B$34:$B$777,K$11)+'СЕТ СН'!$F$11+СВЦЭМ!$D$10+'СЕТ СН'!$F$5-'СЕТ СН'!$F$21</f>
        <v>3434.2767543499999</v>
      </c>
      <c r="L18" s="37">
        <f>SUMIFS(СВЦЭМ!$D$34:$D$777,СВЦЭМ!$A$34:$A$777,$A18,СВЦЭМ!$B$34:$B$777,L$11)+'СЕТ СН'!$F$11+СВЦЭМ!$D$10+'СЕТ СН'!$F$5-'СЕТ СН'!$F$21</f>
        <v>3419.4882548800001</v>
      </c>
      <c r="M18" s="37">
        <f>SUMIFS(СВЦЭМ!$D$34:$D$777,СВЦЭМ!$A$34:$A$777,$A18,СВЦЭМ!$B$34:$B$777,M$11)+'СЕТ СН'!$F$11+СВЦЭМ!$D$10+'СЕТ СН'!$F$5-'СЕТ СН'!$F$21</f>
        <v>3422.1920132399996</v>
      </c>
      <c r="N18" s="37">
        <f>SUMIFS(СВЦЭМ!$D$34:$D$777,СВЦЭМ!$A$34:$A$777,$A18,СВЦЭМ!$B$34:$B$777,N$11)+'СЕТ СН'!$F$11+СВЦЭМ!$D$10+'СЕТ СН'!$F$5-'СЕТ СН'!$F$21</f>
        <v>3431.7739777800002</v>
      </c>
      <c r="O18" s="37">
        <f>SUMIFS(СВЦЭМ!$D$34:$D$777,СВЦЭМ!$A$34:$A$777,$A18,СВЦЭМ!$B$34:$B$777,O$11)+'СЕТ СН'!$F$11+СВЦЭМ!$D$10+'СЕТ СН'!$F$5-'СЕТ СН'!$F$21</f>
        <v>3436.4909615900001</v>
      </c>
      <c r="P18" s="37">
        <f>SUMIFS(СВЦЭМ!$D$34:$D$777,СВЦЭМ!$A$34:$A$777,$A18,СВЦЭМ!$B$34:$B$777,P$11)+'СЕТ СН'!$F$11+СВЦЭМ!$D$10+'СЕТ СН'!$F$5-'СЕТ СН'!$F$21</f>
        <v>3424.5664238699997</v>
      </c>
      <c r="Q18" s="37">
        <f>SUMIFS(СВЦЭМ!$D$34:$D$777,СВЦЭМ!$A$34:$A$777,$A18,СВЦЭМ!$B$34:$B$777,Q$11)+'СЕТ СН'!$F$11+СВЦЭМ!$D$10+'СЕТ СН'!$F$5-'СЕТ СН'!$F$21</f>
        <v>3435.7873660999999</v>
      </c>
      <c r="R18" s="37">
        <f>SUMIFS(СВЦЭМ!$D$34:$D$777,СВЦЭМ!$A$34:$A$777,$A18,СВЦЭМ!$B$34:$B$777,R$11)+'СЕТ СН'!$F$11+СВЦЭМ!$D$10+'СЕТ СН'!$F$5-'СЕТ СН'!$F$21</f>
        <v>3457.1781155399999</v>
      </c>
      <c r="S18" s="37">
        <f>SUMIFS(СВЦЭМ!$D$34:$D$777,СВЦЭМ!$A$34:$A$777,$A18,СВЦЭМ!$B$34:$B$777,S$11)+'СЕТ СН'!$F$11+СВЦЭМ!$D$10+'СЕТ СН'!$F$5-'СЕТ СН'!$F$21</f>
        <v>3475.7017304699998</v>
      </c>
      <c r="T18" s="37">
        <f>SUMIFS(СВЦЭМ!$D$34:$D$777,СВЦЭМ!$A$34:$A$777,$A18,СВЦЭМ!$B$34:$B$777,T$11)+'СЕТ СН'!$F$11+СВЦЭМ!$D$10+'СЕТ СН'!$F$5-'СЕТ СН'!$F$21</f>
        <v>3498.1017161000004</v>
      </c>
      <c r="U18" s="37">
        <f>SUMIFS(СВЦЭМ!$D$34:$D$777,СВЦЭМ!$A$34:$A$777,$A18,СВЦЭМ!$B$34:$B$777,U$11)+'СЕТ СН'!$F$11+СВЦЭМ!$D$10+'СЕТ СН'!$F$5-'СЕТ СН'!$F$21</f>
        <v>3508.4256587300001</v>
      </c>
      <c r="V18" s="37">
        <f>SUMIFS(СВЦЭМ!$D$34:$D$777,СВЦЭМ!$A$34:$A$777,$A18,СВЦЭМ!$B$34:$B$777,V$11)+'СЕТ СН'!$F$11+СВЦЭМ!$D$10+'СЕТ СН'!$F$5-'СЕТ СН'!$F$21</f>
        <v>3505.28464863</v>
      </c>
      <c r="W18" s="37">
        <f>SUMIFS(СВЦЭМ!$D$34:$D$777,СВЦЭМ!$A$34:$A$777,$A18,СВЦЭМ!$B$34:$B$777,W$11)+'СЕТ СН'!$F$11+СВЦЭМ!$D$10+'СЕТ СН'!$F$5-'СЕТ СН'!$F$21</f>
        <v>3483.5011700600003</v>
      </c>
      <c r="X18" s="37">
        <f>SUMIFS(СВЦЭМ!$D$34:$D$777,СВЦЭМ!$A$34:$A$777,$A18,СВЦЭМ!$B$34:$B$777,X$11)+'СЕТ СН'!$F$11+СВЦЭМ!$D$10+'СЕТ СН'!$F$5-'СЕТ СН'!$F$21</f>
        <v>3449.5143801099998</v>
      </c>
      <c r="Y18" s="37">
        <f>SUMIFS(СВЦЭМ!$D$34:$D$777,СВЦЭМ!$A$34:$A$777,$A18,СВЦЭМ!$B$34:$B$777,Y$11)+'СЕТ СН'!$F$11+СВЦЭМ!$D$10+'СЕТ СН'!$F$5-'СЕТ СН'!$F$21</f>
        <v>3558.16991981</v>
      </c>
    </row>
    <row r="19" spans="1:25" ht="15.75" x14ac:dyDescent="0.2">
      <c r="A19" s="36">
        <f t="shared" si="0"/>
        <v>43259</v>
      </c>
      <c r="B19" s="37">
        <f>SUMIFS(СВЦЭМ!$D$34:$D$777,СВЦЭМ!$A$34:$A$777,$A19,СВЦЭМ!$B$34:$B$777,B$11)+'СЕТ СН'!$F$11+СВЦЭМ!$D$10+'СЕТ СН'!$F$5-'СЕТ СН'!$F$21</f>
        <v>3645.8268839699999</v>
      </c>
      <c r="C19" s="37">
        <f>SUMIFS(СВЦЭМ!$D$34:$D$777,СВЦЭМ!$A$34:$A$777,$A19,СВЦЭМ!$B$34:$B$777,C$11)+'СЕТ СН'!$F$11+СВЦЭМ!$D$10+'СЕТ СН'!$F$5-'СЕТ СН'!$F$21</f>
        <v>3722.4218934000005</v>
      </c>
      <c r="D19" s="37">
        <f>SUMIFS(СВЦЭМ!$D$34:$D$777,СВЦЭМ!$A$34:$A$777,$A19,СВЦЭМ!$B$34:$B$777,D$11)+'СЕТ СН'!$F$11+СВЦЭМ!$D$10+'СЕТ СН'!$F$5-'СЕТ СН'!$F$21</f>
        <v>3768.2540094999999</v>
      </c>
      <c r="E19" s="37">
        <f>SUMIFS(СВЦЭМ!$D$34:$D$777,СВЦЭМ!$A$34:$A$777,$A19,СВЦЭМ!$B$34:$B$777,E$11)+'СЕТ СН'!$F$11+СВЦЭМ!$D$10+'СЕТ СН'!$F$5-'СЕТ СН'!$F$21</f>
        <v>3771.0902867499994</v>
      </c>
      <c r="F19" s="37">
        <f>SUMIFS(СВЦЭМ!$D$34:$D$777,СВЦЭМ!$A$34:$A$777,$A19,СВЦЭМ!$B$34:$B$777,F$11)+'СЕТ СН'!$F$11+СВЦЭМ!$D$10+'СЕТ СН'!$F$5-'СЕТ СН'!$F$21</f>
        <v>3775.6320853399998</v>
      </c>
      <c r="G19" s="37">
        <f>SUMIFS(СВЦЭМ!$D$34:$D$777,СВЦЭМ!$A$34:$A$777,$A19,СВЦЭМ!$B$34:$B$777,G$11)+'СЕТ СН'!$F$11+СВЦЭМ!$D$10+'СЕТ СН'!$F$5-'СЕТ СН'!$F$21</f>
        <v>3749.8606050700005</v>
      </c>
      <c r="H19" s="37">
        <f>SUMIFS(СВЦЭМ!$D$34:$D$777,СВЦЭМ!$A$34:$A$777,$A19,СВЦЭМ!$B$34:$B$777,H$11)+'СЕТ СН'!$F$11+СВЦЭМ!$D$10+'СЕТ СН'!$F$5-'СЕТ СН'!$F$21</f>
        <v>3620.2846265699995</v>
      </c>
      <c r="I19" s="37">
        <f>SUMIFS(СВЦЭМ!$D$34:$D$777,СВЦЭМ!$A$34:$A$777,$A19,СВЦЭМ!$B$34:$B$777,I$11)+'СЕТ СН'!$F$11+СВЦЭМ!$D$10+'СЕТ СН'!$F$5-'СЕТ СН'!$F$21</f>
        <v>3523.6052843500006</v>
      </c>
      <c r="J19" s="37">
        <f>SUMIFS(СВЦЭМ!$D$34:$D$777,СВЦЭМ!$A$34:$A$777,$A19,СВЦЭМ!$B$34:$B$777,J$11)+'СЕТ СН'!$F$11+СВЦЭМ!$D$10+'СЕТ СН'!$F$5-'СЕТ СН'!$F$21</f>
        <v>3482.6813700099997</v>
      </c>
      <c r="K19" s="37">
        <f>SUMIFS(СВЦЭМ!$D$34:$D$777,СВЦЭМ!$A$34:$A$777,$A19,СВЦЭМ!$B$34:$B$777,K$11)+'СЕТ СН'!$F$11+СВЦЭМ!$D$10+'СЕТ СН'!$F$5-'СЕТ СН'!$F$21</f>
        <v>3467.8746151299997</v>
      </c>
      <c r="L19" s="37">
        <f>SUMIFS(СВЦЭМ!$D$34:$D$777,СВЦЭМ!$A$34:$A$777,$A19,СВЦЭМ!$B$34:$B$777,L$11)+'СЕТ СН'!$F$11+СВЦЭМ!$D$10+'СЕТ СН'!$F$5-'СЕТ СН'!$F$21</f>
        <v>3451.4991132300006</v>
      </c>
      <c r="M19" s="37">
        <f>SUMIFS(СВЦЭМ!$D$34:$D$777,СВЦЭМ!$A$34:$A$777,$A19,СВЦЭМ!$B$34:$B$777,M$11)+'СЕТ СН'!$F$11+СВЦЭМ!$D$10+'СЕТ СН'!$F$5-'СЕТ СН'!$F$21</f>
        <v>3436.5922552200004</v>
      </c>
      <c r="N19" s="37">
        <f>SUMIFS(СВЦЭМ!$D$34:$D$777,СВЦЭМ!$A$34:$A$777,$A19,СВЦЭМ!$B$34:$B$777,N$11)+'СЕТ СН'!$F$11+СВЦЭМ!$D$10+'СЕТ СН'!$F$5-'СЕТ СН'!$F$21</f>
        <v>3440.10729743</v>
      </c>
      <c r="O19" s="37">
        <f>SUMIFS(СВЦЭМ!$D$34:$D$777,СВЦЭМ!$A$34:$A$777,$A19,СВЦЭМ!$B$34:$B$777,O$11)+'СЕТ СН'!$F$11+СВЦЭМ!$D$10+'СЕТ СН'!$F$5-'СЕТ СН'!$F$21</f>
        <v>3439.0703082200002</v>
      </c>
      <c r="P19" s="37">
        <f>SUMIFS(СВЦЭМ!$D$34:$D$777,СВЦЭМ!$A$34:$A$777,$A19,СВЦЭМ!$B$34:$B$777,P$11)+'СЕТ СН'!$F$11+СВЦЭМ!$D$10+'СЕТ СН'!$F$5-'СЕТ СН'!$F$21</f>
        <v>3441.0575058199997</v>
      </c>
      <c r="Q19" s="37">
        <f>SUMIFS(СВЦЭМ!$D$34:$D$777,СВЦЭМ!$A$34:$A$777,$A19,СВЦЭМ!$B$34:$B$777,Q$11)+'СЕТ СН'!$F$11+СВЦЭМ!$D$10+'СЕТ СН'!$F$5-'СЕТ СН'!$F$21</f>
        <v>3446.7019834600001</v>
      </c>
      <c r="R19" s="37">
        <f>SUMIFS(СВЦЭМ!$D$34:$D$777,СВЦЭМ!$A$34:$A$777,$A19,СВЦЭМ!$B$34:$B$777,R$11)+'СЕТ СН'!$F$11+СВЦЭМ!$D$10+'СЕТ СН'!$F$5-'СЕТ СН'!$F$21</f>
        <v>3450.29839451</v>
      </c>
      <c r="S19" s="37">
        <f>SUMIFS(СВЦЭМ!$D$34:$D$777,СВЦЭМ!$A$34:$A$777,$A19,СВЦЭМ!$B$34:$B$777,S$11)+'СЕТ СН'!$F$11+СВЦЭМ!$D$10+'СЕТ СН'!$F$5-'СЕТ СН'!$F$21</f>
        <v>3446.3373361999998</v>
      </c>
      <c r="T19" s="37">
        <f>SUMIFS(СВЦЭМ!$D$34:$D$777,СВЦЭМ!$A$34:$A$777,$A19,СВЦЭМ!$B$34:$B$777,T$11)+'СЕТ СН'!$F$11+СВЦЭМ!$D$10+'СЕТ СН'!$F$5-'СЕТ СН'!$F$21</f>
        <v>3442.3665512499997</v>
      </c>
      <c r="U19" s="37">
        <f>SUMIFS(СВЦЭМ!$D$34:$D$777,СВЦЭМ!$A$34:$A$777,$A19,СВЦЭМ!$B$34:$B$777,U$11)+'СЕТ СН'!$F$11+СВЦЭМ!$D$10+'СЕТ СН'!$F$5-'СЕТ СН'!$F$21</f>
        <v>3449.7794942599999</v>
      </c>
      <c r="V19" s="37">
        <f>SUMIFS(СВЦЭМ!$D$34:$D$777,СВЦЭМ!$A$34:$A$777,$A19,СВЦЭМ!$B$34:$B$777,V$11)+'СЕТ СН'!$F$11+СВЦЭМ!$D$10+'СЕТ СН'!$F$5-'СЕТ СН'!$F$21</f>
        <v>3453.9700261499997</v>
      </c>
      <c r="W19" s="37">
        <f>SUMIFS(СВЦЭМ!$D$34:$D$777,СВЦЭМ!$A$34:$A$777,$A19,СВЦЭМ!$B$34:$B$777,W$11)+'СЕТ СН'!$F$11+СВЦЭМ!$D$10+'СЕТ СН'!$F$5-'СЕТ СН'!$F$21</f>
        <v>3422.6228456100002</v>
      </c>
      <c r="X19" s="37">
        <f>SUMIFS(СВЦЭМ!$D$34:$D$777,СВЦЭМ!$A$34:$A$777,$A19,СВЦЭМ!$B$34:$B$777,X$11)+'СЕТ СН'!$F$11+СВЦЭМ!$D$10+'СЕТ СН'!$F$5-'СЕТ СН'!$F$21</f>
        <v>3444.6876105799997</v>
      </c>
      <c r="Y19" s="37">
        <f>SUMIFS(СВЦЭМ!$D$34:$D$777,СВЦЭМ!$A$34:$A$777,$A19,СВЦЭМ!$B$34:$B$777,Y$11)+'СЕТ СН'!$F$11+СВЦЭМ!$D$10+'СЕТ СН'!$F$5-'СЕТ СН'!$F$21</f>
        <v>3550.1021246000005</v>
      </c>
    </row>
    <row r="20" spans="1:25" ht="15.75" x14ac:dyDescent="0.2">
      <c r="A20" s="36">
        <f t="shared" si="0"/>
        <v>43260</v>
      </c>
      <c r="B20" s="37">
        <f>SUMIFS(СВЦЭМ!$D$34:$D$777,СВЦЭМ!$A$34:$A$777,$A20,СВЦЭМ!$B$34:$B$777,B$11)+'СЕТ СН'!$F$11+СВЦЭМ!$D$10+'СЕТ СН'!$F$5-'СЕТ СН'!$F$21</f>
        <v>3710.5141021200002</v>
      </c>
      <c r="C20" s="37">
        <f>SUMIFS(СВЦЭМ!$D$34:$D$777,СВЦЭМ!$A$34:$A$777,$A20,СВЦЭМ!$B$34:$B$777,C$11)+'СЕТ СН'!$F$11+СВЦЭМ!$D$10+'СЕТ СН'!$F$5-'СЕТ СН'!$F$21</f>
        <v>3741.3032880699998</v>
      </c>
      <c r="D20" s="37">
        <f>SUMIFS(СВЦЭМ!$D$34:$D$777,СВЦЭМ!$A$34:$A$777,$A20,СВЦЭМ!$B$34:$B$777,D$11)+'СЕТ СН'!$F$11+СВЦЭМ!$D$10+'СЕТ СН'!$F$5-'СЕТ СН'!$F$21</f>
        <v>3775.4367205799995</v>
      </c>
      <c r="E20" s="37">
        <f>SUMIFS(СВЦЭМ!$D$34:$D$777,СВЦЭМ!$A$34:$A$777,$A20,СВЦЭМ!$B$34:$B$777,E$11)+'СЕТ СН'!$F$11+СВЦЭМ!$D$10+'СЕТ СН'!$F$5-'СЕТ СН'!$F$21</f>
        <v>3786.3831524399998</v>
      </c>
      <c r="F20" s="37">
        <f>SUMIFS(СВЦЭМ!$D$34:$D$777,СВЦЭМ!$A$34:$A$777,$A20,СВЦЭМ!$B$34:$B$777,F$11)+'СЕТ СН'!$F$11+СВЦЭМ!$D$10+'СЕТ СН'!$F$5-'СЕТ СН'!$F$21</f>
        <v>3779.1038459100005</v>
      </c>
      <c r="G20" s="37">
        <f>SUMIFS(СВЦЭМ!$D$34:$D$777,СВЦЭМ!$A$34:$A$777,$A20,СВЦЭМ!$B$34:$B$777,G$11)+'СЕТ СН'!$F$11+СВЦЭМ!$D$10+'СЕТ СН'!$F$5-'СЕТ СН'!$F$21</f>
        <v>3759.4695697000002</v>
      </c>
      <c r="H20" s="37">
        <f>SUMIFS(СВЦЭМ!$D$34:$D$777,СВЦЭМ!$A$34:$A$777,$A20,СВЦЭМ!$B$34:$B$777,H$11)+'СЕТ СН'!$F$11+СВЦЭМ!$D$10+'СЕТ СН'!$F$5-'СЕТ СН'!$F$21</f>
        <v>3686.1051386599997</v>
      </c>
      <c r="I20" s="37">
        <f>SUMIFS(СВЦЭМ!$D$34:$D$777,СВЦЭМ!$A$34:$A$777,$A20,СВЦЭМ!$B$34:$B$777,I$11)+'СЕТ СН'!$F$11+СВЦЭМ!$D$10+'СЕТ СН'!$F$5-'СЕТ СН'!$F$21</f>
        <v>3559.4106097600002</v>
      </c>
      <c r="J20" s="37">
        <f>SUMIFS(СВЦЭМ!$D$34:$D$777,СВЦЭМ!$A$34:$A$777,$A20,СВЦЭМ!$B$34:$B$777,J$11)+'СЕТ СН'!$F$11+СВЦЭМ!$D$10+'СЕТ СН'!$F$5-'СЕТ СН'!$F$21</f>
        <v>3463.98174092</v>
      </c>
      <c r="K20" s="37">
        <f>SUMIFS(СВЦЭМ!$D$34:$D$777,СВЦЭМ!$A$34:$A$777,$A20,СВЦЭМ!$B$34:$B$777,K$11)+'СЕТ СН'!$F$11+СВЦЭМ!$D$10+'СЕТ СН'!$F$5-'СЕТ СН'!$F$21</f>
        <v>3437.4560643400005</v>
      </c>
      <c r="L20" s="37">
        <f>SUMIFS(СВЦЭМ!$D$34:$D$777,СВЦЭМ!$A$34:$A$777,$A20,СВЦЭМ!$B$34:$B$777,L$11)+'СЕТ СН'!$F$11+СВЦЭМ!$D$10+'СЕТ СН'!$F$5-'СЕТ СН'!$F$21</f>
        <v>3418.1665873799998</v>
      </c>
      <c r="M20" s="37">
        <f>SUMIFS(СВЦЭМ!$D$34:$D$777,СВЦЭМ!$A$34:$A$777,$A20,СВЦЭМ!$B$34:$B$777,M$11)+'СЕТ СН'!$F$11+СВЦЭМ!$D$10+'СЕТ СН'!$F$5-'СЕТ СН'!$F$21</f>
        <v>3421.7101945999998</v>
      </c>
      <c r="N20" s="37">
        <f>SUMIFS(СВЦЭМ!$D$34:$D$777,СВЦЭМ!$A$34:$A$777,$A20,СВЦЭМ!$B$34:$B$777,N$11)+'СЕТ СН'!$F$11+СВЦЭМ!$D$10+'СЕТ СН'!$F$5-'СЕТ СН'!$F$21</f>
        <v>3429.9742173700001</v>
      </c>
      <c r="O20" s="37">
        <f>SUMIFS(СВЦЭМ!$D$34:$D$777,СВЦЭМ!$A$34:$A$777,$A20,СВЦЭМ!$B$34:$B$777,O$11)+'СЕТ СН'!$F$11+СВЦЭМ!$D$10+'СЕТ СН'!$F$5-'СЕТ СН'!$F$21</f>
        <v>3431.1709405699999</v>
      </c>
      <c r="P20" s="37">
        <f>SUMIFS(СВЦЭМ!$D$34:$D$777,СВЦЭМ!$A$34:$A$777,$A20,СВЦЭМ!$B$34:$B$777,P$11)+'СЕТ СН'!$F$11+СВЦЭМ!$D$10+'СЕТ СН'!$F$5-'СЕТ СН'!$F$21</f>
        <v>3424.3896743199998</v>
      </c>
      <c r="Q20" s="37">
        <f>SUMIFS(СВЦЭМ!$D$34:$D$777,СВЦЭМ!$A$34:$A$777,$A20,СВЦЭМ!$B$34:$B$777,Q$11)+'СЕТ СН'!$F$11+СВЦЭМ!$D$10+'СЕТ СН'!$F$5-'СЕТ СН'!$F$21</f>
        <v>3427.8181846299999</v>
      </c>
      <c r="R20" s="37">
        <f>SUMIFS(СВЦЭМ!$D$34:$D$777,СВЦЭМ!$A$34:$A$777,$A20,СВЦЭМ!$B$34:$B$777,R$11)+'СЕТ СН'!$F$11+СВЦЭМ!$D$10+'СЕТ СН'!$F$5-'СЕТ СН'!$F$21</f>
        <v>3440.5297143100001</v>
      </c>
      <c r="S20" s="37">
        <f>SUMIFS(СВЦЭМ!$D$34:$D$777,СВЦЭМ!$A$34:$A$777,$A20,СВЦЭМ!$B$34:$B$777,S$11)+'СЕТ СН'!$F$11+СВЦЭМ!$D$10+'СЕТ СН'!$F$5-'СЕТ СН'!$F$21</f>
        <v>3440.5592463899998</v>
      </c>
      <c r="T20" s="37">
        <f>SUMIFS(СВЦЭМ!$D$34:$D$777,СВЦЭМ!$A$34:$A$777,$A20,СВЦЭМ!$B$34:$B$777,T$11)+'СЕТ СН'!$F$11+СВЦЭМ!$D$10+'СЕТ СН'!$F$5-'СЕТ СН'!$F$21</f>
        <v>3435.9930903600002</v>
      </c>
      <c r="U20" s="37">
        <f>SUMIFS(СВЦЭМ!$D$34:$D$777,СВЦЭМ!$A$34:$A$777,$A20,СВЦЭМ!$B$34:$B$777,U$11)+'СЕТ СН'!$F$11+СВЦЭМ!$D$10+'СЕТ СН'!$F$5-'СЕТ СН'!$F$21</f>
        <v>3434.8697183199997</v>
      </c>
      <c r="V20" s="37">
        <f>SUMIFS(СВЦЭМ!$D$34:$D$777,СВЦЭМ!$A$34:$A$777,$A20,СВЦЭМ!$B$34:$B$777,V$11)+'СЕТ СН'!$F$11+СВЦЭМ!$D$10+'СЕТ СН'!$F$5-'СЕТ СН'!$F$21</f>
        <v>3449.4906497799998</v>
      </c>
      <c r="W20" s="37">
        <f>SUMIFS(СВЦЭМ!$D$34:$D$777,СВЦЭМ!$A$34:$A$777,$A20,СВЦЭМ!$B$34:$B$777,W$11)+'СЕТ СН'!$F$11+СВЦЭМ!$D$10+'СЕТ СН'!$F$5-'СЕТ СН'!$F$21</f>
        <v>3491.1099479199997</v>
      </c>
      <c r="X20" s="37">
        <f>SUMIFS(СВЦЭМ!$D$34:$D$777,СВЦЭМ!$A$34:$A$777,$A20,СВЦЭМ!$B$34:$B$777,X$11)+'СЕТ СН'!$F$11+СВЦЭМ!$D$10+'СЕТ СН'!$F$5-'СЕТ СН'!$F$21</f>
        <v>3564.8689360100002</v>
      </c>
      <c r="Y20" s="37">
        <f>SUMIFS(СВЦЭМ!$D$34:$D$777,СВЦЭМ!$A$34:$A$777,$A20,СВЦЭМ!$B$34:$B$777,Y$11)+'СЕТ СН'!$F$11+СВЦЭМ!$D$10+'СЕТ СН'!$F$5-'СЕТ СН'!$F$21</f>
        <v>3630.9386162100004</v>
      </c>
    </row>
    <row r="21" spans="1:25" ht="15.75" x14ac:dyDescent="0.2">
      <c r="A21" s="36">
        <f t="shared" si="0"/>
        <v>43261</v>
      </c>
      <c r="B21" s="37">
        <f>SUMIFS(СВЦЭМ!$D$34:$D$777,СВЦЭМ!$A$34:$A$777,$A21,СВЦЭМ!$B$34:$B$777,B$11)+'СЕТ СН'!$F$11+СВЦЭМ!$D$10+'СЕТ СН'!$F$5-'СЕТ СН'!$F$21</f>
        <v>3702.7811530799995</v>
      </c>
      <c r="C21" s="37">
        <f>SUMIFS(СВЦЭМ!$D$34:$D$777,СВЦЭМ!$A$34:$A$777,$A21,СВЦЭМ!$B$34:$B$777,C$11)+'СЕТ СН'!$F$11+СВЦЭМ!$D$10+'СЕТ СН'!$F$5-'СЕТ СН'!$F$21</f>
        <v>3750.9514811499998</v>
      </c>
      <c r="D21" s="37">
        <f>SUMIFS(СВЦЭМ!$D$34:$D$777,СВЦЭМ!$A$34:$A$777,$A21,СВЦЭМ!$B$34:$B$777,D$11)+'СЕТ СН'!$F$11+СВЦЭМ!$D$10+'СЕТ СН'!$F$5-'СЕТ СН'!$F$21</f>
        <v>3786.7233573899998</v>
      </c>
      <c r="E21" s="37">
        <f>SUMIFS(СВЦЭМ!$D$34:$D$777,СВЦЭМ!$A$34:$A$777,$A21,СВЦЭМ!$B$34:$B$777,E$11)+'СЕТ СН'!$F$11+СВЦЭМ!$D$10+'СЕТ СН'!$F$5-'СЕТ СН'!$F$21</f>
        <v>3788.75826706</v>
      </c>
      <c r="F21" s="37">
        <f>SUMIFS(СВЦЭМ!$D$34:$D$777,СВЦЭМ!$A$34:$A$777,$A21,СВЦЭМ!$B$34:$B$777,F$11)+'СЕТ СН'!$F$11+СВЦЭМ!$D$10+'СЕТ СН'!$F$5-'СЕТ СН'!$F$21</f>
        <v>3782.99542333</v>
      </c>
      <c r="G21" s="37">
        <f>SUMIFS(СВЦЭМ!$D$34:$D$777,СВЦЭМ!$A$34:$A$777,$A21,СВЦЭМ!$B$34:$B$777,G$11)+'СЕТ СН'!$F$11+СВЦЭМ!$D$10+'СЕТ СН'!$F$5-'СЕТ СН'!$F$21</f>
        <v>3784.1503678100003</v>
      </c>
      <c r="H21" s="37">
        <f>SUMIFS(СВЦЭМ!$D$34:$D$777,СВЦЭМ!$A$34:$A$777,$A21,СВЦЭМ!$B$34:$B$777,H$11)+'СЕТ СН'!$F$11+СВЦЭМ!$D$10+'СЕТ СН'!$F$5-'СЕТ СН'!$F$21</f>
        <v>3724.6958054600004</v>
      </c>
      <c r="I21" s="37">
        <f>SUMIFS(СВЦЭМ!$D$34:$D$777,СВЦЭМ!$A$34:$A$777,$A21,СВЦЭМ!$B$34:$B$777,I$11)+'СЕТ СН'!$F$11+СВЦЭМ!$D$10+'СЕТ СН'!$F$5-'СЕТ СН'!$F$21</f>
        <v>3594.2808822600005</v>
      </c>
      <c r="J21" s="37">
        <f>SUMIFS(СВЦЭМ!$D$34:$D$777,СВЦЭМ!$A$34:$A$777,$A21,СВЦЭМ!$B$34:$B$777,J$11)+'СЕТ СН'!$F$11+СВЦЭМ!$D$10+'СЕТ СН'!$F$5-'СЕТ СН'!$F$21</f>
        <v>3496.2582113600006</v>
      </c>
      <c r="K21" s="37">
        <f>SUMIFS(СВЦЭМ!$D$34:$D$777,СВЦЭМ!$A$34:$A$777,$A21,СВЦЭМ!$B$34:$B$777,K$11)+'СЕТ СН'!$F$11+СВЦЭМ!$D$10+'СЕТ СН'!$F$5-'СЕТ СН'!$F$21</f>
        <v>3429.1333226000002</v>
      </c>
      <c r="L21" s="37">
        <f>SUMIFS(СВЦЭМ!$D$34:$D$777,СВЦЭМ!$A$34:$A$777,$A21,СВЦЭМ!$B$34:$B$777,L$11)+'СЕТ СН'!$F$11+СВЦЭМ!$D$10+'СЕТ СН'!$F$5-'СЕТ СН'!$F$21</f>
        <v>3401.1112042</v>
      </c>
      <c r="M21" s="37">
        <f>SUMIFS(СВЦЭМ!$D$34:$D$777,СВЦЭМ!$A$34:$A$777,$A21,СВЦЭМ!$B$34:$B$777,M$11)+'СЕТ СН'!$F$11+СВЦЭМ!$D$10+'СЕТ СН'!$F$5-'СЕТ СН'!$F$21</f>
        <v>3397.7419926200005</v>
      </c>
      <c r="N21" s="37">
        <f>SUMIFS(СВЦЭМ!$D$34:$D$777,СВЦЭМ!$A$34:$A$777,$A21,СВЦЭМ!$B$34:$B$777,N$11)+'СЕТ СН'!$F$11+СВЦЭМ!$D$10+'СЕТ СН'!$F$5-'СЕТ СН'!$F$21</f>
        <v>3406.9789425200001</v>
      </c>
      <c r="O21" s="37">
        <f>SUMIFS(СВЦЭМ!$D$34:$D$777,СВЦЭМ!$A$34:$A$777,$A21,СВЦЭМ!$B$34:$B$777,O$11)+'СЕТ СН'!$F$11+СВЦЭМ!$D$10+'СЕТ СН'!$F$5-'СЕТ СН'!$F$21</f>
        <v>3453.5142451899997</v>
      </c>
      <c r="P21" s="37">
        <f>SUMIFS(СВЦЭМ!$D$34:$D$777,СВЦЭМ!$A$34:$A$777,$A21,СВЦЭМ!$B$34:$B$777,P$11)+'СЕТ СН'!$F$11+СВЦЭМ!$D$10+'СЕТ СН'!$F$5-'СЕТ СН'!$F$21</f>
        <v>3440.32928821</v>
      </c>
      <c r="Q21" s="37">
        <f>SUMIFS(СВЦЭМ!$D$34:$D$777,СВЦЭМ!$A$34:$A$777,$A21,СВЦЭМ!$B$34:$B$777,Q$11)+'СЕТ СН'!$F$11+СВЦЭМ!$D$10+'СЕТ СН'!$F$5-'СЕТ СН'!$F$21</f>
        <v>3443.8774625900001</v>
      </c>
      <c r="R21" s="37">
        <f>SUMIFS(СВЦЭМ!$D$34:$D$777,СВЦЭМ!$A$34:$A$777,$A21,СВЦЭМ!$B$34:$B$777,R$11)+'СЕТ СН'!$F$11+СВЦЭМ!$D$10+'СЕТ СН'!$F$5-'СЕТ СН'!$F$21</f>
        <v>3443.5369864600002</v>
      </c>
      <c r="S21" s="37">
        <f>SUMIFS(СВЦЭМ!$D$34:$D$777,СВЦЭМ!$A$34:$A$777,$A21,СВЦЭМ!$B$34:$B$777,S$11)+'СЕТ СН'!$F$11+СВЦЭМ!$D$10+'СЕТ СН'!$F$5-'СЕТ СН'!$F$21</f>
        <v>3442.7619883600005</v>
      </c>
      <c r="T21" s="37">
        <f>SUMIFS(СВЦЭМ!$D$34:$D$777,СВЦЭМ!$A$34:$A$777,$A21,СВЦЭМ!$B$34:$B$777,T$11)+'СЕТ СН'!$F$11+СВЦЭМ!$D$10+'СЕТ СН'!$F$5-'СЕТ СН'!$F$21</f>
        <v>3447.2497509199998</v>
      </c>
      <c r="U21" s="37">
        <f>SUMIFS(СВЦЭМ!$D$34:$D$777,СВЦЭМ!$A$34:$A$777,$A21,СВЦЭМ!$B$34:$B$777,U$11)+'СЕТ СН'!$F$11+СВЦЭМ!$D$10+'СЕТ СН'!$F$5-'СЕТ СН'!$F$21</f>
        <v>3444.0218451599999</v>
      </c>
      <c r="V21" s="37">
        <f>SUMIFS(СВЦЭМ!$D$34:$D$777,СВЦЭМ!$A$34:$A$777,$A21,СВЦЭМ!$B$34:$B$777,V$11)+'СЕТ СН'!$F$11+СВЦЭМ!$D$10+'СЕТ СН'!$F$5-'СЕТ СН'!$F$21</f>
        <v>3419.1010780700003</v>
      </c>
      <c r="W21" s="37">
        <f>SUMIFS(СВЦЭМ!$D$34:$D$777,СВЦЭМ!$A$34:$A$777,$A21,СВЦЭМ!$B$34:$B$777,W$11)+'СЕТ СН'!$F$11+СВЦЭМ!$D$10+'СЕТ СН'!$F$5-'СЕТ СН'!$F$21</f>
        <v>3457.3767508100004</v>
      </c>
      <c r="X21" s="37">
        <f>SUMIFS(СВЦЭМ!$D$34:$D$777,СВЦЭМ!$A$34:$A$777,$A21,СВЦЭМ!$B$34:$B$777,X$11)+'СЕТ СН'!$F$11+СВЦЭМ!$D$10+'СЕТ СН'!$F$5-'СЕТ СН'!$F$21</f>
        <v>3555.6637083199998</v>
      </c>
      <c r="Y21" s="37">
        <f>SUMIFS(СВЦЭМ!$D$34:$D$777,СВЦЭМ!$A$34:$A$777,$A21,СВЦЭМ!$B$34:$B$777,Y$11)+'СЕТ СН'!$F$11+СВЦЭМ!$D$10+'СЕТ СН'!$F$5-'СЕТ СН'!$F$21</f>
        <v>3639.0337708499997</v>
      </c>
    </row>
    <row r="22" spans="1:25" ht="15.75" x14ac:dyDescent="0.2">
      <c r="A22" s="36">
        <f t="shared" si="0"/>
        <v>43262</v>
      </c>
      <c r="B22" s="37">
        <f>SUMIFS(СВЦЭМ!$D$34:$D$777,СВЦЭМ!$A$34:$A$777,$A22,СВЦЭМ!$B$34:$B$777,B$11)+'СЕТ СН'!$F$11+СВЦЭМ!$D$10+'СЕТ СН'!$F$5-'СЕТ СН'!$F$21</f>
        <v>3683.9654333800004</v>
      </c>
      <c r="C22" s="37">
        <f>SUMIFS(СВЦЭМ!$D$34:$D$777,СВЦЭМ!$A$34:$A$777,$A22,СВЦЭМ!$B$34:$B$777,C$11)+'СЕТ СН'!$F$11+СВЦЭМ!$D$10+'СЕТ СН'!$F$5-'СЕТ СН'!$F$21</f>
        <v>3742.2903293500008</v>
      </c>
      <c r="D22" s="37">
        <f>SUMIFS(СВЦЭМ!$D$34:$D$777,СВЦЭМ!$A$34:$A$777,$A22,СВЦЭМ!$B$34:$B$777,D$11)+'СЕТ СН'!$F$11+СВЦЭМ!$D$10+'СЕТ СН'!$F$5-'СЕТ СН'!$F$21</f>
        <v>3777.8581029100001</v>
      </c>
      <c r="E22" s="37">
        <f>SUMIFS(СВЦЭМ!$D$34:$D$777,СВЦЭМ!$A$34:$A$777,$A22,СВЦЭМ!$B$34:$B$777,E$11)+'СЕТ СН'!$F$11+СВЦЭМ!$D$10+'СЕТ СН'!$F$5-'СЕТ СН'!$F$21</f>
        <v>3778.6812891800005</v>
      </c>
      <c r="F22" s="37">
        <f>SUMIFS(СВЦЭМ!$D$34:$D$777,СВЦЭМ!$A$34:$A$777,$A22,СВЦЭМ!$B$34:$B$777,F$11)+'СЕТ СН'!$F$11+СВЦЭМ!$D$10+'СЕТ СН'!$F$5-'СЕТ СН'!$F$21</f>
        <v>3765.6544237900002</v>
      </c>
      <c r="G22" s="37">
        <f>SUMIFS(СВЦЭМ!$D$34:$D$777,СВЦЭМ!$A$34:$A$777,$A22,СВЦЭМ!$B$34:$B$777,G$11)+'СЕТ СН'!$F$11+СВЦЭМ!$D$10+'СЕТ СН'!$F$5-'СЕТ СН'!$F$21</f>
        <v>3775.5629571600007</v>
      </c>
      <c r="H22" s="37">
        <f>SUMIFS(СВЦЭМ!$D$34:$D$777,СВЦЭМ!$A$34:$A$777,$A22,СВЦЭМ!$B$34:$B$777,H$11)+'СЕТ СН'!$F$11+СВЦЭМ!$D$10+'СЕТ СН'!$F$5-'СЕТ СН'!$F$21</f>
        <v>3759.32681774</v>
      </c>
      <c r="I22" s="37">
        <f>SUMIFS(СВЦЭМ!$D$34:$D$777,СВЦЭМ!$A$34:$A$777,$A22,СВЦЭМ!$B$34:$B$777,I$11)+'СЕТ СН'!$F$11+СВЦЭМ!$D$10+'СЕТ СН'!$F$5-'СЕТ СН'!$F$21</f>
        <v>3641.1429340300006</v>
      </c>
      <c r="J22" s="37">
        <f>SUMIFS(СВЦЭМ!$D$34:$D$777,СВЦЭМ!$A$34:$A$777,$A22,СВЦЭМ!$B$34:$B$777,J$11)+'СЕТ СН'!$F$11+СВЦЭМ!$D$10+'СЕТ СН'!$F$5-'СЕТ СН'!$F$21</f>
        <v>3494.2961572700001</v>
      </c>
      <c r="K22" s="37">
        <f>SUMIFS(СВЦЭМ!$D$34:$D$777,СВЦЭМ!$A$34:$A$777,$A22,СВЦЭМ!$B$34:$B$777,K$11)+'СЕТ СН'!$F$11+СВЦЭМ!$D$10+'СЕТ СН'!$F$5-'СЕТ СН'!$F$21</f>
        <v>3432.4530942599999</v>
      </c>
      <c r="L22" s="37">
        <f>SUMIFS(СВЦЭМ!$D$34:$D$777,СВЦЭМ!$A$34:$A$777,$A22,СВЦЭМ!$B$34:$B$777,L$11)+'СЕТ СН'!$F$11+СВЦЭМ!$D$10+'СЕТ СН'!$F$5-'СЕТ СН'!$F$21</f>
        <v>3410.9064132899998</v>
      </c>
      <c r="M22" s="37">
        <f>SUMIFS(СВЦЭМ!$D$34:$D$777,СВЦЭМ!$A$34:$A$777,$A22,СВЦЭМ!$B$34:$B$777,M$11)+'СЕТ СН'!$F$11+СВЦЭМ!$D$10+'СЕТ СН'!$F$5-'СЕТ СН'!$F$21</f>
        <v>3410.3343150000005</v>
      </c>
      <c r="N22" s="37">
        <f>SUMIFS(СВЦЭМ!$D$34:$D$777,СВЦЭМ!$A$34:$A$777,$A22,СВЦЭМ!$B$34:$B$777,N$11)+'СЕТ СН'!$F$11+СВЦЭМ!$D$10+'СЕТ СН'!$F$5-'СЕТ СН'!$F$21</f>
        <v>3415.5313269399999</v>
      </c>
      <c r="O22" s="37">
        <f>SUMIFS(СВЦЭМ!$D$34:$D$777,СВЦЭМ!$A$34:$A$777,$A22,СВЦЭМ!$B$34:$B$777,O$11)+'СЕТ СН'!$F$11+СВЦЭМ!$D$10+'СЕТ СН'!$F$5-'СЕТ СН'!$F$21</f>
        <v>3437.0570054499999</v>
      </c>
      <c r="P22" s="37">
        <f>SUMIFS(СВЦЭМ!$D$34:$D$777,СВЦЭМ!$A$34:$A$777,$A22,СВЦЭМ!$B$34:$B$777,P$11)+'СЕТ СН'!$F$11+СВЦЭМ!$D$10+'СЕТ СН'!$F$5-'СЕТ СН'!$F$21</f>
        <v>3448.6860976900002</v>
      </c>
      <c r="Q22" s="37">
        <f>SUMIFS(СВЦЭМ!$D$34:$D$777,СВЦЭМ!$A$34:$A$777,$A22,СВЦЭМ!$B$34:$B$777,Q$11)+'СЕТ СН'!$F$11+СВЦЭМ!$D$10+'СЕТ СН'!$F$5-'СЕТ СН'!$F$21</f>
        <v>3434.7996156699996</v>
      </c>
      <c r="R22" s="37">
        <f>SUMIFS(СВЦЭМ!$D$34:$D$777,СВЦЭМ!$A$34:$A$777,$A22,СВЦЭМ!$B$34:$B$777,R$11)+'СЕТ СН'!$F$11+СВЦЭМ!$D$10+'СЕТ СН'!$F$5-'СЕТ СН'!$F$21</f>
        <v>3432.5478166899998</v>
      </c>
      <c r="S22" s="37">
        <f>SUMIFS(СВЦЭМ!$D$34:$D$777,СВЦЭМ!$A$34:$A$777,$A22,СВЦЭМ!$B$34:$B$777,S$11)+'СЕТ СН'!$F$11+СВЦЭМ!$D$10+'СЕТ СН'!$F$5-'СЕТ СН'!$F$21</f>
        <v>3433.13929659</v>
      </c>
      <c r="T22" s="37">
        <f>SUMIFS(СВЦЭМ!$D$34:$D$777,СВЦЭМ!$A$34:$A$777,$A22,СВЦЭМ!$B$34:$B$777,T$11)+'СЕТ СН'!$F$11+СВЦЭМ!$D$10+'СЕТ СН'!$F$5-'СЕТ СН'!$F$21</f>
        <v>3429.2342250200004</v>
      </c>
      <c r="U22" s="37">
        <f>SUMIFS(СВЦЭМ!$D$34:$D$777,СВЦЭМ!$A$34:$A$777,$A22,СВЦЭМ!$B$34:$B$777,U$11)+'СЕТ СН'!$F$11+СВЦЭМ!$D$10+'СЕТ СН'!$F$5-'СЕТ СН'!$F$21</f>
        <v>3433.42005715</v>
      </c>
      <c r="V22" s="37">
        <f>SUMIFS(СВЦЭМ!$D$34:$D$777,СВЦЭМ!$A$34:$A$777,$A22,СВЦЭМ!$B$34:$B$777,V$11)+'СЕТ СН'!$F$11+СВЦЭМ!$D$10+'СЕТ СН'!$F$5-'СЕТ СН'!$F$21</f>
        <v>3420.3432509300005</v>
      </c>
      <c r="W22" s="37">
        <f>SUMIFS(СВЦЭМ!$D$34:$D$777,СВЦЭМ!$A$34:$A$777,$A22,СВЦЭМ!$B$34:$B$777,W$11)+'СЕТ СН'!$F$11+СВЦЭМ!$D$10+'СЕТ СН'!$F$5-'СЕТ СН'!$F$21</f>
        <v>3452.7009431199999</v>
      </c>
      <c r="X22" s="37">
        <f>SUMIFS(СВЦЭМ!$D$34:$D$777,СВЦЭМ!$A$34:$A$777,$A22,СВЦЭМ!$B$34:$B$777,X$11)+'СЕТ СН'!$F$11+СВЦЭМ!$D$10+'СЕТ СН'!$F$5-'СЕТ СН'!$F$21</f>
        <v>3555.0163085500003</v>
      </c>
      <c r="Y22" s="37">
        <f>SUMIFS(СВЦЭМ!$D$34:$D$777,СВЦЭМ!$A$34:$A$777,$A22,СВЦЭМ!$B$34:$B$777,Y$11)+'СЕТ СН'!$F$11+СВЦЭМ!$D$10+'СЕТ СН'!$F$5-'СЕТ СН'!$F$21</f>
        <v>3683.4332443600001</v>
      </c>
    </row>
    <row r="23" spans="1:25" ht="15.75" x14ac:dyDescent="0.2">
      <c r="A23" s="36">
        <f t="shared" si="0"/>
        <v>43263</v>
      </c>
      <c r="B23" s="37">
        <f>SUMIFS(СВЦЭМ!$D$34:$D$777,СВЦЭМ!$A$34:$A$777,$A23,СВЦЭМ!$B$34:$B$777,B$11)+'СЕТ СН'!$F$11+СВЦЭМ!$D$10+'СЕТ СН'!$F$5-'СЕТ СН'!$F$21</f>
        <v>3728.4153154700002</v>
      </c>
      <c r="C23" s="37">
        <f>SUMIFS(СВЦЭМ!$D$34:$D$777,СВЦЭМ!$A$34:$A$777,$A23,СВЦЭМ!$B$34:$B$777,C$11)+'СЕТ СН'!$F$11+СВЦЭМ!$D$10+'СЕТ СН'!$F$5-'СЕТ СН'!$F$21</f>
        <v>3758.8891744300004</v>
      </c>
      <c r="D23" s="37">
        <f>SUMIFS(СВЦЭМ!$D$34:$D$777,СВЦЭМ!$A$34:$A$777,$A23,СВЦЭМ!$B$34:$B$777,D$11)+'СЕТ СН'!$F$11+СВЦЭМ!$D$10+'СЕТ СН'!$F$5-'СЕТ СН'!$F$21</f>
        <v>3768.3895816700001</v>
      </c>
      <c r="E23" s="37">
        <f>SUMIFS(СВЦЭМ!$D$34:$D$777,СВЦЭМ!$A$34:$A$777,$A23,СВЦЭМ!$B$34:$B$777,E$11)+'СЕТ СН'!$F$11+СВЦЭМ!$D$10+'СЕТ СН'!$F$5-'СЕТ СН'!$F$21</f>
        <v>3792.0343245600002</v>
      </c>
      <c r="F23" s="37">
        <f>SUMIFS(СВЦЭМ!$D$34:$D$777,СВЦЭМ!$A$34:$A$777,$A23,СВЦЭМ!$B$34:$B$777,F$11)+'СЕТ СН'!$F$11+СВЦЭМ!$D$10+'СЕТ СН'!$F$5-'СЕТ СН'!$F$21</f>
        <v>3789.7848958199997</v>
      </c>
      <c r="G23" s="37">
        <f>SUMIFS(СВЦЭМ!$D$34:$D$777,СВЦЭМ!$A$34:$A$777,$A23,СВЦЭМ!$B$34:$B$777,G$11)+'СЕТ СН'!$F$11+СВЦЭМ!$D$10+'СЕТ СН'!$F$5-'СЕТ СН'!$F$21</f>
        <v>3790.5309415800007</v>
      </c>
      <c r="H23" s="37">
        <f>SUMIFS(СВЦЭМ!$D$34:$D$777,СВЦЭМ!$A$34:$A$777,$A23,СВЦЭМ!$B$34:$B$777,H$11)+'СЕТ СН'!$F$11+СВЦЭМ!$D$10+'СЕТ СН'!$F$5-'СЕТ СН'!$F$21</f>
        <v>3774.8517823699999</v>
      </c>
      <c r="I23" s="37">
        <f>SUMIFS(СВЦЭМ!$D$34:$D$777,СВЦЭМ!$A$34:$A$777,$A23,СВЦЭМ!$B$34:$B$777,I$11)+'СЕТ СН'!$F$11+СВЦЭМ!$D$10+'СЕТ СН'!$F$5-'СЕТ СН'!$F$21</f>
        <v>3659.9593330400007</v>
      </c>
      <c r="J23" s="37">
        <f>SUMIFS(СВЦЭМ!$D$34:$D$777,СВЦЭМ!$A$34:$A$777,$A23,СВЦЭМ!$B$34:$B$777,J$11)+'СЕТ СН'!$F$11+СВЦЭМ!$D$10+'СЕТ СН'!$F$5-'СЕТ СН'!$F$21</f>
        <v>3513.2141179100004</v>
      </c>
      <c r="K23" s="37">
        <f>SUMIFS(СВЦЭМ!$D$34:$D$777,СВЦЭМ!$A$34:$A$777,$A23,СВЦЭМ!$B$34:$B$777,K$11)+'СЕТ СН'!$F$11+СВЦЭМ!$D$10+'СЕТ СН'!$F$5-'СЕТ СН'!$F$21</f>
        <v>3438.41415886</v>
      </c>
      <c r="L23" s="37">
        <f>SUMIFS(СВЦЭМ!$D$34:$D$777,СВЦЭМ!$A$34:$A$777,$A23,СВЦЭМ!$B$34:$B$777,L$11)+'СЕТ СН'!$F$11+СВЦЭМ!$D$10+'СЕТ СН'!$F$5-'СЕТ СН'!$F$21</f>
        <v>3427.7382362900003</v>
      </c>
      <c r="M23" s="37">
        <f>SUMIFS(СВЦЭМ!$D$34:$D$777,СВЦЭМ!$A$34:$A$777,$A23,СВЦЭМ!$B$34:$B$777,M$11)+'СЕТ СН'!$F$11+СВЦЭМ!$D$10+'СЕТ СН'!$F$5-'СЕТ СН'!$F$21</f>
        <v>3420.9351017000004</v>
      </c>
      <c r="N23" s="37">
        <f>SUMIFS(СВЦЭМ!$D$34:$D$777,СВЦЭМ!$A$34:$A$777,$A23,СВЦЭМ!$B$34:$B$777,N$11)+'СЕТ СН'!$F$11+СВЦЭМ!$D$10+'СЕТ СН'!$F$5-'СЕТ СН'!$F$21</f>
        <v>3423.1981908000002</v>
      </c>
      <c r="O23" s="37">
        <f>SUMIFS(СВЦЭМ!$D$34:$D$777,СВЦЭМ!$A$34:$A$777,$A23,СВЦЭМ!$B$34:$B$777,O$11)+'СЕТ СН'!$F$11+СВЦЭМ!$D$10+'СЕТ СН'!$F$5-'СЕТ СН'!$F$21</f>
        <v>3443.9628975700002</v>
      </c>
      <c r="P23" s="37">
        <f>SUMIFS(СВЦЭМ!$D$34:$D$777,СВЦЭМ!$A$34:$A$777,$A23,СВЦЭМ!$B$34:$B$777,P$11)+'СЕТ СН'!$F$11+СВЦЭМ!$D$10+'СЕТ СН'!$F$5-'СЕТ СН'!$F$21</f>
        <v>3443.63870843</v>
      </c>
      <c r="Q23" s="37">
        <f>SUMIFS(СВЦЭМ!$D$34:$D$777,СВЦЭМ!$A$34:$A$777,$A23,СВЦЭМ!$B$34:$B$777,Q$11)+'СЕТ СН'!$F$11+СВЦЭМ!$D$10+'СЕТ СН'!$F$5-'СЕТ СН'!$F$21</f>
        <v>3441.39504274</v>
      </c>
      <c r="R23" s="37">
        <f>SUMIFS(СВЦЭМ!$D$34:$D$777,СВЦЭМ!$A$34:$A$777,$A23,СВЦЭМ!$B$34:$B$777,R$11)+'СЕТ СН'!$F$11+СВЦЭМ!$D$10+'СЕТ СН'!$F$5-'СЕТ СН'!$F$21</f>
        <v>3436.4708869299998</v>
      </c>
      <c r="S23" s="37">
        <f>SUMIFS(СВЦЭМ!$D$34:$D$777,СВЦЭМ!$A$34:$A$777,$A23,СВЦЭМ!$B$34:$B$777,S$11)+'СЕТ СН'!$F$11+СВЦЭМ!$D$10+'СЕТ СН'!$F$5-'СЕТ СН'!$F$21</f>
        <v>3443.6420339199999</v>
      </c>
      <c r="T23" s="37">
        <f>SUMIFS(СВЦЭМ!$D$34:$D$777,СВЦЭМ!$A$34:$A$777,$A23,СВЦЭМ!$B$34:$B$777,T$11)+'СЕТ СН'!$F$11+СВЦЭМ!$D$10+'СЕТ СН'!$F$5-'СЕТ СН'!$F$21</f>
        <v>3438.3150429100001</v>
      </c>
      <c r="U23" s="37">
        <f>SUMIFS(СВЦЭМ!$D$34:$D$777,СВЦЭМ!$A$34:$A$777,$A23,СВЦЭМ!$B$34:$B$777,U$11)+'СЕТ СН'!$F$11+СВЦЭМ!$D$10+'СЕТ СН'!$F$5-'СЕТ СН'!$F$21</f>
        <v>3441.5532138800004</v>
      </c>
      <c r="V23" s="37">
        <f>SUMIFS(СВЦЭМ!$D$34:$D$777,СВЦЭМ!$A$34:$A$777,$A23,СВЦЭМ!$B$34:$B$777,V$11)+'СЕТ СН'!$F$11+СВЦЭМ!$D$10+'СЕТ СН'!$F$5-'СЕТ СН'!$F$21</f>
        <v>3428.6436847299997</v>
      </c>
      <c r="W23" s="37">
        <f>SUMIFS(СВЦЭМ!$D$34:$D$777,СВЦЭМ!$A$34:$A$777,$A23,СВЦЭМ!$B$34:$B$777,W$11)+'СЕТ СН'!$F$11+СВЦЭМ!$D$10+'СЕТ СН'!$F$5-'СЕТ СН'!$F$21</f>
        <v>3465.0601000399997</v>
      </c>
      <c r="X23" s="37">
        <f>SUMIFS(СВЦЭМ!$D$34:$D$777,СВЦЭМ!$A$34:$A$777,$A23,СВЦЭМ!$B$34:$B$777,X$11)+'СЕТ СН'!$F$11+СВЦЭМ!$D$10+'СЕТ СН'!$F$5-'СЕТ СН'!$F$21</f>
        <v>3567.5652545400003</v>
      </c>
      <c r="Y23" s="37">
        <f>SUMIFS(СВЦЭМ!$D$34:$D$777,СВЦЭМ!$A$34:$A$777,$A23,СВЦЭМ!$B$34:$B$777,Y$11)+'СЕТ СН'!$F$11+СВЦЭМ!$D$10+'СЕТ СН'!$F$5-'СЕТ СН'!$F$21</f>
        <v>3696.1787321899997</v>
      </c>
    </row>
    <row r="24" spans="1:25" ht="15.75" x14ac:dyDescent="0.2">
      <c r="A24" s="36">
        <f t="shared" si="0"/>
        <v>43264</v>
      </c>
      <c r="B24" s="37">
        <f>SUMIFS(СВЦЭМ!$D$34:$D$777,СВЦЭМ!$A$34:$A$777,$A24,СВЦЭМ!$B$34:$B$777,B$11)+'СЕТ СН'!$F$11+СВЦЭМ!$D$10+'СЕТ СН'!$F$5-'СЕТ СН'!$F$21</f>
        <v>3737.9522434200003</v>
      </c>
      <c r="C24" s="37">
        <f>SUMIFS(СВЦЭМ!$D$34:$D$777,СВЦЭМ!$A$34:$A$777,$A24,СВЦЭМ!$B$34:$B$777,C$11)+'СЕТ СН'!$F$11+СВЦЭМ!$D$10+'СЕТ СН'!$F$5-'СЕТ СН'!$F$21</f>
        <v>3762.4133354299997</v>
      </c>
      <c r="D24" s="37">
        <f>SUMIFS(СВЦЭМ!$D$34:$D$777,СВЦЭМ!$A$34:$A$777,$A24,СВЦЭМ!$B$34:$B$777,D$11)+'СЕТ СН'!$F$11+СВЦЭМ!$D$10+'СЕТ СН'!$F$5-'СЕТ СН'!$F$21</f>
        <v>3773.1462301899996</v>
      </c>
      <c r="E24" s="37">
        <f>SUMIFS(СВЦЭМ!$D$34:$D$777,СВЦЭМ!$A$34:$A$777,$A24,СВЦЭМ!$B$34:$B$777,E$11)+'СЕТ СН'!$F$11+СВЦЭМ!$D$10+'СЕТ СН'!$F$5-'СЕТ СН'!$F$21</f>
        <v>3796.44350171</v>
      </c>
      <c r="F24" s="37">
        <f>SUMIFS(СВЦЭМ!$D$34:$D$777,СВЦЭМ!$A$34:$A$777,$A24,СВЦЭМ!$B$34:$B$777,F$11)+'СЕТ СН'!$F$11+СВЦЭМ!$D$10+'СЕТ СН'!$F$5-'СЕТ СН'!$F$21</f>
        <v>3793.3084793200001</v>
      </c>
      <c r="G24" s="37">
        <f>SUMIFS(СВЦЭМ!$D$34:$D$777,СВЦЭМ!$A$34:$A$777,$A24,СВЦЭМ!$B$34:$B$777,G$11)+'СЕТ СН'!$F$11+СВЦЭМ!$D$10+'СЕТ СН'!$F$5-'СЕТ СН'!$F$21</f>
        <v>3797.5154151000002</v>
      </c>
      <c r="H24" s="37">
        <f>SUMIFS(СВЦЭМ!$D$34:$D$777,СВЦЭМ!$A$34:$A$777,$A24,СВЦЭМ!$B$34:$B$777,H$11)+'СЕТ СН'!$F$11+СВЦЭМ!$D$10+'СЕТ СН'!$F$5-'СЕТ СН'!$F$21</f>
        <v>3786.13824565</v>
      </c>
      <c r="I24" s="37">
        <f>SUMIFS(СВЦЭМ!$D$34:$D$777,СВЦЭМ!$A$34:$A$777,$A24,СВЦЭМ!$B$34:$B$777,I$11)+'СЕТ СН'!$F$11+СВЦЭМ!$D$10+'СЕТ СН'!$F$5-'СЕТ СН'!$F$21</f>
        <v>3629.3650402600001</v>
      </c>
      <c r="J24" s="37">
        <f>SUMIFS(СВЦЭМ!$D$34:$D$777,СВЦЭМ!$A$34:$A$777,$A24,СВЦЭМ!$B$34:$B$777,J$11)+'СЕТ СН'!$F$11+СВЦЭМ!$D$10+'СЕТ СН'!$F$5-'СЕТ СН'!$F$21</f>
        <v>3505.2172181000001</v>
      </c>
      <c r="K24" s="37">
        <f>SUMIFS(СВЦЭМ!$D$34:$D$777,СВЦЭМ!$A$34:$A$777,$A24,СВЦЭМ!$B$34:$B$777,K$11)+'СЕТ СН'!$F$11+СВЦЭМ!$D$10+'СЕТ СН'!$F$5-'СЕТ СН'!$F$21</f>
        <v>3454.7555280800002</v>
      </c>
      <c r="L24" s="37">
        <f>SUMIFS(СВЦЭМ!$D$34:$D$777,СВЦЭМ!$A$34:$A$777,$A24,СВЦЭМ!$B$34:$B$777,L$11)+'СЕТ СН'!$F$11+СВЦЭМ!$D$10+'СЕТ СН'!$F$5-'СЕТ СН'!$F$21</f>
        <v>3440.7128889199998</v>
      </c>
      <c r="M24" s="37">
        <f>SUMIFS(СВЦЭМ!$D$34:$D$777,СВЦЭМ!$A$34:$A$777,$A24,СВЦЭМ!$B$34:$B$777,M$11)+'СЕТ СН'!$F$11+СВЦЭМ!$D$10+'СЕТ СН'!$F$5-'СЕТ СН'!$F$21</f>
        <v>3443.9393024799997</v>
      </c>
      <c r="N24" s="37">
        <f>SUMIFS(СВЦЭМ!$D$34:$D$777,СВЦЭМ!$A$34:$A$777,$A24,СВЦЭМ!$B$34:$B$777,N$11)+'СЕТ СН'!$F$11+СВЦЭМ!$D$10+'СЕТ СН'!$F$5-'СЕТ СН'!$F$21</f>
        <v>3458.3116810699998</v>
      </c>
      <c r="O24" s="37">
        <f>SUMIFS(СВЦЭМ!$D$34:$D$777,СВЦЭМ!$A$34:$A$777,$A24,СВЦЭМ!$B$34:$B$777,O$11)+'СЕТ СН'!$F$11+СВЦЭМ!$D$10+'СЕТ СН'!$F$5-'СЕТ СН'!$F$21</f>
        <v>3471.7855837800003</v>
      </c>
      <c r="P24" s="37">
        <f>SUMIFS(СВЦЭМ!$D$34:$D$777,СВЦЭМ!$A$34:$A$777,$A24,СВЦЭМ!$B$34:$B$777,P$11)+'СЕТ СН'!$F$11+СВЦЭМ!$D$10+'СЕТ СН'!$F$5-'СЕТ СН'!$F$21</f>
        <v>3468.0299287900002</v>
      </c>
      <c r="Q24" s="37">
        <f>SUMIFS(СВЦЭМ!$D$34:$D$777,СВЦЭМ!$A$34:$A$777,$A24,СВЦЭМ!$B$34:$B$777,Q$11)+'СЕТ СН'!$F$11+СВЦЭМ!$D$10+'СЕТ СН'!$F$5-'СЕТ СН'!$F$21</f>
        <v>3440.7535566499996</v>
      </c>
      <c r="R24" s="37">
        <f>SUMIFS(СВЦЭМ!$D$34:$D$777,СВЦЭМ!$A$34:$A$777,$A24,СВЦЭМ!$B$34:$B$777,R$11)+'СЕТ СН'!$F$11+СВЦЭМ!$D$10+'СЕТ СН'!$F$5-'СЕТ СН'!$F$21</f>
        <v>3444.1416193800001</v>
      </c>
      <c r="S24" s="37">
        <f>SUMIFS(СВЦЭМ!$D$34:$D$777,СВЦЭМ!$A$34:$A$777,$A24,СВЦЭМ!$B$34:$B$777,S$11)+'СЕТ СН'!$F$11+СВЦЭМ!$D$10+'СЕТ СН'!$F$5-'СЕТ СН'!$F$21</f>
        <v>3462.7569156000004</v>
      </c>
      <c r="T24" s="37">
        <f>SUMIFS(СВЦЭМ!$D$34:$D$777,СВЦЭМ!$A$34:$A$777,$A24,СВЦЭМ!$B$34:$B$777,T$11)+'СЕТ СН'!$F$11+СВЦЭМ!$D$10+'СЕТ СН'!$F$5-'СЕТ СН'!$F$21</f>
        <v>3461.9714367000001</v>
      </c>
      <c r="U24" s="37">
        <f>SUMIFS(СВЦЭМ!$D$34:$D$777,СВЦЭМ!$A$34:$A$777,$A24,СВЦЭМ!$B$34:$B$777,U$11)+'СЕТ СН'!$F$11+СВЦЭМ!$D$10+'СЕТ СН'!$F$5-'СЕТ СН'!$F$21</f>
        <v>3455.4823621600003</v>
      </c>
      <c r="V24" s="37">
        <f>SUMIFS(СВЦЭМ!$D$34:$D$777,СВЦЭМ!$A$34:$A$777,$A24,СВЦЭМ!$B$34:$B$777,V$11)+'СЕТ СН'!$F$11+СВЦЭМ!$D$10+'СЕТ СН'!$F$5-'СЕТ СН'!$F$21</f>
        <v>3453.6504220399997</v>
      </c>
      <c r="W24" s="37">
        <f>SUMIFS(СВЦЭМ!$D$34:$D$777,СВЦЭМ!$A$34:$A$777,$A24,СВЦЭМ!$B$34:$B$777,W$11)+'СЕТ СН'!$F$11+СВЦЭМ!$D$10+'СЕТ СН'!$F$5-'СЕТ СН'!$F$21</f>
        <v>3502.3644628200004</v>
      </c>
      <c r="X24" s="37">
        <f>SUMIFS(СВЦЭМ!$D$34:$D$777,СВЦЭМ!$A$34:$A$777,$A24,СВЦЭМ!$B$34:$B$777,X$11)+'СЕТ СН'!$F$11+СВЦЭМ!$D$10+'СЕТ СН'!$F$5-'СЕТ СН'!$F$21</f>
        <v>3611.3551671700002</v>
      </c>
      <c r="Y24" s="37">
        <f>SUMIFS(СВЦЭМ!$D$34:$D$777,СВЦЭМ!$A$34:$A$777,$A24,СВЦЭМ!$B$34:$B$777,Y$11)+'СЕТ СН'!$F$11+СВЦЭМ!$D$10+'СЕТ СН'!$F$5-'СЕТ СН'!$F$21</f>
        <v>3717.4683528800001</v>
      </c>
    </row>
    <row r="25" spans="1:25" ht="15.75" x14ac:dyDescent="0.2">
      <c r="A25" s="36">
        <f t="shared" si="0"/>
        <v>43265</v>
      </c>
      <c r="B25" s="37">
        <f>SUMIFS(СВЦЭМ!$D$34:$D$777,СВЦЭМ!$A$34:$A$777,$A25,СВЦЭМ!$B$34:$B$777,B$11)+'СЕТ СН'!$F$11+СВЦЭМ!$D$10+'СЕТ СН'!$F$5-'СЕТ СН'!$F$21</f>
        <v>3776.4684340600002</v>
      </c>
      <c r="C25" s="37">
        <f>SUMIFS(СВЦЭМ!$D$34:$D$777,СВЦЭМ!$A$34:$A$777,$A25,СВЦЭМ!$B$34:$B$777,C$11)+'СЕТ СН'!$F$11+СВЦЭМ!$D$10+'СЕТ СН'!$F$5-'СЕТ СН'!$F$21</f>
        <v>3816.7432650800006</v>
      </c>
      <c r="D25" s="37">
        <f>SUMIFS(СВЦЭМ!$D$34:$D$777,СВЦЭМ!$A$34:$A$777,$A25,СВЦЭМ!$B$34:$B$777,D$11)+'СЕТ СН'!$F$11+СВЦЭМ!$D$10+'СЕТ СН'!$F$5-'СЕТ СН'!$F$21</f>
        <v>3807.5219764799999</v>
      </c>
      <c r="E25" s="37">
        <f>SUMIFS(СВЦЭМ!$D$34:$D$777,СВЦЭМ!$A$34:$A$777,$A25,СВЦЭМ!$B$34:$B$777,E$11)+'СЕТ СН'!$F$11+СВЦЭМ!$D$10+'СЕТ СН'!$F$5-'СЕТ СН'!$F$21</f>
        <v>3809.8344412299998</v>
      </c>
      <c r="F25" s="37">
        <f>SUMIFS(СВЦЭМ!$D$34:$D$777,СВЦЭМ!$A$34:$A$777,$A25,СВЦЭМ!$B$34:$B$777,F$11)+'СЕТ СН'!$F$11+СВЦЭМ!$D$10+'СЕТ СН'!$F$5-'СЕТ СН'!$F$21</f>
        <v>3806.3786485200003</v>
      </c>
      <c r="G25" s="37">
        <f>SUMIFS(СВЦЭМ!$D$34:$D$777,СВЦЭМ!$A$34:$A$777,$A25,СВЦЭМ!$B$34:$B$777,G$11)+'СЕТ СН'!$F$11+СВЦЭМ!$D$10+'СЕТ СН'!$F$5-'СЕТ СН'!$F$21</f>
        <v>3810.5766212000003</v>
      </c>
      <c r="H25" s="37">
        <f>SUMIFS(СВЦЭМ!$D$34:$D$777,СВЦЭМ!$A$34:$A$777,$A25,СВЦЭМ!$B$34:$B$777,H$11)+'СЕТ СН'!$F$11+СВЦЭМ!$D$10+'СЕТ СН'!$F$5-'СЕТ СН'!$F$21</f>
        <v>3782.7785181000004</v>
      </c>
      <c r="I25" s="37">
        <f>SUMIFS(СВЦЭМ!$D$34:$D$777,СВЦЭМ!$A$34:$A$777,$A25,СВЦЭМ!$B$34:$B$777,I$11)+'СЕТ СН'!$F$11+СВЦЭМ!$D$10+'СЕТ СН'!$F$5-'СЕТ СН'!$F$21</f>
        <v>3631.6544516399995</v>
      </c>
      <c r="J25" s="37">
        <f>SUMIFS(СВЦЭМ!$D$34:$D$777,СВЦЭМ!$A$34:$A$777,$A25,СВЦЭМ!$B$34:$B$777,J$11)+'СЕТ СН'!$F$11+СВЦЭМ!$D$10+'СЕТ СН'!$F$5-'СЕТ СН'!$F$21</f>
        <v>3516.4396858200002</v>
      </c>
      <c r="K25" s="37">
        <f>SUMIFS(СВЦЭМ!$D$34:$D$777,СВЦЭМ!$A$34:$A$777,$A25,СВЦЭМ!$B$34:$B$777,K$11)+'СЕТ СН'!$F$11+СВЦЭМ!$D$10+'СЕТ СН'!$F$5-'СЕТ СН'!$F$21</f>
        <v>3452.8629456399999</v>
      </c>
      <c r="L25" s="37">
        <f>SUMIFS(СВЦЭМ!$D$34:$D$777,СВЦЭМ!$A$34:$A$777,$A25,СВЦЭМ!$B$34:$B$777,L$11)+'СЕТ СН'!$F$11+СВЦЭМ!$D$10+'СЕТ СН'!$F$5-'СЕТ СН'!$F$21</f>
        <v>3446.03028124</v>
      </c>
      <c r="M25" s="37">
        <f>SUMIFS(СВЦЭМ!$D$34:$D$777,СВЦЭМ!$A$34:$A$777,$A25,СВЦЭМ!$B$34:$B$777,M$11)+'СЕТ СН'!$F$11+СВЦЭМ!$D$10+'СЕТ СН'!$F$5-'СЕТ СН'!$F$21</f>
        <v>3448.4420954399998</v>
      </c>
      <c r="N25" s="37">
        <f>SUMIFS(СВЦЭМ!$D$34:$D$777,СВЦЭМ!$A$34:$A$777,$A25,СВЦЭМ!$B$34:$B$777,N$11)+'СЕТ СН'!$F$11+СВЦЭМ!$D$10+'СЕТ СН'!$F$5-'СЕТ СН'!$F$21</f>
        <v>3432.9958108800006</v>
      </c>
      <c r="O25" s="37">
        <f>SUMIFS(СВЦЭМ!$D$34:$D$777,СВЦЭМ!$A$34:$A$777,$A25,СВЦЭМ!$B$34:$B$777,O$11)+'СЕТ СН'!$F$11+СВЦЭМ!$D$10+'СЕТ СН'!$F$5-'СЕТ СН'!$F$21</f>
        <v>3439.1473532300001</v>
      </c>
      <c r="P25" s="37">
        <f>SUMIFS(СВЦЭМ!$D$34:$D$777,СВЦЭМ!$A$34:$A$777,$A25,СВЦЭМ!$B$34:$B$777,P$11)+'СЕТ СН'!$F$11+СВЦЭМ!$D$10+'СЕТ СН'!$F$5-'СЕТ СН'!$F$21</f>
        <v>3456.1241957200004</v>
      </c>
      <c r="Q25" s="37">
        <f>SUMIFS(СВЦЭМ!$D$34:$D$777,СВЦЭМ!$A$34:$A$777,$A25,СВЦЭМ!$B$34:$B$777,Q$11)+'СЕТ СН'!$F$11+СВЦЭМ!$D$10+'СЕТ СН'!$F$5-'СЕТ СН'!$F$21</f>
        <v>3464.4465579600005</v>
      </c>
      <c r="R25" s="37">
        <f>SUMIFS(СВЦЭМ!$D$34:$D$777,СВЦЭМ!$A$34:$A$777,$A25,СВЦЭМ!$B$34:$B$777,R$11)+'СЕТ СН'!$F$11+СВЦЭМ!$D$10+'СЕТ СН'!$F$5-'СЕТ СН'!$F$21</f>
        <v>3469.3271629800006</v>
      </c>
      <c r="S25" s="37">
        <f>SUMIFS(СВЦЭМ!$D$34:$D$777,СВЦЭМ!$A$34:$A$777,$A25,СВЦЭМ!$B$34:$B$777,S$11)+'СЕТ СН'!$F$11+СВЦЭМ!$D$10+'СЕТ СН'!$F$5-'СЕТ СН'!$F$21</f>
        <v>3472.6313942100001</v>
      </c>
      <c r="T25" s="37">
        <f>SUMIFS(СВЦЭМ!$D$34:$D$777,СВЦЭМ!$A$34:$A$777,$A25,СВЦЭМ!$B$34:$B$777,T$11)+'СЕТ СН'!$F$11+СВЦЭМ!$D$10+'СЕТ СН'!$F$5-'СЕТ СН'!$F$21</f>
        <v>3475.5918431699997</v>
      </c>
      <c r="U25" s="37">
        <f>SUMIFS(СВЦЭМ!$D$34:$D$777,СВЦЭМ!$A$34:$A$777,$A25,СВЦЭМ!$B$34:$B$777,U$11)+'СЕТ СН'!$F$11+СВЦЭМ!$D$10+'СЕТ СН'!$F$5-'СЕТ СН'!$F$21</f>
        <v>3457.39539904</v>
      </c>
      <c r="V25" s="37">
        <f>SUMIFS(СВЦЭМ!$D$34:$D$777,СВЦЭМ!$A$34:$A$777,$A25,СВЦЭМ!$B$34:$B$777,V$11)+'СЕТ СН'!$F$11+СВЦЭМ!$D$10+'СЕТ СН'!$F$5-'СЕТ СН'!$F$21</f>
        <v>3456.5764211299997</v>
      </c>
      <c r="W25" s="37">
        <f>SUMIFS(СВЦЭМ!$D$34:$D$777,СВЦЭМ!$A$34:$A$777,$A25,СВЦЭМ!$B$34:$B$777,W$11)+'СЕТ СН'!$F$11+СВЦЭМ!$D$10+'СЕТ СН'!$F$5-'СЕТ СН'!$F$21</f>
        <v>3498.0459741500003</v>
      </c>
      <c r="X25" s="37">
        <f>SUMIFS(СВЦЭМ!$D$34:$D$777,СВЦЭМ!$A$34:$A$777,$A25,СВЦЭМ!$B$34:$B$777,X$11)+'СЕТ СН'!$F$11+СВЦЭМ!$D$10+'СЕТ СН'!$F$5-'СЕТ СН'!$F$21</f>
        <v>3616.7861816200007</v>
      </c>
      <c r="Y25" s="37">
        <f>SUMIFS(СВЦЭМ!$D$34:$D$777,СВЦЭМ!$A$34:$A$777,$A25,СВЦЭМ!$B$34:$B$777,Y$11)+'СЕТ СН'!$F$11+СВЦЭМ!$D$10+'СЕТ СН'!$F$5-'СЕТ СН'!$F$21</f>
        <v>3760.6727885900004</v>
      </c>
    </row>
    <row r="26" spans="1:25" ht="15.75" x14ac:dyDescent="0.2">
      <c r="A26" s="36">
        <f t="shared" si="0"/>
        <v>43266</v>
      </c>
      <c r="B26" s="37">
        <f>SUMIFS(СВЦЭМ!$D$34:$D$777,СВЦЭМ!$A$34:$A$777,$A26,СВЦЭМ!$B$34:$B$777,B$11)+'СЕТ СН'!$F$11+СВЦЭМ!$D$10+'СЕТ СН'!$F$5-'СЕТ СН'!$F$21</f>
        <v>3746.8276491300007</v>
      </c>
      <c r="C26" s="37">
        <f>SUMIFS(СВЦЭМ!$D$34:$D$777,СВЦЭМ!$A$34:$A$777,$A26,СВЦЭМ!$B$34:$B$777,C$11)+'СЕТ СН'!$F$11+СВЦЭМ!$D$10+'СЕТ СН'!$F$5-'СЕТ СН'!$F$21</f>
        <v>3810.2762510199996</v>
      </c>
      <c r="D26" s="37">
        <f>SUMIFS(СВЦЭМ!$D$34:$D$777,СВЦЭМ!$A$34:$A$777,$A26,СВЦЭМ!$B$34:$B$777,D$11)+'СЕТ СН'!$F$11+СВЦЭМ!$D$10+'СЕТ СН'!$F$5-'СЕТ СН'!$F$21</f>
        <v>3808.0531320499999</v>
      </c>
      <c r="E26" s="37">
        <f>SUMIFS(СВЦЭМ!$D$34:$D$777,СВЦЭМ!$A$34:$A$777,$A26,СВЦЭМ!$B$34:$B$777,E$11)+'СЕТ СН'!$F$11+СВЦЭМ!$D$10+'СЕТ СН'!$F$5-'СЕТ СН'!$F$21</f>
        <v>3801.0898983800002</v>
      </c>
      <c r="F26" s="37">
        <f>SUMIFS(СВЦЭМ!$D$34:$D$777,СВЦЭМ!$A$34:$A$777,$A26,СВЦЭМ!$B$34:$B$777,F$11)+'СЕТ СН'!$F$11+СВЦЭМ!$D$10+'СЕТ СН'!$F$5-'СЕТ СН'!$F$21</f>
        <v>3798.9303645000005</v>
      </c>
      <c r="G26" s="37">
        <f>SUMIFS(СВЦЭМ!$D$34:$D$777,СВЦЭМ!$A$34:$A$777,$A26,СВЦЭМ!$B$34:$B$777,G$11)+'СЕТ СН'!$F$11+СВЦЭМ!$D$10+'СЕТ СН'!$F$5-'СЕТ СН'!$F$21</f>
        <v>3801.9150434000007</v>
      </c>
      <c r="H26" s="37">
        <f>SUMIFS(СВЦЭМ!$D$34:$D$777,СВЦЭМ!$A$34:$A$777,$A26,СВЦЭМ!$B$34:$B$777,H$11)+'СЕТ СН'!$F$11+СВЦЭМ!$D$10+'СЕТ СН'!$F$5-'СЕТ СН'!$F$21</f>
        <v>3738.3100303899996</v>
      </c>
      <c r="I26" s="37">
        <f>SUMIFS(СВЦЭМ!$D$34:$D$777,СВЦЭМ!$A$34:$A$777,$A26,СВЦЭМ!$B$34:$B$777,I$11)+'СЕТ СН'!$F$11+СВЦЭМ!$D$10+'СЕТ СН'!$F$5-'СЕТ СН'!$F$21</f>
        <v>3566.2829626899997</v>
      </c>
      <c r="J26" s="37">
        <f>SUMIFS(СВЦЭМ!$D$34:$D$777,СВЦЭМ!$A$34:$A$777,$A26,СВЦЭМ!$B$34:$B$777,J$11)+'СЕТ СН'!$F$11+СВЦЭМ!$D$10+'СЕТ СН'!$F$5-'СЕТ СН'!$F$21</f>
        <v>3471.1760206599997</v>
      </c>
      <c r="K26" s="37">
        <f>SUMIFS(СВЦЭМ!$D$34:$D$777,СВЦЭМ!$A$34:$A$777,$A26,СВЦЭМ!$B$34:$B$777,K$11)+'СЕТ СН'!$F$11+СВЦЭМ!$D$10+'СЕТ СН'!$F$5-'СЕТ СН'!$F$21</f>
        <v>3437.0865395900005</v>
      </c>
      <c r="L26" s="37">
        <f>SUMIFS(СВЦЭМ!$D$34:$D$777,СВЦЭМ!$A$34:$A$777,$A26,СВЦЭМ!$B$34:$B$777,L$11)+'СЕТ СН'!$F$11+СВЦЭМ!$D$10+'СЕТ СН'!$F$5-'СЕТ СН'!$F$21</f>
        <v>3435.0936234200003</v>
      </c>
      <c r="M26" s="37">
        <f>SUMIFS(СВЦЭМ!$D$34:$D$777,СВЦЭМ!$A$34:$A$777,$A26,СВЦЭМ!$B$34:$B$777,M$11)+'СЕТ СН'!$F$11+СВЦЭМ!$D$10+'СЕТ СН'!$F$5-'СЕТ СН'!$F$21</f>
        <v>3416.4238848299997</v>
      </c>
      <c r="N26" s="37">
        <f>SUMIFS(СВЦЭМ!$D$34:$D$777,СВЦЭМ!$A$34:$A$777,$A26,СВЦЭМ!$B$34:$B$777,N$11)+'СЕТ СН'!$F$11+СВЦЭМ!$D$10+'СЕТ СН'!$F$5-'СЕТ СН'!$F$21</f>
        <v>3420.8353503200001</v>
      </c>
      <c r="O26" s="37">
        <f>SUMIFS(СВЦЭМ!$D$34:$D$777,СВЦЭМ!$A$34:$A$777,$A26,СВЦЭМ!$B$34:$B$777,O$11)+'СЕТ СН'!$F$11+СВЦЭМ!$D$10+'СЕТ СН'!$F$5-'СЕТ СН'!$F$21</f>
        <v>3420.3908234200003</v>
      </c>
      <c r="P26" s="37">
        <f>SUMIFS(СВЦЭМ!$D$34:$D$777,СВЦЭМ!$A$34:$A$777,$A26,СВЦЭМ!$B$34:$B$777,P$11)+'СЕТ СН'!$F$11+СВЦЭМ!$D$10+'СЕТ СН'!$F$5-'СЕТ СН'!$F$21</f>
        <v>3425.6254835599998</v>
      </c>
      <c r="Q26" s="37">
        <f>SUMIFS(СВЦЭМ!$D$34:$D$777,СВЦЭМ!$A$34:$A$777,$A26,СВЦЭМ!$B$34:$B$777,Q$11)+'СЕТ СН'!$F$11+СВЦЭМ!$D$10+'СЕТ СН'!$F$5-'СЕТ СН'!$F$21</f>
        <v>3465.6713278700004</v>
      </c>
      <c r="R26" s="37">
        <f>SUMIFS(СВЦЭМ!$D$34:$D$777,СВЦЭМ!$A$34:$A$777,$A26,СВЦЭМ!$B$34:$B$777,R$11)+'СЕТ СН'!$F$11+СВЦЭМ!$D$10+'СЕТ СН'!$F$5-'СЕТ СН'!$F$21</f>
        <v>3444.1735210399997</v>
      </c>
      <c r="S26" s="37">
        <f>SUMIFS(СВЦЭМ!$D$34:$D$777,СВЦЭМ!$A$34:$A$777,$A26,СВЦЭМ!$B$34:$B$777,S$11)+'СЕТ СН'!$F$11+СВЦЭМ!$D$10+'СЕТ СН'!$F$5-'СЕТ СН'!$F$21</f>
        <v>3433.1099221400004</v>
      </c>
      <c r="T26" s="37">
        <f>SUMIFS(СВЦЭМ!$D$34:$D$777,СВЦЭМ!$A$34:$A$777,$A26,СВЦЭМ!$B$34:$B$777,T$11)+'СЕТ СН'!$F$11+СВЦЭМ!$D$10+'СЕТ СН'!$F$5-'СЕТ СН'!$F$21</f>
        <v>3432.2762037899997</v>
      </c>
      <c r="U26" s="37">
        <f>SUMIFS(СВЦЭМ!$D$34:$D$777,СВЦЭМ!$A$34:$A$777,$A26,СВЦЭМ!$B$34:$B$777,U$11)+'СЕТ СН'!$F$11+СВЦЭМ!$D$10+'СЕТ СН'!$F$5-'СЕТ СН'!$F$21</f>
        <v>3434.6144389599999</v>
      </c>
      <c r="V26" s="37">
        <f>SUMIFS(СВЦЭМ!$D$34:$D$777,СВЦЭМ!$A$34:$A$777,$A26,СВЦЭМ!$B$34:$B$777,V$11)+'СЕТ СН'!$F$11+СВЦЭМ!$D$10+'СЕТ СН'!$F$5-'СЕТ СН'!$F$21</f>
        <v>3440.62106103</v>
      </c>
      <c r="W26" s="37">
        <f>SUMIFS(СВЦЭМ!$D$34:$D$777,СВЦЭМ!$A$34:$A$777,$A26,СВЦЭМ!$B$34:$B$777,W$11)+'СЕТ СН'!$F$11+СВЦЭМ!$D$10+'СЕТ СН'!$F$5-'СЕТ СН'!$F$21</f>
        <v>3495.2725080799996</v>
      </c>
      <c r="X26" s="37">
        <f>SUMIFS(СВЦЭМ!$D$34:$D$777,СВЦЭМ!$A$34:$A$777,$A26,СВЦЭМ!$B$34:$B$777,X$11)+'СЕТ СН'!$F$11+СВЦЭМ!$D$10+'СЕТ СН'!$F$5-'СЕТ СН'!$F$21</f>
        <v>3600.4653389600003</v>
      </c>
      <c r="Y26" s="37">
        <f>SUMIFS(СВЦЭМ!$D$34:$D$777,СВЦЭМ!$A$34:$A$777,$A26,СВЦЭМ!$B$34:$B$777,Y$11)+'СЕТ СН'!$F$11+СВЦЭМ!$D$10+'СЕТ СН'!$F$5-'СЕТ СН'!$F$21</f>
        <v>3722.4826258500002</v>
      </c>
    </row>
    <row r="27" spans="1:25" ht="15.75" x14ac:dyDescent="0.2">
      <c r="A27" s="36">
        <f t="shared" si="0"/>
        <v>43267</v>
      </c>
      <c r="B27" s="37">
        <f>SUMIFS(СВЦЭМ!$D$34:$D$777,СВЦЭМ!$A$34:$A$777,$A27,СВЦЭМ!$B$34:$B$777,B$11)+'СЕТ СН'!$F$11+СВЦЭМ!$D$10+'СЕТ СН'!$F$5-'СЕТ СН'!$F$21</f>
        <v>3748.9861363200002</v>
      </c>
      <c r="C27" s="37">
        <f>SUMIFS(СВЦЭМ!$D$34:$D$777,СВЦЭМ!$A$34:$A$777,$A27,СВЦЭМ!$B$34:$B$777,C$11)+'СЕТ СН'!$F$11+СВЦЭМ!$D$10+'СЕТ СН'!$F$5-'СЕТ СН'!$F$21</f>
        <v>3803.7223302500001</v>
      </c>
      <c r="D27" s="37">
        <f>SUMIFS(СВЦЭМ!$D$34:$D$777,СВЦЭМ!$A$34:$A$777,$A27,СВЦЭМ!$B$34:$B$777,D$11)+'СЕТ СН'!$F$11+СВЦЭМ!$D$10+'СЕТ СН'!$F$5-'СЕТ СН'!$F$21</f>
        <v>3807.7615754399999</v>
      </c>
      <c r="E27" s="37">
        <f>SUMIFS(СВЦЭМ!$D$34:$D$777,СВЦЭМ!$A$34:$A$777,$A27,СВЦЭМ!$B$34:$B$777,E$11)+'СЕТ СН'!$F$11+СВЦЭМ!$D$10+'СЕТ СН'!$F$5-'СЕТ СН'!$F$21</f>
        <v>3801.1005044799999</v>
      </c>
      <c r="F27" s="37">
        <f>SUMIFS(СВЦЭМ!$D$34:$D$777,СВЦЭМ!$A$34:$A$777,$A27,СВЦЭМ!$B$34:$B$777,F$11)+'СЕТ СН'!$F$11+СВЦЭМ!$D$10+'СЕТ СН'!$F$5-'СЕТ СН'!$F$21</f>
        <v>3795.6542168199999</v>
      </c>
      <c r="G27" s="37">
        <f>SUMIFS(СВЦЭМ!$D$34:$D$777,СВЦЭМ!$A$34:$A$777,$A27,СВЦЭМ!$B$34:$B$777,G$11)+'СЕТ СН'!$F$11+СВЦЭМ!$D$10+'СЕТ СН'!$F$5-'СЕТ СН'!$F$21</f>
        <v>3800.4401374800004</v>
      </c>
      <c r="H27" s="37">
        <f>SUMIFS(СВЦЭМ!$D$34:$D$777,СВЦЭМ!$A$34:$A$777,$A27,СВЦЭМ!$B$34:$B$777,H$11)+'СЕТ СН'!$F$11+СВЦЭМ!$D$10+'СЕТ СН'!$F$5-'СЕТ СН'!$F$21</f>
        <v>3756.7704328100003</v>
      </c>
      <c r="I27" s="37">
        <f>SUMIFS(СВЦЭМ!$D$34:$D$777,СВЦЭМ!$A$34:$A$777,$A27,СВЦЭМ!$B$34:$B$777,I$11)+'СЕТ СН'!$F$11+СВЦЭМ!$D$10+'СЕТ СН'!$F$5-'СЕТ СН'!$F$21</f>
        <v>3601.8401723800002</v>
      </c>
      <c r="J27" s="37">
        <f>SUMIFS(СВЦЭМ!$D$34:$D$777,СВЦЭМ!$A$34:$A$777,$A27,СВЦЭМ!$B$34:$B$777,J$11)+'СЕТ СН'!$F$11+СВЦЭМ!$D$10+'СЕТ СН'!$F$5-'СЕТ СН'!$F$21</f>
        <v>3457.1197039200001</v>
      </c>
      <c r="K27" s="37">
        <f>SUMIFS(СВЦЭМ!$D$34:$D$777,СВЦЭМ!$A$34:$A$777,$A27,СВЦЭМ!$B$34:$B$777,K$11)+'СЕТ СН'!$F$11+СВЦЭМ!$D$10+'СЕТ СН'!$F$5-'СЕТ СН'!$F$21</f>
        <v>3409.7996956000002</v>
      </c>
      <c r="L27" s="37">
        <f>SUMIFS(СВЦЭМ!$D$34:$D$777,СВЦЭМ!$A$34:$A$777,$A27,СВЦЭМ!$B$34:$B$777,L$11)+'СЕТ СН'!$F$11+СВЦЭМ!$D$10+'СЕТ СН'!$F$5-'СЕТ СН'!$F$21</f>
        <v>3396.1470632000005</v>
      </c>
      <c r="M27" s="37">
        <f>SUMIFS(СВЦЭМ!$D$34:$D$777,СВЦЭМ!$A$34:$A$777,$A27,СВЦЭМ!$B$34:$B$777,M$11)+'СЕТ СН'!$F$11+СВЦЭМ!$D$10+'СЕТ СН'!$F$5-'СЕТ СН'!$F$21</f>
        <v>3390.4471335800004</v>
      </c>
      <c r="N27" s="37">
        <f>SUMIFS(СВЦЭМ!$D$34:$D$777,СВЦЭМ!$A$34:$A$777,$A27,СВЦЭМ!$B$34:$B$777,N$11)+'СЕТ СН'!$F$11+СВЦЭМ!$D$10+'СЕТ СН'!$F$5-'СЕТ СН'!$F$21</f>
        <v>3396.4636657400001</v>
      </c>
      <c r="O27" s="37">
        <f>SUMIFS(СВЦЭМ!$D$34:$D$777,СВЦЭМ!$A$34:$A$777,$A27,СВЦЭМ!$B$34:$B$777,O$11)+'СЕТ СН'!$F$11+СВЦЭМ!$D$10+'СЕТ СН'!$F$5-'СЕТ СН'!$F$21</f>
        <v>3405.8958958899998</v>
      </c>
      <c r="P27" s="37">
        <f>SUMIFS(СВЦЭМ!$D$34:$D$777,СВЦЭМ!$A$34:$A$777,$A27,СВЦЭМ!$B$34:$B$777,P$11)+'СЕТ СН'!$F$11+СВЦЭМ!$D$10+'СЕТ СН'!$F$5-'СЕТ СН'!$F$21</f>
        <v>3422.5536651500001</v>
      </c>
      <c r="Q27" s="37">
        <f>SUMIFS(СВЦЭМ!$D$34:$D$777,СВЦЭМ!$A$34:$A$777,$A27,СВЦЭМ!$B$34:$B$777,Q$11)+'СЕТ СН'!$F$11+СВЦЭМ!$D$10+'СЕТ СН'!$F$5-'СЕТ СН'!$F$21</f>
        <v>3423.62807664</v>
      </c>
      <c r="R27" s="37">
        <f>SUMIFS(СВЦЭМ!$D$34:$D$777,СВЦЭМ!$A$34:$A$777,$A27,СВЦЭМ!$B$34:$B$777,R$11)+'СЕТ СН'!$F$11+СВЦЭМ!$D$10+'СЕТ СН'!$F$5-'СЕТ СН'!$F$21</f>
        <v>3424.9949960199997</v>
      </c>
      <c r="S27" s="37">
        <f>SUMIFS(СВЦЭМ!$D$34:$D$777,СВЦЭМ!$A$34:$A$777,$A27,СВЦЭМ!$B$34:$B$777,S$11)+'СЕТ СН'!$F$11+СВЦЭМ!$D$10+'СЕТ СН'!$F$5-'СЕТ СН'!$F$21</f>
        <v>3408.1141583600006</v>
      </c>
      <c r="T27" s="37">
        <f>SUMIFS(СВЦЭМ!$D$34:$D$777,СВЦЭМ!$A$34:$A$777,$A27,СВЦЭМ!$B$34:$B$777,T$11)+'СЕТ СН'!$F$11+СВЦЭМ!$D$10+'СЕТ СН'!$F$5-'СЕТ СН'!$F$21</f>
        <v>3405.4205793799997</v>
      </c>
      <c r="U27" s="37">
        <f>SUMIFS(СВЦЭМ!$D$34:$D$777,СВЦЭМ!$A$34:$A$777,$A27,СВЦЭМ!$B$34:$B$777,U$11)+'СЕТ СН'!$F$11+СВЦЭМ!$D$10+'СЕТ СН'!$F$5-'СЕТ СН'!$F$21</f>
        <v>3411.86290667</v>
      </c>
      <c r="V27" s="37">
        <f>SUMIFS(СВЦЭМ!$D$34:$D$777,СВЦЭМ!$A$34:$A$777,$A27,СВЦЭМ!$B$34:$B$777,V$11)+'СЕТ СН'!$F$11+СВЦЭМ!$D$10+'СЕТ СН'!$F$5-'СЕТ СН'!$F$21</f>
        <v>3398.4616686100003</v>
      </c>
      <c r="W27" s="37">
        <f>SUMIFS(СВЦЭМ!$D$34:$D$777,СВЦЭМ!$A$34:$A$777,$A27,СВЦЭМ!$B$34:$B$777,W$11)+'СЕТ СН'!$F$11+СВЦЭМ!$D$10+'СЕТ СН'!$F$5-'СЕТ СН'!$F$21</f>
        <v>3451.9344260000003</v>
      </c>
      <c r="X27" s="37">
        <f>SUMIFS(СВЦЭМ!$D$34:$D$777,СВЦЭМ!$A$34:$A$777,$A27,СВЦЭМ!$B$34:$B$777,X$11)+'СЕТ СН'!$F$11+СВЦЭМ!$D$10+'СЕТ СН'!$F$5-'СЕТ СН'!$F$21</f>
        <v>3564.1483831299997</v>
      </c>
      <c r="Y27" s="37">
        <f>SUMIFS(СВЦЭМ!$D$34:$D$777,СВЦЭМ!$A$34:$A$777,$A27,СВЦЭМ!$B$34:$B$777,Y$11)+'СЕТ СН'!$F$11+СВЦЭМ!$D$10+'СЕТ СН'!$F$5-'СЕТ СН'!$F$21</f>
        <v>3707.06572912</v>
      </c>
    </row>
    <row r="28" spans="1:25" ht="15.75" x14ac:dyDescent="0.2">
      <c r="A28" s="36">
        <f t="shared" si="0"/>
        <v>43268</v>
      </c>
      <c r="B28" s="37">
        <f>SUMIFS(СВЦЭМ!$D$34:$D$777,СВЦЭМ!$A$34:$A$777,$A28,СВЦЭМ!$B$34:$B$777,B$11)+'СЕТ СН'!$F$11+СВЦЭМ!$D$10+'СЕТ СН'!$F$5-'СЕТ СН'!$F$21</f>
        <v>3748.1318810600001</v>
      </c>
      <c r="C28" s="37">
        <f>SUMIFS(СВЦЭМ!$D$34:$D$777,СВЦЭМ!$A$34:$A$777,$A28,СВЦЭМ!$B$34:$B$777,C$11)+'СЕТ СН'!$F$11+СВЦЭМ!$D$10+'СЕТ СН'!$F$5-'СЕТ СН'!$F$21</f>
        <v>3811.1348511199999</v>
      </c>
      <c r="D28" s="37">
        <f>SUMIFS(СВЦЭМ!$D$34:$D$777,СВЦЭМ!$A$34:$A$777,$A28,СВЦЭМ!$B$34:$B$777,D$11)+'СЕТ СН'!$F$11+СВЦЭМ!$D$10+'СЕТ СН'!$F$5-'СЕТ СН'!$F$21</f>
        <v>3814.67852644</v>
      </c>
      <c r="E28" s="37">
        <f>SUMIFS(СВЦЭМ!$D$34:$D$777,СВЦЭМ!$A$34:$A$777,$A28,СВЦЭМ!$B$34:$B$777,E$11)+'СЕТ СН'!$F$11+СВЦЭМ!$D$10+'СЕТ СН'!$F$5-'СЕТ СН'!$F$21</f>
        <v>3807.8039094999999</v>
      </c>
      <c r="F28" s="37">
        <f>SUMIFS(СВЦЭМ!$D$34:$D$777,СВЦЭМ!$A$34:$A$777,$A28,СВЦЭМ!$B$34:$B$777,F$11)+'СЕТ СН'!$F$11+СВЦЭМ!$D$10+'СЕТ СН'!$F$5-'СЕТ СН'!$F$21</f>
        <v>3800.3056600700006</v>
      </c>
      <c r="G28" s="37">
        <f>SUMIFS(СВЦЭМ!$D$34:$D$777,СВЦЭМ!$A$34:$A$777,$A28,СВЦЭМ!$B$34:$B$777,G$11)+'СЕТ СН'!$F$11+СВЦЭМ!$D$10+'СЕТ СН'!$F$5-'СЕТ СН'!$F$21</f>
        <v>3790.8870511600003</v>
      </c>
      <c r="H28" s="37">
        <f>SUMIFS(СВЦЭМ!$D$34:$D$777,СВЦЭМ!$A$34:$A$777,$A28,СВЦЭМ!$B$34:$B$777,H$11)+'СЕТ СН'!$F$11+СВЦЭМ!$D$10+'СЕТ СН'!$F$5-'СЕТ СН'!$F$21</f>
        <v>3782.9308177400003</v>
      </c>
      <c r="I28" s="37">
        <f>SUMIFS(СВЦЭМ!$D$34:$D$777,СВЦЭМ!$A$34:$A$777,$A28,СВЦЭМ!$B$34:$B$777,I$11)+'СЕТ СН'!$F$11+СВЦЭМ!$D$10+'СЕТ СН'!$F$5-'СЕТ СН'!$F$21</f>
        <v>3677.5875696099997</v>
      </c>
      <c r="J28" s="37">
        <f>SUMIFS(СВЦЭМ!$D$34:$D$777,СВЦЭМ!$A$34:$A$777,$A28,СВЦЭМ!$B$34:$B$777,J$11)+'СЕТ СН'!$F$11+СВЦЭМ!$D$10+'СЕТ СН'!$F$5-'СЕТ СН'!$F$21</f>
        <v>3520.8392381500003</v>
      </c>
      <c r="K28" s="37">
        <f>SUMIFS(СВЦЭМ!$D$34:$D$777,СВЦЭМ!$A$34:$A$777,$A28,СВЦЭМ!$B$34:$B$777,K$11)+'СЕТ СН'!$F$11+СВЦЭМ!$D$10+'СЕТ СН'!$F$5-'СЕТ СН'!$F$21</f>
        <v>3434.5305933100003</v>
      </c>
      <c r="L28" s="37">
        <f>SUMIFS(СВЦЭМ!$D$34:$D$777,СВЦЭМ!$A$34:$A$777,$A28,СВЦЭМ!$B$34:$B$777,L$11)+'СЕТ СН'!$F$11+СВЦЭМ!$D$10+'СЕТ СН'!$F$5-'СЕТ СН'!$F$21</f>
        <v>3398.7616880099999</v>
      </c>
      <c r="M28" s="37">
        <f>SUMIFS(СВЦЭМ!$D$34:$D$777,СВЦЭМ!$A$34:$A$777,$A28,СВЦЭМ!$B$34:$B$777,M$11)+'СЕТ СН'!$F$11+СВЦЭМ!$D$10+'СЕТ СН'!$F$5-'СЕТ СН'!$F$21</f>
        <v>3390.3151842399998</v>
      </c>
      <c r="N28" s="37">
        <f>SUMIFS(СВЦЭМ!$D$34:$D$777,СВЦЭМ!$A$34:$A$777,$A28,СВЦЭМ!$B$34:$B$777,N$11)+'СЕТ СН'!$F$11+СВЦЭМ!$D$10+'СЕТ СН'!$F$5-'СЕТ СН'!$F$21</f>
        <v>3390.0419597699997</v>
      </c>
      <c r="O28" s="37">
        <f>SUMIFS(СВЦЭМ!$D$34:$D$777,СВЦЭМ!$A$34:$A$777,$A28,СВЦЭМ!$B$34:$B$777,O$11)+'СЕТ СН'!$F$11+СВЦЭМ!$D$10+'СЕТ СН'!$F$5-'СЕТ СН'!$F$21</f>
        <v>3386.4104316300004</v>
      </c>
      <c r="P28" s="37">
        <f>SUMIFS(СВЦЭМ!$D$34:$D$777,СВЦЭМ!$A$34:$A$777,$A28,СВЦЭМ!$B$34:$B$777,P$11)+'СЕТ СН'!$F$11+СВЦЭМ!$D$10+'СЕТ СН'!$F$5-'СЕТ СН'!$F$21</f>
        <v>3427.3657406099996</v>
      </c>
      <c r="Q28" s="37">
        <f>SUMIFS(СВЦЭМ!$D$34:$D$777,СВЦЭМ!$A$34:$A$777,$A28,СВЦЭМ!$B$34:$B$777,Q$11)+'СЕТ СН'!$F$11+СВЦЭМ!$D$10+'СЕТ СН'!$F$5-'СЕТ СН'!$F$21</f>
        <v>3438.6130830200004</v>
      </c>
      <c r="R28" s="37">
        <f>SUMIFS(СВЦЭМ!$D$34:$D$777,СВЦЭМ!$A$34:$A$777,$A28,СВЦЭМ!$B$34:$B$777,R$11)+'СЕТ СН'!$F$11+СВЦЭМ!$D$10+'СЕТ СН'!$F$5-'СЕТ СН'!$F$21</f>
        <v>3437.5095563300006</v>
      </c>
      <c r="S28" s="37">
        <f>SUMIFS(СВЦЭМ!$D$34:$D$777,СВЦЭМ!$A$34:$A$777,$A28,СВЦЭМ!$B$34:$B$777,S$11)+'СЕТ СН'!$F$11+СВЦЭМ!$D$10+'СЕТ СН'!$F$5-'СЕТ СН'!$F$21</f>
        <v>3398.1765352799998</v>
      </c>
      <c r="T28" s="37">
        <f>SUMIFS(СВЦЭМ!$D$34:$D$777,СВЦЭМ!$A$34:$A$777,$A28,СВЦЭМ!$B$34:$B$777,T$11)+'СЕТ СН'!$F$11+СВЦЭМ!$D$10+'СЕТ СН'!$F$5-'СЕТ СН'!$F$21</f>
        <v>3383.9766583400001</v>
      </c>
      <c r="U28" s="37">
        <f>SUMIFS(СВЦЭМ!$D$34:$D$777,СВЦЭМ!$A$34:$A$777,$A28,СВЦЭМ!$B$34:$B$777,U$11)+'СЕТ СН'!$F$11+СВЦЭМ!$D$10+'СЕТ СН'!$F$5-'СЕТ СН'!$F$21</f>
        <v>3389.8117457900003</v>
      </c>
      <c r="V28" s="37">
        <f>SUMIFS(СВЦЭМ!$D$34:$D$777,СВЦЭМ!$A$34:$A$777,$A28,СВЦЭМ!$B$34:$B$777,V$11)+'СЕТ СН'!$F$11+СВЦЭМ!$D$10+'СЕТ СН'!$F$5-'СЕТ СН'!$F$21</f>
        <v>3383.17587761</v>
      </c>
      <c r="W28" s="37">
        <f>SUMIFS(СВЦЭМ!$D$34:$D$777,СВЦЭМ!$A$34:$A$777,$A28,СВЦЭМ!$B$34:$B$777,W$11)+'СЕТ СН'!$F$11+СВЦЭМ!$D$10+'СЕТ СН'!$F$5-'СЕТ СН'!$F$21</f>
        <v>3445.6545994000003</v>
      </c>
      <c r="X28" s="37">
        <f>SUMIFS(СВЦЭМ!$D$34:$D$777,СВЦЭМ!$A$34:$A$777,$A28,СВЦЭМ!$B$34:$B$777,X$11)+'СЕТ СН'!$F$11+СВЦЭМ!$D$10+'СЕТ СН'!$F$5-'СЕТ СН'!$F$21</f>
        <v>3516.2613375799997</v>
      </c>
      <c r="Y28" s="37">
        <f>SUMIFS(СВЦЭМ!$D$34:$D$777,СВЦЭМ!$A$34:$A$777,$A28,СВЦЭМ!$B$34:$B$777,Y$11)+'СЕТ СН'!$F$11+СВЦЭМ!$D$10+'СЕТ СН'!$F$5-'СЕТ СН'!$F$21</f>
        <v>3656.7806515199995</v>
      </c>
    </row>
    <row r="29" spans="1:25" ht="15.75" x14ac:dyDescent="0.2">
      <c r="A29" s="36">
        <f t="shared" si="0"/>
        <v>43269</v>
      </c>
      <c r="B29" s="37">
        <f>SUMIFS(СВЦЭМ!$D$34:$D$777,СВЦЭМ!$A$34:$A$777,$A29,СВЦЭМ!$B$34:$B$777,B$11)+'СЕТ СН'!$F$11+СВЦЭМ!$D$10+'СЕТ СН'!$F$5-'СЕТ СН'!$F$21</f>
        <v>3801.1935209400003</v>
      </c>
      <c r="C29" s="37">
        <f>SUMIFS(СВЦЭМ!$D$34:$D$777,СВЦЭМ!$A$34:$A$777,$A29,СВЦЭМ!$B$34:$B$777,C$11)+'СЕТ СН'!$F$11+СВЦЭМ!$D$10+'СЕТ СН'!$F$5-'СЕТ СН'!$F$21</f>
        <v>3825.83046367</v>
      </c>
      <c r="D29" s="37">
        <f>SUMIFS(СВЦЭМ!$D$34:$D$777,СВЦЭМ!$A$34:$A$777,$A29,СВЦЭМ!$B$34:$B$777,D$11)+'СЕТ СН'!$F$11+СВЦЭМ!$D$10+'СЕТ СН'!$F$5-'СЕТ СН'!$F$21</f>
        <v>3814.0019181900002</v>
      </c>
      <c r="E29" s="37">
        <f>SUMIFS(СВЦЭМ!$D$34:$D$777,СВЦЭМ!$A$34:$A$777,$A29,СВЦЭМ!$B$34:$B$777,E$11)+'СЕТ СН'!$F$11+СВЦЭМ!$D$10+'СЕТ СН'!$F$5-'СЕТ СН'!$F$21</f>
        <v>3805.6598867199996</v>
      </c>
      <c r="F29" s="37">
        <f>SUMIFS(СВЦЭМ!$D$34:$D$777,СВЦЭМ!$A$34:$A$777,$A29,СВЦЭМ!$B$34:$B$777,F$11)+'СЕТ СН'!$F$11+СВЦЭМ!$D$10+'СЕТ СН'!$F$5-'СЕТ СН'!$F$21</f>
        <v>3799.0707424199995</v>
      </c>
      <c r="G29" s="37">
        <f>SUMIFS(СВЦЭМ!$D$34:$D$777,СВЦЭМ!$A$34:$A$777,$A29,СВЦЭМ!$B$34:$B$777,G$11)+'СЕТ СН'!$F$11+СВЦЭМ!$D$10+'СЕТ СН'!$F$5-'СЕТ СН'!$F$21</f>
        <v>3804.7549060599999</v>
      </c>
      <c r="H29" s="37">
        <f>SUMIFS(СВЦЭМ!$D$34:$D$777,СВЦЭМ!$A$34:$A$777,$A29,СВЦЭМ!$B$34:$B$777,H$11)+'СЕТ СН'!$F$11+СВЦЭМ!$D$10+'СЕТ СН'!$F$5-'СЕТ СН'!$F$21</f>
        <v>3762.3236721600001</v>
      </c>
      <c r="I29" s="37">
        <f>SUMIFS(СВЦЭМ!$D$34:$D$777,СВЦЭМ!$A$34:$A$777,$A29,СВЦЭМ!$B$34:$B$777,I$11)+'СЕТ СН'!$F$11+СВЦЭМ!$D$10+'СЕТ СН'!$F$5-'СЕТ СН'!$F$21</f>
        <v>3606.7915521899999</v>
      </c>
      <c r="J29" s="37">
        <f>SUMIFS(СВЦЭМ!$D$34:$D$777,СВЦЭМ!$A$34:$A$777,$A29,СВЦЭМ!$B$34:$B$777,J$11)+'СЕТ СН'!$F$11+СВЦЭМ!$D$10+'СЕТ СН'!$F$5-'СЕТ СН'!$F$21</f>
        <v>3476.3102937200006</v>
      </c>
      <c r="K29" s="37">
        <f>SUMIFS(СВЦЭМ!$D$34:$D$777,СВЦЭМ!$A$34:$A$777,$A29,СВЦЭМ!$B$34:$B$777,K$11)+'СЕТ СН'!$F$11+СВЦЭМ!$D$10+'СЕТ СН'!$F$5-'СЕТ СН'!$F$21</f>
        <v>3421.4359273699997</v>
      </c>
      <c r="L29" s="37">
        <f>SUMIFS(СВЦЭМ!$D$34:$D$777,СВЦЭМ!$A$34:$A$777,$A29,СВЦЭМ!$B$34:$B$777,L$11)+'СЕТ СН'!$F$11+СВЦЭМ!$D$10+'СЕТ СН'!$F$5-'СЕТ СН'!$F$21</f>
        <v>3416.2117743900003</v>
      </c>
      <c r="M29" s="37">
        <f>SUMIFS(СВЦЭМ!$D$34:$D$777,СВЦЭМ!$A$34:$A$777,$A29,СВЦЭМ!$B$34:$B$777,M$11)+'СЕТ СН'!$F$11+СВЦЭМ!$D$10+'СЕТ СН'!$F$5-'СЕТ СН'!$F$21</f>
        <v>3418.6867965000006</v>
      </c>
      <c r="N29" s="37">
        <f>SUMIFS(СВЦЭМ!$D$34:$D$777,СВЦЭМ!$A$34:$A$777,$A29,СВЦЭМ!$B$34:$B$777,N$11)+'СЕТ СН'!$F$11+СВЦЭМ!$D$10+'СЕТ СН'!$F$5-'СЕТ СН'!$F$21</f>
        <v>3408.1203499600001</v>
      </c>
      <c r="O29" s="37">
        <f>SUMIFS(СВЦЭМ!$D$34:$D$777,СВЦЭМ!$A$34:$A$777,$A29,СВЦЭМ!$B$34:$B$777,O$11)+'СЕТ СН'!$F$11+СВЦЭМ!$D$10+'СЕТ СН'!$F$5-'СЕТ СН'!$F$21</f>
        <v>3402.0550714000005</v>
      </c>
      <c r="P29" s="37">
        <f>SUMIFS(СВЦЭМ!$D$34:$D$777,СВЦЭМ!$A$34:$A$777,$A29,СВЦЭМ!$B$34:$B$777,P$11)+'СЕТ СН'!$F$11+СВЦЭМ!$D$10+'СЕТ СН'!$F$5-'СЕТ СН'!$F$21</f>
        <v>3417.9658777600002</v>
      </c>
      <c r="Q29" s="37">
        <f>SUMIFS(СВЦЭМ!$D$34:$D$777,СВЦЭМ!$A$34:$A$777,$A29,СВЦЭМ!$B$34:$B$777,Q$11)+'СЕТ СН'!$F$11+СВЦЭМ!$D$10+'СЕТ СН'!$F$5-'СЕТ СН'!$F$21</f>
        <v>3418.2808652799999</v>
      </c>
      <c r="R29" s="37">
        <f>SUMIFS(СВЦЭМ!$D$34:$D$777,СВЦЭМ!$A$34:$A$777,$A29,СВЦЭМ!$B$34:$B$777,R$11)+'СЕТ СН'!$F$11+СВЦЭМ!$D$10+'СЕТ СН'!$F$5-'СЕТ СН'!$F$21</f>
        <v>3424.2788432900002</v>
      </c>
      <c r="S29" s="37">
        <f>SUMIFS(СВЦЭМ!$D$34:$D$777,СВЦЭМ!$A$34:$A$777,$A29,СВЦЭМ!$B$34:$B$777,S$11)+'СЕТ СН'!$F$11+СВЦЭМ!$D$10+'СЕТ СН'!$F$5-'СЕТ СН'!$F$21</f>
        <v>3416.2397906199999</v>
      </c>
      <c r="T29" s="37">
        <f>SUMIFS(СВЦЭМ!$D$34:$D$777,СВЦЭМ!$A$34:$A$777,$A29,СВЦЭМ!$B$34:$B$777,T$11)+'СЕТ СН'!$F$11+СВЦЭМ!$D$10+'СЕТ СН'!$F$5-'СЕТ СН'!$F$21</f>
        <v>3407.0397328000004</v>
      </c>
      <c r="U29" s="37">
        <f>SUMIFS(СВЦЭМ!$D$34:$D$777,СВЦЭМ!$A$34:$A$777,$A29,СВЦЭМ!$B$34:$B$777,U$11)+'СЕТ СН'!$F$11+СВЦЭМ!$D$10+'СЕТ СН'!$F$5-'СЕТ СН'!$F$21</f>
        <v>3420.7755879900001</v>
      </c>
      <c r="V29" s="37">
        <f>SUMIFS(СВЦЭМ!$D$34:$D$777,СВЦЭМ!$A$34:$A$777,$A29,СВЦЭМ!$B$34:$B$777,V$11)+'СЕТ СН'!$F$11+СВЦЭМ!$D$10+'СЕТ СН'!$F$5-'СЕТ СН'!$F$21</f>
        <v>3425.2051102400005</v>
      </c>
      <c r="W29" s="37">
        <f>SUMIFS(СВЦЭМ!$D$34:$D$777,СВЦЭМ!$A$34:$A$777,$A29,СВЦЭМ!$B$34:$B$777,W$11)+'СЕТ СН'!$F$11+СВЦЭМ!$D$10+'СЕТ СН'!$F$5-'СЕТ СН'!$F$21</f>
        <v>3471.6302976800002</v>
      </c>
      <c r="X29" s="37">
        <f>SUMIFS(СВЦЭМ!$D$34:$D$777,СВЦЭМ!$A$34:$A$777,$A29,СВЦЭМ!$B$34:$B$777,X$11)+'СЕТ СН'!$F$11+СВЦЭМ!$D$10+'СЕТ СН'!$F$5-'СЕТ СН'!$F$21</f>
        <v>3580.2241618800003</v>
      </c>
      <c r="Y29" s="37">
        <f>SUMIFS(СВЦЭМ!$D$34:$D$777,СВЦЭМ!$A$34:$A$777,$A29,СВЦЭМ!$B$34:$B$777,Y$11)+'СЕТ СН'!$F$11+СВЦЭМ!$D$10+'СЕТ СН'!$F$5-'СЕТ СН'!$F$21</f>
        <v>3712.4722172099996</v>
      </c>
    </row>
    <row r="30" spans="1:25" ht="15.75" x14ac:dyDescent="0.2">
      <c r="A30" s="36">
        <f t="shared" si="0"/>
        <v>43270</v>
      </c>
      <c r="B30" s="37">
        <f>SUMIFS(СВЦЭМ!$D$34:$D$777,СВЦЭМ!$A$34:$A$777,$A30,СВЦЭМ!$B$34:$B$777,B$11)+'СЕТ СН'!$F$11+СВЦЭМ!$D$10+'СЕТ СН'!$F$5-'СЕТ СН'!$F$21</f>
        <v>3696.4513359100006</v>
      </c>
      <c r="C30" s="37">
        <f>SUMIFS(СВЦЭМ!$D$34:$D$777,СВЦЭМ!$A$34:$A$777,$A30,СВЦЭМ!$B$34:$B$777,C$11)+'СЕТ СН'!$F$11+СВЦЭМ!$D$10+'СЕТ СН'!$F$5-'СЕТ СН'!$F$21</f>
        <v>3744.9894477100001</v>
      </c>
      <c r="D30" s="37">
        <f>SUMIFS(СВЦЭМ!$D$34:$D$777,СВЦЭМ!$A$34:$A$777,$A30,СВЦЭМ!$B$34:$B$777,D$11)+'СЕТ СН'!$F$11+СВЦЭМ!$D$10+'СЕТ СН'!$F$5-'СЕТ СН'!$F$21</f>
        <v>3754.8294829400006</v>
      </c>
      <c r="E30" s="37">
        <f>SUMIFS(СВЦЭМ!$D$34:$D$777,СВЦЭМ!$A$34:$A$777,$A30,СВЦЭМ!$B$34:$B$777,E$11)+'СЕТ СН'!$F$11+СВЦЭМ!$D$10+'СЕТ СН'!$F$5-'СЕТ СН'!$F$21</f>
        <v>3648.9490880899998</v>
      </c>
      <c r="F30" s="37">
        <f>SUMIFS(СВЦЭМ!$D$34:$D$777,СВЦЭМ!$A$34:$A$777,$A30,СВЦЭМ!$B$34:$B$777,F$11)+'СЕТ СН'!$F$11+СВЦЭМ!$D$10+'СЕТ СН'!$F$5-'СЕТ СН'!$F$21</f>
        <v>3641.4815353399995</v>
      </c>
      <c r="G30" s="37">
        <f>SUMIFS(СВЦЭМ!$D$34:$D$777,СВЦЭМ!$A$34:$A$777,$A30,СВЦЭМ!$B$34:$B$777,G$11)+'СЕТ СН'!$F$11+СВЦЭМ!$D$10+'СЕТ СН'!$F$5-'СЕТ СН'!$F$21</f>
        <v>3624.3900139800003</v>
      </c>
      <c r="H30" s="37">
        <f>SUMIFS(СВЦЭМ!$D$34:$D$777,СВЦЭМ!$A$34:$A$777,$A30,СВЦЭМ!$B$34:$B$777,H$11)+'СЕТ СН'!$F$11+СВЦЭМ!$D$10+'СЕТ СН'!$F$5-'СЕТ СН'!$F$21</f>
        <v>3628.1511598299999</v>
      </c>
      <c r="I30" s="37">
        <f>SUMIFS(СВЦЭМ!$D$34:$D$777,СВЦЭМ!$A$34:$A$777,$A30,СВЦЭМ!$B$34:$B$777,I$11)+'СЕТ СН'!$F$11+СВЦЭМ!$D$10+'СЕТ СН'!$F$5-'СЕТ СН'!$F$21</f>
        <v>3553.5285003599997</v>
      </c>
      <c r="J30" s="37">
        <f>SUMIFS(СВЦЭМ!$D$34:$D$777,СВЦЭМ!$A$34:$A$777,$A30,СВЦЭМ!$B$34:$B$777,J$11)+'СЕТ СН'!$F$11+СВЦЭМ!$D$10+'СЕТ СН'!$F$5-'СЕТ СН'!$F$21</f>
        <v>3445.82460184</v>
      </c>
      <c r="K30" s="37">
        <f>SUMIFS(СВЦЭМ!$D$34:$D$777,СВЦЭМ!$A$34:$A$777,$A30,СВЦЭМ!$B$34:$B$777,K$11)+'СЕТ СН'!$F$11+СВЦЭМ!$D$10+'СЕТ СН'!$F$5-'СЕТ СН'!$F$21</f>
        <v>3393.8557247200001</v>
      </c>
      <c r="L30" s="37">
        <f>SUMIFS(СВЦЭМ!$D$34:$D$777,СВЦЭМ!$A$34:$A$777,$A30,СВЦЭМ!$B$34:$B$777,L$11)+'СЕТ СН'!$F$11+СВЦЭМ!$D$10+'СЕТ СН'!$F$5-'СЕТ СН'!$F$21</f>
        <v>3392.0432574499996</v>
      </c>
      <c r="M30" s="37">
        <f>SUMIFS(СВЦЭМ!$D$34:$D$777,СВЦЭМ!$A$34:$A$777,$A30,СВЦЭМ!$B$34:$B$777,M$11)+'СЕТ СН'!$F$11+СВЦЭМ!$D$10+'СЕТ СН'!$F$5-'СЕТ СН'!$F$21</f>
        <v>3399.6024961500002</v>
      </c>
      <c r="N30" s="37">
        <f>SUMIFS(СВЦЭМ!$D$34:$D$777,СВЦЭМ!$A$34:$A$777,$A30,СВЦЭМ!$B$34:$B$777,N$11)+'СЕТ СН'!$F$11+СВЦЭМ!$D$10+'СЕТ СН'!$F$5-'СЕТ СН'!$F$21</f>
        <v>3399.5030477799996</v>
      </c>
      <c r="O30" s="37">
        <f>SUMIFS(СВЦЭМ!$D$34:$D$777,СВЦЭМ!$A$34:$A$777,$A30,СВЦЭМ!$B$34:$B$777,O$11)+'СЕТ СН'!$F$11+СВЦЭМ!$D$10+'СЕТ СН'!$F$5-'СЕТ СН'!$F$21</f>
        <v>3382.0534677600003</v>
      </c>
      <c r="P30" s="37">
        <f>SUMIFS(СВЦЭМ!$D$34:$D$777,СВЦЭМ!$A$34:$A$777,$A30,СВЦЭМ!$B$34:$B$777,P$11)+'СЕТ СН'!$F$11+СВЦЭМ!$D$10+'СЕТ СН'!$F$5-'СЕТ СН'!$F$21</f>
        <v>3410.3814168599997</v>
      </c>
      <c r="Q30" s="37">
        <f>SUMIFS(СВЦЭМ!$D$34:$D$777,СВЦЭМ!$A$34:$A$777,$A30,СВЦЭМ!$B$34:$B$777,Q$11)+'СЕТ СН'!$F$11+СВЦЭМ!$D$10+'СЕТ СН'!$F$5-'СЕТ СН'!$F$21</f>
        <v>3419.6074755100003</v>
      </c>
      <c r="R30" s="37">
        <f>SUMIFS(СВЦЭМ!$D$34:$D$777,СВЦЭМ!$A$34:$A$777,$A30,СВЦЭМ!$B$34:$B$777,R$11)+'СЕТ СН'!$F$11+СВЦЭМ!$D$10+'СЕТ СН'!$F$5-'СЕТ СН'!$F$21</f>
        <v>3412.8784161799999</v>
      </c>
      <c r="S30" s="37">
        <f>SUMIFS(СВЦЭМ!$D$34:$D$777,СВЦЭМ!$A$34:$A$777,$A30,СВЦЭМ!$B$34:$B$777,S$11)+'СЕТ СН'!$F$11+СВЦЭМ!$D$10+'СЕТ СН'!$F$5-'СЕТ СН'!$F$21</f>
        <v>3405.0659880200005</v>
      </c>
      <c r="T30" s="37">
        <f>SUMIFS(СВЦЭМ!$D$34:$D$777,СВЦЭМ!$A$34:$A$777,$A30,СВЦЭМ!$B$34:$B$777,T$11)+'СЕТ СН'!$F$11+СВЦЭМ!$D$10+'СЕТ СН'!$F$5-'СЕТ СН'!$F$21</f>
        <v>3390.3546797499998</v>
      </c>
      <c r="U30" s="37">
        <f>SUMIFS(СВЦЭМ!$D$34:$D$777,СВЦЭМ!$A$34:$A$777,$A30,СВЦЭМ!$B$34:$B$777,U$11)+'СЕТ СН'!$F$11+СВЦЭМ!$D$10+'СЕТ СН'!$F$5-'СЕТ СН'!$F$21</f>
        <v>3408.6149326300006</v>
      </c>
      <c r="V30" s="37">
        <f>SUMIFS(СВЦЭМ!$D$34:$D$777,СВЦЭМ!$A$34:$A$777,$A30,СВЦЭМ!$B$34:$B$777,V$11)+'СЕТ СН'!$F$11+СВЦЭМ!$D$10+'СЕТ СН'!$F$5-'СЕТ СН'!$F$21</f>
        <v>3409.9617528000003</v>
      </c>
      <c r="W30" s="37">
        <f>SUMIFS(СВЦЭМ!$D$34:$D$777,СВЦЭМ!$A$34:$A$777,$A30,СВЦЭМ!$B$34:$B$777,W$11)+'СЕТ СН'!$F$11+СВЦЭМ!$D$10+'СЕТ СН'!$F$5-'СЕТ СН'!$F$21</f>
        <v>3444.8434071100005</v>
      </c>
      <c r="X30" s="37">
        <f>SUMIFS(СВЦЭМ!$D$34:$D$777,СВЦЭМ!$A$34:$A$777,$A30,СВЦЭМ!$B$34:$B$777,X$11)+'СЕТ СН'!$F$11+СВЦЭМ!$D$10+'СЕТ СН'!$F$5-'СЕТ СН'!$F$21</f>
        <v>3551.4914702700003</v>
      </c>
      <c r="Y30" s="37">
        <f>SUMIFS(СВЦЭМ!$D$34:$D$777,СВЦЭМ!$A$34:$A$777,$A30,СВЦЭМ!$B$34:$B$777,Y$11)+'СЕТ СН'!$F$11+СВЦЭМ!$D$10+'СЕТ СН'!$F$5-'СЕТ СН'!$F$21</f>
        <v>3672.4571934600003</v>
      </c>
    </row>
    <row r="31" spans="1:25" ht="15.75" x14ac:dyDescent="0.2">
      <c r="A31" s="36">
        <f t="shared" si="0"/>
        <v>43271</v>
      </c>
      <c r="B31" s="37">
        <f>SUMIFS(СВЦЭМ!$D$34:$D$777,СВЦЭМ!$A$34:$A$777,$A31,СВЦЭМ!$B$34:$B$777,B$11)+'СЕТ СН'!$F$11+СВЦЭМ!$D$10+'СЕТ СН'!$F$5-'СЕТ СН'!$F$21</f>
        <v>3654.7973186799995</v>
      </c>
      <c r="C31" s="37">
        <f>SUMIFS(СВЦЭМ!$D$34:$D$777,СВЦЭМ!$A$34:$A$777,$A31,СВЦЭМ!$B$34:$B$777,C$11)+'СЕТ СН'!$F$11+СВЦЭМ!$D$10+'СЕТ СН'!$F$5-'СЕТ СН'!$F$21</f>
        <v>3690.5565654300003</v>
      </c>
      <c r="D31" s="37">
        <f>SUMIFS(СВЦЭМ!$D$34:$D$777,СВЦЭМ!$A$34:$A$777,$A31,СВЦЭМ!$B$34:$B$777,D$11)+'СЕТ СН'!$F$11+СВЦЭМ!$D$10+'СЕТ СН'!$F$5-'СЕТ СН'!$F$21</f>
        <v>3741.8047166000001</v>
      </c>
      <c r="E31" s="37">
        <f>SUMIFS(СВЦЭМ!$D$34:$D$777,СВЦЭМ!$A$34:$A$777,$A31,СВЦЭМ!$B$34:$B$777,E$11)+'СЕТ СН'!$F$11+СВЦЭМ!$D$10+'СЕТ СН'!$F$5-'СЕТ СН'!$F$21</f>
        <v>3759.6595949699999</v>
      </c>
      <c r="F31" s="37">
        <f>SUMIFS(СВЦЭМ!$D$34:$D$777,СВЦЭМ!$A$34:$A$777,$A31,СВЦЭМ!$B$34:$B$777,F$11)+'СЕТ СН'!$F$11+СВЦЭМ!$D$10+'СЕТ СН'!$F$5-'СЕТ СН'!$F$21</f>
        <v>3757.9337740599999</v>
      </c>
      <c r="G31" s="37">
        <f>SUMIFS(СВЦЭМ!$D$34:$D$777,СВЦЭМ!$A$34:$A$777,$A31,СВЦЭМ!$B$34:$B$777,G$11)+'СЕТ СН'!$F$11+СВЦЭМ!$D$10+'СЕТ СН'!$F$5-'СЕТ СН'!$F$21</f>
        <v>3732.6976856000006</v>
      </c>
      <c r="H31" s="37">
        <f>SUMIFS(СВЦЭМ!$D$34:$D$777,СВЦЭМ!$A$34:$A$777,$A31,СВЦЭМ!$B$34:$B$777,H$11)+'СЕТ СН'!$F$11+СВЦЭМ!$D$10+'СЕТ СН'!$F$5-'СЕТ СН'!$F$21</f>
        <v>3630.4122636100005</v>
      </c>
      <c r="I31" s="37">
        <f>SUMIFS(СВЦЭМ!$D$34:$D$777,СВЦЭМ!$A$34:$A$777,$A31,СВЦЭМ!$B$34:$B$777,I$11)+'СЕТ СН'!$F$11+СВЦЭМ!$D$10+'СЕТ СН'!$F$5-'СЕТ СН'!$F$21</f>
        <v>3483.3400188500004</v>
      </c>
      <c r="J31" s="37">
        <f>SUMIFS(СВЦЭМ!$D$34:$D$777,СВЦЭМ!$A$34:$A$777,$A31,СВЦЭМ!$B$34:$B$777,J$11)+'СЕТ СН'!$F$11+СВЦЭМ!$D$10+'СЕТ СН'!$F$5-'СЕТ СН'!$F$21</f>
        <v>3398.6965204499998</v>
      </c>
      <c r="K31" s="37">
        <f>SUMIFS(СВЦЭМ!$D$34:$D$777,СВЦЭМ!$A$34:$A$777,$A31,СВЦЭМ!$B$34:$B$777,K$11)+'СЕТ СН'!$F$11+СВЦЭМ!$D$10+'СЕТ СН'!$F$5-'СЕТ СН'!$F$21</f>
        <v>3362.3366846800004</v>
      </c>
      <c r="L31" s="37">
        <f>SUMIFS(СВЦЭМ!$D$34:$D$777,СВЦЭМ!$A$34:$A$777,$A31,СВЦЭМ!$B$34:$B$777,L$11)+'СЕТ СН'!$F$11+СВЦЭМ!$D$10+'СЕТ СН'!$F$5-'СЕТ СН'!$F$21</f>
        <v>3372.6051244100004</v>
      </c>
      <c r="M31" s="37">
        <f>SUMIFS(СВЦЭМ!$D$34:$D$777,СВЦЭМ!$A$34:$A$777,$A31,СВЦЭМ!$B$34:$B$777,M$11)+'СЕТ СН'!$F$11+СВЦЭМ!$D$10+'СЕТ СН'!$F$5-'СЕТ СН'!$F$21</f>
        <v>3374.86957261</v>
      </c>
      <c r="N31" s="37">
        <f>SUMIFS(СВЦЭМ!$D$34:$D$777,СВЦЭМ!$A$34:$A$777,$A31,СВЦЭМ!$B$34:$B$777,N$11)+'СЕТ СН'!$F$11+СВЦЭМ!$D$10+'СЕТ СН'!$F$5-'СЕТ СН'!$F$21</f>
        <v>3378.8865793400005</v>
      </c>
      <c r="O31" s="37">
        <f>SUMIFS(СВЦЭМ!$D$34:$D$777,СВЦЭМ!$A$34:$A$777,$A31,СВЦЭМ!$B$34:$B$777,O$11)+'СЕТ СН'!$F$11+СВЦЭМ!$D$10+'СЕТ СН'!$F$5-'СЕТ СН'!$F$21</f>
        <v>3384.8873204799997</v>
      </c>
      <c r="P31" s="37">
        <f>SUMIFS(СВЦЭМ!$D$34:$D$777,СВЦЭМ!$A$34:$A$777,$A31,СВЦЭМ!$B$34:$B$777,P$11)+'СЕТ СН'!$F$11+СВЦЭМ!$D$10+'СЕТ СН'!$F$5-'СЕТ СН'!$F$21</f>
        <v>3388.5096847999998</v>
      </c>
      <c r="Q31" s="37">
        <f>SUMIFS(СВЦЭМ!$D$34:$D$777,СВЦЭМ!$A$34:$A$777,$A31,СВЦЭМ!$B$34:$B$777,Q$11)+'СЕТ СН'!$F$11+СВЦЭМ!$D$10+'СЕТ СН'!$F$5-'СЕТ СН'!$F$21</f>
        <v>3396.07892717</v>
      </c>
      <c r="R31" s="37">
        <f>SUMIFS(СВЦЭМ!$D$34:$D$777,СВЦЭМ!$A$34:$A$777,$A31,СВЦЭМ!$B$34:$B$777,R$11)+'СЕТ СН'!$F$11+СВЦЭМ!$D$10+'СЕТ СН'!$F$5-'СЕТ СН'!$F$21</f>
        <v>3403.9641670699998</v>
      </c>
      <c r="S31" s="37">
        <f>SUMIFS(СВЦЭМ!$D$34:$D$777,СВЦЭМ!$A$34:$A$777,$A31,СВЦЭМ!$B$34:$B$777,S$11)+'СЕТ СН'!$F$11+СВЦЭМ!$D$10+'СЕТ СН'!$F$5-'СЕТ СН'!$F$21</f>
        <v>3437.9896834899996</v>
      </c>
      <c r="T31" s="37">
        <f>SUMIFS(СВЦЭМ!$D$34:$D$777,СВЦЭМ!$A$34:$A$777,$A31,СВЦЭМ!$B$34:$B$777,T$11)+'СЕТ СН'!$F$11+СВЦЭМ!$D$10+'СЕТ СН'!$F$5-'СЕТ СН'!$F$21</f>
        <v>3449.7633080600003</v>
      </c>
      <c r="U31" s="37">
        <f>SUMIFS(СВЦЭМ!$D$34:$D$777,СВЦЭМ!$A$34:$A$777,$A31,СВЦЭМ!$B$34:$B$777,U$11)+'СЕТ СН'!$F$11+СВЦЭМ!$D$10+'СЕТ СН'!$F$5-'СЕТ СН'!$F$21</f>
        <v>3452.9630805900001</v>
      </c>
      <c r="V31" s="37">
        <f>SUMIFS(СВЦЭМ!$D$34:$D$777,СВЦЭМ!$A$34:$A$777,$A31,СВЦЭМ!$B$34:$B$777,V$11)+'СЕТ СН'!$F$11+СВЦЭМ!$D$10+'СЕТ СН'!$F$5-'СЕТ СН'!$F$21</f>
        <v>3450.9750245399996</v>
      </c>
      <c r="W31" s="37">
        <f>SUMIFS(СВЦЭМ!$D$34:$D$777,СВЦЭМ!$A$34:$A$777,$A31,СВЦЭМ!$B$34:$B$777,W$11)+'СЕТ СН'!$F$11+СВЦЭМ!$D$10+'СЕТ СН'!$F$5-'СЕТ СН'!$F$21</f>
        <v>3498.2603649899997</v>
      </c>
      <c r="X31" s="37">
        <f>SUMIFS(СВЦЭМ!$D$34:$D$777,СВЦЭМ!$A$34:$A$777,$A31,СВЦЭМ!$B$34:$B$777,X$11)+'СЕТ СН'!$F$11+СВЦЭМ!$D$10+'СЕТ СН'!$F$5-'СЕТ СН'!$F$21</f>
        <v>3583.2636345599999</v>
      </c>
      <c r="Y31" s="37">
        <f>SUMIFS(СВЦЭМ!$D$34:$D$777,СВЦЭМ!$A$34:$A$777,$A31,СВЦЭМ!$B$34:$B$777,Y$11)+'СЕТ СН'!$F$11+СВЦЭМ!$D$10+'СЕТ СН'!$F$5-'СЕТ СН'!$F$21</f>
        <v>3695.2085336799996</v>
      </c>
    </row>
    <row r="32" spans="1:25" ht="15.75" x14ac:dyDescent="0.2">
      <c r="A32" s="36">
        <f t="shared" si="0"/>
        <v>43272</v>
      </c>
      <c r="B32" s="37">
        <f>SUMIFS(СВЦЭМ!$D$34:$D$777,СВЦЭМ!$A$34:$A$777,$A32,СВЦЭМ!$B$34:$B$777,B$11)+'СЕТ СН'!$F$11+СВЦЭМ!$D$10+'СЕТ СН'!$F$5-'СЕТ СН'!$F$21</f>
        <v>3674.1276819</v>
      </c>
      <c r="C32" s="37">
        <f>SUMIFS(СВЦЭМ!$D$34:$D$777,СВЦЭМ!$A$34:$A$777,$A32,СВЦЭМ!$B$34:$B$777,C$11)+'СЕТ СН'!$F$11+СВЦЭМ!$D$10+'СЕТ СН'!$F$5-'СЕТ СН'!$F$21</f>
        <v>3686.3015604500001</v>
      </c>
      <c r="D32" s="37">
        <f>SUMIFS(СВЦЭМ!$D$34:$D$777,СВЦЭМ!$A$34:$A$777,$A32,СВЦЭМ!$B$34:$B$777,D$11)+'СЕТ СН'!$F$11+СВЦЭМ!$D$10+'СЕТ СН'!$F$5-'СЕТ СН'!$F$21</f>
        <v>3746.8055622800007</v>
      </c>
      <c r="E32" s="37">
        <f>SUMIFS(СВЦЭМ!$D$34:$D$777,СВЦЭМ!$A$34:$A$777,$A32,СВЦЭМ!$B$34:$B$777,E$11)+'СЕТ СН'!$F$11+СВЦЭМ!$D$10+'СЕТ СН'!$F$5-'СЕТ СН'!$F$21</f>
        <v>3760.2576656000006</v>
      </c>
      <c r="F32" s="37">
        <f>SUMIFS(СВЦЭМ!$D$34:$D$777,СВЦЭМ!$A$34:$A$777,$A32,СВЦЭМ!$B$34:$B$777,F$11)+'СЕТ СН'!$F$11+СВЦЭМ!$D$10+'СЕТ СН'!$F$5-'СЕТ СН'!$F$21</f>
        <v>3754.1177936299996</v>
      </c>
      <c r="G32" s="37">
        <f>SUMIFS(СВЦЭМ!$D$34:$D$777,СВЦЭМ!$A$34:$A$777,$A32,СВЦЭМ!$B$34:$B$777,G$11)+'СЕТ СН'!$F$11+СВЦЭМ!$D$10+'СЕТ СН'!$F$5-'СЕТ СН'!$F$21</f>
        <v>3748.5620762799995</v>
      </c>
      <c r="H32" s="37">
        <f>SUMIFS(СВЦЭМ!$D$34:$D$777,СВЦЭМ!$A$34:$A$777,$A32,СВЦЭМ!$B$34:$B$777,H$11)+'СЕТ СН'!$F$11+СВЦЭМ!$D$10+'СЕТ СН'!$F$5-'СЕТ СН'!$F$21</f>
        <v>3659.17129479</v>
      </c>
      <c r="I32" s="37">
        <f>SUMIFS(СВЦЭМ!$D$34:$D$777,СВЦЭМ!$A$34:$A$777,$A32,СВЦЭМ!$B$34:$B$777,I$11)+'СЕТ СН'!$F$11+СВЦЭМ!$D$10+'СЕТ СН'!$F$5-'СЕТ СН'!$F$21</f>
        <v>3539.04321114</v>
      </c>
      <c r="J32" s="37">
        <f>SUMIFS(СВЦЭМ!$D$34:$D$777,СВЦЭМ!$A$34:$A$777,$A32,СВЦЭМ!$B$34:$B$777,J$11)+'СЕТ СН'!$F$11+СВЦЭМ!$D$10+'СЕТ СН'!$F$5-'СЕТ СН'!$F$21</f>
        <v>3453.8488314500005</v>
      </c>
      <c r="K32" s="37">
        <f>SUMIFS(СВЦЭМ!$D$34:$D$777,СВЦЭМ!$A$34:$A$777,$A32,СВЦЭМ!$B$34:$B$777,K$11)+'СЕТ СН'!$F$11+СВЦЭМ!$D$10+'СЕТ СН'!$F$5-'СЕТ СН'!$F$21</f>
        <v>3390.7252158300003</v>
      </c>
      <c r="L32" s="37">
        <f>SUMIFS(СВЦЭМ!$D$34:$D$777,СВЦЭМ!$A$34:$A$777,$A32,СВЦЭМ!$B$34:$B$777,L$11)+'СЕТ СН'!$F$11+СВЦЭМ!$D$10+'СЕТ СН'!$F$5-'СЕТ СН'!$F$21</f>
        <v>3372.1567144900005</v>
      </c>
      <c r="M32" s="37">
        <f>SUMIFS(СВЦЭМ!$D$34:$D$777,СВЦЭМ!$A$34:$A$777,$A32,СВЦЭМ!$B$34:$B$777,M$11)+'СЕТ СН'!$F$11+СВЦЭМ!$D$10+'СЕТ СН'!$F$5-'СЕТ СН'!$F$21</f>
        <v>3374.4576997199997</v>
      </c>
      <c r="N32" s="37">
        <f>SUMIFS(СВЦЭМ!$D$34:$D$777,СВЦЭМ!$A$34:$A$777,$A32,СВЦЭМ!$B$34:$B$777,N$11)+'СЕТ СН'!$F$11+СВЦЭМ!$D$10+'СЕТ СН'!$F$5-'СЕТ СН'!$F$21</f>
        <v>3379.1473707999999</v>
      </c>
      <c r="O32" s="37">
        <f>SUMIFS(СВЦЭМ!$D$34:$D$777,СВЦЭМ!$A$34:$A$777,$A32,СВЦЭМ!$B$34:$B$777,O$11)+'СЕТ СН'!$F$11+СВЦЭМ!$D$10+'СЕТ СН'!$F$5-'СЕТ СН'!$F$21</f>
        <v>3388.73519936</v>
      </c>
      <c r="P32" s="37">
        <f>SUMIFS(СВЦЭМ!$D$34:$D$777,СВЦЭМ!$A$34:$A$777,$A32,СВЦЭМ!$B$34:$B$777,P$11)+'СЕТ СН'!$F$11+СВЦЭМ!$D$10+'СЕТ СН'!$F$5-'СЕТ СН'!$F$21</f>
        <v>3394.4342058999996</v>
      </c>
      <c r="Q32" s="37">
        <f>SUMIFS(СВЦЭМ!$D$34:$D$777,СВЦЭМ!$A$34:$A$777,$A32,СВЦЭМ!$B$34:$B$777,Q$11)+'СЕТ СН'!$F$11+СВЦЭМ!$D$10+'СЕТ СН'!$F$5-'СЕТ СН'!$F$21</f>
        <v>3393.8703679300002</v>
      </c>
      <c r="R32" s="37">
        <f>SUMIFS(СВЦЭМ!$D$34:$D$777,СВЦЭМ!$A$34:$A$777,$A32,СВЦЭМ!$B$34:$B$777,R$11)+'СЕТ СН'!$F$11+СВЦЭМ!$D$10+'СЕТ СН'!$F$5-'СЕТ СН'!$F$21</f>
        <v>3423.94369426</v>
      </c>
      <c r="S32" s="37">
        <f>SUMIFS(СВЦЭМ!$D$34:$D$777,СВЦЭМ!$A$34:$A$777,$A32,СВЦЭМ!$B$34:$B$777,S$11)+'СЕТ СН'!$F$11+СВЦЭМ!$D$10+'СЕТ СН'!$F$5-'СЕТ СН'!$F$21</f>
        <v>3387.3904208899999</v>
      </c>
      <c r="T32" s="37">
        <f>SUMIFS(СВЦЭМ!$D$34:$D$777,СВЦЭМ!$A$34:$A$777,$A32,СВЦЭМ!$B$34:$B$777,T$11)+'СЕТ СН'!$F$11+СВЦЭМ!$D$10+'СЕТ СН'!$F$5-'СЕТ СН'!$F$21</f>
        <v>3376.01958651</v>
      </c>
      <c r="U32" s="37">
        <f>SUMIFS(СВЦЭМ!$D$34:$D$777,СВЦЭМ!$A$34:$A$777,$A32,СВЦЭМ!$B$34:$B$777,U$11)+'СЕТ СН'!$F$11+СВЦЭМ!$D$10+'СЕТ СН'!$F$5-'СЕТ СН'!$F$21</f>
        <v>3372.43826752</v>
      </c>
      <c r="V32" s="37">
        <f>SUMIFS(СВЦЭМ!$D$34:$D$777,СВЦЭМ!$A$34:$A$777,$A32,СВЦЭМ!$B$34:$B$777,V$11)+'СЕТ СН'!$F$11+СВЦЭМ!$D$10+'СЕТ СН'!$F$5-'СЕТ СН'!$F$21</f>
        <v>3385.8346379899999</v>
      </c>
      <c r="W32" s="37">
        <f>SUMIFS(СВЦЭМ!$D$34:$D$777,СВЦЭМ!$A$34:$A$777,$A32,СВЦЭМ!$B$34:$B$777,W$11)+'СЕТ СН'!$F$11+СВЦЭМ!$D$10+'СЕТ СН'!$F$5-'СЕТ СН'!$F$21</f>
        <v>3439.1233909999996</v>
      </c>
      <c r="X32" s="37">
        <f>SUMIFS(СВЦЭМ!$D$34:$D$777,СВЦЭМ!$A$34:$A$777,$A32,СВЦЭМ!$B$34:$B$777,X$11)+'СЕТ СН'!$F$11+СВЦЭМ!$D$10+'СЕТ СН'!$F$5-'СЕТ СН'!$F$21</f>
        <v>3548.2007308200004</v>
      </c>
      <c r="Y32" s="37">
        <f>SUMIFS(СВЦЭМ!$D$34:$D$777,СВЦЭМ!$A$34:$A$777,$A32,СВЦЭМ!$B$34:$B$777,Y$11)+'СЕТ СН'!$F$11+СВЦЭМ!$D$10+'СЕТ СН'!$F$5-'СЕТ СН'!$F$21</f>
        <v>3650.5578243100003</v>
      </c>
    </row>
    <row r="33" spans="1:27" ht="15.75" x14ac:dyDescent="0.2">
      <c r="A33" s="36">
        <f t="shared" si="0"/>
        <v>43273</v>
      </c>
      <c r="B33" s="37">
        <f>SUMIFS(СВЦЭМ!$D$34:$D$777,СВЦЭМ!$A$34:$A$777,$A33,СВЦЭМ!$B$34:$B$777,B$11)+'СЕТ СН'!$F$11+СВЦЭМ!$D$10+'СЕТ СН'!$F$5-'СЕТ СН'!$F$21</f>
        <v>3644.0389584200007</v>
      </c>
      <c r="C33" s="37">
        <f>SUMIFS(СВЦЭМ!$D$34:$D$777,СВЦЭМ!$A$34:$A$777,$A33,СВЦЭМ!$B$34:$B$777,C$11)+'СЕТ СН'!$F$11+СВЦЭМ!$D$10+'СЕТ СН'!$F$5-'СЕТ СН'!$F$21</f>
        <v>3650.6994072399998</v>
      </c>
      <c r="D33" s="37">
        <f>SUMIFS(СВЦЭМ!$D$34:$D$777,СВЦЭМ!$A$34:$A$777,$A33,СВЦЭМ!$B$34:$B$777,D$11)+'СЕТ СН'!$F$11+СВЦЭМ!$D$10+'СЕТ СН'!$F$5-'СЕТ СН'!$F$21</f>
        <v>3681.3886149200002</v>
      </c>
      <c r="E33" s="37">
        <f>SUMIFS(СВЦЭМ!$D$34:$D$777,СВЦЭМ!$A$34:$A$777,$A33,СВЦЭМ!$B$34:$B$777,E$11)+'СЕТ СН'!$F$11+СВЦЭМ!$D$10+'СЕТ СН'!$F$5-'СЕТ СН'!$F$21</f>
        <v>3705.9982013699996</v>
      </c>
      <c r="F33" s="37">
        <f>SUMIFS(СВЦЭМ!$D$34:$D$777,СВЦЭМ!$A$34:$A$777,$A33,СВЦЭМ!$B$34:$B$777,F$11)+'СЕТ СН'!$F$11+СВЦЭМ!$D$10+'СЕТ СН'!$F$5-'СЕТ СН'!$F$21</f>
        <v>3688.38247353</v>
      </c>
      <c r="G33" s="37">
        <f>SUMIFS(СВЦЭМ!$D$34:$D$777,СВЦЭМ!$A$34:$A$777,$A33,СВЦЭМ!$B$34:$B$777,G$11)+'СЕТ СН'!$F$11+СВЦЭМ!$D$10+'СЕТ СН'!$F$5-'СЕТ СН'!$F$21</f>
        <v>3677.49912885</v>
      </c>
      <c r="H33" s="37">
        <f>SUMIFS(СВЦЭМ!$D$34:$D$777,СВЦЭМ!$A$34:$A$777,$A33,СВЦЭМ!$B$34:$B$777,H$11)+'СЕТ СН'!$F$11+СВЦЭМ!$D$10+'СЕТ СН'!$F$5-'СЕТ СН'!$F$21</f>
        <v>3618.8389676199999</v>
      </c>
      <c r="I33" s="37">
        <f>SUMIFS(СВЦЭМ!$D$34:$D$777,СВЦЭМ!$A$34:$A$777,$A33,СВЦЭМ!$B$34:$B$777,I$11)+'СЕТ СН'!$F$11+СВЦЭМ!$D$10+'СЕТ СН'!$F$5-'СЕТ СН'!$F$21</f>
        <v>3532.86412608</v>
      </c>
      <c r="J33" s="37">
        <f>SUMIFS(СВЦЭМ!$D$34:$D$777,СВЦЭМ!$A$34:$A$777,$A33,СВЦЭМ!$B$34:$B$777,J$11)+'СЕТ СН'!$F$11+СВЦЭМ!$D$10+'СЕТ СН'!$F$5-'СЕТ СН'!$F$21</f>
        <v>3424.9448758200001</v>
      </c>
      <c r="K33" s="37">
        <f>SUMIFS(СВЦЭМ!$D$34:$D$777,СВЦЭМ!$A$34:$A$777,$A33,СВЦЭМ!$B$34:$B$777,K$11)+'СЕТ СН'!$F$11+СВЦЭМ!$D$10+'СЕТ СН'!$F$5-'СЕТ СН'!$F$21</f>
        <v>3376.5045113700003</v>
      </c>
      <c r="L33" s="37">
        <f>SUMIFS(СВЦЭМ!$D$34:$D$777,СВЦЭМ!$A$34:$A$777,$A33,СВЦЭМ!$B$34:$B$777,L$11)+'СЕТ СН'!$F$11+СВЦЭМ!$D$10+'СЕТ СН'!$F$5-'СЕТ СН'!$F$21</f>
        <v>3367.4700304599996</v>
      </c>
      <c r="M33" s="37">
        <f>SUMIFS(СВЦЭМ!$D$34:$D$777,СВЦЭМ!$A$34:$A$777,$A33,СВЦЭМ!$B$34:$B$777,M$11)+'СЕТ СН'!$F$11+СВЦЭМ!$D$10+'СЕТ СН'!$F$5-'СЕТ СН'!$F$21</f>
        <v>3369.8784946700002</v>
      </c>
      <c r="N33" s="37">
        <f>SUMIFS(СВЦЭМ!$D$34:$D$777,СВЦЭМ!$A$34:$A$777,$A33,СВЦЭМ!$B$34:$B$777,N$11)+'СЕТ СН'!$F$11+СВЦЭМ!$D$10+'СЕТ СН'!$F$5-'СЕТ СН'!$F$21</f>
        <v>3375.1102516900005</v>
      </c>
      <c r="O33" s="37">
        <f>SUMIFS(СВЦЭМ!$D$34:$D$777,СВЦЭМ!$A$34:$A$777,$A33,СВЦЭМ!$B$34:$B$777,O$11)+'СЕТ СН'!$F$11+СВЦЭМ!$D$10+'СЕТ СН'!$F$5-'СЕТ СН'!$F$21</f>
        <v>3372.0198506399997</v>
      </c>
      <c r="P33" s="37">
        <f>SUMIFS(СВЦЭМ!$D$34:$D$777,СВЦЭМ!$A$34:$A$777,$A33,СВЦЭМ!$B$34:$B$777,P$11)+'СЕТ СН'!$F$11+СВЦЭМ!$D$10+'СЕТ СН'!$F$5-'СЕТ СН'!$F$21</f>
        <v>3367.1735328400005</v>
      </c>
      <c r="Q33" s="37">
        <f>SUMIFS(СВЦЭМ!$D$34:$D$777,СВЦЭМ!$A$34:$A$777,$A33,СВЦЭМ!$B$34:$B$777,Q$11)+'СЕТ СН'!$F$11+СВЦЭМ!$D$10+'СЕТ СН'!$F$5-'СЕТ СН'!$F$21</f>
        <v>3363.0644024199996</v>
      </c>
      <c r="R33" s="37">
        <f>SUMIFS(СВЦЭМ!$D$34:$D$777,СВЦЭМ!$A$34:$A$777,$A33,СВЦЭМ!$B$34:$B$777,R$11)+'СЕТ СН'!$F$11+СВЦЭМ!$D$10+'СЕТ СН'!$F$5-'СЕТ СН'!$F$21</f>
        <v>3400.77682151</v>
      </c>
      <c r="S33" s="37">
        <f>SUMIFS(СВЦЭМ!$D$34:$D$777,СВЦЭМ!$A$34:$A$777,$A33,СВЦЭМ!$B$34:$B$777,S$11)+'СЕТ СН'!$F$11+СВЦЭМ!$D$10+'СЕТ СН'!$F$5-'СЕТ СН'!$F$21</f>
        <v>3397.6976218700006</v>
      </c>
      <c r="T33" s="37">
        <f>SUMIFS(СВЦЭМ!$D$34:$D$777,СВЦЭМ!$A$34:$A$777,$A33,СВЦЭМ!$B$34:$B$777,T$11)+'СЕТ СН'!$F$11+СВЦЭМ!$D$10+'СЕТ СН'!$F$5-'СЕТ СН'!$F$21</f>
        <v>3369.1326282100003</v>
      </c>
      <c r="U33" s="37">
        <f>SUMIFS(СВЦЭМ!$D$34:$D$777,СВЦЭМ!$A$34:$A$777,$A33,СВЦЭМ!$B$34:$B$777,U$11)+'СЕТ СН'!$F$11+СВЦЭМ!$D$10+'СЕТ СН'!$F$5-'СЕТ СН'!$F$21</f>
        <v>3370.4240434899998</v>
      </c>
      <c r="V33" s="37">
        <f>SUMIFS(СВЦЭМ!$D$34:$D$777,СВЦЭМ!$A$34:$A$777,$A33,СВЦЭМ!$B$34:$B$777,V$11)+'СЕТ СН'!$F$11+СВЦЭМ!$D$10+'СЕТ СН'!$F$5-'СЕТ СН'!$F$21</f>
        <v>3374.7001398400002</v>
      </c>
      <c r="W33" s="37">
        <f>SUMIFS(СВЦЭМ!$D$34:$D$777,СВЦЭМ!$A$34:$A$777,$A33,СВЦЭМ!$B$34:$B$777,W$11)+'СЕТ СН'!$F$11+СВЦЭМ!$D$10+'СЕТ СН'!$F$5-'СЕТ СН'!$F$21</f>
        <v>3399.6578971599997</v>
      </c>
      <c r="X33" s="37">
        <f>SUMIFS(СВЦЭМ!$D$34:$D$777,СВЦЭМ!$A$34:$A$777,$A33,СВЦЭМ!$B$34:$B$777,X$11)+'СЕТ СН'!$F$11+СВЦЭМ!$D$10+'СЕТ СН'!$F$5-'СЕТ СН'!$F$21</f>
        <v>3507.6115826099999</v>
      </c>
      <c r="Y33" s="37">
        <f>SUMIFS(СВЦЭМ!$D$34:$D$777,СВЦЭМ!$A$34:$A$777,$A33,СВЦЭМ!$B$34:$B$777,Y$11)+'СЕТ СН'!$F$11+СВЦЭМ!$D$10+'СЕТ СН'!$F$5-'СЕТ СН'!$F$21</f>
        <v>3631.2988538200002</v>
      </c>
    </row>
    <row r="34" spans="1:27" ht="15.75" x14ac:dyDescent="0.2">
      <c r="A34" s="36">
        <f t="shared" si="0"/>
        <v>43274</v>
      </c>
      <c r="B34" s="37">
        <f>SUMIFS(СВЦЭМ!$D$34:$D$777,СВЦЭМ!$A$34:$A$777,$A34,СВЦЭМ!$B$34:$B$777,B$11)+'СЕТ СН'!$F$11+СВЦЭМ!$D$10+'СЕТ СН'!$F$5-'СЕТ СН'!$F$21</f>
        <v>3741.8762365900006</v>
      </c>
      <c r="C34" s="37">
        <f>SUMIFS(СВЦЭМ!$D$34:$D$777,СВЦЭМ!$A$34:$A$777,$A34,СВЦЭМ!$B$34:$B$777,C$11)+'СЕТ СН'!$F$11+СВЦЭМ!$D$10+'СЕТ СН'!$F$5-'СЕТ СН'!$F$21</f>
        <v>3782.9319473800001</v>
      </c>
      <c r="D34" s="37">
        <f>SUMIFS(СВЦЭМ!$D$34:$D$777,СВЦЭМ!$A$34:$A$777,$A34,СВЦЭМ!$B$34:$B$777,D$11)+'СЕТ СН'!$F$11+СВЦЭМ!$D$10+'СЕТ СН'!$F$5-'СЕТ СН'!$F$21</f>
        <v>3771.85803833</v>
      </c>
      <c r="E34" s="37">
        <f>SUMIFS(СВЦЭМ!$D$34:$D$777,СВЦЭМ!$A$34:$A$777,$A34,СВЦЭМ!$B$34:$B$777,E$11)+'СЕТ СН'!$F$11+СВЦЭМ!$D$10+'СЕТ СН'!$F$5-'СЕТ СН'!$F$21</f>
        <v>3765.6559260899999</v>
      </c>
      <c r="F34" s="37">
        <f>SUMIFS(СВЦЭМ!$D$34:$D$777,СВЦЭМ!$A$34:$A$777,$A34,СВЦЭМ!$B$34:$B$777,F$11)+'СЕТ СН'!$F$11+СВЦЭМ!$D$10+'СЕТ СН'!$F$5-'СЕТ СН'!$F$21</f>
        <v>3762.63927586</v>
      </c>
      <c r="G34" s="37">
        <f>SUMIFS(СВЦЭМ!$D$34:$D$777,СВЦЭМ!$A$34:$A$777,$A34,СВЦЭМ!$B$34:$B$777,G$11)+'СЕТ СН'!$F$11+СВЦЭМ!$D$10+'СЕТ СН'!$F$5-'СЕТ СН'!$F$21</f>
        <v>3765.1486208700003</v>
      </c>
      <c r="H34" s="37">
        <f>SUMIFS(СВЦЭМ!$D$34:$D$777,СВЦЭМ!$A$34:$A$777,$A34,СВЦЭМ!$B$34:$B$777,H$11)+'СЕТ СН'!$F$11+СВЦЭМ!$D$10+'СЕТ СН'!$F$5-'СЕТ СН'!$F$21</f>
        <v>3740.8554070300002</v>
      </c>
      <c r="I34" s="37">
        <f>SUMIFS(СВЦЭМ!$D$34:$D$777,СВЦЭМ!$A$34:$A$777,$A34,СВЦЭМ!$B$34:$B$777,I$11)+'СЕТ СН'!$F$11+СВЦЭМ!$D$10+'СЕТ СН'!$F$5-'СЕТ СН'!$F$21</f>
        <v>3571.1038039700002</v>
      </c>
      <c r="J34" s="37">
        <f>SUMIFS(СВЦЭМ!$D$34:$D$777,СВЦЭМ!$A$34:$A$777,$A34,СВЦЭМ!$B$34:$B$777,J$11)+'СЕТ СН'!$F$11+СВЦЭМ!$D$10+'СЕТ СН'!$F$5-'СЕТ СН'!$F$21</f>
        <v>3470.3413180800003</v>
      </c>
      <c r="K34" s="37">
        <f>SUMIFS(СВЦЭМ!$D$34:$D$777,СВЦЭМ!$A$34:$A$777,$A34,СВЦЭМ!$B$34:$B$777,K$11)+'СЕТ СН'!$F$11+СВЦЭМ!$D$10+'СЕТ СН'!$F$5-'СЕТ СН'!$F$21</f>
        <v>3397.8396483000001</v>
      </c>
      <c r="L34" s="37">
        <f>SUMIFS(СВЦЭМ!$D$34:$D$777,СВЦЭМ!$A$34:$A$777,$A34,СВЦЭМ!$B$34:$B$777,L$11)+'СЕТ СН'!$F$11+СВЦЭМ!$D$10+'СЕТ СН'!$F$5-'СЕТ СН'!$F$21</f>
        <v>3385.22800942</v>
      </c>
      <c r="M34" s="37">
        <f>SUMIFS(СВЦЭМ!$D$34:$D$777,СВЦЭМ!$A$34:$A$777,$A34,СВЦЭМ!$B$34:$B$777,M$11)+'СЕТ СН'!$F$11+СВЦЭМ!$D$10+'СЕТ СН'!$F$5-'СЕТ СН'!$F$21</f>
        <v>3386.9366215900004</v>
      </c>
      <c r="N34" s="37">
        <f>SUMIFS(СВЦЭМ!$D$34:$D$777,СВЦЭМ!$A$34:$A$777,$A34,СВЦЭМ!$B$34:$B$777,N$11)+'СЕТ СН'!$F$11+СВЦЭМ!$D$10+'СЕТ СН'!$F$5-'СЕТ СН'!$F$21</f>
        <v>3389.2225522100002</v>
      </c>
      <c r="O34" s="37">
        <f>SUMIFS(СВЦЭМ!$D$34:$D$777,СВЦЭМ!$A$34:$A$777,$A34,СВЦЭМ!$B$34:$B$777,O$11)+'СЕТ СН'!$F$11+СВЦЭМ!$D$10+'СЕТ СН'!$F$5-'СЕТ СН'!$F$21</f>
        <v>3390.3213808000005</v>
      </c>
      <c r="P34" s="37">
        <f>SUMIFS(СВЦЭМ!$D$34:$D$777,СВЦЭМ!$A$34:$A$777,$A34,СВЦЭМ!$B$34:$B$777,P$11)+'СЕТ СН'!$F$11+СВЦЭМ!$D$10+'СЕТ СН'!$F$5-'СЕТ СН'!$F$21</f>
        <v>3403.7261337000004</v>
      </c>
      <c r="Q34" s="37">
        <f>SUMIFS(СВЦЭМ!$D$34:$D$777,СВЦЭМ!$A$34:$A$777,$A34,СВЦЭМ!$B$34:$B$777,Q$11)+'СЕТ СН'!$F$11+СВЦЭМ!$D$10+'СЕТ СН'!$F$5-'СЕТ СН'!$F$21</f>
        <v>3414.4961991200003</v>
      </c>
      <c r="R34" s="37">
        <f>SUMIFS(СВЦЭМ!$D$34:$D$777,СВЦЭМ!$A$34:$A$777,$A34,СВЦЭМ!$B$34:$B$777,R$11)+'СЕТ СН'!$F$11+СВЦЭМ!$D$10+'СЕТ СН'!$F$5-'СЕТ СН'!$F$21</f>
        <v>3441.0390834599998</v>
      </c>
      <c r="S34" s="37">
        <f>SUMIFS(СВЦЭМ!$D$34:$D$777,СВЦЭМ!$A$34:$A$777,$A34,СВЦЭМ!$B$34:$B$777,S$11)+'СЕТ СН'!$F$11+СВЦЭМ!$D$10+'СЕТ СН'!$F$5-'СЕТ СН'!$F$21</f>
        <v>3425.8256066999998</v>
      </c>
      <c r="T34" s="37">
        <f>SUMIFS(СВЦЭМ!$D$34:$D$777,СВЦЭМ!$A$34:$A$777,$A34,СВЦЭМ!$B$34:$B$777,T$11)+'СЕТ СН'!$F$11+СВЦЭМ!$D$10+'СЕТ СН'!$F$5-'СЕТ СН'!$F$21</f>
        <v>3417.40411137</v>
      </c>
      <c r="U34" s="37">
        <f>SUMIFS(СВЦЭМ!$D$34:$D$777,СВЦЭМ!$A$34:$A$777,$A34,СВЦЭМ!$B$34:$B$777,U$11)+'СЕТ СН'!$F$11+СВЦЭМ!$D$10+'СЕТ СН'!$F$5-'СЕТ СН'!$F$21</f>
        <v>3412.6508132100003</v>
      </c>
      <c r="V34" s="37">
        <f>SUMIFS(СВЦЭМ!$D$34:$D$777,СВЦЭМ!$A$34:$A$777,$A34,СВЦЭМ!$B$34:$B$777,V$11)+'СЕТ СН'!$F$11+СВЦЭМ!$D$10+'СЕТ СН'!$F$5-'СЕТ СН'!$F$21</f>
        <v>3410.5886071600003</v>
      </c>
      <c r="W34" s="37">
        <f>SUMIFS(СВЦЭМ!$D$34:$D$777,СВЦЭМ!$A$34:$A$777,$A34,СВЦЭМ!$B$34:$B$777,W$11)+'СЕТ СН'!$F$11+СВЦЭМ!$D$10+'СЕТ СН'!$F$5-'СЕТ СН'!$F$21</f>
        <v>3461.8407362299999</v>
      </c>
      <c r="X34" s="37">
        <f>SUMIFS(СВЦЭМ!$D$34:$D$777,СВЦЭМ!$A$34:$A$777,$A34,СВЦЭМ!$B$34:$B$777,X$11)+'СЕТ СН'!$F$11+СВЦЭМ!$D$10+'СЕТ СН'!$F$5-'СЕТ СН'!$F$21</f>
        <v>3567.3398334799999</v>
      </c>
      <c r="Y34" s="37">
        <f>SUMIFS(СВЦЭМ!$D$34:$D$777,СВЦЭМ!$A$34:$A$777,$A34,СВЦЭМ!$B$34:$B$777,Y$11)+'СЕТ СН'!$F$11+СВЦЭМ!$D$10+'СЕТ СН'!$F$5-'СЕТ СН'!$F$21</f>
        <v>3636.9075330999999</v>
      </c>
    </row>
    <row r="35" spans="1:27" ht="15.75" x14ac:dyDescent="0.2">
      <c r="A35" s="36">
        <f t="shared" si="0"/>
        <v>43275</v>
      </c>
      <c r="B35" s="37">
        <f>SUMIFS(СВЦЭМ!$D$34:$D$777,СВЦЭМ!$A$34:$A$777,$A35,СВЦЭМ!$B$34:$B$777,B$11)+'СЕТ СН'!$F$11+СВЦЭМ!$D$10+'СЕТ СН'!$F$5-'СЕТ СН'!$F$21</f>
        <v>3725.8871627699996</v>
      </c>
      <c r="C35" s="37">
        <f>SUMIFS(СВЦЭМ!$D$34:$D$777,СВЦЭМ!$A$34:$A$777,$A35,СВЦЭМ!$B$34:$B$777,C$11)+'СЕТ СН'!$F$11+СВЦЭМ!$D$10+'СЕТ СН'!$F$5-'СЕТ СН'!$F$21</f>
        <v>3775.8572748299998</v>
      </c>
      <c r="D35" s="37">
        <f>SUMIFS(СВЦЭМ!$D$34:$D$777,СВЦЭМ!$A$34:$A$777,$A35,СВЦЭМ!$B$34:$B$777,D$11)+'СЕТ СН'!$F$11+СВЦЭМ!$D$10+'СЕТ СН'!$F$5-'СЕТ СН'!$F$21</f>
        <v>3761.5126297100001</v>
      </c>
      <c r="E35" s="37">
        <f>SUMIFS(СВЦЭМ!$D$34:$D$777,СВЦЭМ!$A$34:$A$777,$A35,СВЦЭМ!$B$34:$B$777,E$11)+'СЕТ СН'!$F$11+СВЦЭМ!$D$10+'СЕТ СН'!$F$5-'СЕТ СН'!$F$21</f>
        <v>3754.2883101100001</v>
      </c>
      <c r="F35" s="37">
        <f>SUMIFS(СВЦЭМ!$D$34:$D$777,СВЦЭМ!$A$34:$A$777,$A35,СВЦЭМ!$B$34:$B$777,F$11)+'СЕТ СН'!$F$11+СВЦЭМ!$D$10+'СЕТ СН'!$F$5-'СЕТ СН'!$F$21</f>
        <v>3750.1865812199999</v>
      </c>
      <c r="G35" s="37">
        <f>SUMIFS(СВЦЭМ!$D$34:$D$777,СВЦЭМ!$A$34:$A$777,$A35,СВЦЭМ!$B$34:$B$777,G$11)+'СЕТ СН'!$F$11+СВЦЭМ!$D$10+'СЕТ СН'!$F$5-'СЕТ СН'!$F$21</f>
        <v>3742.1165535000005</v>
      </c>
      <c r="H35" s="37">
        <f>SUMIFS(СВЦЭМ!$D$34:$D$777,СВЦЭМ!$A$34:$A$777,$A35,СВЦЭМ!$B$34:$B$777,H$11)+'СЕТ СН'!$F$11+СВЦЭМ!$D$10+'СЕТ СН'!$F$5-'СЕТ СН'!$F$21</f>
        <v>3728.6582829900003</v>
      </c>
      <c r="I35" s="37">
        <f>SUMIFS(СВЦЭМ!$D$34:$D$777,СВЦЭМ!$A$34:$A$777,$A35,СВЦЭМ!$B$34:$B$777,I$11)+'СЕТ СН'!$F$11+СВЦЭМ!$D$10+'СЕТ СН'!$F$5-'СЕТ СН'!$F$21</f>
        <v>3603.5209857200002</v>
      </c>
      <c r="J35" s="37">
        <f>SUMIFS(СВЦЭМ!$D$34:$D$777,СВЦЭМ!$A$34:$A$777,$A35,СВЦЭМ!$B$34:$B$777,J$11)+'СЕТ СН'!$F$11+СВЦЭМ!$D$10+'СЕТ СН'!$F$5-'СЕТ СН'!$F$21</f>
        <v>3477.70427591</v>
      </c>
      <c r="K35" s="37">
        <f>SUMIFS(СВЦЭМ!$D$34:$D$777,СВЦЭМ!$A$34:$A$777,$A35,СВЦЭМ!$B$34:$B$777,K$11)+'СЕТ СН'!$F$11+СВЦЭМ!$D$10+'СЕТ СН'!$F$5-'СЕТ СН'!$F$21</f>
        <v>3403.20535651</v>
      </c>
      <c r="L35" s="37">
        <f>SUMIFS(СВЦЭМ!$D$34:$D$777,СВЦЭМ!$A$34:$A$777,$A35,СВЦЭМ!$B$34:$B$777,L$11)+'СЕТ СН'!$F$11+СВЦЭМ!$D$10+'СЕТ СН'!$F$5-'СЕТ СН'!$F$21</f>
        <v>3395.7834413000005</v>
      </c>
      <c r="M35" s="37">
        <f>SUMIFS(СВЦЭМ!$D$34:$D$777,СВЦЭМ!$A$34:$A$777,$A35,СВЦЭМ!$B$34:$B$777,M$11)+'СЕТ СН'!$F$11+СВЦЭМ!$D$10+'СЕТ СН'!$F$5-'СЕТ СН'!$F$21</f>
        <v>3394.0505436899998</v>
      </c>
      <c r="N35" s="37">
        <f>SUMIFS(СВЦЭМ!$D$34:$D$777,СВЦЭМ!$A$34:$A$777,$A35,СВЦЭМ!$B$34:$B$777,N$11)+'СЕТ СН'!$F$11+СВЦЭМ!$D$10+'СЕТ СН'!$F$5-'СЕТ СН'!$F$21</f>
        <v>3403.5566126500003</v>
      </c>
      <c r="O35" s="37">
        <f>SUMIFS(СВЦЭМ!$D$34:$D$777,СВЦЭМ!$A$34:$A$777,$A35,СВЦЭМ!$B$34:$B$777,O$11)+'СЕТ СН'!$F$11+СВЦЭМ!$D$10+'СЕТ СН'!$F$5-'СЕТ СН'!$F$21</f>
        <v>3398.4637949700004</v>
      </c>
      <c r="P35" s="37">
        <f>SUMIFS(СВЦЭМ!$D$34:$D$777,СВЦЭМ!$A$34:$A$777,$A35,СВЦЭМ!$B$34:$B$777,P$11)+'СЕТ СН'!$F$11+СВЦЭМ!$D$10+'СЕТ СН'!$F$5-'СЕТ СН'!$F$21</f>
        <v>3402.9588260599999</v>
      </c>
      <c r="Q35" s="37">
        <f>SUMIFS(СВЦЭМ!$D$34:$D$777,СВЦЭМ!$A$34:$A$777,$A35,СВЦЭМ!$B$34:$B$777,Q$11)+'СЕТ СН'!$F$11+СВЦЭМ!$D$10+'СЕТ СН'!$F$5-'СЕТ СН'!$F$21</f>
        <v>3404.9181006499998</v>
      </c>
      <c r="R35" s="37">
        <f>SUMIFS(СВЦЭМ!$D$34:$D$777,СВЦЭМ!$A$34:$A$777,$A35,СВЦЭМ!$B$34:$B$777,R$11)+'СЕТ СН'!$F$11+СВЦЭМ!$D$10+'СЕТ СН'!$F$5-'СЕТ СН'!$F$21</f>
        <v>3428.1711742800003</v>
      </c>
      <c r="S35" s="37">
        <f>SUMIFS(СВЦЭМ!$D$34:$D$777,СВЦЭМ!$A$34:$A$777,$A35,СВЦЭМ!$B$34:$B$777,S$11)+'СЕТ СН'!$F$11+СВЦЭМ!$D$10+'СЕТ СН'!$F$5-'СЕТ СН'!$F$21</f>
        <v>3418.3874088799998</v>
      </c>
      <c r="T35" s="37">
        <f>SUMIFS(СВЦЭМ!$D$34:$D$777,СВЦЭМ!$A$34:$A$777,$A35,СВЦЭМ!$B$34:$B$777,T$11)+'СЕТ СН'!$F$11+СВЦЭМ!$D$10+'СЕТ СН'!$F$5-'СЕТ СН'!$F$21</f>
        <v>3409.8870541199999</v>
      </c>
      <c r="U35" s="37">
        <f>SUMIFS(СВЦЭМ!$D$34:$D$777,СВЦЭМ!$A$34:$A$777,$A35,СВЦЭМ!$B$34:$B$777,U$11)+'СЕТ СН'!$F$11+СВЦЭМ!$D$10+'СЕТ СН'!$F$5-'СЕТ СН'!$F$21</f>
        <v>3404.9955238500002</v>
      </c>
      <c r="V35" s="37">
        <f>SUMIFS(СВЦЭМ!$D$34:$D$777,СВЦЭМ!$A$34:$A$777,$A35,СВЦЭМ!$B$34:$B$777,V$11)+'СЕТ СН'!$F$11+СВЦЭМ!$D$10+'СЕТ СН'!$F$5-'СЕТ СН'!$F$21</f>
        <v>3408.6066985100001</v>
      </c>
      <c r="W35" s="37">
        <f>SUMIFS(СВЦЭМ!$D$34:$D$777,СВЦЭМ!$A$34:$A$777,$A35,СВЦЭМ!$B$34:$B$777,W$11)+'СЕТ СН'!$F$11+СВЦЭМ!$D$10+'СЕТ СН'!$F$5-'СЕТ СН'!$F$21</f>
        <v>3449.6508399300005</v>
      </c>
      <c r="X35" s="37">
        <f>SUMIFS(СВЦЭМ!$D$34:$D$777,СВЦЭМ!$A$34:$A$777,$A35,СВЦЭМ!$B$34:$B$777,X$11)+'СЕТ СН'!$F$11+СВЦЭМ!$D$10+'СЕТ СН'!$F$5-'СЕТ СН'!$F$21</f>
        <v>3547.0022964100003</v>
      </c>
      <c r="Y35" s="37">
        <f>SUMIFS(СВЦЭМ!$D$34:$D$777,СВЦЭМ!$A$34:$A$777,$A35,СВЦЭМ!$B$34:$B$777,Y$11)+'СЕТ СН'!$F$11+СВЦЭМ!$D$10+'СЕТ СН'!$F$5-'СЕТ СН'!$F$21</f>
        <v>3662.8145165800001</v>
      </c>
    </row>
    <row r="36" spans="1:27" ht="15.75" x14ac:dyDescent="0.2">
      <c r="A36" s="36">
        <f t="shared" si="0"/>
        <v>43276</v>
      </c>
      <c r="B36" s="37">
        <f>SUMIFS(СВЦЭМ!$D$34:$D$777,СВЦЭМ!$A$34:$A$777,$A36,СВЦЭМ!$B$34:$B$777,B$11)+'СЕТ СН'!$F$11+СВЦЭМ!$D$10+'СЕТ СН'!$F$5-'СЕТ СН'!$F$21</f>
        <v>3699.0534581899997</v>
      </c>
      <c r="C36" s="37">
        <f>SUMIFS(СВЦЭМ!$D$34:$D$777,СВЦЭМ!$A$34:$A$777,$A36,СВЦЭМ!$B$34:$B$777,C$11)+'СЕТ СН'!$F$11+СВЦЭМ!$D$10+'СЕТ СН'!$F$5-'СЕТ СН'!$F$21</f>
        <v>3753.5279309399998</v>
      </c>
      <c r="D36" s="37">
        <f>SUMIFS(СВЦЭМ!$D$34:$D$777,СВЦЭМ!$A$34:$A$777,$A36,СВЦЭМ!$B$34:$B$777,D$11)+'СЕТ СН'!$F$11+СВЦЭМ!$D$10+'СЕТ СН'!$F$5-'СЕТ СН'!$F$21</f>
        <v>3787.9187307800007</v>
      </c>
      <c r="E36" s="37">
        <f>SUMIFS(СВЦЭМ!$D$34:$D$777,СВЦЭМ!$A$34:$A$777,$A36,СВЦЭМ!$B$34:$B$777,E$11)+'СЕТ СН'!$F$11+СВЦЭМ!$D$10+'СЕТ СН'!$F$5-'СЕТ СН'!$F$21</f>
        <v>3782.4285067200003</v>
      </c>
      <c r="F36" s="37">
        <f>SUMIFS(СВЦЭМ!$D$34:$D$777,СВЦЭМ!$A$34:$A$777,$A36,СВЦЭМ!$B$34:$B$777,F$11)+'СЕТ СН'!$F$11+СВЦЭМ!$D$10+'СЕТ СН'!$F$5-'СЕТ СН'!$F$21</f>
        <v>3778.2678651700003</v>
      </c>
      <c r="G36" s="37">
        <f>SUMIFS(СВЦЭМ!$D$34:$D$777,СВЦЭМ!$A$34:$A$777,$A36,СВЦЭМ!$B$34:$B$777,G$11)+'СЕТ СН'!$F$11+СВЦЭМ!$D$10+'СЕТ СН'!$F$5-'СЕТ СН'!$F$21</f>
        <v>3785.2934448300007</v>
      </c>
      <c r="H36" s="37">
        <f>SUMIFS(СВЦЭМ!$D$34:$D$777,СВЦЭМ!$A$34:$A$777,$A36,СВЦЭМ!$B$34:$B$777,H$11)+'СЕТ СН'!$F$11+СВЦЭМ!$D$10+'СЕТ СН'!$F$5-'СЕТ СН'!$F$21</f>
        <v>3751.6203570500006</v>
      </c>
      <c r="I36" s="37">
        <f>SUMIFS(СВЦЭМ!$D$34:$D$777,СВЦЭМ!$A$34:$A$777,$A36,СВЦЭМ!$B$34:$B$777,I$11)+'СЕТ СН'!$F$11+СВЦЭМ!$D$10+'СЕТ СН'!$F$5-'СЕТ СН'!$F$21</f>
        <v>3585.30690602</v>
      </c>
      <c r="J36" s="37">
        <f>SUMIFS(СВЦЭМ!$D$34:$D$777,СВЦЭМ!$A$34:$A$777,$A36,СВЦЭМ!$B$34:$B$777,J$11)+'СЕТ СН'!$F$11+СВЦЭМ!$D$10+'СЕТ СН'!$F$5-'СЕТ СН'!$F$21</f>
        <v>3470.1604217999998</v>
      </c>
      <c r="K36" s="37">
        <f>SUMIFS(СВЦЭМ!$D$34:$D$777,СВЦЭМ!$A$34:$A$777,$A36,СВЦЭМ!$B$34:$B$777,K$11)+'СЕТ СН'!$F$11+СВЦЭМ!$D$10+'СЕТ СН'!$F$5-'СЕТ СН'!$F$21</f>
        <v>3417.2415839400005</v>
      </c>
      <c r="L36" s="37">
        <f>SUMIFS(СВЦЭМ!$D$34:$D$777,СВЦЭМ!$A$34:$A$777,$A36,СВЦЭМ!$B$34:$B$777,L$11)+'СЕТ СН'!$F$11+СВЦЭМ!$D$10+'СЕТ СН'!$F$5-'СЕТ СН'!$F$21</f>
        <v>3417.6555126099997</v>
      </c>
      <c r="M36" s="37">
        <f>SUMIFS(СВЦЭМ!$D$34:$D$777,СВЦЭМ!$A$34:$A$777,$A36,СВЦЭМ!$B$34:$B$777,M$11)+'СЕТ СН'!$F$11+СВЦЭМ!$D$10+'СЕТ СН'!$F$5-'СЕТ СН'!$F$21</f>
        <v>3416.96219969</v>
      </c>
      <c r="N36" s="37">
        <f>SUMIFS(СВЦЭМ!$D$34:$D$777,СВЦЭМ!$A$34:$A$777,$A36,СВЦЭМ!$B$34:$B$777,N$11)+'СЕТ СН'!$F$11+СВЦЭМ!$D$10+'СЕТ СН'!$F$5-'СЕТ СН'!$F$21</f>
        <v>3409.4312138500004</v>
      </c>
      <c r="O36" s="37">
        <f>SUMIFS(СВЦЭМ!$D$34:$D$777,СВЦЭМ!$A$34:$A$777,$A36,СВЦЭМ!$B$34:$B$777,O$11)+'СЕТ СН'!$F$11+СВЦЭМ!$D$10+'СЕТ СН'!$F$5-'СЕТ СН'!$F$21</f>
        <v>3411.5987977</v>
      </c>
      <c r="P36" s="37">
        <f>SUMIFS(СВЦЭМ!$D$34:$D$777,СВЦЭМ!$A$34:$A$777,$A36,СВЦЭМ!$B$34:$B$777,P$11)+'СЕТ СН'!$F$11+СВЦЭМ!$D$10+'СЕТ СН'!$F$5-'СЕТ СН'!$F$21</f>
        <v>3413.8935428600003</v>
      </c>
      <c r="Q36" s="37">
        <f>SUMIFS(СВЦЭМ!$D$34:$D$777,СВЦЭМ!$A$34:$A$777,$A36,СВЦЭМ!$B$34:$B$777,Q$11)+'СЕТ СН'!$F$11+СВЦЭМ!$D$10+'СЕТ СН'!$F$5-'СЕТ СН'!$F$21</f>
        <v>3415.0093772599998</v>
      </c>
      <c r="R36" s="37">
        <f>SUMIFS(СВЦЭМ!$D$34:$D$777,СВЦЭМ!$A$34:$A$777,$A36,СВЦЭМ!$B$34:$B$777,R$11)+'СЕТ СН'!$F$11+СВЦЭМ!$D$10+'СЕТ СН'!$F$5-'СЕТ СН'!$F$21</f>
        <v>3419.7629514799996</v>
      </c>
      <c r="S36" s="37">
        <f>SUMIFS(СВЦЭМ!$D$34:$D$777,СВЦЭМ!$A$34:$A$777,$A36,СВЦЭМ!$B$34:$B$777,S$11)+'СЕТ СН'!$F$11+СВЦЭМ!$D$10+'СЕТ СН'!$F$5-'СЕТ СН'!$F$21</f>
        <v>3411.4971317700006</v>
      </c>
      <c r="T36" s="37">
        <f>SUMIFS(СВЦЭМ!$D$34:$D$777,СВЦЭМ!$A$34:$A$777,$A36,СВЦЭМ!$B$34:$B$777,T$11)+'СЕТ СН'!$F$11+СВЦЭМ!$D$10+'СЕТ СН'!$F$5-'СЕТ СН'!$F$21</f>
        <v>3409.2772120200002</v>
      </c>
      <c r="U36" s="37">
        <f>SUMIFS(СВЦЭМ!$D$34:$D$777,СВЦЭМ!$A$34:$A$777,$A36,СВЦЭМ!$B$34:$B$777,U$11)+'СЕТ СН'!$F$11+СВЦЭМ!$D$10+'СЕТ СН'!$F$5-'СЕТ СН'!$F$21</f>
        <v>3414.9456495300005</v>
      </c>
      <c r="V36" s="37">
        <f>SUMIFS(СВЦЭМ!$D$34:$D$777,СВЦЭМ!$A$34:$A$777,$A36,СВЦЭМ!$B$34:$B$777,V$11)+'СЕТ СН'!$F$11+СВЦЭМ!$D$10+'СЕТ СН'!$F$5-'СЕТ СН'!$F$21</f>
        <v>3415.8852614399998</v>
      </c>
      <c r="W36" s="37">
        <f>SUMIFS(СВЦЭМ!$D$34:$D$777,СВЦЭМ!$A$34:$A$777,$A36,СВЦЭМ!$B$34:$B$777,W$11)+'СЕТ СН'!$F$11+СВЦЭМ!$D$10+'СЕТ СН'!$F$5-'СЕТ СН'!$F$21</f>
        <v>3462.9109687100004</v>
      </c>
      <c r="X36" s="37">
        <f>SUMIFS(СВЦЭМ!$D$34:$D$777,СВЦЭМ!$A$34:$A$777,$A36,СВЦЭМ!$B$34:$B$777,X$11)+'СЕТ СН'!$F$11+СВЦЭМ!$D$10+'СЕТ СН'!$F$5-'СЕТ СН'!$F$21</f>
        <v>3554.9597089900003</v>
      </c>
      <c r="Y36" s="37">
        <f>SUMIFS(СВЦЭМ!$D$34:$D$777,СВЦЭМ!$A$34:$A$777,$A36,СВЦЭМ!$B$34:$B$777,Y$11)+'СЕТ СН'!$F$11+СВЦЭМ!$D$10+'СЕТ СН'!$F$5-'СЕТ СН'!$F$21</f>
        <v>3676.5358888100004</v>
      </c>
    </row>
    <row r="37" spans="1:27" ht="15.75" x14ac:dyDescent="0.2">
      <c r="A37" s="36">
        <f t="shared" si="0"/>
        <v>43277</v>
      </c>
      <c r="B37" s="37">
        <f>SUMIFS(СВЦЭМ!$D$34:$D$777,СВЦЭМ!$A$34:$A$777,$A37,СВЦЭМ!$B$34:$B$777,B$11)+'СЕТ СН'!$F$11+СВЦЭМ!$D$10+'СЕТ СН'!$F$5-'СЕТ СН'!$F$21</f>
        <v>3756.7710147900002</v>
      </c>
      <c r="C37" s="37">
        <f>SUMIFS(СВЦЭМ!$D$34:$D$777,СВЦЭМ!$A$34:$A$777,$A37,СВЦЭМ!$B$34:$B$777,C$11)+'СЕТ СН'!$F$11+СВЦЭМ!$D$10+'СЕТ СН'!$F$5-'СЕТ СН'!$F$21</f>
        <v>3765.3240572399995</v>
      </c>
      <c r="D37" s="37">
        <f>SUMIFS(СВЦЭМ!$D$34:$D$777,СВЦЭМ!$A$34:$A$777,$A37,СВЦЭМ!$B$34:$B$777,D$11)+'СЕТ СН'!$F$11+СВЦЭМ!$D$10+'СЕТ СН'!$F$5-'СЕТ СН'!$F$21</f>
        <v>3749.8847461999999</v>
      </c>
      <c r="E37" s="37">
        <f>SUMIFS(СВЦЭМ!$D$34:$D$777,СВЦЭМ!$A$34:$A$777,$A37,СВЦЭМ!$B$34:$B$777,E$11)+'СЕТ СН'!$F$11+СВЦЭМ!$D$10+'СЕТ СН'!$F$5-'СЕТ СН'!$F$21</f>
        <v>3744.2458327899999</v>
      </c>
      <c r="F37" s="37">
        <f>SUMIFS(СВЦЭМ!$D$34:$D$777,СВЦЭМ!$A$34:$A$777,$A37,СВЦЭМ!$B$34:$B$777,F$11)+'СЕТ СН'!$F$11+СВЦЭМ!$D$10+'СЕТ СН'!$F$5-'СЕТ СН'!$F$21</f>
        <v>3741.8748172399996</v>
      </c>
      <c r="G37" s="37">
        <f>SUMIFS(СВЦЭМ!$D$34:$D$777,СВЦЭМ!$A$34:$A$777,$A37,СВЦЭМ!$B$34:$B$777,G$11)+'СЕТ СН'!$F$11+СВЦЭМ!$D$10+'СЕТ СН'!$F$5-'СЕТ СН'!$F$21</f>
        <v>3748.1521041399997</v>
      </c>
      <c r="H37" s="37">
        <f>SUMIFS(СВЦЭМ!$D$34:$D$777,СВЦЭМ!$A$34:$A$777,$A37,СВЦЭМ!$B$34:$B$777,H$11)+'СЕТ СН'!$F$11+СВЦЭМ!$D$10+'СЕТ СН'!$F$5-'СЕТ СН'!$F$21</f>
        <v>3743.4315751100007</v>
      </c>
      <c r="I37" s="37">
        <f>SUMIFS(СВЦЭМ!$D$34:$D$777,СВЦЭМ!$A$34:$A$777,$A37,СВЦЭМ!$B$34:$B$777,I$11)+'СЕТ СН'!$F$11+СВЦЭМ!$D$10+'СЕТ СН'!$F$5-'СЕТ СН'!$F$21</f>
        <v>3607.8372214800006</v>
      </c>
      <c r="J37" s="37">
        <f>SUMIFS(СВЦЭМ!$D$34:$D$777,СВЦЭМ!$A$34:$A$777,$A37,СВЦЭМ!$B$34:$B$777,J$11)+'СЕТ СН'!$F$11+СВЦЭМ!$D$10+'СЕТ СН'!$F$5-'СЕТ СН'!$F$21</f>
        <v>3504.0723638900004</v>
      </c>
      <c r="K37" s="37">
        <f>SUMIFS(СВЦЭМ!$D$34:$D$777,СВЦЭМ!$A$34:$A$777,$A37,СВЦЭМ!$B$34:$B$777,K$11)+'СЕТ СН'!$F$11+СВЦЭМ!$D$10+'СЕТ СН'!$F$5-'СЕТ СН'!$F$21</f>
        <v>3450.9175005800003</v>
      </c>
      <c r="L37" s="37">
        <f>SUMIFS(СВЦЭМ!$D$34:$D$777,СВЦЭМ!$A$34:$A$777,$A37,СВЦЭМ!$B$34:$B$777,L$11)+'СЕТ СН'!$F$11+СВЦЭМ!$D$10+'СЕТ СН'!$F$5-'СЕТ СН'!$F$21</f>
        <v>3434.30413473</v>
      </c>
      <c r="M37" s="37">
        <f>SUMIFS(СВЦЭМ!$D$34:$D$777,СВЦЭМ!$A$34:$A$777,$A37,СВЦЭМ!$B$34:$B$777,M$11)+'СЕТ СН'!$F$11+СВЦЭМ!$D$10+'СЕТ СН'!$F$5-'СЕТ СН'!$F$21</f>
        <v>3426.8918507000003</v>
      </c>
      <c r="N37" s="37">
        <f>SUMIFS(СВЦЭМ!$D$34:$D$777,СВЦЭМ!$A$34:$A$777,$A37,СВЦЭМ!$B$34:$B$777,N$11)+'СЕТ СН'!$F$11+СВЦЭМ!$D$10+'СЕТ СН'!$F$5-'СЕТ СН'!$F$21</f>
        <v>3426.5711035400004</v>
      </c>
      <c r="O37" s="37">
        <f>SUMIFS(СВЦЭМ!$D$34:$D$777,СВЦЭМ!$A$34:$A$777,$A37,СВЦЭМ!$B$34:$B$777,O$11)+'СЕТ СН'!$F$11+СВЦЭМ!$D$10+'СЕТ СН'!$F$5-'СЕТ СН'!$F$21</f>
        <v>3429.9505111100002</v>
      </c>
      <c r="P37" s="37">
        <f>SUMIFS(СВЦЭМ!$D$34:$D$777,СВЦЭМ!$A$34:$A$777,$A37,СВЦЭМ!$B$34:$B$777,P$11)+'СЕТ СН'!$F$11+СВЦЭМ!$D$10+'СЕТ СН'!$F$5-'СЕТ СН'!$F$21</f>
        <v>3441.0002043400004</v>
      </c>
      <c r="Q37" s="37">
        <f>SUMIFS(СВЦЭМ!$D$34:$D$777,СВЦЭМ!$A$34:$A$777,$A37,СВЦЭМ!$B$34:$B$777,Q$11)+'СЕТ СН'!$F$11+СВЦЭМ!$D$10+'СЕТ СН'!$F$5-'СЕТ СН'!$F$21</f>
        <v>3443.1463906599997</v>
      </c>
      <c r="R37" s="37">
        <f>SUMIFS(СВЦЭМ!$D$34:$D$777,СВЦЭМ!$A$34:$A$777,$A37,СВЦЭМ!$B$34:$B$777,R$11)+'СЕТ СН'!$F$11+СВЦЭМ!$D$10+'СЕТ СН'!$F$5-'СЕТ СН'!$F$21</f>
        <v>3440.5855132500005</v>
      </c>
      <c r="S37" s="37">
        <f>SUMIFS(СВЦЭМ!$D$34:$D$777,СВЦЭМ!$A$34:$A$777,$A37,СВЦЭМ!$B$34:$B$777,S$11)+'СЕТ СН'!$F$11+СВЦЭМ!$D$10+'СЕТ СН'!$F$5-'СЕТ СН'!$F$21</f>
        <v>3433.17720573</v>
      </c>
      <c r="T37" s="37">
        <f>SUMIFS(СВЦЭМ!$D$34:$D$777,СВЦЭМ!$A$34:$A$777,$A37,СВЦЭМ!$B$34:$B$777,T$11)+'СЕТ СН'!$F$11+СВЦЭМ!$D$10+'СЕТ СН'!$F$5-'СЕТ СН'!$F$21</f>
        <v>3428.3032875599997</v>
      </c>
      <c r="U37" s="37">
        <f>SUMIFS(СВЦЭМ!$D$34:$D$777,СВЦЭМ!$A$34:$A$777,$A37,СВЦЭМ!$B$34:$B$777,U$11)+'СЕТ СН'!$F$11+СВЦЭМ!$D$10+'СЕТ СН'!$F$5-'СЕТ СН'!$F$21</f>
        <v>3427.9771967900001</v>
      </c>
      <c r="V37" s="37">
        <f>SUMIFS(СВЦЭМ!$D$34:$D$777,СВЦЭМ!$A$34:$A$777,$A37,СВЦЭМ!$B$34:$B$777,V$11)+'СЕТ СН'!$F$11+СВЦЭМ!$D$10+'СЕТ СН'!$F$5-'СЕТ СН'!$F$21</f>
        <v>3431.6380695700004</v>
      </c>
      <c r="W37" s="37">
        <f>SUMIFS(СВЦЭМ!$D$34:$D$777,СВЦЭМ!$A$34:$A$777,$A37,СВЦЭМ!$B$34:$B$777,W$11)+'СЕТ СН'!$F$11+СВЦЭМ!$D$10+'СЕТ СН'!$F$5-'СЕТ СН'!$F$21</f>
        <v>3486.8234361300006</v>
      </c>
      <c r="X37" s="37">
        <f>SUMIFS(СВЦЭМ!$D$34:$D$777,СВЦЭМ!$A$34:$A$777,$A37,СВЦЭМ!$B$34:$B$777,X$11)+'СЕТ СН'!$F$11+СВЦЭМ!$D$10+'СЕТ СН'!$F$5-'СЕТ СН'!$F$21</f>
        <v>3599.5316780899998</v>
      </c>
      <c r="Y37" s="37">
        <f>SUMIFS(СВЦЭМ!$D$34:$D$777,СВЦЭМ!$A$34:$A$777,$A37,СВЦЭМ!$B$34:$B$777,Y$11)+'СЕТ СН'!$F$11+СВЦЭМ!$D$10+'СЕТ СН'!$F$5-'СЕТ СН'!$F$21</f>
        <v>3685.9412658599999</v>
      </c>
    </row>
    <row r="38" spans="1:27" ht="15.75" x14ac:dyDescent="0.2">
      <c r="A38" s="36">
        <f t="shared" si="0"/>
        <v>43278</v>
      </c>
      <c r="B38" s="37">
        <f>SUMIFS(СВЦЭМ!$D$34:$D$777,СВЦЭМ!$A$34:$A$777,$A38,СВЦЭМ!$B$34:$B$777,B$11)+'СЕТ СН'!$F$11+СВЦЭМ!$D$10+'СЕТ СН'!$F$5-'СЕТ СН'!$F$21</f>
        <v>3690.3459522600001</v>
      </c>
      <c r="C38" s="37">
        <f>SUMIFS(СВЦЭМ!$D$34:$D$777,СВЦЭМ!$A$34:$A$777,$A38,СВЦЭМ!$B$34:$B$777,C$11)+'СЕТ СН'!$F$11+СВЦЭМ!$D$10+'СЕТ СН'!$F$5-'СЕТ СН'!$F$21</f>
        <v>3749.9875399899997</v>
      </c>
      <c r="D38" s="37">
        <f>SUMIFS(СВЦЭМ!$D$34:$D$777,СВЦЭМ!$A$34:$A$777,$A38,СВЦЭМ!$B$34:$B$777,D$11)+'СЕТ СН'!$F$11+СВЦЭМ!$D$10+'СЕТ СН'!$F$5-'СЕТ СН'!$F$21</f>
        <v>3756.5317422499998</v>
      </c>
      <c r="E38" s="37">
        <f>SUMIFS(СВЦЭМ!$D$34:$D$777,СВЦЭМ!$A$34:$A$777,$A38,СВЦЭМ!$B$34:$B$777,E$11)+'СЕТ СН'!$F$11+СВЦЭМ!$D$10+'СЕТ СН'!$F$5-'СЕТ СН'!$F$21</f>
        <v>3749.20686153</v>
      </c>
      <c r="F38" s="37">
        <f>SUMIFS(СВЦЭМ!$D$34:$D$777,СВЦЭМ!$A$34:$A$777,$A38,СВЦЭМ!$B$34:$B$777,F$11)+'СЕТ СН'!$F$11+СВЦЭМ!$D$10+'СЕТ СН'!$F$5-'СЕТ СН'!$F$21</f>
        <v>3745.2283015100006</v>
      </c>
      <c r="G38" s="37">
        <f>SUMIFS(СВЦЭМ!$D$34:$D$777,СВЦЭМ!$A$34:$A$777,$A38,СВЦЭМ!$B$34:$B$777,G$11)+'СЕТ СН'!$F$11+СВЦЭМ!$D$10+'СЕТ СН'!$F$5-'СЕТ СН'!$F$21</f>
        <v>3711.4011316399997</v>
      </c>
      <c r="H38" s="37">
        <f>SUMIFS(СВЦЭМ!$D$34:$D$777,СВЦЭМ!$A$34:$A$777,$A38,СВЦЭМ!$B$34:$B$777,H$11)+'СЕТ СН'!$F$11+СВЦЭМ!$D$10+'СЕТ СН'!$F$5-'СЕТ СН'!$F$21</f>
        <v>3639.9584095499999</v>
      </c>
      <c r="I38" s="37">
        <f>SUMIFS(СВЦЭМ!$D$34:$D$777,СВЦЭМ!$A$34:$A$777,$A38,СВЦЭМ!$B$34:$B$777,I$11)+'СЕТ СН'!$F$11+СВЦЭМ!$D$10+'СЕТ СН'!$F$5-'СЕТ СН'!$F$21</f>
        <v>3605.96760193</v>
      </c>
      <c r="J38" s="37">
        <f>SUMIFS(СВЦЭМ!$D$34:$D$777,СВЦЭМ!$A$34:$A$777,$A38,СВЦЭМ!$B$34:$B$777,J$11)+'СЕТ СН'!$F$11+СВЦЭМ!$D$10+'СЕТ СН'!$F$5-'СЕТ СН'!$F$21</f>
        <v>3561.6448686700001</v>
      </c>
      <c r="K38" s="37">
        <f>SUMIFS(СВЦЭМ!$D$34:$D$777,СВЦЭМ!$A$34:$A$777,$A38,СВЦЭМ!$B$34:$B$777,K$11)+'СЕТ СН'!$F$11+СВЦЭМ!$D$10+'СЕТ СН'!$F$5-'СЕТ СН'!$F$21</f>
        <v>3547.5601180099998</v>
      </c>
      <c r="L38" s="37">
        <f>SUMIFS(СВЦЭМ!$D$34:$D$777,СВЦЭМ!$A$34:$A$777,$A38,СВЦЭМ!$B$34:$B$777,L$11)+'СЕТ СН'!$F$11+СВЦЭМ!$D$10+'СЕТ СН'!$F$5-'СЕТ СН'!$F$21</f>
        <v>3538.34402095</v>
      </c>
      <c r="M38" s="37">
        <f>SUMIFS(СВЦЭМ!$D$34:$D$777,СВЦЭМ!$A$34:$A$777,$A38,СВЦЭМ!$B$34:$B$777,M$11)+'СЕТ СН'!$F$11+СВЦЭМ!$D$10+'СЕТ СН'!$F$5-'СЕТ СН'!$F$21</f>
        <v>3519.1110825999999</v>
      </c>
      <c r="N38" s="37">
        <f>SUMIFS(СВЦЭМ!$D$34:$D$777,СВЦЭМ!$A$34:$A$777,$A38,СВЦЭМ!$B$34:$B$777,N$11)+'СЕТ СН'!$F$11+СВЦЭМ!$D$10+'СЕТ СН'!$F$5-'СЕТ СН'!$F$21</f>
        <v>3533.01221579</v>
      </c>
      <c r="O38" s="37">
        <f>SUMIFS(СВЦЭМ!$D$34:$D$777,СВЦЭМ!$A$34:$A$777,$A38,СВЦЭМ!$B$34:$B$777,O$11)+'СЕТ СН'!$F$11+СВЦЭМ!$D$10+'СЕТ СН'!$F$5-'СЕТ СН'!$F$21</f>
        <v>3541.8727666999998</v>
      </c>
      <c r="P38" s="37">
        <f>SUMIFS(СВЦЭМ!$D$34:$D$777,СВЦЭМ!$A$34:$A$777,$A38,СВЦЭМ!$B$34:$B$777,P$11)+'СЕТ СН'!$F$11+СВЦЭМ!$D$10+'СЕТ СН'!$F$5-'СЕТ СН'!$F$21</f>
        <v>3529.1387571800001</v>
      </c>
      <c r="Q38" s="37">
        <f>SUMIFS(СВЦЭМ!$D$34:$D$777,СВЦЭМ!$A$34:$A$777,$A38,СВЦЭМ!$B$34:$B$777,Q$11)+'СЕТ СН'!$F$11+СВЦЭМ!$D$10+'СЕТ СН'!$F$5-'СЕТ СН'!$F$21</f>
        <v>3461.5608713300003</v>
      </c>
      <c r="R38" s="37">
        <f>SUMIFS(СВЦЭМ!$D$34:$D$777,СВЦЭМ!$A$34:$A$777,$A38,СВЦЭМ!$B$34:$B$777,R$11)+'СЕТ СН'!$F$11+СВЦЭМ!$D$10+'СЕТ СН'!$F$5-'СЕТ СН'!$F$21</f>
        <v>3395.4279294600005</v>
      </c>
      <c r="S38" s="37">
        <f>SUMIFS(СВЦЭМ!$D$34:$D$777,СВЦЭМ!$A$34:$A$777,$A38,СВЦЭМ!$B$34:$B$777,S$11)+'СЕТ СН'!$F$11+СВЦЭМ!$D$10+'СЕТ СН'!$F$5-'СЕТ СН'!$F$21</f>
        <v>3395.1128213799998</v>
      </c>
      <c r="T38" s="37">
        <f>SUMIFS(СВЦЭМ!$D$34:$D$777,СВЦЭМ!$A$34:$A$777,$A38,СВЦЭМ!$B$34:$B$777,T$11)+'СЕТ СН'!$F$11+СВЦЭМ!$D$10+'СЕТ СН'!$F$5-'СЕТ СН'!$F$21</f>
        <v>3383.7105841600001</v>
      </c>
      <c r="U38" s="37">
        <f>SUMIFS(СВЦЭМ!$D$34:$D$777,СВЦЭМ!$A$34:$A$777,$A38,СВЦЭМ!$B$34:$B$777,U$11)+'СЕТ СН'!$F$11+СВЦЭМ!$D$10+'СЕТ СН'!$F$5-'СЕТ СН'!$F$21</f>
        <v>3378.5774462599998</v>
      </c>
      <c r="V38" s="37">
        <f>SUMIFS(СВЦЭМ!$D$34:$D$777,СВЦЭМ!$A$34:$A$777,$A38,СВЦЭМ!$B$34:$B$777,V$11)+'СЕТ СН'!$F$11+СВЦЭМ!$D$10+'СЕТ СН'!$F$5-'СЕТ СН'!$F$21</f>
        <v>3382.6666246299997</v>
      </c>
      <c r="W38" s="37">
        <f>SUMIFS(СВЦЭМ!$D$34:$D$777,СВЦЭМ!$A$34:$A$777,$A38,СВЦЭМ!$B$34:$B$777,W$11)+'СЕТ СН'!$F$11+СВЦЭМ!$D$10+'СЕТ СН'!$F$5-'СЕТ СН'!$F$21</f>
        <v>3420.7052632700002</v>
      </c>
      <c r="X38" s="37">
        <f>SUMIFS(СВЦЭМ!$D$34:$D$777,СВЦЭМ!$A$34:$A$777,$A38,СВЦЭМ!$B$34:$B$777,X$11)+'СЕТ СН'!$F$11+СВЦЭМ!$D$10+'СЕТ СН'!$F$5-'СЕТ СН'!$F$21</f>
        <v>3526.2377461000001</v>
      </c>
      <c r="Y38" s="37">
        <f>SUMIFS(СВЦЭМ!$D$34:$D$777,СВЦЭМ!$A$34:$A$777,$A38,СВЦЭМ!$B$34:$B$777,Y$11)+'СЕТ СН'!$F$11+СВЦЭМ!$D$10+'СЕТ СН'!$F$5-'СЕТ СН'!$F$21</f>
        <v>3631.2174648200003</v>
      </c>
    </row>
    <row r="39" spans="1:27" ht="15.75" x14ac:dyDescent="0.2">
      <c r="A39" s="36">
        <f t="shared" si="0"/>
        <v>43279</v>
      </c>
      <c r="B39" s="37">
        <f>SUMIFS(СВЦЭМ!$D$34:$D$777,СВЦЭМ!$A$34:$A$777,$A39,СВЦЭМ!$B$34:$B$777,B$11)+'СЕТ СН'!$F$11+СВЦЭМ!$D$10+'СЕТ СН'!$F$5-'СЕТ СН'!$F$21</f>
        <v>3683.0475290399995</v>
      </c>
      <c r="C39" s="37">
        <f>SUMIFS(СВЦЭМ!$D$34:$D$777,СВЦЭМ!$A$34:$A$777,$A39,СВЦЭМ!$B$34:$B$777,C$11)+'СЕТ СН'!$F$11+СВЦЭМ!$D$10+'СЕТ СН'!$F$5-'СЕТ СН'!$F$21</f>
        <v>3750.3811780399997</v>
      </c>
      <c r="D39" s="37">
        <f>SUMIFS(СВЦЭМ!$D$34:$D$777,СВЦЭМ!$A$34:$A$777,$A39,СВЦЭМ!$B$34:$B$777,D$11)+'СЕТ СН'!$F$11+СВЦЭМ!$D$10+'СЕТ СН'!$F$5-'СЕТ СН'!$F$21</f>
        <v>3758.69910458</v>
      </c>
      <c r="E39" s="37">
        <f>SUMIFS(СВЦЭМ!$D$34:$D$777,СВЦЭМ!$A$34:$A$777,$A39,СВЦЭМ!$B$34:$B$777,E$11)+'СЕТ СН'!$F$11+СВЦЭМ!$D$10+'СЕТ СН'!$F$5-'СЕТ СН'!$F$21</f>
        <v>3750.6828941099998</v>
      </c>
      <c r="F39" s="37">
        <f>SUMIFS(СВЦЭМ!$D$34:$D$777,СВЦЭМ!$A$34:$A$777,$A39,СВЦЭМ!$B$34:$B$777,F$11)+'СЕТ СН'!$F$11+СВЦЭМ!$D$10+'СЕТ СН'!$F$5-'СЕТ СН'!$F$21</f>
        <v>3748.4724827499999</v>
      </c>
      <c r="G39" s="37">
        <f>SUMIFS(СВЦЭМ!$D$34:$D$777,СВЦЭМ!$A$34:$A$777,$A39,СВЦЭМ!$B$34:$B$777,G$11)+'СЕТ СН'!$F$11+СВЦЭМ!$D$10+'СЕТ СН'!$F$5-'СЕТ СН'!$F$21</f>
        <v>3755.6658652499996</v>
      </c>
      <c r="H39" s="37">
        <f>SUMIFS(СВЦЭМ!$D$34:$D$777,СВЦЭМ!$A$34:$A$777,$A39,СВЦЭМ!$B$34:$B$777,H$11)+'СЕТ СН'!$F$11+СВЦЭМ!$D$10+'СЕТ СН'!$F$5-'СЕТ СН'!$F$21</f>
        <v>3715.0754973299995</v>
      </c>
      <c r="I39" s="37">
        <f>SUMIFS(СВЦЭМ!$D$34:$D$777,СВЦЭМ!$A$34:$A$777,$A39,СВЦЭМ!$B$34:$B$777,I$11)+'СЕТ СН'!$F$11+СВЦЭМ!$D$10+'СЕТ СН'!$F$5-'СЕТ СН'!$F$21</f>
        <v>3600.41385261</v>
      </c>
      <c r="J39" s="37">
        <f>SUMIFS(СВЦЭМ!$D$34:$D$777,СВЦЭМ!$A$34:$A$777,$A39,СВЦЭМ!$B$34:$B$777,J$11)+'СЕТ СН'!$F$11+СВЦЭМ!$D$10+'СЕТ СН'!$F$5-'СЕТ СН'!$F$21</f>
        <v>3485.0521332499998</v>
      </c>
      <c r="K39" s="37">
        <f>SUMIFS(СВЦЭМ!$D$34:$D$777,СВЦЭМ!$A$34:$A$777,$A39,СВЦЭМ!$B$34:$B$777,K$11)+'СЕТ СН'!$F$11+СВЦЭМ!$D$10+'СЕТ СН'!$F$5-'СЕТ СН'!$F$21</f>
        <v>3433.5257388699997</v>
      </c>
      <c r="L39" s="37">
        <f>SUMIFS(СВЦЭМ!$D$34:$D$777,СВЦЭМ!$A$34:$A$777,$A39,СВЦЭМ!$B$34:$B$777,L$11)+'СЕТ СН'!$F$11+СВЦЭМ!$D$10+'СЕТ СН'!$F$5-'СЕТ СН'!$F$21</f>
        <v>3426.6033768600005</v>
      </c>
      <c r="M39" s="37">
        <f>SUMIFS(СВЦЭМ!$D$34:$D$777,СВЦЭМ!$A$34:$A$777,$A39,СВЦЭМ!$B$34:$B$777,M$11)+'СЕТ СН'!$F$11+СВЦЭМ!$D$10+'СЕТ СН'!$F$5-'СЕТ СН'!$F$21</f>
        <v>3423.3750986999999</v>
      </c>
      <c r="N39" s="37">
        <f>SUMIFS(СВЦЭМ!$D$34:$D$777,СВЦЭМ!$A$34:$A$777,$A39,СВЦЭМ!$B$34:$B$777,N$11)+'СЕТ СН'!$F$11+СВЦЭМ!$D$10+'СЕТ СН'!$F$5-'СЕТ СН'!$F$21</f>
        <v>3419.4220606100002</v>
      </c>
      <c r="O39" s="37">
        <f>SUMIFS(СВЦЭМ!$D$34:$D$777,СВЦЭМ!$A$34:$A$777,$A39,СВЦЭМ!$B$34:$B$777,O$11)+'СЕТ СН'!$F$11+СВЦЭМ!$D$10+'СЕТ СН'!$F$5-'СЕТ СН'!$F$21</f>
        <v>3428.3938578399998</v>
      </c>
      <c r="P39" s="37">
        <f>SUMIFS(СВЦЭМ!$D$34:$D$777,СВЦЭМ!$A$34:$A$777,$A39,СВЦЭМ!$B$34:$B$777,P$11)+'СЕТ СН'!$F$11+СВЦЭМ!$D$10+'СЕТ СН'!$F$5-'СЕТ СН'!$F$21</f>
        <v>3432.67315388</v>
      </c>
      <c r="Q39" s="37">
        <f>SUMIFS(СВЦЭМ!$D$34:$D$777,СВЦЭМ!$A$34:$A$777,$A39,СВЦЭМ!$B$34:$B$777,Q$11)+'СЕТ СН'!$F$11+СВЦЭМ!$D$10+'СЕТ СН'!$F$5-'СЕТ СН'!$F$21</f>
        <v>3437.93543</v>
      </c>
      <c r="R39" s="37">
        <f>SUMIFS(СВЦЭМ!$D$34:$D$777,СВЦЭМ!$A$34:$A$777,$A39,СВЦЭМ!$B$34:$B$777,R$11)+'СЕТ СН'!$F$11+СВЦЭМ!$D$10+'СЕТ СН'!$F$5-'СЕТ СН'!$F$21</f>
        <v>3435.3055326199997</v>
      </c>
      <c r="S39" s="37">
        <f>SUMIFS(СВЦЭМ!$D$34:$D$777,СВЦЭМ!$A$34:$A$777,$A39,СВЦЭМ!$B$34:$B$777,S$11)+'СЕТ СН'!$F$11+СВЦЭМ!$D$10+'СЕТ СН'!$F$5-'СЕТ СН'!$F$21</f>
        <v>3437.7317058000003</v>
      </c>
      <c r="T39" s="37">
        <f>SUMIFS(СВЦЭМ!$D$34:$D$777,СВЦЭМ!$A$34:$A$777,$A39,СВЦЭМ!$B$34:$B$777,T$11)+'СЕТ СН'!$F$11+СВЦЭМ!$D$10+'СЕТ СН'!$F$5-'СЕТ СН'!$F$21</f>
        <v>3427.9044324700003</v>
      </c>
      <c r="U39" s="37">
        <f>SUMIFS(СВЦЭМ!$D$34:$D$777,СВЦЭМ!$A$34:$A$777,$A39,СВЦЭМ!$B$34:$B$777,U$11)+'СЕТ СН'!$F$11+СВЦЭМ!$D$10+'СЕТ СН'!$F$5-'СЕТ СН'!$F$21</f>
        <v>3422.7298272399998</v>
      </c>
      <c r="V39" s="37">
        <f>SUMIFS(СВЦЭМ!$D$34:$D$777,СВЦЭМ!$A$34:$A$777,$A39,СВЦЭМ!$B$34:$B$777,V$11)+'СЕТ СН'!$F$11+СВЦЭМ!$D$10+'СЕТ СН'!$F$5-'СЕТ СН'!$F$21</f>
        <v>3443.3872918100001</v>
      </c>
      <c r="W39" s="37">
        <f>SUMIFS(СВЦЭМ!$D$34:$D$777,СВЦЭМ!$A$34:$A$777,$A39,СВЦЭМ!$B$34:$B$777,W$11)+'СЕТ СН'!$F$11+СВЦЭМ!$D$10+'СЕТ СН'!$F$5-'СЕТ СН'!$F$21</f>
        <v>3486.7042980900001</v>
      </c>
      <c r="X39" s="37">
        <f>SUMIFS(СВЦЭМ!$D$34:$D$777,СВЦЭМ!$A$34:$A$777,$A39,СВЦЭМ!$B$34:$B$777,X$11)+'СЕТ СН'!$F$11+СВЦЭМ!$D$10+'СЕТ СН'!$F$5-'СЕТ СН'!$F$21</f>
        <v>3600.6565183099997</v>
      </c>
      <c r="Y39" s="37">
        <f>SUMIFS(СВЦЭМ!$D$34:$D$777,СВЦЭМ!$A$34:$A$777,$A39,СВЦЭМ!$B$34:$B$777,Y$11)+'СЕТ СН'!$F$11+СВЦЭМ!$D$10+'СЕТ СН'!$F$5-'СЕТ СН'!$F$21</f>
        <v>3691.9270954899998</v>
      </c>
    </row>
    <row r="40" spans="1:27" ht="15.75" x14ac:dyDescent="0.2">
      <c r="A40" s="36">
        <f t="shared" si="0"/>
        <v>43280</v>
      </c>
      <c r="B40" s="37">
        <f>SUMIFS(СВЦЭМ!$D$34:$D$777,СВЦЭМ!$A$34:$A$777,$A40,СВЦЭМ!$B$34:$B$777,B$11)+'СЕТ СН'!$F$11+СВЦЭМ!$D$10+'СЕТ СН'!$F$5-'СЕТ СН'!$F$21</f>
        <v>3735.7740846199999</v>
      </c>
      <c r="C40" s="37">
        <f>SUMIFS(СВЦЭМ!$D$34:$D$777,СВЦЭМ!$A$34:$A$777,$A40,СВЦЭМ!$B$34:$B$777,C$11)+'СЕТ СН'!$F$11+СВЦЭМ!$D$10+'СЕТ СН'!$F$5-'СЕТ СН'!$F$21</f>
        <v>3812.2987435700002</v>
      </c>
      <c r="D40" s="37">
        <f>SUMIFS(СВЦЭМ!$D$34:$D$777,СВЦЭМ!$A$34:$A$777,$A40,СВЦЭМ!$B$34:$B$777,D$11)+'СЕТ СН'!$F$11+СВЦЭМ!$D$10+'СЕТ СН'!$F$5-'СЕТ СН'!$F$21</f>
        <v>3815.1838874600003</v>
      </c>
      <c r="E40" s="37">
        <f>SUMIFS(СВЦЭМ!$D$34:$D$777,СВЦЭМ!$A$34:$A$777,$A40,СВЦЭМ!$B$34:$B$777,E$11)+'СЕТ СН'!$F$11+СВЦЭМ!$D$10+'СЕТ СН'!$F$5-'СЕТ СН'!$F$21</f>
        <v>3807.3642249499994</v>
      </c>
      <c r="F40" s="37">
        <f>SUMIFS(СВЦЭМ!$D$34:$D$777,СВЦЭМ!$A$34:$A$777,$A40,СВЦЭМ!$B$34:$B$777,F$11)+'СЕТ СН'!$F$11+СВЦЭМ!$D$10+'СЕТ СН'!$F$5-'СЕТ СН'!$F$21</f>
        <v>3803.7950268999998</v>
      </c>
      <c r="G40" s="37">
        <f>SUMIFS(СВЦЭМ!$D$34:$D$777,СВЦЭМ!$A$34:$A$777,$A40,СВЦЭМ!$B$34:$B$777,G$11)+'СЕТ СН'!$F$11+СВЦЭМ!$D$10+'СЕТ СН'!$F$5-'СЕТ СН'!$F$21</f>
        <v>3808.2090299400002</v>
      </c>
      <c r="H40" s="37">
        <f>SUMIFS(СВЦЭМ!$D$34:$D$777,СВЦЭМ!$A$34:$A$777,$A40,СВЦЭМ!$B$34:$B$777,H$11)+'СЕТ СН'!$F$11+СВЦЭМ!$D$10+'СЕТ СН'!$F$5-'СЕТ СН'!$F$21</f>
        <v>3724.3422145499994</v>
      </c>
      <c r="I40" s="37">
        <f>SUMIFS(СВЦЭМ!$D$34:$D$777,СВЦЭМ!$A$34:$A$777,$A40,СВЦЭМ!$B$34:$B$777,I$11)+'СЕТ СН'!$F$11+СВЦЭМ!$D$10+'СЕТ СН'!$F$5-'СЕТ СН'!$F$21</f>
        <v>3580.0614564399998</v>
      </c>
      <c r="J40" s="37">
        <f>SUMIFS(СВЦЭМ!$D$34:$D$777,СВЦЭМ!$A$34:$A$777,$A40,СВЦЭМ!$B$34:$B$777,J$11)+'СЕТ СН'!$F$11+СВЦЭМ!$D$10+'СЕТ СН'!$F$5-'СЕТ СН'!$F$21</f>
        <v>3470.7711734899999</v>
      </c>
      <c r="K40" s="37">
        <f>SUMIFS(СВЦЭМ!$D$34:$D$777,СВЦЭМ!$A$34:$A$777,$A40,СВЦЭМ!$B$34:$B$777,K$11)+'СЕТ СН'!$F$11+СВЦЭМ!$D$10+'СЕТ СН'!$F$5-'СЕТ СН'!$F$21</f>
        <v>3409.7830963700003</v>
      </c>
      <c r="L40" s="37">
        <f>SUMIFS(СВЦЭМ!$D$34:$D$777,СВЦЭМ!$A$34:$A$777,$A40,СВЦЭМ!$B$34:$B$777,L$11)+'СЕТ СН'!$F$11+СВЦЭМ!$D$10+'СЕТ СН'!$F$5-'СЕТ СН'!$F$21</f>
        <v>3402.1084178599999</v>
      </c>
      <c r="M40" s="37">
        <f>SUMIFS(СВЦЭМ!$D$34:$D$777,СВЦЭМ!$A$34:$A$777,$A40,СВЦЭМ!$B$34:$B$777,M$11)+'СЕТ СН'!$F$11+СВЦЭМ!$D$10+'СЕТ СН'!$F$5-'СЕТ СН'!$F$21</f>
        <v>3397.6394012300002</v>
      </c>
      <c r="N40" s="37">
        <f>SUMIFS(СВЦЭМ!$D$34:$D$777,СВЦЭМ!$A$34:$A$777,$A40,СВЦЭМ!$B$34:$B$777,N$11)+'СЕТ СН'!$F$11+СВЦЭМ!$D$10+'СЕТ СН'!$F$5-'СЕТ СН'!$F$21</f>
        <v>3395.66749622</v>
      </c>
      <c r="O40" s="37">
        <f>SUMIFS(СВЦЭМ!$D$34:$D$777,СВЦЭМ!$A$34:$A$777,$A40,СВЦЭМ!$B$34:$B$777,O$11)+'СЕТ СН'!$F$11+СВЦЭМ!$D$10+'СЕТ СН'!$F$5-'СЕТ СН'!$F$21</f>
        <v>3400.8598132700004</v>
      </c>
      <c r="P40" s="37">
        <f>SUMIFS(СВЦЭМ!$D$34:$D$777,СВЦЭМ!$A$34:$A$777,$A40,СВЦЭМ!$B$34:$B$777,P$11)+'СЕТ СН'!$F$11+СВЦЭМ!$D$10+'СЕТ СН'!$F$5-'СЕТ СН'!$F$21</f>
        <v>3405.4332008699998</v>
      </c>
      <c r="Q40" s="37">
        <f>SUMIFS(СВЦЭМ!$D$34:$D$777,СВЦЭМ!$A$34:$A$777,$A40,СВЦЭМ!$B$34:$B$777,Q$11)+'СЕТ СН'!$F$11+СВЦЭМ!$D$10+'СЕТ СН'!$F$5-'СЕТ СН'!$F$21</f>
        <v>3409.36293187</v>
      </c>
      <c r="R40" s="37">
        <f>SUMIFS(СВЦЭМ!$D$34:$D$777,СВЦЭМ!$A$34:$A$777,$A40,СВЦЭМ!$B$34:$B$777,R$11)+'СЕТ СН'!$F$11+СВЦЭМ!$D$10+'СЕТ СН'!$F$5-'СЕТ СН'!$F$21</f>
        <v>3404.5199018999997</v>
      </c>
      <c r="S40" s="37">
        <f>SUMIFS(СВЦЭМ!$D$34:$D$777,СВЦЭМ!$A$34:$A$777,$A40,СВЦЭМ!$B$34:$B$777,S$11)+'СЕТ СН'!$F$11+СВЦЭМ!$D$10+'СЕТ СН'!$F$5-'СЕТ СН'!$F$21</f>
        <v>3407.0778872400001</v>
      </c>
      <c r="T40" s="37">
        <f>SUMIFS(СВЦЭМ!$D$34:$D$777,СВЦЭМ!$A$34:$A$777,$A40,СВЦЭМ!$B$34:$B$777,T$11)+'СЕТ СН'!$F$11+СВЦЭМ!$D$10+'СЕТ СН'!$F$5-'СЕТ СН'!$F$21</f>
        <v>3407.3738106900005</v>
      </c>
      <c r="U40" s="37">
        <f>SUMIFS(СВЦЭМ!$D$34:$D$777,СВЦЭМ!$A$34:$A$777,$A40,СВЦЭМ!$B$34:$B$777,U$11)+'СЕТ СН'!$F$11+СВЦЭМ!$D$10+'СЕТ СН'!$F$5-'СЕТ СН'!$F$21</f>
        <v>3405.9390415399998</v>
      </c>
      <c r="V40" s="37">
        <f>SUMIFS(СВЦЭМ!$D$34:$D$777,СВЦЭМ!$A$34:$A$777,$A40,СВЦЭМ!$B$34:$B$777,V$11)+'СЕТ СН'!$F$11+СВЦЭМ!$D$10+'СЕТ СН'!$F$5-'СЕТ СН'!$F$21</f>
        <v>3408.9619918200001</v>
      </c>
      <c r="W40" s="37">
        <f>SUMIFS(СВЦЭМ!$D$34:$D$777,СВЦЭМ!$A$34:$A$777,$A40,СВЦЭМ!$B$34:$B$777,W$11)+'СЕТ СН'!$F$11+СВЦЭМ!$D$10+'СЕТ СН'!$F$5-'СЕТ СН'!$F$21</f>
        <v>3478.6965545200005</v>
      </c>
      <c r="X40" s="37">
        <f>SUMIFS(СВЦЭМ!$D$34:$D$777,СВЦЭМ!$A$34:$A$777,$A40,СВЦЭМ!$B$34:$B$777,X$11)+'СЕТ СН'!$F$11+СВЦЭМ!$D$10+'СЕТ СН'!$F$5-'СЕТ СН'!$F$21</f>
        <v>3553.0267749300006</v>
      </c>
      <c r="Y40" s="37">
        <f>SUMIFS(СВЦЭМ!$D$34:$D$777,СВЦЭМ!$A$34:$A$777,$A40,СВЦЭМ!$B$34:$B$777,Y$11)+'СЕТ СН'!$F$11+СВЦЭМ!$D$10+'СЕТ СН'!$F$5-'СЕТ СН'!$F$21</f>
        <v>3684.3178687900004</v>
      </c>
    </row>
    <row r="41" spans="1:27" ht="15.75" x14ac:dyDescent="0.2">
      <c r="A41" s="36">
        <f t="shared" si="0"/>
        <v>43281</v>
      </c>
      <c r="B41" s="37">
        <f>SUMIFS(СВЦЭМ!$D$34:$D$777,СВЦЭМ!$A$34:$A$777,$A41,СВЦЭМ!$B$34:$B$777,B$11)+'СЕТ СН'!$F$11+СВЦЭМ!$D$10+'СЕТ СН'!$F$5-'СЕТ СН'!$F$21</f>
        <v>3788.3473605799995</v>
      </c>
      <c r="C41" s="37">
        <f>SUMIFS(СВЦЭМ!$D$34:$D$777,СВЦЭМ!$A$34:$A$777,$A41,СВЦЭМ!$B$34:$B$777,C$11)+'СЕТ СН'!$F$11+СВЦЭМ!$D$10+'СЕТ СН'!$F$5-'СЕТ СН'!$F$21</f>
        <v>3775.5933710499999</v>
      </c>
      <c r="D41" s="37">
        <f>SUMIFS(СВЦЭМ!$D$34:$D$777,СВЦЭМ!$A$34:$A$777,$A41,СВЦЭМ!$B$34:$B$777,D$11)+'СЕТ СН'!$F$11+СВЦЭМ!$D$10+'СЕТ СН'!$F$5-'СЕТ СН'!$F$21</f>
        <v>3790.7856746100001</v>
      </c>
      <c r="E41" s="37">
        <f>SUMIFS(СВЦЭМ!$D$34:$D$777,СВЦЭМ!$A$34:$A$777,$A41,СВЦЭМ!$B$34:$B$777,E$11)+'СЕТ СН'!$F$11+СВЦЭМ!$D$10+'СЕТ СН'!$F$5-'СЕТ СН'!$F$21</f>
        <v>3784.7441193</v>
      </c>
      <c r="F41" s="37">
        <f>SUMIFS(СВЦЭМ!$D$34:$D$777,СВЦЭМ!$A$34:$A$777,$A41,СВЦЭМ!$B$34:$B$777,F$11)+'СЕТ СН'!$F$11+СВЦЭМ!$D$10+'СЕТ СН'!$F$5-'СЕТ СН'!$F$21</f>
        <v>3782.14928525</v>
      </c>
      <c r="G41" s="37">
        <f>SUMIFS(СВЦЭМ!$D$34:$D$777,СВЦЭМ!$A$34:$A$777,$A41,СВЦЭМ!$B$34:$B$777,G$11)+'СЕТ СН'!$F$11+СВЦЭМ!$D$10+'СЕТ СН'!$F$5-'СЕТ СН'!$F$21</f>
        <v>3782.8143484800007</v>
      </c>
      <c r="H41" s="37">
        <f>SUMIFS(СВЦЭМ!$D$34:$D$777,СВЦЭМ!$A$34:$A$777,$A41,СВЦЭМ!$B$34:$B$777,H$11)+'СЕТ СН'!$F$11+СВЦЭМ!$D$10+'СЕТ СН'!$F$5-'СЕТ СН'!$F$21</f>
        <v>3688.7376651300006</v>
      </c>
      <c r="I41" s="37">
        <f>SUMIFS(СВЦЭМ!$D$34:$D$777,СВЦЭМ!$A$34:$A$777,$A41,СВЦЭМ!$B$34:$B$777,I$11)+'СЕТ СН'!$F$11+СВЦЭМ!$D$10+'СЕТ СН'!$F$5-'СЕТ СН'!$F$21</f>
        <v>3538.9435956299999</v>
      </c>
      <c r="J41" s="37">
        <f>SUMIFS(СВЦЭМ!$D$34:$D$777,СВЦЭМ!$A$34:$A$777,$A41,СВЦЭМ!$B$34:$B$777,J$11)+'СЕТ СН'!$F$11+СВЦЭМ!$D$10+'СЕТ СН'!$F$5-'СЕТ СН'!$F$21</f>
        <v>3425.1864811299997</v>
      </c>
      <c r="K41" s="37">
        <f>SUMIFS(СВЦЭМ!$D$34:$D$777,СВЦЭМ!$A$34:$A$777,$A41,СВЦЭМ!$B$34:$B$777,K$11)+'СЕТ СН'!$F$11+СВЦЭМ!$D$10+'СЕТ СН'!$F$5-'СЕТ СН'!$F$21</f>
        <v>3381.5736890900002</v>
      </c>
      <c r="L41" s="37">
        <f>SUMIFS(СВЦЭМ!$D$34:$D$777,СВЦЭМ!$A$34:$A$777,$A41,СВЦЭМ!$B$34:$B$777,L$11)+'СЕТ СН'!$F$11+СВЦЭМ!$D$10+'СЕТ СН'!$F$5-'СЕТ СН'!$F$21</f>
        <v>3388.2671931400005</v>
      </c>
      <c r="M41" s="37">
        <f>SUMIFS(СВЦЭМ!$D$34:$D$777,СВЦЭМ!$A$34:$A$777,$A41,СВЦЭМ!$B$34:$B$777,M$11)+'СЕТ СН'!$F$11+СВЦЭМ!$D$10+'СЕТ СН'!$F$5-'СЕТ СН'!$F$21</f>
        <v>3370.0671905800004</v>
      </c>
      <c r="N41" s="37">
        <f>SUMIFS(СВЦЭМ!$D$34:$D$777,СВЦЭМ!$A$34:$A$777,$A41,СВЦЭМ!$B$34:$B$777,N$11)+'СЕТ СН'!$F$11+СВЦЭМ!$D$10+'СЕТ СН'!$F$5-'СЕТ СН'!$F$21</f>
        <v>3389.23432456</v>
      </c>
      <c r="O41" s="37">
        <f>SUMIFS(СВЦЭМ!$D$34:$D$777,СВЦЭМ!$A$34:$A$777,$A41,СВЦЭМ!$B$34:$B$777,O$11)+'СЕТ СН'!$F$11+СВЦЭМ!$D$10+'СЕТ СН'!$F$5-'СЕТ СН'!$F$21</f>
        <v>3390.7323098700003</v>
      </c>
      <c r="P41" s="37">
        <f>SUMIFS(СВЦЭМ!$D$34:$D$777,СВЦЭМ!$A$34:$A$777,$A41,СВЦЭМ!$B$34:$B$777,P$11)+'СЕТ СН'!$F$11+СВЦЭМ!$D$10+'СЕТ СН'!$F$5-'СЕТ СН'!$F$21</f>
        <v>3392.8733533099999</v>
      </c>
      <c r="Q41" s="37">
        <f>SUMIFS(СВЦЭМ!$D$34:$D$777,СВЦЭМ!$A$34:$A$777,$A41,СВЦЭМ!$B$34:$B$777,Q$11)+'СЕТ СН'!$F$11+СВЦЭМ!$D$10+'СЕТ СН'!$F$5-'СЕТ СН'!$F$21</f>
        <v>3390.8056176300001</v>
      </c>
      <c r="R41" s="37">
        <f>SUMIFS(СВЦЭМ!$D$34:$D$777,СВЦЭМ!$A$34:$A$777,$A41,СВЦЭМ!$B$34:$B$777,R$11)+'СЕТ СН'!$F$11+СВЦЭМ!$D$10+'СЕТ СН'!$F$5-'СЕТ СН'!$F$21</f>
        <v>3387.0950030500003</v>
      </c>
      <c r="S41" s="37">
        <f>SUMIFS(СВЦЭМ!$D$34:$D$777,СВЦЭМ!$A$34:$A$777,$A41,СВЦЭМ!$B$34:$B$777,S$11)+'СЕТ СН'!$F$11+СВЦЭМ!$D$10+'СЕТ СН'!$F$5-'СЕТ СН'!$F$21</f>
        <v>3383.0472255700001</v>
      </c>
      <c r="T41" s="37">
        <f>SUMIFS(СВЦЭМ!$D$34:$D$777,СВЦЭМ!$A$34:$A$777,$A41,СВЦЭМ!$B$34:$B$777,T$11)+'СЕТ СН'!$F$11+СВЦЭМ!$D$10+'СЕТ СН'!$F$5-'СЕТ СН'!$F$21</f>
        <v>3384.2874147500002</v>
      </c>
      <c r="U41" s="37">
        <f>SUMIFS(СВЦЭМ!$D$34:$D$777,СВЦЭМ!$A$34:$A$777,$A41,СВЦЭМ!$B$34:$B$777,U$11)+'СЕТ СН'!$F$11+СВЦЭМ!$D$10+'СЕТ СН'!$F$5-'СЕТ СН'!$F$21</f>
        <v>3377.0513409600003</v>
      </c>
      <c r="V41" s="37">
        <f>SUMIFS(СВЦЭМ!$D$34:$D$777,СВЦЭМ!$A$34:$A$777,$A41,СВЦЭМ!$B$34:$B$777,V$11)+'СЕТ СН'!$F$11+СВЦЭМ!$D$10+'СЕТ СН'!$F$5-'СЕТ СН'!$F$21</f>
        <v>3384.1807882199996</v>
      </c>
      <c r="W41" s="37">
        <f>SUMIFS(СВЦЭМ!$D$34:$D$777,СВЦЭМ!$A$34:$A$777,$A41,СВЦЭМ!$B$34:$B$777,W$11)+'СЕТ СН'!$F$11+СВЦЭМ!$D$10+'СЕТ СН'!$F$5-'СЕТ СН'!$F$21</f>
        <v>3440.5795732299998</v>
      </c>
      <c r="X41" s="37">
        <f>SUMIFS(СВЦЭМ!$D$34:$D$777,СВЦЭМ!$A$34:$A$777,$A41,СВЦЭМ!$B$34:$B$777,X$11)+'СЕТ СН'!$F$11+СВЦЭМ!$D$10+'СЕТ СН'!$F$5-'СЕТ СН'!$F$21</f>
        <v>3535.5784274900002</v>
      </c>
      <c r="Y41" s="37">
        <f>SUMIFS(СВЦЭМ!$D$34:$D$777,СВЦЭМ!$A$34:$A$777,$A41,СВЦЭМ!$B$34:$B$777,Y$11)+'СЕТ СН'!$F$11+СВЦЭМ!$D$10+'СЕТ СН'!$F$5-'СЕТ СН'!$F$21</f>
        <v>3619.41981627</v>
      </c>
    </row>
    <row r="42" spans="1:27" ht="15.75" hidden="1" x14ac:dyDescent="0.2">
      <c r="A42" s="36">
        <f t="shared" si="0"/>
        <v>43282</v>
      </c>
      <c r="B42" s="37">
        <f>SUMIFS(СВЦЭМ!$D$34:$D$777,СВЦЭМ!$A$34:$A$777,$A42,СВЦЭМ!$B$34:$B$777,B$11)+'СЕТ СН'!$F$11+СВЦЭМ!$D$10+'СЕТ СН'!$F$5-'СЕТ СН'!$F$21</f>
        <v>2696.85805093</v>
      </c>
      <c r="C42" s="37">
        <f>SUMIFS(СВЦЭМ!$D$34:$D$777,СВЦЭМ!$A$34:$A$777,$A42,СВЦЭМ!$B$34:$B$777,C$11)+'СЕТ СН'!$F$11+СВЦЭМ!$D$10+'СЕТ СН'!$F$5-'СЕТ СН'!$F$21</f>
        <v>2696.85805093</v>
      </c>
      <c r="D42" s="37">
        <f>SUMIFS(СВЦЭМ!$D$34:$D$777,СВЦЭМ!$A$34:$A$777,$A42,СВЦЭМ!$B$34:$B$777,D$11)+'СЕТ СН'!$F$11+СВЦЭМ!$D$10+'СЕТ СН'!$F$5-'СЕТ СН'!$F$21</f>
        <v>2696.85805093</v>
      </c>
      <c r="E42" s="37">
        <f>SUMIFS(СВЦЭМ!$D$34:$D$777,СВЦЭМ!$A$34:$A$777,$A42,СВЦЭМ!$B$34:$B$777,E$11)+'СЕТ СН'!$F$11+СВЦЭМ!$D$10+'СЕТ СН'!$F$5-'СЕТ СН'!$F$21</f>
        <v>2696.85805093</v>
      </c>
      <c r="F42" s="37">
        <f>SUMIFS(СВЦЭМ!$D$34:$D$777,СВЦЭМ!$A$34:$A$777,$A42,СВЦЭМ!$B$34:$B$777,F$11)+'СЕТ СН'!$F$11+СВЦЭМ!$D$10+'СЕТ СН'!$F$5-'СЕТ СН'!$F$21</f>
        <v>2696.85805093</v>
      </c>
      <c r="G42" s="37">
        <f>SUMIFS(СВЦЭМ!$D$34:$D$777,СВЦЭМ!$A$34:$A$777,$A42,СВЦЭМ!$B$34:$B$777,G$11)+'СЕТ СН'!$F$11+СВЦЭМ!$D$10+'СЕТ СН'!$F$5-'СЕТ СН'!$F$21</f>
        <v>2696.85805093</v>
      </c>
      <c r="H42" s="37">
        <f>SUMIFS(СВЦЭМ!$D$34:$D$777,СВЦЭМ!$A$34:$A$777,$A42,СВЦЭМ!$B$34:$B$777,H$11)+'СЕТ СН'!$F$11+СВЦЭМ!$D$10+'СЕТ СН'!$F$5-'СЕТ СН'!$F$21</f>
        <v>2696.85805093</v>
      </c>
      <c r="I42" s="37">
        <f>SUMIFS(СВЦЭМ!$D$34:$D$777,СВЦЭМ!$A$34:$A$777,$A42,СВЦЭМ!$B$34:$B$777,I$11)+'СЕТ СН'!$F$11+СВЦЭМ!$D$10+'СЕТ СН'!$F$5-'СЕТ СН'!$F$21</f>
        <v>2696.85805093</v>
      </c>
      <c r="J42" s="37">
        <f>SUMIFS(СВЦЭМ!$D$34:$D$777,СВЦЭМ!$A$34:$A$777,$A42,СВЦЭМ!$B$34:$B$777,J$11)+'СЕТ СН'!$F$11+СВЦЭМ!$D$10+'СЕТ СН'!$F$5-'СЕТ СН'!$F$21</f>
        <v>2696.85805093</v>
      </c>
      <c r="K42" s="37">
        <f>SUMIFS(СВЦЭМ!$D$34:$D$777,СВЦЭМ!$A$34:$A$777,$A42,СВЦЭМ!$B$34:$B$777,K$11)+'СЕТ СН'!$F$11+СВЦЭМ!$D$10+'СЕТ СН'!$F$5-'СЕТ СН'!$F$21</f>
        <v>2696.85805093</v>
      </c>
      <c r="L42" s="37">
        <f>SUMIFS(СВЦЭМ!$D$34:$D$777,СВЦЭМ!$A$34:$A$777,$A42,СВЦЭМ!$B$34:$B$777,L$11)+'СЕТ СН'!$F$11+СВЦЭМ!$D$10+'СЕТ СН'!$F$5-'СЕТ СН'!$F$21</f>
        <v>2696.85805093</v>
      </c>
      <c r="M42" s="37">
        <f>SUMIFS(СВЦЭМ!$D$34:$D$777,СВЦЭМ!$A$34:$A$777,$A42,СВЦЭМ!$B$34:$B$777,M$11)+'СЕТ СН'!$F$11+СВЦЭМ!$D$10+'СЕТ СН'!$F$5-'СЕТ СН'!$F$21</f>
        <v>2696.85805093</v>
      </c>
      <c r="N42" s="37">
        <f>SUMIFS(СВЦЭМ!$D$34:$D$777,СВЦЭМ!$A$34:$A$777,$A42,СВЦЭМ!$B$34:$B$777,N$11)+'СЕТ СН'!$F$11+СВЦЭМ!$D$10+'СЕТ СН'!$F$5-'СЕТ СН'!$F$21</f>
        <v>2696.85805093</v>
      </c>
      <c r="O42" s="37">
        <f>SUMIFS(СВЦЭМ!$D$34:$D$777,СВЦЭМ!$A$34:$A$777,$A42,СВЦЭМ!$B$34:$B$777,O$11)+'СЕТ СН'!$F$11+СВЦЭМ!$D$10+'СЕТ СН'!$F$5-'СЕТ СН'!$F$21</f>
        <v>2696.85805093</v>
      </c>
      <c r="P42" s="37">
        <f>SUMIFS(СВЦЭМ!$D$34:$D$777,СВЦЭМ!$A$34:$A$777,$A42,СВЦЭМ!$B$34:$B$777,P$11)+'СЕТ СН'!$F$11+СВЦЭМ!$D$10+'СЕТ СН'!$F$5-'СЕТ СН'!$F$21</f>
        <v>2696.85805093</v>
      </c>
      <c r="Q42" s="37">
        <f>SUMIFS(СВЦЭМ!$D$34:$D$777,СВЦЭМ!$A$34:$A$777,$A42,СВЦЭМ!$B$34:$B$777,Q$11)+'СЕТ СН'!$F$11+СВЦЭМ!$D$10+'СЕТ СН'!$F$5-'СЕТ СН'!$F$21</f>
        <v>2696.85805093</v>
      </c>
      <c r="R42" s="37">
        <f>SUMIFS(СВЦЭМ!$D$34:$D$777,СВЦЭМ!$A$34:$A$777,$A42,СВЦЭМ!$B$34:$B$777,R$11)+'СЕТ СН'!$F$11+СВЦЭМ!$D$10+'СЕТ СН'!$F$5-'СЕТ СН'!$F$21</f>
        <v>2696.85805093</v>
      </c>
      <c r="S42" s="37">
        <f>SUMIFS(СВЦЭМ!$D$34:$D$777,СВЦЭМ!$A$34:$A$777,$A42,СВЦЭМ!$B$34:$B$777,S$11)+'СЕТ СН'!$F$11+СВЦЭМ!$D$10+'СЕТ СН'!$F$5-'СЕТ СН'!$F$21</f>
        <v>2696.85805093</v>
      </c>
      <c r="T42" s="37">
        <f>SUMIFS(СВЦЭМ!$D$34:$D$777,СВЦЭМ!$A$34:$A$777,$A42,СВЦЭМ!$B$34:$B$777,T$11)+'СЕТ СН'!$F$11+СВЦЭМ!$D$10+'СЕТ СН'!$F$5-'СЕТ СН'!$F$21</f>
        <v>2696.85805093</v>
      </c>
      <c r="U42" s="37">
        <f>SUMIFS(СВЦЭМ!$D$34:$D$777,СВЦЭМ!$A$34:$A$777,$A42,СВЦЭМ!$B$34:$B$777,U$11)+'СЕТ СН'!$F$11+СВЦЭМ!$D$10+'СЕТ СН'!$F$5-'СЕТ СН'!$F$21</f>
        <v>2696.85805093</v>
      </c>
      <c r="V42" s="37">
        <f>SUMIFS(СВЦЭМ!$D$34:$D$777,СВЦЭМ!$A$34:$A$777,$A42,СВЦЭМ!$B$34:$B$777,V$11)+'СЕТ СН'!$F$11+СВЦЭМ!$D$10+'СЕТ СН'!$F$5-'СЕТ СН'!$F$21</f>
        <v>2696.85805093</v>
      </c>
      <c r="W42" s="37">
        <f>SUMIFS(СВЦЭМ!$D$34:$D$777,СВЦЭМ!$A$34:$A$777,$A42,СВЦЭМ!$B$34:$B$777,W$11)+'СЕТ СН'!$F$11+СВЦЭМ!$D$10+'СЕТ СН'!$F$5-'СЕТ СН'!$F$21</f>
        <v>2696.85805093</v>
      </c>
      <c r="X42" s="37">
        <f>SUMIFS(СВЦЭМ!$D$34:$D$777,СВЦЭМ!$A$34:$A$777,$A42,СВЦЭМ!$B$34:$B$777,X$11)+'СЕТ СН'!$F$11+СВЦЭМ!$D$10+'СЕТ СН'!$F$5-'СЕТ СН'!$F$21</f>
        <v>2696.85805093</v>
      </c>
      <c r="Y42" s="37">
        <f>SUMIFS(СВЦЭМ!$D$34:$D$777,СВЦЭМ!$A$34:$A$777,$A42,СВЦЭМ!$B$34:$B$777,Y$11)+'СЕТ СН'!$F$11+СВЦЭМ!$D$10+'СЕТ СН'!$F$5-'СЕТ СН'!$F$21</f>
        <v>2696.85805093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01.06.2018</v>
      </c>
      <c r="B48" s="37">
        <f>SUMIFS(СВЦЭМ!$D$34:$D$777,СВЦЭМ!$A$34:$A$777,$A48,СВЦЭМ!$B$34:$B$777,B$47)+'СЕТ СН'!$G$11+СВЦЭМ!$D$10+'СЕТ СН'!$G$5-'СЕТ СН'!$G$21</f>
        <v>4004.7155007200004</v>
      </c>
      <c r="C48" s="37">
        <f>SUMIFS(СВЦЭМ!$D$34:$D$777,СВЦЭМ!$A$34:$A$777,$A48,СВЦЭМ!$B$34:$B$777,C$47)+'СЕТ СН'!$G$11+СВЦЭМ!$D$10+'СЕТ СН'!$G$5-'СЕТ СН'!$G$21</f>
        <v>4059.0172753100001</v>
      </c>
      <c r="D48" s="37">
        <f>SUMIFS(СВЦЭМ!$D$34:$D$777,СВЦЭМ!$A$34:$A$777,$A48,СВЦЭМ!$B$34:$B$777,D$47)+'СЕТ СН'!$G$11+СВЦЭМ!$D$10+'СЕТ СН'!$G$5-'СЕТ СН'!$G$21</f>
        <v>4090.8163056899998</v>
      </c>
      <c r="E48" s="37">
        <f>SUMIFS(СВЦЭМ!$D$34:$D$777,СВЦЭМ!$A$34:$A$777,$A48,СВЦЭМ!$B$34:$B$777,E$47)+'СЕТ СН'!$G$11+СВЦЭМ!$D$10+'СЕТ СН'!$G$5-'СЕТ СН'!$G$21</f>
        <v>4108.1591146300007</v>
      </c>
      <c r="F48" s="37">
        <f>SUMIFS(СВЦЭМ!$D$34:$D$777,СВЦЭМ!$A$34:$A$777,$A48,СВЦЭМ!$B$34:$B$777,F$47)+'СЕТ СН'!$G$11+СВЦЭМ!$D$10+'СЕТ СН'!$G$5-'СЕТ СН'!$G$21</f>
        <v>4102.2804835200004</v>
      </c>
      <c r="G48" s="37">
        <f>SUMIFS(СВЦЭМ!$D$34:$D$777,СВЦЭМ!$A$34:$A$777,$A48,СВЦЭМ!$B$34:$B$777,G$47)+'СЕТ СН'!$G$11+СВЦЭМ!$D$10+'СЕТ СН'!$G$5-'СЕТ СН'!$G$21</f>
        <v>4096.2440019600008</v>
      </c>
      <c r="H48" s="37">
        <f>SUMIFS(СВЦЭМ!$D$34:$D$777,СВЦЭМ!$A$34:$A$777,$A48,СВЦЭМ!$B$34:$B$777,H$47)+'СЕТ СН'!$G$11+СВЦЭМ!$D$10+'СЕТ СН'!$G$5-'СЕТ СН'!$G$21</f>
        <v>3975.3214832399995</v>
      </c>
      <c r="I48" s="37">
        <f>SUMIFS(СВЦЭМ!$D$34:$D$777,СВЦЭМ!$A$34:$A$777,$A48,СВЦЭМ!$B$34:$B$777,I$47)+'СЕТ СН'!$G$11+СВЦЭМ!$D$10+'СЕТ СН'!$G$5-'СЕТ СН'!$G$21</f>
        <v>3844.5284623100001</v>
      </c>
      <c r="J48" s="37">
        <f>SUMIFS(СВЦЭМ!$D$34:$D$777,СВЦЭМ!$A$34:$A$777,$A48,СВЦЭМ!$B$34:$B$777,J$47)+'СЕТ СН'!$G$11+СВЦЭМ!$D$10+'СЕТ СН'!$G$5-'СЕТ СН'!$G$21</f>
        <v>3818.5079948500002</v>
      </c>
      <c r="K48" s="37">
        <f>SUMIFS(СВЦЭМ!$D$34:$D$777,СВЦЭМ!$A$34:$A$777,$A48,СВЦЭМ!$B$34:$B$777,K$47)+'СЕТ СН'!$G$11+СВЦЭМ!$D$10+'СЕТ СН'!$G$5-'СЕТ СН'!$G$21</f>
        <v>3801.11389663</v>
      </c>
      <c r="L48" s="37">
        <f>SUMIFS(СВЦЭМ!$D$34:$D$777,СВЦЭМ!$A$34:$A$777,$A48,СВЦЭМ!$B$34:$B$777,L$47)+'СЕТ СН'!$G$11+СВЦЭМ!$D$10+'СЕТ СН'!$G$5-'СЕТ СН'!$G$21</f>
        <v>3863.4552881499999</v>
      </c>
      <c r="M48" s="37">
        <f>SUMIFS(СВЦЭМ!$D$34:$D$777,СВЦЭМ!$A$34:$A$777,$A48,СВЦЭМ!$B$34:$B$777,M$47)+'СЕТ СН'!$G$11+СВЦЭМ!$D$10+'СЕТ СН'!$G$5-'СЕТ СН'!$G$21</f>
        <v>3854.3443548700002</v>
      </c>
      <c r="N48" s="37">
        <f>SUMIFS(СВЦЭМ!$D$34:$D$777,СВЦЭМ!$A$34:$A$777,$A48,СВЦЭМ!$B$34:$B$777,N$47)+'СЕТ СН'!$G$11+СВЦЭМ!$D$10+'СЕТ СН'!$G$5-'СЕТ СН'!$G$21</f>
        <v>3856.2561376199997</v>
      </c>
      <c r="O48" s="37">
        <f>SUMIFS(СВЦЭМ!$D$34:$D$777,СВЦЭМ!$A$34:$A$777,$A48,СВЦЭМ!$B$34:$B$777,O$47)+'СЕТ СН'!$G$11+СВЦЭМ!$D$10+'СЕТ СН'!$G$5-'СЕТ СН'!$G$21</f>
        <v>3867.3683382200002</v>
      </c>
      <c r="P48" s="37">
        <f>SUMIFS(СВЦЭМ!$D$34:$D$777,СВЦЭМ!$A$34:$A$777,$A48,СВЦЭМ!$B$34:$B$777,P$47)+'СЕТ СН'!$G$11+СВЦЭМ!$D$10+'СЕТ СН'!$G$5-'СЕТ СН'!$G$21</f>
        <v>3867.2862315799998</v>
      </c>
      <c r="Q48" s="37">
        <f>SUMIFS(СВЦЭМ!$D$34:$D$777,СВЦЭМ!$A$34:$A$777,$A48,СВЦЭМ!$B$34:$B$777,Q$47)+'СЕТ СН'!$G$11+СВЦЭМ!$D$10+'СЕТ СН'!$G$5-'СЕТ СН'!$G$21</f>
        <v>3864.9317787300001</v>
      </c>
      <c r="R48" s="37">
        <f>SUMIFS(СВЦЭМ!$D$34:$D$777,СВЦЭМ!$A$34:$A$777,$A48,СВЦЭМ!$B$34:$B$777,R$47)+'СЕТ СН'!$G$11+СВЦЭМ!$D$10+'СЕТ СН'!$G$5-'СЕТ СН'!$G$21</f>
        <v>3872.5800588999996</v>
      </c>
      <c r="S48" s="37">
        <f>SUMIFS(СВЦЭМ!$D$34:$D$777,СВЦЭМ!$A$34:$A$777,$A48,СВЦЭМ!$B$34:$B$777,S$47)+'СЕТ СН'!$G$11+СВЦЭМ!$D$10+'СЕТ СН'!$G$5-'СЕТ СН'!$G$21</f>
        <v>3865.5332768800004</v>
      </c>
      <c r="T48" s="37">
        <f>SUMIFS(СВЦЭМ!$D$34:$D$777,СВЦЭМ!$A$34:$A$777,$A48,СВЦЭМ!$B$34:$B$777,T$47)+'СЕТ СН'!$G$11+СВЦЭМ!$D$10+'СЕТ СН'!$G$5-'СЕТ СН'!$G$21</f>
        <v>3864.7401143699994</v>
      </c>
      <c r="U48" s="37">
        <f>SUMIFS(СВЦЭМ!$D$34:$D$777,СВЦЭМ!$A$34:$A$777,$A48,СВЦЭМ!$B$34:$B$777,U$47)+'СЕТ СН'!$G$11+СВЦЭМ!$D$10+'СЕТ СН'!$G$5-'СЕТ СН'!$G$21</f>
        <v>3848.9292837099997</v>
      </c>
      <c r="V48" s="37">
        <f>SUMIFS(СВЦЭМ!$D$34:$D$777,СВЦЭМ!$A$34:$A$777,$A48,СВЦЭМ!$B$34:$B$777,V$47)+'СЕТ СН'!$G$11+СВЦЭМ!$D$10+'СЕТ СН'!$G$5-'СЕТ СН'!$G$21</f>
        <v>3848.3502495799999</v>
      </c>
      <c r="W48" s="37">
        <f>SUMIFS(СВЦЭМ!$D$34:$D$777,СВЦЭМ!$A$34:$A$777,$A48,СВЦЭМ!$B$34:$B$777,W$47)+'СЕТ СН'!$G$11+СВЦЭМ!$D$10+'СЕТ СН'!$G$5-'СЕТ СН'!$G$21</f>
        <v>3824.7967471500001</v>
      </c>
      <c r="X48" s="37">
        <f>SUMIFS(СВЦЭМ!$D$34:$D$777,СВЦЭМ!$A$34:$A$777,$A48,СВЦЭМ!$B$34:$B$777,X$47)+'СЕТ СН'!$G$11+СВЦЭМ!$D$10+'СЕТ СН'!$G$5-'СЕТ СН'!$G$21</f>
        <v>3837.6344460899995</v>
      </c>
      <c r="Y48" s="37">
        <f>SUMIFS(СВЦЭМ!$D$34:$D$777,СВЦЭМ!$A$34:$A$777,$A48,СВЦЭМ!$B$34:$B$777,Y$47)+'СЕТ СН'!$G$11+СВЦЭМ!$D$10+'СЕТ СН'!$G$5-'СЕТ СН'!$G$21</f>
        <v>3945.1145435000003</v>
      </c>
      <c r="AA48" s="46"/>
    </row>
    <row r="49" spans="1:25" ht="15.75" x14ac:dyDescent="0.2">
      <c r="A49" s="36">
        <f>A48+1</f>
        <v>43253</v>
      </c>
      <c r="B49" s="37">
        <f>SUMIFS(СВЦЭМ!$D$34:$D$777,СВЦЭМ!$A$34:$A$777,$A49,СВЦЭМ!$B$34:$B$777,B$47)+'СЕТ СН'!$G$11+СВЦЭМ!$D$10+'СЕТ СН'!$G$5-'СЕТ СН'!$G$21</f>
        <v>3959.8266446599996</v>
      </c>
      <c r="C49" s="37">
        <f>SUMIFS(СВЦЭМ!$D$34:$D$777,СВЦЭМ!$A$34:$A$777,$A49,СВЦЭМ!$B$34:$B$777,C$47)+'СЕТ СН'!$G$11+СВЦЭМ!$D$10+'СЕТ СН'!$G$5-'СЕТ СН'!$G$21</f>
        <v>4025.5417206299994</v>
      </c>
      <c r="D49" s="37">
        <f>SUMIFS(СВЦЭМ!$D$34:$D$777,СВЦЭМ!$A$34:$A$777,$A49,СВЦЭМ!$B$34:$B$777,D$47)+'СЕТ СН'!$G$11+СВЦЭМ!$D$10+'СЕТ СН'!$G$5-'СЕТ СН'!$G$21</f>
        <v>4053.6924928599997</v>
      </c>
      <c r="E49" s="37">
        <f>SUMIFS(СВЦЭМ!$D$34:$D$777,СВЦЭМ!$A$34:$A$777,$A49,СВЦЭМ!$B$34:$B$777,E$47)+'СЕТ СН'!$G$11+СВЦЭМ!$D$10+'СЕТ СН'!$G$5-'СЕТ СН'!$G$21</f>
        <v>4057.97875798</v>
      </c>
      <c r="F49" s="37">
        <f>SUMIFS(СВЦЭМ!$D$34:$D$777,СВЦЭМ!$A$34:$A$777,$A49,СВЦЭМ!$B$34:$B$777,F$47)+'СЕТ СН'!$G$11+СВЦЭМ!$D$10+'СЕТ СН'!$G$5-'СЕТ СН'!$G$21</f>
        <v>4071.9744301199994</v>
      </c>
      <c r="G49" s="37">
        <f>SUMIFS(СВЦЭМ!$D$34:$D$777,СВЦЭМ!$A$34:$A$777,$A49,СВЦЭМ!$B$34:$B$777,G$47)+'СЕТ СН'!$G$11+СВЦЭМ!$D$10+'СЕТ СН'!$G$5-'СЕТ СН'!$G$21</f>
        <v>4053.4064346500004</v>
      </c>
      <c r="H49" s="37">
        <f>SUMIFS(СВЦЭМ!$D$34:$D$777,СВЦЭМ!$A$34:$A$777,$A49,СВЦЭМ!$B$34:$B$777,H$47)+'СЕТ СН'!$G$11+СВЦЭМ!$D$10+'СЕТ СН'!$G$5-'СЕТ СН'!$G$21</f>
        <v>3972.9866771399998</v>
      </c>
      <c r="I49" s="37">
        <f>SUMIFS(СВЦЭМ!$D$34:$D$777,СВЦЭМ!$A$34:$A$777,$A49,СВЦЭМ!$B$34:$B$777,I$47)+'СЕТ СН'!$G$11+СВЦЭМ!$D$10+'СЕТ СН'!$G$5-'СЕТ СН'!$G$21</f>
        <v>3886.03782998</v>
      </c>
      <c r="J49" s="37">
        <f>SUMIFS(СВЦЭМ!$D$34:$D$777,СВЦЭМ!$A$34:$A$777,$A49,СВЦЭМ!$B$34:$B$777,J$47)+'СЕТ СН'!$G$11+СВЦЭМ!$D$10+'СЕТ СН'!$G$5-'СЕТ СН'!$G$21</f>
        <v>3844.4749655399996</v>
      </c>
      <c r="K49" s="37">
        <f>SUMIFS(СВЦЭМ!$D$34:$D$777,СВЦЭМ!$A$34:$A$777,$A49,СВЦЭМ!$B$34:$B$777,K$47)+'СЕТ СН'!$G$11+СВЦЭМ!$D$10+'СЕТ СН'!$G$5-'СЕТ СН'!$G$21</f>
        <v>3853.0182144899995</v>
      </c>
      <c r="L49" s="37">
        <f>SUMIFS(СВЦЭМ!$D$34:$D$777,СВЦЭМ!$A$34:$A$777,$A49,СВЦЭМ!$B$34:$B$777,L$47)+'СЕТ СН'!$G$11+СВЦЭМ!$D$10+'СЕТ СН'!$G$5-'СЕТ СН'!$G$21</f>
        <v>3865.9254356999995</v>
      </c>
      <c r="M49" s="37">
        <f>SUMIFS(СВЦЭМ!$D$34:$D$777,СВЦЭМ!$A$34:$A$777,$A49,СВЦЭМ!$B$34:$B$777,M$47)+'СЕТ СН'!$G$11+СВЦЭМ!$D$10+'СЕТ СН'!$G$5-'СЕТ СН'!$G$21</f>
        <v>3871.9006100800002</v>
      </c>
      <c r="N49" s="37">
        <f>SUMIFS(СВЦЭМ!$D$34:$D$777,СВЦЭМ!$A$34:$A$777,$A49,СВЦЭМ!$B$34:$B$777,N$47)+'СЕТ СН'!$G$11+СВЦЭМ!$D$10+'СЕТ СН'!$G$5-'СЕТ СН'!$G$21</f>
        <v>3868.4451130599996</v>
      </c>
      <c r="O49" s="37">
        <f>SUMIFS(СВЦЭМ!$D$34:$D$777,СВЦЭМ!$A$34:$A$777,$A49,СВЦЭМ!$B$34:$B$777,O$47)+'СЕТ СН'!$G$11+СВЦЭМ!$D$10+'СЕТ СН'!$G$5-'СЕТ СН'!$G$21</f>
        <v>3880.7762642000002</v>
      </c>
      <c r="P49" s="37">
        <f>SUMIFS(СВЦЭМ!$D$34:$D$777,СВЦЭМ!$A$34:$A$777,$A49,СВЦЭМ!$B$34:$B$777,P$47)+'СЕТ СН'!$G$11+СВЦЭМ!$D$10+'СЕТ СН'!$G$5-'СЕТ СН'!$G$21</f>
        <v>3875.8287276899996</v>
      </c>
      <c r="Q49" s="37">
        <f>SUMIFS(СВЦЭМ!$D$34:$D$777,СВЦЭМ!$A$34:$A$777,$A49,СВЦЭМ!$B$34:$B$777,Q$47)+'СЕТ СН'!$G$11+СВЦЭМ!$D$10+'СЕТ СН'!$G$5-'СЕТ СН'!$G$21</f>
        <v>3871.9190154800003</v>
      </c>
      <c r="R49" s="37">
        <f>SUMIFS(СВЦЭМ!$D$34:$D$777,СВЦЭМ!$A$34:$A$777,$A49,СВЦЭМ!$B$34:$B$777,R$47)+'СЕТ СН'!$G$11+СВЦЭМ!$D$10+'СЕТ СН'!$G$5-'СЕТ СН'!$G$21</f>
        <v>3866.7959619099997</v>
      </c>
      <c r="S49" s="37">
        <f>SUMIFS(СВЦЭМ!$D$34:$D$777,СВЦЭМ!$A$34:$A$777,$A49,СВЦЭМ!$B$34:$B$777,S$47)+'СЕТ СН'!$G$11+СВЦЭМ!$D$10+'СЕТ СН'!$G$5-'СЕТ СН'!$G$21</f>
        <v>3869.66989633</v>
      </c>
      <c r="T49" s="37">
        <f>SUMIFS(СВЦЭМ!$D$34:$D$777,СВЦЭМ!$A$34:$A$777,$A49,СВЦЭМ!$B$34:$B$777,T$47)+'СЕТ СН'!$G$11+СВЦЭМ!$D$10+'СЕТ СН'!$G$5-'СЕТ СН'!$G$21</f>
        <v>3868.7615132199994</v>
      </c>
      <c r="U49" s="37">
        <f>SUMIFS(СВЦЭМ!$D$34:$D$777,СВЦЭМ!$A$34:$A$777,$A49,СВЦЭМ!$B$34:$B$777,U$47)+'СЕТ СН'!$G$11+СВЦЭМ!$D$10+'СЕТ СН'!$G$5-'СЕТ СН'!$G$21</f>
        <v>3853.3013926799999</v>
      </c>
      <c r="V49" s="37">
        <f>SUMIFS(СВЦЭМ!$D$34:$D$777,СВЦЭМ!$A$34:$A$777,$A49,СВЦЭМ!$B$34:$B$777,V$47)+'СЕТ СН'!$G$11+СВЦЭМ!$D$10+'СЕТ СН'!$G$5-'СЕТ СН'!$G$21</f>
        <v>3822.1104496900002</v>
      </c>
      <c r="W49" s="37">
        <f>SUMIFS(СВЦЭМ!$D$34:$D$777,СВЦЭМ!$A$34:$A$777,$A49,СВЦЭМ!$B$34:$B$777,W$47)+'СЕТ СН'!$G$11+СВЦЭМ!$D$10+'СЕТ СН'!$G$5-'СЕТ СН'!$G$21</f>
        <v>3794.2651623099996</v>
      </c>
      <c r="X49" s="37">
        <f>SUMIFS(СВЦЭМ!$D$34:$D$777,СВЦЭМ!$A$34:$A$777,$A49,СВЦЭМ!$B$34:$B$777,X$47)+'СЕТ СН'!$G$11+СВЦЭМ!$D$10+'СЕТ СН'!$G$5-'СЕТ СН'!$G$21</f>
        <v>3800.8598643499995</v>
      </c>
      <c r="Y49" s="37">
        <f>SUMIFS(СВЦЭМ!$D$34:$D$777,СВЦЭМ!$A$34:$A$777,$A49,СВЦЭМ!$B$34:$B$777,Y$47)+'СЕТ СН'!$G$11+СВЦЭМ!$D$10+'СЕТ СН'!$G$5-'СЕТ СН'!$G$21</f>
        <v>3866.7209073899999</v>
      </c>
    </row>
    <row r="50" spans="1:25" ht="15.75" x14ac:dyDescent="0.2">
      <c r="A50" s="36">
        <f t="shared" ref="A50:A78" si="1">A49+1</f>
        <v>43254</v>
      </c>
      <c r="B50" s="37">
        <f>SUMIFS(СВЦЭМ!$D$34:$D$777,СВЦЭМ!$A$34:$A$777,$A50,СВЦЭМ!$B$34:$B$777,B$47)+'СЕТ СН'!$G$11+СВЦЭМ!$D$10+'СЕТ СН'!$G$5-'СЕТ СН'!$G$21</f>
        <v>3997.6115384</v>
      </c>
      <c r="C50" s="37">
        <f>SUMIFS(СВЦЭМ!$D$34:$D$777,СВЦЭМ!$A$34:$A$777,$A50,СВЦЭМ!$B$34:$B$777,C$47)+'СЕТ СН'!$G$11+СВЦЭМ!$D$10+'СЕТ СН'!$G$5-'СЕТ СН'!$G$21</f>
        <v>4049.4228344499993</v>
      </c>
      <c r="D50" s="37">
        <f>SUMIFS(СВЦЭМ!$D$34:$D$777,СВЦЭМ!$A$34:$A$777,$A50,СВЦЭМ!$B$34:$B$777,D$47)+'СЕТ СН'!$G$11+СВЦЭМ!$D$10+'СЕТ СН'!$G$5-'СЕТ СН'!$G$21</f>
        <v>4070.7460384499996</v>
      </c>
      <c r="E50" s="37">
        <f>SUMIFS(СВЦЭМ!$D$34:$D$777,СВЦЭМ!$A$34:$A$777,$A50,СВЦЭМ!$B$34:$B$777,E$47)+'СЕТ СН'!$G$11+СВЦЭМ!$D$10+'СЕТ СН'!$G$5-'СЕТ СН'!$G$21</f>
        <v>4097.7718452500003</v>
      </c>
      <c r="F50" s="37">
        <f>SUMIFS(СВЦЭМ!$D$34:$D$777,СВЦЭМ!$A$34:$A$777,$A50,СВЦЭМ!$B$34:$B$777,F$47)+'СЕТ СН'!$G$11+СВЦЭМ!$D$10+'СЕТ СН'!$G$5-'СЕТ СН'!$G$21</f>
        <v>4125.8432476700009</v>
      </c>
      <c r="G50" s="37">
        <f>SUMIFS(СВЦЭМ!$D$34:$D$777,СВЦЭМ!$A$34:$A$777,$A50,СВЦЭМ!$B$34:$B$777,G$47)+'СЕТ СН'!$G$11+СВЦЭМ!$D$10+'СЕТ СН'!$G$5-'СЕТ СН'!$G$21</f>
        <v>4110.0558935899999</v>
      </c>
      <c r="H50" s="37">
        <f>SUMIFS(СВЦЭМ!$D$34:$D$777,СВЦЭМ!$A$34:$A$777,$A50,СВЦЭМ!$B$34:$B$777,H$47)+'СЕТ СН'!$G$11+СВЦЭМ!$D$10+'СЕТ СН'!$G$5-'СЕТ СН'!$G$21</f>
        <v>4008.4296063899997</v>
      </c>
      <c r="I50" s="37">
        <f>SUMIFS(СВЦЭМ!$D$34:$D$777,СВЦЭМ!$A$34:$A$777,$A50,СВЦЭМ!$B$34:$B$777,I$47)+'СЕТ СН'!$G$11+СВЦЭМ!$D$10+'СЕТ СН'!$G$5-'СЕТ СН'!$G$21</f>
        <v>3953.3828684899995</v>
      </c>
      <c r="J50" s="37">
        <f>SUMIFS(СВЦЭМ!$D$34:$D$777,СВЦЭМ!$A$34:$A$777,$A50,СВЦЭМ!$B$34:$B$777,J$47)+'СЕТ СН'!$G$11+СВЦЭМ!$D$10+'СЕТ СН'!$G$5-'СЕТ СН'!$G$21</f>
        <v>3876.2779683100002</v>
      </c>
      <c r="K50" s="37">
        <f>SUMIFS(СВЦЭМ!$D$34:$D$777,СВЦЭМ!$A$34:$A$777,$A50,СВЦЭМ!$B$34:$B$777,K$47)+'СЕТ СН'!$G$11+СВЦЭМ!$D$10+'СЕТ СН'!$G$5-'СЕТ СН'!$G$21</f>
        <v>3834.9763174799996</v>
      </c>
      <c r="L50" s="37">
        <f>SUMIFS(СВЦЭМ!$D$34:$D$777,СВЦЭМ!$A$34:$A$777,$A50,СВЦЭМ!$B$34:$B$777,L$47)+'СЕТ СН'!$G$11+СВЦЭМ!$D$10+'СЕТ СН'!$G$5-'СЕТ СН'!$G$21</f>
        <v>3817.9745597599999</v>
      </c>
      <c r="M50" s="37">
        <f>SUMIFS(СВЦЭМ!$D$34:$D$777,СВЦЭМ!$A$34:$A$777,$A50,СВЦЭМ!$B$34:$B$777,M$47)+'СЕТ СН'!$G$11+СВЦЭМ!$D$10+'СЕТ СН'!$G$5-'СЕТ СН'!$G$21</f>
        <v>3829.6038962600001</v>
      </c>
      <c r="N50" s="37">
        <f>SUMIFS(СВЦЭМ!$D$34:$D$777,СВЦЭМ!$A$34:$A$777,$A50,СВЦЭМ!$B$34:$B$777,N$47)+'СЕТ СН'!$G$11+СВЦЭМ!$D$10+'СЕТ СН'!$G$5-'СЕТ СН'!$G$21</f>
        <v>3837.6765916499994</v>
      </c>
      <c r="O50" s="37">
        <f>SUMIFS(СВЦЭМ!$D$34:$D$777,СВЦЭМ!$A$34:$A$777,$A50,СВЦЭМ!$B$34:$B$777,O$47)+'СЕТ СН'!$G$11+СВЦЭМ!$D$10+'СЕТ СН'!$G$5-'СЕТ СН'!$G$21</f>
        <v>3849.5556094299995</v>
      </c>
      <c r="P50" s="37">
        <f>SUMIFS(СВЦЭМ!$D$34:$D$777,СВЦЭМ!$A$34:$A$777,$A50,СВЦЭМ!$B$34:$B$777,P$47)+'СЕТ СН'!$G$11+СВЦЭМ!$D$10+'СЕТ СН'!$G$5-'СЕТ СН'!$G$21</f>
        <v>3858.2848249499998</v>
      </c>
      <c r="Q50" s="37">
        <f>SUMIFS(СВЦЭМ!$D$34:$D$777,СВЦЭМ!$A$34:$A$777,$A50,СВЦЭМ!$B$34:$B$777,Q$47)+'СЕТ СН'!$G$11+СВЦЭМ!$D$10+'СЕТ СН'!$G$5-'СЕТ СН'!$G$21</f>
        <v>3853.0313055499996</v>
      </c>
      <c r="R50" s="37">
        <f>SUMIFS(СВЦЭМ!$D$34:$D$777,СВЦЭМ!$A$34:$A$777,$A50,СВЦЭМ!$B$34:$B$777,R$47)+'СЕТ СН'!$G$11+СВЦЭМ!$D$10+'СЕТ СН'!$G$5-'СЕТ СН'!$G$21</f>
        <v>3853.8759147200003</v>
      </c>
      <c r="S50" s="37">
        <f>SUMIFS(СВЦЭМ!$D$34:$D$777,СВЦЭМ!$A$34:$A$777,$A50,СВЦЭМ!$B$34:$B$777,S$47)+'СЕТ СН'!$G$11+СВЦЭМ!$D$10+'СЕТ СН'!$G$5-'СЕТ СН'!$G$21</f>
        <v>3853.61306423</v>
      </c>
      <c r="T50" s="37">
        <f>SUMIFS(СВЦЭМ!$D$34:$D$777,СВЦЭМ!$A$34:$A$777,$A50,СВЦЭМ!$B$34:$B$777,T$47)+'СЕТ СН'!$G$11+СВЦЭМ!$D$10+'СЕТ СН'!$G$5-'СЕТ СН'!$G$21</f>
        <v>3856.8427125000003</v>
      </c>
      <c r="U50" s="37">
        <f>SUMIFS(СВЦЭМ!$D$34:$D$777,СВЦЭМ!$A$34:$A$777,$A50,СВЦЭМ!$B$34:$B$777,U$47)+'СЕТ СН'!$G$11+СВЦЭМ!$D$10+'СЕТ СН'!$G$5-'СЕТ СН'!$G$21</f>
        <v>3857.5395416999995</v>
      </c>
      <c r="V50" s="37">
        <f>SUMIFS(СВЦЭМ!$D$34:$D$777,СВЦЭМ!$A$34:$A$777,$A50,СВЦЭМ!$B$34:$B$777,V$47)+'СЕТ СН'!$G$11+СВЦЭМ!$D$10+'СЕТ СН'!$G$5-'СЕТ СН'!$G$21</f>
        <v>3837.4557158599996</v>
      </c>
      <c r="W50" s="37">
        <f>SUMIFS(СВЦЭМ!$D$34:$D$777,СВЦЭМ!$A$34:$A$777,$A50,СВЦЭМ!$B$34:$B$777,W$47)+'СЕТ СН'!$G$11+СВЦЭМ!$D$10+'СЕТ СН'!$G$5-'СЕТ СН'!$G$21</f>
        <v>3787.80886349</v>
      </c>
      <c r="X50" s="37">
        <f>SUMIFS(СВЦЭМ!$D$34:$D$777,СВЦЭМ!$A$34:$A$777,$A50,СВЦЭМ!$B$34:$B$777,X$47)+'СЕТ СН'!$G$11+СВЦЭМ!$D$10+'СЕТ СН'!$G$5-'СЕТ СН'!$G$21</f>
        <v>3798.3910233900001</v>
      </c>
      <c r="Y50" s="37">
        <f>SUMIFS(СВЦЭМ!$D$34:$D$777,СВЦЭМ!$A$34:$A$777,$A50,СВЦЭМ!$B$34:$B$777,Y$47)+'СЕТ СН'!$G$11+СВЦЭМ!$D$10+'СЕТ СН'!$G$5-'СЕТ СН'!$G$21</f>
        <v>3924.6965533400003</v>
      </c>
    </row>
    <row r="51" spans="1:25" ht="15.75" x14ac:dyDescent="0.2">
      <c r="A51" s="36">
        <f t="shared" si="1"/>
        <v>43255</v>
      </c>
      <c r="B51" s="37">
        <f>SUMIFS(СВЦЭМ!$D$34:$D$777,СВЦЭМ!$A$34:$A$777,$A51,СВЦЭМ!$B$34:$B$777,B$47)+'СЕТ СН'!$G$11+СВЦЭМ!$D$10+'СЕТ СН'!$G$5-'СЕТ СН'!$G$21</f>
        <v>4038.0742275500002</v>
      </c>
      <c r="C51" s="37">
        <f>SUMIFS(СВЦЭМ!$D$34:$D$777,СВЦЭМ!$A$34:$A$777,$A51,СВЦЭМ!$B$34:$B$777,C$47)+'СЕТ СН'!$G$11+СВЦЭМ!$D$10+'СЕТ СН'!$G$5-'СЕТ СН'!$G$21</f>
        <v>4100.1206481199997</v>
      </c>
      <c r="D51" s="37">
        <f>SUMIFS(СВЦЭМ!$D$34:$D$777,СВЦЭМ!$A$34:$A$777,$A51,СВЦЭМ!$B$34:$B$777,D$47)+'СЕТ СН'!$G$11+СВЦЭМ!$D$10+'СЕТ СН'!$G$5-'СЕТ СН'!$G$21</f>
        <v>4135.5104375399997</v>
      </c>
      <c r="E51" s="37">
        <f>SUMIFS(СВЦЭМ!$D$34:$D$777,СВЦЭМ!$A$34:$A$777,$A51,СВЦЭМ!$B$34:$B$777,E$47)+'СЕТ СН'!$G$11+СВЦЭМ!$D$10+'СЕТ СН'!$G$5-'СЕТ СН'!$G$21</f>
        <v>4153.6365178700007</v>
      </c>
      <c r="F51" s="37">
        <f>SUMIFS(СВЦЭМ!$D$34:$D$777,СВЦЭМ!$A$34:$A$777,$A51,СВЦЭМ!$B$34:$B$777,F$47)+'СЕТ СН'!$G$11+СВЦЭМ!$D$10+'СЕТ СН'!$G$5-'СЕТ СН'!$G$21</f>
        <v>4176.3067214800003</v>
      </c>
      <c r="G51" s="37">
        <f>SUMIFS(СВЦЭМ!$D$34:$D$777,СВЦЭМ!$A$34:$A$777,$A51,СВЦЭМ!$B$34:$B$777,G$47)+'СЕТ СН'!$G$11+СВЦЭМ!$D$10+'СЕТ СН'!$G$5-'СЕТ СН'!$G$21</f>
        <v>4146.6280433300008</v>
      </c>
      <c r="H51" s="37">
        <f>SUMIFS(СВЦЭМ!$D$34:$D$777,СВЦЭМ!$A$34:$A$777,$A51,СВЦЭМ!$B$34:$B$777,H$47)+'СЕТ СН'!$G$11+СВЦЭМ!$D$10+'СЕТ СН'!$G$5-'СЕТ СН'!$G$21</f>
        <v>4021.3091612899993</v>
      </c>
      <c r="I51" s="37">
        <f>SUMIFS(СВЦЭМ!$D$34:$D$777,СВЦЭМ!$A$34:$A$777,$A51,СВЦЭМ!$B$34:$B$777,I$47)+'СЕТ СН'!$G$11+СВЦЭМ!$D$10+'СЕТ СН'!$G$5-'СЕТ СН'!$G$21</f>
        <v>3934.26444107</v>
      </c>
      <c r="J51" s="37">
        <f>SUMIFS(СВЦЭМ!$D$34:$D$777,СВЦЭМ!$A$34:$A$777,$A51,СВЦЭМ!$B$34:$B$777,J$47)+'СЕТ СН'!$G$11+СВЦЭМ!$D$10+'СЕТ СН'!$G$5-'СЕТ СН'!$G$21</f>
        <v>3885.8236191599995</v>
      </c>
      <c r="K51" s="37">
        <f>SUMIFS(СВЦЭМ!$D$34:$D$777,СВЦЭМ!$A$34:$A$777,$A51,СВЦЭМ!$B$34:$B$777,K$47)+'СЕТ СН'!$G$11+СВЦЭМ!$D$10+'СЕТ СН'!$G$5-'СЕТ СН'!$G$21</f>
        <v>3856.0009719799996</v>
      </c>
      <c r="L51" s="37">
        <f>SUMIFS(СВЦЭМ!$D$34:$D$777,СВЦЭМ!$A$34:$A$777,$A51,СВЦЭМ!$B$34:$B$777,L$47)+'СЕТ СН'!$G$11+СВЦЭМ!$D$10+'СЕТ СН'!$G$5-'СЕТ СН'!$G$21</f>
        <v>3847.1167846200001</v>
      </c>
      <c r="M51" s="37">
        <f>SUMIFS(СВЦЭМ!$D$34:$D$777,СВЦЭМ!$A$34:$A$777,$A51,СВЦЭМ!$B$34:$B$777,M$47)+'СЕТ СН'!$G$11+СВЦЭМ!$D$10+'СЕТ СН'!$G$5-'СЕТ СН'!$G$21</f>
        <v>3853.9120649599995</v>
      </c>
      <c r="N51" s="37">
        <f>SUMIFS(СВЦЭМ!$D$34:$D$777,СВЦЭМ!$A$34:$A$777,$A51,СВЦЭМ!$B$34:$B$777,N$47)+'СЕТ СН'!$G$11+СВЦЭМ!$D$10+'СЕТ СН'!$G$5-'СЕТ СН'!$G$21</f>
        <v>3865.3896691599998</v>
      </c>
      <c r="O51" s="37">
        <f>SUMIFS(СВЦЭМ!$D$34:$D$777,СВЦЭМ!$A$34:$A$777,$A51,СВЦЭМ!$B$34:$B$777,O$47)+'СЕТ СН'!$G$11+СВЦЭМ!$D$10+'СЕТ СН'!$G$5-'СЕТ СН'!$G$21</f>
        <v>3864.3866131199998</v>
      </c>
      <c r="P51" s="37">
        <f>SUMIFS(СВЦЭМ!$D$34:$D$777,СВЦЭМ!$A$34:$A$777,$A51,СВЦЭМ!$B$34:$B$777,P$47)+'СЕТ СН'!$G$11+СВЦЭМ!$D$10+'СЕТ СН'!$G$5-'СЕТ СН'!$G$21</f>
        <v>3860.0067557899997</v>
      </c>
      <c r="Q51" s="37">
        <f>SUMIFS(СВЦЭМ!$D$34:$D$777,СВЦЭМ!$A$34:$A$777,$A51,СВЦЭМ!$B$34:$B$777,Q$47)+'СЕТ СН'!$G$11+СВЦЭМ!$D$10+'СЕТ СН'!$G$5-'СЕТ СН'!$G$21</f>
        <v>3859.8238638999997</v>
      </c>
      <c r="R51" s="37">
        <f>SUMIFS(СВЦЭМ!$D$34:$D$777,СВЦЭМ!$A$34:$A$777,$A51,СВЦЭМ!$B$34:$B$777,R$47)+'СЕТ СН'!$G$11+СВЦЭМ!$D$10+'СЕТ СН'!$G$5-'СЕТ СН'!$G$21</f>
        <v>3868.5746860099994</v>
      </c>
      <c r="S51" s="37">
        <f>SUMIFS(СВЦЭМ!$D$34:$D$777,СВЦЭМ!$A$34:$A$777,$A51,СВЦЭМ!$B$34:$B$777,S$47)+'СЕТ СН'!$G$11+СВЦЭМ!$D$10+'СЕТ СН'!$G$5-'СЕТ СН'!$G$21</f>
        <v>3859.5621661499995</v>
      </c>
      <c r="T51" s="37">
        <f>SUMIFS(СВЦЭМ!$D$34:$D$777,СВЦЭМ!$A$34:$A$777,$A51,СВЦЭМ!$B$34:$B$777,T$47)+'СЕТ СН'!$G$11+СВЦЭМ!$D$10+'СЕТ СН'!$G$5-'СЕТ СН'!$G$21</f>
        <v>3857.0499164399994</v>
      </c>
      <c r="U51" s="37">
        <f>SUMIFS(СВЦЭМ!$D$34:$D$777,СВЦЭМ!$A$34:$A$777,$A51,СВЦЭМ!$B$34:$B$777,U$47)+'СЕТ СН'!$G$11+СВЦЭМ!$D$10+'СЕТ СН'!$G$5-'СЕТ СН'!$G$21</f>
        <v>3849.0038389599999</v>
      </c>
      <c r="V51" s="37">
        <f>SUMIFS(СВЦЭМ!$D$34:$D$777,СВЦЭМ!$A$34:$A$777,$A51,СВЦЭМ!$B$34:$B$777,V$47)+'СЕТ СН'!$G$11+СВЦЭМ!$D$10+'СЕТ СН'!$G$5-'СЕТ СН'!$G$21</f>
        <v>3841.6715626700002</v>
      </c>
      <c r="W51" s="37">
        <f>SUMIFS(СВЦЭМ!$D$34:$D$777,СВЦЭМ!$A$34:$A$777,$A51,СВЦЭМ!$B$34:$B$777,W$47)+'СЕТ СН'!$G$11+СВЦЭМ!$D$10+'СЕТ СН'!$G$5-'СЕТ СН'!$G$21</f>
        <v>3829.7404244599998</v>
      </c>
      <c r="X51" s="37">
        <f>SUMIFS(СВЦЭМ!$D$34:$D$777,СВЦЭМ!$A$34:$A$777,$A51,СВЦЭМ!$B$34:$B$777,X$47)+'СЕТ СН'!$G$11+СВЦЭМ!$D$10+'СЕТ СН'!$G$5-'СЕТ СН'!$G$21</f>
        <v>3838.3257619299998</v>
      </c>
      <c r="Y51" s="37">
        <f>SUMIFS(СВЦЭМ!$D$34:$D$777,СВЦЭМ!$A$34:$A$777,$A51,СВЦЭМ!$B$34:$B$777,Y$47)+'СЕТ СН'!$G$11+СВЦЭМ!$D$10+'СЕТ СН'!$G$5-'СЕТ СН'!$G$21</f>
        <v>3937.4331035599994</v>
      </c>
    </row>
    <row r="52" spans="1:25" ht="15.75" x14ac:dyDescent="0.2">
      <c r="A52" s="36">
        <f t="shared" si="1"/>
        <v>43256</v>
      </c>
      <c r="B52" s="37">
        <f>SUMIFS(СВЦЭМ!$D$34:$D$777,СВЦЭМ!$A$34:$A$777,$A52,СВЦЭМ!$B$34:$B$777,B$47)+'СЕТ СН'!$G$11+СВЦЭМ!$D$10+'СЕТ СН'!$G$5-'СЕТ СН'!$G$21</f>
        <v>4020.9751507799997</v>
      </c>
      <c r="C52" s="37">
        <f>SUMIFS(СВЦЭМ!$D$34:$D$777,СВЦЭМ!$A$34:$A$777,$A52,СВЦЭМ!$B$34:$B$777,C$47)+'СЕТ СН'!$G$11+СВЦЭМ!$D$10+'СЕТ СН'!$G$5-'СЕТ СН'!$G$21</f>
        <v>4067.4051700999994</v>
      </c>
      <c r="D52" s="37">
        <f>SUMIFS(СВЦЭМ!$D$34:$D$777,СВЦЭМ!$A$34:$A$777,$A52,СВЦЭМ!$B$34:$B$777,D$47)+'СЕТ СН'!$G$11+СВЦЭМ!$D$10+'СЕТ СН'!$G$5-'СЕТ СН'!$G$21</f>
        <v>4099.3464247000002</v>
      </c>
      <c r="E52" s="37">
        <f>SUMIFS(СВЦЭМ!$D$34:$D$777,СВЦЭМ!$A$34:$A$777,$A52,СВЦЭМ!$B$34:$B$777,E$47)+'СЕТ СН'!$G$11+СВЦЭМ!$D$10+'СЕТ СН'!$G$5-'СЕТ СН'!$G$21</f>
        <v>4100.4508780700007</v>
      </c>
      <c r="F52" s="37">
        <f>SUMIFS(СВЦЭМ!$D$34:$D$777,СВЦЭМ!$A$34:$A$777,$A52,СВЦЭМ!$B$34:$B$777,F$47)+'СЕТ СН'!$G$11+СВЦЭМ!$D$10+'СЕТ СН'!$G$5-'СЕТ СН'!$G$21</f>
        <v>4115.2334202600005</v>
      </c>
      <c r="G52" s="37">
        <f>SUMIFS(СВЦЭМ!$D$34:$D$777,СВЦЭМ!$A$34:$A$777,$A52,СВЦЭМ!$B$34:$B$777,G$47)+'СЕТ СН'!$G$11+СВЦЭМ!$D$10+'СЕТ СН'!$G$5-'СЕТ СН'!$G$21</f>
        <v>4101.5016274100008</v>
      </c>
      <c r="H52" s="37">
        <f>SUMIFS(СВЦЭМ!$D$34:$D$777,СВЦЭМ!$A$34:$A$777,$A52,СВЦЭМ!$B$34:$B$777,H$47)+'СЕТ СН'!$G$11+СВЦЭМ!$D$10+'СЕТ СН'!$G$5-'СЕТ СН'!$G$21</f>
        <v>3969.7754231599997</v>
      </c>
      <c r="I52" s="37">
        <f>SUMIFS(СВЦЭМ!$D$34:$D$777,СВЦЭМ!$A$34:$A$777,$A52,СВЦЭМ!$B$34:$B$777,I$47)+'СЕТ СН'!$G$11+СВЦЭМ!$D$10+'СЕТ СН'!$G$5-'СЕТ СН'!$G$21</f>
        <v>3869.65136742</v>
      </c>
      <c r="J52" s="37">
        <f>SUMIFS(СВЦЭМ!$D$34:$D$777,СВЦЭМ!$A$34:$A$777,$A52,СВЦЭМ!$B$34:$B$777,J$47)+'СЕТ СН'!$G$11+СВЦЭМ!$D$10+'СЕТ СН'!$G$5-'СЕТ СН'!$G$21</f>
        <v>3839.8556514699999</v>
      </c>
      <c r="K52" s="37">
        <f>SUMIFS(СВЦЭМ!$D$34:$D$777,СВЦЭМ!$A$34:$A$777,$A52,СВЦЭМ!$B$34:$B$777,K$47)+'СЕТ СН'!$G$11+СВЦЭМ!$D$10+'СЕТ СН'!$G$5-'СЕТ СН'!$G$21</f>
        <v>3825.5871028799997</v>
      </c>
      <c r="L52" s="37">
        <f>SUMIFS(СВЦЭМ!$D$34:$D$777,СВЦЭМ!$A$34:$A$777,$A52,СВЦЭМ!$B$34:$B$777,L$47)+'СЕТ СН'!$G$11+СВЦЭМ!$D$10+'СЕТ СН'!$G$5-'СЕТ СН'!$G$21</f>
        <v>3821.9487720900001</v>
      </c>
      <c r="M52" s="37">
        <f>SUMIFS(СВЦЭМ!$D$34:$D$777,СВЦЭМ!$A$34:$A$777,$A52,СВЦЭМ!$B$34:$B$777,M$47)+'СЕТ СН'!$G$11+СВЦЭМ!$D$10+'СЕТ СН'!$G$5-'СЕТ СН'!$G$21</f>
        <v>3836.8748528199999</v>
      </c>
      <c r="N52" s="37">
        <f>SUMIFS(СВЦЭМ!$D$34:$D$777,СВЦЭМ!$A$34:$A$777,$A52,СВЦЭМ!$B$34:$B$777,N$47)+'СЕТ СН'!$G$11+СВЦЭМ!$D$10+'СЕТ СН'!$G$5-'СЕТ СН'!$G$21</f>
        <v>3872.0618969699995</v>
      </c>
      <c r="O52" s="37">
        <f>SUMIFS(СВЦЭМ!$D$34:$D$777,СВЦЭМ!$A$34:$A$777,$A52,СВЦЭМ!$B$34:$B$777,O$47)+'СЕТ СН'!$G$11+СВЦЭМ!$D$10+'СЕТ СН'!$G$5-'СЕТ СН'!$G$21</f>
        <v>3884.1919920200003</v>
      </c>
      <c r="P52" s="37">
        <f>SUMIFS(СВЦЭМ!$D$34:$D$777,СВЦЭМ!$A$34:$A$777,$A52,СВЦЭМ!$B$34:$B$777,P$47)+'СЕТ СН'!$G$11+СВЦЭМ!$D$10+'СЕТ СН'!$G$5-'СЕТ СН'!$G$21</f>
        <v>3875.9339562600003</v>
      </c>
      <c r="Q52" s="37">
        <f>SUMIFS(СВЦЭМ!$D$34:$D$777,СВЦЭМ!$A$34:$A$777,$A52,СВЦЭМ!$B$34:$B$777,Q$47)+'СЕТ СН'!$G$11+СВЦЭМ!$D$10+'СЕТ СН'!$G$5-'СЕТ СН'!$G$21</f>
        <v>3871.8440956700001</v>
      </c>
      <c r="R52" s="37">
        <f>SUMIFS(СВЦЭМ!$D$34:$D$777,СВЦЭМ!$A$34:$A$777,$A52,СВЦЭМ!$B$34:$B$777,R$47)+'СЕТ СН'!$G$11+СВЦЭМ!$D$10+'СЕТ СН'!$G$5-'СЕТ СН'!$G$21</f>
        <v>3886.9947878299995</v>
      </c>
      <c r="S52" s="37">
        <f>SUMIFS(СВЦЭМ!$D$34:$D$777,СВЦЭМ!$A$34:$A$777,$A52,СВЦЭМ!$B$34:$B$777,S$47)+'СЕТ СН'!$G$11+СВЦЭМ!$D$10+'СЕТ СН'!$G$5-'СЕТ СН'!$G$21</f>
        <v>3873.0503782399996</v>
      </c>
      <c r="T52" s="37">
        <f>SUMIFS(СВЦЭМ!$D$34:$D$777,СВЦЭМ!$A$34:$A$777,$A52,СВЦЭМ!$B$34:$B$777,T$47)+'СЕТ СН'!$G$11+СВЦЭМ!$D$10+'СЕТ СН'!$G$5-'СЕТ СН'!$G$21</f>
        <v>3863.9589724900002</v>
      </c>
      <c r="U52" s="37">
        <f>SUMIFS(СВЦЭМ!$D$34:$D$777,СВЦЭМ!$A$34:$A$777,$A52,СВЦЭМ!$B$34:$B$777,U$47)+'СЕТ СН'!$G$11+СВЦЭМ!$D$10+'СЕТ СН'!$G$5-'СЕТ СН'!$G$21</f>
        <v>3863.6479435699998</v>
      </c>
      <c r="V52" s="37">
        <f>SUMIFS(СВЦЭМ!$D$34:$D$777,СВЦЭМ!$A$34:$A$777,$A52,СВЦЭМ!$B$34:$B$777,V$47)+'СЕТ СН'!$G$11+СВЦЭМ!$D$10+'СЕТ СН'!$G$5-'СЕТ СН'!$G$21</f>
        <v>3880.3449441299995</v>
      </c>
      <c r="W52" s="37">
        <f>SUMIFS(СВЦЭМ!$D$34:$D$777,СВЦЭМ!$A$34:$A$777,$A52,СВЦЭМ!$B$34:$B$777,W$47)+'СЕТ СН'!$G$11+СВЦЭМ!$D$10+'СЕТ СН'!$G$5-'СЕТ СН'!$G$21</f>
        <v>3840.2114725400002</v>
      </c>
      <c r="X52" s="37">
        <f>SUMIFS(СВЦЭМ!$D$34:$D$777,СВЦЭМ!$A$34:$A$777,$A52,СВЦЭМ!$B$34:$B$777,X$47)+'СЕТ СН'!$G$11+СВЦЭМ!$D$10+'СЕТ СН'!$G$5-'СЕТ СН'!$G$21</f>
        <v>3861.21333026</v>
      </c>
      <c r="Y52" s="37">
        <f>SUMIFS(СВЦЭМ!$D$34:$D$777,СВЦЭМ!$A$34:$A$777,$A52,СВЦЭМ!$B$34:$B$777,Y$47)+'СЕТ СН'!$G$11+СВЦЭМ!$D$10+'СЕТ СН'!$G$5-'СЕТ СН'!$G$21</f>
        <v>3972.6016101399996</v>
      </c>
    </row>
    <row r="53" spans="1:25" ht="15.75" x14ac:dyDescent="0.2">
      <c r="A53" s="36">
        <f t="shared" si="1"/>
        <v>43257</v>
      </c>
      <c r="B53" s="37">
        <f>SUMIFS(СВЦЭМ!$D$34:$D$777,СВЦЭМ!$A$34:$A$777,$A53,СВЦЭМ!$B$34:$B$777,B$47)+'СЕТ СН'!$G$11+СВЦЭМ!$D$10+'СЕТ СН'!$G$5-'СЕТ СН'!$G$21</f>
        <v>4065.7781937000004</v>
      </c>
      <c r="C53" s="37">
        <f>SUMIFS(СВЦЭМ!$D$34:$D$777,СВЦЭМ!$A$34:$A$777,$A53,СВЦЭМ!$B$34:$B$777,C$47)+'СЕТ СН'!$G$11+СВЦЭМ!$D$10+'СЕТ СН'!$G$5-'СЕТ СН'!$G$21</f>
        <v>4126.5511711400004</v>
      </c>
      <c r="D53" s="37">
        <f>SUMIFS(СВЦЭМ!$D$34:$D$777,СВЦЭМ!$A$34:$A$777,$A53,СВЦЭМ!$B$34:$B$777,D$47)+'СЕТ СН'!$G$11+СВЦЭМ!$D$10+'СЕТ СН'!$G$5-'СЕТ СН'!$G$21</f>
        <v>4168.9900071000002</v>
      </c>
      <c r="E53" s="37">
        <f>SUMIFS(СВЦЭМ!$D$34:$D$777,СВЦЭМ!$A$34:$A$777,$A53,СВЦЭМ!$B$34:$B$777,E$47)+'СЕТ СН'!$G$11+СВЦЭМ!$D$10+'СЕТ СН'!$G$5-'СЕТ СН'!$G$21</f>
        <v>4172.8877773000004</v>
      </c>
      <c r="F53" s="37">
        <f>SUMIFS(СВЦЭМ!$D$34:$D$777,СВЦЭМ!$A$34:$A$777,$A53,СВЦЭМ!$B$34:$B$777,F$47)+'СЕТ СН'!$G$11+СВЦЭМ!$D$10+'СЕТ СН'!$G$5-'СЕТ СН'!$G$21</f>
        <v>4166.5663081900002</v>
      </c>
      <c r="G53" s="37">
        <f>SUMIFS(СВЦЭМ!$D$34:$D$777,СВЦЭМ!$A$34:$A$777,$A53,СВЦЭМ!$B$34:$B$777,G$47)+'СЕТ СН'!$G$11+СВЦЭМ!$D$10+'СЕТ СН'!$G$5-'СЕТ СН'!$G$21</f>
        <v>4159.2208411399997</v>
      </c>
      <c r="H53" s="37">
        <f>SUMIFS(СВЦЭМ!$D$34:$D$777,СВЦЭМ!$A$34:$A$777,$A53,СВЦЭМ!$B$34:$B$777,H$47)+'СЕТ СН'!$G$11+СВЦЭМ!$D$10+'СЕТ СН'!$G$5-'СЕТ СН'!$G$21</f>
        <v>4032.3989617399998</v>
      </c>
      <c r="I53" s="37">
        <f>SUMIFS(СВЦЭМ!$D$34:$D$777,СВЦЭМ!$A$34:$A$777,$A53,СВЦЭМ!$B$34:$B$777,I$47)+'СЕТ СН'!$G$11+СВЦЭМ!$D$10+'СЕТ СН'!$G$5-'СЕТ СН'!$G$21</f>
        <v>3903.4146871099997</v>
      </c>
      <c r="J53" s="37">
        <f>SUMIFS(СВЦЭМ!$D$34:$D$777,СВЦЭМ!$A$34:$A$777,$A53,СВЦЭМ!$B$34:$B$777,J$47)+'СЕТ СН'!$G$11+СВЦЭМ!$D$10+'СЕТ СН'!$G$5-'СЕТ СН'!$G$21</f>
        <v>3865.2816215799999</v>
      </c>
      <c r="K53" s="37">
        <f>SUMIFS(СВЦЭМ!$D$34:$D$777,СВЦЭМ!$A$34:$A$777,$A53,СВЦЭМ!$B$34:$B$777,K$47)+'СЕТ СН'!$G$11+СВЦЭМ!$D$10+'СЕТ СН'!$G$5-'СЕТ СН'!$G$21</f>
        <v>3840.4008070099994</v>
      </c>
      <c r="L53" s="37">
        <f>SUMIFS(СВЦЭМ!$D$34:$D$777,СВЦЭМ!$A$34:$A$777,$A53,СВЦЭМ!$B$34:$B$777,L$47)+'СЕТ СН'!$G$11+СВЦЭМ!$D$10+'СЕТ СН'!$G$5-'СЕТ СН'!$G$21</f>
        <v>3821.6639006600003</v>
      </c>
      <c r="M53" s="37">
        <f>SUMIFS(СВЦЭМ!$D$34:$D$777,СВЦЭМ!$A$34:$A$777,$A53,СВЦЭМ!$B$34:$B$777,M$47)+'СЕТ СН'!$G$11+СВЦЭМ!$D$10+'СЕТ СН'!$G$5-'СЕТ СН'!$G$21</f>
        <v>3830.7769867100001</v>
      </c>
      <c r="N53" s="37">
        <f>SUMIFS(СВЦЭМ!$D$34:$D$777,СВЦЭМ!$A$34:$A$777,$A53,СВЦЭМ!$B$34:$B$777,N$47)+'СЕТ СН'!$G$11+СВЦЭМ!$D$10+'СЕТ СН'!$G$5-'СЕТ СН'!$G$21</f>
        <v>3832.63386494</v>
      </c>
      <c r="O53" s="37">
        <f>SUMIFS(СВЦЭМ!$D$34:$D$777,СВЦЭМ!$A$34:$A$777,$A53,СВЦЭМ!$B$34:$B$777,O$47)+'СЕТ СН'!$G$11+СВЦЭМ!$D$10+'СЕТ СН'!$G$5-'СЕТ СН'!$G$21</f>
        <v>3836.7675371099999</v>
      </c>
      <c r="P53" s="37">
        <f>SUMIFS(СВЦЭМ!$D$34:$D$777,СВЦЭМ!$A$34:$A$777,$A53,СВЦЭМ!$B$34:$B$777,P$47)+'СЕТ СН'!$G$11+СВЦЭМ!$D$10+'СЕТ СН'!$G$5-'СЕТ СН'!$G$21</f>
        <v>3837.5394278199997</v>
      </c>
      <c r="Q53" s="37">
        <f>SUMIFS(СВЦЭМ!$D$34:$D$777,СВЦЭМ!$A$34:$A$777,$A53,СВЦЭМ!$B$34:$B$777,Q$47)+'СЕТ СН'!$G$11+СВЦЭМ!$D$10+'СЕТ СН'!$G$5-'СЕТ СН'!$G$21</f>
        <v>3835.2658154400001</v>
      </c>
      <c r="R53" s="37">
        <f>SUMIFS(СВЦЭМ!$D$34:$D$777,СВЦЭМ!$A$34:$A$777,$A53,СВЦЭМ!$B$34:$B$777,R$47)+'СЕТ СН'!$G$11+СВЦЭМ!$D$10+'СЕТ СН'!$G$5-'СЕТ СН'!$G$21</f>
        <v>3839.9175468899998</v>
      </c>
      <c r="S53" s="37">
        <f>SUMIFS(СВЦЭМ!$D$34:$D$777,СВЦЭМ!$A$34:$A$777,$A53,СВЦЭМ!$B$34:$B$777,S$47)+'СЕТ СН'!$G$11+СВЦЭМ!$D$10+'СЕТ СН'!$G$5-'СЕТ СН'!$G$21</f>
        <v>3839.9066723499996</v>
      </c>
      <c r="T53" s="37">
        <f>SUMIFS(СВЦЭМ!$D$34:$D$777,СВЦЭМ!$A$34:$A$777,$A53,СВЦЭМ!$B$34:$B$777,T$47)+'СЕТ СН'!$G$11+СВЦЭМ!$D$10+'СЕТ СН'!$G$5-'СЕТ СН'!$G$21</f>
        <v>3839.7395924199996</v>
      </c>
      <c r="U53" s="37">
        <f>SUMIFS(СВЦЭМ!$D$34:$D$777,СВЦЭМ!$A$34:$A$777,$A53,СВЦЭМ!$B$34:$B$777,U$47)+'СЕТ СН'!$G$11+СВЦЭМ!$D$10+'СЕТ СН'!$G$5-'СЕТ СН'!$G$21</f>
        <v>3842.7906509299996</v>
      </c>
      <c r="V53" s="37">
        <f>SUMIFS(СВЦЭМ!$D$34:$D$777,СВЦЭМ!$A$34:$A$777,$A53,СВЦЭМ!$B$34:$B$777,V$47)+'СЕТ СН'!$G$11+СВЦЭМ!$D$10+'СЕТ СН'!$G$5-'СЕТ СН'!$G$21</f>
        <v>3839.0233712799995</v>
      </c>
      <c r="W53" s="37">
        <f>SUMIFS(СВЦЭМ!$D$34:$D$777,СВЦЭМ!$A$34:$A$777,$A53,СВЦЭМ!$B$34:$B$777,W$47)+'СЕТ СН'!$G$11+СВЦЭМ!$D$10+'СЕТ СН'!$G$5-'СЕТ СН'!$G$21</f>
        <v>3822.4423234299998</v>
      </c>
      <c r="X53" s="37">
        <f>SUMIFS(СВЦЭМ!$D$34:$D$777,СВЦЭМ!$A$34:$A$777,$A53,СВЦЭМ!$B$34:$B$777,X$47)+'СЕТ СН'!$G$11+СВЦЭМ!$D$10+'СЕТ СН'!$G$5-'СЕТ СН'!$G$21</f>
        <v>3840.8150819199996</v>
      </c>
      <c r="Y53" s="37">
        <f>SUMIFS(СВЦЭМ!$D$34:$D$777,СВЦЭМ!$A$34:$A$777,$A53,СВЦЭМ!$B$34:$B$777,Y$47)+'СЕТ СН'!$G$11+СВЦЭМ!$D$10+'СЕТ СН'!$G$5-'СЕТ СН'!$G$21</f>
        <v>3953.8649990500003</v>
      </c>
    </row>
    <row r="54" spans="1:25" ht="15.75" x14ac:dyDescent="0.2">
      <c r="A54" s="36">
        <f t="shared" si="1"/>
        <v>43258</v>
      </c>
      <c r="B54" s="37">
        <f>SUMIFS(СВЦЭМ!$D$34:$D$777,СВЦЭМ!$A$34:$A$777,$A54,СВЦЭМ!$B$34:$B$777,B$47)+'СЕТ СН'!$G$11+СВЦЭМ!$D$10+'СЕТ СН'!$G$5-'СЕТ СН'!$G$21</f>
        <v>4033.8234991599998</v>
      </c>
      <c r="C54" s="37">
        <f>SUMIFS(СВЦЭМ!$D$34:$D$777,СВЦЭМ!$A$34:$A$777,$A54,СВЦЭМ!$B$34:$B$777,C$47)+'СЕТ СН'!$G$11+СВЦЭМ!$D$10+'СЕТ СН'!$G$5-'СЕТ СН'!$G$21</f>
        <v>4094.1932638000003</v>
      </c>
      <c r="D54" s="37">
        <f>SUMIFS(СВЦЭМ!$D$34:$D$777,СВЦЭМ!$A$34:$A$777,$A54,СВЦЭМ!$B$34:$B$777,D$47)+'СЕТ СН'!$G$11+СВЦЭМ!$D$10+'СЕТ СН'!$G$5-'СЕТ СН'!$G$21</f>
        <v>4115.7579793000004</v>
      </c>
      <c r="E54" s="37">
        <f>SUMIFS(СВЦЭМ!$D$34:$D$777,СВЦЭМ!$A$34:$A$777,$A54,СВЦЭМ!$B$34:$B$777,E$47)+'СЕТ СН'!$G$11+СВЦЭМ!$D$10+'СЕТ СН'!$G$5-'СЕТ СН'!$G$21</f>
        <v>4123.0772273299999</v>
      </c>
      <c r="F54" s="37">
        <f>SUMIFS(СВЦЭМ!$D$34:$D$777,СВЦЭМ!$A$34:$A$777,$A54,СВЦЭМ!$B$34:$B$777,F$47)+'СЕТ СН'!$G$11+СВЦЭМ!$D$10+'СЕТ СН'!$G$5-'СЕТ СН'!$G$21</f>
        <v>4136.4527602400003</v>
      </c>
      <c r="G54" s="37">
        <f>SUMIFS(СВЦЭМ!$D$34:$D$777,СВЦЭМ!$A$34:$A$777,$A54,СВЦЭМ!$B$34:$B$777,G$47)+'СЕТ СН'!$G$11+СВЦЭМ!$D$10+'СЕТ СН'!$G$5-'СЕТ СН'!$G$21</f>
        <v>4129.4516955600002</v>
      </c>
      <c r="H54" s="37">
        <f>SUMIFS(СВЦЭМ!$D$34:$D$777,СВЦЭМ!$A$34:$A$777,$A54,СВЦЭМ!$B$34:$B$777,H$47)+'СЕТ СН'!$G$11+СВЦЭМ!$D$10+'СЕТ СН'!$G$5-'СЕТ СН'!$G$21</f>
        <v>3998.4210097299997</v>
      </c>
      <c r="I54" s="37">
        <f>SUMIFS(СВЦЭМ!$D$34:$D$777,СВЦЭМ!$A$34:$A$777,$A54,СВЦЭМ!$B$34:$B$777,I$47)+'СЕТ СН'!$G$11+СВЦЭМ!$D$10+'СЕТ СН'!$G$5-'СЕТ СН'!$G$21</f>
        <v>3878.6469202699996</v>
      </c>
      <c r="J54" s="37">
        <f>SUMIFS(СВЦЭМ!$D$34:$D$777,СВЦЭМ!$A$34:$A$777,$A54,СВЦЭМ!$B$34:$B$777,J$47)+'СЕТ СН'!$G$11+СВЦЭМ!$D$10+'СЕТ СН'!$G$5-'СЕТ СН'!$G$21</f>
        <v>3845.4983156900003</v>
      </c>
      <c r="K54" s="37">
        <f>SUMIFS(СВЦЭМ!$D$34:$D$777,СВЦЭМ!$A$34:$A$777,$A54,СВЦЭМ!$B$34:$B$777,K$47)+'СЕТ СН'!$G$11+СВЦЭМ!$D$10+'СЕТ СН'!$G$5-'СЕТ СН'!$G$21</f>
        <v>3824.0367543500001</v>
      </c>
      <c r="L54" s="37">
        <f>SUMIFS(СВЦЭМ!$D$34:$D$777,СВЦЭМ!$A$34:$A$777,$A54,СВЦЭМ!$B$34:$B$777,L$47)+'СЕТ СН'!$G$11+СВЦЭМ!$D$10+'СЕТ СН'!$G$5-'СЕТ СН'!$G$21</f>
        <v>3809.2482548800003</v>
      </c>
      <c r="M54" s="37">
        <f>SUMIFS(СВЦЭМ!$D$34:$D$777,СВЦЭМ!$A$34:$A$777,$A54,СВЦЭМ!$B$34:$B$777,M$47)+'СЕТ СН'!$G$11+СВЦЭМ!$D$10+'СЕТ СН'!$G$5-'СЕТ СН'!$G$21</f>
        <v>3811.9520132399998</v>
      </c>
      <c r="N54" s="37">
        <f>SUMIFS(СВЦЭМ!$D$34:$D$777,СВЦЭМ!$A$34:$A$777,$A54,СВЦЭМ!$B$34:$B$777,N$47)+'СЕТ СН'!$G$11+СВЦЭМ!$D$10+'СЕТ СН'!$G$5-'СЕТ СН'!$G$21</f>
        <v>3821.5339777799995</v>
      </c>
      <c r="O54" s="37">
        <f>SUMIFS(СВЦЭМ!$D$34:$D$777,СВЦЭМ!$A$34:$A$777,$A54,СВЦЭМ!$B$34:$B$777,O$47)+'СЕТ СН'!$G$11+СВЦЭМ!$D$10+'СЕТ СН'!$G$5-'СЕТ СН'!$G$21</f>
        <v>3826.2509615900003</v>
      </c>
      <c r="P54" s="37">
        <f>SUMIFS(СВЦЭМ!$D$34:$D$777,СВЦЭМ!$A$34:$A$777,$A54,СВЦЭМ!$B$34:$B$777,P$47)+'СЕТ СН'!$G$11+СВЦЭМ!$D$10+'СЕТ СН'!$G$5-'СЕТ СН'!$G$21</f>
        <v>3814.3264238699999</v>
      </c>
      <c r="Q54" s="37">
        <f>SUMIFS(СВЦЭМ!$D$34:$D$777,СВЦЭМ!$A$34:$A$777,$A54,СВЦЭМ!$B$34:$B$777,Q$47)+'СЕТ СН'!$G$11+СВЦЭМ!$D$10+'СЕТ СН'!$G$5-'СЕТ СН'!$G$21</f>
        <v>3825.5473661000001</v>
      </c>
      <c r="R54" s="37">
        <f>SUMIFS(СВЦЭМ!$D$34:$D$777,СВЦЭМ!$A$34:$A$777,$A54,СВЦЭМ!$B$34:$B$777,R$47)+'СЕТ СН'!$G$11+СВЦЭМ!$D$10+'СЕТ СН'!$G$5-'СЕТ СН'!$G$21</f>
        <v>3846.9381155400001</v>
      </c>
      <c r="S54" s="37">
        <f>SUMIFS(СВЦЭМ!$D$34:$D$777,СВЦЭМ!$A$34:$A$777,$A54,СВЦЭМ!$B$34:$B$777,S$47)+'СЕТ СН'!$G$11+СВЦЭМ!$D$10+'СЕТ СН'!$G$5-'СЕТ СН'!$G$21</f>
        <v>3865.46173047</v>
      </c>
      <c r="T54" s="37">
        <f>SUMIFS(СВЦЭМ!$D$34:$D$777,СВЦЭМ!$A$34:$A$777,$A54,СВЦЭМ!$B$34:$B$777,T$47)+'СЕТ СН'!$G$11+СВЦЭМ!$D$10+'СЕТ СН'!$G$5-'СЕТ СН'!$G$21</f>
        <v>3887.8617160999997</v>
      </c>
      <c r="U54" s="37">
        <f>SUMIFS(СВЦЭМ!$D$34:$D$777,СВЦЭМ!$A$34:$A$777,$A54,СВЦЭМ!$B$34:$B$777,U$47)+'СЕТ СН'!$G$11+СВЦЭМ!$D$10+'СЕТ СН'!$G$5-'СЕТ СН'!$G$21</f>
        <v>3898.1856587299994</v>
      </c>
      <c r="V54" s="37">
        <f>SUMIFS(СВЦЭМ!$D$34:$D$777,СВЦЭМ!$A$34:$A$777,$A54,СВЦЭМ!$B$34:$B$777,V$47)+'СЕТ СН'!$G$11+СВЦЭМ!$D$10+'СЕТ СН'!$G$5-'СЕТ СН'!$G$21</f>
        <v>3895.0446486300002</v>
      </c>
      <c r="W54" s="37">
        <f>SUMIFS(СВЦЭМ!$D$34:$D$777,СВЦЭМ!$A$34:$A$777,$A54,СВЦЭМ!$B$34:$B$777,W$47)+'СЕТ СН'!$G$11+СВЦЭМ!$D$10+'СЕТ СН'!$G$5-'СЕТ СН'!$G$21</f>
        <v>3873.2611700599996</v>
      </c>
      <c r="X54" s="37">
        <f>SUMIFS(СВЦЭМ!$D$34:$D$777,СВЦЭМ!$A$34:$A$777,$A54,СВЦЭМ!$B$34:$B$777,X$47)+'СЕТ СН'!$G$11+СВЦЭМ!$D$10+'СЕТ СН'!$G$5-'СЕТ СН'!$G$21</f>
        <v>3839.27438011</v>
      </c>
      <c r="Y54" s="37">
        <f>SUMIFS(СВЦЭМ!$D$34:$D$777,СВЦЭМ!$A$34:$A$777,$A54,СВЦЭМ!$B$34:$B$777,Y$47)+'СЕТ СН'!$G$11+СВЦЭМ!$D$10+'СЕТ СН'!$G$5-'СЕТ СН'!$G$21</f>
        <v>3947.9299198100002</v>
      </c>
    </row>
    <row r="55" spans="1:25" ht="15.75" x14ac:dyDescent="0.2">
      <c r="A55" s="36">
        <f t="shared" si="1"/>
        <v>43259</v>
      </c>
      <c r="B55" s="37">
        <f>SUMIFS(СВЦЭМ!$D$34:$D$777,СВЦЭМ!$A$34:$A$777,$A55,СВЦЭМ!$B$34:$B$777,B$47)+'СЕТ СН'!$G$11+СВЦЭМ!$D$10+'СЕТ СН'!$G$5-'СЕТ СН'!$G$21</f>
        <v>4035.5868839700001</v>
      </c>
      <c r="C55" s="37">
        <f>SUMIFS(СВЦЭМ!$D$34:$D$777,СВЦЭМ!$A$34:$A$777,$A55,СВЦЭМ!$B$34:$B$777,C$47)+'СЕТ СН'!$G$11+СВЦЭМ!$D$10+'СЕТ СН'!$G$5-'СЕТ СН'!$G$21</f>
        <v>4112.1818934000003</v>
      </c>
      <c r="D55" s="37">
        <f>SUMIFS(СВЦЭМ!$D$34:$D$777,СВЦЭМ!$A$34:$A$777,$A55,СВЦЭМ!$B$34:$B$777,D$47)+'СЕТ СН'!$G$11+СВЦЭМ!$D$10+'СЕТ СН'!$G$5-'СЕТ СН'!$G$21</f>
        <v>4158.0140094999997</v>
      </c>
      <c r="E55" s="37">
        <f>SUMIFS(СВЦЭМ!$D$34:$D$777,СВЦЭМ!$A$34:$A$777,$A55,СВЦЭМ!$B$34:$B$777,E$47)+'СЕТ СН'!$G$11+СВЦЭМ!$D$10+'СЕТ СН'!$G$5-'СЕТ СН'!$G$21</f>
        <v>4160.8502867500001</v>
      </c>
      <c r="F55" s="37">
        <f>SUMIFS(СВЦЭМ!$D$34:$D$777,СВЦЭМ!$A$34:$A$777,$A55,СВЦЭМ!$B$34:$B$777,F$47)+'СЕТ СН'!$G$11+СВЦЭМ!$D$10+'СЕТ СН'!$G$5-'СЕТ СН'!$G$21</f>
        <v>4165.3920853400004</v>
      </c>
      <c r="G55" s="37">
        <f>SUMIFS(СВЦЭМ!$D$34:$D$777,СВЦЭМ!$A$34:$A$777,$A55,СВЦЭМ!$B$34:$B$777,G$47)+'СЕТ СН'!$G$11+СВЦЭМ!$D$10+'СЕТ СН'!$G$5-'СЕТ СН'!$G$21</f>
        <v>4139.6206050700002</v>
      </c>
      <c r="H55" s="37">
        <f>SUMIFS(СВЦЭМ!$D$34:$D$777,СВЦЭМ!$A$34:$A$777,$A55,СВЦЭМ!$B$34:$B$777,H$47)+'СЕТ СН'!$G$11+СВЦЭМ!$D$10+'СЕТ СН'!$G$5-'СЕТ СН'!$G$21</f>
        <v>4010.0446265699998</v>
      </c>
      <c r="I55" s="37">
        <f>SUMIFS(СВЦЭМ!$D$34:$D$777,СВЦЭМ!$A$34:$A$777,$A55,СВЦЭМ!$B$34:$B$777,I$47)+'СЕТ СН'!$G$11+СВЦЭМ!$D$10+'СЕТ СН'!$G$5-'СЕТ СН'!$G$21</f>
        <v>3913.3652843499999</v>
      </c>
      <c r="J55" s="37">
        <f>SUMIFS(СВЦЭМ!$D$34:$D$777,СВЦЭМ!$A$34:$A$777,$A55,СВЦЭМ!$B$34:$B$777,J$47)+'СЕТ СН'!$G$11+СВЦЭМ!$D$10+'СЕТ СН'!$G$5-'СЕТ СН'!$G$21</f>
        <v>3872.4413700099999</v>
      </c>
      <c r="K55" s="37">
        <f>SUMIFS(СВЦЭМ!$D$34:$D$777,СВЦЭМ!$A$34:$A$777,$A55,СВЦЭМ!$B$34:$B$777,K$47)+'СЕТ СН'!$G$11+СВЦЭМ!$D$10+'СЕТ СН'!$G$5-'СЕТ СН'!$G$21</f>
        <v>3857.6346151299999</v>
      </c>
      <c r="L55" s="37">
        <f>SUMIFS(СВЦЭМ!$D$34:$D$777,СВЦЭМ!$A$34:$A$777,$A55,СВЦЭМ!$B$34:$B$777,L$47)+'СЕТ СН'!$G$11+СВЦЭМ!$D$10+'СЕТ СН'!$G$5-'СЕТ СН'!$G$21</f>
        <v>3841.2591132299999</v>
      </c>
      <c r="M55" s="37">
        <f>SUMIFS(СВЦЭМ!$D$34:$D$777,СВЦЭМ!$A$34:$A$777,$A55,СВЦЭМ!$B$34:$B$777,M$47)+'СЕТ СН'!$G$11+СВЦЭМ!$D$10+'СЕТ СН'!$G$5-'СЕТ СН'!$G$21</f>
        <v>3826.3522552199997</v>
      </c>
      <c r="N55" s="37">
        <f>SUMIFS(СВЦЭМ!$D$34:$D$777,СВЦЭМ!$A$34:$A$777,$A55,СВЦЭМ!$B$34:$B$777,N$47)+'СЕТ СН'!$G$11+СВЦЭМ!$D$10+'СЕТ СН'!$G$5-'СЕТ СН'!$G$21</f>
        <v>3829.8672974300002</v>
      </c>
      <c r="O55" s="37">
        <f>SUMIFS(СВЦЭМ!$D$34:$D$777,СВЦЭМ!$A$34:$A$777,$A55,СВЦЭМ!$B$34:$B$777,O$47)+'СЕТ СН'!$G$11+СВЦЭМ!$D$10+'СЕТ СН'!$G$5-'СЕТ СН'!$G$21</f>
        <v>3828.8303082199996</v>
      </c>
      <c r="P55" s="37">
        <f>SUMIFS(СВЦЭМ!$D$34:$D$777,СВЦЭМ!$A$34:$A$777,$A55,СВЦЭМ!$B$34:$B$777,P$47)+'СЕТ СН'!$G$11+СВЦЭМ!$D$10+'СЕТ СН'!$G$5-'СЕТ СН'!$G$21</f>
        <v>3830.81750582</v>
      </c>
      <c r="Q55" s="37">
        <f>SUMIFS(СВЦЭМ!$D$34:$D$777,СВЦЭМ!$A$34:$A$777,$A55,СВЦЭМ!$B$34:$B$777,Q$47)+'СЕТ СН'!$G$11+СВЦЭМ!$D$10+'СЕТ СН'!$G$5-'СЕТ СН'!$G$21</f>
        <v>3836.4619834600003</v>
      </c>
      <c r="R55" s="37">
        <f>SUMIFS(СВЦЭМ!$D$34:$D$777,СВЦЭМ!$A$34:$A$777,$A55,СВЦЭМ!$B$34:$B$777,R$47)+'СЕТ СН'!$G$11+СВЦЭМ!$D$10+'СЕТ СН'!$G$5-'СЕТ СН'!$G$21</f>
        <v>3840.0583945100002</v>
      </c>
      <c r="S55" s="37">
        <f>SUMIFS(СВЦЭМ!$D$34:$D$777,СВЦЭМ!$A$34:$A$777,$A55,СВЦЭМ!$B$34:$B$777,S$47)+'СЕТ СН'!$G$11+СВЦЭМ!$D$10+'СЕТ СН'!$G$5-'СЕТ СН'!$G$21</f>
        <v>3836.0973362</v>
      </c>
      <c r="T55" s="37">
        <f>SUMIFS(СВЦЭМ!$D$34:$D$777,СВЦЭМ!$A$34:$A$777,$A55,СВЦЭМ!$B$34:$B$777,T$47)+'СЕТ СН'!$G$11+СВЦЭМ!$D$10+'СЕТ СН'!$G$5-'СЕТ СН'!$G$21</f>
        <v>3832.1265512499999</v>
      </c>
      <c r="U55" s="37">
        <f>SUMIFS(СВЦЭМ!$D$34:$D$777,СВЦЭМ!$A$34:$A$777,$A55,СВЦЭМ!$B$34:$B$777,U$47)+'СЕТ СН'!$G$11+СВЦЭМ!$D$10+'СЕТ СН'!$G$5-'СЕТ СН'!$G$21</f>
        <v>3839.5394942600001</v>
      </c>
      <c r="V55" s="37">
        <f>SUMIFS(СВЦЭМ!$D$34:$D$777,СВЦЭМ!$A$34:$A$777,$A55,СВЦЭМ!$B$34:$B$777,V$47)+'СЕТ СН'!$G$11+СВЦЭМ!$D$10+'СЕТ СН'!$G$5-'СЕТ СН'!$G$21</f>
        <v>3843.73002615</v>
      </c>
      <c r="W55" s="37">
        <f>SUMIFS(СВЦЭМ!$D$34:$D$777,СВЦЭМ!$A$34:$A$777,$A55,СВЦЭМ!$B$34:$B$777,W$47)+'СЕТ СН'!$G$11+СВЦЭМ!$D$10+'СЕТ СН'!$G$5-'СЕТ СН'!$G$21</f>
        <v>3812.3828456099995</v>
      </c>
      <c r="X55" s="37">
        <f>SUMIFS(СВЦЭМ!$D$34:$D$777,СВЦЭМ!$A$34:$A$777,$A55,СВЦЭМ!$B$34:$B$777,X$47)+'СЕТ СН'!$G$11+СВЦЭМ!$D$10+'СЕТ СН'!$G$5-'СЕТ СН'!$G$21</f>
        <v>3834.4476105799999</v>
      </c>
      <c r="Y55" s="37">
        <f>SUMIFS(СВЦЭМ!$D$34:$D$777,СВЦЭМ!$A$34:$A$777,$A55,СВЦЭМ!$B$34:$B$777,Y$47)+'СЕТ СН'!$G$11+СВЦЭМ!$D$10+'СЕТ СН'!$G$5-'СЕТ СН'!$G$21</f>
        <v>3939.8621245999998</v>
      </c>
    </row>
    <row r="56" spans="1:25" ht="15.75" x14ac:dyDescent="0.2">
      <c r="A56" s="36">
        <f t="shared" si="1"/>
        <v>43260</v>
      </c>
      <c r="B56" s="37">
        <f>SUMIFS(СВЦЭМ!$D$34:$D$777,СВЦЭМ!$A$34:$A$777,$A56,СВЦЭМ!$B$34:$B$777,B$47)+'СЕТ СН'!$G$11+СВЦЭМ!$D$10+'СЕТ СН'!$G$5-'СЕТ СН'!$G$21</f>
        <v>4100.2741021200009</v>
      </c>
      <c r="C56" s="37">
        <f>SUMIFS(СВЦЭМ!$D$34:$D$777,СВЦЭМ!$A$34:$A$777,$A56,СВЦЭМ!$B$34:$B$777,C$47)+'СЕТ СН'!$G$11+СВЦЭМ!$D$10+'СЕТ СН'!$G$5-'СЕТ СН'!$G$21</f>
        <v>4131.0632880700005</v>
      </c>
      <c r="D56" s="37">
        <f>SUMIFS(СВЦЭМ!$D$34:$D$777,СВЦЭМ!$A$34:$A$777,$A56,СВЦЭМ!$B$34:$B$777,D$47)+'СЕТ СН'!$G$11+СВЦЭМ!$D$10+'СЕТ СН'!$G$5-'СЕТ СН'!$G$21</f>
        <v>4165.1967205800001</v>
      </c>
      <c r="E56" s="37">
        <f>SUMIFS(СВЦЭМ!$D$34:$D$777,СВЦЭМ!$A$34:$A$777,$A56,СВЦЭМ!$B$34:$B$777,E$47)+'СЕТ СН'!$G$11+СВЦЭМ!$D$10+'СЕТ СН'!$G$5-'СЕТ СН'!$G$21</f>
        <v>4176.1431524400004</v>
      </c>
      <c r="F56" s="37">
        <f>SUMIFS(СВЦЭМ!$D$34:$D$777,СВЦЭМ!$A$34:$A$777,$A56,СВЦЭМ!$B$34:$B$777,F$47)+'СЕТ СН'!$G$11+СВЦЭМ!$D$10+'СЕТ СН'!$G$5-'СЕТ СН'!$G$21</f>
        <v>4168.8638459100002</v>
      </c>
      <c r="G56" s="37">
        <f>SUMIFS(СВЦЭМ!$D$34:$D$777,СВЦЭМ!$A$34:$A$777,$A56,СВЦЭМ!$B$34:$B$777,G$47)+'СЕТ СН'!$G$11+СВЦЭМ!$D$10+'СЕТ СН'!$G$5-'СЕТ СН'!$G$21</f>
        <v>4149.2295697</v>
      </c>
      <c r="H56" s="37">
        <f>SUMIFS(СВЦЭМ!$D$34:$D$777,СВЦЭМ!$A$34:$A$777,$A56,СВЦЭМ!$B$34:$B$777,H$47)+'СЕТ СН'!$G$11+СВЦЭМ!$D$10+'СЕТ СН'!$G$5-'СЕТ СН'!$G$21</f>
        <v>4075.86513866</v>
      </c>
      <c r="I56" s="37">
        <f>SUMIFS(СВЦЭМ!$D$34:$D$777,СВЦЭМ!$A$34:$A$777,$A56,СВЦЭМ!$B$34:$B$777,I$47)+'СЕТ СН'!$G$11+СВЦЭМ!$D$10+'СЕТ СН'!$G$5-'СЕТ СН'!$G$21</f>
        <v>3949.1706097599995</v>
      </c>
      <c r="J56" s="37">
        <f>SUMIFS(СВЦЭМ!$D$34:$D$777,СВЦЭМ!$A$34:$A$777,$A56,СВЦЭМ!$B$34:$B$777,J$47)+'СЕТ СН'!$G$11+СВЦЭМ!$D$10+'СЕТ СН'!$G$5-'СЕТ СН'!$G$21</f>
        <v>3853.7417409200002</v>
      </c>
      <c r="K56" s="37">
        <f>SUMIFS(СВЦЭМ!$D$34:$D$777,СВЦЭМ!$A$34:$A$777,$A56,СВЦЭМ!$B$34:$B$777,K$47)+'СЕТ СН'!$G$11+СВЦЭМ!$D$10+'СЕТ СН'!$G$5-'СЕТ СН'!$G$21</f>
        <v>3827.2160643399998</v>
      </c>
      <c r="L56" s="37">
        <f>SUMIFS(СВЦЭМ!$D$34:$D$777,СВЦЭМ!$A$34:$A$777,$A56,СВЦЭМ!$B$34:$B$777,L$47)+'СЕТ СН'!$G$11+СВЦЭМ!$D$10+'СЕТ СН'!$G$5-'СЕТ СН'!$G$21</f>
        <v>3807.92658738</v>
      </c>
      <c r="M56" s="37">
        <f>SUMIFS(СВЦЭМ!$D$34:$D$777,СВЦЭМ!$A$34:$A$777,$A56,СВЦЭМ!$B$34:$B$777,M$47)+'СЕТ СН'!$G$11+СВЦЭМ!$D$10+'СЕТ СН'!$G$5-'СЕТ СН'!$G$21</f>
        <v>3811.4701946</v>
      </c>
      <c r="N56" s="37">
        <f>SUMIFS(СВЦЭМ!$D$34:$D$777,СВЦЭМ!$A$34:$A$777,$A56,СВЦЭМ!$B$34:$B$777,N$47)+'СЕТ СН'!$G$11+СВЦЭМ!$D$10+'СЕТ СН'!$G$5-'СЕТ СН'!$G$21</f>
        <v>3819.7342173700004</v>
      </c>
      <c r="O56" s="37">
        <f>SUMIFS(СВЦЭМ!$D$34:$D$777,СВЦЭМ!$A$34:$A$777,$A56,СВЦЭМ!$B$34:$B$777,O$47)+'СЕТ СН'!$G$11+СВЦЭМ!$D$10+'СЕТ СН'!$G$5-'СЕТ СН'!$G$21</f>
        <v>3820.9309405700001</v>
      </c>
      <c r="P56" s="37">
        <f>SUMIFS(СВЦЭМ!$D$34:$D$777,СВЦЭМ!$A$34:$A$777,$A56,СВЦЭМ!$B$34:$B$777,P$47)+'СЕТ СН'!$G$11+СВЦЭМ!$D$10+'СЕТ СН'!$G$5-'СЕТ СН'!$G$21</f>
        <v>3814.14967432</v>
      </c>
      <c r="Q56" s="37">
        <f>SUMIFS(СВЦЭМ!$D$34:$D$777,СВЦЭМ!$A$34:$A$777,$A56,СВЦЭМ!$B$34:$B$777,Q$47)+'СЕТ СН'!$G$11+СВЦЭМ!$D$10+'СЕТ СН'!$G$5-'СЕТ СН'!$G$21</f>
        <v>3817.5781846300001</v>
      </c>
      <c r="R56" s="37">
        <f>SUMIFS(СВЦЭМ!$D$34:$D$777,СВЦЭМ!$A$34:$A$777,$A56,СВЦЭМ!$B$34:$B$777,R$47)+'СЕТ СН'!$G$11+СВЦЭМ!$D$10+'СЕТ СН'!$G$5-'СЕТ СН'!$G$21</f>
        <v>3830.2897143100004</v>
      </c>
      <c r="S56" s="37">
        <f>SUMIFS(СВЦЭМ!$D$34:$D$777,СВЦЭМ!$A$34:$A$777,$A56,СВЦЭМ!$B$34:$B$777,S$47)+'СЕТ СН'!$G$11+СВЦЭМ!$D$10+'СЕТ СН'!$G$5-'СЕТ СН'!$G$21</f>
        <v>3830.31924639</v>
      </c>
      <c r="T56" s="37">
        <f>SUMIFS(СВЦЭМ!$D$34:$D$777,СВЦЭМ!$A$34:$A$777,$A56,СВЦЭМ!$B$34:$B$777,T$47)+'СЕТ СН'!$G$11+СВЦЭМ!$D$10+'СЕТ СН'!$G$5-'СЕТ СН'!$G$21</f>
        <v>3825.7530903599995</v>
      </c>
      <c r="U56" s="37">
        <f>SUMIFS(СВЦЭМ!$D$34:$D$777,СВЦЭМ!$A$34:$A$777,$A56,СВЦЭМ!$B$34:$B$777,U$47)+'СЕТ СН'!$G$11+СВЦЭМ!$D$10+'СЕТ СН'!$G$5-'СЕТ СН'!$G$21</f>
        <v>3824.6297183199999</v>
      </c>
      <c r="V56" s="37">
        <f>SUMIFS(СВЦЭМ!$D$34:$D$777,СВЦЭМ!$A$34:$A$777,$A56,СВЦЭМ!$B$34:$B$777,V$47)+'СЕТ СН'!$G$11+СВЦЭМ!$D$10+'СЕТ СН'!$G$5-'СЕТ СН'!$G$21</f>
        <v>3839.25064978</v>
      </c>
      <c r="W56" s="37">
        <f>SUMIFS(СВЦЭМ!$D$34:$D$777,СВЦЭМ!$A$34:$A$777,$A56,СВЦЭМ!$B$34:$B$777,W$47)+'СЕТ СН'!$G$11+СВЦЭМ!$D$10+'СЕТ СН'!$G$5-'СЕТ СН'!$G$21</f>
        <v>3880.86994792</v>
      </c>
      <c r="X56" s="37">
        <f>SUMIFS(СВЦЭМ!$D$34:$D$777,СВЦЭМ!$A$34:$A$777,$A56,СВЦЭМ!$B$34:$B$777,X$47)+'СЕТ СН'!$G$11+СВЦЭМ!$D$10+'СЕТ СН'!$G$5-'СЕТ СН'!$G$21</f>
        <v>3954.6289360099995</v>
      </c>
      <c r="Y56" s="37">
        <f>SUMIFS(СВЦЭМ!$D$34:$D$777,СВЦЭМ!$A$34:$A$777,$A56,СВЦЭМ!$B$34:$B$777,Y$47)+'СЕТ СН'!$G$11+СВЦЭМ!$D$10+'СЕТ СН'!$G$5-'СЕТ СН'!$G$21</f>
        <v>4020.6986162099997</v>
      </c>
    </row>
    <row r="57" spans="1:25" ht="15.75" x14ac:dyDescent="0.2">
      <c r="A57" s="36">
        <f t="shared" si="1"/>
        <v>43261</v>
      </c>
      <c r="B57" s="37">
        <f>SUMIFS(СВЦЭМ!$D$34:$D$777,СВЦЭМ!$A$34:$A$777,$A57,СВЦЭМ!$B$34:$B$777,B$47)+'СЕТ СН'!$G$11+СВЦЭМ!$D$10+'СЕТ СН'!$G$5-'СЕТ СН'!$G$21</f>
        <v>4092.5411530799997</v>
      </c>
      <c r="C57" s="37">
        <f>SUMIFS(СВЦЭМ!$D$34:$D$777,СВЦЭМ!$A$34:$A$777,$A57,СВЦЭМ!$B$34:$B$777,C$47)+'СЕТ СН'!$G$11+СВЦЭМ!$D$10+'СЕТ СН'!$G$5-'СЕТ СН'!$G$21</f>
        <v>4140.7114811500005</v>
      </c>
      <c r="D57" s="37">
        <f>SUMIFS(СВЦЭМ!$D$34:$D$777,СВЦЭМ!$A$34:$A$777,$A57,СВЦЭМ!$B$34:$B$777,D$47)+'СЕТ СН'!$G$11+СВЦЭМ!$D$10+'СЕТ СН'!$G$5-'СЕТ СН'!$G$21</f>
        <v>4176.4833573900005</v>
      </c>
      <c r="E57" s="37">
        <f>SUMIFS(СВЦЭМ!$D$34:$D$777,СВЦЭМ!$A$34:$A$777,$A57,СВЦЭМ!$B$34:$B$777,E$47)+'СЕТ СН'!$G$11+СВЦЭМ!$D$10+'СЕТ СН'!$G$5-'СЕТ СН'!$G$21</f>
        <v>4178.5182670599997</v>
      </c>
      <c r="F57" s="37">
        <f>SUMIFS(СВЦЭМ!$D$34:$D$777,СВЦЭМ!$A$34:$A$777,$A57,СВЦЭМ!$B$34:$B$777,F$47)+'СЕТ СН'!$G$11+СВЦЭМ!$D$10+'СЕТ СН'!$G$5-'СЕТ СН'!$G$21</f>
        <v>4172.7554233300007</v>
      </c>
      <c r="G57" s="37">
        <f>SUMIFS(СВЦЭМ!$D$34:$D$777,СВЦЭМ!$A$34:$A$777,$A57,СВЦЭМ!$B$34:$B$777,G$47)+'СЕТ СН'!$G$11+СВЦЭМ!$D$10+'СЕТ СН'!$G$5-'СЕТ СН'!$G$21</f>
        <v>4173.9103678100009</v>
      </c>
      <c r="H57" s="37">
        <f>SUMIFS(СВЦЭМ!$D$34:$D$777,СВЦЭМ!$A$34:$A$777,$A57,СВЦЭМ!$B$34:$B$777,H$47)+'СЕТ СН'!$G$11+СВЦЭМ!$D$10+'СЕТ СН'!$G$5-'СЕТ СН'!$G$21</f>
        <v>4114.4558054600002</v>
      </c>
      <c r="I57" s="37">
        <f>SUMIFS(СВЦЭМ!$D$34:$D$777,СВЦЭМ!$A$34:$A$777,$A57,СВЦЭМ!$B$34:$B$777,I$47)+'СЕТ СН'!$G$11+СВЦЭМ!$D$10+'СЕТ СН'!$G$5-'СЕТ СН'!$G$21</f>
        <v>3984.0408822599998</v>
      </c>
      <c r="J57" s="37">
        <f>SUMIFS(СВЦЭМ!$D$34:$D$777,СВЦЭМ!$A$34:$A$777,$A57,СВЦЭМ!$B$34:$B$777,J$47)+'СЕТ СН'!$G$11+СВЦЭМ!$D$10+'СЕТ СН'!$G$5-'СЕТ СН'!$G$21</f>
        <v>3886.0182113599999</v>
      </c>
      <c r="K57" s="37">
        <f>SUMIFS(СВЦЭМ!$D$34:$D$777,СВЦЭМ!$A$34:$A$777,$A57,СВЦЭМ!$B$34:$B$777,K$47)+'СЕТ СН'!$G$11+СВЦЭМ!$D$10+'СЕТ СН'!$G$5-'СЕТ СН'!$G$21</f>
        <v>3818.8933225999995</v>
      </c>
      <c r="L57" s="37">
        <f>SUMIFS(СВЦЭМ!$D$34:$D$777,СВЦЭМ!$A$34:$A$777,$A57,СВЦЭМ!$B$34:$B$777,L$47)+'СЕТ СН'!$G$11+СВЦЭМ!$D$10+'СЕТ СН'!$G$5-'СЕТ СН'!$G$21</f>
        <v>3790.8712042000002</v>
      </c>
      <c r="M57" s="37">
        <f>SUMIFS(СВЦЭМ!$D$34:$D$777,СВЦЭМ!$A$34:$A$777,$A57,СВЦЭМ!$B$34:$B$777,M$47)+'СЕТ СН'!$G$11+СВЦЭМ!$D$10+'СЕТ СН'!$G$5-'СЕТ СН'!$G$21</f>
        <v>3787.5019926199998</v>
      </c>
      <c r="N57" s="37">
        <f>SUMIFS(СВЦЭМ!$D$34:$D$777,СВЦЭМ!$A$34:$A$777,$A57,СВЦЭМ!$B$34:$B$777,N$47)+'СЕТ СН'!$G$11+СВЦЭМ!$D$10+'СЕТ СН'!$G$5-'СЕТ СН'!$G$21</f>
        <v>3796.7389425200004</v>
      </c>
      <c r="O57" s="37">
        <f>SUMIFS(СВЦЭМ!$D$34:$D$777,СВЦЭМ!$A$34:$A$777,$A57,СВЦЭМ!$B$34:$B$777,O$47)+'СЕТ СН'!$G$11+СВЦЭМ!$D$10+'СЕТ СН'!$G$5-'СЕТ СН'!$G$21</f>
        <v>3843.2742451899999</v>
      </c>
      <c r="P57" s="37">
        <f>SUMIFS(СВЦЭМ!$D$34:$D$777,СВЦЭМ!$A$34:$A$777,$A57,СВЦЭМ!$B$34:$B$777,P$47)+'СЕТ СН'!$G$11+СВЦЭМ!$D$10+'СЕТ СН'!$G$5-'СЕТ СН'!$G$21</f>
        <v>3830.0892882100002</v>
      </c>
      <c r="Q57" s="37">
        <f>SUMIFS(СВЦЭМ!$D$34:$D$777,СВЦЭМ!$A$34:$A$777,$A57,СВЦЭМ!$B$34:$B$777,Q$47)+'СЕТ СН'!$G$11+СВЦЭМ!$D$10+'СЕТ СН'!$G$5-'СЕТ СН'!$G$21</f>
        <v>3833.6374625899994</v>
      </c>
      <c r="R57" s="37">
        <f>SUMIFS(СВЦЭМ!$D$34:$D$777,СВЦЭМ!$A$34:$A$777,$A57,СВЦЭМ!$B$34:$B$777,R$47)+'СЕТ СН'!$G$11+СВЦЭМ!$D$10+'СЕТ СН'!$G$5-'СЕТ СН'!$G$21</f>
        <v>3833.2969864599995</v>
      </c>
      <c r="S57" s="37">
        <f>SUMIFS(СВЦЭМ!$D$34:$D$777,СВЦЭМ!$A$34:$A$777,$A57,СВЦЭМ!$B$34:$B$777,S$47)+'СЕТ СН'!$G$11+СВЦЭМ!$D$10+'СЕТ СН'!$G$5-'СЕТ СН'!$G$21</f>
        <v>3832.5219883599998</v>
      </c>
      <c r="T57" s="37">
        <f>SUMIFS(СВЦЭМ!$D$34:$D$777,СВЦЭМ!$A$34:$A$777,$A57,СВЦЭМ!$B$34:$B$777,T$47)+'СЕТ СН'!$G$11+СВЦЭМ!$D$10+'СЕТ СН'!$G$5-'СЕТ СН'!$G$21</f>
        <v>3837.00975092</v>
      </c>
      <c r="U57" s="37">
        <f>SUMIFS(СВЦЭМ!$D$34:$D$777,СВЦЭМ!$A$34:$A$777,$A57,СВЦЭМ!$B$34:$B$777,U$47)+'СЕТ СН'!$G$11+СВЦЭМ!$D$10+'СЕТ СН'!$G$5-'СЕТ СН'!$G$21</f>
        <v>3833.7818451600001</v>
      </c>
      <c r="V57" s="37">
        <f>SUMIFS(СВЦЭМ!$D$34:$D$777,СВЦЭМ!$A$34:$A$777,$A57,СВЦЭМ!$B$34:$B$777,V$47)+'СЕТ СН'!$G$11+СВЦЭМ!$D$10+'СЕТ СН'!$G$5-'СЕТ СН'!$G$21</f>
        <v>3808.8610780699996</v>
      </c>
      <c r="W57" s="37">
        <f>SUMIFS(СВЦЭМ!$D$34:$D$777,СВЦЭМ!$A$34:$A$777,$A57,СВЦЭМ!$B$34:$B$777,W$47)+'СЕТ СН'!$G$11+СВЦЭМ!$D$10+'СЕТ СН'!$G$5-'СЕТ СН'!$G$21</f>
        <v>3847.1367508099997</v>
      </c>
      <c r="X57" s="37">
        <f>SUMIFS(СВЦЭМ!$D$34:$D$777,СВЦЭМ!$A$34:$A$777,$A57,СВЦЭМ!$B$34:$B$777,X$47)+'СЕТ СН'!$G$11+СВЦЭМ!$D$10+'СЕТ СН'!$G$5-'СЕТ СН'!$G$21</f>
        <v>3945.4237083200001</v>
      </c>
      <c r="Y57" s="37">
        <f>SUMIFS(СВЦЭМ!$D$34:$D$777,СВЦЭМ!$A$34:$A$777,$A57,СВЦЭМ!$B$34:$B$777,Y$47)+'СЕТ СН'!$G$11+СВЦЭМ!$D$10+'СЕТ СН'!$G$5-'СЕТ СН'!$G$21</f>
        <v>4028.7937708499999</v>
      </c>
    </row>
    <row r="58" spans="1:25" ht="15.75" x14ac:dyDescent="0.2">
      <c r="A58" s="36">
        <f t="shared" si="1"/>
        <v>43262</v>
      </c>
      <c r="B58" s="37">
        <f>SUMIFS(СВЦЭМ!$D$34:$D$777,СВЦЭМ!$A$34:$A$777,$A58,СВЦЭМ!$B$34:$B$777,B$47)+'СЕТ СН'!$G$11+СВЦЭМ!$D$10+'СЕТ СН'!$G$5-'СЕТ СН'!$G$21</f>
        <v>4073.7254333799997</v>
      </c>
      <c r="C58" s="37">
        <f>SUMIFS(СВЦЭМ!$D$34:$D$777,СВЦЭМ!$A$34:$A$777,$A58,СВЦЭМ!$B$34:$B$777,C$47)+'СЕТ СН'!$G$11+СВЦЭМ!$D$10+'СЕТ СН'!$G$5-'СЕТ СН'!$G$21</f>
        <v>4132.0503293500005</v>
      </c>
      <c r="D58" s="37">
        <f>SUMIFS(СВЦЭМ!$D$34:$D$777,СВЦЭМ!$A$34:$A$777,$A58,СВЦЭМ!$B$34:$B$777,D$47)+'СЕТ СН'!$G$11+СВЦЭМ!$D$10+'СЕТ СН'!$G$5-'СЕТ СН'!$G$21</f>
        <v>4167.6181029099998</v>
      </c>
      <c r="E58" s="37">
        <f>SUMIFS(СВЦЭМ!$D$34:$D$777,СВЦЭМ!$A$34:$A$777,$A58,СВЦЭМ!$B$34:$B$777,E$47)+'СЕТ СН'!$G$11+СВЦЭМ!$D$10+'СЕТ СН'!$G$5-'СЕТ СН'!$G$21</f>
        <v>4168.4412891800002</v>
      </c>
      <c r="F58" s="37">
        <f>SUMIFS(СВЦЭМ!$D$34:$D$777,СВЦЭМ!$A$34:$A$777,$A58,СВЦЭМ!$B$34:$B$777,F$47)+'СЕТ СН'!$G$11+СВЦЭМ!$D$10+'СЕТ СН'!$G$5-'СЕТ СН'!$G$21</f>
        <v>4155.4144237900009</v>
      </c>
      <c r="G58" s="37">
        <f>SUMIFS(СВЦЭМ!$D$34:$D$777,СВЦЭМ!$A$34:$A$777,$A58,СВЦЭМ!$B$34:$B$777,G$47)+'СЕТ СН'!$G$11+СВЦЭМ!$D$10+'СЕТ СН'!$G$5-'СЕТ СН'!$G$21</f>
        <v>4165.3229571600004</v>
      </c>
      <c r="H58" s="37">
        <f>SUMIFS(СВЦЭМ!$D$34:$D$777,СВЦЭМ!$A$34:$A$777,$A58,СВЦЭМ!$B$34:$B$777,H$47)+'СЕТ СН'!$G$11+СВЦЭМ!$D$10+'СЕТ СН'!$G$5-'СЕТ СН'!$G$21</f>
        <v>4149.0868177399998</v>
      </c>
      <c r="I58" s="37">
        <f>SUMIFS(СВЦЭМ!$D$34:$D$777,СВЦЭМ!$A$34:$A$777,$A58,СВЦЭМ!$B$34:$B$777,I$47)+'СЕТ СН'!$G$11+СВЦЭМ!$D$10+'СЕТ СН'!$G$5-'СЕТ СН'!$G$21</f>
        <v>4030.9029340299999</v>
      </c>
      <c r="J58" s="37">
        <f>SUMIFS(СВЦЭМ!$D$34:$D$777,СВЦЭМ!$A$34:$A$777,$A58,СВЦЭМ!$B$34:$B$777,J$47)+'СЕТ СН'!$G$11+СВЦЭМ!$D$10+'СЕТ СН'!$G$5-'СЕТ СН'!$G$21</f>
        <v>3884.0561572699994</v>
      </c>
      <c r="K58" s="37">
        <f>SUMIFS(СВЦЭМ!$D$34:$D$777,СВЦЭМ!$A$34:$A$777,$A58,СВЦЭМ!$B$34:$B$777,K$47)+'СЕТ СН'!$G$11+СВЦЭМ!$D$10+'СЕТ СН'!$G$5-'СЕТ СН'!$G$21</f>
        <v>3822.2130942600002</v>
      </c>
      <c r="L58" s="37">
        <f>SUMIFS(СВЦЭМ!$D$34:$D$777,СВЦЭМ!$A$34:$A$777,$A58,СВЦЭМ!$B$34:$B$777,L$47)+'СЕТ СН'!$G$11+СВЦЭМ!$D$10+'СЕТ СН'!$G$5-'СЕТ СН'!$G$21</f>
        <v>3800.66641329</v>
      </c>
      <c r="M58" s="37">
        <f>SUMIFS(СВЦЭМ!$D$34:$D$777,СВЦЭМ!$A$34:$A$777,$A58,СВЦЭМ!$B$34:$B$777,M$47)+'СЕТ СН'!$G$11+СВЦЭМ!$D$10+'СЕТ СН'!$G$5-'СЕТ СН'!$G$21</f>
        <v>3800.0943149999998</v>
      </c>
      <c r="N58" s="37">
        <f>SUMIFS(СВЦЭМ!$D$34:$D$777,СВЦЭМ!$A$34:$A$777,$A58,СВЦЭМ!$B$34:$B$777,N$47)+'СЕТ СН'!$G$11+СВЦЭМ!$D$10+'СЕТ СН'!$G$5-'СЕТ СН'!$G$21</f>
        <v>3805.2913269400001</v>
      </c>
      <c r="O58" s="37">
        <f>SUMIFS(СВЦЭМ!$D$34:$D$777,СВЦЭМ!$A$34:$A$777,$A58,СВЦЭМ!$B$34:$B$777,O$47)+'СЕТ СН'!$G$11+СВЦЭМ!$D$10+'СЕТ СН'!$G$5-'СЕТ СН'!$G$21</f>
        <v>3826.8170054500001</v>
      </c>
      <c r="P58" s="37">
        <f>SUMIFS(СВЦЭМ!$D$34:$D$777,СВЦЭМ!$A$34:$A$777,$A58,СВЦЭМ!$B$34:$B$777,P$47)+'СЕТ СН'!$G$11+СВЦЭМ!$D$10+'СЕТ СН'!$G$5-'СЕТ СН'!$G$21</f>
        <v>3838.4460976899995</v>
      </c>
      <c r="Q58" s="37">
        <f>SUMIFS(СВЦЭМ!$D$34:$D$777,СВЦЭМ!$A$34:$A$777,$A58,СВЦЭМ!$B$34:$B$777,Q$47)+'СЕТ СН'!$G$11+СВЦЭМ!$D$10+'СЕТ СН'!$G$5-'СЕТ СН'!$G$21</f>
        <v>3824.5596156699999</v>
      </c>
      <c r="R58" s="37">
        <f>SUMIFS(СВЦЭМ!$D$34:$D$777,СВЦЭМ!$A$34:$A$777,$A58,СВЦЭМ!$B$34:$B$777,R$47)+'СЕТ СН'!$G$11+СВЦЭМ!$D$10+'СЕТ СН'!$G$5-'СЕТ СН'!$G$21</f>
        <v>3822.30781669</v>
      </c>
      <c r="S58" s="37">
        <f>SUMIFS(СВЦЭМ!$D$34:$D$777,СВЦЭМ!$A$34:$A$777,$A58,СВЦЭМ!$B$34:$B$777,S$47)+'СЕТ СН'!$G$11+СВЦЭМ!$D$10+'СЕТ СН'!$G$5-'СЕТ СН'!$G$21</f>
        <v>3822.8992965900002</v>
      </c>
      <c r="T58" s="37">
        <f>SUMIFS(СВЦЭМ!$D$34:$D$777,СВЦЭМ!$A$34:$A$777,$A58,СВЦЭМ!$B$34:$B$777,T$47)+'СЕТ СН'!$G$11+СВЦЭМ!$D$10+'СЕТ СН'!$G$5-'СЕТ СН'!$G$21</f>
        <v>3818.9942250199997</v>
      </c>
      <c r="U58" s="37">
        <f>SUMIFS(СВЦЭМ!$D$34:$D$777,СВЦЭМ!$A$34:$A$777,$A58,СВЦЭМ!$B$34:$B$777,U$47)+'СЕТ СН'!$G$11+СВЦЭМ!$D$10+'СЕТ СН'!$G$5-'СЕТ СН'!$G$21</f>
        <v>3823.1800571499994</v>
      </c>
      <c r="V58" s="37">
        <f>SUMIFS(СВЦЭМ!$D$34:$D$777,СВЦЭМ!$A$34:$A$777,$A58,СВЦЭМ!$B$34:$B$777,V$47)+'СЕТ СН'!$G$11+СВЦЭМ!$D$10+'СЕТ СН'!$G$5-'СЕТ СН'!$G$21</f>
        <v>3810.1032509299998</v>
      </c>
      <c r="W58" s="37">
        <f>SUMIFS(СВЦЭМ!$D$34:$D$777,СВЦЭМ!$A$34:$A$777,$A58,СВЦЭМ!$B$34:$B$777,W$47)+'СЕТ СН'!$G$11+СВЦЭМ!$D$10+'СЕТ СН'!$G$5-'СЕТ СН'!$G$21</f>
        <v>3842.4609431200001</v>
      </c>
      <c r="X58" s="37">
        <f>SUMIFS(СВЦЭМ!$D$34:$D$777,СВЦЭМ!$A$34:$A$777,$A58,СВЦЭМ!$B$34:$B$777,X$47)+'СЕТ СН'!$G$11+СВЦЭМ!$D$10+'СЕТ СН'!$G$5-'СЕТ СН'!$G$21</f>
        <v>3944.7763085499996</v>
      </c>
      <c r="Y58" s="37">
        <f>SUMIFS(СВЦЭМ!$D$34:$D$777,СВЦЭМ!$A$34:$A$777,$A58,СВЦЭМ!$B$34:$B$777,Y$47)+'СЕТ СН'!$G$11+СВЦЭМ!$D$10+'СЕТ СН'!$G$5-'СЕТ СН'!$G$21</f>
        <v>4073.1932443600003</v>
      </c>
    </row>
    <row r="59" spans="1:25" ht="15.75" x14ac:dyDescent="0.2">
      <c r="A59" s="36">
        <f t="shared" si="1"/>
        <v>43263</v>
      </c>
      <c r="B59" s="37">
        <f>SUMIFS(СВЦЭМ!$D$34:$D$777,СВЦЭМ!$A$34:$A$777,$A59,СВЦЭМ!$B$34:$B$777,B$47)+'СЕТ СН'!$G$11+СВЦЭМ!$D$10+'СЕТ СН'!$G$5-'СЕТ СН'!$G$21</f>
        <v>4118.1753154700009</v>
      </c>
      <c r="C59" s="37">
        <f>SUMIFS(СВЦЭМ!$D$34:$D$777,СВЦЭМ!$A$34:$A$777,$A59,СВЦЭМ!$B$34:$B$777,C$47)+'СЕТ СН'!$G$11+СВЦЭМ!$D$10+'СЕТ СН'!$G$5-'СЕТ СН'!$G$21</f>
        <v>4148.6491744300001</v>
      </c>
      <c r="D59" s="37">
        <f>SUMIFS(СВЦЭМ!$D$34:$D$777,СВЦЭМ!$A$34:$A$777,$A59,СВЦЭМ!$B$34:$B$777,D$47)+'СЕТ СН'!$G$11+СВЦЭМ!$D$10+'СЕТ СН'!$G$5-'СЕТ СН'!$G$21</f>
        <v>4158.1495816699999</v>
      </c>
      <c r="E59" s="37">
        <f>SUMIFS(СВЦЭМ!$D$34:$D$777,СВЦЭМ!$A$34:$A$777,$A59,СВЦЭМ!$B$34:$B$777,E$47)+'СЕТ СН'!$G$11+СВЦЭМ!$D$10+'СЕТ СН'!$G$5-'СЕТ СН'!$G$21</f>
        <v>4181.7943245600009</v>
      </c>
      <c r="F59" s="37">
        <f>SUMIFS(СВЦЭМ!$D$34:$D$777,СВЦЭМ!$A$34:$A$777,$A59,СВЦЭМ!$B$34:$B$777,F$47)+'СЕТ СН'!$G$11+СВЦЭМ!$D$10+'СЕТ СН'!$G$5-'СЕТ СН'!$G$21</f>
        <v>4179.5448958200004</v>
      </c>
      <c r="G59" s="37">
        <f>SUMIFS(СВЦЭМ!$D$34:$D$777,СВЦЭМ!$A$34:$A$777,$A59,СВЦЭМ!$B$34:$B$777,G$47)+'СЕТ СН'!$G$11+СВЦЭМ!$D$10+'СЕТ СН'!$G$5-'СЕТ СН'!$G$21</f>
        <v>4180.2909415800004</v>
      </c>
      <c r="H59" s="37">
        <f>SUMIFS(СВЦЭМ!$D$34:$D$777,СВЦЭМ!$A$34:$A$777,$A59,СВЦЭМ!$B$34:$B$777,H$47)+'СЕТ СН'!$G$11+СВЦЭМ!$D$10+'СЕТ СН'!$G$5-'СЕТ СН'!$G$21</f>
        <v>4164.6117823699997</v>
      </c>
      <c r="I59" s="37">
        <f>SUMIFS(СВЦЭМ!$D$34:$D$777,СВЦЭМ!$A$34:$A$777,$A59,СВЦЭМ!$B$34:$B$777,I$47)+'СЕТ СН'!$G$11+СВЦЭМ!$D$10+'СЕТ СН'!$G$5-'СЕТ СН'!$G$21</f>
        <v>4049.71933304</v>
      </c>
      <c r="J59" s="37">
        <f>SUMIFS(СВЦЭМ!$D$34:$D$777,СВЦЭМ!$A$34:$A$777,$A59,СВЦЭМ!$B$34:$B$777,J$47)+'СЕТ СН'!$G$11+СВЦЭМ!$D$10+'СЕТ СН'!$G$5-'СЕТ СН'!$G$21</f>
        <v>3902.9741179099997</v>
      </c>
      <c r="K59" s="37">
        <f>SUMIFS(СВЦЭМ!$D$34:$D$777,СВЦЭМ!$A$34:$A$777,$A59,СВЦЭМ!$B$34:$B$777,K$47)+'СЕТ СН'!$G$11+СВЦЭМ!$D$10+'СЕТ СН'!$G$5-'СЕТ СН'!$G$21</f>
        <v>3828.1741588600003</v>
      </c>
      <c r="L59" s="37">
        <f>SUMIFS(СВЦЭМ!$D$34:$D$777,СВЦЭМ!$A$34:$A$777,$A59,СВЦЭМ!$B$34:$B$777,L$47)+'СЕТ СН'!$G$11+СВЦЭМ!$D$10+'СЕТ СН'!$G$5-'СЕТ СН'!$G$21</f>
        <v>3817.4982362899996</v>
      </c>
      <c r="M59" s="37">
        <f>SUMIFS(СВЦЭМ!$D$34:$D$777,СВЦЭМ!$A$34:$A$777,$A59,СВЦЭМ!$B$34:$B$777,M$47)+'СЕТ СН'!$G$11+СВЦЭМ!$D$10+'СЕТ СН'!$G$5-'СЕТ СН'!$G$21</f>
        <v>3810.6951016999997</v>
      </c>
      <c r="N59" s="37">
        <f>SUMIFS(СВЦЭМ!$D$34:$D$777,СВЦЭМ!$A$34:$A$777,$A59,СВЦЭМ!$B$34:$B$777,N$47)+'СЕТ СН'!$G$11+СВЦЭМ!$D$10+'СЕТ СН'!$G$5-'СЕТ СН'!$G$21</f>
        <v>3812.9581907999996</v>
      </c>
      <c r="O59" s="37">
        <f>SUMIFS(СВЦЭМ!$D$34:$D$777,СВЦЭМ!$A$34:$A$777,$A59,СВЦЭМ!$B$34:$B$777,O$47)+'СЕТ СН'!$G$11+СВЦЭМ!$D$10+'СЕТ СН'!$G$5-'СЕТ СН'!$G$21</f>
        <v>3833.7228975699995</v>
      </c>
      <c r="P59" s="37">
        <f>SUMIFS(СВЦЭМ!$D$34:$D$777,СВЦЭМ!$A$34:$A$777,$A59,СВЦЭМ!$B$34:$B$777,P$47)+'СЕТ СН'!$G$11+СВЦЭМ!$D$10+'СЕТ СН'!$G$5-'СЕТ СН'!$G$21</f>
        <v>3833.3987084300002</v>
      </c>
      <c r="Q59" s="37">
        <f>SUMIFS(СВЦЭМ!$D$34:$D$777,СВЦЭМ!$A$34:$A$777,$A59,СВЦЭМ!$B$34:$B$777,Q$47)+'СЕТ СН'!$G$11+СВЦЭМ!$D$10+'СЕТ СН'!$G$5-'СЕТ СН'!$G$21</f>
        <v>3831.1550427400002</v>
      </c>
      <c r="R59" s="37">
        <f>SUMIFS(СВЦЭМ!$D$34:$D$777,СВЦЭМ!$A$34:$A$777,$A59,СВЦЭМ!$B$34:$B$777,R$47)+'СЕТ СН'!$G$11+СВЦЭМ!$D$10+'СЕТ СН'!$G$5-'СЕТ СН'!$G$21</f>
        <v>3826.23088693</v>
      </c>
      <c r="S59" s="37">
        <f>SUMIFS(СВЦЭМ!$D$34:$D$777,СВЦЭМ!$A$34:$A$777,$A59,СВЦЭМ!$B$34:$B$777,S$47)+'СЕТ СН'!$G$11+СВЦЭМ!$D$10+'СЕТ СН'!$G$5-'СЕТ СН'!$G$21</f>
        <v>3833.4020339200001</v>
      </c>
      <c r="T59" s="37">
        <f>SUMIFS(СВЦЭМ!$D$34:$D$777,СВЦЭМ!$A$34:$A$777,$A59,СВЦЭМ!$B$34:$B$777,T$47)+'СЕТ СН'!$G$11+СВЦЭМ!$D$10+'СЕТ СН'!$G$5-'СЕТ СН'!$G$21</f>
        <v>3828.0750429099994</v>
      </c>
      <c r="U59" s="37">
        <f>SUMIFS(СВЦЭМ!$D$34:$D$777,СВЦЭМ!$A$34:$A$777,$A59,СВЦЭМ!$B$34:$B$777,U$47)+'СЕТ СН'!$G$11+СВЦЭМ!$D$10+'СЕТ СН'!$G$5-'СЕТ СН'!$G$21</f>
        <v>3831.3132138799997</v>
      </c>
      <c r="V59" s="37">
        <f>SUMIFS(СВЦЭМ!$D$34:$D$777,СВЦЭМ!$A$34:$A$777,$A59,СВЦЭМ!$B$34:$B$777,V$47)+'СЕТ СН'!$G$11+СВЦЭМ!$D$10+'СЕТ СН'!$G$5-'СЕТ СН'!$G$21</f>
        <v>3818.4036847299999</v>
      </c>
      <c r="W59" s="37">
        <f>SUMIFS(СВЦЭМ!$D$34:$D$777,СВЦЭМ!$A$34:$A$777,$A59,СВЦЭМ!$B$34:$B$777,W$47)+'СЕТ СН'!$G$11+СВЦЭМ!$D$10+'СЕТ СН'!$G$5-'СЕТ СН'!$G$21</f>
        <v>3854.8201000399999</v>
      </c>
      <c r="X59" s="37">
        <f>SUMIFS(СВЦЭМ!$D$34:$D$777,СВЦЭМ!$A$34:$A$777,$A59,СВЦЭМ!$B$34:$B$777,X$47)+'СЕТ СН'!$G$11+СВЦЭМ!$D$10+'СЕТ СН'!$G$5-'СЕТ СН'!$G$21</f>
        <v>3957.3252545399996</v>
      </c>
      <c r="Y59" s="37">
        <f>SUMIFS(СВЦЭМ!$D$34:$D$777,СВЦЭМ!$A$34:$A$777,$A59,СВЦЭМ!$B$34:$B$777,Y$47)+'СЕТ СН'!$G$11+СВЦЭМ!$D$10+'СЕТ СН'!$G$5-'СЕТ СН'!$G$21</f>
        <v>4085.9387321899999</v>
      </c>
    </row>
    <row r="60" spans="1:25" ht="15.75" x14ac:dyDescent="0.2">
      <c r="A60" s="36">
        <f t="shared" si="1"/>
        <v>43264</v>
      </c>
      <c r="B60" s="37">
        <f>SUMIFS(СВЦЭМ!$D$34:$D$777,СВЦЭМ!$A$34:$A$777,$A60,СВЦЭМ!$B$34:$B$777,B$47)+'СЕТ СН'!$G$11+СВЦЭМ!$D$10+'СЕТ СН'!$G$5-'СЕТ СН'!$G$21</f>
        <v>4127.71224342</v>
      </c>
      <c r="C60" s="37">
        <f>SUMIFS(СВЦЭМ!$D$34:$D$777,СВЦЭМ!$A$34:$A$777,$A60,СВЦЭМ!$B$34:$B$777,C$47)+'СЕТ СН'!$G$11+СВЦЭМ!$D$10+'СЕТ СН'!$G$5-'СЕТ СН'!$G$21</f>
        <v>4152.1733354300004</v>
      </c>
      <c r="D60" s="37">
        <f>SUMIFS(СВЦЭМ!$D$34:$D$777,СВЦЭМ!$A$34:$A$777,$A60,СВЦЭМ!$B$34:$B$777,D$47)+'СЕТ СН'!$G$11+СВЦЭМ!$D$10+'СЕТ СН'!$G$5-'СЕТ СН'!$G$21</f>
        <v>4162.9062301900003</v>
      </c>
      <c r="E60" s="37">
        <f>SUMIFS(СВЦЭМ!$D$34:$D$777,СВЦЭМ!$A$34:$A$777,$A60,СВЦЭМ!$B$34:$B$777,E$47)+'СЕТ СН'!$G$11+СВЦЭМ!$D$10+'СЕТ СН'!$G$5-'СЕТ СН'!$G$21</f>
        <v>4186.2035017099997</v>
      </c>
      <c r="F60" s="37">
        <f>SUMIFS(СВЦЭМ!$D$34:$D$777,СВЦЭМ!$A$34:$A$777,$A60,СВЦЭМ!$B$34:$B$777,F$47)+'СЕТ СН'!$G$11+СВЦЭМ!$D$10+'СЕТ СН'!$G$5-'СЕТ СН'!$G$21</f>
        <v>4183.0684793200007</v>
      </c>
      <c r="G60" s="37">
        <f>SUMIFS(СВЦЭМ!$D$34:$D$777,СВЦЭМ!$A$34:$A$777,$A60,СВЦЭМ!$B$34:$B$777,G$47)+'СЕТ СН'!$G$11+СВЦЭМ!$D$10+'СЕТ СН'!$G$5-'СЕТ СН'!$G$21</f>
        <v>4187.2754150999999</v>
      </c>
      <c r="H60" s="37">
        <f>SUMIFS(СВЦЭМ!$D$34:$D$777,СВЦЭМ!$A$34:$A$777,$A60,СВЦЭМ!$B$34:$B$777,H$47)+'СЕТ СН'!$G$11+СВЦЭМ!$D$10+'СЕТ СН'!$G$5-'СЕТ СН'!$G$21</f>
        <v>4175.8982456500007</v>
      </c>
      <c r="I60" s="37">
        <f>SUMIFS(СВЦЭМ!$D$34:$D$777,СВЦЭМ!$A$34:$A$777,$A60,СВЦЭМ!$B$34:$B$777,I$47)+'СЕТ СН'!$G$11+СВЦЭМ!$D$10+'СЕТ СН'!$G$5-'СЕТ СН'!$G$21</f>
        <v>4019.1250402600003</v>
      </c>
      <c r="J60" s="37">
        <f>SUMIFS(СВЦЭМ!$D$34:$D$777,СВЦЭМ!$A$34:$A$777,$A60,СВЦЭМ!$B$34:$B$777,J$47)+'СЕТ СН'!$G$11+СВЦЭМ!$D$10+'СЕТ СН'!$G$5-'СЕТ СН'!$G$21</f>
        <v>3894.9772180999994</v>
      </c>
      <c r="K60" s="37">
        <f>SUMIFS(СВЦЭМ!$D$34:$D$777,СВЦЭМ!$A$34:$A$777,$A60,СВЦЭМ!$B$34:$B$777,K$47)+'СЕТ СН'!$G$11+СВЦЭМ!$D$10+'СЕТ СН'!$G$5-'СЕТ СН'!$G$21</f>
        <v>3844.5155280799995</v>
      </c>
      <c r="L60" s="37">
        <f>SUMIFS(СВЦЭМ!$D$34:$D$777,СВЦЭМ!$A$34:$A$777,$A60,СВЦЭМ!$B$34:$B$777,L$47)+'СЕТ СН'!$G$11+СВЦЭМ!$D$10+'СЕТ СН'!$G$5-'СЕТ СН'!$G$21</f>
        <v>3830.4728889200001</v>
      </c>
      <c r="M60" s="37">
        <f>SUMIFS(СВЦЭМ!$D$34:$D$777,СВЦЭМ!$A$34:$A$777,$A60,СВЦЭМ!$B$34:$B$777,M$47)+'СЕТ СН'!$G$11+СВЦЭМ!$D$10+'СЕТ СН'!$G$5-'СЕТ СН'!$G$21</f>
        <v>3833.6993024799999</v>
      </c>
      <c r="N60" s="37">
        <f>SUMIFS(СВЦЭМ!$D$34:$D$777,СВЦЭМ!$A$34:$A$777,$A60,СВЦЭМ!$B$34:$B$777,N$47)+'СЕТ СН'!$G$11+СВЦЭМ!$D$10+'СЕТ СН'!$G$5-'СЕТ СН'!$G$21</f>
        <v>3848.0716810700001</v>
      </c>
      <c r="O60" s="37">
        <f>SUMIFS(СВЦЭМ!$D$34:$D$777,СВЦЭМ!$A$34:$A$777,$A60,СВЦЭМ!$B$34:$B$777,O$47)+'СЕТ СН'!$G$11+СВЦЭМ!$D$10+'СЕТ СН'!$G$5-'СЕТ СН'!$G$21</f>
        <v>3861.5455837799996</v>
      </c>
      <c r="P60" s="37">
        <f>SUMIFS(СВЦЭМ!$D$34:$D$777,СВЦЭМ!$A$34:$A$777,$A60,СВЦЭМ!$B$34:$B$777,P$47)+'СЕТ СН'!$G$11+СВЦЭМ!$D$10+'СЕТ СН'!$G$5-'СЕТ СН'!$G$21</f>
        <v>3857.7899287899995</v>
      </c>
      <c r="Q60" s="37">
        <f>SUMIFS(СВЦЭМ!$D$34:$D$777,СВЦЭМ!$A$34:$A$777,$A60,СВЦЭМ!$B$34:$B$777,Q$47)+'СЕТ СН'!$G$11+СВЦЭМ!$D$10+'СЕТ СН'!$G$5-'СЕТ СН'!$G$21</f>
        <v>3830.5135566499998</v>
      </c>
      <c r="R60" s="37">
        <f>SUMIFS(СВЦЭМ!$D$34:$D$777,СВЦЭМ!$A$34:$A$777,$A60,СВЦЭМ!$B$34:$B$777,R$47)+'СЕТ СН'!$G$11+СВЦЭМ!$D$10+'СЕТ СН'!$G$5-'СЕТ СН'!$G$21</f>
        <v>3833.9016193800003</v>
      </c>
      <c r="S60" s="37">
        <f>SUMIFS(СВЦЭМ!$D$34:$D$777,СВЦЭМ!$A$34:$A$777,$A60,СВЦЭМ!$B$34:$B$777,S$47)+'СЕТ СН'!$G$11+СВЦЭМ!$D$10+'СЕТ СН'!$G$5-'СЕТ СН'!$G$21</f>
        <v>3852.5169155999997</v>
      </c>
      <c r="T60" s="37">
        <f>SUMIFS(СВЦЭМ!$D$34:$D$777,СВЦЭМ!$A$34:$A$777,$A60,СВЦЭМ!$B$34:$B$777,T$47)+'СЕТ СН'!$G$11+СВЦЭМ!$D$10+'СЕТ СН'!$G$5-'СЕТ СН'!$G$21</f>
        <v>3851.7314367000004</v>
      </c>
      <c r="U60" s="37">
        <f>SUMIFS(СВЦЭМ!$D$34:$D$777,СВЦЭМ!$A$34:$A$777,$A60,СВЦЭМ!$B$34:$B$777,U$47)+'СЕТ СН'!$G$11+СВЦЭМ!$D$10+'СЕТ СН'!$G$5-'СЕТ СН'!$G$21</f>
        <v>3845.2423621599996</v>
      </c>
      <c r="V60" s="37">
        <f>SUMIFS(СВЦЭМ!$D$34:$D$777,СВЦЭМ!$A$34:$A$777,$A60,СВЦЭМ!$B$34:$B$777,V$47)+'СЕТ СН'!$G$11+СВЦЭМ!$D$10+'СЕТ СН'!$G$5-'СЕТ СН'!$G$21</f>
        <v>3843.41042204</v>
      </c>
      <c r="W60" s="37">
        <f>SUMIFS(СВЦЭМ!$D$34:$D$777,СВЦЭМ!$A$34:$A$777,$A60,СВЦЭМ!$B$34:$B$777,W$47)+'СЕТ СН'!$G$11+СВЦЭМ!$D$10+'СЕТ СН'!$G$5-'СЕТ СН'!$G$21</f>
        <v>3892.1244628199997</v>
      </c>
      <c r="X60" s="37">
        <f>SUMIFS(СВЦЭМ!$D$34:$D$777,СВЦЭМ!$A$34:$A$777,$A60,СВЦЭМ!$B$34:$B$777,X$47)+'СЕТ СН'!$G$11+СВЦЭМ!$D$10+'СЕТ СН'!$G$5-'СЕТ СН'!$G$21</f>
        <v>4001.1151671699995</v>
      </c>
      <c r="Y60" s="37">
        <f>SUMIFS(СВЦЭМ!$D$34:$D$777,СВЦЭМ!$A$34:$A$777,$A60,СВЦЭМ!$B$34:$B$777,Y$47)+'СЕТ СН'!$G$11+СВЦЭМ!$D$10+'СЕТ СН'!$G$5-'СЕТ СН'!$G$21</f>
        <v>4107.2283528800008</v>
      </c>
    </row>
    <row r="61" spans="1:25" ht="15.75" x14ac:dyDescent="0.2">
      <c r="A61" s="36">
        <f t="shared" si="1"/>
        <v>43265</v>
      </c>
      <c r="B61" s="37">
        <f>SUMIFS(СВЦЭМ!$D$34:$D$777,СВЦЭМ!$A$34:$A$777,$A61,СВЦЭМ!$B$34:$B$777,B$47)+'СЕТ СН'!$G$11+СВЦЭМ!$D$10+'СЕТ СН'!$G$5-'СЕТ СН'!$G$21</f>
        <v>4166.2284340600008</v>
      </c>
      <c r="C61" s="37">
        <f>SUMIFS(СВЦЭМ!$D$34:$D$777,СВЦЭМ!$A$34:$A$777,$A61,СВЦЭМ!$B$34:$B$777,C$47)+'СЕТ СН'!$G$11+СВЦЭМ!$D$10+'СЕТ СН'!$G$5-'СЕТ СН'!$G$21</f>
        <v>4206.5032650800003</v>
      </c>
      <c r="D61" s="37">
        <f>SUMIFS(СВЦЭМ!$D$34:$D$777,СВЦЭМ!$A$34:$A$777,$A61,СВЦЭМ!$B$34:$B$777,D$47)+'СЕТ СН'!$G$11+СВЦЭМ!$D$10+'СЕТ СН'!$G$5-'СЕТ СН'!$G$21</f>
        <v>4197.2819764799997</v>
      </c>
      <c r="E61" s="37">
        <f>SUMIFS(СВЦЭМ!$D$34:$D$777,СВЦЭМ!$A$34:$A$777,$A61,СВЦЭМ!$B$34:$B$777,E$47)+'СЕТ СН'!$G$11+СВЦЭМ!$D$10+'СЕТ СН'!$G$5-'СЕТ СН'!$G$21</f>
        <v>4199.5944412300005</v>
      </c>
      <c r="F61" s="37">
        <f>SUMIFS(СВЦЭМ!$D$34:$D$777,СВЦЭМ!$A$34:$A$777,$A61,СВЦЭМ!$B$34:$B$777,F$47)+'СЕТ СН'!$G$11+СВЦЭМ!$D$10+'СЕТ СН'!$G$5-'СЕТ СН'!$G$21</f>
        <v>4196.138648520001</v>
      </c>
      <c r="G61" s="37">
        <f>SUMIFS(СВЦЭМ!$D$34:$D$777,СВЦЭМ!$A$34:$A$777,$A61,СВЦЭМ!$B$34:$B$777,G$47)+'СЕТ СН'!$G$11+СВЦЭМ!$D$10+'СЕТ СН'!$G$5-'СЕТ СН'!$G$21</f>
        <v>4200.336621200001</v>
      </c>
      <c r="H61" s="37">
        <f>SUMIFS(СВЦЭМ!$D$34:$D$777,СВЦЭМ!$A$34:$A$777,$A61,СВЦЭМ!$B$34:$B$777,H$47)+'СЕТ СН'!$G$11+СВЦЭМ!$D$10+'СЕТ СН'!$G$5-'СЕТ СН'!$G$21</f>
        <v>4172.5385181000001</v>
      </c>
      <c r="I61" s="37">
        <f>SUMIFS(СВЦЭМ!$D$34:$D$777,СВЦЭМ!$A$34:$A$777,$A61,СВЦЭМ!$B$34:$B$777,I$47)+'СЕТ СН'!$G$11+СВЦЭМ!$D$10+'СЕТ СН'!$G$5-'СЕТ СН'!$G$21</f>
        <v>4021.4144516399997</v>
      </c>
      <c r="J61" s="37">
        <f>SUMIFS(СВЦЭМ!$D$34:$D$777,СВЦЭМ!$A$34:$A$777,$A61,СВЦЭМ!$B$34:$B$777,J$47)+'СЕТ СН'!$G$11+СВЦЭМ!$D$10+'СЕТ СН'!$G$5-'СЕТ СН'!$G$21</f>
        <v>3906.1996858199996</v>
      </c>
      <c r="K61" s="37">
        <f>SUMIFS(СВЦЭМ!$D$34:$D$777,СВЦЭМ!$A$34:$A$777,$A61,СВЦЭМ!$B$34:$B$777,K$47)+'СЕТ СН'!$G$11+СВЦЭМ!$D$10+'СЕТ СН'!$G$5-'СЕТ СН'!$G$21</f>
        <v>3842.6229456400001</v>
      </c>
      <c r="L61" s="37">
        <f>SUMIFS(СВЦЭМ!$D$34:$D$777,СВЦЭМ!$A$34:$A$777,$A61,СВЦЭМ!$B$34:$B$777,L$47)+'СЕТ СН'!$G$11+СВЦЭМ!$D$10+'СЕТ СН'!$G$5-'СЕТ СН'!$G$21</f>
        <v>3835.7902812400002</v>
      </c>
      <c r="M61" s="37">
        <f>SUMIFS(СВЦЭМ!$D$34:$D$777,СВЦЭМ!$A$34:$A$777,$A61,СВЦЭМ!$B$34:$B$777,M$47)+'СЕТ СН'!$G$11+СВЦЭМ!$D$10+'СЕТ СН'!$G$5-'СЕТ СН'!$G$21</f>
        <v>3838.20209544</v>
      </c>
      <c r="N61" s="37">
        <f>SUMIFS(СВЦЭМ!$D$34:$D$777,СВЦЭМ!$A$34:$A$777,$A61,СВЦЭМ!$B$34:$B$777,N$47)+'СЕТ СН'!$G$11+СВЦЭМ!$D$10+'СЕТ СН'!$G$5-'СЕТ СН'!$G$21</f>
        <v>3822.7558108799999</v>
      </c>
      <c r="O61" s="37">
        <f>SUMIFS(СВЦЭМ!$D$34:$D$777,СВЦЭМ!$A$34:$A$777,$A61,СВЦЭМ!$B$34:$B$777,O$47)+'СЕТ СН'!$G$11+СВЦЭМ!$D$10+'СЕТ СН'!$G$5-'СЕТ СН'!$G$21</f>
        <v>3828.9073532299994</v>
      </c>
      <c r="P61" s="37">
        <f>SUMIFS(СВЦЭМ!$D$34:$D$777,СВЦЭМ!$A$34:$A$777,$A61,СВЦЭМ!$B$34:$B$777,P$47)+'СЕТ СН'!$G$11+СВЦЭМ!$D$10+'СЕТ СН'!$G$5-'СЕТ СН'!$G$21</f>
        <v>3845.8841957199998</v>
      </c>
      <c r="Q61" s="37">
        <f>SUMIFS(СВЦЭМ!$D$34:$D$777,СВЦЭМ!$A$34:$A$777,$A61,СВЦЭМ!$B$34:$B$777,Q$47)+'СЕТ СН'!$G$11+СВЦЭМ!$D$10+'СЕТ СН'!$G$5-'СЕТ СН'!$G$21</f>
        <v>3854.2065579599998</v>
      </c>
      <c r="R61" s="37">
        <f>SUMIFS(СВЦЭМ!$D$34:$D$777,СВЦЭМ!$A$34:$A$777,$A61,СВЦЭМ!$B$34:$B$777,R$47)+'СЕТ СН'!$G$11+СВЦЭМ!$D$10+'СЕТ СН'!$G$5-'СЕТ СН'!$G$21</f>
        <v>3859.0871629799999</v>
      </c>
      <c r="S61" s="37">
        <f>SUMIFS(СВЦЭМ!$D$34:$D$777,СВЦЭМ!$A$34:$A$777,$A61,СВЦЭМ!$B$34:$B$777,S$47)+'СЕТ СН'!$G$11+СВЦЭМ!$D$10+'СЕТ СН'!$G$5-'СЕТ СН'!$G$21</f>
        <v>3862.3913942099994</v>
      </c>
      <c r="T61" s="37">
        <f>SUMIFS(СВЦЭМ!$D$34:$D$777,СВЦЭМ!$A$34:$A$777,$A61,СВЦЭМ!$B$34:$B$777,T$47)+'СЕТ СН'!$G$11+СВЦЭМ!$D$10+'СЕТ СН'!$G$5-'СЕТ СН'!$G$21</f>
        <v>3865.3518431699999</v>
      </c>
      <c r="U61" s="37">
        <f>SUMIFS(СВЦЭМ!$D$34:$D$777,СВЦЭМ!$A$34:$A$777,$A61,СВЦЭМ!$B$34:$B$777,U$47)+'СЕТ СН'!$G$11+СВЦЭМ!$D$10+'СЕТ СН'!$G$5-'СЕТ СН'!$G$21</f>
        <v>3847.1553990400002</v>
      </c>
      <c r="V61" s="37">
        <f>SUMIFS(СВЦЭМ!$D$34:$D$777,СВЦЭМ!$A$34:$A$777,$A61,СВЦЭМ!$B$34:$B$777,V$47)+'СЕТ СН'!$G$11+СВЦЭМ!$D$10+'СЕТ СН'!$G$5-'СЕТ СН'!$G$21</f>
        <v>3846.33642113</v>
      </c>
      <c r="W61" s="37">
        <f>SUMIFS(СВЦЭМ!$D$34:$D$777,СВЦЭМ!$A$34:$A$777,$A61,СВЦЭМ!$B$34:$B$777,W$47)+'СЕТ СН'!$G$11+СВЦЭМ!$D$10+'СЕТ СН'!$G$5-'СЕТ СН'!$G$21</f>
        <v>3887.8059741499997</v>
      </c>
      <c r="X61" s="37">
        <f>SUMIFS(СВЦЭМ!$D$34:$D$777,СВЦЭМ!$A$34:$A$777,$A61,СВЦЭМ!$B$34:$B$777,X$47)+'СЕТ СН'!$G$11+СВЦЭМ!$D$10+'СЕТ СН'!$G$5-'СЕТ СН'!$G$21</f>
        <v>4006.54618162</v>
      </c>
      <c r="Y61" s="37">
        <f>SUMIFS(СВЦЭМ!$D$34:$D$777,СВЦЭМ!$A$34:$A$777,$A61,СВЦЭМ!$B$34:$B$777,Y$47)+'СЕТ СН'!$G$11+СВЦЭМ!$D$10+'СЕТ СН'!$G$5-'СЕТ СН'!$G$21</f>
        <v>4150.4327885900002</v>
      </c>
    </row>
    <row r="62" spans="1:25" ht="15.75" x14ac:dyDescent="0.2">
      <c r="A62" s="36">
        <f t="shared" si="1"/>
        <v>43266</v>
      </c>
      <c r="B62" s="37">
        <f>SUMIFS(СВЦЭМ!$D$34:$D$777,СВЦЭМ!$A$34:$A$777,$A62,СВЦЭМ!$B$34:$B$777,B$47)+'СЕТ СН'!$G$11+СВЦЭМ!$D$10+'СЕТ СН'!$G$5-'СЕТ СН'!$G$21</f>
        <v>4136.5876491300005</v>
      </c>
      <c r="C62" s="37">
        <f>SUMIFS(СВЦЭМ!$D$34:$D$777,СВЦЭМ!$A$34:$A$777,$A62,СВЦЭМ!$B$34:$B$777,C$47)+'СЕТ СН'!$G$11+СВЦЭМ!$D$10+'СЕТ СН'!$G$5-'СЕТ СН'!$G$21</f>
        <v>4200.0362510200002</v>
      </c>
      <c r="D62" s="37">
        <f>SUMIFS(СВЦЭМ!$D$34:$D$777,СВЦЭМ!$A$34:$A$777,$A62,СВЦЭМ!$B$34:$B$777,D$47)+'СЕТ СН'!$G$11+СВЦЭМ!$D$10+'СЕТ СН'!$G$5-'СЕТ СН'!$G$21</f>
        <v>4197.8131320500006</v>
      </c>
      <c r="E62" s="37">
        <f>SUMIFS(СВЦЭМ!$D$34:$D$777,СВЦЭМ!$A$34:$A$777,$A62,СВЦЭМ!$B$34:$B$777,E$47)+'СЕТ СН'!$G$11+СВЦЭМ!$D$10+'СЕТ СН'!$G$5-'СЕТ СН'!$G$21</f>
        <v>4190.8498983800009</v>
      </c>
      <c r="F62" s="37">
        <f>SUMIFS(СВЦЭМ!$D$34:$D$777,СВЦЭМ!$A$34:$A$777,$A62,СВЦЭМ!$B$34:$B$777,F$47)+'СЕТ СН'!$G$11+СВЦЭМ!$D$10+'СЕТ СН'!$G$5-'СЕТ СН'!$G$21</f>
        <v>4188.6903645000002</v>
      </c>
      <c r="G62" s="37">
        <f>SUMIFS(СВЦЭМ!$D$34:$D$777,СВЦЭМ!$A$34:$A$777,$A62,СВЦЭМ!$B$34:$B$777,G$47)+'СЕТ СН'!$G$11+СВЦЭМ!$D$10+'СЕТ СН'!$G$5-'СЕТ СН'!$G$21</f>
        <v>4191.6750434000005</v>
      </c>
      <c r="H62" s="37">
        <f>SUMIFS(СВЦЭМ!$D$34:$D$777,СВЦЭМ!$A$34:$A$777,$A62,СВЦЭМ!$B$34:$B$777,H$47)+'СЕТ СН'!$G$11+СВЦЭМ!$D$10+'СЕТ СН'!$G$5-'СЕТ СН'!$G$21</f>
        <v>4128.0700303900003</v>
      </c>
      <c r="I62" s="37">
        <f>SUMIFS(СВЦЭМ!$D$34:$D$777,СВЦЭМ!$A$34:$A$777,$A62,СВЦЭМ!$B$34:$B$777,I$47)+'СЕТ СН'!$G$11+СВЦЭМ!$D$10+'СЕТ СН'!$G$5-'СЕТ СН'!$G$21</f>
        <v>3956.04296269</v>
      </c>
      <c r="J62" s="37">
        <f>SUMIFS(СВЦЭМ!$D$34:$D$777,СВЦЭМ!$A$34:$A$777,$A62,СВЦЭМ!$B$34:$B$777,J$47)+'СЕТ СН'!$G$11+СВЦЭМ!$D$10+'СЕТ СН'!$G$5-'СЕТ СН'!$G$21</f>
        <v>3860.9360206599999</v>
      </c>
      <c r="K62" s="37">
        <f>SUMIFS(СВЦЭМ!$D$34:$D$777,СВЦЭМ!$A$34:$A$777,$A62,СВЦЭМ!$B$34:$B$777,K$47)+'СЕТ СН'!$G$11+СВЦЭМ!$D$10+'СЕТ СН'!$G$5-'СЕТ СН'!$G$21</f>
        <v>3826.8465395899998</v>
      </c>
      <c r="L62" s="37">
        <f>SUMIFS(СВЦЭМ!$D$34:$D$777,СВЦЭМ!$A$34:$A$777,$A62,СВЦЭМ!$B$34:$B$777,L$47)+'СЕТ СН'!$G$11+СВЦЭМ!$D$10+'СЕТ СН'!$G$5-'СЕТ СН'!$G$21</f>
        <v>3824.8536234199996</v>
      </c>
      <c r="M62" s="37">
        <f>SUMIFS(СВЦЭМ!$D$34:$D$777,СВЦЭМ!$A$34:$A$777,$A62,СВЦЭМ!$B$34:$B$777,M$47)+'СЕТ СН'!$G$11+СВЦЭМ!$D$10+'СЕТ СН'!$G$5-'СЕТ СН'!$G$21</f>
        <v>3806.1838848299999</v>
      </c>
      <c r="N62" s="37">
        <f>SUMIFS(СВЦЭМ!$D$34:$D$777,СВЦЭМ!$A$34:$A$777,$A62,СВЦЭМ!$B$34:$B$777,N$47)+'СЕТ СН'!$G$11+СВЦЭМ!$D$10+'СЕТ СН'!$G$5-'СЕТ СН'!$G$21</f>
        <v>3810.5953503200003</v>
      </c>
      <c r="O62" s="37">
        <f>SUMIFS(СВЦЭМ!$D$34:$D$777,СВЦЭМ!$A$34:$A$777,$A62,СВЦЭМ!$B$34:$B$777,O$47)+'СЕТ СН'!$G$11+СВЦЭМ!$D$10+'СЕТ СН'!$G$5-'СЕТ СН'!$G$21</f>
        <v>3810.1508234199996</v>
      </c>
      <c r="P62" s="37">
        <f>SUMIFS(СВЦЭМ!$D$34:$D$777,СВЦЭМ!$A$34:$A$777,$A62,СВЦЭМ!$B$34:$B$777,P$47)+'СЕТ СН'!$G$11+СВЦЭМ!$D$10+'СЕТ СН'!$G$5-'СЕТ СН'!$G$21</f>
        <v>3815.38548356</v>
      </c>
      <c r="Q62" s="37">
        <f>SUMIFS(СВЦЭМ!$D$34:$D$777,СВЦЭМ!$A$34:$A$777,$A62,СВЦЭМ!$B$34:$B$777,Q$47)+'СЕТ СН'!$G$11+СВЦЭМ!$D$10+'СЕТ СН'!$G$5-'СЕТ СН'!$G$21</f>
        <v>3855.4313278699997</v>
      </c>
      <c r="R62" s="37">
        <f>SUMIFS(СВЦЭМ!$D$34:$D$777,СВЦЭМ!$A$34:$A$777,$A62,СВЦЭМ!$B$34:$B$777,R$47)+'СЕТ СН'!$G$11+СВЦЭМ!$D$10+'СЕТ СН'!$G$5-'СЕТ СН'!$G$21</f>
        <v>3833.93352104</v>
      </c>
      <c r="S62" s="37">
        <f>SUMIFS(СВЦЭМ!$D$34:$D$777,СВЦЭМ!$A$34:$A$777,$A62,СВЦЭМ!$B$34:$B$777,S$47)+'СЕТ СН'!$G$11+СВЦЭМ!$D$10+'СЕТ СН'!$G$5-'СЕТ СН'!$G$21</f>
        <v>3822.8699221399997</v>
      </c>
      <c r="T62" s="37">
        <f>SUMIFS(СВЦЭМ!$D$34:$D$777,СВЦЭМ!$A$34:$A$777,$A62,СВЦЭМ!$B$34:$B$777,T$47)+'СЕТ СН'!$G$11+СВЦЭМ!$D$10+'СЕТ СН'!$G$5-'СЕТ СН'!$G$21</f>
        <v>3822.0362037899999</v>
      </c>
      <c r="U62" s="37">
        <f>SUMIFS(СВЦЭМ!$D$34:$D$777,СВЦЭМ!$A$34:$A$777,$A62,СВЦЭМ!$B$34:$B$777,U$47)+'СЕТ СН'!$G$11+СВЦЭМ!$D$10+'СЕТ СН'!$G$5-'СЕТ СН'!$G$21</f>
        <v>3824.3744389600001</v>
      </c>
      <c r="V62" s="37">
        <f>SUMIFS(СВЦЭМ!$D$34:$D$777,СВЦЭМ!$A$34:$A$777,$A62,СВЦЭМ!$B$34:$B$777,V$47)+'СЕТ СН'!$G$11+СВЦЭМ!$D$10+'СЕТ СН'!$G$5-'СЕТ СН'!$G$21</f>
        <v>3830.3810610300002</v>
      </c>
      <c r="W62" s="37">
        <f>SUMIFS(СВЦЭМ!$D$34:$D$777,СВЦЭМ!$A$34:$A$777,$A62,СВЦЭМ!$B$34:$B$777,W$47)+'СЕТ СН'!$G$11+СВЦЭМ!$D$10+'СЕТ СН'!$G$5-'СЕТ СН'!$G$21</f>
        <v>3885.0325080799998</v>
      </c>
      <c r="X62" s="37">
        <f>SUMIFS(СВЦЭМ!$D$34:$D$777,СВЦЭМ!$A$34:$A$777,$A62,СВЦЭМ!$B$34:$B$777,X$47)+'СЕТ СН'!$G$11+СВЦЭМ!$D$10+'СЕТ СН'!$G$5-'СЕТ СН'!$G$21</f>
        <v>3990.2253389599996</v>
      </c>
      <c r="Y62" s="37">
        <f>SUMIFS(СВЦЭМ!$D$34:$D$777,СВЦЭМ!$A$34:$A$777,$A62,СВЦЭМ!$B$34:$B$777,Y$47)+'СЕТ СН'!$G$11+СВЦЭМ!$D$10+'СЕТ СН'!$G$5-'СЕТ СН'!$G$21</f>
        <v>4112.2426258500009</v>
      </c>
    </row>
    <row r="63" spans="1:25" ht="15.75" x14ac:dyDescent="0.2">
      <c r="A63" s="36">
        <f t="shared" si="1"/>
        <v>43267</v>
      </c>
      <c r="B63" s="37">
        <f>SUMIFS(СВЦЭМ!$D$34:$D$777,СВЦЭМ!$A$34:$A$777,$A63,СВЦЭМ!$B$34:$B$777,B$47)+'СЕТ СН'!$G$11+СВЦЭМ!$D$10+'СЕТ СН'!$G$5-'СЕТ СН'!$G$21</f>
        <v>4138.7461363200009</v>
      </c>
      <c r="C63" s="37">
        <f>SUMIFS(СВЦЭМ!$D$34:$D$777,СВЦЭМ!$A$34:$A$777,$A63,СВЦЭМ!$B$34:$B$777,C$47)+'СЕТ СН'!$G$11+СВЦЭМ!$D$10+'СЕТ СН'!$G$5-'СЕТ СН'!$G$21</f>
        <v>4193.4823302499999</v>
      </c>
      <c r="D63" s="37">
        <f>SUMIFS(СВЦЭМ!$D$34:$D$777,СВЦЭМ!$A$34:$A$777,$A63,СВЦЭМ!$B$34:$B$777,D$47)+'СЕТ СН'!$G$11+СВЦЭМ!$D$10+'СЕТ СН'!$G$5-'СЕТ СН'!$G$21</f>
        <v>4197.5215754400006</v>
      </c>
      <c r="E63" s="37">
        <f>SUMIFS(СВЦЭМ!$D$34:$D$777,СВЦЭМ!$A$34:$A$777,$A63,СВЦЭМ!$B$34:$B$777,E$47)+'СЕТ СН'!$G$11+СВЦЭМ!$D$10+'СЕТ СН'!$G$5-'СЕТ СН'!$G$21</f>
        <v>4190.8605044799997</v>
      </c>
      <c r="F63" s="37">
        <f>SUMIFS(СВЦЭМ!$D$34:$D$777,СВЦЭМ!$A$34:$A$777,$A63,СВЦЭМ!$B$34:$B$777,F$47)+'СЕТ СН'!$G$11+СВЦЭМ!$D$10+'СЕТ СН'!$G$5-'СЕТ СН'!$G$21</f>
        <v>4185.4142168200005</v>
      </c>
      <c r="G63" s="37">
        <f>SUMIFS(СВЦЭМ!$D$34:$D$777,СВЦЭМ!$A$34:$A$777,$A63,СВЦЭМ!$B$34:$B$777,G$47)+'СЕТ СН'!$G$11+СВЦЭМ!$D$10+'СЕТ СН'!$G$5-'СЕТ СН'!$G$21</f>
        <v>4190.2001374800002</v>
      </c>
      <c r="H63" s="37">
        <f>SUMIFS(СВЦЭМ!$D$34:$D$777,СВЦЭМ!$A$34:$A$777,$A63,СВЦЭМ!$B$34:$B$777,H$47)+'СЕТ СН'!$G$11+СВЦЭМ!$D$10+'СЕТ СН'!$G$5-'СЕТ СН'!$G$21</f>
        <v>4146.5304328100001</v>
      </c>
      <c r="I63" s="37">
        <f>SUMIFS(СВЦЭМ!$D$34:$D$777,СВЦЭМ!$A$34:$A$777,$A63,СВЦЭМ!$B$34:$B$777,I$47)+'СЕТ СН'!$G$11+СВЦЭМ!$D$10+'СЕТ СН'!$G$5-'СЕТ СН'!$G$21</f>
        <v>3991.6001723799995</v>
      </c>
      <c r="J63" s="37">
        <f>SUMIFS(СВЦЭМ!$D$34:$D$777,СВЦЭМ!$A$34:$A$777,$A63,СВЦЭМ!$B$34:$B$777,J$47)+'СЕТ СН'!$G$11+СВЦЭМ!$D$10+'СЕТ СН'!$G$5-'СЕТ СН'!$G$21</f>
        <v>3846.8797039200003</v>
      </c>
      <c r="K63" s="37">
        <f>SUMIFS(СВЦЭМ!$D$34:$D$777,СВЦЭМ!$A$34:$A$777,$A63,СВЦЭМ!$B$34:$B$777,K$47)+'СЕТ СН'!$G$11+СВЦЭМ!$D$10+'СЕТ СН'!$G$5-'СЕТ СН'!$G$21</f>
        <v>3799.5596955999995</v>
      </c>
      <c r="L63" s="37">
        <f>SUMIFS(СВЦЭМ!$D$34:$D$777,СВЦЭМ!$A$34:$A$777,$A63,СВЦЭМ!$B$34:$B$777,L$47)+'СЕТ СН'!$G$11+СВЦЭМ!$D$10+'СЕТ СН'!$G$5-'СЕТ СН'!$G$21</f>
        <v>3785.9070631999998</v>
      </c>
      <c r="M63" s="37">
        <f>SUMIFS(СВЦЭМ!$D$34:$D$777,СВЦЭМ!$A$34:$A$777,$A63,СВЦЭМ!$B$34:$B$777,M$47)+'СЕТ СН'!$G$11+СВЦЭМ!$D$10+'СЕТ СН'!$G$5-'СЕТ СН'!$G$21</f>
        <v>3780.2071335799997</v>
      </c>
      <c r="N63" s="37">
        <f>SUMIFS(СВЦЭМ!$D$34:$D$777,СВЦЭМ!$A$34:$A$777,$A63,СВЦЭМ!$B$34:$B$777,N$47)+'СЕТ СН'!$G$11+СВЦЭМ!$D$10+'СЕТ СН'!$G$5-'СЕТ СН'!$G$21</f>
        <v>3786.2236657399994</v>
      </c>
      <c r="O63" s="37">
        <f>SUMIFS(СВЦЭМ!$D$34:$D$777,СВЦЭМ!$A$34:$A$777,$A63,СВЦЭМ!$B$34:$B$777,O$47)+'СЕТ СН'!$G$11+СВЦЭМ!$D$10+'СЕТ СН'!$G$5-'СЕТ СН'!$G$21</f>
        <v>3795.65589589</v>
      </c>
      <c r="P63" s="37">
        <f>SUMIFS(СВЦЭМ!$D$34:$D$777,СВЦЭМ!$A$34:$A$777,$A63,СВЦЭМ!$B$34:$B$777,P$47)+'СЕТ СН'!$G$11+СВЦЭМ!$D$10+'СЕТ СН'!$G$5-'СЕТ СН'!$G$21</f>
        <v>3812.3136651499995</v>
      </c>
      <c r="Q63" s="37">
        <f>SUMIFS(СВЦЭМ!$D$34:$D$777,СВЦЭМ!$A$34:$A$777,$A63,СВЦЭМ!$B$34:$B$777,Q$47)+'СЕТ СН'!$G$11+СВЦЭМ!$D$10+'СЕТ СН'!$G$5-'СЕТ СН'!$G$21</f>
        <v>3813.3880766400002</v>
      </c>
      <c r="R63" s="37">
        <f>SUMIFS(СВЦЭМ!$D$34:$D$777,СВЦЭМ!$A$34:$A$777,$A63,СВЦЭМ!$B$34:$B$777,R$47)+'СЕТ СН'!$G$11+СВЦЭМ!$D$10+'СЕТ СН'!$G$5-'СЕТ СН'!$G$21</f>
        <v>3814.7549960199999</v>
      </c>
      <c r="S63" s="37">
        <f>SUMIFS(СВЦЭМ!$D$34:$D$777,СВЦЭМ!$A$34:$A$777,$A63,СВЦЭМ!$B$34:$B$777,S$47)+'СЕТ СН'!$G$11+СВЦЭМ!$D$10+'СЕТ СН'!$G$5-'СЕТ СН'!$G$21</f>
        <v>3797.8741583599999</v>
      </c>
      <c r="T63" s="37">
        <f>SUMIFS(СВЦЭМ!$D$34:$D$777,СВЦЭМ!$A$34:$A$777,$A63,СВЦЭМ!$B$34:$B$777,T$47)+'СЕТ СН'!$G$11+СВЦЭМ!$D$10+'СЕТ СН'!$G$5-'СЕТ СН'!$G$21</f>
        <v>3795.1805793799999</v>
      </c>
      <c r="U63" s="37">
        <f>SUMIFS(СВЦЭМ!$D$34:$D$777,СВЦЭМ!$A$34:$A$777,$A63,СВЦЭМ!$B$34:$B$777,U$47)+'СЕТ СН'!$G$11+СВЦЭМ!$D$10+'СЕТ СН'!$G$5-'СЕТ СН'!$G$21</f>
        <v>3801.6229066700002</v>
      </c>
      <c r="V63" s="37">
        <f>SUMIFS(СВЦЭМ!$D$34:$D$777,СВЦЭМ!$A$34:$A$777,$A63,СВЦЭМ!$B$34:$B$777,V$47)+'СЕТ СН'!$G$11+СВЦЭМ!$D$10+'СЕТ СН'!$G$5-'СЕТ СН'!$G$21</f>
        <v>3788.2216686099996</v>
      </c>
      <c r="W63" s="37">
        <f>SUMIFS(СВЦЭМ!$D$34:$D$777,СВЦЭМ!$A$34:$A$777,$A63,СВЦЭМ!$B$34:$B$777,W$47)+'СЕТ СН'!$G$11+СВЦЭМ!$D$10+'СЕТ СН'!$G$5-'СЕТ СН'!$G$21</f>
        <v>3841.6944259999996</v>
      </c>
      <c r="X63" s="37">
        <f>SUMIFS(СВЦЭМ!$D$34:$D$777,СВЦЭМ!$A$34:$A$777,$A63,СВЦЭМ!$B$34:$B$777,X$47)+'СЕТ СН'!$G$11+СВЦЭМ!$D$10+'СЕТ СН'!$G$5-'СЕТ СН'!$G$21</f>
        <v>3953.9083831299999</v>
      </c>
      <c r="Y63" s="37">
        <f>SUMIFS(СВЦЭМ!$D$34:$D$777,СВЦЭМ!$A$34:$A$777,$A63,СВЦЭМ!$B$34:$B$777,Y$47)+'СЕТ СН'!$G$11+СВЦЭМ!$D$10+'СЕТ СН'!$G$5-'СЕТ СН'!$G$21</f>
        <v>4096.8257291199998</v>
      </c>
    </row>
    <row r="64" spans="1:25" ht="15.75" x14ac:dyDescent="0.2">
      <c r="A64" s="36">
        <f t="shared" si="1"/>
        <v>43268</v>
      </c>
      <c r="B64" s="37">
        <f>SUMIFS(СВЦЭМ!$D$34:$D$777,СВЦЭМ!$A$34:$A$777,$A64,СВЦЭМ!$B$34:$B$777,B$47)+'СЕТ СН'!$G$11+СВЦЭМ!$D$10+'СЕТ СН'!$G$5-'СЕТ СН'!$G$21</f>
        <v>4137.8918810599998</v>
      </c>
      <c r="C64" s="37">
        <f>SUMIFS(СВЦЭМ!$D$34:$D$777,СВЦЭМ!$A$34:$A$777,$A64,СВЦЭМ!$B$34:$B$777,C$47)+'СЕТ СН'!$G$11+СВЦЭМ!$D$10+'СЕТ СН'!$G$5-'СЕТ СН'!$G$21</f>
        <v>4200.8948511200006</v>
      </c>
      <c r="D64" s="37">
        <f>SUMIFS(СВЦЭМ!$D$34:$D$777,СВЦЭМ!$A$34:$A$777,$A64,СВЦЭМ!$B$34:$B$777,D$47)+'СЕТ СН'!$G$11+СВЦЭМ!$D$10+'СЕТ СН'!$G$5-'СЕТ СН'!$G$21</f>
        <v>4204.4385264399998</v>
      </c>
      <c r="E64" s="37">
        <f>SUMIFS(СВЦЭМ!$D$34:$D$777,СВЦЭМ!$A$34:$A$777,$A64,СВЦЭМ!$B$34:$B$777,E$47)+'СЕТ СН'!$G$11+СВЦЭМ!$D$10+'СЕТ СН'!$G$5-'СЕТ СН'!$G$21</f>
        <v>4197.5639094999997</v>
      </c>
      <c r="F64" s="37">
        <f>SUMIFS(СВЦЭМ!$D$34:$D$777,СВЦЭМ!$A$34:$A$777,$A64,СВЦЭМ!$B$34:$B$777,F$47)+'СЕТ СН'!$G$11+СВЦЭМ!$D$10+'СЕТ СН'!$G$5-'СЕТ СН'!$G$21</f>
        <v>4190.0656600700004</v>
      </c>
      <c r="G64" s="37">
        <f>SUMIFS(СВЦЭМ!$D$34:$D$777,СВЦЭМ!$A$34:$A$777,$A64,СВЦЭМ!$B$34:$B$777,G$47)+'СЕТ СН'!$G$11+СВЦЭМ!$D$10+'СЕТ СН'!$G$5-'СЕТ СН'!$G$21</f>
        <v>4180.647051160001</v>
      </c>
      <c r="H64" s="37">
        <f>SUMIFS(СВЦЭМ!$D$34:$D$777,СВЦЭМ!$A$34:$A$777,$A64,СВЦЭМ!$B$34:$B$777,H$47)+'СЕТ СН'!$G$11+СВЦЭМ!$D$10+'СЕТ СН'!$G$5-'СЕТ СН'!$G$21</f>
        <v>4172.690817740001</v>
      </c>
      <c r="I64" s="37">
        <f>SUMIFS(СВЦЭМ!$D$34:$D$777,СВЦЭМ!$A$34:$A$777,$A64,СВЦЭМ!$B$34:$B$777,I$47)+'СЕТ СН'!$G$11+СВЦЭМ!$D$10+'СЕТ СН'!$G$5-'СЕТ СН'!$G$21</f>
        <v>4067.3475696099999</v>
      </c>
      <c r="J64" s="37">
        <f>SUMIFS(СВЦЭМ!$D$34:$D$777,СВЦЭМ!$A$34:$A$777,$A64,СВЦЭМ!$B$34:$B$777,J$47)+'СЕТ СН'!$G$11+СВЦЭМ!$D$10+'СЕТ СН'!$G$5-'СЕТ СН'!$G$21</f>
        <v>3910.5992381499996</v>
      </c>
      <c r="K64" s="37">
        <f>SUMIFS(СВЦЭМ!$D$34:$D$777,СВЦЭМ!$A$34:$A$777,$A64,СВЦЭМ!$B$34:$B$777,K$47)+'СЕТ СН'!$G$11+СВЦЭМ!$D$10+'СЕТ СН'!$G$5-'СЕТ СН'!$G$21</f>
        <v>3824.2905933099996</v>
      </c>
      <c r="L64" s="37">
        <f>SUMIFS(СВЦЭМ!$D$34:$D$777,СВЦЭМ!$A$34:$A$777,$A64,СВЦЭМ!$B$34:$B$777,L$47)+'СЕТ СН'!$G$11+СВЦЭМ!$D$10+'СЕТ СН'!$G$5-'СЕТ СН'!$G$21</f>
        <v>3788.5216880100002</v>
      </c>
      <c r="M64" s="37">
        <f>SUMIFS(СВЦЭМ!$D$34:$D$777,СВЦЭМ!$A$34:$A$777,$A64,СВЦЭМ!$B$34:$B$777,M$47)+'СЕТ СН'!$G$11+СВЦЭМ!$D$10+'СЕТ СН'!$G$5-'СЕТ СН'!$G$21</f>
        <v>3780.07518424</v>
      </c>
      <c r="N64" s="37">
        <f>SUMIFS(СВЦЭМ!$D$34:$D$777,СВЦЭМ!$A$34:$A$777,$A64,СВЦЭМ!$B$34:$B$777,N$47)+'СЕТ СН'!$G$11+СВЦЭМ!$D$10+'СЕТ СН'!$G$5-'СЕТ СН'!$G$21</f>
        <v>3779.8019597699999</v>
      </c>
      <c r="O64" s="37">
        <f>SUMIFS(СВЦЭМ!$D$34:$D$777,СВЦЭМ!$A$34:$A$777,$A64,СВЦЭМ!$B$34:$B$777,O$47)+'СЕТ СН'!$G$11+СВЦЭМ!$D$10+'СЕТ СН'!$G$5-'СЕТ СН'!$G$21</f>
        <v>3776.1704316299997</v>
      </c>
      <c r="P64" s="37">
        <f>SUMIFS(СВЦЭМ!$D$34:$D$777,СВЦЭМ!$A$34:$A$777,$A64,СВЦЭМ!$B$34:$B$777,P$47)+'СЕТ СН'!$G$11+СВЦЭМ!$D$10+'СЕТ СН'!$G$5-'СЕТ СН'!$G$21</f>
        <v>3817.1257406099999</v>
      </c>
      <c r="Q64" s="37">
        <f>SUMIFS(СВЦЭМ!$D$34:$D$777,СВЦЭМ!$A$34:$A$777,$A64,СВЦЭМ!$B$34:$B$777,Q$47)+'СЕТ СН'!$G$11+СВЦЭМ!$D$10+'СЕТ СН'!$G$5-'СЕТ СН'!$G$21</f>
        <v>3828.3730830199997</v>
      </c>
      <c r="R64" s="37">
        <f>SUMIFS(СВЦЭМ!$D$34:$D$777,СВЦЭМ!$A$34:$A$777,$A64,СВЦЭМ!$B$34:$B$777,R$47)+'СЕТ СН'!$G$11+СВЦЭМ!$D$10+'СЕТ СН'!$G$5-'СЕТ СН'!$G$21</f>
        <v>3827.2695563299999</v>
      </c>
      <c r="S64" s="37">
        <f>SUMIFS(СВЦЭМ!$D$34:$D$777,СВЦЭМ!$A$34:$A$777,$A64,СВЦЭМ!$B$34:$B$777,S$47)+'СЕТ СН'!$G$11+СВЦЭМ!$D$10+'СЕТ СН'!$G$5-'СЕТ СН'!$G$21</f>
        <v>3787.93653528</v>
      </c>
      <c r="T64" s="37">
        <f>SUMIFS(СВЦЭМ!$D$34:$D$777,СВЦЭМ!$A$34:$A$777,$A64,СВЦЭМ!$B$34:$B$777,T$47)+'СЕТ СН'!$G$11+СВЦЭМ!$D$10+'СЕТ СН'!$G$5-'СЕТ СН'!$G$21</f>
        <v>3773.7366583400003</v>
      </c>
      <c r="U64" s="37">
        <f>SUMIFS(СВЦЭМ!$D$34:$D$777,СВЦЭМ!$A$34:$A$777,$A64,СВЦЭМ!$B$34:$B$777,U$47)+'СЕТ СН'!$G$11+СВЦЭМ!$D$10+'СЕТ СН'!$G$5-'СЕТ СН'!$G$21</f>
        <v>3779.5717457899996</v>
      </c>
      <c r="V64" s="37">
        <f>SUMIFS(СВЦЭМ!$D$34:$D$777,СВЦЭМ!$A$34:$A$777,$A64,СВЦЭМ!$B$34:$B$777,V$47)+'СЕТ СН'!$G$11+СВЦЭМ!$D$10+'СЕТ СН'!$G$5-'СЕТ СН'!$G$21</f>
        <v>3772.9358776100003</v>
      </c>
      <c r="W64" s="37">
        <f>SUMIFS(СВЦЭМ!$D$34:$D$777,СВЦЭМ!$A$34:$A$777,$A64,СВЦЭМ!$B$34:$B$777,W$47)+'СЕТ СН'!$G$11+СВЦЭМ!$D$10+'СЕТ СН'!$G$5-'СЕТ СН'!$G$21</f>
        <v>3835.4145993999996</v>
      </c>
      <c r="X64" s="37">
        <f>SUMIFS(СВЦЭМ!$D$34:$D$777,СВЦЭМ!$A$34:$A$777,$A64,СВЦЭМ!$B$34:$B$777,X$47)+'СЕТ СН'!$G$11+СВЦЭМ!$D$10+'СЕТ СН'!$G$5-'СЕТ СН'!$G$21</f>
        <v>3906.0213375799999</v>
      </c>
      <c r="Y64" s="37">
        <f>SUMIFS(СВЦЭМ!$D$34:$D$777,СВЦЭМ!$A$34:$A$777,$A64,СВЦЭМ!$B$34:$B$777,Y$47)+'СЕТ СН'!$G$11+СВЦЭМ!$D$10+'СЕТ СН'!$G$5-'СЕТ СН'!$G$21</f>
        <v>4046.5406515199998</v>
      </c>
    </row>
    <row r="65" spans="1:26" ht="15.75" x14ac:dyDescent="0.2">
      <c r="A65" s="36">
        <f t="shared" si="1"/>
        <v>43269</v>
      </c>
      <c r="B65" s="37">
        <f>SUMIFS(СВЦЭМ!$D$34:$D$777,СВЦЭМ!$A$34:$A$777,$A65,СВЦЭМ!$B$34:$B$777,B$47)+'СЕТ СН'!$G$11+СВЦЭМ!$D$10+'СЕТ СН'!$G$5-'СЕТ СН'!$G$21</f>
        <v>4190.953520940001</v>
      </c>
      <c r="C65" s="37">
        <f>SUMIFS(СВЦЭМ!$D$34:$D$777,СВЦЭМ!$A$34:$A$777,$A65,СВЦЭМ!$B$34:$B$777,C$47)+'СЕТ СН'!$G$11+СВЦЭМ!$D$10+'СЕТ СН'!$G$5-'СЕТ СН'!$G$21</f>
        <v>4215.5904636700006</v>
      </c>
      <c r="D65" s="37">
        <f>SUMIFS(СВЦЭМ!$D$34:$D$777,СВЦЭМ!$A$34:$A$777,$A65,СВЦЭМ!$B$34:$B$777,D$47)+'СЕТ СН'!$G$11+СВЦЭМ!$D$10+'СЕТ СН'!$G$5-'СЕТ СН'!$G$21</f>
        <v>4203.76191819</v>
      </c>
      <c r="E65" s="37">
        <f>SUMIFS(СВЦЭМ!$D$34:$D$777,СВЦЭМ!$A$34:$A$777,$A65,СВЦЭМ!$B$34:$B$777,E$47)+'СЕТ СН'!$G$11+СВЦЭМ!$D$10+'СЕТ СН'!$G$5-'СЕТ СН'!$G$21</f>
        <v>4195.4198867200002</v>
      </c>
      <c r="F65" s="37">
        <f>SUMIFS(СВЦЭМ!$D$34:$D$777,СВЦЭМ!$A$34:$A$777,$A65,СВЦЭМ!$B$34:$B$777,F$47)+'СЕТ СН'!$G$11+СВЦЭМ!$D$10+'СЕТ СН'!$G$5-'СЕТ СН'!$G$21</f>
        <v>4188.8307424200002</v>
      </c>
      <c r="G65" s="37">
        <f>SUMIFS(СВЦЭМ!$D$34:$D$777,СВЦЭМ!$A$34:$A$777,$A65,СВЦЭМ!$B$34:$B$777,G$47)+'СЕТ СН'!$G$11+СВЦЭМ!$D$10+'СЕТ СН'!$G$5-'СЕТ СН'!$G$21</f>
        <v>4194.5149060600006</v>
      </c>
      <c r="H65" s="37">
        <f>SUMIFS(СВЦЭМ!$D$34:$D$777,СВЦЭМ!$A$34:$A$777,$A65,СВЦЭМ!$B$34:$B$777,H$47)+'СЕТ СН'!$G$11+СВЦЭМ!$D$10+'СЕТ СН'!$G$5-'СЕТ СН'!$G$21</f>
        <v>4152.0836721599999</v>
      </c>
      <c r="I65" s="37">
        <f>SUMIFS(СВЦЭМ!$D$34:$D$777,СВЦЭМ!$A$34:$A$777,$A65,СВЦЭМ!$B$34:$B$777,I$47)+'СЕТ СН'!$G$11+СВЦЭМ!$D$10+'СЕТ СН'!$G$5-'СЕТ СН'!$G$21</f>
        <v>3996.5515521900002</v>
      </c>
      <c r="J65" s="37">
        <f>SUMIFS(СВЦЭМ!$D$34:$D$777,СВЦЭМ!$A$34:$A$777,$A65,СВЦЭМ!$B$34:$B$777,J$47)+'СЕТ СН'!$G$11+СВЦЭМ!$D$10+'СЕТ СН'!$G$5-'СЕТ СН'!$G$21</f>
        <v>3866.0702937199999</v>
      </c>
      <c r="K65" s="37">
        <f>SUMIFS(СВЦЭМ!$D$34:$D$777,СВЦЭМ!$A$34:$A$777,$A65,СВЦЭМ!$B$34:$B$777,K$47)+'СЕТ СН'!$G$11+СВЦЭМ!$D$10+'СЕТ СН'!$G$5-'СЕТ СН'!$G$21</f>
        <v>3811.1959273699999</v>
      </c>
      <c r="L65" s="37">
        <f>SUMIFS(СВЦЭМ!$D$34:$D$777,СВЦЭМ!$A$34:$A$777,$A65,СВЦЭМ!$B$34:$B$777,L$47)+'СЕТ СН'!$G$11+СВЦЭМ!$D$10+'СЕТ СН'!$G$5-'СЕТ СН'!$G$21</f>
        <v>3805.9717743899996</v>
      </c>
      <c r="M65" s="37">
        <f>SUMIFS(СВЦЭМ!$D$34:$D$777,СВЦЭМ!$A$34:$A$777,$A65,СВЦЭМ!$B$34:$B$777,M$47)+'СЕТ СН'!$G$11+СВЦЭМ!$D$10+'СЕТ СН'!$G$5-'СЕТ СН'!$G$21</f>
        <v>3808.4467964999999</v>
      </c>
      <c r="N65" s="37">
        <f>SUMIFS(СВЦЭМ!$D$34:$D$777,СВЦЭМ!$A$34:$A$777,$A65,СВЦЭМ!$B$34:$B$777,N$47)+'СЕТ СН'!$G$11+СВЦЭМ!$D$10+'СЕТ СН'!$G$5-'СЕТ СН'!$G$21</f>
        <v>3797.8803499600003</v>
      </c>
      <c r="O65" s="37">
        <f>SUMIFS(СВЦЭМ!$D$34:$D$777,СВЦЭМ!$A$34:$A$777,$A65,СВЦЭМ!$B$34:$B$777,O$47)+'СЕТ СН'!$G$11+СВЦЭМ!$D$10+'СЕТ СН'!$G$5-'СЕТ СН'!$G$21</f>
        <v>3791.8150713999999</v>
      </c>
      <c r="P65" s="37">
        <f>SUMIFS(СВЦЭМ!$D$34:$D$777,СВЦЭМ!$A$34:$A$777,$A65,СВЦЭМ!$B$34:$B$777,P$47)+'СЕТ СН'!$G$11+СВЦЭМ!$D$10+'СЕТ СН'!$G$5-'СЕТ СН'!$G$21</f>
        <v>3807.7258777599995</v>
      </c>
      <c r="Q65" s="37">
        <f>SUMIFS(СВЦЭМ!$D$34:$D$777,СВЦЭМ!$A$34:$A$777,$A65,СВЦЭМ!$B$34:$B$777,Q$47)+'СЕТ СН'!$G$11+СВЦЭМ!$D$10+'СЕТ СН'!$G$5-'СЕТ СН'!$G$21</f>
        <v>3808.0408652800002</v>
      </c>
      <c r="R65" s="37">
        <f>SUMIFS(СВЦЭМ!$D$34:$D$777,СВЦЭМ!$A$34:$A$777,$A65,СВЦЭМ!$B$34:$B$777,R$47)+'СЕТ СН'!$G$11+СВЦЭМ!$D$10+'СЕТ СН'!$G$5-'СЕТ СН'!$G$21</f>
        <v>3814.0388432899995</v>
      </c>
      <c r="S65" s="37">
        <f>SUMIFS(СВЦЭМ!$D$34:$D$777,СВЦЭМ!$A$34:$A$777,$A65,СВЦЭМ!$B$34:$B$777,S$47)+'СЕТ СН'!$G$11+СВЦЭМ!$D$10+'СЕТ СН'!$G$5-'СЕТ СН'!$G$21</f>
        <v>3805.9997906200001</v>
      </c>
      <c r="T65" s="37">
        <f>SUMIFS(СВЦЭМ!$D$34:$D$777,СВЦЭМ!$A$34:$A$777,$A65,СВЦЭМ!$B$34:$B$777,T$47)+'СЕТ СН'!$G$11+СВЦЭМ!$D$10+'СЕТ СН'!$G$5-'СЕТ СН'!$G$21</f>
        <v>3796.7997327999997</v>
      </c>
      <c r="U65" s="37">
        <f>SUMIFS(СВЦЭМ!$D$34:$D$777,СВЦЭМ!$A$34:$A$777,$A65,СВЦЭМ!$B$34:$B$777,U$47)+'СЕТ СН'!$G$11+СВЦЭМ!$D$10+'СЕТ СН'!$G$5-'СЕТ СН'!$G$21</f>
        <v>3810.5355879900003</v>
      </c>
      <c r="V65" s="37">
        <f>SUMIFS(СВЦЭМ!$D$34:$D$777,СВЦЭМ!$A$34:$A$777,$A65,СВЦЭМ!$B$34:$B$777,V$47)+'СЕТ СН'!$G$11+СВЦЭМ!$D$10+'СЕТ СН'!$G$5-'СЕТ СН'!$G$21</f>
        <v>3814.9651102399998</v>
      </c>
      <c r="W65" s="37">
        <f>SUMIFS(СВЦЭМ!$D$34:$D$777,СВЦЭМ!$A$34:$A$777,$A65,СВЦЭМ!$B$34:$B$777,W$47)+'СЕТ СН'!$G$11+СВЦЭМ!$D$10+'СЕТ СН'!$G$5-'СЕТ СН'!$G$21</f>
        <v>3861.3902976799995</v>
      </c>
      <c r="X65" s="37">
        <f>SUMIFS(СВЦЭМ!$D$34:$D$777,СВЦЭМ!$A$34:$A$777,$A65,СВЦЭМ!$B$34:$B$777,X$47)+'СЕТ СН'!$G$11+СВЦЭМ!$D$10+'СЕТ СН'!$G$5-'СЕТ СН'!$G$21</f>
        <v>3969.9841618799996</v>
      </c>
      <c r="Y65" s="37">
        <f>SUMIFS(СВЦЭМ!$D$34:$D$777,СВЦЭМ!$A$34:$A$777,$A65,СВЦЭМ!$B$34:$B$777,Y$47)+'СЕТ СН'!$G$11+СВЦЭМ!$D$10+'СЕТ СН'!$G$5-'СЕТ СН'!$G$21</f>
        <v>4102.2322172100003</v>
      </c>
    </row>
    <row r="66" spans="1:26" ht="15.75" x14ac:dyDescent="0.2">
      <c r="A66" s="36">
        <f t="shared" si="1"/>
        <v>43270</v>
      </c>
      <c r="B66" s="37">
        <f>SUMIFS(СВЦЭМ!$D$34:$D$777,СВЦЭМ!$A$34:$A$777,$A66,СВЦЭМ!$B$34:$B$777,B$47)+'СЕТ СН'!$G$11+СВЦЭМ!$D$10+'СЕТ СН'!$G$5-'СЕТ СН'!$G$21</f>
        <v>4086.2113359099999</v>
      </c>
      <c r="C66" s="37">
        <f>SUMIFS(СВЦЭМ!$D$34:$D$777,СВЦЭМ!$A$34:$A$777,$A66,СВЦЭМ!$B$34:$B$777,C$47)+'СЕТ СН'!$G$11+СВЦЭМ!$D$10+'СЕТ СН'!$G$5-'СЕТ СН'!$G$21</f>
        <v>4134.7494477099999</v>
      </c>
      <c r="D66" s="37">
        <f>SUMIFS(СВЦЭМ!$D$34:$D$777,СВЦЭМ!$A$34:$A$777,$A66,СВЦЭМ!$B$34:$B$777,D$47)+'СЕТ СН'!$G$11+СВЦЭМ!$D$10+'СЕТ СН'!$G$5-'СЕТ СН'!$G$21</f>
        <v>4144.5894829400004</v>
      </c>
      <c r="E66" s="37">
        <f>SUMIFS(СВЦЭМ!$D$34:$D$777,СВЦЭМ!$A$34:$A$777,$A66,СВЦЭМ!$B$34:$B$777,E$47)+'СЕТ СН'!$G$11+СВЦЭМ!$D$10+'СЕТ СН'!$G$5-'СЕТ СН'!$G$21</f>
        <v>4038.70908809</v>
      </c>
      <c r="F66" s="37">
        <f>SUMIFS(СВЦЭМ!$D$34:$D$777,СВЦЭМ!$A$34:$A$777,$A66,СВЦЭМ!$B$34:$B$777,F$47)+'СЕТ СН'!$G$11+СВЦЭМ!$D$10+'СЕТ СН'!$G$5-'СЕТ СН'!$G$21</f>
        <v>4031.2415353399997</v>
      </c>
      <c r="G66" s="37">
        <f>SUMIFS(СВЦЭМ!$D$34:$D$777,СВЦЭМ!$A$34:$A$777,$A66,СВЦЭМ!$B$34:$B$777,G$47)+'СЕТ СН'!$G$11+СВЦЭМ!$D$10+'СЕТ СН'!$G$5-'СЕТ СН'!$G$21</f>
        <v>4014.1500139799996</v>
      </c>
      <c r="H66" s="37">
        <f>SUMIFS(СВЦЭМ!$D$34:$D$777,СВЦЭМ!$A$34:$A$777,$A66,СВЦЭМ!$B$34:$B$777,H$47)+'СЕТ СН'!$G$11+СВЦЭМ!$D$10+'СЕТ СН'!$G$5-'СЕТ СН'!$G$21</f>
        <v>4017.9111598300001</v>
      </c>
      <c r="I66" s="37">
        <f>SUMIFS(СВЦЭМ!$D$34:$D$777,СВЦЭМ!$A$34:$A$777,$A66,СВЦЭМ!$B$34:$B$777,I$47)+'СЕТ СН'!$G$11+СВЦЭМ!$D$10+'СЕТ СН'!$G$5-'СЕТ СН'!$G$21</f>
        <v>3943.2885003599999</v>
      </c>
      <c r="J66" s="37">
        <f>SUMIFS(СВЦЭМ!$D$34:$D$777,СВЦЭМ!$A$34:$A$777,$A66,СВЦЭМ!$B$34:$B$777,J$47)+'СЕТ СН'!$G$11+СВЦЭМ!$D$10+'СЕТ СН'!$G$5-'СЕТ СН'!$G$21</f>
        <v>3835.5846018400002</v>
      </c>
      <c r="K66" s="37">
        <f>SUMIFS(СВЦЭМ!$D$34:$D$777,СВЦЭМ!$A$34:$A$777,$A66,СВЦЭМ!$B$34:$B$777,K$47)+'СЕТ СН'!$G$11+СВЦЭМ!$D$10+'СЕТ СН'!$G$5-'СЕТ СН'!$G$21</f>
        <v>3783.6157247199994</v>
      </c>
      <c r="L66" s="37">
        <f>SUMIFS(СВЦЭМ!$D$34:$D$777,СВЦЭМ!$A$34:$A$777,$A66,СВЦЭМ!$B$34:$B$777,L$47)+'СЕТ СН'!$G$11+СВЦЭМ!$D$10+'СЕТ СН'!$G$5-'СЕТ СН'!$G$21</f>
        <v>3781.8032574499998</v>
      </c>
      <c r="M66" s="37">
        <f>SUMIFS(СВЦЭМ!$D$34:$D$777,СВЦЭМ!$A$34:$A$777,$A66,СВЦЭМ!$B$34:$B$777,M$47)+'СЕТ СН'!$G$11+СВЦЭМ!$D$10+'СЕТ СН'!$G$5-'СЕТ СН'!$G$21</f>
        <v>3789.3624961499995</v>
      </c>
      <c r="N66" s="37">
        <f>SUMIFS(СВЦЭМ!$D$34:$D$777,СВЦЭМ!$A$34:$A$777,$A66,СВЦЭМ!$B$34:$B$777,N$47)+'СЕТ СН'!$G$11+СВЦЭМ!$D$10+'СЕТ СН'!$G$5-'СЕТ СН'!$G$21</f>
        <v>3789.2630477799999</v>
      </c>
      <c r="O66" s="37">
        <f>SUMIFS(СВЦЭМ!$D$34:$D$777,СВЦЭМ!$A$34:$A$777,$A66,СВЦЭМ!$B$34:$B$777,O$47)+'СЕТ СН'!$G$11+СВЦЭМ!$D$10+'СЕТ СН'!$G$5-'СЕТ СН'!$G$21</f>
        <v>3771.8134677599996</v>
      </c>
      <c r="P66" s="37">
        <f>SUMIFS(СВЦЭМ!$D$34:$D$777,СВЦЭМ!$A$34:$A$777,$A66,СВЦЭМ!$B$34:$B$777,P$47)+'СЕТ СН'!$G$11+СВЦЭМ!$D$10+'СЕТ СН'!$G$5-'СЕТ СН'!$G$21</f>
        <v>3800.1414168599999</v>
      </c>
      <c r="Q66" s="37">
        <f>SUMIFS(СВЦЭМ!$D$34:$D$777,СВЦЭМ!$A$34:$A$777,$A66,СВЦЭМ!$B$34:$B$777,Q$47)+'СЕТ СН'!$G$11+СВЦЭМ!$D$10+'СЕТ СН'!$G$5-'СЕТ СН'!$G$21</f>
        <v>3809.3674755099996</v>
      </c>
      <c r="R66" s="37">
        <f>SUMIFS(СВЦЭМ!$D$34:$D$777,СВЦЭМ!$A$34:$A$777,$A66,СВЦЭМ!$B$34:$B$777,R$47)+'СЕТ СН'!$G$11+СВЦЭМ!$D$10+'СЕТ СН'!$G$5-'СЕТ СН'!$G$21</f>
        <v>3802.6384161800001</v>
      </c>
      <c r="S66" s="37">
        <f>SUMIFS(СВЦЭМ!$D$34:$D$777,СВЦЭМ!$A$34:$A$777,$A66,СВЦЭМ!$B$34:$B$777,S$47)+'СЕТ СН'!$G$11+СВЦЭМ!$D$10+'СЕТ СН'!$G$5-'СЕТ СН'!$G$21</f>
        <v>3794.8259880199998</v>
      </c>
      <c r="T66" s="37">
        <f>SUMIFS(СВЦЭМ!$D$34:$D$777,СВЦЭМ!$A$34:$A$777,$A66,СВЦЭМ!$B$34:$B$777,T$47)+'СЕТ СН'!$G$11+СВЦЭМ!$D$10+'СЕТ СН'!$G$5-'СЕТ СН'!$G$21</f>
        <v>3780.1146797500001</v>
      </c>
      <c r="U66" s="37">
        <f>SUMIFS(СВЦЭМ!$D$34:$D$777,СВЦЭМ!$A$34:$A$777,$A66,СВЦЭМ!$B$34:$B$777,U$47)+'СЕТ СН'!$G$11+СВЦЭМ!$D$10+'СЕТ СН'!$G$5-'СЕТ СН'!$G$21</f>
        <v>3798.3749326299999</v>
      </c>
      <c r="V66" s="37">
        <f>SUMIFS(СВЦЭМ!$D$34:$D$777,СВЦЭМ!$A$34:$A$777,$A66,СВЦЭМ!$B$34:$B$777,V$47)+'СЕТ СН'!$G$11+СВЦЭМ!$D$10+'СЕТ СН'!$G$5-'СЕТ СН'!$G$21</f>
        <v>3799.7217527999996</v>
      </c>
      <c r="W66" s="37">
        <f>SUMIFS(СВЦЭМ!$D$34:$D$777,СВЦЭМ!$A$34:$A$777,$A66,СВЦЭМ!$B$34:$B$777,W$47)+'СЕТ СН'!$G$11+СВЦЭМ!$D$10+'СЕТ СН'!$G$5-'СЕТ СН'!$G$21</f>
        <v>3834.6034071099998</v>
      </c>
      <c r="X66" s="37">
        <f>SUMIFS(СВЦЭМ!$D$34:$D$777,СВЦЭМ!$A$34:$A$777,$A66,СВЦЭМ!$B$34:$B$777,X$47)+'СЕТ СН'!$G$11+СВЦЭМ!$D$10+'СЕТ СН'!$G$5-'СЕТ СН'!$G$21</f>
        <v>3941.2514702699996</v>
      </c>
      <c r="Y66" s="37">
        <f>SUMIFS(СВЦЭМ!$D$34:$D$777,СВЦЭМ!$A$34:$A$777,$A66,СВЦЭМ!$B$34:$B$777,Y$47)+'СЕТ СН'!$G$11+СВЦЭМ!$D$10+'СЕТ СН'!$G$5-'СЕТ СН'!$G$21</f>
        <v>4062.2171934599996</v>
      </c>
    </row>
    <row r="67" spans="1:26" ht="15.75" x14ac:dyDescent="0.2">
      <c r="A67" s="36">
        <f t="shared" si="1"/>
        <v>43271</v>
      </c>
      <c r="B67" s="37">
        <f>SUMIFS(СВЦЭМ!$D$34:$D$777,СВЦЭМ!$A$34:$A$777,$A67,СВЦЭМ!$B$34:$B$777,B$47)+'СЕТ СН'!$G$11+СВЦЭМ!$D$10+'СЕТ СН'!$G$5-'СЕТ СН'!$G$21</f>
        <v>4044.5573186799998</v>
      </c>
      <c r="C67" s="37">
        <f>SUMIFS(СВЦЭМ!$D$34:$D$777,СВЦЭМ!$A$34:$A$777,$A67,СВЦЭМ!$B$34:$B$777,C$47)+'СЕТ СН'!$G$11+СВЦЭМ!$D$10+'СЕТ СН'!$G$5-'СЕТ СН'!$G$21</f>
        <v>4080.3165654299996</v>
      </c>
      <c r="D67" s="37">
        <f>SUMIFS(СВЦЭМ!$D$34:$D$777,СВЦЭМ!$A$34:$A$777,$A67,СВЦЭМ!$B$34:$B$777,D$47)+'СЕТ СН'!$G$11+СВЦЭМ!$D$10+'СЕТ СН'!$G$5-'СЕТ СН'!$G$21</f>
        <v>4131.5647166000008</v>
      </c>
      <c r="E67" s="37">
        <f>SUMIFS(СВЦЭМ!$D$34:$D$777,СВЦЭМ!$A$34:$A$777,$A67,СВЦЭМ!$B$34:$B$777,E$47)+'СЕТ СН'!$G$11+СВЦЭМ!$D$10+'СЕТ СН'!$G$5-'СЕТ СН'!$G$21</f>
        <v>4149.4195949699997</v>
      </c>
      <c r="F67" s="37">
        <f>SUMIFS(СВЦЭМ!$D$34:$D$777,СВЦЭМ!$A$34:$A$777,$A67,СВЦЭМ!$B$34:$B$777,F$47)+'СЕТ СН'!$G$11+СВЦЭМ!$D$10+'СЕТ СН'!$G$5-'СЕТ СН'!$G$21</f>
        <v>4147.6937740599997</v>
      </c>
      <c r="G67" s="37">
        <f>SUMIFS(СВЦЭМ!$D$34:$D$777,СВЦЭМ!$A$34:$A$777,$A67,СВЦЭМ!$B$34:$B$777,G$47)+'СЕТ СН'!$G$11+СВЦЭМ!$D$10+'СЕТ СН'!$G$5-'СЕТ СН'!$G$21</f>
        <v>4122.4576856000003</v>
      </c>
      <c r="H67" s="37">
        <f>SUMIFS(СВЦЭМ!$D$34:$D$777,СВЦЭМ!$A$34:$A$777,$A67,СВЦЭМ!$B$34:$B$777,H$47)+'СЕТ СН'!$G$11+СВЦЭМ!$D$10+'СЕТ СН'!$G$5-'СЕТ СН'!$G$21</f>
        <v>4020.1722636099998</v>
      </c>
      <c r="I67" s="37">
        <f>SUMIFS(СВЦЭМ!$D$34:$D$777,СВЦЭМ!$A$34:$A$777,$A67,СВЦЭМ!$B$34:$B$777,I$47)+'СЕТ СН'!$G$11+СВЦЭМ!$D$10+'СЕТ СН'!$G$5-'СЕТ СН'!$G$21</f>
        <v>3873.1000188499997</v>
      </c>
      <c r="J67" s="37">
        <f>SUMIFS(СВЦЭМ!$D$34:$D$777,СВЦЭМ!$A$34:$A$777,$A67,СВЦЭМ!$B$34:$B$777,J$47)+'СЕТ СН'!$G$11+СВЦЭМ!$D$10+'СЕТ СН'!$G$5-'СЕТ СН'!$G$21</f>
        <v>3788.45652045</v>
      </c>
      <c r="K67" s="37">
        <f>SUMIFS(СВЦЭМ!$D$34:$D$777,СВЦЭМ!$A$34:$A$777,$A67,СВЦЭМ!$B$34:$B$777,K$47)+'СЕТ СН'!$G$11+СВЦЭМ!$D$10+'СЕТ СН'!$G$5-'СЕТ СН'!$G$21</f>
        <v>3752.0966846799997</v>
      </c>
      <c r="L67" s="37">
        <f>SUMIFS(СВЦЭМ!$D$34:$D$777,СВЦЭМ!$A$34:$A$777,$A67,СВЦЭМ!$B$34:$B$777,L$47)+'СЕТ СН'!$G$11+СВЦЭМ!$D$10+'СЕТ СН'!$G$5-'СЕТ СН'!$G$21</f>
        <v>3762.3651244099997</v>
      </c>
      <c r="M67" s="37">
        <f>SUMIFS(СВЦЭМ!$D$34:$D$777,СВЦЭМ!$A$34:$A$777,$A67,СВЦЭМ!$B$34:$B$777,M$47)+'СЕТ СН'!$G$11+СВЦЭМ!$D$10+'СЕТ СН'!$G$5-'СЕТ СН'!$G$21</f>
        <v>3764.6295726100002</v>
      </c>
      <c r="N67" s="37">
        <f>SUMIFS(СВЦЭМ!$D$34:$D$777,СВЦЭМ!$A$34:$A$777,$A67,СВЦЭМ!$B$34:$B$777,N$47)+'СЕТ СН'!$G$11+СВЦЭМ!$D$10+'СЕТ СН'!$G$5-'СЕТ СН'!$G$21</f>
        <v>3768.6465793399998</v>
      </c>
      <c r="O67" s="37">
        <f>SUMIFS(СВЦЭМ!$D$34:$D$777,СВЦЭМ!$A$34:$A$777,$A67,СВЦЭМ!$B$34:$B$777,O$47)+'СЕТ СН'!$G$11+СВЦЭМ!$D$10+'СЕТ СН'!$G$5-'СЕТ СН'!$G$21</f>
        <v>3774.64732048</v>
      </c>
      <c r="P67" s="37">
        <f>SUMIFS(СВЦЭМ!$D$34:$D$777,СВЦЭМ!$A$34:$A$777,$A67,СВЦЭМ!$B$34:$B$777,P$47)+'СЕТ СН'!$G$11+СВЦЭМ!$D$10+'СЕТ СН'!$G$5-'СЕТ СН'!$G$21</f>
        <v>3778.2696848000001</v>
      </c>
      <c r="Q67" s="37">
        <f>SUMIFS(СВЦЭМ!$D$34:$D$777,СВЦЭМ!$A$34:$A$777,$A67,СВЦЭМ!$B$34:$B$777,Q$47)+'СЕТ СН'!$G$11+СВЦЭМ!$D$10+'СЕТ СН'!$G$5-'СЕТ СН'!$G$21</f>
        <v>3785.8389271700003</v>
      </c>
      <c r="R67" s="37">
        <f>SUMIFS(СВЦЭМ!$D$34:$D$777,СВЦЭМ!$A$34:$A$777,$A67,СВЦЭМ!$B$34:$B$777,R$47)+'СЕТ СН'!$G$11+СВЦЭМ!$D$10+'СЕТ СН'!$G$5-'СЕТ СН'!$G$21</f>
        <v>3793.72416707</v>
      </c>
      <c r="S67" s="37">
        <f>SUMIFS(СВЦЭМ!$D$34:$D$777,СВЦЭМ!$A$34:$A$777,$A67,СВЦЭМ!$B$34:$B$777,S$47)+'СЕТ СН'!$G$11+СВЦЭМ!$D$10+'СЕТ СН'!$G$5-'СЕТ СН'!$G$21</f>
        <v>3827.7496834899998</v>
      </c>
      <c r="T67" s="37">
        <f>SUMIFS(СВЦЭМ!$D$34:$D$777,СВЦЭМ!$A$34:$A$777,$A67,СВЦЭМ!$B$34:$B$777,T$47)+'СЕТ СН'!$G$11+СВЦЭМ!$D$10+'СЕТ СН'!$G$5-'СЕТ СН'!$G$21</f>
        <v>3839.5233080599996</v>
      </c>
      <c r="U67" s="37">
        <f>SUMIFS(СВЦЭМ!$D$34:$D$777,СВЦЭМ!$A$34:$A$777,$A67,СВЦЭМ!$B$34:$B$777,U$47)+'СЕТ СН'!$G$11+СВЦЭМ!$D$10+'СЕТ СН'!$G$5-'СЕТ СН'!$G$21</f>
        <v>3842.7230805900003</v>
      </c>
      <c r="V67" s="37">
        <f>SUMIFS(СВЦЭМ!$D$34:$D$777,СВЦЭМ!$A$34:$A$777,$A67,СВЦЭМ!$B$34:$B$777,V$47)+'СЕТ СН'!$G$11+СВЦЭМ!$D$10+'СЕТ СН'!$G$5-'СЕТ СН'!$G$21</f>
        <v>3840.7350245399998</v>
      </c>
      <c r="W67" s="37">
        <f>SUMIFS(СВЦЭМ!$D$34:$D$777,СВЦЭМ!$A$34:$A$777,$A67,СВЦЭМ!$B$34:$B$777,W$47)+'СЕТ СН'!$G$11+СВЦЭМ!$D$10+'СЕТ СН'!$G$5-'СЕТ СН'!$G$21</f>
        <v>3888.02036499</v>
      </c>
      <c r="X67" s="37">
        <f>SUMIFS(СВЦЭМ!$D$34:$D$777,СВЦЭМ!$A$34:$A$777,$A67,СВЦЭМ!$B$34:$B$777,X$47)+'СЕТ СН'!$G$11+СВЦЭМ!$D$10+'СЕТ СН'!$G$5-'СЕТ СН'!$G$21</f>
        <v>3973.0236345600001</v>
      </c>
      <c r="Y67" s="37">
        <f>SUMIFS(СВЦЭМ!$D$34:$D$777,СВЦЭМ!$A$34:$A$777,$A67,СВЦЭМ!$B$34:$B$777,Y$47)+'СЕТ СН'!$G$11+СВЦЭМ!$D$10+'СЕТ СН'!$G$5-'СЕТ СН'!$G$21</f>
        <v>4084.9685336799998</v>
      </c>
    </row>
    <row r="68" spans="1:26" ht="15.75" x14ac:dyDescent="0.2">
      <c r="A68" s="36">
        <f t="shared" si="1"/>
        <v>43272</v>
      </c>
      <c r="B68" s="37">
        <f>SUMIFS(СВЦЭМ!$D$34:$D$777,СВЦЭМ!$A$34:$A$777,$A68,СВЦЭМ!$B$34:$B$777,B$47)+'СЕТ СН'!$G$11+СВЦЭМ!$D$10+'СЕТ СН'!$G$5-'СЕТ СН'!$G$21</f>
        <v>4063.8876819000002</v>
      </c>
      <c r="C68" s="37">
        <f>SUMIFS(СВЦЭМ!$D$34:$D$777,СВЦЭМ!$A$34:$A$777,$A68,СВЦЭМ!$B$34:$B$777,C$47)+'СЕТ СН'!$G$11+СВЦЭМ!$D$10+'СЕТ СН'!$G$5-'СЕТ СН'!$G$21</f>
        <v>4076.0615604500003</v>
      </c>
      <c r="D68" s="37">
        <f>SUMIFS(СВЦЭМ!$D$34:$D$777,СВЦЭМ!$A$34:$A$777,$A68,СВЦЭМ!$B$34:$B$777,D$47)+'СЕТ СН'!$G$11+СВЦЭМ!$D$10+'СЕТ СН'!$G$5-'СЕТ СН'!$G$21</f>
        <v>4136.5655622800004</v>
      </c>
      <c r="E68" s="37">
        <f>SUMIFS(СВЦЭМ!$D$34:$D$777,СВЦЭМ!$A$34:$A$777,$A68,СВЦЭМ!$B$34:$B$777,E$47)+'СЕТ СН'!$G$11+СВЦЭМ!$D$10+'СЕТ СН'!$G$5-'СЕТ СН'!$G$21</f>
        <v>4150.0176656000003</v>
      </c>
      <c r="F68" s="37">
        <f>SUMIFS(СВЦЭМ!$D$34:$D$777,СВЦЭМ!$A$34:$A$777,$A68,СВЦЭМ!$B$34:$B$777,F$47)+'СЕТ СН'!$G$11+СВЦЭМ!$D$10+'СЕТ СН'!$G$5-'СЕТ СН'!$G$21</f>
        <v>4143.8777936300003</v>
      </c>
      <c r="G68" s="37">
        <f>SUMIFS(СВЦЭМ!$D$34:$D$777,СВЦЭМ!$A$34:$A$777,$A68,СВЦЭМ!$B$34:$B$777,G$47)+'СЕТ СН'!$G$11+СВЦЭМ!$D$10+'СЕТ СН'!$G$5-'СЕТ СН'!$G$21</f>
        <v>4138.3220762800001</v>
      </c>
      <c r="H68" s="37">
        <f>SUMIFS(СВЦЭМ!$D$34:$D$777,СВЦЭМ!$A$34:$A$777,$A68,СВЦЭМ!$B$34:$B$777,H$47)+'СЕТ СН'!$G$11+СВЦЭМ!$D$10+'СЕТ СН'!$G$5-'СЕТ СН'!$G$21</f>
        <v>4048.9312947900003</v>
      </c>
      <c r="I68" s="37">
        <f>SUMIFS(СВЦЭМ!$D$34:$D$777,СВЦЭМ!$A$34:$A$777,$A68,СВЦЭМ!$B$34:$B$777,I$47)+'СЕТ СН'!$G$11+СВЦЭМ!$D$10+'СЕТ СН'!$G$5-'СЕТ СН'!$G$21</f>
        <v>3928.8032111400003</v>
      </c>
      <c r="J68" s="37">
        <f>SUMIFS(СВЦЭМ!$D$34:$D$777,СВЦЭМ!$A$34:$A$777,$A68,СВЦЭМ!$B$34:$B$777,J$47)+'СЕТ СН'!$G$11+СВЦЭМ!$D$10+'СЕТ СН'!$G$5-'СЕТ СН'!$G$21</f>
        <v>3843.6088314499998</v>
      </c>
      <c r="K68" s="37">
        <f>SUMIFS(СВЦЭМ!$D$34:$D$777,СВЦЭМ!$A$34:$A$777,$A68,СВЦЭМ!$B$34:$B$777,K$47)+'СЕТ СН'!$G$11+СВЦЭМ!$D$10+'СЕТ СН'!$G$5-'СЕТ СН'!$G$21</f>
        <v>3780.4852158299996</v>
      </c>
      <c r="L68" s="37">
        <f>SUMIFS(СВЦЭМ!$D$34:$D$777,СВЦЭМ!$A$34:$A$777,$A68,СВЦЭМ!$B$34:$B$777,L$47)+'СЕТ СН'!$G$11+СВЦЭМ!$D$10+'СЕТ СН'!$G$5-'СЕТ СН'!$G$21</f>
        <v>3761.9167144899998</v>
      </c>
      <c r="M68" s="37">
        <f>SUMIFS(СВЦЭМ!$D$34:$D$777,СВЦЭМ!$A$34:$A$777,$A68,СВЦЭМ!$B$34:$B$777,M$47)+'СЕТ СН'!$G$11+СВЦЭМ!$D$10+'СЕТ СН'!$G$5-'СЕТ СН'!$G$21</f>
        <v>3764.2176997199999</v>
      </c>
      <c r="N68" s="37">
        <f>SUMIFS(СВЦЭМ!$D$34:$D$777,СВЦЭМ!$A$34:$A$777,$A68,СВЦЭМ!$B$34:$B$777,N$47)+'СЕТ СН'!$G$11+СВЦЭМ!$D$10+'СЕТ СН'!$G$5-'СЕТ СН'!$G$21</f>
        <v>3768.9073708000001</v>
      </c>
      <c r="O68" s="37">
        <f>SUMIFS(СВЦЭМ!$D$34:$D$777,СВЦЭМ!$A$34:$A$777,$A68,СВЦЭМ!$B$34:$B$777,O$47)+'СЕТ СН'!$G$11+СВЦЭМ!$D$10+'СЕТ СН'!$G$5-'СЕТ СН'!$G$21</f>
        <v>3778.4951993600002</v>
      </c>
      <c r="P68" s="37">
        <f>SUMIFS(СВЦЭМ!$D$34:$D$777,СВЦЭМ!$A$34:$A$777,$A68,СВЦЭМ!$B$34:$B$777,P$47)+'СЕТ СН'!$G$11+СВЦЭМ!$D$10+'СЕТ СН'!$G$5-'СЕТ СН'!$G$21</f>
        <v>3784.1942058999998</v>
      </c>
      <c r="Q68" s="37">
        <f>SUMIFS(СВЦЭМ!$D$34:$D$777,СВЦЭМ!$A$34:$A$777,$A68,СВЦЭМ!$B$34:$B$777,Q$47)+'СЕТ СН'!$G$11+СВЦЭМ!$D$10+'СЕТ СН'!$G$5-'СЕТ СН'!$G$21</f>
        <v>3783.6303679300004</v>
      </c>
      <c r="R68" s="37">
        <f>SUMIFS(СВЦЭМ!$D$34:$D$777,СВЦЭМ!$A$34:$A$777,$A68,СВЦЭМ!$B$34:$B$777,R$47)+'СЕТ СН'!$G$11+СВЦЭМ!$D$10+'СЕТ СН'!$G$5-'СЕТ СН'!$G$21</f>
        <v>3813.7036942600002</v>
      </c>
      <c r="S68" s="37">
        <f>SUMIFS(СВЦЭМ!$D$34:$D$777,СВЦЭМ!$A$34:$A$777,$A68,СВЦЭМ!$B$34:$B$777,S$47)+'СЕТ СН'!$G$11+СВЦЭМ!$D$10+'СЕТ СН'!$G$5-'СЕТ СН'!$G$21</f>
        <v>3777.1504208900001</v>
      </c>
      <c r="T68" s="37">
        <f>SUMIFS(СВЦЭМ!$D$34:$D$777,СВЦЭМ!$A$34:$A$777,$A68,СВЦЭМ!$B$34:$B$777,T$47)+'СЕТ СН'!$G$11+СВЦЭМ!$D$10+'СЕТ СН'!$G$5-'СЕТ СН'!$G$21</f>
        <v>3765.7795865100002</v>
      </c>
      <c r="U68" s="37">
        <f>SUMIFS(СВЦЭМ!$D$34:$D$777,СВЦЭМ!$A$34:$A$777,$A68,СВЦЭМ!$B$34:$B$777,U$47)+'СЕТ СН'!$G$11+СВЦЭМ!$D$10+'СЕТ СН'!$G$5-'СЕТ СН'!$G$21</f>
        <v>3762.1982675200002</v>
      </c>
      <c r="V68" s="37">
        <f>SUMIFS(СВЦЭМ!$D$34:$D$777,СВЦЭМ!$A$34:$A$777,$A68,СВЦЭМ!$B$34:$B$777,V$47)+'СЕТ СН'!$G$11+СВЦЭМ!$D$10+'СЕТ СН'!$G$5-'СЕТ СН'!$G$21</f>
        <v>3775.5946379900001</v>
      </c>
      <c r="W68" s="37">
        <f>SUMIFS(СВЦЭМ!$D$34:$D$777,СВЦЭМ!$A$34:$A$777,$A68,СВЦЭМ!$B$34:$B$777,W$47)+'СЕТ СН'!$G$11+СВЦЭМ!$D$10+'СЕТ СН'!$G$5-'СЕТ СН'!$G$21</f>
        <v>3828.8833909999998</v>
      </c>
      <c r="X68" s="37">
        <f>SUMIFS(СВЦЭМ!$D$34:$D$777,СВЦЭМ!$A$34:$A$777,$A68,СВЦЭМ!$B$34:$B$777,X$47)+'СЕТ СН'!$G$11+СВЦЭМ!$D$10+'СЕТ СН'!$G$5-'СЕТ СН'!$G$21</f>
        <v>3937.9607308199998</v>
      </c>
      <c r="Y68" s="37">
        <f>SUMIFS(СВЦЭМ!$D$34:$D$777,СВЦЭМ!$A$34:$A$777,$A68,СВЦЭМ!$B$34:$B$777,Y$47)+'СЕТ СН'!$G$11+СВЦЭМ!$D$10+'СЕТ СН'!$G$5-'СЕТ СН'!$G$21</f>
        <v>4040.3178243099997</v>
      </c>
    </row>
    <row r="69" spans="1:26" ht="15.75" x14ac:dyDescent="0.2">
      <c r="A69" s="36">
        <f t="shared" si="1"/>
        <v>43273</v>
      </c>
      <c r="B69" s="37">
        <f>SUMIFS(СВЦЭМ!$D$34:$D$777,СВЦЭМ!$A$34:$A$777,$A69,СВЦЭМ!$B$34:$B$777,B$47)+'СЕТ СН'!$G$11+СВЦЭМ!$D$10+'СЕТ СН'!$G$5-'СЕТ СН'!$G$21</f>
        <v>4033.79895842</v>
      </c>
      <c r="C69" s="37">
        <f>SUMIFS(СВЦЭМ!$D$34:$D$777,СВЦЭМ!$A$34:$A$777,$A69,СВЦЭМ!$B$34:$B$777,C$47)+'СЕТ СН'!$G$11+СВЦЭМ!$D$10+'СЕТ СН'!$G$5-'СЕТ СН'!$G$21</f>
        <v>4040.45940724</v>
      </c>
      <c r="D69" s="37">
        <f>SUMIFS(СВЦЭМ!$D$34:$D$777,СВЦЭМ!$A$34:$A$777,$A69,СВЦЭМ!$B$34:$B$777,D$47)+'СЕТ СН'!$G$11+СВЦЭМ!$D$10+'СЕТ СН'!$G$5-'СЕТ СН'!$G$21</f>
        <v>4071.1486149199995</v>
      </c>
      <c r="E69" s="37">
        <f>SUMIFS(СВЦЭМ!$D$34:$D$777,СВЦЭМ!$A$34:$A$777,$A69,СВЦЭМ!$B$34:$B$777,E$47)+'СЕТ СН'!$G$11+СВЦЭМ!$D$10+'СЕТ СН'!$G$5-'СЕТ СН'!$G$21</f>
        <v>4095.7582013699998</v>
      </c>
      <c r="F69" s="37">
        <f>SUMIFS(СВЦЭМ!$D$34:$D$777,СВЦЭМ!$A$34:$A$777,$A69,СВЦЭМ!$B$34:$B$777,F$47)+'СЕТ СН'!$G$11+СВЦЭМ!$D$10+'СЕТ СН'!$G$5-'СЕТ СН'!$G$21</f>
        <v>4078.1424735299993</v>
      </c>
      <c r="G69" s="37">
        <f>SUMIFS(СВЦЭМ!$D$34:$D$777,СВЦЭМ!$A$34:$A$777,$A69,СВЦЭМ!$B$34:$B$777,G$47)+'СЕТ СН'!$G$11+СВЦЭМ!$D$10+'СЕТ СН'!$G$5-'СЕТ СН'!$G$21</f>
        <v>4067.2591288499993</v>
      </c>
      <c r="H69" s="37">
        <f>SUMIFS(СВЦЭМ!$D$34:$D$777,СВЦЭМ!$A$34:$A$777,$A69,СВЦЭМ!$B$34:$B$777,H$47)+'СЕТ СН'!$G$11+СВЦЭМ!$D$10+'СЕТ СН'!$G$5-'СЕТ СН'!$G$21</f>
        <v>4008.5989676199993</v>
      </c>
      <c r="I69" s="37">
        <f>SUMIFS(СВЦЭМ!$D$34:$D$777,СВЦЭМ!$A$34:$A$777,$A69,СВЦЭМ!$B$34:$B$777,I$47)+'СЕТ СН'!$G$11+СВЦЭМ!$D$10+'СЕТ СН'!$G$5-'СЕТ СН'!$G$21</f>
        <v>3922.6241260800002</v>
      </c>
      <c r="J69" s="37">
        <f>SUMIFS(СВЦЭМ!$D$34:$D$777,СВЦЭМ!$A$34:$A$777,$A69,СВЦЭМ!$B$34:$B$777,J$47)+'СЕТ СН'!$G$11+СВЦЭМ!$D$10+'СЕТ СН'!$G$5-'СЕТ СН'!$G$21</f>
        <v>3814.7048758200003</v>
      </c>
      <c r="K69" s="37">
        <f>SUMIFS(СВЦЭМ!$D$34:$D$777,СВЦЭМ!$A$34:$A$777,$A69,СВЦЭМ!$B$34:$B$777,K$47)+'СЕТ СН'!$G$11+СВЦЭМ!$D$10+'СЕТ СН'!$G$5-'СЕТ СН'!$G$21</f>
        <v>3766.2645113699996</v>
      </c>
      <c r="L69" s="37">
        <f>SUMIFS(СВЦЭМ!$D$34:$D$777,СВЦЭМ!$A$34:$A$777,$A69,СВЦЭМ!$B$34:$B$777,L$47)+'СЕТ СН'!$G$11+СВЦЭМ!$D$10+'СЕТ СН'!$G$5-'СЕТ СН'!$G$21</f>
        <v>3757.2300304599999</v>
      </c>
      <c r="M69" s="37">
        <f>SUMIFS(СВЦЭМ!$D$34:$D$777,СВЦЭМ!$A$34:$A$777,$A69,СВЦЭМ!$B$34:$B$777,M$47)+'СЕТ СН'!$G$11+СВЦЭМ!$D$10+'СЕТ СН'!$G$5-'СЕТ СН'!$G$21</f>
        <v>3759.6384946699995</v>
      </c>
      <c r="N69" s="37">
        <f>SUMIFS(СВЦЭМ!$D$34:$D$777,СВЦЭМ!$A$34:$A$777,$A69,СВЦЭМ!$B$34:$B$777,N$47)+'СЕТ СН'!$G$11+СВЦЭМ!$D$10+'СЕТ СН'!$G$5-'СЕТ СН'!$G$21</f>
        <v>3764.8702516899998</v>
      </c>
      <c r="O69" s="37">
        <f>SUMIFS(СВЦЭМ!$D$34:$D$777,СВЦЭМ!$A$34:$A$777,$A69,СВЦЭМ!$B$34:$B$777,O$47)+'СЕТ СН'!$G$11+СВЦЭМ!$D$10+'СЕТ СН'!$G$5-'СЕТ СН'!$G$21</f>
        <v>3761.7798506399999</v>
      </c>
      <c r="P69" s="37">
        <f>SUMIFS(СВЦЭМ!$D$34:$D$777,СВЦЭМ!$A$34:$A$777,$A69,СВЦЭМ!$B$34:$B$777,P$47)+'СЕТ СН'!$G$11+СВЦЭМ!$D$10+'СЕТ СН'!$G$5-'СЕТ СН'!$G$21</f>
        <v>3756.9335328399998</v>
      </c>
      <c r="Q69" s="37">
        <f>SUMIFS(СВЦЭМ!$D$34:$D$777,СВЦЭМ!$A$34:$A$777,$A69,СВЦЭМ!$B$34:$B$777,Q$47)+'СЕТ СН'!$G$11+СВЦЭМ!$D$10+'СЕТ СН'!$G$5-'СЕТ СН'!$G$21</f>
        <v>3752.8244024199998</v>
      </c>
      <c r="R69" s="37">
        <f>SUMIFS(СВЦЭМ!$D$34:$D$777,СВЦЭМ!$A$34:$A$777,$A69,СВЦЭМ!$B$34:$B$777,R$47)+'СЕТ СН'!$G$11+СВЦЭМ!$D$10+'СЕТ СН'!$G$5-'СЕТ СН'!$G$21</f>
        <v>3790.5368215100002</v>
      </c>
      <c r="S69" s="37">
        <f>SUMIFS(СВЦЭМ!$D$34:$D$777,СВЦЭМ!$A$34:$A$777,$A69,СВЦЭМ!$B$34:$B$777,S$47)+'СЕТ СН'!$G$11+СВЦЭМ!$D$10+'СЕТ СН'!$G$5-'СЕТ СН'!$G$21</f>
        <v>3787.4576218699999</v>
      </c>
      <c r="T69" s="37">
        <f>SUMIFS(СВЦЭМ!$D$34:$D$777,СВЦЭМ!$A$34:$A$777,$A69,СВЦЭМ!$B$34:$B$777,T$47)+'СЕТ СН'!$G$11+СВЦЭМ!$D$10+'СЕТ СН'!$G$5-'СЕТ СН'!$G$21</f>
        <v>3758.8926282099997</v>
      </c>
      <c r="U69" s="37">
        <f>SUMIFS(СВЦЭМ!$D$34:$D$777,СВЦЭМ!$A$34:$A$777,$A69,СВЦЭМ!$B$34:$B$777,U$47)+'СЕТ СН'!$G$11+СВЦЭМ!$D$10+'СЕТ СН'!$G$5-'СЕТ СН'!$G$21</f>
        <v>3760.18404349</v>
      </c>
      <c r="V69" s="37">
        <f>SUMIFS(СВЦЭМ!$D$34:$D$777,СВЦЭМ!$A$34:$A$777,$A69,СВЦЭМ!$B$34:$B$777,V$47)+'СЕТ СН'!$G$11+СВЦЭМ!$D$10+'СЕТ СН'!$G$5-'СЕТ СН'!$G$21</f>
        <v>3764.4601398399996</v>
      </c>
      <c r="W69" s="37">
        <f>SUMIFS(СВЦЭМ!$D$34:$D$777,СВЦЭМ!$A$34:$A$777,$A69,СВЦЭМ!$B$34:$B$777,W$47)+'СЕТ СН'!$G$11+СВЦЭМ!$D$10+'СЕТ СН'!$G$5-'СЕТ СН'!$G$21</f>
        <v>3789.4178971599999</v>
      </c>
      <c r="X69" s="37">
        <f>SUMIFS(СВЦЭМ!$D$34:$D$777,СВЦЭМ!$A$34:$A$777,$A69,СВЦЭМ!$B$34:$B$777,X$47)+'СЕТ СН'!$G$11+СВЦЭМ!$D$10+'СЕТ СН'!$G$5-'СЕТ СН'!$G$21</f>
        <v>3897.3715826100001</v>
      </c>
      <c r="Y69" s="37">
        <f>SUMIFS(СВЦЭМ!$D$34:$D$777,СВЦЭМ!$A$34:$A$777,$A69,СВЦЭМ!$B$34:$B$777,Y$47)+'СЕТ СН'!$G$11+СВЦЭМ!$D$10+'СЕТ СН'!$G$5-'СЕТ СН'!$G$21</f>
        <v>4021.0588538199995</v>
      </c>
    </row>
    <row r="70" spans="1:26" ht="15.75" x14ac:dyDescent="0.2">
      <c r="A70" s="36">
        <f t="shared" si="1"/>
        <v>43274</v>
      </c>
      <c r="B70" s="37">
        <f>SUMIFS(СВЦЭМ!$D$34:$D$777,СВЦЭМ!$A$34:$A$777,$A70,СВЦЭМ!$B$34:$B$777,B$47)+'СЕТ СН'!$G$11+СВЦЭМ!$D$10+'СЕТ СН'!$G$5-'СЕТ СН'!$G$21</f>
        <v>4131.6362365900004</v>
      </c>
      <c r="C70" s="37">
        <f>SUMIFS(СВЦЭМ!$D$34:$D$777,СВЦЭМ!$A$34:$A$777,$A70,СВЦЭМ!$B$34:$B$777,C$47)+'СЕТ СН'!$G$11+СВЦЭМ!$D$10+'СЕТ СН'!$G$5-'СЕТ СН'!$G$21</f>
        <v>4172.6919473799999</v>
      </c>
      <c r="D70" s="37">
        <f>SUMIFS(СВЦЭМ!$D$34:$D$777,СВЦЭМ!$A$34:$A$777,$A70,СВЦЭМ!$B$34:$B$777,D$47)+'СЕТ СН'!$G$11+СВЦЭМ!$D$10+'СЕТ СН'!$G$5-'СЕТ СН'!$G$21</f>
        <v>4161.6180383300007</v>
      </c>
      <c r="E70" s="37">
        <f>SUMIFS(СВЦЭМ!$D$34:$D$777,СВЦЭМ!$A$34:$A$777,$A70,СВЦЭМ!$B$34:$B$777,E$47)+'СЕТ СН'!$G$11+СВЦЭМ!$D$10+'СЕТ СН'!$G$5-'СЕТ СН'!$G$21</f>
        <v>4155.4159260900005</v>
      </c>
      <c r="F70" s="37">
        <f>SUMIFS(СВЦЭМ!$D$34:$D$777,СВЦЭМ!$A$34:$A$777,$A70,СВЦЭМ!$B$34:$B$777,F$47)+'СЕТ СН'!$G$11+СВЦЭМ!$D$10+'СЕТ СН'!$G$5-'СЕТ СН'!$G$21</f>
        <v>4152.3992758600007</v>
      </c>
      <c r="G70" s="37">
        <f>SUMIFS(СВЦЭМ!$D$34:$D$777,СВЦЭМ!$A$34:$A$777,$A70,СВЦЭМ!$B$34:$B$777,G$47)+'СЕТ СН'!$G$11+СВЦЭМ!$D$10+'СЕТ СН'!$G$5-'СЕТ СН'!$G$21</f>
        <v>4154.90862087</v>
      </c>
      <c r="H70" s="37">
        <f>SUMIFS(СВЦЭМ!$D$34:$D$777,СВЦЭМ!$A$34:$A$777,$A70,СВЦЭМ!$B$34:$B$777,H$47)+'СЕТ СН'!$G$11+СВЦЭМ!$D$10+'СЕТ СН'!$G$5-'СЕТ СН'!$G$21</f>
        <v>4130.6154070300008</v>
      </c>
      <c r="I70" s="37">
        <f>SUMIFS(СВЦЭМ!$D$34:$D$777,СВЦЭМ!$A$34:$A$777,$A70,СВЦЭМ!$B$34:$B$777,I$47)+'СЕТ СН'!$G$11+СВЦЭМ!$D$10+'СЕТ СН'!$G$5-'СЕТ СН'!$G$21</f>
        <v>3960.8638039699995</v>
      </c>
      <c r="J70" s="37">
        <f>SUMIFS(СВЦЭМ!$D$34:$D$777,СВЦЭМ!$A$34:$A$777,$A70,СВЦЭМ!$B$34:$B$777,J$47)+'СЕТ СН'!$G$11+СВЦЭМ!$D$10+'СЕТ СН'!$G$5-'СЕТ СН'!$G$21</f>
        <v>3860.1013180799996</v>
      </c>
      <c r="K70" s="37">
        <f>SUMIFS(СВЦЭМ!$D$34:$D$777,СВЦЭМ!$A$34:$A$777,$A70,СВЦЭМ!$B$34:$B$777,K$47)+'СЕТ СН'!$G$11+СВЦЭМ!$D$10+'СЕТ СН'!$G$5-'СЕТ СН'!$G$21</f>
        <v>3787.5996483000004</v>
      </c>
      <c r="L70" s="37">
        <f>SUMIFS(СВЦЭМ!$D$34:$D$777,СВЦЭМ!$A$34:$A$777,$A70,СВЦЭМ!$B$34:$B$777,L$47)+'СЕТ СН'!$G$11+СВЦЭМ!$D$10+'СЕТ СН'!$G$5-'СЕТ СН'!$G$21</f>
        <v>3774.9880094200003</v>
      </c>
      <c r="M70" s="37">
        <f>SUMIFS(СВЦЭМ!$D$34:$D$777,СВЦЭМ!$A$34:$A$777,$A70,СВЦЭМ!$B$34:$B$777,M$47)+'СЕТ СН'!$G$11+СВЦЭМ!$D$10+'СЕТ СН'!$G$5-'СЕТ СН'!$G$21</f>
        <v>3776.6966215899997</v>
      </c>
      <c r="N70" s="37">
        <f>SUMIFS(СВЦЭМ!$D$34:$D$777,СВЦЭМ!$A$34:$A$777,$A70,СВЦЭМ!$B$34:$B$777,N$47)+'СЕТ СН'!$G$11+СВЦЭМ!$D$10+'СЕТ СН'!$G$5-'СЕТ СН'!$G$21</f>
        <v>3778.9825522099995</v>
      </c>
      <c r="O70" s="37">
        <f>SUMIFS(СВЦЭМ!$D$34:$D$777,СВЦЭМ!$A$34:$A$777,$A70,СВЦЭМ!$B$34:$B$777,O$47)+'СЕТ СН'!$G$11+СВЦЭМ!$D$10+'СЕТ СН'!$G$5-'СЕТ СН'!$G$21</f>
        <v>3780.0813807999998</v>
      </c>
      <c r="P70" s="37">
        <f>SUMIFS(СВЦЭМ!$D$34:$D$777,СВЦЭМ!$A$34:$A$777,$A70,СВЦЭМ!$B$34:$B$777,P$47)+'СЕТ СН'!$G$11+СВЦЭМ!$D$10+'СЕТ СН'!$G$5-'СЕТ СН'!$G$21</f>
        <v>3793.4861336999998</v>
      </c>
      <c r="Q70" s="37">
        <f>SUMIFS(СВЦЭМ!$D$34:$D$777,СВЦЭМ!$A$34:$A$777,$A70,СВЦЭМ!$B$34:$B$777,Q$47)+'СЕТ СН'!$G$11+СВЦЭМ!$D$10+'СЕТ СН'!$G$5-'СЕТ СН'!$G$21</f>
        <v>3804.2561991199996</v>
      </c>
      <c r="R70" s="37">
        <f>SUMIFS(СВЦЭМ!$D$34:$D$777,СВЦЭМ!$A$34:$A$777,$A70,СВЦЭМ!$B$34:$B$777,R$47)+'СЕТ СН'!$G$11+СВЦЭМ!$D$10+'СЕТ СН'!$G$5-'СЕТ СН'!$G$21</f>
        <v>3830.79908346</v>
      </c>
      <c r="S70" s="37">
        <f>SUMIFS(СВЦЭМ!$D$34:$D$777,СВЦЭМ!$A$34:$A$777,$A70,СВЦЭМ!$B$34:$B$777,S$47)+'СЕТ СН'!$G$11+СВЦЭМ!$D$10+'СЕТ СН'!$G$5-'СЕТ СН'!$G$21</f>
        <v>3815.5856067</v>
      </c>
      <c r="T70" s="37">
        <f>SUMIFS(СВЦЭМ!$D$34:$D$777,СВЦЭМ!$A$34:$A$777,$A70,СВЦЭМ!$B$34:$B$777,T$47)+'СЕТ СН'!$G$11+СВЦЭМ!$D$10+'СЕТ СН'!$G$5-'СЕТ СН'!$G$21</f>
        <v>3807.1641113700002</v>
      </c>
      <c r="U70" s="37">
        <f>SUMIFS(СВЦЭМ!$D$34:$D$777,СВЦЭМ!$A$34:$A$777,$A70,СВЦЭМ!$B$34:$B$777,U$47)+'СЕТ СН'!$G$11+СВЦЭМ!$D$10+'СЕТ СН'!$G$5-'СЕТ СН'!$G$21</f>
        <v>3802.4108132099996</v>
      </c>
      <c r="V70" s="37">
        <f>SUMIFS(СВЦЭМ!$D$34:$D$777,СВЦЭМ!$A$34:$A$777,$A70,СВЦЭМ!$B$34:$B$777,V$47)+'СЕТ СН'!$G$11+СВЦЭМ!$D$10+'СЕТ СН'!$G$5-'СЕТ СН'!$G$21</f>
        <v>3800.3486071599996</v>
      </c>
      <c r="W70" s="37">
        <f>SUMIFS(СВЦЭМ!$D$34:$D$777,СВЦЭМ!$A$34:$A$777,$A70,СВЦЭМ!$B$34:$B$777,W$47)+'СЕТ СН'!$G$11+СВЦЭМ!$D$10+'СЕТ СН'!$G$5-'СЕТ СН'!$G$21</f>
        <v>3851.6007362300002</v>
      </c>
      <c r="X70" s="37">
        <f>SUMIFS(СВЦЭМ!$D$34:$D$777,СВЦЭМ!$A$34:$A$777,$A70,СВЦЭМ!$B$34:$B$777,X$47)+'СЕТ СН'!$G$11+СВЦЭМ!$D$10+'СЕТ СН'!$G$5-'СЕТ СН'!$G$21</f>
        <v>3957.0998334800001</v>
      </c>
      <c r="Y70" s="37">
        <f>SUMIFS(СВЦЭМ!$D$34:$D$777,СВЦЭМ!$A$34:$A$777,$A70,СВЦЭМ!$B$34:$B$777,Y$47)+'СЕТ СН'!$G$11+СВЦЭМ!$D$10+'СЕТ СН'!$G$5-'СЕТ СН'!$G$21</f>
        <v>4026.6675331000001</v>
      </c>
    </row>
    <row r="71" spans="1:26" ht="15.75" x14ac:dyDescent="0.2">
      <c r="A71" s="36">
        <f t="shared" si="1"/>
        <v>43275</v>
      </c>
      <c r="B71" s="37">
        <f>SUMIFS(СВЦЭМ!$D$34:$D$777,СВЦЭМ!$A$34:$A$777,$A71,СВЦЭМ!$B$34:$B$777,B$47)+'СЕТ СН'!$G$11+СВЦЭМ!$D$10+'СЕТ СН'!$G$5-'СЕТ СН'!$G$21</f>
        <v>4115.6471627700003</v>
      </c>
      <c r="C71" s="37">
        <f>SUMIFS(СВЦЭМ!$D$34:$D$777,СВЦЭМ!$A$34:$A$777,$A71,СВЦЭМ!$B$34:$B$777,C$47)+'СЕТ СН'!$G$11+СВЦЭМ!$D$10+'СЕТ СН'!$G$5-'СЕТ СН'!$G$21</f>
        <v>4165.6172748300005</v>
      </c>
      <c r="D71" s="37">
        <f>SUMIFS(СВЦЭМ!$D$34:$D$777,СВЦЭМ!$A$34:$A$777,$A71,СВЦЭМ!$B$34:$B$777,D$47)+'СЕТ СН'!$G$11+СВЦЭМ!$D$10+'СЕТ СН'!$G$5-'СЕТ СН'!$G$21</f>
        <v>4151.2726297100007</v>
      </c>
      <c r="E71" s="37">
        <f>SUMIFS(СВЦЭМ!$D$34:$D$777,СВЦЭМ!$A$34:$A$777,$A71,СВЦЭМ!$B$34:$B$777,E$47)+'СЕТ СН'!$G$11+СВЦЭМ!$D$10+'СЕТ СН'!$G$5-'СЕТ СН'!$G$21</f>
        <v>4144.0483101100008</v>
      </c>
      <c r="F71" s="37">
        <f>SUMIFS(СВЦЭМ!$D$34:$D$777,СВЦЭМ!$A$34:$A$777,$A71,СВЦЭМ!$B$34:$B$777,F$47)+'СЕТ СН'!$G$11+СВЦЭМ!$D$10+'СЕТ СН'!$G$5-'СЕТ СН'!$G$21</f>
        <v>4139.9465812200006</v>
      </c>
      <c r="G71" s="37">
        <f>SUMIFS(СВЦЭМ!$D$34:$D$777,СВЦЭМ!$A$34:$A$777,$A71,СВЦЭМ!$B$34:$B$777,G$47)+'СЕТ СН'!$G$11+СВЦЭМ!$D$10+'СЕТ СН'!$G$5-'СЕТ СН'!$G$21</f>
        <v>4131.8765535000002</v>
      </c>
      <c r="H71" s="37">
        <f>SUMIFS(СВЦЭМ!$D$34:$D$777,СВЦЭМ!$A$34:$A$777,$A71,СВЦЭМ!$B$34:$B$777,H$47)+'СЕТ СН'!$G$11+СВЦЭМ!$D$10+'СЕТ СН'!$G$5-'СЕТ СН'!$G$21</f>
        <v>4118.418282990001</v>
      </c>
      <c r="I71" s="37">
        <f>SUMIFS(СВЦЭМ!$D$34:$D$777,СВЦЭМ!$A$34:$A$777,$A71,СВЦЭМ!$B$34:$B$777,I$47)+'СЕТ СН'!$G$11+СВЦЭМ!$D$10+'СЕТ СН'!$G$5-'СЕТ СН'!$G$21</f>
        <v>3993.2809857199995</v>
      </c>
      <c r="J71" s="37">
        <f>SUMIFS(СВЦЭМ!$D$34:$D$777,СВЦЭМ!$A$34:$A$777,$A71,СВЦЭМ!$B$34:$B$777,J$47)+'СЕТ СН'!$G$11+СВЦЭМ!$D$10+'СЕТ СН'!$G$5-'СЕТ СН'!$G$21</f>
        <v>3867.4642759100002</v>
      </c>
      <c r="K71" s="37">
        <f>SUMIFS(СВЦЭМ!$D$34:$D$777,СВЦЭМ!$A$34:$A$777,$A71,СВЦЭМ!$B$34:$B$777,K$47)+'СЕТ СН'!$G$11+СВЦЭМ!$D$10+'СЕТ СН'!$G$5-'СЕТ СН'!$G$21</f>
        <v>3792.9653565100002</v>
      </c>
      <c r="L71" s="37">
        <f>SUMIFS(СВЦЭМ!$D$34:$D$777,СВЦЭМ!$A$34:$A$777,$A71,СВЦЭМ!$B$34:$B$777,L$47)+'СЕТ СН'!$G$11+СВЦЭМ!$D$10+'СЕТ СН'!$G$5-'СЕТ СН'!$G$21</f>
        <v>3785.5434412999998</v>
      </c>
      <c r="M71" s="37">
        <f>SUMIFS(СВЦЭМ!$D$34:$D$777,СВЦЭМ!$A$34:$A$777,$A71,СВЦЭМ!$B$34:$B$777,M$47)+'СЕТ СН'!$G$11+СВЦЭМ!$D$10+'СЕТ СН'!$G$5-'СЕТ СН'!$G$21</f>
        <v>3783.81054369</v>
      </c>
      <c r="N71" s="37">
        <f>SUMIFS(СВЦЭМ!$D$34:$D$777,СВЦЭМ!$A$34:$A$777,$A71,СВЦЭМ!$B$34:$B$777,N$47)+'СЕТ СН'!$G$11+СВЦЭМ!$D$10+'СЕТ СН'!$G$5-'СЕТ СН'!$G$21</f>
        <v>3793.3166126499996</v>
      </c>
      <c r="O71" s="37">
        <f>SUMIFS(СВЦЭМ!$D$34:$D$777,СВЦЭМ!$A$34:$A$777,$A71,СВЦЭМ!$B$34:$B$777,O$47)+'СЕТ СН'!$G$11+СВЦЭМ!$D$10+'СЕТ СН'!$G$5-'СЕТ СН'!$G$21</f>
        <v>3788.2237949699997</v>
      </c>
      <c r="P71" s="37">
        <f>SUMIFS(СВЦЭМ!$D$34:$D$777,СВЦЭМ!$A$34:$A$777,$A71,СВЦЭМ!$B$34:$B$777,P$47)+'СЕТ СН'!$G$11+СВЦЭМ!$D$10+'СЕТ СН'!$G$5-'СЕТ СН'!$G$21</f>
        <v>3792.7188260600001</v>
      </c>
      <c r="Q71" s="37">
        <f>SUMIFS(СВЦЭМ!$D$34:$D$777,СВЦЭМ!$A$34:$A$777,$A71,СВЦЭМ!$B$34:$B$777,Q$47)+'СЕТ СН'!$G$11+СВЦЭМ!$D$10+'СЕТ СН'!$G$5-'СЕТ СН'!$G$21</f>
        <v>3794.67810065</v>
      </c>
      <c r="R71" s="37">
        <f>SUMIFS(СВЦЭМ!$D$34:$D$777,СВЦЭМ!$A$34:$A$777,$A71,СВЦЭМ!$B$34:$B$777,R$47)+'СЕТ СН'!$G$11+СВЦЭМ!$D$10+'СЕТ СН'!$G$5-'СЕТ СН'!$G$21</f>
        <v>3817.9311742799996</v>
      </c>
      <c r="S71" s="37">
        <f>SUMIFS(СВЦЭМ!$D$34:$D$777,СВЦЭМ!$A$34:$A$777,$A71,СВЦЭМ!$B$34:$B$777,S$47)+'СЕТ СН'!$G$11+СВЦЭМ!$D$10+'СЕТ СН'!$G$5-'СЕТ СН'!$G$21</f>
        <v>3808.1474088800001</v>
      </c>
      <c r="T71" s="37">
        <f>SUMIFS(СВЦЭМ!$D$34:$D$777,СВЦЭМ!$A$34:$A$777,$A71,СВЦЭМ!$B$34:$B$777,T$47)+'СЕТ СН'!$G$11+СВЦЭМ!$D$10+'СЕТ СН'!$G$5-'СЕТ СН'!$G$21</f>
        <v>3799.6470541200001</v>
      </c>
      <c r="U71" s="37">
        <f>SUMIFS(СВЦЭМ!$D$34:$D$777,СВЦЭМ!$A$34:$A$777,$A71,СВЦЭМ!$B$34:$B$777,U$47)+'СЕТ СН'!$G$11+СВЦЭМ!$D$10+'СЕТ СН'!$G$5-'СЕТ СН'!$G$21</f>
        <v>3794.7555238499995</v>
      </c>
      <c r="V71" s="37">
        <f>SUMIFS(СВЦЭМ!$D$34:$D$777,СВЦЭМ!$A$34:$A$777,$A71,СВЦЭМ!$B$34:$B$777,V$47)+'СЕТ СН'!$G$11+СВЦЭМ!$D$10+'СЕТ СН'!$G$5-'СЕТ СН'!$G$21</f>
        <v>3798.3666985099994</v>
      </c>
      <c r="W71" s="37">
        <f>SUMIFS(СВЦЭМ!$D$34:$D$777,СВЦЭМ!$A$34:$A$777,$A71,СВЦЭМ!$B$34:$B$777,W$47)+'СЕТ СН'!$G$11+СВЦЭМ!$D$10+'СЕТ СН'!$G$5-'СЕТ СН'!$G$21</f>
        <v>3839.4108399299998</v>
      </c>
      <c r="X71" s="37">
        <f>SUMIFS(СВЦЭМ!$D$34:$D$777,СВЦЭМ!$A$34:$A$777,$A71,СВЦЭМ!$B$34:$B$777,X$47)+'СЕТ СН'!$G$11+СВЦЭМ!$D$10+'СЕТ СН'!$G$5-'СЕТ СН'!$G$21</f>
        <v>3936.7622964099996</v>
      </c>
      <c r="Y71" s="37">
        <f>SUMIFS(СВЦЭМ!$D$34:$D$777,СВЦЭМ!$A$34:$A$777,$A71,СВЦЭМ!$B$34:$B$777,Y$47)+'СЕТ СН'!$G$11+СВЦЭМ!$D$10+'СЕТ СН'!$G$5-'СЕТ СН'!$G$21</f>
        <v>4052.5745165800004</v>
      </c>
    </row>
    <row r="72" spans="1:26" ht="15.75" x14ac:dyDescent="0.2">
      <c r="A72" s="36">
        <f t="shared" si="1"/>
        <v>43276</v>
      </c>
      <c r="B72" s="37">
        <f>SUMIFS(СВЦЭМ!$D$34:$D$777,СВЦЭМ!$A$34:$A$777,$A72,СВЦЭМ!$B$34:$B$777,B$47)+'СЕТ СН'!$G$11+СВЦЭМ!$D$10+'СЕТ СН'!$G$5-'СЕТ СН'!$G$21</f>
        <v>4088.8134581899999</v>
      </c>
      <c r="C72" s="37">
        <f>SUMIFS(СВЦЭМ!$D$34:$D$777,СВЦЭМ!$A$34:$A$777,$A72,СВЦЭМ!$B$34:$B$777,C$47)+'СЕТ СН'!$G$11+СВЦЭМ!$D$10+'СЕТ СН'!$G$5-'СЕТ СН'!$G$21</f>
        <v>4143.2879309400005</v>
      </c>
      <c r="D72" s="37">
        <f>SUMIFS(СВЦЭМ!$D$34:$D$777,СВЦЭМ!$A$34:$A$777,$A72,СВЦЭМ!$B$34:$B$777,D$47)+'СЕТ СН'!$G$11+СВЦЭМ!$D$10+'СЕТ СН'!$G$5-'СЕТ СН'!$G$21</f>
        <v>4177.6787307800005</v>
      </c>
      <c r="E72" s="37">
        <f>SUMIFS(СВЦЭМ!$D$34:$D$777,СВЦЭМ!$A$34:$A$777,$A72,СВЦЭМ!$B$34:$B$777,E$47)+'СЕТ СН'!$G$11+СВЦЭМ!$D$10+'СЕТ СН'!$G$5-'СЕТ СН'!$G$21</f>
        <v>4172.188506720001</v>
      </c>
      <c r="F72" s="37">
        <f>SUMIFS(СВЦЭМ!$D$34:$D$777,СВЦЭМ!$A$34:$A$777,$A72,СВЦЭМ!$B$34:$B$777,F$47)+'СЕТ СН'!$G$11+СВЦЭМ!$D$10+'СЕТ СН'!$G$5-'СЕТ СН'!$G$21</f>
        <v>4168.02786517</v>
      </c>
      <c r="G72" s="37">
        <f>SUMIFS(СВЦЭМ!$D$34:$D$777,СВЦЭМ!$A$34:$A$777,$A72,СВЦЭМ!$B$34:$B$777,G$47)+'СЕТ СН'!$G$11+СВЦЭМ!$D$10+'СЕТ СН'!$G$5-'СЕТ СН'!$G$21</f>
        <v>4175.0534448300004</v>
      </c>
      <c r="H72" s="37">
        <f>SUMIFS(СВЦЭМ!$D$34:$D$777,СВЦЭМ!$A$34:$A$777,$A72,СВЦЭМ!$B$34:$B$777,H$47)+'СЕТ СН'!$G$11+СВЦЭМ!$D$10+'СЕТ СН'!$G$5-'СЕТ СН'!$G$21</f>
        <v>4141.3803570500004</v>
      </c>
      <c r="I72" s="37">
        <f>SUMIFS(СВЦЭМ!$D$34:$D$777,СВЦЭМ!$A$34:$A$777,$A72,СВЦЭМ!$B$34:$B$777,I$47)+'СЕТ СН'!$G$11+СВЦЭМ!$D$10+'СЕТ СН'!$G$5-'СЕТ СН'!$G$21</f>
        <v>3975.0669060200003</v>
      </c>
      <c r="J72" s="37">
        <f>SUMIFS(СВЦЭМ!$D$34:$D$777,СВЦЭМ!$A$34:$A$777,$A72,СВЦЭМ!$B$34:$B$777,J$47)+'СЕТ СН'!$G$11+СВЦЭМ!$D$10+'СЕТ СН'!$G$5-'СЕТ СН'!$G$21</f>
        <v>3859.9204218</v>
      </c>
      <c r="K72" s="37">
        <f>SUMIFS(СВЦЭМ!$D$34:$D$777,СВЦЭМ!$A$34:$A$777,$A72,СВЦЭМ!$B$34:$B$777,K$47)+'СЕТ СН'!$G$11+СВЦЭМ!$D$10+'СЕТ СН'!$G$5-'СЕТ СН'!$G$21</f>
        <v>3807.0015839399998</v>
      </c>
      <c r="L72" s="37">
        <f>SUMIFS(СВЦЭМ!$D$34:$D$777,СВЦЭМ!$A$34:$A$777,$A72,СВЦЭМ!$B$34:$B$777,L$47)+'СЕТ СН'!$G$11+СВЦЭМ!$D$10+'СЕТ СН'!$G$5-'СЕТ СН'!$G$21</f>
        <v>3807.41551261</v>
      </c>
      <c r="M72" s="37">
        <f>SUMIFS(СВЦЭМ!$D$34:$D$777,СВЦЭМ!$A$34:$A$777,$A72,СВЦЭМ!$B$34:$B$777,M$47)+'СЕТ СН'!$G$11+СВЦЭМ!$D$10+'СЕТ СН'!$G$5-'СЕТ СН'!$G$21</f>
        <v>3806.7221996900003</v>
      </c>
      <c r="N72" s="37">
        <f>SUMIFS(СВЦЭМ!$D$34:$D$777,СВЦЭМ!$A$34:$A$777,$A72,СВЦЭМ!$B$34:$B$777,N$47)+'СЕТ СН'!$G$11+СВЦЭМ!$D$10+'СЕТ СН'!$G$5-'СЕТ СН'!$G$21</f>
        <v>3799.1912138499997</v>
      </c>
      <c r="O72" s="37">
        <f>SUMIFS(СВЦЭМ!$D$34:$D$777,СВЦЭМ!$A$34:$A$777,$A72,СВЦЭМ!$B$34:$B$777,O$47)+'СЕТ СН'!$G$11+СВЦЭМ!$D$10+'СЕТ СН'!$G$5-'СЕТ СН'!$G$21</f>
        <v>3801.3587977000002</v>
      </c>
      <c r="P72" s="37">
        <f>SUMIFS(СВЦЭМ!$D$34:$D$777,СВЦЭМ!$A$34:$A$777,$A72,СВЦЭМ!$B$34:$B$777,P$47)+'СЕТ СН'!$G$11+СВЦЭМ!$D$10+'СЕТ СН'!$G$5-'СЕТ СН'!$G$21</f>
        <v>3803.6535428599996</v>
      </c>
      <c r="Q72" s="37">
        <f>SUMIFS(СВЦЭМ!$D$34:$D$777,СВЦЭМ!$A$34:$A$777,$A72,СВЦЭМ!$B$34:$B$777,Q$47)+'СЕТ СН'!$G$11+СВЦЭМ!$D$10+'СЕТ СН'!$G$5-'СЕТ СН'!$G$21</f>
        <v>3804.7693772600001</v>
      </c>
      <c r="R72" s="37">
        <f>SUMIFS(СВЦЭМ!$D$34:$D$777,СВЦЭМ!$A$34:$A$777,$A72,СВЦЭМ!$B$34:$B$777,R$47)+'СЕТ СН'!$G$11+СВЦЭМ!$D$10+'СЕТ СН'!$G$5-'СЕТ СН'!$G$21</f>
        <v>3809.5229514799998</v>
      </c>
      <c r="S72" s="37">
        <f>SUMIFS(СВЦЭМ!$D$34:$D$777,СВЦЭМ!$A$34:$A$777,$A72,СВЦЭМ!$B$34:$B$777,S$47)+'СЕТ СН'!$G$11+СВЦЭМ!$D$10+'СЕТ СН'!$G$5-'СЕТ СН'!$G$21</f>
        <v>3801.2571317699999</v>
      </c>
      <c r="T72" s="37">
        <f>SUMIFS(СВЦЭМ!$D$34:$D$777,СВЦЭМ!$A$34:$A$777,$A72,СВЦЭМ!$B$34:$B$777,T$47)+'СЕТ СН'!$G$11+СВЦЭМ!$D$10+'СЕТ СН'!$G$5-'СЕТ СН'!$G$21</f>
        <v>3799.0372120199995</v>
      </c>
      <c r="U72" s="37">
        <f>SUMIFS(СВЦЭМ!$D$34:$D$777,СВЦЭМ!$A$34:$A$777,$A72,СВЦЭМ!$B$34:$B$777,U$47)+'СЕТ СН'!$G$11+СВЦЭМ!$D$10+'СЕТ СН'!$G$5-'СЕТ СН'!$G$21</f>
        <v>3804.7056495299998</v>
      </c>
      <c r="V72" s="37">
        <f>SUMIFS(СВЦЭМ!$D$34:$D$777,СВЦЭМ!$A$34:$A$777,$A72,СВЦЭМ!$B$34:$B$777,V$47)+'СЕТ СН'!$G$11+СВЦЭМ!$D$10+'СЕТ СН'!$G$5-'СЕТ СН'!$G$21</f>
        <v>3805.64526144</v>
      </c>
      <c r="W72" s="37">
        <f>SUMIFS(СВЦЭМ!$D$34:$D$777,СВЦЭМ!$A$34:$A$777,$A72,СВЦЭМ!$B$34:$B$777,W$47)+'СЕТ СН'!$G$11+СВЦЭМ!$D$10+'СЕТ СН'!$G$5-'СЕТ СН'!$G$21</f>
        <v>3852.6709687099997</v>
      </c>
      <c r="X72" s="37">
        <f>SUMIFS(СВЦЭМ!$D$34:$D$777,СВЦЭМ!$A$34:$A$777,$A72,СВЦЭМ!$B$34:$B$777,X$47)+'СЕТ СН'!$G$11+СВЦЭМ!$D$10+'СЕТ СН'!$G$5-'СЕТ СН'!$G$21</f>
        <v>3944.7197089899996</v>
      </c>
      <c r="Y72" s="37">
        <f>SUMIFS(СВЦЭМ!$D$34:$D$777,СВЦЭМ!$A$34:$A$777,$A72,СВЦЭМ!$B$34:$B$777,Y$47)+'СЕТ СН'!$G$11+СВЦЭМ!$D$10+'СЕТ СН'!$G$5-'СЕТ СН'!$G$21</f>
        <v>4066.2958888099997</v>
      </c>
    </row>
    <row r="73" spans="1:26" ht="15.75" x14ac:dyDescent="0.2">
      <c r="A73" s="36">
        <f t="shared" si="1"/>
        <v>43277</v>
      </c>
      <c r="B73" s="37">
        <f>SUMIFS(СВЦЭМ!$D$34:$D$777,СВЦЭМ!$A$34:$A$777,$A73,СВЦЭМ!$B$34:$B$777,B$47)+'СЕТ СН'!$G$11+СВЦЭМ!$D$10+'СЕТ СН'!$G$5-'СЕТ СН'!$G$21</f>
        <v>4146.5310147900009</v>
      </c>
      <c r="C73" s="37">
        <f>SUMIFS(СВЦЭМ!$D$34:$D$777,СВЦЭМ!$A$34:$A$777,$A73,СВЦЭМ!$B$34:$B$777,C$47)+'СЕТ СН'!$G$11+СВЦЭМ!$D$10+'СЕТ СН'!$G$5-'СЕТ СН'!$G$21</f>
        <v>4155.0840572400002</v>
      </c>
      <c r="D73" s="37">
        <f>SUMIFS(СВЦЭМ!$D$34:$D$777,СВЦЭМ!$A$34:$A$777,$A73,СВЦЭМ!$B$34:$B$777,D$47)+'СЕТ СН'!$G$11+СВЦЭМ!$D$10+'СЕТ СН'!$G$5-'СЕТ СН'!$G$21</f>
        <v>4139.6447462000006</v>
      </c>
      <c r="E73" s="37">
        <f>SUMIFS(СВЦЭМ!$D$34:$D$777,СВЦЭМ!$A$34:$A$777,$A73,СВЦЭМ!$B$34:$B$777,E$47)+'СЕТ СН'!$G$11+СВЦЭМ!$D$10+'СЕТ СН'!$G$5-'СЕТ СН'!$G$21</f>
        <v>4134.0058327899997</v>
      </c>
      <c r="F73" s="37">
        <f>SUMIFS(СВЦЭМ!$D$34:$D$777,СВЦЭМ!$A$34:$A$777,$A73,СВЦЭМ!$B$34:$B$777,F$47)+'СЕТ СН'!$G$11+СВЦЭМ!$D$10+'СЕТ СН'!$G$5-'СЕТ СН'!$G$21</f>
        <v>4131.6348172400003</v>
      </c>
      <c r="G73" s="37">
        <f>SUMIFS(СВЦЭМ!$D$34:$D$777,СВЦЭМ!$A$34:$A$777,$A73,СВЦЭМ!$B$34:$B$777,G$47)+'СЕТ СН'!$G$11+СВЦЭМ!$D$10+'СЕТ СН'!$G$5-'СЕТ СН'!$G$21</f>
        <v>4137.9121041400003</v>
      </c>
      <c r="H73" s="37">
        <f>SUMIFS(СВЦЭМ!$D$34:$D$777,СВЦЭМ!$A$34:$A$777,$A73,СВЦЭМ!$B$34:$B$777,H$47)+'СЕТ СН'!$G$11+СВЦЭМ!$D$10+'СЕТ СН'!$G$5-'СЕТ СН'!$G$21</f>
        <v>4133.1915751100005</v>
      </c>
      <c r="I73" s="37">
        <f>SUMIFS(СВЦЭМ!$D$34:$D$777,СВЦЭМ!$A$34:$A$777,$A73,СВЦЭМ!$B$34:$B$777,I$47)+'СЕТ СН'!$G$11+СВЦЭМ!$D$10+'СЕТ СН'!$G$5-'СЕТ СН'!$G$21</f>
        <v>3997.5972214799999</v>
      </c>
      <c r="J73" s="37">
        <f>SUMIFS(СВЦЭМ!$D$34:$D$777,СВЦЭМ!$A$34:$A$777,$A73,СВЦЭМ!$B$34:$B$777,J$47)+'СЕТ СН'!$G$11+СВЦЭМ!$D$10+'СЕТ СН'!$G$5-'СЕТ СН'!$G$21</f>
        <v>3893.8323638899997</v>
      </c>
      <c r="K73" s="37">
        <f>SUMIFS(СВЦЭМ!$D$34:$D$777,СВЦЭМ!$A$34:$A$777,$A73,СВЦЭМ!$B$34:$B$777,K$47)+'СЕТ СН'!$G$11+СВЦЭМ!$D$10+'СЕТ СН'!$G$5-'СЕТ СН'!$G$21</f>
        <v>3840.6775005799996</v>
      </c>
      <c r="L73" s="37">
        <f>SUMIFS(СВЦЭМ!$D$34:$D$777,СВЦЭМ!$A$34:$A$777,$A73,СВЦЭМ!$B$34:$B$777,L$47)+'СЕТ СН'!$G$11+СВЦЭМ!$D$10+'СЕТ СН'!$G$5-'СЕТ СН'!$G$21</f>
        <v>3824.0641347300002</v>
      </c>
      <c r="M73" s="37">
        <f>SUMIFS(СВЦЭМ!$D$34:$D$777,СВЦЭМ!$A$34:$A$777,$A73,СВЦЭМ!$B$34:$B$777,M$47)+'СЕТ СН'!$G$11+СВЦЭМ!$D$10+'СЕТ СН'!$G$5-'СЕТ СН'!$G$21</f>
        <v>3816.6518506999996</v>
      </c>
      <c r="N73" s="37">
        <f>SUMIFS(СВЦЭМ!$D$34:$D$777,СВЦЭМ!$A$34:$A$777,$A73,СВЦЭМ!$B$34:$B$777,N$47)+'СЕТ СН'!$G$11+СВЦЭМ!$D$10+'СЕТ СН'!$G$5-'СЕТ СН'!$G$21</f>
        <v>3816.3311035399997</v>
      </c>
      <c r="O73" s="37">
        <f>SUMIFS(СВЦЭМ!$D$34:$D$777,СВЦЭМ!$A$34:$A$777,$A73,СВЦЭМ!$B$34:$B$777,O$47)+'СЕТ СН'!$G$11+СВЦЭМ!$D$10+'СЕТ СН'!$G$5-'СЕТ СН'!$G$21</f>
        <v>3819.7105111099995</v>
      </c>
      <c r="P73" s="37">
        <f>SUMIFS(СВЦЭМ!$D$34:$D$777,СВЦЭМ!$A$34:$A$777,$A73,СВЦЭМ!$B$34:$B$777,P$47)+'СЕТ СН'!$G$11+СВЦЭМ!$D$10+'СЕТ СН'!$G$5-'СЕТ СН'!$G$21</f>
        <v>3830.7602043399997</v>
      </c>
      <c r="Q73" s="37">
        <f>SUMIFS(СВЦЭМ!$D$34:$D$777,СВЦЭМ!$A$34:$A$777,$A73,СВЦЭМ!$B$34:$B$777,Q$47)+'СЕТ СН'!$G$11+СВЦЭМ!$D$10+'СЕТ СН'!$G$5-'СЕТ СН'!$G$21</f>
        <v>3832.9063906599999</v>
      </c>
      <c r="R73" s="37">
        <f>SUMIFS(СВЦЭМ!$D$34:$D$777,СВЦЭМ!$A$34:$A$777,$A73,СВЦЭМ!$B$34:$B$777,R$47)+'СЕТ СН'!$G$11+СВЦЭМ!$D$10+'СЕТ СН'!$G$5-'СЕТ СН'!$G$21</f>
        <v>3830.3455132499998</v>
      </c>
      <c r="S73" s="37">
        <f>SUMIFS(СВЦЭМ!$D$34:$D$777,СВЦЭМ!$A$34:$A$777,$A73,СВЦЭМ!$B$34:$B$777,S$47)+'СЕТ СН'!$G$11+СВЦЭМ!$D$10+'СЕТ СН'!$G$5-'СЕТ СН'!$G$21</f>
        <v>3822.9372057300002</v>
      </c>
      <c r="T73" s="37">
        <f>SUMIFS(СВЦЭМ!$D$34:$D$777,СВЦЭМ!$A$34:$A$777,$A73,СВЦЭМ!$B$34:$B$777,T$47)+'СЕТ СН'!$G$11+СВЦЭМ!$D$10+'СЕТ СН'!$G$5-'СЕТ СН'!$G$21</f>
        <v>3818.0632875599999</v>
      </c>
      <c r="U73" s="37">
        <f>SUMIFS(СВЦЭМ!$D$34:$D$777,СВЦЭМ!$A$34:$A$777,$A73,СВЦЭМ!$B$34:$B$777,U$47)+'СЕТ СН'!$G$11+СВЦЭМ!$D$10+'СЕТ СН'!$G$5-'СЕТ СН'!$G$21</f>
        <v>3817.7371967900003</v>
      </c>
      <c r="V73" s="37">
        <f>SUMIFS(СВЦЭМ!$D$34:$D$777,СВЦЭМ!$A$34:$A$777,$A73,СВЦЭМ!$B$34:$B$777,V$47)+'СЕТ СН'!$G$11+СВЦЭМ!$D$10+'СЕТ СН'!$G$5-'СЕТ СН'!$G$21</f>
        <v>3821.3980695699997</v>
      </c>
      <c r="W73" s="37">
        <f>SUMIFS(СВЦЭМ!$D$34:$D$777,СВЦЭМ!$A$34:$A$777,$A73,СВЦЭМ!$B$34:$B$777,W$47)+'СЕТ СН'!$G$11+СВЦЭМ!$D$10+'СЕТ СН'!$G$5-'СЕТ СН'!$G$21</f>
        <v>3876.5834361299999</v>
      </c>
      <c r="X73" s="37">
        <f>SUMIFS(СВЦЭМ!$D$34:$D$777,СВЦЭМ!$A$34:$A$777,$A73,СВЦЭМ!$B$34:$B$777,X$47)+'СЕТ СН'!$G$11+СВЦЭМ!$D$10+'СЕТ СН'!$G$5-'СЕТ СН'!$G$21</f>
        <v>3989.29167809</v>
      </c>
      <c r="Y73" s="37">
        <f>SUMIFS(СВЦЭМ!$D$34:$D$777,СВЦЭМ!$A$34:$A$777,$A73,СВЦЭМ!$B$34:$B$777,Y$47)+'СЕТ СН'!$G$11+СВЦЭМ!$D$10+'СЕТ СН'!$G$5-'СЕТ СН'!$G$21</f>
        <v>4075.7012658600001</v>
      </c>
    </row>
    <row r="74" spans="1:26" ht="15.75" x14ac:dyDescent="0.2">
      <c r="A74" s="36">
        <f t="shared" si="1"/>
        <v>43278</v>
      </c>
      <c r="B74" s="37">
        <f>SUMIFS(СВЦЭМ!$D$34:$D$777,СВЦЭМ!$A$34:$A$777,$A74,СВЦЭМ!$B$34:$B$777,B$47)+'СЕТ СН'!$G$11+СВЦЭМ!$D$10+'СЕТ СН'!$G$5-'СЕТ СН'!$G$21</f>
        <v>4080.1059522599994</v>
      </c>
      <c r="C74" s="37">
        <f>SUMIFS(СВЦЭМ!$D$34:$D$777,СВЦЭМ!$A$34:$A$777,$A74,СВЦЭМ!$B$34:$B$777,C$47)+'СЕТ СН'!$G$11+СВЦЭМ!$D$10+'СЕТ СН'!$G$5-'СЕТ СН'!$G$21</f>
        <v>4139.7475399900004</v>
      </c>
      <c r="D74" s="37">
        <f>SUMIFS(СВЦЭМ!$D$34:$D$777,СВЦЭМ!$A$34:$A$777,$A74,СВЦЭМ!$B$34:$B$777,D$47)+'СЕТ СН'!$G$11+СВЦЭМ!$D$10+'СЕТ СН'!$G$5-'СЕТ СН'!$G$21</f>
        <v>4146.2917422500004</v>
      </c>
      <c r="E74" s="37">
        <f>SUMIFS(СВЦЭМ!$D$34:$D$777,СВЦЭМ!$A$34:$A$777,$A74,СВЦЭМ!$B$34:$B$777,E$47)+'СЕТ СН'!$G$11+СВЦЭМ!$D$10+'СЕТ СН'!$G$5-'СЕТ СН'!$G$21</f>
        <v>4138.9668615300006</v>
      </c>
      <c r="F74" s="37">
        <f>SUMIFS(СВЦЭМ!$D$34:$D$777,СВЦЭМ!$A$34:$A$777,$A74,СВЦЭМ!$B$34:$B$777,F$47)+'СЕТ СН'!$G$11+СВЦЭМ!$D$10+'СЕТ СН'!$G$5-'СЕТ СН'!$G$21</f>
        <v>4134.9883015100004</v>
      </c>
      <c r="G74" s="37">
        <f>SUMIFS(СВЦЭМ!$D$34:$D$777,СВЦЭМ!$A$34:$A$777,$A74,СВЦЭМ!$B$34:$B$777,G$47)+'СЕТ СН'!$G$11+СВЦЭМ!$D$10+'СЕТ СН'!$G$5-'СЕТ СН'!$G$21</f>
        <v>4101.1611316400003</v>
      </c>
      <c r="H74" s="37">
        <f>SUMIFS(СВЦЭМ!$D$34:$D$777,СВЦЭМ!$A$34:$A$777,$A74,СВЦЭМ!$B$34:$B$777,H$47)+'СЕТ СН'!$G$11+СВЦЭМ!$D$10+'СЕТ СН'!$G$5-'СЕТ СН'!$G$21</f>
        <v>4029.7184095500002</v>
      </c>
      <c r="I74" s="37">
        <f>SUMIFS(СВЦЭМ!$D$34:$D$777,СВЦЭМ!$A$34:$A$777,$A74,СВЦЭМ!$B$34:$B$777,I$47)+'СЕТ СН'!$G$11+СВЦЭМ!$D$10+'СЕТ СН'!$G$5-'СЕТ СН'!$G$21</f>
        <v>3995.7276019299993</v>
      </c>
      <c r="J74" s="37">
        <f>SUMIFS(СВЦЭМ!$D$34:$D$777,СВЦЭМ!$A$34:$A$777,$A74,СВЦЭМ!$B$34:$B$777,J$47)+'СЕТ СН'!$G$11+СВЦЭМ!$D$10+'СЕТ СН'!$G$5-'СЕТ СН'!$G$21</f>
        <v>3951.4048686699994</v>
      </c>
      <c r="K74" s="37">
        <f>SUMIFS(СВЦЭМ!$D$34:$D$777,СВЦЭМ!$A$34:$A$777,$A74,СВЦЭМ!$B$34:$B$777,K$47)+'СЕТ СН'!$G$11+СВЦЭМ!$D$10+'СЕТ СН'!$G$5-'СЕТ СН'!$G$21</f>
        <v>3937.32011801</v>
      </c>
      <c r="L74" s="37">
        <f>SUMIFS(СВЦЭМ!$D$34:$D$777,СВЦЭМ!$A$34:$A$777,$A74,СВЦЭМ!$B$34:$B$777,L$47)+'СЕТ СН'!$G$11+СВЦЭМ!$D$10+'СЕТ СН'!$G$5-'СЕТ СН'!$G$21</f>
        <v>3928.1040209500002</v>
      </c>
      <c r="M74" s="37">
        <f>SUMIFS(СВЦЭМ!$D$34:$D$777,СВЦЭМ!$A$34:$A$777,$A74,СВЦЭМ!$B$34:$B$777,M$47)+'СЕТ СН'!$G$11+СВЦЭМ!$D$10+'СЕТ СН'!$G$5-'СЕТ СН'!$G$21</f>
        <v>3908.8710826000001</v>
      </c>
      <c r="N74" s="37">
        <f>SUMIFS(СВЦЭМ!$D$34:$D$777,СВЦЭМ!$A$34:$A$777,$A74,СВЦЭМ!$B$34:$B$777,N$47)+'СЕТ СН'!$G$11+СВЦЭМ!$D$10+'СЕТ СН'!$G$5-'СЕТ СН'!$G$21</f>
        <v>3922.7722157900002</v>
      </c>
      <c r="O74" s="37">
        <f>SUMIFS(СВЦЭМ!$D$34:$D$777,СВЦЭМ!$A$34:$A$777,$A74,СВЦЭМ!$B$34:$B$777,O$47)+'СЕТ СН'!$G$11+СВЦЭМ!$D$10+'СЕТ СН'!$G$5-'СЕТ СН'!$G$21</f>
        <v>3931.6327667</v>
      </c>
      <c r="P74" s="37">
        <f>SUMIFS(СВЦЭМ!$D$34:$D$777,СВЦЭМ!$A$34:$A$777,$A74,СВЦЭМ!$B$34:$B$777,P$47)+'СЕТ СН'!$G$11+СВЦЭМ!$D$10+'СЕТ СН'!$G$5-'СЕТ СН'!$G$21</f>
        <v>3918.8987571799994</v>
      </c>
      <c r="Q74" s="37">
        <f>SUMIFS(СВЦЭМ!$D$34:$D$777,СВЦЭМ!$A$34:$A$777,$A74,СВЦЭМ!$B$34:$B$777,Q$47)+'СЕТ СН'!$G$11+СВЦЭМ!$D$10+'СЕТ СН'!$G$5-'СЕТ СН'!$G$21</f>
        <v>3851.3208713299996</v>
      </c>
      <c r="R74" s="37">
        <f>SUMIFS(СВЦЭМ!$D$34:$D$777,СВЦЭМ!$A$34:$A$777,$A74,СВЦЭМ!$B$34:$B$777,R$47)+'СЕТ СН'!$G$11+СВЦЭМ!$D$10+'СЕТ СН'!$G$5-'СЕТ СН'!$G$21</f>
        <v>3785.1879294599999</v>
      </c>
      <c r="S74" s="37">
        <f>SUMIFS(СВЦЭМ!$D$34:$D$777,СВЦЭМ!$A$34:$A$777,$A74,СВЦЭМ!$B$34:$B$777,S$47)+'СЕТ СН'!$G$11+СВЦЭМ!$D$10+'СЕТ СН'!$G$5-'СЕТ СН'!$G$21</f>
        <v>3784.87282138</v>
      </c>
      <c r="T74" s="37">
        <f>SUMIFS(СВЦЭМ!$D$34:$D$777,СВЦЭМ!$A$34:$A$777,$A74,СВЦЭМ!$B$34:$B$777,T$47)+'СЕТ СН'!$G$11+СВЦЭМ!$D$10+'СЕТ СН'!$G$5-'СЕТ СН'!$G$21</f>
        <v>3773.4705841599994</v>
      </c>
      <c r="U74" s="37">
        <f>SUMIFS(СВЦЭМ!$D$34:$D$777,СВЦЭМ!$A$34:$A$777,$A74,СВЦЭМ!$B$34:$B$777,U$47)+'СЕТ СН'!$G$11+СВЦЭМ!$D$10+'СЕТ СН'!$G$5-'СЕТ СН'!$G$21</f>
        <v>3768.33744626</v>
      </c>
      <c r="V74" s="37">
        <f>SUMIFS(СВЦЭМ!$D$34:$D$777,СВЦЭМ!$A$34:$A$777,$A74,СВЦЭМ!$B$34:$B$777,V$47)+'СЕТ СН'!$G$11+СВЦЭМ!$D$10+'СЕТ СН'!$G$5-'СЕТ СН'!$G$21</f>
        <v>3772.4266246299999</v>
      </c>
      <c r="W74" s="37">
        <f>SUMIFS(СВЦЭМ!$D$34:$D$777,СВЦЭМ!$A$34:$A$777,$A74,СВЦЭМ!$B$34:$B$777,W$47)+'СЕТ СН'!$G$11+СВЦЭМ!$D$10+'СЕТ СН'!$G$5-'СЕТ СН'!$G$21</f>
        <v>3810.4652632700004</v>
      </c>
      <c r="X74" s="37">
        <f>SUMIFS(СВЦЭМ!$D$34:$D$777,СВЦЭМ!$A$34:$A$777,$A74,СВЦЭМ!$B$34:$B$777,X$47)+'СЕТ СН'!$G$11+СВЦЭМ!$D$10+'СЕТ СН'!$G$5-'СЕТ СН'!$G$21</f>
        <v>3915.9977461000003</v>
      </c>
      <c r="Y74" s="37">
        <f>SUMIFS(СВЦЭМ!$D$34:$D$777,СВЦЭМ!$A$34:$A$777,$A74,СВЦЭМ!$B$34:$B$777,Y$47)+'СЕТ СН'!$G$11+СВЦЭМ!$D$10+'СЕТ СН'!$G$5-'СЕТ СН'!$G$21</f>
        <v>4020.9774648200005</v>
      </c>
    </row>
    <row r="75" spans="1:26" ht="15.75" x14ac:dyDescent="0.2">
      <c r="A75" s="36">
        <f t="shared" si="1"/>
        <v>43279</v>
      </c>
      <c r="B75" s="37">
        <f>SUMIFS(СВЦЭМ!$D$34:$D$777,СВЦЭМ!$A$34:$A$777,$A75,СВЦЭМ!$B$34:$B$777,B$47)+'СЕТ СН'!$G$11+СВЦЭМ!$D$10+'СЕТ СН'!$G$5-'СЕТ СН'!$G$21</f>
        <v>4072.8075290399997</v>
      </c>
      <c r="C75" s="37">
        <f>SUMIFS(СВЦЭМ!$D$34:$D$777,СВЦЭМ!$A$34:$A$777,$A75,СВЦЭМ!$B$34:$B$777,C$47)+'СЕТ СН'!$G$11+СВЦЭМ!$D$10+'СЕТ СН'!$G$5-'СЕТ СН'!$G$21</f>
        <v>4140.1411780400003</v>
      </c>
      <c r="D75" s="37">
        <f>SUMIFS(СВЦЭМ!$D$34:$D$777,СВЦЭМ!$A$34:$A$777,$A75,СВЦЭМ!$B$34:$B$777,D$47)+'СЕТ СН'!$G$11+СВЦЭМ!$D$10+'СЕТ СН'!$G$5-'СЕТ СН'!$G$21</f>
        <v>4148.4591045799998</v>
      </c>
      <c r="E75" s="37">
        <f>SUMIFS(СВЦЭМ!$D$34:$D$777,СВЦЭМ!$A$34:$A$777,$A75,СВЦЭМ!$B$34:$B$777,E$47)+'СЕТ СН'!$G$11+СВЦЭМ!$D$10+'СЕТ СН'!$G$5-'СЕТ СН'!$G$21</f>
        <v>4140.4428941100005</v>
      </c>
      <c r="F75" s="37">
        <f>SUMIFS(СВЦЭМ!$D$34:$D$777,СВЦЭМ!$A$34:$A$777,$A75,СВЦЭМ!$B$34:$B$777,F$47)+'СЕТ СН'!$G$11+СВЦЭМ!$D$10+'СЕТ СН'!$G$5-'СЕТ СН'!$G$21</f>
        <v>4138.2324827500006</v>
      </c>
      <c r="G75" s="37">
        <f>SUMIFS(СВЦЭМ!$D$34:$D$777,СВЦЭМ!$A$34:$A$777,$A75,СВЦЭМ!$B$34:$B$777,G$47)+'СЕТ СН'!$G$11+СВЦЭМ!$D$10+'СЕТ СН'!$G$5-'СЕТ СН'!$G$21</f>
        <v>4145.4258652500002</v>
      </c>
      <c r="H75" s="37">
        <f>SUMIFS(СВЦЭМ!$D$34:$D$777,СВЦЭМ!$A$34:$A$777,$A75,СВЦЭМ!$B$34:$B$777,H$47)+'СЕТ СН'!$G$11+СВЦЭМ!$D$10+'СЕТ СН'!$G$5-'СЕТ СН'!$G$21</f>
        <v>4104.8354973300002</v>
      </c>
      <c r="I75" s="37">
        <f>SUMIFS(СВЦЭМ!$D$34:$D$777,СВЦЭМ!$A$34:$A$777,$A75,СВЦЭМ!$B$34:$B$777,I$47)+'СЕТ СН'!$G$11+СВЦЭМ!$D$10+'СЕТ СН'!$G$5-'СЕТ СН'!$G$21</f>
        <v>3990.1738526100003</v>
      </c>
      <c r="J75" s="37">
        <f>SUMIFS(СВЦЭМ!$D$34:$D$777,СВЦЭМ!$A$34:$A$777,$A75,СВЦЭМ!$B$34:$B$777,J$47)+'СЕТ СН'!$G$11+СВЦЭМ!$D$10+'СЕТ СН'!$G$5-'СЕТ СН'!$G$21</f>
        <v>3874.81213325</v>
      </c>
      <c r="K75" s="37">
        <f>SUMIFS(СВЦЭМ!$D$34:$D$777,СВЦЭМ!$A$34:$A$777,$A75,СВЦЭМ!$B$34:$B$777,K$47)+'СЕТ СН'!$G$11+СВЦЭМ!$D$10+'СЕТ СН'!$G$5-'СЕТ СН'!$G$21</f>
        <v>3823.2857388699999</v>
      </c>
      <c r="L75" s="37">
        <f>SUMIFS(СВЦЭМ!$D$34:$D$777,СВЦЭМ!$A$34:$A$777,$A75,СВЦЭМ!$B$34:$B$777,L$47)+'СЕТ СН'!$G$11+СВЦЭМ!$D$10+'СЕТ СН'!$G$5-'СЕТ СН'!$G$21</f>
        <v>3816.3633768599998</v>
      </c>
      <c r="M75" s="37">
        <f>SUMIFS(СВЦЭМ!$D$34:$D$777,СВЦЭМ!$A$34:$A$777,$A75,СВЦЭМ!$B$34:$B$777,M$47)+'СЕТ СН'!$G$11+СВЦЭМ!$D$10+'СЕТ СН'!$G$5-'СЕТ СН'!$G$21</f>
        <v>3813.1350987000001</v>
      </c>
      <c r="N75" s="37">
        <f>SUMIFS(СВЦЭМ!$D$34:$D$777,СВЦЭМ!$A$34:$A$777,$A75,СВЦЭМ!$B$34:$B$777,N$47)+'СЕТ СН'!$G$11+СВЦЭМ!$D$10+'СЕТ СН'!$G$5-'СЕТ СН'!$G$21</f>
        <v>3809.1820606099996</v>
      </c>
      <c r="O75" s="37">
        <f>SUMIFS(СВЦЭМ!$D$34:$D$777,СВЦЭМ!$A$34:$A$777,$A75,СВЦЭМ!$B$34:$B$777,O$47)+'СЕТ СН'!$G$11+СВЦЭМ!$D$10+'СЕТ СН'!$G$5-'СЕТ СН'!$G$21</f>
        <v>3818.15385784</v>
      </c>
      <c r="P75" s="37">
        <f>SUMIFS(СВЦЭМ!$D$34:$D$777,СВЦЭМ!$A$34:$A$777,$A75,СВЦЭМ!$B$34:$B$777,P$47)+'СЕТ СН'!$G$11+СВЦЭМ!$D$10+'СЕТ СН'!$G$5-'СЕТ СН'!$G$21</f>
        <v>3822.4331538800002</v>
      </c>
      <c r="Q75" s="37">
        <f>SUMIFS(СВЦЭМ!$D$34:$D$777,СВЦЭМ!$A$34:$A$777,$A75,СВЦЭМ!$B$34:$B$777,Q$47)+'СЕТ СН'!$G$11+СВЦЭМ!$D$10+'СЕТ СН'!$G$5-'СЕТ СН'!$G$21</f>
        <v>3827.6954300000002</v>
      </c>
      <c r="R75" s="37">
        <f>SUMIFS(СВЦЭМ!$D$34:$D$777,СВЦЭМ!$A$34:$A$777,$A75,СВЦЭМ!$B$34:$B$777,R$47)+'СЕТ СН'!$G$11+СВЦЭМ!$D$10+'СЕТ СН'!$G$5-'СЕТ СН'!$G$21</f>
        <v>3825.0655326199999</v>
      </c>
      <c r="S75" s="37">
        <f>SUMIFS(СВЦЭМ!$D$34:$D$777,СВЦЭМ!$A$34:$A$777,$A75,СВЦЭМ!$B$34:$B$777,S$47)+'СЕТ СН'!$G$11+СВЦЭМ!$D$10+'СЕТ СН'!$G$5-'СЕТ СН'!$G$21</f>
        <v>3827.4917057999996</v>
      </c>
      <c r="T75" s="37">
        <f>SUMIFS(СВЦЭМ!$D$34:$D$777,СВЦЭМ!$A$34:$A$777,$A75,СВЦЭМ!$B$34:$B$777,T$47)+'СЕТ СН'!$G$11+СВЦЭМ!$D$10+'СЕТ СН'!$G$5-'СЕТ СН'!$G$21</f>
        <v>3817.6644324699996</v>
      </c>
      <c r="U75" s="37">
        <f>SUMIFS(СВЦЭМ!$D$34:$D$777,СВЦЭМ!$A$34:$A$777,$A75,СВЦЭМ!$B$34:$B$777,U$47)+'СЕТ СН'!$G$11+СВЦЭМ!$D$10+'СЕТ СН'!$G$5-'СЕТ СН'!$G$21</f>
        <v>3812.4898272400001</v>
      </c>
      <c r="V75" s="37">
        <f>SUMIFS(СВЦЭМ!$D$34:$D$777,СВЦЭМ!$A$34:$A$777,$A75,СВЦЭМ!$B$34:$B$777,V$47)+'СЕТ СН'!$G$11+СВЦЭМ!$D$10+'СЕТ СН'!$G$5-'СЕТ СН'!$G$21</f>
        <v>3833.1472918099994</v>
      </c>
      <c r="W75" s="37">
        <f>SUMIFS(СВЦЭМ!$D$34:$D$777,СВЦЭМ!$A$34:$A$777,$A75,СВЦЭМ!$B$34:$B$777,W$47)+'СЕТ СН'!$G$11+СВЦЭМ!$D$10+'СЕТ СН'!$G$5-'СЕТ СН'!$G$21</f>
        <v>3876.4642980899994</v>
      </c>
      <c r="X75" s="37">
        <f>SUMIFS(СВЦЭМ!$D$34:$D$777,СВЦЭМ!$A$34:$A$777,$A75,СВЦЭМ!$B$34:$B$777,X$47)+'СЕТ СН'!$G$11+СВЦЭМ!$D$10+'СЕТ СН'!$G$5-'СЕТ СН'!$G$21</f>
        <v>3990.4165183099999</v>
      </c>
      <c r="Y75" s="37">
        <f>SUMIFS(СВЦЭМ!$D$34:$D$777,СВЦЭМ!$A$34:$A$777,$A75,СВЦЭМ!$B$34:$B$777,Y$47)+'СЕТ СН'!$G$11+СВЦЭМ!$D$10+'СЕТ СН'!$G$5-'СЕТ СН'!$G$21</f>
        <v>4081.68709549</v>
      </c>
    </row>
    <row r="76" spans="1:26" ht="15.75" x14ac:dyDescent="0.2">
      <c r="A76" s="36">
        <f t="shared" si="1"/>
        <v>43280</v>
      </c>
      <c r="B76" s="37">
        <f>SUMIFS(СВЦЭМ!$D$34:$D$777,СВЦЭМ!$A$34:$A$777,$A76,СВЦЭМ!$B$34:$B$777,B$47)+'СЕТ СН'!$G$11+СВЦЭМ!$D$10+'СЕТ СН'!$G$5-'СЕТ СН'!$G$21</f>
        <v>4125.5340846200006</v>
      </c>
      <c r="C76" s="37">
        <f>SUMIFS(СВЦЭМ!$D$34:$D$777,СВЦЭМ!$A$34:$A$777,$A76,СВЦЭМ!$B$34:$B$777,C$47)+'СЕТ СН'!$G$11+СВЦЭМ!$D$10+'СЕТ СН'!$G$5-'СЕТ СН'!$G$21</f>
        <v>4202.0587435700008</v>
      </c>
      <c r="D76" s="37">
        <f>SUMIFS(СВЦЭМ!$D$34:$D$777,СВЦЭМ!$A$34:$A$777,$A76,СВЦЭМ!$B$34:$B$777,D$47)+'СЕТ СН'!$G$11+СВЦЭМ!$D$10+'СЕТ СН'!$G$5-'СЕТ СН'!$G$21</f>
        <v>4204.943887460001</v>
      </c>
      <c r="E76" s="37">
        <f>SUMIFS(СВЦЭМ!$D$34:$D$777,СВЦЭМ!$A$34:$A$777,$A76,СВЦЭМ!$B$34:$B$777,E$47)+'СЕТ СН'!$G$11+СВЦЭМ!$D$10+'СЕТ СН'!$G$5-'СЕТ СН'!$G$21</f>
        <v>4197.1242249500001</v>
      </c>
      <c r="F76" s="37">
        <f>SUMIFS(СВЦЭМ!$D$34:$D$777,СВЦЭМ!$A$34:$A$777,$A76,СВЦЭМ!$B$34:$B$777,F$47)+'СЕТ СН'!$G$11+СВЦЭМ!$D$10+'СЕТ СН'!$G$5-'СЕТ СН'!$G$21</f>
        <v>4193.5550269000005</v>
      </c>
      <c r="G76" s="37">
        <f>SUMIFS(СВЦЭМ!$D$34:$D$777,СВЦЭМ!$A$34:$A$777,$A76,СВЦЭМ!$B$34:$B$777,G$47)+'СЕТ СН'!$G$11+СВЦЭМ!$D$10+'СЕТ СН'!$G$5-'СЕТ СН'!$G$21</f>
        <v>4197.9690299399999</v>
      </c>
      <c r="H76" s="37">
        <f>SUMIFS(СВЦЭМ!$D$34:$D$777,СВЦЭМ!$A$34:$A$777,$A76,СВЦЭМ!$B$34:$B$777,H$47)+'СЕТ СН'!$G$11+СВЦЭМ!$D$10+'СЕТ СН'!$G$5-'СЕТ СН'!$G$21</f>
        <v>4114.1022145500001</v>
      </c>
      <c r="I76" s="37">
        <f>SUMIFS(СВЦЭМ!$D$34:$D$777,СВЦЭМ!$A$34:$A$777,$A76,СВЦЭМ!$B$34:$B$777,I$47)+'СЕТ СН'!$G$11+СВЦЭМ!$D$10+'СЕТ СН'!$G$5-'СЕТ СН'!$G$21</f>
        <v>3969.82145644</v>
      </c>
      <c r="J76" s="37">
        <f>SUMIFS(СВЦЭМ!$D$34:$D$777,СВЦЭМ!$A$34:$A$777,$A76,СВЦЭМ!$B$34:$B$777,J$47)+'СЕТ СН'!$G$11+СВЦЭМ!$D$10+'СЕТ СН'!$G$5-'СЕТ СН'!$G$21</f>
        <v>3860.5311734900001</v>
      </c>
      <c r="K76" s="37">
        <f>SUMIFS(СВЦЭМ!$D$34:$D$777,СВЦЭМ!$A$34:$A$777,$A76,СВЦЭМ!$B$34:$B$777,K$47)+'СЕТ СН'!$G$11+СВЦЭМ!$D$10+'СЕТ СН'!$G$5-'СЕТ СН'!$G$21</f>
        <v>3799.5430963699996</v>
      </c>
      <c r="L76" s="37">
        <f>SUMIFS(СВЦЭМ!$D$34:$D$777,СВЦЭМ!$A$34:$A$777,$A76,СВЦЭМ!$B$34:$B$777,L$47)+'СЕТ СН'!$G$11+СВЦЭМ!$D$10+'СЕТ СН'!$G$5-'СЕТ СН'!$G$21</f>
        <v>3791.8684178600001</v>
      </c>
      <c r="M76" s="37">
        <f>SUMIFS(СВЦЭМ!$D$34:$D$777,СВЦЭМ!$A$34:$A$777,$A76,СВЦЭМ!$B$34:$B$777,M$47)+'СЕТ СН'!$G$11+СВЦЭМ!$D$10+'СЕТ СН'!$G$5-'СЕТ СН'!$G$21</f>
        <v>3787.3994012299995</v>
      </c>
      <c r="N76" s="37">
        <f>SUMIFS(СВЦЭМ!$D$34:$D$777,СВЦЭМ!$A$34:$A$777,$A76,СВЦЭМ!$B$34:$B$777,N$47)+'СЕТ СН'!$G$11+СВЦЭМ!$D$10+'СЕТ СН'!$G$5-'СЕТ СН'!$G$21</f>
        <v>3785.4274962200002</v>
      </c>
      <c r="O76" s="37">
        <f>SUMIFS(СВЦЭМ!$D$34:$D$777,СВЦЭМ!$A$34:$A$777,$A76,СВЦЭМ!$B$34:$B$777,O$47)+'СЕТ СН'!$G$11+СВЦЭМ!$D$10+'СЕТ СН'!$G$5-'СЕТ СН'!$G$21</f>
        <v>3790.6198132699997</v>
      </c>
      <c r="P76" s="37">
        <f>SUMIFS(СВЦЭМ!$D$34:$D$777,СВЦЭМ!$A$34:$A$777,$A76,СВЦЭМ!$B$34:$B$777,P$47)+'СЕТ СН'!$G$11+СВЦЭМ!$D$10+'СЕТ СН'!$G$5-'СЕТ СН'!$G$21</f>
        <v>3795.1932008700001</v>
      </c>
      <c r="Q76" s="37">
        <f>SUMIFS(СВЦЭМ!$D$34:$D$777,СВЦЭМ!$A$34:$A$777,$A76,СВЦЭМ!$B$34:$B$777,Q$47)+'СЕТ СН'!$G$11+СВЦЭМ!$D$10+'СЕТ СН'!$G$5-'СЕТ СН'!$G$21</f>
        <v>3799.1229318700002</v>
      </c>
      <c r="R76" s="37">
        <f>SUMIFS(СВЦЭМ!$D$34:$D$777,СВЦЭМ!$A$34:$A$777,$A76,СВЦЭМ!$B$34:$B$777,R$47)+'СЕТ СН'!$G$11+СВЦЭМ!$D$10+'СЕТ СН'!$G$5-'СЕТ СН'!$G$21</f>
        <v>3794.2799018999999</v>
      </c>
      <c r="S76" s="37">
        <f>SUMIFS(СВЦЭМ!$D$34:$D$777,СВЦЭМ!$A$34:$A$777,$A76,СВЦЭМ!$B$34:$B$777,S$47)+'СЕТ СН'!$G$11+СВЦЭМ!$D$10+'СЕТ СН'!$G$5-'СЕТ СН'!$G$21</f>
        <v>3796.8378872399994</v>
      </c>
      <c r="T76" s="37">
        <f>SUMIFS(СВЦЭМ!$D$34:$D$777,СВЦЭМ!$A$34:$A$777,$A76,СВЦЭМ!$B$34:$B$777,T$47)+'СЕТ СН'!$G$11+СВЦЭМ!$D$10+'СЕТ СН'!$G$5-'СЕТ СН'!$G$21</f>
        <v>3797.1338106899998</v>
      </c>
      <c r="U76" s="37">
        <f>SUMIFS(СВЦЭМ!$D$34:$D$777,СВЦЭМ!$A$34:$A$777,$A76,СВЦЭМ!$B$34:$B$777,U$47)+'СЕТ СН'!$G$11+СВЦЭМ!$D$10+'СЕТ СН'!$G$5-'СЕТ СН'!$G$21</f>
        <v>3795.6990415400001</v>
      </c>
      <c r="V76" s="37">
        <f>SUMIFS(СВЦЭМ!$D$34:$D$777,СВЦЭМ!$A$34:$A$777,$A76,СВЦЭМ!$B$34:$B$777,V$47)+'СЕТ СН'!$G$11+СВЦЭМ!$D$10+'СЕТ СН'!$G$5-'СЕТ СН'!$G$21</f>
        <v>3798.7219918199994</v>
      </c>
      <c r="W76" s="37">
        <f>SUMIFS(СВЦЭМ!$D$34:$D$777,СВЦЭМ!$A$34:$A$777,$A76,СВЦЭМ!$B$34:$B$777,W$47)+'СЕТ СН'!$G$11+СВЦЭМ!$D$10+'СЕТ СН'!$G$5-'СЕТ СН'!$G$21</f>
        <v>3868.4565545199998</v>
      </c>
      <c r="X76" s="37">
        <f>SUMIFS(СВЦЭМ!$D$34:$D$777,СВЦЭМ!$A$34:$A$777,$A76,СВЦЭМ!$B$34:$B$777,X$47)+'СЕТ СН'!$G$11+СВЦЭМ!$D$10+'СЕТ СН'!$G$5-'СЕТ СН'!$G$21</f>
        <v>3942.7867749299999</v>
      </c>
      <c r="Y76" s="37">
        <f>SUMIFS(СВЦЭМ!$D$34:$D$777,СВЦЭМ!$A$34:$A$777,$A76,СВЦЭМ!$B$34:$B$777,Y$47)+'СЕТ СН'!$G$11+СВЦЭМ!$D$10+'СЕТ СН'!$G$5-'СЕТ СН'!$G$21</f>
        <v>4074.0778687899997</v>
      </c>
    </row>
    <row r="77" spans="1:26" ht="15.75" x14ac:dyDescent="0.2">
      <c r="A77" s="36">
        <f t="shared" si="1"/>
        <v>43281</v>
      </c>
      <c r="B77" s="37">
        <f>SUMIFS(СВЦЭМ!$D$34:$D$777,СВЦЭМ!$A$34:$A$777,$A77,СВЦЭМ!$B$34:$B$777,B$47)+'СЕТ СН'!$G$11+СВЦЭМ!$D$10+'СЕТ СН'!$G$5-'СЕТ СН'!$G$21</f>
        <v>4178.1073605800002</v>
      </c>
      <c r="C77" s="37">
        <f>SUMIFS(СВЦЭМ!$D$34:$D$777,СВЦЭМ!$A$34:$A$777,$A77,СВЦЭМ!$B$34:$B$777,C$47)+'СЕТ СН'!$G$11+СВЦЭМ!$D$10+'СЕТ СН'!$G$5-'СЕТ СН'!$G$21</f>
        <v>4165.3533710500005</v>
      </c>
      <c r="D77" s="37">
        <f>SUMIFS(СВЦЭМ!$D$34:$D$777,СВЦЭМ!$A$34:$A$777,$A77,СВЦЭМ!$B$34:$B$777,D$47)+'СЕТ СН'!$G$11+СВЦЭМ!$D$10+'СЕТ СН'!$G$5-'СЕТ СН'!$G$21</f>
        <v>4180.5456746099999</v>
      </c>
      <c r="E77" s="37">
        <f>SUMIFS(СВЦЭМ!$D$34:$D$777,СВЦЭМ!$A$34:$A$777,$A77,СВЦЭМ!$B$34:$B$777,E$47)+'СЕТ СН'!$G$11+СВЦЭМ!$D$10+'СЕТ СН'!$G$5-'СЕТ СН'!$G$21</f>
        <v>4174.5041193000006</v>
      </c>
      <c r="F77" s="37">
        <f>SUMIFS(СВЦЭМ!$D$34:$D$777,СВЦЭМ!$A$34:$A$777,$A77,СВЦЭМ!$B$34:$B$777,F$47)+'СЕТ СН'!$G$11+СВЦЭМ!$D$10+'СЕТ СН'!$G$5-'СЕТ СН'!$G$21</f>
        <v>4171.9092852500007</v>
      </c>
      <c r="G77" s="37">
        <f>SUMIFS(СВЦЭМ!$D$34:$D$777,СВЦЭМ!$A$34:$A$777,$A77,СВЦЭМ!$B$34:$B$777,G$47)+'СЕТ СН'!$G$11+СВЦЭМ!$D$10+'СЕТ СН'!$G$5-'СЕТ СН'!$G$21</f>
        <v>4172.5743484800005</v>
      </c>
      <c r="H77" s="37">
        <f>SUMIFS(СВЦЭМ!$D$34:$D$777,СВЦЭМ!$A$34:$A$777,$A77,СВЦЭМ!$B$34:$B$777,H$47)+'СЕТ СН'!$G$11+СВЦЭМ!$D$10+'СЕТ СН'!$G$5-'СЕТ СН'!$G$21</f>
        <v>4078.4976651299999</v>
      </c>
      <c r="I77" s="37">
        <f>SUMIFS(СВЦЭМ!$D$34:$D$777,СВЦЭМ!$A$34:$A$777,$A77,СВЦЭМ!$B$34:$B$777,I$47)+'СЕТ СН'!$G$11+СВЦЭМ!$D$10+'СЕТ СН'!$G$5-'СЕТ СН'!$G$21</f>
        <v>3928.7035956300001</v>
      </c>
      <c r="J77" s="37">
        <f>SUMIFS(СВЦЭМ!$D$34:$D$777,СВЦЭМ!$A$34:$A$777,$A77,СВЦЭМ!$B$34:$B$777,J$47)+'СЕТ СН'!$G$11+СВЦЭМ!$D$10+'СЕТ СН'!$G$5-'СЕТ СН'!$G$21</f>
        <v>3814.9464811299999</v>
      </c>
      <c r="K77" s="37">
        <f>SUMIFS(СВЦЭМ!$D$34:$D$777,СВЦЭМ!$A$34:$A$777,$A77,СВЦЭМ!$B$34:$B$777,K$47)+'СЕТ СН'!$G$11+СВЦЭМ!$D$10+'СЕТ СН'!$G$5-'СЕТ СН'!$G$21</f>
        <v>3771.3336890899996</v>
      </c>
      <c r="L77" s="37">
        <f>SUMIFS(СВЦЭМ!$D$34:$D$777,СВЦЭМ!$A$34:$A$777,$A77,СВЦЭМ!$B$34:$B$777,L$47)+'СЕТ СН'!$G$11+СВЦЭМ!$D$10+'СЕТ СН'!$G$5-'СЕТ СН'!$G$21</f>
        <v>3778.0271931399998</v>
      </c>
      <c r="M77" s="37">
        <f>SUMIFS(СВЦЭМ!$D$34:$D$777,СВЦЭМ!$A$34:$A$777,$A77,СВЦЭМ!$B$34:$B$777,M$47)+'СЕТ СН'!$G$11+СВЦЭМ!$D$10+'СЕТ СН'!$G$5-'СЕТ СН'!$G$21</f>
        <v>3759.8271905799998</v>
      </c>
      <c r="N77" s="37">
        <f>SUMIFS(СВЦЭМ!$D$34:$D$777,СВЦЭМ!$A$34:$A$777,$A77,СВЦЭМ!$B$34:$B$777,N$47)+'СЕТ СН'!$G$11+СВЦЭМ!$D$10+'СЕТ СН'!$G$5-'СЕТ СН'!$G$21</f>
        <v>3778.9943245600002</v>
      </c>
      <c r="O77" s="37">
        <f>SUMIFS(СВЦЭМ!$D$34:$D$777,СВЦЭМ!$A$34:$A$777,$A77,СВЦЭМ!$B$34:$B$777,O$47)+'СЕТ СН'!$G$11+СВЦЭМ!$D$10+'СЕТ СН'!$G$5-'СЕТ СН'!$G$21</f>
        <v>3780.4923098699996</v>
      </c>
      <c r="P77" s="37">
        <f>SUMIFS(СВЦЭМ!$D$34:$D$777,СВЦЭМ!$A$34:$A$777,$A77,СВЦЭМ!$B$34:$B$777,P$47)+'СЕТ СН'!$G$11+СВЦЭМ!$D$10+'СЕТ СН'!$G$5-'СЕТ СН'!$G$21</f>
        <v>3782.6333533100001</v>
      </c>
      <c r="Q77" s="37">
        <f>SUMIFS(СВЦЭМ!$D$34:$D$777,СВЦЭМ!$A$34:$A$777,$A77,СВЦЭМ!$B$34:$B$777,Q$47)+'СЕТ СН'!$G$11+СВЦЭМ!$D$10+'СЕТ СН'!$G$5-'СЕТ СН'!$G$21</f>
        <v>3780.5656176300004</v>
      </c>
      <c r="R77" s="37">
        <f>SUMIFS(СВЦЭМ!$D$34:$D$777,СВЦЭМ!$A$34:$A$777,$A77,СВЦЭМ!$B$34:$B$777,R$47)+'СЕТ СН'!$G$11+СВЦЭМ!$D$10+'СЕТ СН'!$G$5-'СЕТ СН'!$G$21</f>
        <v>3776.8550030499996</v>
      </c>
      <c r="S77" s="37">
        <f>SUMIFS(СВЦЭМ!$D$34:$D$777,СВЦЭМ!$A$34:$A$777,$A77,СВЦЭМ!$B$34:$B$777,S$47)+'СЕТ СН'!$G$11+СВЦЭМ!$D$10+'СЕТ СН'!$G$5-'СЕТ СН'!$G$21</f>
        <v>3772.8072255699994</v>
      </c>
      <c r="T77" s="37">
        <f>SUMIFS(СВЦЭМ!$D$34:$D$777,СВЦЭМ!$A$34:$A$777,$A77,СВЦЭМ!$B$34:$B$777,T$47)+'СЕТ СН'!$G$11+СВЦЭМ!$D$10+'СЕТ СН'!$G$5-'СЕТ СН'!$G$21</f>
        <v>3774.0474147499995</v>
      </c>
      <c r="U77" s="37">
        <f>SUMIFS(СВЦЭМ!$D$34:$D$777,СВЦЭМ!$A$34:$A$777,$A77,СВЦЭМ!$B$34:$B$777,U$47)+'СЕТ СН'!$G$11+СВЦЭМ!$D$10+'СЕТ СН'!$G$5-'СЕТ СН'!$G$21</f>
        <v>3766.8113409599996</v>
      </c>
      <c r="V77" s="37">
        <f>SUMIFS(СВЦЭМ!$D$34:$D$777,СВЦЭМ!$A$34:$A$777,$A77,СВЦЭМ!$B$34:$B$777,V$47)+'СЕТ СН'!$G$11+СВЦЭМ!$D$10+'СЕТ СН'!$G$5-'СЕТ СН'!$G$21</f>
        <v>3773.9407882199998</v>
      </c>
      <c r="W77" s="37">
        <f>SUMIFS(СВЦЭМ!$D$34:$D$777,СВЦЭМ!$A$34:$A$777,$A77,СВЦЭМ!$B$34:$B$777,W$47)+'СЕТ СН'!$G$11+СВЦЭМ!$D$10+'СЕТ СН'!$G$5-'СЕТ СН'!$G$21</f>
        <v>3830.33957323</v>
      </c>
      <c r="X77" s="37">
        <f>SUMIFS(СВЦЭМ!$D$34:$D$777,СВЦЭМ!$A$34:$A$777,$A77,СВЦЭМ!$B$34:$B$777,X$47)+'СЕТ СН'!$G$11+СВЦЭМ!$D$10+'СЕТ СН'!$G$5-'СЕТ СН'!$G$21</f>
        <v>3925.3384274899995</v>
      </c>
      <c r="Y77" s="37">
        <f>SUMIFS(СВЦЭМ!$D$34:$D$777,СВЦЭМ!$A$34:$A$777,$A77,СВЦЭМ!$B$34:$B$777,Y$47)+'СЕТ СН'!$G$11+СВЦЭМ!$D$10+'СЕТ СН'!$G$5-'СЕТ СН'!$G$21</f>
        <v>4009.1798162700002</v>
      </c>
    </row>
    <row r="78" spans="1:26" ht="15.75" hidden="1" x14ac:dyDescent="0.2">
      <c r="A78" s="36">
        <f t="shared" si="1"/>
        <v>43282</v>
      </c>
      <c r="B78" s="37">
        <f>SUMIFS(СВЦЭМ!$D$34:$D$777,СВЦЭМ!$A$34:$A$777,$A78,СВЦЭМ!$B$34:$B$777,B$47)+'СЕТ СН'!$G$11+СВЦЭМ!$D$10+'СЕТ СН'!$G$5-'СЕТ СН'!$G$21</f>
        <v>3086.6180509299998</v>
      </c>
      <c r="C78" s="37">
        <f>SUMIFS(СВЦЭМ!$D$34:$D$777,СВЦЭМ!$A$34:$A$777,$A78,СВЦЭМ!$B$34:$B$777,C$47)+'СЕТ СН'!$G$11+СВЦЭМ!$D$10+'СЕТ СН'!$G$5-'СЕТ СН'!$G$21</f>
        <v>3086.6180509299998</v>
      </c>
      <c r="D78" s="37">
        <f>SUMIFS(СВЦЭМ!$D$34:$D$777,СВЦЭМ!$A$34:$A$777,$A78,СВЦЭМ!$B$34:$B$777,D$47)+'СЕТ СН'!$G$11+СВЦЭМ!$D$10+'СЕТ СН'!$G$5-'СЕТ СН'!$G$21</f>
        <v>3086.6180509299998</v>
      </c>
      <c r="E78" s="37">
        <f>SUMIFS(СВЦЭМ!$D$34:$D$777,СВЦЭМ!$A$34:$A$777,$A78,СВЦЭМ!$B$34:$B$777,E$47)+'СЕТ СН'!$G$11+СВЦЭМ!$D$10+'СЕТ СН'!$G$5-'СЕТ СН'!$G$21</f>
        <v>3086.6180509299998</v>
      </c>
      <c r="F78" s="37">
        <f>SUMIFS(СВЦЭМ!$D$34:$D$777,СВЦЭМ!$A$34:$A$777,$A78,СВЦЭМ!$B$34:$B$777,F$47)+'СЕТ СН'!$G$11+СВЦЭМ!$D$10+'СЕТ СН'!$G$5-'СЕТ СН'!$G$21</f>
        <v>3086.6180509299998</v>
      </c>
      <c r="G78" s="37">
        <f>SUMIFS(СВЦЭМ!$D$34:$D$777,СВЦЭМ!$A$34:$A$777,$A78,СВЦЭМ!$B$34:$B$777,G$47)+'СЕТ СН'!$G$11+СВЦЭМ!$D$10+'СЕТ СН'!$G$5-'СЕТ СН'!$G$21</f>
        <v>3086.6180509299998</v>
      </c>
      <c r="H78" s="37">
        <f>SUMIFS(СВЦЭМ!$D$34:$D$777,СВЦЭМ!$A$34:$A$777,$A78,СВЦЭМ!$B$34:$B$777,H$47)+'СЕТ СН'!$G$11+СВЦЭМ!$D$10+'СЕТ СН'!$G$5-'СЕТ СН'!$G$21</f>
        <v>3086.6180509299998</v>
      </c>
      <c r="I78" s="37">
        <f>SUMIFS(СВЦЭМ!$D$34:$D$777,СВЦЭМ!$A$34:$A$777,$A78,СВЦЭМ!$B$34:$B$777,I$47)+'СЕТ СН'!$G$11+СВЦЭМ!$D$10+'СЕТ СН'!$G$5-'СЕТ СН'!$G$21</f>
        <v>3086.6180509299998</v>
      </c>
      <c r="J78" s="37">
        <f>SUMIFS(СВЦЭМ!$D$34:$D$777,СВЦЭМ!$A$34:$A$777,$A78,СВЦЭМ!$B$34:$B$777,J$47)+'СЕТ СН'!$G$11+СВЦЭМ!$D$10+'СЕТ СН'!$G$5-'СЕТ СН'!$G$21</f>
        <v>3086.6180509299998</v>
      </c>
      <c r="K78" s="37">
        <f>SUMIFS(СВЦЭМ!$D$34:$D$777,СВЦЭМ!$A$34:$A$777,$A78,СВЦЭМ!$B$34:$B$777,K$47)+'СЕТ СН'!$G$11+СВЦЭМ!$D$10+'СЕТ СН'!$G$5-'СЕТ СН'!$G$21</f>
        <v>3086.6180509299998</v>
      </c>
      <c r="L78" s="37">
        <f>SUMIFS(СВЦЭМ!$D$34:$D$777,СВЦЭМ!$A$34:$A$777,$A78,СВЦЭМ!$B$34:$B$777,L$47)+'СЕТ СН'!$G$11+СВЦЭМ!$D$10+'СЕТ СН'!$G$5-'СЕТ СН'!$G$21</f>
        <v>3086.6180509299998</v>
      </c>
      <c r="M78" s="37">
        <f>SUMIFS(СВЦЭМ!$D$34:$D$777,СВЦЭМ!$A$34:$A$777,$A78,СВЦЭМ!$B$34:$B$777,M$47)+'СЕТ СН'!$G$11+СВЦЭМ!$D$10+'СЕТ СН'!$G$5-'СЕТ СН'!$G$21</f>
        <v>3086.6180509299998</v>
      </c>
      <c r="N78" s="37">
        <f>SUMIFS(СВЦЭМ!$D$34:$D$777,СВЦЭМ!$A$34:$A$777,$A78,СВЦЭМ!$B$34:$B$777,N$47)+'СЕТ СН'!$G$11+СВЦЭМ!$D$10+'СЕТ СН'!$G$5-'СЕТ СН'!$G$21</f>
        <v>3086.6180509299998</v>
      </c>
      <c r="O78" s="37">
        <f>SUMIFS(СВЦЭМ!$D$34:$D$777,СВЦЭМ!$A$34:$A$777,$A78,СВЦЭМ!$B$34:$B$777,O$47)+'СЕТ СН'!$G$11+СВЦЭМ!$D$10+'СЕТ СН'!$G$5-'СЕТ СН'!$G$21</f>
        <v>3086.6180509299998</v>
      </c>
      <c r="P78" s="37">
        <f>SUMIFS(СВЦЭМ!$D$34:$D$777,СВЦЭМ!$A$34:$A$777,$A78,СВЦЭМ!$B$34:$B$777,P$47)+'СЕТ СН'!$G$11+СВЦЭМ!$D$10+'СЕТ СН'!$G$5-'СЕТ СН'!$G$21</f>
        <v>3086.6180509299998</v>
      </c>
      <c r="Q78" s="37">
        <f>SUMIFS(СВЦЭМ!$D$34:$D$777,СВЦЭМ!$A$34:$A$777,$A78,СВЦЭМ!$B$34:$B$777,Q$47)+'СЕТ СН'!$G$11+СВЦЭМ!$D$10+'СЕТ СН'!$G$5-'СЕТ СН'!$G$21</f>
        <v>3086.6180509299998</v>
      </c>
      <c r="R78" s="37">
        <f>SUMIFS(СВЦЭМ!$D$34:$D$777,СВЦЭМ!$A$34:$A$777,$A78,СВЦЭМ!$B$34:$B$777,R$47)+'СЕТ СН'!$G$11+СВЦЭМ!$D$10+'СЕТ СН'!$G$5-'СЕТ СН'!$G$21</f>
        <v>3086.6180509299998</v>
      </c>
      <c r="S78" s="37">
        <f>SUMIFS(СВЦЭМ!$D$34:$D$777,СВЦЭМ!$A$34:$A$777,$A78,СВЦЭМ!$B$34:$B$777,S$47)+'СЕТ СН'!$G$11+СВЦЭМ!$D$10+'СЕТ СН'!$G$5-'СЕТ СН'!$G$21</f>
        <v>3086.6180509299998</v>
      </c>
      <c r="T78" s="37">
        <f>SUMIFS(СВЦЭМ!$D$34:$D$777,СВЦЭМ!$A$34:$A$777,$A78,СВЦЭМ!$B$34:$B$777,T$47)+'СЕТ СН'!$G$11+СВЦЭМ!$D$10+'СЕТ СН'!$G$5-'СЕТ СН'!$G$21</f>
        <v>3086.6180509299998</v>
      </c>
      <c r="U78" s="37">
        <f>SUMIFS(СВЦЭМ!$D$34:$D$777,СВЦЭМ!$A$34:$A$777,$A78,СВЦЭМ!$B$34:$B$777,U$47)+'СЕТ СН'!$G$11+СВЦЭМ!$D$10+'СЕТ СН'!$G$5-'СЕТ СН'!$G$21</f>
        <v>3086.6180509299998</v>
      </c>
      <c r="V78" s="37">
        <f>SUMIFS(СВЦЭМ!$D$34:$D$777,СВЦЭМ!$A$34:$A$777,$A78,СВЦЭМ!$B$34:$B$777,V$47)+'СЕТ СН'!$G$11+СВЦЭМ!$D$10+'СЕТ СН'!$G$5-'СЕТ СН'!$G$21</f>
        <v>3086.6180509299998</v>
      </c>
      <c r="W78" s="37">
        <f>SUMIFS(СВЦЭМ!$D$34:$D$777,СВЦЭМ!$A$34:$A$777,$A78,СВЦЭМ!$B$34:$B$777,W$47)+'СЕТ СН'!$G$11+СВЦЭМ!$D$10+'СЕТ СН'!$G$5-'СЕТ СН'!$G$21</f>
        <v>3086.6180509299998</v>
      </c>
      <c r="X78" s="37">
        <f>SUMIFS(СВЦЭМ!$D$34:$D$777,СВЦЭМ!$A$34:$A$777,$A78,СВЦЭМ!$B$34:$B$777,X$47)+'СЕТ СН'!$G$11+СВЦЭМ!$D$10+'СЕТ СН'!$G$5-'СЕТ СН'!$G$21</f>
        <v>3086.6180509299998</v>
      </c>
      <c r="Y78" s="37">
        <f>SUMIFS(СВЦЭМ!$D$34:$D$777,СВЦЭМ!$A$34:$A$777,$A78,СВЦЭМ!$B$34:$B$777,Y$47)+'СЕТ СН'!$G$11+СВЦЭМ!$D$10+'СЕТ СН'!$G$5-'СЕТ СН'!$G$21</f>
        <v>3086.6180509299998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01.06.2018</v>
      </c>
      <c r="B84" s="37">
        <f>SUMIFS(СВЦЭМ!$D$34:$D$777,СВЦЭМ!$A$34:$A$777,$A84,СВЦЭМ!$B$34:$B$777,B$83)+'СЕТ СН'!$H$11+СВЦЭМ!$D$10+'СЕТ СН'!$H$5-'СЕТ СН'!$H$21</f>
        <v>4441.3155007200003</v>
      </c>
      <c r="C84" s="37">
        <f>SUMIFS(СВЦЭМ!$D$34:$D$777,СВЦЭМ!$A$34:$A$777,$A84,СВЦЭМ!$B$34:$B$777,C$83)+'СЕТ СН'!$H$11+СВЦЭМ!$D$10+'СЕТ СН'!$H$5-'СЕТ СН'!$H$21</f>
        <v>4495.61727531</v>
      </c>
      <c r="D84" s="37">
        <f>SUMIFS(СВЦЭМ!$D$34:$D$777,СВЦЭМ!$A$34:$A$777,$A84,СВЦЭМ!$B$34:$B$777,D$83)+'СЕТ СН'!$H$11+СВЦЭМ!$D$10+'СЕТ СН'!$H$5-'СЕТ СН'!$H$21</f>
        <v>4527.4163056900006</v>
      </c>
      <c r="E84" s="37">
        <f>SUMIFS(СВЦЭМ!$D$34:$D$777,СВЦЭМ!$A$34:$A$777,$A84,СВЦЭМ!$B$34:$B$777,E$83)+'СЕТ СН'!$H$11+СВЦЭМ!$D$10+'СЕТ СН'!$H$5-'СЕТ СН'!$H$21</f>
        <v>4544.7591146300001</v>
      </c>
      <c r="F84" s="37">
        <f>SUMIFS(СВЦЭМ!$D$34:$D$777,СВЦЭМ!$A$34:$A$777,$A84,СВЦЭМ!$B$34:$B$777,F$83)+'СЕТ СН'!$H$11+СВЦЭМ!$D$10+'СЕТ СН'!$H$5-'СЕТ СН'!$H$21</f>
        <v>4538.8804835199999</v>
      </c>
      <c r="G84" s="37">
        <f>SUMIFS(СВЦЭМ!$D$34:$D$777,СВЦЭМ!$A$34:$A$777,$A84,СВЦЭМ!$B$34:$B$777,G$83)+'СЕТ СН'!$H$11+СВЦЭМ!$D$10+'СЕТ СН'!$H$5-'СЕТ СН'!$H$21</f>
        <v>4532.8440019600002</v>
      </c>
      <c r="H84" s="37">
        <f>SUMIFS(СВЦЭМ!$D$34:$D$777,СВЦЭМ!$A$34:$A$777,$A84,СВЦЭМ!$B$34:$B$777,H$83)+'СЕТ СН'!$H$11+СВЦЭМ!$D$10+'СЕТ СН'!$H$5-'СЕТ СН'!$H$21</f>
        <v>4411.9214832400003</v>
      </c>
      <c r="I84" s="37">
        <f>SUMIFS(СВЦЭМ!$D$34:$D$777,СВЦЭМ!$A$34:$A$777,$A84,СВЦЭМ!$B$34:$B$777,I$83)+'СЕТ СН'!$H$11+СВЦЭМ!$D$10+'СЕТ СН'!$H$5-'СЕТ СН'!$H$21</f>
        <v>4281.12846231</v>
      </c>
      <c r="J84" s="37">
        <f>SUMIFS(СВЦЭМ!$D$34:$D$777,СВЦЭМ!$A$34:$A$777,$A84,СВЦЭМ!$B$34:$B$777,J$83)+'СЕТ СН'!$H$11+СВЦЭМ!$D$10+'СЕТ СН'!$H$5-'СЕТ СН'!$H$21</f>
        <v>4255.1079948500001</v>
      </c>
      <c r="K84" s="37">
        <f>SUMIFS(СВЦЭМ!$D$34:$D$777,СВЦЭМ!$A$34:$A$777,$A84,СВЦЭМ!$B$34:$B$777,K$83)+'СЕТ СН'!$H$11+СВЦЭМ!$D$10+'СЕТ СН'!$H$5-'СЕТ СН'!$H$21</f>
        <v>4237.7138966299999</v>
      </c>
      <c r="L84" s="37">
        <f>SUMIFS(СВЦЭМ!$D$34:$D$777,СВЦЭМ!$A$34:$A$777,$A84,СВЦЭМ!$B$34:$B$777,L$83)+'СЕТ СН'!$H$11+СВЦЭМ!$D$10+'СЕТ СН'!$H$5-'СЕТ СН'!$H$21</f>
        <v>4300.0552881499998</v>
      </c>
      <c r="M84" s="37">
        <f>SUMIFS(СВЦЭМ!$D$34:$D$777,СВЦЭМ!$A$34:$A$777,$A84,СВЦЭМ!$B$34:$B$777,M$83)+'СЕТ СН'!$H$11+СВЦЭМ!$D$10+'СЕТ СН'!$H$5-'СЕТ СН'!$H$21</f>
        <v>4290.9443548700001</v>
      </c>
      <c r="N84" s="37">
        <f>SUMIFS(СВЦЭМ!$D$34:$D$777,СВЦЭМ!$A$34:$A$777,$A84,СВЦЭМ!$B$34:$B$777,N$83)+'СЕТ СН'!$H$11+СВЦЭМ!$D$10+'СЕТ СН'!$H$5-'СЕТ СН'!$H$21</f>
        <v>4292.8561376200005</v>
      </c>
      <c r="O84" s="37">
        <f>SUMIFS(СВЦЭМ!$D$34:$D$777,СВЦЭМ!$A$34:$A$777,$A84,СВЦЭМ!$B$34:$B$777,O$83)+'СЕТ СН'!$H$11+СВЦЭМ!$D$10+'СЕТ СН'!$H$5-'СЕТ СН'!$H$21</f>
        <v>4303.9683382200001</v>
      </c>
      <c r="P84" s="37">
        <f>SUMIFS(СВЦЭМ!$D$34:$D$777,СВЦЭМ!$A$34:$A$777,$A84,СВЦЭМ!$B$34:$B$777,P$83)+'СЕТ СН'!$H$11+СВЦЭМ!$D$10+'СЕТ СН'!$H$5-'СЕТ СН'!$H$21</f>
        <v>4303.8862315800006</v>
      </c>
      <c r="Q84" s="37">
        <f>SUMIFS(СВЦЭМ!$D$34:$D$777,СВЦЭМ!$A$34:$A$777,$A84,СВЦЭМ!$B$34:$B$777,Q$83)+'СЕТ СН'!$H$11+СВЦЭМ!$D$10+'СЕТ СН'!$H$5-'СЕТ СН'!$H$21</f>
        <v>4301.53177873</v>
      </c>
      <c r="R84" s="37">
        <f>SUMIFS(СВЦЭМ!$D$34:$D$777,СВЦЭМ!$A$34:$A$777,$A84,СВЦЭМ!$B$34:$B$777,R$83)+'СЕТ СН'!$H$11+СВЦЭМ!$D$10+'СЕТ СН'!$H$5-'СЕТ СН'!$H$21</f>
        <v>4309.1800589000004</v>
      </c>
      <c r="S84" s="37">
        <f>SUMIFS(СВЦЭМ!$D$34:$D$777,СВЦЭМ!$A$34:$A$777,$A84,СВЦЭМ!$B$34:$B$777,S$83)+'СЕТ СН'!$H$11+СВЦЭМ!$D$10+'СЕТ СН'!$H$5-'СЕТ СН'!$H$21</f>
        <v>4302.1332768800003</v>
      </c>
      <c r="T84" s="37">
        <f>SUMIFS(СВЦЭМ!$D$34:$D$777,СВЦЭМ!$A$34:$A$777,$A84,СВЦЭМ!$B$34:$B$777,T$83)+'СЕТ СН'!$H$11+СВЦЭМ!$D$10+'СЕТ СН'!$H$5-'СЕТ СН'!$H$21</f>
        <v>4301.3401143700003</v>
      </c>
      <c r="U84" s="37">
        <f>SUMIFS(СВЦЭМ!$D$34:$D$777,СВЦЭМ!$A$34:$A$777,$A84,СВЦЭМ!$B$34:$B$777,U$83)+'СЕТ СН'!$H$11+СВЦЭМ!$D$10+'СЕТ СН'!$H$5-'СЕТ СН'!$H$21</f>
        <v>4285.5292837100005</v>
      </c>
      <c r="V84" s="37">
        <f>SUMIFS(СВЦЭМ!$D$34:$D$777,СВЦЭМ!$A$34:$A$777,$A84,СВЦЭМ!$B$34:$B$777,V$83)+'СЕТ СН'!$H$11+СВЦЭМ!$D$10+'СЕТ СН'!$H$5-'СЕТ СН'!$H$21</f>
        <v>4284.9502495799998</v>
      </c>
      <c r="W84" s="37">
        <f>SUMIFS(СВЦЭМ!$D$34:$D$777,СВЦЭМ!$A$34:$A$777,$A84,СВЦЭМ!$B$34:$B$777,W$83)+'СЕТ СН'!$H$11+СВЦЭМ!$D$10+'СЕТ СН'!$H$5-'СЕТ СН'!$H$21</f>
        <v>4261.39674715</v>
      </c>
      <c r="X84" s="37">
        <f>SUMIFS(СВЦЭМ!$D$34:$D$777,СВЦЭМ!$A$34:$A$777,$A84,СВЦЭМ!$B$34:$B$777,X$83)+'СЕТ СН'!$H$11+СВЦЭМ!$D$10+'СЕТ СН'!$H$5-'СЕТ СН'!$H$21</f>
        <v>4274.2344460900003</v>
      </c>
      <c r="Y84" s="37">
        <f>SUMIFS(СВЦЭМ!$D$34:$D$777,СВЦЭМ!$A$34:$A$777,$A84,СВЦЭМ!$B$34:$B$777,Y$83)+'СЕТ СН'!$H$11+СВЦЭМ!$D$10+'СЕТ СН'!$H$5-'СЕТ СН'!$H$21</f>
        <v>4381.7145435000002</v>
      </c>
      <c r="AA84" s="46"/>
    </row>
    <row r="85" spans="1:27" ht="15.75" x14ac:dyDescent="0.2">
      <c r="A85" s="36">
        <f>A84+1</f>
        <v>43253</v>
      </c>
      <c r="B85" s="37">
        <f>SUMIFS(СВЦЭМ!$D$34:$D$777,СВЦЭМ!$A$34:$A$777,$A85,СВЦЭМ!$B$34:$B$777,B$83)+'СЕТ СН'!$H$11+СВЦЭМ!$D$10+'СЕТ СН'!$H$5-'СЕТ СН'!$H$21</f>
        <v>4396.4266446600004</v>
      </c>
      <c r="C85" s="37">
        <f>SUMIFS(СВЦЭМ!$D$34:$D$777,СВЦЭМ!$A$34:$A$777,$A85,СВЦЭМ!$B$34:$B$777,C$83)+'СЕТ СН'!$H$11+СВЦЭМ!$D$10+'СЕТ СН'!$H$5-'СЕТ СН'!$H$21</f>
        <v>4462.1417206300002</v>
      </c>
      <c r="D85" s="37">
        <f>SUMIFS(СВЦЭМ!$D$34:$D$777,СВЦЭМ!$A$34:$A$777,$A85,СВЦЭМ!$B$34:$B$777,D$83)+'СЕТ СН'!$H$11+СВЦЭМ!$D$10+'СЕТ СН'!$H$5-'СЕТ СН'!$H$21</f>
        <v>4490.2924928600005</v>
      </c>
      <c r="E85" s="37">
        <f>SUMIFS(СВЦЭМ!$D$34:$D$777,СВЦЭМ!$A$34:$A$777,$A85,СВЦЭМ!$B$34:$B$777,E$83)+'СЕТ СН'!$H$11+СВЦЭМ!$D$10+'СЕТ СН'!$H$5-'СЕТ СН'!$H$21</f>
        <v>4494.5787579800008</v>
      </c>
      <c r="F85" s="37">
        <f>SUMIFS(СВЦЭМ!$D$34:$D$777,СВЦЭМ!$A$34:$A$777,$A85,СВЦЭМ!$B$34:$B$777,F$83)+'СЕТ СН'!$H$11+СВЦЭМ!$D$10+'СЕТ СН'!$H$5-'СЕТ СН'!$H$21</f>
        <v>4508.5744301200002</v>
      </c>
      <c r="G85" s="37">
        <f>SUMIFS(СВЦЭМ!$D$34:$D$777,СВЦЭМ!$A$34:$A$777,$A85,СВЦЭМ!$B$34:$B$777,G$83)+'СЕТ СН'!$H$11+СВЦЭМ!$D$10+'СЕТ СН'!$H$5-'СЕТ СН'!$H$21</f>
        <v>4490.0064346500003</v>
      </c>
      <c r="H85" s="37">
        <f>SUMIFS(СВЦЭМ!$D$34:$D$777,СВЦЭМ!$A$34:$A$777,$A85,СВЦЭМ!$B$34:$B$777,H$83)+'СЕТ СН'!$H$11+СВЦЭМ!$D$10+'СЕТ СН'!$H$5-'СЕТ СН'!$H$21</f>
        <v>4409.5866771400006</v>
      </c>
      <c r="I85" s="37">
        <f>SUMIFS(СВЦЭМ!$D$34:$D$777,СВЦЭМ!$A$34:$A$777,$A85,СВЦЭМ!$B$34:$B$777,I$83)+'СЕТ СН'!$H$11+СВЦЭМ!$D$10+'СЕТ СН'!$H$5-'СЕТ СН'!$H$21</f>
        <v>4322.6378299799999</v>
      </c>
      <c r="J85" s="37">
        <f>SUMIFS(СВЦЭМ!$D$34:$D$777,СВЦЭМ!$A$34:$A$777,$A85,СВЦЭМ!$B$34:$B$777,J$83)+'СЕТ СН'!$H$11+СВЦЭМ!$D$10+'СЕТ СН'!$H$5-'СЕТ СН'!$H$21</f>
        <v>4281.0749655400004</v>
      </c>
      <c r="K85" s="37">
        <f>SUMIFS(СВЦЭМ!$D$34:$D$777,СВЦЭМ!$A$34:$A$777,$A85,СВЦЭМ!$B$34:$B$777,K$83)+'СЕТ СН'!$H$11+СВЦЭМ!$D$10+'СЕТ СН'!$H$5-'СЕТ СН'!$H$21</f>
        <v>4289.6182144900004</v>
      </c>
      <c r="L85" s="37">
        <f>SUMIFS(СВЦЭМ!$D$34:$D$777,СВЦЭМ!$A$34:$A$777,$A85,СВЦЭМ!$B$34:$B$777,L$83)+'СЕТ СН'!$H$11+СВЦЭМ!$D$10+'СЕТ СН'!$H$5-'СЕТ СН'!$H$21</f>
        <v>4302.5254357000003</v>
      </c>
      <c r="M85" s="37">
        <f>SUMIFS(СВЦЭМ!$D$34:$D$777,СВЦЭМ!$A$34:$A$777,$A85,СВЦЭМ!$B$34:$B$777,M$83)+'СЕТ СН'!$H$11+СВЦЭМ!$D$10+'СЕТ СН'!$H$5-'СЕТ СН'!$H$21</f>
        <v>4308.5006100800001</v>
      </c>
      <c r="N85" s="37">
        <f>SUMIFS(СВЦЭМ!$D$34:$D$777,СВЦЭМ!$A$34:$A$777,$A85,СВЦЭМ!$B$34:$B$777,N$83)+'СЕТ СН'!$H$11+СВЦЭМ!$D$10+'СЕТ СН'!$H$5-'СЕТ СН'!$H$21</f>
        <v>4305.0451130600004</v>
      </c>
      <c r="O85" s="37">
        <f>SUMIFS(СВЦЭМ!$D$34:$D$777,СВЦЭМ!$A$34:$A$777,$A85,СВЦЭМ!$B$34:$B$777,O$83)+'СЕТ СН'!$H$11+СВЦЭМ!$D$10+'СЕТ СН'!$H$5-'СЕТ СН'!$H$21</f>
        <v>4317.3762642000002</v>
      </c>
      <c r="P85" s="37">
        <f>SUMIFS(СВЦЭМ!$D$34:$D$777,СВЦЭМ!$A$34:$A$777,$A85,СВЦЭМ!$B$34:$B$777,P$83)+'СЕТ СН'!$H$11+СВЦЭМ!$D$10+'СЕТ СН'!$H$5-'СЕТ СН'!$H$21</f>
        <v>4312.4287276900004</v>
      </c>
      <c r="Q85" s="37">
        <f>SUMIFS(СВЦЭМ!$D$34:$D$777,СВЦЭМ!$A$34:$A$777,$A85,СВЦЭМ!$B$34:$B$777,Q$83)+'СЕТ СН'!$H$11+СВЦЭМ!$D$10+'СЕТ СН'!$H$5-'СЕТ СН'!$H$21</f>
        <v>4308.5190154800002</v>
      </c>
      <c r="R85" s="37">
        <f>SUMIFS(СВЦЭМ!$D$34:$D$777,СВЦЭМ!$A$34:$A$777,$A85,СВЦЭМ!$B$34:$B$777,R$83)+'СЕТ СН'!$H$11+СВЦЭМ!$D$10+'СЕТ СН'!$H$5-'СЕТ СН'!$H$21</f>
        <v>4303.3959619100006</v>
      </c>
      <c r="S85" s="37">
        <f>SUMIFS(СВЦЭМ!$D$34:$D$777,СВЦЭМ!$A$34:$A$777,$A85,СВЦЭМ!$B$34:$B$777,S$83)+'СЕТ СН'!$H$11+СВЦЭМ!$D$10+'СЕТ СН'!$H$5-'СЕТ СН'!$H$21</f>
        <v>4306.2698963299999</v>
      </c>
      <c r="T85" s="37">
        <f>SUMIFS(СВЦЭМ!$D$34:$D$777,СВЦЭМ!$A$34:$A$777,$A85,СВЦЭМ!$B$34:$B$777,T$83)+'СЕТ СН'!$H$11+СВЦЭМ!$D$10+'СЕТ СН'!$H$5-'СЕТ СН'!$H$21</f>
        <v>4305.3615132200002</v>
      </c>
      <c r="U85" s="37">
        <f>SUMIFS(СВЦЭМ!$D$34:$D$777,СВЦЭМ!$A$34:$A$777,$A85,СВЦЭМ!$B$34:$B$777,U$83)+'СЕТ СН'!$H$11+СВЦЭМ!$D$10+'СЕТ СН'!$H$5-'СЕТ СН'!$H$21</f>
        <v>4289.9013926799998</v>
      </c>
      <c r="V85" s="37">
        <f>SUMIFS(СВЦЭМ!$D$34:$D$777,СВЦЭМ!$A$34:$A$777,$A85,СВЦЭМ!$B$34:$B$777,V$83)+'СЕТ СН'!$H$11+СВЦЭМ!$D$10+'СЕТ СН'!$H$5-'СЕТ СН'!$H$21</f>
        <v>4258.7104496900001</v>
      </c>
      <c r="W85" s="37">
        <f>SUMIFS(СВЦЭМ!$D$34:$D$777,СВЦЭМ!$A$34:$A$777,$A85,СВЦЭМ!$B$34:$B$777,W$83)+'СЕТ СН'!$H$11+СВЦЭМ!$D$10+'СЕТ СН'!$H$5-'СЕТ СН'!$H$21</f>
        <v>4230.8651623100004</v>
      </c>
      <c r="X85" s="37">
        <f>SUMIFS(СВЦЭМ!$D$34:$D$777,СВЦЭМ!$A$34:$A$777,$A85,СВЦЭМ!$B$34:$B$777,X$83)+'СЕТ СН'!$H$11+СВЦЭМ!$D$10+'СЕТ СН'!$H$5-'СЕТ СН'!$H$21</f>
        <v>4237.4598643500003</v>
      </c>
      <c r="Y85" s="37">
        <f>SUMIFS(СВЦЭМ!$D$34:$D$777,СВЦЭМ!$A$34:$A$777,$A85,СВЦЭМ!$B$34:$B$777,Y$83)+'СЕТ СН'!$H$11+СВЦЭМ!$D$10+'СЕТ СН'!$H$5-'СЕТ СН'!$H$21</f>
        <v>4303.3209073900007</v>
      </c>
    </row>
    <row r="86" spans="1:27" ht="15.75" x14ac:dyDescent="0.2">
      <c r="A86" s="36">
        <f t="shared" ref="A86:A114" si="2">A85+1</f>
        <v>43254</v>
      </c>
      <c r="B86" s="37">
        <f>SUMIFS(СВЦЭМ!$D$34:$D$777,СВЦЭМ!$A$34:$A$777,$A86,СВЦЭМ!$B$34:$B$777,B$83)+'СЕТ СН'!$H$11+СВЦЭМ!$D$10+'СЕТ СН'!$H$5-'СЕТ СН'!$H$21</f>
        <v>4434.2115383999999</v>
      </c>
      <c r="C86" s="37">
        <f>SUMIFS(СВЦЭМ!$D$34:$D$777,СВЦЭМ!$A$34:$A$777,$A86,СВЦЭМ!$B$34:$B$777,C$83)+'СЕТ СН'!$H$11+СВЦЭМ!$D$10+'СЕТ СН'!$H$5-'СЕТ СН'!$H$21</f>
        <v>4486.0228344500001</v>
      </c>
      <c r="D86" s="37">
        <f>SUMIFS(СВЦЭМ!$D$34:$D$777,СВЦЭМ!$A$34:$A$777,$A86,СВЦЭМ!$B$34:$B$777,D$83)+'СЕТ СН'!$H$11+СВЦЭМ!$D$10+'СЕТ СН'!$H$5-'СЕТ СН'!$H$21</f>
        <v>4507.3460384500004</v>
      </c>
      <c r="E86" s="37">
        <f>SUMIFS(СВЦЭМ!$D$34:$D$777,СВЦЭМ!$A$34:$A$777,$A86,СВЦЭМ!$B$34:$B$777,E$83)+'СЕТ СН'!$H$11+СВЦЭМ!$D$10+'СЕТ СН'!$H$5-'СЕТ СН'!$H$21</f>
        <v>4534.3718452500007</v>
      </c>
      <c r="F86" s="37">
        <f>SUMIFS(СВЦЭМ!$D$34:$D$777,СВЦЭМ!$A$34:$A$777,$A86,СВЦЭМ!$B$34:$B$777,F$83)+'СЕТ СН'!$H$11+СВЦЭМ!$D$10+'СЕТ СН'!$H$5-'СЕТ СН'!$H$21</f>
        <v>4562.4432476700003</v>
      </c>
      <c r="G86" s="37">
        <f>SUMIFS(СВЦЭМ!$D$34:$D$777,СВЦЭМ!$A$34:$A$777,$A86,СВЦЭМ!$B$34:$B$777,G$83)+'СЕТ СН'!$H$11+СВЦЭМ!$D$10+'СЕТ СН'!$H$5-'СЕТ СН'!$H$21</f>
        <v>4546.6558935900002</v>
      </c>
      <c r="H86" s="37">
        <f>SUMIFS(СВЦЭМ!$D$34:$D$777,СВЦЭМ!$A$34:$A$777,$A86,СВЦЭМ!$B$34:$B$777,H$83)+'СЕТ СН'!$H$11+СВЦЭМ!$D$10+'СЕТ СН'!$H$5-'СЕТ СН'!$H$21</f>
        <v>4445.0296063900005</v>
      </c>
      <c r="I86" s="37">
        <f>SUMIFS(СВЦЭМ!$D$34:$D$777,СВЦЭМ!$A$34:$A$777,$A86,СВЦЭМ!$B$34:$B$777,I$83)+'СЕТ СН'!$H$11+СВЦЭМ!$D$10+'СЕТ СН'!$H$5-'СЕТ СН'!$H$21</f>
        <v>4389.9828684900003</v>
      </c>
      <c r="J86" s="37">
        <f>SUMIFS(СВЦЭМ!$D$34:$D$777,СВЦЭМ!$A$34:$A$777,$A86,СВЦЭМ!$B$34:$B$777,J$83)+'СЕТ СН'!$H$11+СВЦЭМ!$D$10+'СЕТ СН'!$H$5-'СЕТ СН'!$H$21</f>
        <v>4312.8779683100001</v>
      </c>
      <c r="K86" s="37">
        <f>SUMIFS(СВЦЭМ!$D$34:$D$777,СВЦЭМ!$A$34:$A$777,$A86,СВЦЭМ!$B$34:$B$777,K$83)+'СЕТ СН'!$H$11+СВЦЭМ!$D$10+'СЕТ СН'!$H$5-'СЕТ СН'!$H$21</f>
        <v>4271.5763174800004</v>
      </c>
      <c r="L86" s="37">
        <f>SUMIFS(СВЦЭМ!$D$34:$D$777,СВЦЭМ!$A$34:$A$777,$A86,СВЦЭМ!$B$34:$B$777,L$83)+'СЕТ СН'!$H$11+СВЦЭМ!$D$10+'СЕТ СН'!$H$5-'СЕТ СН'!$H$21</f>
        <v>4254.5745597600007</v>
      </c>
      <c r="M86" s="37">
        <f>SUMIFS(СВЦЭМ!$D$34:$D$777,СВЦЭМ!$A$34:$A$777,$A86,СВЦЭМ!$B$34:$B$777,M$83)+'СЕТ СН'!$H$11+СВЦЭМ!$D$10+'СЕТ СН'!$H$5-'СЕТ СН'!$H$21</f>
        <v>4266.20389626</v>
      </c>
      <c r="N86" s="37">
        <f>SUMIFS(СВЦЭМ!$D$34:$D$777,СВЦЭМ!$A$34:$A$777,$A86,СВЦЭМ!$B$34:$B$777,N$83)+'СЕТ СН'!$H$11+СВЦЭМ!$D$10+'СЕТ СН'!$H$5-'СЕТ СН'!$H$21</f>
        <v>4274.2765916500002</v>
      </c>
      <c r="O86" s="37">
        <f>SUMIFS(СВЦЭМ!$D$34:$D$777,СВЦЭМ!$A$34:$A$777,$A86,СВЦЭМ!$B$34:$B$777,O$83)+'СЕТ СН'!$H$11+СВЦЭМ!$D$10+'СЕТ СН'!$H$5-'СЕТ СН'!$H$21</f>
        <v>4286.1556094300004</v>
      </c>
      <c r="P86" s="37">
        <f>SUMIFS(СВЦЭМ!$D$34:$D$777,СВЦЭМ!$A$34:$A$777,$A86,СВЦЭМ!$B$34:$B$777,P$83)+'СЕТ СН'!$H$11+СВЦЭМ!$D$10+'СЕТ СН'!$H$5-'СЕТ СН'!$H$21</f>
        <v>4294.8848249500006</v>
      </c>
      <c r="Q86" s="37">
        <f>SUMIFS(СВЦЭМ!$D$34:$D$777,СВЦЭМ!$A$34:$A$777,$A86,СВЦЭМ!$B$34:$B$777,Q$83)+'СЕТ СН'!$H$11+СВЦЭМ!$D$10+'СЕТ СН'!$H$5-'СЕТ СН'!$H$21</f>
        <v>4289.6313055500004</v>
      </c>
      <c r="R86" s="37">
        <f>SUMIFS(СВЦЭМ!$D$34:$D$777,СВЦЭМ!$A$34:$A$777,$A86,СВЦЭМ!$B$34:$B$777,R$83)+'СЕТ СН'!$H$11+СВЦЭМ!$D$10+'СЕТ СН'!$H$5-'СЕТ СН'!$H$21</f>
        <v>4290.4759147200002</v>
      </c>
      <c r="S86" s="37">
        <f>SUMIFS(СВЦЭМ!$D$34:$D$777,СВЦЭМ!$A$34:$A$777,$A86,СВЦЭМ!$B$34:$B$777,S$83)+'СЕТ СН'!$H$11+СВЦЭМ!$D$10+'СЕТ СН'!$H$5-'СЕТ СН'!$H$21</f>
        <v>4290.2130642299999</v>
      </c>
      <c r="T86" s="37">
        <f>SUMIFS(СВЦЭМ!$D$34:$D$777,СВЦЭМ!$A$34:$A$777,$A86,СВЦЭМ!$B$34:$B$777,T$83)+'СЕТ СН'!$H$11+СВЦЭМ!$D$10+'СЕТ СН'!$H$5-'СЕТ СН'!$H$21</f>
        <v>4293.4427125000002</v>
      </c>
      <c r="U86" s="37">
        <f>SUMIFS(СВЦЭМ!$D$34:$D$777,СВЦЭМ!$A$34:$A$777,$A86,СВЦЭМ!$B$34:$B$777,U$83)+'СЕТ СН'!$H$11+СВЦЭМ!$D$10+'СЕТ СН'!$H$5-'СЕТ СН'!$H$21</f>
        <v>4294.1395417000003</v>
      </c>
      <c r="V86" s="37">
        <f>SUMIFS(СВЦЭМ!$D$34:$D$777,СВЦЭМ!$A$34:$A$777,$A86,СВЦЭМ!$B$34:$B$777,V$83)+'СЕТ СН'!$H$11+СВЦЭМ!$D$10+'СЕТ СН'!$H$5-'СЕТ СН'!$H$21</f>
        <v>4274.0557158600004</v>
      </c>
      <c r="W86" s="37">
        <f>SUMIFS(СВЦЭМ!$D$34:$D$777,СВЦЭМ!$A$34:$A$777,$A86,СВЦЭМ!$B$34:$B$777,W$83)+'СЕТ СН'!$H$11+СВЦЭМ!$D$10+'СЕТ СН'!$H$5-'СЕТ СН'!$H$21</f>
        <v>4224.4088634899999</v>
      </c>
      <c r="X86" s="37">
        <f>SUMIFS(СВЦЭМ!$D$34:$D$777,СВЦЭМ!$A$34:$A$777,$A86,СВЦЭМ!$B$34:$B$777,X$83)+'СЕТ СН'!$H$11+СВЦЭМ!$D$10+'СЕТ СН'!$H$5-'СЕТ СН'!$H$21</f>
        <v>4234.99102339</v>
      </c>
      <c r="Y86" s="37">
        <f>SUMIFS(СВЦЭМ!$D$34:$D$777,СВЦЭМ!$A$34:$A$777,$A86,СВЦЭМ!$B$34:$B$777,Y$83)+'СЕТ СН'!$H$11+СВЦЭМ!$D$10+'СЕТ СН'!$H$5-'СЕТ СН'!$H$21</f>
        <v>4361.2965533400002</v>
      </c>
    </row>
    <row r="87" spans="1:27" ht="15.75" x14ac:dyDescent="0.2">
      <c r="A87" s="36">
        <f t="shared" si="2"/>
        <v>43255</v>
      </c>
      <c r="B87" s="37">
        <f>SUMIFS(СВЦЭМ!$D$34:$D$777,СВЦЭМ!$A$34:$A$777,$A87,СВЦЭМ!$B$34:$B$777,B$83)+'СЕТ СН'!$H$11+СВЦЭМ!$D$10+'СЕТ СН'!$H$5-'СЕТ СН'!$H$21</f>
        <v>4474.6742275500001</v>
      </c>
      <c r="C87" s="37">
        <f>SUMIFS(СВЦЭМ!$D$34:$D$777,СВЦЭМ!$A$34:$A$777,$A87,СВЦЭМ!$B$34:$B$777,C$83)+'СЕТ СН'!$H$11+СВЦЭМ!$D$10+'СЕТ СН'!$H$5-'СЕТ СН'!$H$21</f>
        <v>4536.7206481200001</v>
      </c>
      <c r="D87" s="37">
        <f>SUMIFS(СВЦЭМ!$D$34:$D$777,СВЦЭМ!$A$34:$A$777,$A87,СВЦЭМ!$B$34:$B$777,D$83)+'СЕТ СН'!$H$11+СВЦЭМ!$D$10+'СЕТ СН'!$H$5-'СЕТ СН'!$H$21</f>
        <v>4572.11043754</v>
      </c>
      <c r="E87" s="37">
        <f>SUMIFS(СВЦЭМ!$D$34:$D$777,СВЦЭМ!$A$34:$A$777,$A87,СВЦЭМ!$B$34:$B$777,E$83)+'СЕТ СН'!$H$11+СВЦЭМ!$D$10+'СЕТ СН'!$H$5-'СЕТ СН'!$H$21</f>
        <v>4590.2365178700002</v>
      </c>
      <c r="F87" s="37">
        <f>SUMIFS(СВЦЭМ!$D$34:$D$777,СВЦЭМ!$A$34:$A$777,$A87,СВЦЭМ!$B$34:$B$777,F$83)+'СЕТ СН'!$H$11+СВЦЭМ!$D$10+'СЕТ СН'!$H$5-'СЕТ СН'!$H$21</f>
        <v>4612.9067214800007</v>
      </c>
      <c r="G87" s="37">
        <f>SUMIFS(СВЦЭМ!$D$34:$D$777,СВЦЭМ!$A$34:$A$777,$A87,СВЦЭМ!$B$34:$B$777,G$83)+'СЕТ СН'!$H$11+СВЦЭМ!$D$10+'СЕТ СН'!$H$5-'СЕТ СН'!$H$21</f>
        <v>4583.2280433300002</v>
      </c>
      <c r="H87" s="37">
        <f>SUMIFS(СВЦЭМ!$D$34:$D$777,СВЦЭМ!$A$34:$A$777,$A87,СВЦЭМ!$B$34:$B$777,H$83)+'СЕТ СН'!$H$11+СВЦЭМ!$D$10+'СЕТ СН'!$H$5-'СЕТ СН'!$H$21</f>
        <v>4457.9091612900002</v>
      </c>
      <c r="I87" s="37">
        <f>SUMIFS(СВЦЭМ!$D$34:$D$777,СВЦЭМ!$A$34:$A$777,$A87,СВЦЭМ!$B$34:$B$777,I$83)+'СЕТ СН'!$H$11+СВЦЭМ!$D$10+'СЕТ СН'!$H$5-'СЕТ СН'!$H$21</f>
        <v>4370.8644410699999</v>
      </c>
      <c r="J87" s="37">
        <f>SUMIFS(СВЦЭМ!$D$34:$D$777,СВЦЭМ!$A$34:$A$777,$A87,СВЦЭМ!$B$34:$B$777,J$83)+'СЕТ СН'!$H$11+СВЦЭМ!$D$10+'СЕТ СН'!$H$5-'СЕТ СН'!$H$21</f>
        <v>4322.4236191600003</v>
      </c>
      <c r="K87" s="37">
        <f>SUMIFS(СВЦЭМ!$D$34:$D$777,СВЦЭМ!$A$34:$A$777,$A87,СВЦЭМ!$B$34:$B$777,K$83)+'СЕТ СН'!$H$11+СВЦЭМ!$D$10+'СЕТ СН'!$H$5-'СЕТ СН'!$H$21</f>
        <v>4292.6009719800004</v>
      </c>
      <c r="L87" s="37">
        <f>SUMIFS(СВЦЭМ!$D$34:$D$777,СВЦЭМ!$A$34:$A$777,$A87,СВЦЭМ!$B$34:$B$777,L$83)+'СЕТ СН'!$H$11+СВЦЭМ!$D$10+'СЕТ СН'!$H$5-'СЕТ СН'!$H$21</f>
        <v>4283.71678462</v>
      </c>
      <c r="M87" s="37">
        <f>SUMIFS(СВЦЭМ!$D$34:$D$777,СВЦЭМ!$A$34:$A$777,$A87,СВЦЭМ!$B$34:$B$777,M$83)+'СЕТ СН'!$H$11+СВЦЭМ!$D$10+'СЕТ СН'!$H$5-'СЕТ СН'!$H$21</f>
        <v>4290.5120649600003</v>
      </c>
      <c r="N87" s="37">
        <f>SUMIFS(СВЦЭМ!$D$34:$D$777,СВЦЭМ!$A$34:$A$777,$A87,СВЦЭМ!$B$34:$B$777,N$83)+'СЕТ СН'!$H$11+СВЦЭМ!$D$10+'СЕТ СН'!$H$5-'СЕТ СН'!$H$21</f>
        <v>4301.9896691599997</v>
      </c>
      <c r="O87" s="37">
        <f>SUMIFS(СВЦЭМ!$D$34:$D$777,СВЦЭМ!$A$34:$A$777,$A87,СВЦЭМ!$B$34:$B$777,O$83)+'СЕТ СН'!$H$11+СВЦЭМ!$D$10+'СЕТ СН'!$H$5-'СЕТ СН'!$H$21</f>
        <v>4300.9866131200006</v>
      </c>
      <c r="P87" s="37">
        <f>SUMIFS(СВЦЭМ!$D$34:$D$777,СВЦЭМ!$A$34:$A$777,$A87,СВЦЭМ!$B$34:$B$777,P$83)+'СЕТ СН'!$H$11+СВЦЭМ!$D$10+'СЕТ СН'!$H$5-'СЕТ СН'!$H$21</f>
        <v>4296.6067557900005</v>
      </c>
      <c r="Q87" s="37">
        <f>SUMIFS(СВЦЭМ!$D$34:$D$777,СВЦЭМ!$A$34:$A$777,$A87,СВЦЭМ!$B$34:$B$777,Q$83)+'СЕТ СН'!$H$11+СВЦЭМ!$D$10+'СЕТ СН'!$H$5-'СЕТ СН'!$H$21</f>
        <v>4296.4238639000005</v>
      </c>
      <c r="R87" s="37">
        <f>SUMIFS(СВЦЭМ!$D$34:$D$777,СВЦЭМ!$A$34:$A$777,$A87,СВЦЭМ!$B$34:$B$777,R$83)+'СЕТ СН'!$H$11+СВЦЭМ!$D$10+'СЕТ СН'!$H$5-'СЕТ СН'!$H$21</f>
        <v>4305.1746860100002</v>
      </c>
      <c r="S87" s="37">
        <f>SUMIFS(СВЦЭМ!$D$34:$D$777,СВЦЭМ!$A$34:$A$777,$A87,СВЦЭМ!$B$34:$B$777,S$83)+'СЕТ СН'!$H$11+СВЦЭМ!$D$10+'СЕТ СН'!$H$5-'СЕТ СН'!$H$21</f>
        <v>4296.1621661500003</v>
      </c>
      <c r="T87" s="37">
        <f>SUMIFS(СВЦЭМ!$D$34:$D$777,СВЦЭМ!$A$34:$A$777,$A87,СВЦЭМ!$B$34:$B$777,T$83)+'СЕТ СН'!$H$11+СВЦЭМ!$D$10+'СЕТ СН'!$H$5-'СЕТ СН'!$H$21</f>
        <v>4293.6499164400002</v>
      </c>
      <c r="U87" s="37">
        <f>SUMIFS(СВЦЭМ!$D$34:$D$777,СВЦЭМ!$A$34:$A$777,$A87,СВЦЭМ!$B$34:$B$777,U$83)+'СЕТ СН'!$H$11+СВЦЭМ!$D$10+'СЕТ СН'!$H$5-'СЕТ СН'!$H$21</f>
        <v>4285.6038389599998</v>
      </c>
      <c r="V87" s="37">
        <f>SUMIFS(СВЦЭМ!$D$34:$D$777,СВЦЭМ!$A$34:$A$777,$A87,СВЦЭМ!$B$34:$B$777,V$83)+'СЕТ СН'!$H$11+СВЦЭМ!$D$10+'СЕТ СН'!$H$5-'СЕТ СН'!$H$21</f>
        <v>4278.2715626700001</v>
      </c>
      <c r="W87" s="37">
        <f>SUMIFS(СВЦЭМ!$D$34:$D$777,СВЦЭМ!$A$34:$A$777,$A87,СВЦЭМ!$B$34:$B$777,W$83)+'СЕТ СН'!$H$11+СВЦЭМ!$D$10+'СЕТ СН'!$H$5-'СЕТ СН'!$H$21</f>
        <v>4266.3404244600006</v>
      </c>
      <c r="X87" s="37">
        <f>SUMIFS(СВЦЭМ!$D$34:$D$777,СВЦЭМ!$A$34:$A$777,$A87,СВЦЭМ!$B$34:$B$777,X$83)+'СЕТ СН'!$H$11+СВЦЭМ!$D$10+'СЕТ СН'!$H$5-'СЕТ СН'!$H$21</f>
        <v>4274.9257619300006</v>
      </c>
      <c r="Y87" s="37">
        <f>SUMIFS(СВЦЭМ!$D$34:$D$777,СВЦЭМ!$A$34:$A$777,$A87,СВЦЭМ!$B$34:$B$777,Y$83)+'СЕТ СН'!$H$11+СВЦЭМ!$D$10+'СЕТ СН'!$H$5-'СЕТ СН'!$H$21</f>
        <v>4374.0331035600002</v>
      </c>
    </row>
    <row r="88" spans="1:27" ht="15.75" x14ac:dyDescent="0.2">
      <c r="A88" s="36">
        <f t="shared" si="2"/>
        <v>43256</v>
      </c>
      <c r="B88" s="37">
        <f>SUMIFS(СВЦЭМ!$D$34:$D$777,СВЦЭМ!$A$34:$A$777,$A88,СВЦЭМ!$B$34:$B$777,B$83)+'СЕТ СН'!$H$11+СВЦЭМ!$D$10+'СЕТ СН'!$H$5-'СЕТ СН'!$H$21</f>
        <v>4457.5751507800005</v>
      </c>
      <c r="C88" s="37">
        <f>SUMIFS(СВЦЭМ!$D$34:$D$777,СВЦЭМ!$A$34:$A$777,$A88,СВЦЭМ!$B$34:$B$777,C$83)+'СЕТ СН'!$H$11+СВЦЭМ!$D$10+'СЕТ СН'!$H$5-'СЕТ СН'!$H$21</f>
        <v>4504.0051701000002</v>
      </c>
      <c r="D88" s="37">
        <f>SUMIFS(СВЦЭМ!$D$34:$D$777,СВЦЭМ!$A$34:$A$777,$A88,СВЦЭМ!$B$34:$B$777,D$83)+'СЕТ СН'!$H$11+СВЦЭМ!$D$10+'СЕТ СН'!$H$5-'СЕТ СН'!$H$21</f>
        <v>4535.9464247000005</v>
      </c>
      <c r="E88" s="37">
        <f>SUMIFS(СВЦЭМ!$D$34:$D$777,СВЦЭМ!$A$34:$A$777,$A88,СВЦЭМ!$B$34:$B$777,E$83)+'СЕТ СН'!$H$11+СВЦЭМ!$D$10+'СЕТ СН'!$H$5-'СЕТ СН'!$H$21</f>
        <v>4537.0508780700002</v>
      </c>
      <c r="F88" s="37">
        <f>SUMIFS(СВЦЭМ!$D$34:$D$777,СВЦЭМ!$A$34:$A$777,$A88,СВЦЭМ!$B$34:$B$777,F$83)+'СЕТ СН'!$H$11+СВЦЭМ!$D$10+'СЕТ СН'!$H$5-'СЕТ СН'!$H$21</f>
        <v>4551.8334202600008</v>
      </c>
      <c r="G88" s="37">
        <f>SUMIFS(СВЦЭМ!$D$34:$D$777,СВЦЭМ!$A$34:$A$777,$A88,СВЦЭМ!$B$34:$B$777,G$83)+'СЕТ СН'!$H$11+СВЦЭМ!$D$10+'СЕТ СН'!$H$5-'СЕТ СН'!$H$21</f>
        <v>4538.1016274100002</v>
      </c>
      <c r="H88" s="37">
        <f>SUMIFS(СВЦЭМ!$D$34:$D$777,СВЦЭМ!$A$34:$A$777,$A88,СВЦЭМ!$B$34:$B$777,H$83)+'СЕТ СН'!$H$11+СВЦЭМ!$D$10+'СЕТ СН'!$H$5-'СЕТ СН'!$H$21</f>
        <v>4406.3754231600005</v>
      </c>
      <c r="I88" s="37">
        <f>SUMIFS(СВЦЭМ!$D$34:$D$777,СВЦЭМ!$A$34:$A$777,$A88,СВЦЭМ!$B$34:$B$777,I$83)+'СЕТ СН'!$H$11+СВЦЭМ!$D$10+'СЕТ СН'!$H$5-'СЕТ СН'!$H$21</f>
        <v>4306.25136742</v>
      </c>
      <c r="J88" s="37">
        <f>SUMIFS(СВЦЭМ!$D$34:$D$777,СВЦЭМ!$A$34:$A$777,$A88,СВЦЭМ!$B$34:$B$777,J$83)+'СЕТ СН'!$H$11+СВЦЭМ!$D$10+'СЕТ СН'!$H$5-'СЕТ СН'!$H$21</f>
        <v>4276.4556514700007</v>
      </c>
      <c r="K88" s="37">
        <f>SUMIFS(СВЦЭМ!$D$34:$D$777,СВЦЭМ!$A$34:$A$777,$A88,СВЦЭМ!$B$34:$B$777,K$83)+'СЕТ СН'!$H$11+СВЦЭМ!$D$10+'СЕТ СН'!$H$5-'СЕТ СН'!$H$21</f>
        <v>4262.1871028800006</v>
      </c>
      <c r="L88" s="37">
        <f>SUMIFS(СВЦЭМ!$D$34:$D$777,СВЦЭМ!$A$34:$A$777,$A88,СВЦЭМ!$B$34:$B$777,L$83)+'СЕТ СН'!$H$11+СВЦЭМ!$D$10+'СЕТ СН'!$H$5-'СЕТ СН'!$H$21</f>
        <v>4258.5487720900001</v>
      </c>
      <c r="M88" s="37">
        <f>SUMIFS(СВЦЭМ!$D$34:$D$777,СВЦЭМ!$A$34:$A$777,$A88,СВЦЭМ!$B$34:$B$777,M$83)+'СЕТ СН'!$H$11+СВЦЭМ!$D$10+'СЕТ СН'!$H$5-'СЕТ СН'!$H$21</f>
        <v>4273.4748528200007</v>
      </c>
      <c r="N88" s="37">
        <f>SUMIFS(СВЦЭМ!$D$34:$D$777,СВЦЭМ!$A$34:$A$777,$A88,СВЦЭМ!$B$34:$B$777,N$83)+'СЕТ СН'!$H$11+СВЦЭМ!$D$10+'СЕТ СН'!$H$5-'СЕТ СН'!$H$21</f>
        <v>4308.6618969700003</v>
      </c>
      <c r="O88" s="37">
        <f>SUMIFS(СВЦЭМ!$D$34:$D$777,СВЦЭМ!$A$34:$A$777,$A88,СВЦЭМ!$B$34:$B$777,O$83)+'СЕТ СН'!$H$11+СВЦЭМ!$D$10+'СЕТ СН'!$H$5-'СЕТ СН'!$H$21</f>
        <v>4320.7919920200002</v>
      </c>
      <c r="P88" s="37">
        <f>SUMIFS(СВЦЭМ!$D$34:$D$777,СВЦЭМ!$A$34:$A$777,$A88,СВЦЭМ!$B$34:$B$777,P$83)+'СЕТ СН'!$H$11+СВЦЭМ!$D$10+'СЕТ СН'!$H$5-'СЕТ СН'!$H$21</f>
        <v>4312.5339562600002</v>
      </c>
      <c r="Q88" s="37">
        <f>SUMIFS(СВЦЭМ!$D$34:$D$777,СВЦЭМ!$A$34:$A$777,$A88,СВЦЭМ!$B$34:$B$777,Q$83)+'СЕТ СН'!$H$11+СВЦЭМ!$D$10+'СЕТ СН'!$H$5-'СЕТ СН'!$H$21</f>
        <v>4308.44409567</v>
      </c>
      <c r="R88" s="37">
        <f>SUMIFS(СВЦЭМ!$D$34:$D$777,СВЦЭМ!$A$34:$A$777,$A88,СВЦЭМ!$B$34:$B$777,R$83)+'СЕТ СН'!$H$11+СВЦЭМ!$D$10+'СЕТ СН'!$H$5-'СЕТ СН'!$H$21</f>
        <v>4323.5947878300003</v>
      </c>
      <c r="S88" s="37">
        <f>SUMIFS(СВЦЭМ!$D$34:$D$777,СВЦЭМ!$A$34:$A$777,$A88,СВЦЭМ!$B$34:$B$777,S$83)+'СЕТ СН'!$H$11+СВЦЭМ!$D$10+'СЕТ СН'!$H$5-'СЕТ СН'!$H$21</f>
        <v>4309.6503782400005</v>
      </c>
      <c r="T88" s="37">
        <f>SUMIFS(СВЦЭМ!$D$34:$D$777,СВЦЭМ!$A$34:$A$777,$A88,СВЦЭМ!$B$34:$B$777,T$83)+'СЕТ СН'!$H$11+СВЦЭМ!$D$10+'СЕТ СН'!$H$5-'СЕТ СН'!$H$21</f>
        <v>4300.5589724900001</v>
      </c>
      <c r="U88" s="37">
        <f>SUMIFS(СВЦЭМ!$D$34:$D$777,СВЦЭМ!$A$34:$A$777,$A88,СВЦЭМ!$B$34:$B$777,U$83)+'СЕТ СН'!$H$11+СВЦЭМ!$D$10+'СЕТ СН'!$H$5-'СЕТ СН'!$H$21</f>
        <v>4300.2479435699997</v>
      </c>
      <c r="V88" s="37">
        <f>SUMIFS(СВЦЭМ!$D$34:$D$777,СВЦЭМ!$A$34:$A$777,$A88,СВЦЭМ!$B$34:$B$777,V$83)+'СЕТ СН'!$H$11+СВЦЭМ!$D$10+'СЕТ СН'!$H$5-'СЕТ СН'!$H$21</f>
        <v>4316.9449441300003</v>
      </c>
      <c r="W88" s="37">
        <f>SUMIFS(СВЦЭМ!$D$34:$D$777,СВЦЭМ!$A$34:$A$777,$A88,СВЦЭМ!$B$34:$B$777,W$83)+'СЕТ СН'!$H$11+СВЦЭМ!$D$10+'СЕТ СН'!$H$5-'СЕТ СН'!$H$21</f>
        <v>4276.8114725400001</v>
      </c>
      <c r="X88" s="37">
        <f>SUMIFS(СВЦЭМ!$D$34:$D$777,СВЦЭМ!$A$34:$A$777,$A88,СВЦЭМ!$B$34:$B$777,X$83)+'СЕТ СН'!$H$11+СВЦЭМ!$D$10+'СЕТ СН'!$H$5-'СЕТ СН'!$H$21</f>
        <v>4297.8133302599999</v>
      </c>
      <c r="Y88" s="37">
        <f>SUMIFS(СВЦЭМ!$D$34:$D$777,СВЦЭМ!$A$34:$A$777,$A88,СВЦЭМ!$B$34:$B$777,Y$83)+'СЕТ СН'!$H$11+СВЦЭМ!$D$10+'СЕТ СН'!$H$5-'СЕТ СН'!$H$21</f>
        <v>4409.2016101400004</v>
      </c>
    </row>
    <row r="89" spans="1:27" ht="15.75" x14ac:dyDescent="0.2">
      <c r="A89" s="36">
        <f t="shared" si="2"/>
        <v>43257</v>
      </c>
      <c r="B89" s="37">
        <f>SUMIFS(СВЦЭМ!$D$34:$D$777,СВЦЭМ!$A$34:$A$777,$A89,СВЦЭМ!$B$34:$B$777,B$83)+'СЕТ СН'!$H$11+СВЦЭМ!$D$10+'СЕТ СН'!$H$5-'СЕТ СН'!$H$21</f>
        <v>4502.3781937000003</v>
      </c>
      <c r="C89" s="37">
        <f>SUMIFS(СВЦЭМ!$D$34:$D$777,СВЦЭМ!$A$34:$A$777,$A89,СВЦЭМ!$B$34:$B$777,C$83)+'СЕТ СН'!$H$11+СВЦЭМ!$D$10+'СЕТ СН'!$H$5-'СЕТ СН'!$H$21</f>
        <v>4563.1511711400008</v>
      </c>
      <c r="D89" s="37">
        <f>SUMIFS(СВЦЭМ!$D$34:$D$777,СВЦЭМ!$A$34:$A$777,$A89,СВЦЭМ!$B$34:$B$777,D$83)+'СЕТ СН'!$H$11+СВЦЭМ!$D$10+'СЕТ СН'!$H$5-'СЕТ СН'!$H$21</f>
        <v>4605.5900071000005</v>
      </c>
      <c r="E89" s="37">
        <f>SUMIFS(СВЦЭМ!$D$34:$D$777,СВЦЭМ!$A$34:$A$777,$A89,СВЦЭМ!$B$34:$B$777,E$83)+'СЕТ СН'!$H$11+СВЦЭМ!$D$10+'СЕТ СН'!$H$5-'СЕТ СН'!$H$21</f>
        <v>4609.4877772999998</v>
      </c>
      <c r="F89" s="37">
        <f>SUMIFS(СВЦЭМ!$D$34:$D$777,СВЦЭМ!$A$34:$A$777,$A89,СВЦЭМ!$B$34:$B$777,F$83)+'СЕТ СН'!$H$11+СВЦЭМ!$D$10+'СЕТ СН'!$H$5-'СЕТ СН'!$H$21</f>
        <v>4603.1663081899997</v>
      </c>
      <c r="G89" s="37">
        <f>SUMIFS(СВЦЭМ!$D$34:$D$777,СВЦЭМ!$A$34:$A$777,$A89,СВЦЭМ!$B$34:$B$777,G$83)+'СЕТ СН'!$H$11+СВЦЭМ!$D$10+'СЕТ СН'!$H$5-'СЕТ СН'!$H$21</f>
        <v>4595.8208411400001</v>
      </c>
      <c r="H89" s="37">
        <f>SUMIFS(СВЦЭМ!$D$34:$D$777,СВЦЭМ!$A$34:$A$777,$A89,СВЦЭМ!$B$34:$B$777,H$83)+'СЕТ СН'!$H$11+СВЦЭМ!$D$10+'СЕТ СН'!$H$5-'СЕТ СН'!$H$21</f>
        <v>4468.9989617399997</v>
      </c>
      <c r="I89" s="37">
        <f>SUMIFS(СВЦЭМ!$D$34:$D$777,СВЦЭМ!$A$34:$A$777,$A89,СВЦЭМ!$B$34:$B$777,I$83)+'СЕТ СН'!$H$11+СВЦЭМ!$D$10+'СЕТ СН'!$H$5-'СЕТ СН'!$H$21</f>
        <v>4340.0146871100005</v>
      </c>
      <c r="J89" s="37">
        <f>SUMIFS(СВЦЭМ!$D$34:$D$777,СВЦЭМ!$A$34:$A$777,$A89,СВЦЭМ!$B$34:$B$777,J$83)+'СЕТ СН'!$H$11+СВЦЭМ!$D$10+'СЕТ СН'!$H$5-'СЕТ СН'!$H$21</f>
        <v>4301.8816215800007</v>
      </c>
      <c r="K89" s="37">
        <f>SUMIFS(СВЦЭМ!$D$34:$D$777,СВЦЭМ!$A$34:$A$777,$A89,СВЦЭМ!$B$34:$B$777,K$83)+'СЕТ СН'!$H$11+СВЦЭМ!$D$10+'СЕТ СН'!$H$5-'СЕТ СН'!$H$21</f>
        <v>4277.0008070100002</v>
      </c>
      <c r="L89" s="37">
        <f>SUMIFS(СВЦЭМ!$D$34:$D$777,СВЦЭМ!$A$34:$A$777,$A89,СВЦЭМ!$B$34:$B$777,L$83)+'СЕТ СН'!$H$11+СВЦЭМ!$D$10+'СЕТ СН'!$H$5-'СЕТ СН'!$H$21</f>
        <v>4258.2639006600002</v>
      </c>
      <c r="M89" s="37">
        <f>SUMIFS(СВЦЭМ!$D$34:$D$777,СВЦЭМ!$A$34:$A$777,$A89,СВЦЭМ!$B$34:$B$777,M$83)+'СЕТ СН'!$H$11+СВЦЭМ!$D$10+'СЕТ СН'!$H$5-'СЕТ СН'!$H$21</f>
        <v>4267.37698671</v>
      </c>
      <c r="N89" s="37">
        <f>SUMIFS(СВЦЭМ!$D$34:$D$777,СВЦЭМ!$A$34:$A$777,$A89,СВЦЭМ!$B$34:$B$777,N$83)+'СЕТ СН'!$H$11+СВЦЭМ!$D$10+'СЕТ СН'!$H$5-'СЕТ СН'!$H$21</f>
        <v>4269.2338649399999</v>
      </c>
      <c r="O89" s="37">
        <f>SUMIFS(СВЦЭМ!$D$34:$D$777,СВЦЭМ!$A$34:$A$777,$A89,СВЦЭМ!$B$34:$B$777,O$83)+'СЕТ СН'!$H$11+СВЦЭМ!$D$10+'СЕТ СН'!$H$5-'СЕТ СН'!$H$21</f>
        <v>4273.3675371100007</v>
      </c>
      <c r="P89" s="37">
        <f>SUMIFS(СВЦЭМ!$D$34:$D$777,СВЦЭМ!$A$34:$A$777,$A89,СВЦЭМ!$B$34:$B$777,P$83)+'СЕТ СН'!$H$11+СВЦЭМ!$D$10+'СЕТ СН'!$H$5-'СЕТ СН'!$H$21</f>
        <v>4274.1394278200005</v>
      </c>
      <c r="Q89" s="37">
        <f>SUMIFS(СВЦЭМ!$D$34:$D$777,СВЦЭМ!$A$34:$A$777,$A89,СВЦЭМ!$B$34:$B$777,Q$83)+'СЕТ СН'!$H$11+СВЦЭМ!$D$10+'СЕТ СН'!$H$5-'СЕТ СН'!$H$21</f>
        <v>4271.86581544</v>
      </c>
      <c r="R89" s="37">
        <f>SUMIFS(СВЦЭМ!$D$34:$D$777,СВЦЭМ!$A$34:$A$777,$A89,СВЦЭМ!$B$34:$B$777,R$83)+'СЕТ СН'!$H$11+СВЦЭМ!$D$10+'СЕТ СН'!$H$5-'СЕТ СН'!$H$21</f>
        <v>4276.5175468900006</v>
      </c>
      <c r="S89" s="37">
        <f>SUMIFS(СВЦЭМ!$D$34:$D$777,СВЦЭМ!$A$34:$A$777,$A89,СВЦЭМ!$B$34:$B$777,S$83)+'СЕТ СН'!$H$11+СВЦЭМ!$D$10+'СЕТ СН'!$H$5-'СЕТ СН'!$H$21</f>
        <v>4276.5066723500004</v>
      </c>
      <c r="T89" s="37">
        <f>SUMIFS(СВЦЭМ!$D$34:$D$777,СВЦЭМ!$A$34:$A$777,$A89,СВЦЭМ!$B$34:$B$777,T$83)+'СЕТ СН'!$H$11+СВЦЭМ!$D$10+'СЕТ СН'!$H$5-'СЕТ СН'!$H$21</f>
        <v>4276.3395924200004</v>
      </c>
      <c r="U89" s="37">
        <f>SUMIFS(СВЦЭМ!$D$34:$D$777,СВЦЭМ!$A$34:$A$777,$A89,СВЦЭМ!$B$34:$B$777,U$83)+'СЕТ СН'!$H$11+СВЦЭМ!$D$10+'СЕТ СН'!$H$5-'СЕТ СН'!$H$21</f>
        <v>4279.3906509300004</v>
      </c>
      <c r="V89" s="37">
        <f>SUMIFS(СВЦЭМ!$D$34:$D$777,СВЦЭМ!$A$34:$A$777,$A89,СВЦЭМ!$B$34:$B$777,V$83)+'СЕТ СН'!$H$11+СВЦЭМ!$D$10+'СЕТ СН'!$H$5-'СЕТ СН'!$H$21</f>
        <v>4275.6233712800004</v>
      </c>
      <c r="W89" s="37">
        <f>SUMIFS(СВЦЭМ!$D$34:$D$777,СВЦЭМ!$A$34:$A$777,$A89,СВЦЭМ!$B$34:$B$777,W$83)+'СЕТ СН'!$H$11+СВЦЭМ!$D$10+'СЕТ СН'!$H$5-'СЕТ СН'!$H$21</f>
        <v>4259.0423234300006</v>
      </c>
      <c r="X89" s="37">
        <f>SUMIFS(СВЦЭМ!$D$34:$D$777,СВЦЭМ!$A$34:$A$777,$A89,СВЦЭМ!$B$34:$B$777,X$83)+'СЕТ СН'!$H$11+СВЦЭМ!$D$10+'СЕТ СН'!$H$5-'СЕТ СН'!$H$21</f>
        <v>4277.4150819200004</v>
      </c>
      <c r="Y89" s="37">
        <f>SUMIFS(СВЦЭМ!$D$34:$D$777,СВЦЭМ!$A$34:$A$777,$A89,СВЦЭМ!$B$34:$B$777,Y$83)+'СЕТ СН'!$H$11+СВЦЭМ!$D$10+'СЕТ СН'!$H$5-'СЕТ СН'!$H$21</f>
        <v>4390.4649990500002</v>
      </c>
    </row>
    <row r="90" spans="1:27" ht="15.75" x14ac:dyDescent="0.2">
      <c r="A90" s="36">
        <f t="shared" si="2"/>
        <v>43258</v>
      </c>
      <c r="B90" s="37">
        <f>SUMIFS(СВЦЭМ!$D$34:$D$777,СВЦЭМ!$A$34:$A$777,$A90,СВЦЭМ!$B$34:$B$777,B$83)+'СЕТ СН'!$H$11+СВЦЭМ!$D$10+'СЕТ СН'!$H$5-'СЕТ СН'!$H$21</f>
        <v>4470.4234991599997</v>
      </c>
      <c r="C90" s="37">
        <f>SUMIFS(СВЦЭМ!$D$34:$D$777,СВЦЭМ!$A$34:$A$777,$A90,СВЦЭМ!$B$34:$B$777,C$83)+'СЕТ СН'!$H$11+СВЦЭМ!$D$10+'СЕТ СН'!$H$5-'СЕТ СН'!$H$21</f>
        <v>4530.7932638000002</v>
      </c>
      <c r="D90" s="37">
        <f>SUMIFS(СВЦЭМ!$D$34:$D$777,СВЦЭМ!$A$34:$A$777,$A90,СВЦЭМ!$B$34:$B$777,D$83)+'СЕТ СН'!$H$11+СВЦЭМ!$D$10+'СЕТ СН'!$H$5-'СЕТ СН'!$H$21</f>
        <v>4552.3579792999999</v>
      </c>
      <c r="E90" s="37">
        <f>SUMIFS(СВЦЭМ!$D$34:$D$777,СВЦЭМ!$A$34:$A$777,$A90,СВЦЭМ!$B$34:$B$777,E$83)+'СЕТ СН'!$H$11+СВЦЭМ!$D$10+'СЕТ СН'!$H$5-'СЕТ СН'!$H$21</f>
        <v>4559.6772273300003</v>
      </c>
      <c r="F90" s="37">
        <f>SUMIFS(СВЦЭМ!$D$34:$D$777,СВЦЭМ!$A$34:$A$777,$A90,СВЦЭМ!$B$34:$B$777,F$83)+'СЕТ СН'!$H$11+СВЦЭМ!$D$10+'СЕТ СН'!$H$5-'СЕТ СН'!$H$21</f>
        <v>4573.0527602400007</v>
      </c>
      <c r="G90" s="37">
        <f>SUMIFS(СВЦЭМ!$D$34:$D$777,СВЦЭМ!$A$34:$A$777,$A90,СВЦЭМ!$B$34:$B$777,G$83)+'СЕТ СН'!$H$11+СВЦЭМ!$D$10+'СЕТ СН'!$H$5-'СЕТ СН'!$H$21</f>
        <v>4566.0516955600006</v>
      </c>
      <c r="H90" s="37">
        <f>SUMIFS(СВЦЭМ!$D$34:$D$777,СВЦЭМ!$A$34:$A$777,$A90,СВЦЭМ!$B$34:$B$777,H$83)+'СЕТ СН'!$H$11+СВЦЭМ!$D$10+'СЕТ СН'!$H$5-'СЕТ СН'!$H$21</f>
        <v>4435.0210097300005</v>
      </c>
      <c r="I90" s="37">
        <f>SUMIFS(СВЦЭМ!$D$34:$D$777,СВЦЭМ!$A$34:$A$777,$A90,СВЦЭМ!$B$34:$B$777,I$83)+'СЕТ СН'!$H$11+СВЦЭМ!$D$10+'СЕТ СН'!$H$5-'СЕТ СН'!$H$21</f>
        <v>4315.2469202700004</v>
      </c>
      <c r="J90" s="37">
        <f>SUMIFS(СВЦЭМ!$D$34:$D$777,СВЦЭМ!$A$34:$A$777,$A90,СВЦЭМ!$B$34:$B$777,J$83)+'СЕТ СН'!$H$11+СВЦЭМ!$D$10+'СЕТ СН'!$H$5-'СЕТ СН'!$H$21</f>
        <v>4282.0983156900002</v>
      </c>
      <c r="K90" s="37">
        <f>SUMIFS(СВЦЭМ!$D$34:$D$777,СВЦЭМ!$A$34:$A$777,$A90,СВЦЭМ!$B$34:$B$777,K$83)+'СЕТ СН'!$H$11+СВЦЭМ!$D$10+'СЕТ СН'!$H$5-'СЕТ СН'!$H$21</f>
        <v>4260.63675435</v>
      </c>
      <c r="L90" s="37">
        <f>SUMIFS(СВЦЭМ!$D$34:$D$777,СВЦЭМ!$A$34:$A$777,$A90,СВЦЭМ!$B$34:$B$777,L$83)+'СЕТ СН'!$H$11+СВЦЭМ!$D$10+'СЕТ СН'!$H$5-'СЕТ СН'!$H$21</f>
        <v>4245.8482548800002</v>
      </c>
      <c r="M90" s="37">
        <f>SUMIFS(СВЦЭМ!$D$34:$D$777,СВЦЭМ!$A$34:$A$777,$A90,СВЦЭМ!$B$34:$B$777,M$83)+'СЕТ СН'!$H$11+СВЦЭМ!$D$10+'СЕТ СН'!$H$5-'СЕТ СН'!$H$21</f>
        <v>4248.5520132400006</v>
      </c>
      <c r="N90" s="37">
        <f>SUMIFS(СВЦЭМ!$D$34:$D$777,СВЦЭМ!$A$34:$A$777,$A90,СВЦЭМ!$B$34:$B$777,N$83)+'СЕТ СН'!$H$11+СВЦЭМ!$D$10+'СЕТ СН'!$H$5-'СЕТ СН'!$H$21</f>
        <v>4258.1339777800004</v>
      </c>
      <c r="O90" s="37">
        <f>SUMIFS(СВЦЭМ!$D$34:$D$777,СВЦЭМ!$A$34:$A$777,$A90,СВЦЭМ!$B$34:$B$777,O$83)+'СЕТ СН'!$H$11+СВЦЭМ!$D$10+'СЕТ СН'!$H$5-'СЕТ СН'!$H$21</f>
        <v>4262.8509615900002</v>
      </c>
      <c r="P90" s="37">
        <f>SUMIFS(СВЦЭМ!$D$34:$D$777,СВЦЭМ!$A$34:$A$777,$A90,СВЦЭМ!$B$34:$B$777,P$83)+'СЕТ СН'!$H$11+СВЦЭМ!$D$10+'СЕТ СН'!$H$5-'СЕТ СН'!$H$21</f>
        <v>4250.9264238700007</v>
      </c>
      <c r="Q90" s="37">
        <f>SUMIFS(СВЦЭМ!$D$34:$D$777,СВЦЭМ!$A$34:$A$777,$A90,СВЦЭМ!$B$34:$B$777,Q$83)+'СЕТ СН'!$H$11+СВЦЭМ!$D$10+'СЕТ СН'!$H$5-'СЕТ СН'!$H$21</f>
        <v>4262.1473661</v>
      </c>
      <c r="R90" s="37">
        <f>SUMIFS(СВЦЭМ!$D$34:$D$777,СВЦЭМ!$A$34:$A$777,$A90,СВЦЭМ!$B$34:$B$777,R$83)+'СЕТ СН'!$H$11+СВЦЭМ!$D$10+'СЕТ СН'!$H$5-'СЕТ СН'!$H$21</f>
        <v>4283.53811554</v>
      </c>
      <c r="S90" s="37">
        <f>SUMIFS(СВЦЭМ!$D$34:$D$777,СВЦЭМ!$A$34:$A$777,$A90,СВЦЭМ!$B$34:$B$777,S$83)+'СЕТ СН'!$H$11+СВЦЭМ!$D$10+'СЕТ СН'!$H$5-'СЕТ СН'!$H$21</f>
        <v>4302.0617304699999</v>
      </c>
      <c r="T90" s="37">
        <f>SUMIFS(СВЦЭМ!$D$34:$D$777,СВЦЭМ!$A$34:$A$777,$A90,СВЦЭМ!$B$34:$B$777,T$83)+'СЕТ СН'!$H$11+СВЦЭМ!$D$10+'СЕТ СН'!$H$5-'СЕТ СН'!$H$21</f>
        <v>4324.4617161000006</v>
      </c>
      <c r="U90" s="37">
        <f>SUMIFS(СВЦЭМ!$D$34:$D$777,СВЦЭМ!$A$34:$A$777,$A90,СВЦЭМ!$B$34:$B$777,U$83)+'СЕТ СН'!$H$11+СВЦЭМ!$D$10+'СЕТ СН'!$H$5-'СЕТ СН'!$H$21</f>
        <v>4334.7856587300003</v>
      </c>
      <c r="V90" s="37">
        <f>SUMIFS(СВЦЭМ!$D$34:$D$777,СВЦЭМ!$A$34:$A$777,$A90,СВЦЭМ!$B$34:$B$777,V$83)+'СЕТ СН'!$H$11+СВЦЭМ!$D$10+'СЕТ СН'!$H$5-'СЕТ СН'!$H$21</f>
        <v>4331.6446486300001</v>
      </c>
      <c r="W90" s="37">
        <f>SUMIFS(СВЦЭМ!$D$34:$D$777,СВЦЭМ!$A$34:$A$777,$A90,СВЦЭМ!$B$34:$B$777,W$83)+'СЕТ СН'!$H$11+СВЦЭМ!$D$10+'СЕТ СН'!$H$5-'СЕТ СН'!$H$21</f>
        <v>4309.8611700600004</v>
      </c>
      <c r="X90" s="37">
        <f>SUMIFS(СВЦЭМ!$D$34:$D$777,СВЦЭМ!$A$34:$A$777,$A90,СВЦЭМ!$B$34:$B$777,X$83)+'СЕТ СН'!$H$11+СВЦЭМ!$D$10+'СЕТ СН'!$H$5-'СЕТ СН'!$H$21</f>
        <v>4275.8743801099999</v>
      </c>
      <c r="Y90" s="37">
        <f>SUMIFS(СВЦЭМ!$D$34:$D$777,СВЦЭМ!$A$34:$A$777,$A90,СВЦЭМ!$B$34:$B$777,Y$83)+'СЕТ СН'!$H$11+СВЦЭМ!$D$10+'СЕТ СН'!$H$5-'СЕТ СН'!$H$21</f>
        <v>4384.5299198100001</v>
      </c>
    </row>
    <row r="91" spans="1:27" ht="15.75" x14ac:dyDescent="0.2">
      <c r="A91" s="36">
        <f t="shared" si="2"/>
        <v>43259</v>
      </c>
      <c r="B91" s="37">
        <f>SUMIFS(СВЦЭМ!$D$34:$D$777,СВЦЭМ!$A$34:$A$777,$A91,СВЦЭМ!$B$34:$B$777,B$83)+'СЕТ СН'!$H$11+СВЦЭМ!$D$10+'СЕТ СН'!$H$5-'СЕТ СН'!$H$21</f>
        <v>4472.1868839700001</v>
      </c>
      <c r="C91" s="37">
        <f>SUMIFS(СВЦЭМ!$D$34:$D$777,СВЦЭМ!$A$34:$A$777,$A91,СВЦЭМ!$B$34:$B$777,C$83)+'СЕТ СН'!$H$11+СВЦЭМ!$D$10+'СЕТ СН'!$H$5-'СЕТ СН'!$H$21</f>
        <v>4548.7818933999997</v>
      </c>
      <c r="D91" s="37">
        <f>SUMIFS(СВЦЭМ!$D$34:$D$777,СВЦЭМ!$A$34:$A$777,$A91,СВЦЭМ!$B$34:$B$777,D$83)+'СЕТ СН'!$H$11+СВЦЭМ!$D$10+'СЕТ СН'!$H$5-'СЕТ СН'!$H$21</f>
        <v>4594.6140095000001</v>
      </c>
      <c r="E91" s="37">
        <f>SUMIFS(СВЦЭМ!$D$34:$D$777,СВЦЭМ!$A$34:$A$777,$A91,СВЦЭМ!$B$34:$B$777,E$83)+'СЕТ СН'!$H$11+СВЦЭМ!$D$10+'СЕТ СН'!$H$5-'СЕТ СН'!$H$21</f>
        <v>4597.4502867500005</v>
      </c>
      <c r="F91" s="37">
        <f>SUMIFS(СВЦЭМ!$D$34:$D$777,СВЦЭМ!$A$34:$A$777,$A91,СВЦЭМ!$B$34:$B$777,F$83)+'СЕТ СН'!$H$11+СВЦЭМ!$D$10+'СЕТ СН'!$H$5-'СЕТ СН'!$H$21</f>
        <v>4601.9920853400008</v>
      </c>
      <c r="G91" s="37">
        <f>SUMIFS(СВЦЭМ!$D$34:$D$777,СВЦЭМ!$A$34:$A$777,$A91,СВЦЭМ!$B$34:$B$777,G$83)+'СЕТ СН'!$H$11+СВЦЭМ!$D$10+'СЕТ СН'!$H$5-'СЕТ СН'!$H$21</f>
        <v>4576.2206050699997</v>
      </c>
      <c r="H91" s="37">
        <f>SUMIFS(СВЦЭМ!$D$34:$D$777,СВЦЭМ!$A$34:$A$777,$A91,СВЦЭМ!$B$34:$B$777,H$83)+'СЕТ СН'!$H$11+СВЦЭМ!$D$10+'СЕТ СН'!$H$5-'СЕТ СН'!$H$21</f>
        <v>4446.6446265700006</v>
      </c>
      <c r="I91" s="37">
        <f>SUMIFS(СВЦЭМ!$D$34:$D$777,СВЦЭМ!$A$34:$A$777,$A91,СВЦЭМ!$B$34:$B$777,I$83)+'СЕТ СН'!$H$11+СВЦЭМ!$D$10+'СЕТ СН'!$H$5-'СЕТ СН'!$H$21</f>
        <v>4349.9652843499998</v>
      </c>
      <c r="J91" s="37">
        <f>SUMIFS(СВЦЭМ!$D$34:$D$777,СВЦЭМ!$A$34:$A$777,$A91,СВЦЭМ!$B$34:$B$777,J$83)+'СЕТ СН'!$H$11+СВЦЭМ!$D$10+'СЕТ СН'!$H$5-'СЕТ СН'!$H$21</f>
        <v>4309.0413700100007</v>
      </c>
      <c r="K91" s="37">
        <f>SUMIFS(СВЦЭМ!$D$34:$D$777,СВЦЭМ!$A$34:$A$777,$A91,СВЦЭМ!$B$34:$B$777,K$83)+'СЕТ СН'!$H$11+СВЦЭМ!$D$10+'СЕТ СН'!$H$5-'СЕТ СН'!$H$21</f>
        <v>4294.2346151299998</v>
      </c>
      <c r="L91" s="37">
        <f>SUMIFS(СВЦЭМ!$D$34:$D$777,СВЦЭМ!$A$34:$A$777,$A91,СВЦЭМ!$B$34:$B$777,L$83)+'СЕТ СН'!$H$11+СВЦЭМ!$D$10+'СЕТ СН'!$H$5-'СЕТ СН'!$H$21</f>
        <v>4277.8591132299998</v>
      </c>
      <c r="M91" s="37">
        <f>SUMIFS(СВЦЭМ!$D$34:$D$777,СВЦЭМ!$A$34:$A$777,$A91,СВЦЭМ!$B$34:$B$777,M$83)+'СЕТ СН'!$H$11+СВЦЭМ!$D$10+'СЕТ СН'!$H$5-'СЕТ СН'!$H$21</f>
        <v>4262.9522552200006</v>
      </c>
      <c r="N91" s="37">
        <f>SUMIFS(СВЦЭМ!$D$34:$D$777,СВЦЭМ!$A$34:$A$777,$A91,СВЦЭМ!$B$34:$B$777,N$83)+'СЕТ СН'!$H$11+СВЦЭМ!$D$10+'СЕТ СН'!$H$5-'СЕТ СН'!$H$21</f>
        <v>4266.4672974300001</v>
      </c>
      <c r="O91" s="37">
        <f>SUMIFS(СВЦЭМ!$D$34:$D$777,СВЦЭМ!$A$34:$A$777,$A91,СВЦЭМ!$B$34:$B$777,O$83)+'СЕТ СН'!$H$11+СВЦЭМ!$D$10+'СЕТ СН'!$H$5-'СЕТ СН'!$H$21</f>
        <v>4265.4303082200004</v>
      </c>
      <c r="P91" s="37">
        <f>SUMIFS(СВЦЭМ!$D$34:$D$777,СВЦЭМ!$A$34:$A$777,$A91,СВЦЭМ!$B$34:$B$777,P$83)+'СЕТ СН'!$H$11+СВЦЭМ!$D$10+'СЕТ СН'!$H$5-'СЕТ СН'!$H$21</f>
        <v>4267.4175058199999</v>
      </c>
      <c r="Q91" s="37">
        <f>SUMIFS(СВЦЭМ!$D$34:$D$777,СВЦЭМ!$A$34:$A$777,$A91,СВЦЭМ!$B$34:$B$777,Q$83)+'СЕТ СН'!$H$11+СВЦЭМ!$D$10+'СЕТ СН'!$H$5-'СЕТ СН'!$H$21</f>
        <v>4273.0619834600002</v>
      </c>
      <c r="R91" s="37">
        <f>SUMIFS(СВЦЭМ!$D$34:$D$777,СВЦЭМ!$A$34:$A$777,$A91,СВЦЭМ!$B$34:$B$777,R$83)+'СЕТ СН'!$H$11+СВЦЭМ!$D$10+'СЕТ СН'!$H$5-'СЕТ СН'!$H$21</f>
        <v>4276.6583945100001</v>
      </c>
      <c r="S91" s="37">
        <f>SUMIFS(СВЦЭМ!$D$34:$D$777,СВЦЭМ!$A$34:$A$777,$A91,СВЦЭМ!$B$34:$B$777,S$83)+'СЕТ СН'!$H$11+СВЦЭМ!$D$10+'СЕТ СН'!$H$5-'СЕТ СН'!$H$21</f>
        <v>4272.6973361999999</v>
      </c>
      <c r="T91" s="37">
        <f>SUMIFS(СВЦЭМ!$D$34:$D$777,СВЦЭМ!$A$34:$A$777,$A91,СВЦЭМ!$B$34:$B$777,T$83)+'СЕТ СН'!$H$11+СВЦЭМ!$D$10+'СЕТ СН'!$H$5-'СЕТ СН'!$H$21</f>
        <v>4268.7265512500007</v>
      </c>
      <c r="U91" s="37">
        <f>SUMIFS(СВЦЭМ!$D$34:$D$777,СВЦЭМ!$A$34:$A$777,$A91,СВЦЭМ!$B$34:$B$777,U$83)+'СЕТ СН'!$H$11+СВЦЭМ!$D$10+'СЕТ СН'!$H$5-'СЕТ СН'!$H$21</f>
        <v>4276.13949426</v>
      </c>
      <c r="V91" s="37">
        <f>SUMIFS(СВЦЭМ!$D$34:$D$777,СВЦЭМ!$A$34:$A$777,$A91,СВЦЭМ!$B$34:$B$777,V$83)+'СЕТ СН'!$H$11+СВЦЭМ!$D$10+'СЕТ СН'!$H$5-'СЕТ СН'!$H$21</f>
        <v>4280.3300261499999</v>
      </c>
      <c r="W91" s="37">
        <f>SUMIFS(СВЦЭМ!$D$34:$D$777,СВЦЭМ!$A$34:$A$777,$A91,СВЦЭМ!$B$34:$B$777,W$83)+'СЕТ СН'!$H$11+СВЦЭМ!$D$10+'СЕТ СН'!$H$5-'СЕТ СН'!$H$21</f>
        <v>4248.9828456100004</v>
      </c>
      <c r="X91" s="37">
        <f>SUMIFS(СВЦЭМ!$D$34:$D$777,СВЦЭМ!$A$34:$A$777,$A91,СВЦЭМ!$B$34:$B$777,X$83)+'СЕТ СН'!$H$11+СВЦЭМ!$D$10+'СЕТ СН'!$H$5-'СЕТ СН'!$H$21</f>
        <v>4271.0476105799999</v>
      </c>
      <c r="Y91" s="37">
        <f>SUMIFS(СВЦЭМ!$D$34:$D$777,СВЦЭМ!$A$34:$A$777,$A91,СВЦЭМ!$B$34:$B$777,Y$83)+'СЕТ СН'!$H$11+СВЦЭМ!$D$10+'СЕТ СН'!$H$5-'СЕТ СН'!$H$21</f>
        <v>4376.4621246000006</v>
      </c>
    </row>
    <row r="92" spans="1:27" ht="15.75" x14ac:dyDescent="0.2">
      <c r="A92" s="36">
        <f t="shared" si="2"/>
        <v>43260</v>
      </c>
      <c r="B92" s="37">
        <f>SUMIFS(СВЦЭМ!$D$34:$D$777,СВЦЭМ!$A$34:$A$777,$A92,СВЦЭМ!$B$34:$B$777,B$83)+'СЕТ СН'!$H$11+СВЦЭМ!$D$10+'СЕТ СН'!$H$5-'СЕТ СН'!$H$21</f>
        <v>4536.8741021200003</v>
      </c>
      <c r="C92" s="37">
        <f>SUMIFS(СВЦЭМ!$D$34:$D$777,СВЦЭМ!$A$34:$A$777,$A92,СВЦЭМ!$B$34:$B$777,C$83)+'СЕТ СН'!$H$11+СВЦЭМ!$D$10+'СЕТ СН'!$H$5-'СЕТ СН'!$H$21</f>
        <v>4567.6632880700008</v>
      </c>
      <c r="D92" s="37">
        <f>SUMIFS(СВЦЭМ!$D$34:$D$777,СВЦЭМ!$A$34:$A$777,$A92,СВЦЭМ!$B$34:$B$777,D$83)+'СЕТ СН'!$H$11+СВЦЭМ!$D$10+'СЕТ СН'!$H$5-'СЕТ СН'!$H$21</f>
        <v>4601.7967205800005</v>
      </c>
      <c r="E92" s="37">
        <f>SUMIFS(СВЦЭМ!$D$34:$D$777,СВЦЭМ!$A$34:$A$777,$A92,СВЦЭМ!$B$34:$B$777,E$83)+'СЕТ СН'!$H$11+СВЦЭМ!$D$10+'СЕТ СН'!$H$5-'СЕТ СН'!$H$21</f>
        <v>4612.7431524400008</v>
      </c>
      <c r="F92" s="37">
        <f>SUMIFS(СВЦЭМ!$D$34:$D$777,СВЦЭМ!$A$34:$A$777,$A92,СВЦЭМ!$B$34:$B$777,F$83)+'СЕТ СН'!$H$11+СВЦЭМ!$D$10+'СЕТ СН'!$H$5-'СЕТ СН'!$H$21</f>
        <v>4605.4638459099997</v>
      </c>
      <c r="G92" s="37">
        <f>SUMIFS(СВЦЭМ!$D$34:$D$777,СВЦЭМ!$A$34:$A$777,$A92,СВЦЭМ!$B$34:$B$777,G$83)+'СЕТ СН'!$H$11+СВЦЭМ!$D$10+'СЕТ СН'!$H$5-'СЕТ СН'!$H$21</f>
        <v>4585.8295697000003</v>
      </c>
      <c r="H92" s="37">
        <f>SUMIFS(СВЦЭМ!$D$34:$D$777,СВЦЭМ!$A$34:$A$777,$A92,СВЦЭМ!$B$34:$B$777,H$83)+'СЕТ СН'!$H$11+СВЦЭМ!$D$10+'СЕТ СН'!$H$5-'СЕТ СН'!$H$21</f>
        <v>4512.4651386600008</v>
      </c>
      <c r="I92" s="37">
        <f>SUMIFS(СВЦЭМ!$D$34:$D$777,СВЦЭМ!$A$34:$A$777,$A92,СВЦЭМ!$B$34:$B$777,I$83)+'СЕТ СН'!$H$11+СВЦЭМ!$D$10+'СЕТ СН'!$H$5-'СЕТ СН'!$H$21</f>
        <v>4385.7706097600003</v>
      </c>
      <c r="J92" s="37">
        <f>SUMIFS(СВЦЭМ!$D$34:$D$777,СВЦЭМ!$A$34:$A$777,$A92,СВЦЭМ!$B$34:$B$777,J$83)+'СЕТ СН'!$H$11+СВЦЭМ!$D$10+'СЕТ СН'!$H$5-'СЕТ СН'!$H$21</f>
        <v>4290.3417409200001</v>
      </c>
      <c r="K92" s="37">
        <f>SUMIFS(СВЦЭМ!$D$34:$D$777,СВЦЭМ!$A$34:$A$777,$A92,СВЦЭМ!$B$34:$B$777,K$83)+'СЕТ СН'!$H$11+СВЦЭМ!$D$10+'СЕТ СН'!$H$5-'СЕТ СН'!$H$21</f>
        <v>4263.8160643400006</v>
      </c>
      <c r="L92" s="37">
        <f>SUMIFS(СВЦЭМ!$D$34:$D$777,СВЦЭМ!$A$34:$A$777,$A92,СВЦЭМ!$B$34:$B$777,L$83)+'СЕТ СН'!$H$11+СВЦЭМ!$D$10+'СЕТ СН'!$H$5-'СЕТ СН'!$H$21</f>
        <v>4244.5265873799999</v>
      </c>
      <c r="M92" s="37">
        <f>SUMIFS(СВЦЭМ!$D$34:$D$777,СВЦЭМ!$A$34:$A$777,$A92,СВЦЭМ!$B$34:$B$777,M$83)+'СЕТ СН'!$H$11+СВЦЭМ!$D$10+'СЕТ СН'!$H$5-'СЕТ СН'!$H$21</f>
        <v>4248.0701945999999</v>
      </c>
      <c r="N92" s="37">
        <f>SUMIFS(СВЦЭМ!$D$34:$D$777,СВЦЭМ!$A$34:$A$777,$A92,СВЦЭМ!$B$34:$B$777,N$83)+'СЕТ СН'!$H$11+СВЦЭМ!$D$10+'СЕТ СН'!$H$5-'СЕТ СН'!$H$21</f>
        <v>4256.3342173700003</v>
      </c>
      <c r="O92" s="37">
        <f>SUMIFS(СВЦЭМ!$D$34:$D$777,СВЦЭМ!$A$34:$A$777,$A92,СВЦЭМ!$B$34:$B$777,O$83)+'СЕТ СН'!$H$11+СВЦЭМ!$D$10+'СЕТ СН'!$H$5-'СЕТ СН'!$H$21</f>
        <v>4257.53094057</v>
      </c>
      <c r="P92" s="37">
        <f>SUMIFS(СВЦЭМ!$D$34:$D$777,СВЦЭМ!$A$34:$A$777,$A92,СВЦЭМ!$B$34:$B$777,P$83)+'СЕТ СН'!$H$11+СВЦЭМ!$D$10+'СЕТ СН'!$H$5-'СЕТ СН'!$H$21</f>
        <v>4250.7496743199999</v>
      </c>
      <c r="Q92" s="37">
        <f>SUMIFS(СВЦЭМ!$D$34:$D$777,СВЦЭМ!$A$34:$A$777,$A92,СВЦЭМ!$B$34:$B$777,Q$83)+'СЕТ СН'!$H$11+СВЦЭМ!$D$10+'СЕТ СН'!$H$5-'СЕТ СН'!$H$21</f>
        <v>4254.17818463</v>
      </c>
      <c r="R92" s="37">
        <f>SUMIFS(СВЦЭМ!$D$34:$D$777,СВЦЭМ!$A$34:$A$777,$A92,СВЦЭМ!$B$34:$B$777,R$83)+'СЕТ СН'!$H$11+СВЦЭМ!$D$10+'СЕТ СН'!$H$5-'СЕТ СН'!$H$21</f>
        <v>4266.8897143100003</v>
      </c>
      <c r="S92" s="37">
        <f>SUMIFS(СВЦЭМ!$D$34:$D$777,СВЦЭМ!$A$34:$A$777,$A92,СВЦЭМ!$B$34:$B$777,S$83)+'СЕТ СН'!$H$11+СВЦЭМ!$D$10+'СЕТ СН'!$H$5-'СЕТ СН'!$H$21</f>
        <v>4266.9192463899999</v>
      </c>
      <c r="T92" s="37">
        <f>SUMIFS(СВЦЭМ!$D$34:$D$777,СВЦЭМ!$A$34:$A$777,$A92,СВЦЭМ!$B$34:$B$777,T$83)+'СЕТ СН'!$H$11+СВЦЭМ!$D$10+'СЕТ СН'!$H$5-'СЕТ СН'!$H$21</f>
        <v>4262.3530903600004</v>
      </c>
      <c r="U92" s="37">
        <f>SUMIFS(СВЦЭМ!$D$34:$D$777,СВЦЭМ!$A$34:$A$777,$A92,СВЦЭМ!$B$34:$B$777,U$83)+'СЕТ СН'!$H$11+СВЦЭМ!$D$10+'СЕТ СН'!$H$5-'СЕТ СН'!$H$21</f>
        <v>4261.2297183199998</v>
      </c>
      <c r="V92" s="37">
        <f>SUMIFS(СВЦЭМ!$D$34:$D$777,СВЦЭМ!$A$34:$A$777,$A92,СВЦЭМ!$B$34:$B$777,V$83)+'СЕТ СН'!$H$11+СВЦЭМ!$D$10+'СЕТ СН'!$H$5-'СЕТ СН'!$H$21</f>
        <v>4275.8506497799999</v>
      </c>
      <c r="W92" s="37">
        <f>SUMIFS(СВЦЭМ!$D$34:$D$777,СВЦЭМ!$A$34:$A$777,$A92,СВЦЭМ!$B$34:$B$777,W$83)+'СЕТ СН'!$H$11+СВЦЭМ!$D$10+'СЕТ СН'!$H$5-'СЕТ СН'!$H$21</f>
        <v>4317.4699479199999</v>
      </c>
      <c r="X92" s="37">
        <f>SUMIFS(СВЦЭМ!$D$34:$D$777,СВЦЭМ!$A$34:$A$777,$A92,СВЦЭМ!$B$34:$B$777,X$83)+'СЕТ СН'!$H$11+СВЦЭМ!$D$10+'СЕТ СН'!$H$5-'СЕТ СН'!$H$21</f>
        <v>4391.2289360100003</v>
      </c>
      <c r="Y92" s="37">
        <f>SUMIFS(СВЦЭМ!$D$34:$D$777,СВЦЭМ!$A$34:$A$777,$A92,СВЦЭМ!$B$34:$B$777,Y$83)+'СЕТ СН'!$H$11+СВЦЭМ!$D$10+'СЕТ СН'!$H$5-'СЕТ СН'!$H$21</f>
        <v>4457.2986162099996</v>
      </c>
    </row>
    <row r="93" spans="1:27" ht="15.75" x14ac:dyDescent="0.2">
      <c r="A93" s="36">
        <f t="shared" si="2"/>
        <v>43261</v>
      </c>
      <c r="B93" s="37">
        <f>SUMIFS(СВЦЭМ!$D$34:$D$777,СВЦЭМ!$A$34:$A$777,$A93,СВЦЭМ!$B$34:$B$777,B$83)+'СЕТ СН'!$H$11+СВЦЭМ!$D$10+'СЕТ СН'!$H$5-'СЕТ СН'!$H$21</f>
        <v>4529.1411530800005</v>
      </c>
      <c r="C93" s="37">
        <f>SUMIFS(СВЦЭМ!$D$34:$D$777,СВЦЭМ!$A$34:$A$777,$A93,СВЦЭМ!$B$34:$B$777,C$83)+'СЕТ СН'!$H$11+СВЦЭМ!$D$10+'СЕТ СН'!$H$5-'СЕТ СН'!$H$21</f>
        <v>4577.3114811500009</v>
      </c>
      <c r="D93" s="37">
        <f>SUMIFS(СВЦЭМ!$D$34:$D$777,СВЦЭМ!$A$34:$A$777,$A93,СВЦЭМ!$B$34:$B$777,D$83)+'СЕТ СН'!$H$11+СВЦЭМ!$D$10+'СЕТ СН'!$H$5-'СЕТ СН'!$H$21</f>
        <v>4613.0833573900009</v>
      </c>
      <c r="E93" s="37">
        <f>SUMIFS(СВЦЭМ!$D$34:$D$777,СВЦЭМ!$A$34:$A$777,$A93,СВЦЭМ!$B$34:$B$777,E$83)+'СЕТ СН'!$H$11+СВЦЭМ!$D$10+'СЕТ СН'!$H$5-'СЕТ СН'!$H$21</f>
        <v>4615.1182670600001</v>
      </c>
      <c r="F93" s="37">
        <f>SUMIFS(СВЦЭМ!$D$34:$D$777,СВЦЭМ!$A$34:$A$777,$A93,СВЦЭМ!$B$34:$B$777,F$83)+'СЕТ СН'!$H$11+СВЦЭМ!$D$10+'СЕТ СН'!$H$5-'СЕТ СН'!$H$21</f>
        <v>4609.3554233300001</v>
      </c>
      <c r="G93" s="37">
        <f>SUMIFS(СВЦЭМ!$D$34:$D$777,СВЦЭМ!$A$34:$A$777,$A93,СВЦЭМ!$B$34:$B$777,G$83)+'СЕТ СН'!$H$11+СВЦЭМ!$D$10+'СЕТ СН'!$H$5-'СЕТ СН'!$H$21</f>
        <v>4610.5103678100004</v>
      </c>
      <c r="H93" s="37">
        <f>SUMIFS(СВЦЭМ!$D$34:$D$777,СВЦЭМ!$A$34:$A$777,$A93,СВЦЭМ!$B$34:$B$777,H$83)+'СЕТ СН'!$H$11+СВЦЭМ!$D$10+'СЕТ СН'!$H$5-'СЕТ СН'!$H$21</f>
        <v>4551.0558054599996</v>
      </c>
      <c r="I93" s="37">
        <f>SUMIFS(СВЦЭМ!$D$34:$D$777,СВЦЭМ!$A$34:$A$777,$A93,СВЦЭМ!$B$34:$B$777,I$83)+'СЕТ СН'!$H$11+СВЦЭМ!$D$10+'СЕТ СН'!$H$5-'СЕТ СН'!$H$21</f>
        <v>4420.6408822600006</v>
      </c>
      <c r="J93" s="37">
        <f>SUMIFS(СВЦЭМ!$D$34:$D$777,СВЦЭМ!$A$34:$A$777,$A93,СВЦЭМ!$B$34:$B$777,J$83)+'СЕТ СН'!$H$11+СВЦЭМ!$D$10+'СЕТ СН'!$H$5-'СЕТ СН'!$H$21</f>
        <v>4322.6182113599998</v>
      </c>
      <c r="K93" s="37">
        <f>SUMIFS(СВЦЭМ!$D$34:$D$777,СВЦЭМ!$A$34:$A$777,$A93,СВЦЭМ!$B$34:$B$777,K$83)+'СЕТ СН'!$H$11+СВЦЭМ!$D$10+'СЕТ СН'!$H$5-'СЕТ СН'!$H$21</f>
        <v>4255.4933226000003</v>
      </c>
      <c r="L93" s="37">
        <f>SUMIFS(СВЦЭМ!$D$34:$D$777,СВЦЭМ!$A$34:$A$777,$A93,СВЦЭМ!$B$34:$B$777,L$83)+'СЕТ СН'!$H$11+СВЦЭМ!$D$10+'СЕТ СН'!$H$5-'СЕТ СН'!$H$21</f>
        <v>4227.4712042000001</v>
      </c>
      <c r="M93" s="37">
        <f>SUMIFS(СВЦЭМ!$D$34:$D$777,СВЦЭМ!$A$34:$A$777,$A93,СВЦЭМ!$B$34:$B$777,M$83)+'СЕТ СН'!$H$11+СВЦЭМ!$D$10+'СЕТ СН'!$H$5-'СЕТ СН'!$H$21</f>
        <v>4224.1019926200006</v>
      </c>
      <c r="N93" s="37">
        <f>SUMIFS(СВЦЭМ!$D$34:$D$777,СВЦЭМ!$A$34:$A$777,$A93,СВЦЭМ!$B$34:$B$777,N$83)+'СЕТ СН'!$H$11+СВЦЭМ!$D$10+'СЕТ СН'!$H$5-'СЕТ СН'!$H$21</f>
        <v>4233.3389425200003</v>
      </c>
      <c r="O93" s="37">
        <f>SUMIFS(СВЦЭМ!$D$34:$D$777,СВЦЭМ!$A$34:$A$777,$A93,СВЦЭМ!$B$34:$B$777,O$83)+'СЕТ СН'!$H$11+СВЦЭМ!$D$10+'СЕТ СН'!$H$5-'СЕТ СН'!$H$21</f>
        <v>4279.8742451900007</v>
      </c>
      <c r="P93" s="37">
        <f>SUMIFS(СВЦЭМ!$D$34:$D$777,СВЦЭМ!$A$34:$A$777,$A93,СВЦЭМ!$B$34:$B$777,P$83)+'СЕТ СН'!$H$11+СВЦЭМ!$D$10+'СЕТ СН'!$H$5-'СЕТ СН'!$H$21</f>
        <v>4266.6892882100001</v>
      </c>
      <c r="Q93" s="37">
        <f>SUMIFS(СВЦЭМ!$D$34:$D$777,СВЦЭМ!$A$34:$A$777,$A93,СВЦЭМ!$B$34:$B$777,Q$83)+'СЕТ СН'!$H$11+СВЦЭМ!$D$10+'СЕТ СН'!$H$5-'СЕТ СН'!$H$21</f>
        <v>4270.2374625900002</v>
      </c>
      <c r="R93" s="37">
        <f>SUMIFS(СВЦЭМ!$D$34:$D$777,СВЦЭМ!$A$34:$A$777,$A93,СВЦЭМ!$B$34:$B$777,R$83)+'СЕТ СН'!$H$11+СВЦЭМ!$D$10+'СЕТ СН'!$H$5-'СЕТ СН'!$H$21</f>
        <v>4269.8969864600003</v>
      </c>
      <c r="S93" s="37">
        <f>SUMIFS(СВЦЭМ!$D$34:$D$777,СВЦЭМ!$A$34:$A$777,$A93,СВЦЭМ!$B$34:$B$777,S$83)+'СЕТ СН'!$H$11+СВЦЭМ!$D$10+'СЕТ СН'!$H$5-'СЕТ СН'!$H$21</f>
        <v>4269.1219883600006</v>
      </c>
      <c r="T93" s="37">
        <f>SUMIFS(СВЦЭМ!$D$34:$D$777,СВЦЭМ!$A$34:$A$777,$A93,СВЦЭМ!$B$34:$B$777,T$83)+'СЕТ СН'!$H$11+СВЦЭМ!$D$10+'СЕТ СН'!$H$5-'СЕТ СН'!$H$21</f>
        <v>4273.6097509199999</v>
      </c>
      <c r="U93" s="37">
        <f>SUMIFS(СВЦЭМ!$D$34:$D$777,СВЦЭМ!$A$34:$A$777,$A93,СВЦЭМ!$B$34:$B$777,U$83)+'СЕТ СН'!$H$11+СВЦЭМ!$D$10+'СЕТ СН'!$H$5-'СЕТ СН'!$H$21</f>
        <v>4270.38184516</v>
      </c>
      <c r="V93" s="37">
        <f>SUMIFS(СВЦЭМ!$D$34:$D$777,СВЦЭМ!$A$34:$A$777,$A93,СВЦЭМ!$B$34:$B$777,V$83)+'СЕТ СН'!$H$11+СВЦЭМ!$D$10+'СЕТ СН'!$H$5-'СЕТ СН'!$H$21</f>
        <v>4245.4610780700004</v>
      </c>
      <c r="W93" s="37">
        <f>SUMIFS(СВЦЭМ!$D$34:$D$777,СВЦЭМ!$A$34:$A$777,$A93,СВЦЭМ!$B$34:$B$777,W$83)+'СЕТ СН'!$H$11+СВЦЭМ!$D$10+'СЕТ СН'!$H$5-'СЕТ СН'!$H$21</f>
        <v>4283.7367508100006</v>
      </c>
      <c r="X93" s="37">
        <f>SUMIFS(СВЦЭМ!$D$34:$D$777,СВЦЭМ!$A$34:$A$777,$A93,СВЦЭМ!$B$34:$B$777,X$83)+'СЕТ СН'!$H$11+СВЦЭМ!$D$10+'СЕТ СН'!$H$5-'СЕТ СН'!$H$21</f>
        <v>4382.02370832</v>
      </c>
      <c r="Y93" s="37">
        <f>SUMIFS(СВЦЭМ!$D$34:$D$777,СВЦЭМ!$A$34:$A$777,$A93,СВЦЭМ!$B$34:$B$777,Y$83)+'СЕТ СН'!$H$11+СВЦЭМ!$D$10+'СЕТ СН'!$H$5-'СЕТ СН'!$H$21</f>
        <v>4465.3937708500007</v>
      </c>
    </row>
    <row r="94" spans="1:27" ht="15.75" x14ac:dyDescent="0.2">
      <c r="A94" s="36">
        <f t="shared" si="2"/>
        <v>43262</v>
      </c>
      <c r="B94" s="37">
        <f>SUMIFS(СВЦЭМ!$D$34:$D$777,СВЦЭМ!$A$34:$A$777,$A94,СВЦЭМ!$B$34:$B$777,B$83)+'СЕТ СН'!$H$11+СВЦЭМ!$D$10+'СЕТ СН'!$H$5-'СЕТ СН'!$H$21</f>
        <v>4510.3254333800005</v>
      </c>
      <c r="C94" s="37">
        <f>SUMIFS(СВЦЭМ!$D$34:$D$777,СВЦЭМ!$A$34:$A$777,$A94,СВЦЭМ!$B$34:$B$777,C$83)+'СЕТ СН'!$H$11+СВЦЭМ!$D$10+'СЕТ СН'!$H$5-'СЕТ СН'!$H$21</f>
        <v>4568.65032935</v>
      </c>
      <c r="D94" s="37">
        <f>SUMIFS(СВЦЭМ!$D$34:$D$777,СВЦЭМ!$A$34:$A$777,$A94,СВЦЭМ!$B$34:$B$777,D$83)+'СЕТ СН'!$H$11+СВЦЭМ!$D$10+'СЕТ СН'!$H$5-'СЕТ СН'!$H$21</f>
        <v>4604.2181029100002</v>
      </c>
      <c r="E94" s="37">
        <f>SUMIFS(СВЦЭМ!$D$34:$D$777,СВЦЭМ!$A$34:$A$777,$A94,СВЦЭМ!$B$34:$B$777,E$83)+'СЕТ СН'!$H$11+СВЦЭМ!$D$10+'СЕТ СН'!$H$5-'СЕТ СН'!$H$21</f>
        <v>4605.0412891799997</v>
      </c>
      <c r="F94" s="37">
        <f>SUMIFS(СВЦЭМ!$D$34:$D$777,СВЦЭМ!$A$34:$A$777,$A94,СВЦЭМ!$B$34:$B$777,F$83)+'СЕТ СН'!$H$11+СВЦЭМ!$D$10+'СЕТ СН'!$H$5-'СЕТ СН'!$H$21</f>
        <v>4592.0144237900004</v>
      </c>
      <c r="G94" s="37">
        <f>SUMIFS(СВЦЭМ!$D$34:$D$777,СВЦЭМ!$A$34:$A$777,$A94,СВЦЭМ!$B$34:$B$777,G$83)+'СЕТ СН'!$H$11+СВЦЭМ!$D$10+'СЕТ СН'!$H$5-'СЕТ СН'!$H$21</f>
        <v>4601.9229571599999</v>
      </c>
      <c r="H94" s="37">
        <f>SUMIFS(СВЦЭМ!$D$34:$D$777,СВЦЭМ!$A$34:$A$777,$A94,СВЦЭМ!$B$34:$B$777,H$83)+'СЕТ СН'!$H$11+СВЦЭМ!$D$10+'СЕТ СН'!$H$5-'СЕТ СН'!$H$21</f>
        <v>4585.6868177400002</v>
      </c>
      <c r="I94" s="37">
        <f>SUMIFS(СВЦЭМ!$D$34:$D$777,СВЦЭМ!$A$34:$A$777,$A94,СВЦЭМ!$B$34:$B$777,I$83)+'СЕТ СН'!$H$11+СВЦЭМ!$D$10+'СЕТ СН'!$H$5-'СЕТ СН'!$H$21</f>
        <v>4467.5029340299998</v>
      </c>
      <c r="J94" s="37">
        <f>SUMIFS(СВЦЭМ!$D$34:$D$777,СВЦЭМ!$A$34:$A$777,$A94,СВЦЭМ!$B$34:$B$777,J$83)+'СЕТ СН'!$H$11+СВЦЭМ!$D$10+'СЕТ СН'!$H$5-'СЕТ СН'!$H$21</f>
        <v>4320.6561572700002</v>
      </c>
      <c r="K94" s="37">
        <f>SUMIFS(СВЦЭМ!$D$34:$D$777,СВЦЭМ!$A$34:$A$777,$A94,СВЦЭМ!$B$34:$B$777,K$83)+'СЕТ СН'!$H$11+СВЦЭМ!$D$10+'СЕТ СН'!$H$5-'СЕТ СН'!$H$21</f>
        <v>4258.8130942600001</v>
      </c>
      <c r="L94" s="37">
        <f>SUMIFS(СВЦЭМ!$D$34:$D$777,СВЦЭМ!$A$34:$A$777,$A94,СВЦЭМ!$B$34:$B$777,L$83)+'СЕТ СН'!$H$11+СВЦЭМ!$D$10+'СЕТ СН'!$H$5-'СЕТ СН'!$H$21</f>
        <v>4237.2664132899999</v>
      </c>
      <c r="M94" s="37">
        <f>SUMIFS(СВЦЭМ!$D$34:$D$777,СВЦЭМ!$A$34:$A$777,$A94,СВЦЭМ!$B$34:$B$777,M$83)+'СЕТ СН'!$H$11+СВЦЭМ!$D$10+'СЕТ СН'!$H$5-'СЕТ СН'!$H$21</f>
        <v>4236.6943149999997</v>
      </c>
      <c r="N94" s="37">
        <f>SUMIFS(СВЦЭМ!$D$34:$D$777,СВЦЭМ!$A$34:$A$777,$A94,СВЦЭМ!$B$34:$B$777,N$83)+'СЕТ СН'!$H$11+СВЦЭМ!$D$10+'СЕТ СН'!$H$5-'СЕТ СН'!$H$21</f>
        <v>4241.89132694</v>
      </c>
      <c r="O94" s="37">
        <f>SUMIFS(СВЦЭМ!$D$34:$D$777,СВЦЭМ!$A$34:$A$777,$A94,СВЦЭМ!$B$34:$B$777,O$83)+'СЕТ СН'!$H$11+СВЦЭМ!$D$10+'СЕТ СН'!$H$5-'СЕТ СН'!$H$21</f>
        <v>4263.41700545</v>
      </c>
      <c r="P94" s="37">
        <f>SUMIFS(СВЦЭМ!$D$34:$D$777,СВЦЭМ!$A$34:$A$777,$A94,СВЦЭМ!$B$34:$B$777,P$83)+'СЕТ СН'!$H$11+СВЦЭМ!$D$10+'СЕТ СН'!$H$5-'СЕТ СН'!$H$21</f>
        <v>4275.0460976900004</v>
      </c>
      <c r="Q94" s="37">
        <f>SUMIFS(СВЦЭМ!$D$34:$D$777,СВЦЭМ!$A$34:$A$777,$A94,СВЦЭМ!$B$34:$B$777,Q$83)+'СЕТ СН'!$H$11+СВЦЭМ!$D$10+'СЕТ СН'!$H$5-'СЕТ СН'!$H$21</f>
        <v>4261.1596156700007</v>
      </c>
      <c r="R94" s="37">
        <f>SUMIFS(СВЦЭМ!$D$34:$D$777,СВЦЭМ!$A$34:$A$777,$A94,СВЦЭМ!$B$34:$B$777,R$83)+'СЕТ СН'!$H$11+СВЦЭМ!$D$10+'СЕТ СН'!$H$5-'СЕТ СН'!$H$21</f>
        <v>4258.9078166899999</v>
      </c>
      <c r="S94" s="37">
        <f>SUMIFS(СВЦЭМ!$D$34:$D$777,СВЦЭМ!$A$34:$A$777,$A94,СВЦЭМ!$B$34:$B$777,S$83)+'СЕТ СН'!$H$11+СВЦЭМ!$D$10+'СЕТ СН'!$H$5-'СЕТ СН'!$H$21</f>
        <v>4259.4992965900001</v>
      </c>
      <c r="T94" s="37">
        <f>SUMIFS(СВЦЭМ!$D$34:$D$777,СВЦЭМ!$A$34:$A$777,$A94,СВЦЭМ!$B$34:$B$777,T$83)+'СЕТ СН'!$H$11+СВЦЭМ!$D$10+'СЕТ СН'!$H$5-'СЕТ СН'!$H$21</f>
        <v>4255.5942250200005</v>
      </c>
      <c r="U94" s="37">
        <f>SUMIFS(СВЦЭМ!$D$34:$D$777,СВЦЭМ!$A$34:$A$777,$A94,СВЦЭМ!$B$34:$B$777,U$83)+'СЕТ СН'!$H$11+СВЦЭМ!$D$10+'СЕТ СН'!$H$5-'СЕТ СН'!$H$21</f>
        <v>4259.7800571500002</v>
      </c>
      <c r="V94" s="37">
        <f>SUMIFS(СВЦЭМ!$D$34:$D$777,СВЦЭМ!$A$34:$A$777,$A94,СВЦЭМ!$B$34:$B$777,V$83)+'СЕТ СН'!$H$11+СВЦЭМ!$D$10+'СЕТ СН'!$H$5-'СЕТ СН'!$H$21</f>
        <v>4246.7032509299997</v>
      </c>
      <c r="W94" s="37">
        <f>SUMIFS(СВЦЭМ!$D$34:$D$777,СВЦЭМ!$A$34:$A$777,$A94,СВЦЭМ!$B$34:$B$777,W$83)+'СЕТ СН'!$H$11+СВЦЭМ!$D$10+'СЕТ СН'!$H$5-'СЕТ СН'!$H$21</f>
        <v>4279.06094312</v>
      </c>
      <c r="X94" s="37">
        <f>SUMIFS(СВЦЭМ!$D$34:$D$777,СВЦЭМ!$A$34:$A$777,$A94,СВЦЭМ!$B$34:$B$777,X$83)+'СЕТ СН'!$H$11+СВЦЭМ!$D$10+'СЕТ СН'!$H$5-'СЕТ СН'!$H$21</f>
        <v>4381.3763085500004</v>
      </c>
      <c r="Y94" s="37">
        <f>SUMIFS(СВЦЭМ!$D$34:$D$777,СВЦЭМ!$A$34:$A$777,$A94,СВЦЭМ!$B$34:$B$777,Y$83)+'СЕТ СН'!$H$11+СВЦЭМ!$D$10+'СЕТ СН'!$H$5-'СЕТ СН'!$H$21</f>
        <v>4509.7932443600002</v>
      </c>
    </row>
    <row r="95" spans="1:27" ht="15.75" x14ac:dyDescent="0.2">
      <c r="A95" s="36">
        <f t="shared" si="2"/>
        <v>43263</v>
      </c>
      <c r="B95" s="37">
        <f>SUMIFS(СВЦЭМ!$D$34:$D$777,СВЦЭМ!$A$34:$A$777,$A95,СВЦЭМ!$B$34:$B$777,B$83)+'СЕТ СН'!$H$11+СВЦЭМ!$D$10+'СЕТ СН'!$H$5-'СЕТ СН'!$H$21</f>
        <v>4554.7753154700004</v>
      </c>
      <c r="C95" s="37">
        <f>SUMIFS(СВЦЭМ!$D$34:$D$777,СВЦЭМ!$A$34:$A$777,$A95,СВЦЭМ!$B$34:$B$777,C$83)+'СЕТ СН'!$H$11+СВЦЭМ!$D$10+'СЕТ СН'!$H$5-'СЕТ СН'!$H$21</f>
        <v>4585.2491744299996</v>
      </c>
      <c r="D95" s="37">
        <f>SUMIFS(СВЦЭМ!$D$34:$D$777,СВЦЭМ!$A$34:$A$777,$A95,СВЦЭМ!$B$34:$B$777,D$83)+'СЕТ СН'!$H$11+СВЦЭМ!$D$10+'СЕТ СН'!$H$5-'СЕТ СН'!$H$21</f>
        <v>4594.7495816700002</v>
      </c>
      <c r="E95" s="37">
        <f>SUMIFS(СВЦЭМ!$D$34:$D$777,СВЦЭМ!$A$34:$A$777,$A95,СВЦЭМ!$B$34:$B$777,E$83)+'СЕТ СН'!$H$11+СВЦЭМ!$D$10+'СЕТ СН'!$H$5-'СЕТ СН'!$H$21</f>
        <v>4618.3943245600003</v>
      </c>
      <c r="F95" s="37">
        <f>SUMIFS(СВЦЭМ!$D$34:$D$777,СВЦЭМ!$A$34:$A$777,$A95,СВЦЭМ!$B$34:$B$777,F$83)+'СЕТ СН'!$H$11+СВЦЭМ!$D$10+'СЕТ СН'!$H$5-'СЕТ СН'!$H$21</f>
        <v>4616.1448958200008</v>
      </c>
      <c r="G95" s="37">
        <f>SUMIFS(СВЦЭМ!$D$34:$D$777,СВЦЭМ!$A$34:$A$777,$A95,СВЦЭМ!$B$34:$B$777,G$83)+'СЕТ СН'!$H$11+СВЦЭМ!$D$10+'СЕТ СН'!$H$5-'СЕТ СН'!$H$21</f>
        <v>4616.8909415799999</v>
      </c>
      <c r="H95" s="37">
        <f>SUMIFS(СВЦЭМ!$D$34:$D$777,СВЦЭМ!$A$34:$A$777,$A95,СВЦЭМ!$B$34:$B$777,H$83)+'СЕТ СН'!$H$11+СВЦЭМ!$D$10+'СЕТ СН'!$H$5-'СЕТ СН'!$H$21</f>
        <v>4601.21178237</v>
      </c>
      <c r="I95" s="37">
        <f>SUMIFS(СВЦЭМ!$D$34:$D$777,СВЦЭМ!$A$34:$A$777,$A95,СВЦЭМ!$B$34:$B$777,I$83)+'СЕТ СН'!$H$11+СВЦЭМ!$D$10+'СЕТ СН'!$H$5-'СЕТ СН'!$H$21</f>
        <v>4486.3193330399999</v>
      </c>
      <c r="J95" s="37">
        <f>SUMIFS(СВЦЭМ!$D$34:$D$777,СВЦЭМ!$A$34:$A$777,$A95,СВЦЭМ!$B$34:$B$777,J$83)+'СЕТ СН'!$H$11+СВЦЭМ!$D$10+'СЕТ СН'!$H$5-'СЕТ СН'!$H$21</f>
        <v>4339.5741179100005</v>
      </c>
      <c r="K95" s="37">
        <f>SUMIFS(СВЦЭМ!$D$34:$D$777,СВЦЭМ!$A$34:$A$777,$A95,СВЦЭМ!$B$34:$B$777,K$83)+'СЕТ СН'!$H$11+СВЦЭМ!$D$10+'СЕТ СН'!$H$5-'СЕТ СН'!$H$21</f>
        <v>4264.7741588600002</v>
      </c>
      <c r="L95" s="37">
        <f>SUMIFS(СВЦЭМ!$D$34:$D$777,СВЦЭМ!$A$34:$A$777,$A95,СВЦЭМ!$B$34:$B$777,L$83)+'СЕТ СН'!$H$11+СВЦЭМ!$D$10+'СЕТ СН'!$H$5-'СЕТ СН'!$H$21</f>
        <v>4254.0982362900004</v>
      </c>
      <c r="M95" s="37">
        <f>SUMIFS(СВЦЭМ!$D$34:$D$777,СВЦЭМ!$A$34:$A$777,$A95,СВЦЭМ!$B$34:$B$777,M$83)+'СЕТ СН'!$H$11+СВЦЭМ!$D$10+'СЕТ СН'!$H$5-'СЕТ СН'!$H$21</f>
        <v>4247.2951017000005</v>
      </c>
      <c r="N95" s="37">
        <f>SUMIFS(СВЦЭМ!$D$34:$D$777,СВЦЭМ!$A$34:$A$777,$A95,СВЦЭМ!$B$34:$B$777,N$83)+'СЕТ СН'!$H$11+СВЦЭМ!$D$10+'СЕТ СН'!$H$5-'СЕТ СН'!$H$21</f>
        <v>4249.5581908000004</v>
      </c>
      <c r="O95" s="37">
        <f>SUMIFS(СВЦЭМ!$D$34:$D$777,СВЦЭМ!$A$34:$A$777,$A95,СВЦЭМ!$B$34:$B$777,O$83)+'СЕТ СН'!$H$11+СВЦЭМ!$D$10+'СЕТ СН'!$H$5-'СЕТ СН'!$H$21</f>
        <v>4270.3228975700004</v>
      </c>
      <c r="P95" s="37">
        <f>SUMIFS(СВЦЭМ!$D$34:$D$777,СВЦЭМ!$A$34:$A$777,$A95,СВЦЭМ!$B$34:$B$777,P$83)+'СЕТ СН'!$H$11+СВЦЭМ!$D$10+'СЕТ СН'!$H$5-'СЕТ СН'!$H$21</f>
        <v>4269.9987084300001</v>
      </c>
      <c r="Q95" s="37">
        <f>SUMIFS(СВЦЭМ!$D$34:$D$777,СВЦЭМ!$A$34:$A$777,$A95,СВЦЭМ!$B$34:$B$777,Q$83)+'СЕТ СН'!$H$11+СВЦЭМ!$D$10+'СЕТ СН'!$H$5-'СЕТ СН'!$H$21</f>
        <v>4267.7550427400001</v>
      </c>
      <c r="R95" s="37">
        <f>SUMIFS(СВЦЭМ!$D$34:$D$777,СВЦЭМ!$A$34:$A$777,$A95,СВЦЭМ!$B$34:$B$777,R$83)+'СЕТ СН'!$H$11+СВЦЭМ!$D$10+'СЕТ СН'!$H$5-'СЕТ СН'!$H$21</f>
        <v>4262.8308869299999</v>
      </c>
      <c r="S95" s="37">
        <f>SUMIFS(СВЦЭМ!$D$34:$D$777,СВЦЭМ!$A$34:$A$777,$A95,СВЦЭМ!$B$34:$B$777,S$83)+'СЕТ СН'!$H$11+СВЦЭМ!$D$10+'СЕТ СН'!$H$5-'СЕТ СН'!$H$21</f>
        <v>4270.00203392</v>
      </c>
      <c r="T95" s="37">
        <f>SUMIFS(СВЦЭМ!$D$34:$D$777,СВЦЭМ!$A$34:$A$777,$A95,СВЦЭМ!$B$34:$B$777,T$83)+'СЕТ СН'!$H$11+СВЦЭМ!$D$10+'СЕТ СН'!$H$5-'СЕТ СН'!$H$21</f>
        <v>4264.6750429100002</v>
      </c>
      <c r="U95" s="37">
        <f>SUMIFS(СВЦЭМ!$D$34:$D$777,СВЦЭМ!$A$34:$A$777,$A95,СВЦЭМ!$B$34:$B$777,U$83)+'СЕТ СН'!$H$11+СВЦЭМ!$D$10+'СЕТ СН'!$H$5-'СЕТ СН'!$H$21</f>
        <v>4267.9132138800005</v>
      </c>
      <c r="V95" s="37">
        <f>SUMIFS(СВЦЭМ!$D$34:$D$777,СВЦЭМ!$A$34:$A$777,$A95,СВЦЭМ!$B$34:$B$777,V$83)+'СЕТ СН'!$H$11+СВЦЭМ!$D$10+'СЕТ СН'!$H$5-'СЕТ СН'!$H$21</f>
        <v>4255.0036847300007</v>
      </c>
      <c r="W95" s="37">
        <f>SUMIFS(СВЦЭМ!$D$34:$D$777,СВЦЭМ!$A$34:$A$777,$A95,СВЦЭМ!$B$34:$B$777,W$83)+'СЕТ СН'!$H$11+СВЦЭМ!$D$10+'СЕТ СН'!$H$5-'СЕТ СН'!$H$21</f>
        <v>4291.4201000399999</v>
      </c>
      <c r="X95" s="37">
        <f>SUMIFS(СВЦЭМ!$D$34:$D$777,СВЦЭМ!$A$34:$A$777,$A95,СВЦЭМ!$B$34:$B$777,X$83)+'СЕТ СН'!$H$11+СВЦЭМ!$D$10+'СЕТ СН'!$H$5-'СЕТ СН'!$H$21</f>
        <v>4393.9252545400004</v>
      </c>
      <c r="Y95" s="37">
        <f>SUMIFS(СВЦЭМ!$D$34:$D$777,СВЦЭМ!$A$34:$A$777,$A95,СВЦЭМ!$B$34:$B$777,Y$83)+'СЕТ СН'!$H$11+СВЦЭМ!$D$10+'СЕТ СН'!$H$5-'СЕТ СН'!$H$21</f>
        <v>4522.5387321900007</v>
      </c>
    </row>
    <row r="96" spans="1:27" ht="15.75" x14ac:dyDescent="0.2">
      <c r="A96" s="36">
        <f t="shared" si="2"/>
        <v>43264</v>
      </c>
      <c r="B96" s="37">
        <f>SUMIFS(СВЦЭМ!$D$34:$D$777,СВЦЭМ!$A$34:$A$777,$A96,СВЦЭМ!$B$34:$B$777,B$83)+'СЕТ СН'!$H$11+СВЦЭМ!$D$10+'СЕТ СН'!$H$5-'СЕТ СН'!$H$21</f>
        <v>4564.3122434200004</v>
      </c>
      <c r="C96" s="37">
        <f>SUMIFS(СВЦЭМ!$D$34:$D$777,СВЦЭМ!$A$34:$A$777,$A96,СВЦЭМ!$B$34:$B$777,C$83)+'СЕТ СН'!$H$11+СВЦЭМ!$D$10+'СЕТ СН'!$H$5-'СЕТ СН'!$H$21</f>
        <v>4588.7733354300008</v>
      </c>
      <c r="D96" s="37">
        <f>SUMIFS(СВЦЭМ!$D$34:$D$777,СВЦЭМ!$A$34:$A$777,$A96,СВЦЭМ!$B$34:$B$777,D$83)+'СЕТ СН'!$H$11+СВЦЭМ!$D$10+'СЕТ СН'!$H$5-'СЕТ СН'!$H$21</f>
        <v>4599.5062301900007</v>
      </c>
      <c r="E96" s="37">
        <f>SUMIFS(СВЦЭМ!$D$34:$D$777,СВЦЭМ!$A$34:$A$777,$A96,СВЦЭМ!$B$34:$B$777,E$83)+'СЕТ СН'!$H$11+СВЦЭМ!$D$10+'СЕТ СН'!$H$5-'СЕТ СН'!$H$21</f>
        <v>4622.8035017100001</v>
      </c>
      <c r="F96" s="37">
        <f>SUMIFS(СВЦЭМ!$D$34:$D$777,СВЦЭМ!$A$34:$A$777,$A96,СВЦЭМ!$B$34:$B$777,F$83)+'СЕТ СН'!$H$11+СВЦЭМ!$D$10+'СЕТ СН'!$H$5-'СЕТ СН'!$H$21</f>
        <v>4619.6684793200002</v>
      </c>
      <c r="G96" s="37">
        <f>SUMIFS(СВЦЭМ!$D$34:$D$777,СВЦЭМ!$A$34:$A$777,$A96,СВЦЭМ!$B$34:$B$777,G$83)+'СЕТ СН'!$H$11+СВЦЭМ!$D$10+'СЕТ СН'!$H$5-'СЕТ СН'!$H$21</f>
        <v>4623.8754151000003</v>
      </c>
      <c r="H96" s="37">
        <f>SUMIFS(СВЦЭМ!$D$34:$D$777,СВЦЭМ!$A$34:$A$777,$A96,СВЦЭМ!$B$34:$B$777,H$83)+'СЕТ СН'!$H$11+СВЦЭМ!$D$10+'СЕТ СН'!$H$5-'СЕТ СН'!$H$21</f>
        <v>4612.4982456500002</v>
      </c>
      <c r="I96" s="37">
        <f>SUMIFS(СВЦЭМ!$D$34:$D$777,СВЦЭМ!$A$34:$A$777,$A96,СВЦЭМ!$B$34:$B$777,I$83)+'СЕТ СН'!$H$11+СВЦЭМ!$D$10+'СЕТ СН'!$H$5-'СЕТ СН'!$H$21</f>
        <v>4455.7250402600002</v>
      </c>
      <c r="J96" s="37">
        <f>SUMIFS(СВЦЭМ!$D$34:$D$777,СВЦЭМ!$A$34:$A$777,$A96,СВЦЭМ!$B$34:$B$777,J$83)+'СЕТ СН'!$H$11+СВЦЭМ!$D$10+'СЕТ СН'!$H$5-'СЕТ СН'!$H$21</f>
        <v>4331.5772181000002</v>
      </c>
      <c r="K96" s="37">
        <f>SUMIFS(СВЦЭМ!$D$34:$D$777,СВЦЭМ!$A$34:$A$777,$A96,СВЦЭМ!$B$34:$B$777,K$83)+'СЕТ СН'!$H$11+СВЦЭМ!$D$10+'СЕТ СН'!$H$5-'СЕТ СН'!$H$21</f>
        <v>4281.1155280800003</v>
      </c>
      <c r="L96" s="37">
        <f>SUMIFS(СВЦЭМ!$D$34:$D$777,СВЦЭМ!$A$34:$A$777,$A96,СВЦЭМ!$B$34:$B$777,L$83)+'СЕТ СН'!$H$11+СВЦЭМ!$D$10+'СЕТ СН'!$H$5-'СЕТ СН'!$H$21</f>
        <v>4267.07288892</v>
      </c>
      <c r="M96" s="37">
        <f>SUMIFS(СВЦЭМ!$D$34:$D$777,СВЦЭМ!$A$34:$A$777,$A96,СВЦЭМ!$B$34:$B$777,M$83)+'СЕТ СН'!$H$11+СВЦЭМ!$D$10+'СЕТ СН'!$H$5-'СЕТ СН'!$H$21</f>
        <v>4270.2993024800007</v>
      </c>
      <c r="N96" s="37">
        <f>SUMIFS(СВЦЭМ!$D$34:$D$777,СВЦЭМ!$A$34:$A$777,$A96,СВЦЭМ!$B$34:$B$777,N$83)+'СЕТ СН'!$H$11+СВЦЭМ!$D$10+'СЕТ СН'!$H$5-'СЕТ СН'!$H$21</f>
        <v>4284.67168107</v>
      </c>
      <c r="O96" s="37">
        <f>SUMIFS(СВЦЭМ!$D$34:$D$777,СВЦЭМ!$A$34:$A$777,$A96,СВЦЭМ!$B$34:$B$777,O$83)+'СЕТ СН'!$H$11+СВЦЭМ!$D$10+'СЕТ СН'!$H$5-'СЕТ СН'!$H$21</f>
        <v>4298.1455837800004</v>
      </c>
      <c r="P96" s="37">
        <f>SUMIFS(СВЦЭМ!$D$34:$D$777,СВЦЭМ!$A$34:$A$777,$A96,СВЦЭМ!$B$34:$B$777,P$83)+'СЕТ СН'!$H$11+СВЦЭМ!$D$10+'СЕТ СН'!$H$5-'СЕТ СН'!$H$21</f>
        <v>4294.3899287900003</v>
      </c>
      <c r="Q96" s="37">
        <f>SUMIFS(СВЦЭМ!$D$34:$D$777,СВЦЭМ!$A$34:$A$777,$A96,СВЦЭМ!$B$34:$B$777,Q$83)+'СЕТ СН'!$H$11+СВЦЭМ!$D$10+'СЕТ СН'!$H$5-'СЕТ СН'!$H$21</f>
        <v>4267.1135566500006</v>
      </c>
      <c r="R96" s="37">
        <f>SUMIFS(СВЦЭМ!$D$34:$D$777,СВЦЭМ!$A$34:$A$777,$A96,СВЦЭМ!$B$34:$B$777,R$83)+'СЕТ СН'!$H$11+СВЦЭМ!$D$10+'СЕТ СН'!$H$5-'СЕТ СН'!$H$21</f>
        <v>4270.5016193800002</v>
      </c>
      <c r="S96" s="37">
        <f>SUMIFS(СВЦЭМ!$D$34:$D$777,СВЦЭМ!$A$34:$A$777,$A96,СВЦЭМ!$B$34:$B$777,S$83)+'СЕТ СН'!$H$11+СВЦЭМ!$D$10+'СЕТ СН'!$H$5-'СЕТ СН'!$H$21</f>
        <v>4289.1169156000005</v>
      </c>
      <c r="T96" s="37">
        <f>SUMIFS(СВЦЭМ!$D$34:$D$777,СВЦЭМ!$A$34:$A$777,$A96,СВЦЭМ!$B$34:$B$777,T$83)+'СЕТ СН'!$H$11+СВЦЭМ!$D$10+'СЕТ СН'!$H$5-'СЕТ СН'!$H$21</f>
        <v>4288.3314367000003</v>
      </c>
      <c r="U96" s="37">
        <f>SUMIFS(СВЦЭМ!$D$34:$D$777,СВЦЭМ!$A$34:$A$777,$A96,СВЦЭМ!$B$34:$B$777,U$83)+'СЕТ СН'!$H$11+СВЦЭМ!$D$10+'СЕТ СН'!$H$5-'СЕТ СН'!$H$21</f>
        <v>4281.8423621600004</v>
      </c>
      <c r="V96" s="37">
        <f>SUMIFS(СВЦЭМ!$D$34:$D$777,СВЦЭМ!$A$34:$A$777,$A96,СВЦЭМ!$B$34:$B$777,V$83)+'СЕТ СН'!$H$11+СВЦЭМ!$D$10+'СЕТ СН'!$H$5-'СЕТ СН'!$H$21</f>
        <v>4280.0104220399999</v>
      </c>
      <c r="W96" s="37">
        <f>SUMIFS(СВЦЭМ!$D$34:$D$777,СВЦЭМ!$A$34:$A$777,$A96,СВЦЭМ!$B$34:$B$777,W$83)+'СЕТ СН'!$H$11+СВЦЭМ!$D$10+'СЕТ СН'!$H$5-'СЕТ СН'!$H$21</f>
        <v>4328.7244628200006</v>
      </c>
      <c r="X96" s="37">
        <f>SUMIFS(СВЦЭМ!$D$34:$D$777,СВЦЭМ!$A$34:$A$777,$A96,СВЦЭМ!$B$34:$B$777,X$83)+'СЕТ СН'!$H$11+СВЦЭМ!$D$10+'СЕТ СН'!$H$5-'СЕТ СН'!$H$21</f>
        <v>4437.7151671700003</v>
      </c>
      <c r="Y96" s="37">
        <f>SUMIFS(СВЦЭМ!$D$34:$D$777,СВЦЭМ!$A$34:$A$777,$A96,СВЦЭМ!$B$34:$B$777,Y$83)+'СЕТ СН'!$H$11+СВЦЭМ!$D$10+'СЕТ СН'!$H$5-'СЕТ СН'!$H$21</f>
        <v>4543.8283528800002</v>
      </c>
    </row>
    <row r="97" spans="1:25" ht="15.75" x14ac:dyDescent="0.2">
      <c r="A97" s="36">
        <f t="shared" si="2"/>
        <v>43265</v>
      </c>
      <c r="B97" s="37">
        <f>SUMIFS(СВЦЭМ!$D$34:$D$777,СВЦЭМ!$A$34:$A$777,$A97,СВЦЭМ!$B$34:$B$777,B$83)+'СЕТ СН'!$H$11+СВЦЭМ!$D$10+'СЕТ СН'!$H$5-'СЕТ СН'!$H$21</f>
        <v>4602.8284340600003</v>
      </c>
      <c r="C97" s="37">
        <f>SUMIFS(СВЦЭМ!$D$34:$D$777,СВЦЭМ!$A$34:$A$777,$A97,СВЦЭМ!$B$34:$B$777,C$83)+'СЕТ СН'!$H$11+СВЦЭМ!$D$10+'СЕТ СН'!$H$5-'СЕТ СН'!$H$21</f>
        <v>4643.1032650799998</v>
      </c>
      <c r="D97" s="37">
        <f>SUMIFS(СВЦЭМ!$D$34:$D$777,СВЦЭМ!$A$34:$A$777,$A97,СВЦЭМ!$B$34:$B$777,D$83)+'СЕТ СН'!$H$11+СВЦЭМ!$D$10+'СЕТ СН'!$H$5-'СЕТ СН'!$H$21</f>
        <v>4633.88197648</v>
      </c>
      <c r="E97" s="37">
        <f>SUMIFS(СВЦЭМ!$D$34:$D$777,СВЦЭМ!$A$34:$A$777,$A97,СВЦЭМ!$B$34:$B$777,E$83)+'СЕТ СН'!$H$11+СВЦЭМ!$D$10+'СЕТ СН'!$H$5-'СЕТ СН'!$H$21</f>
        <v>4636.1944412300008</v>
      </c>
      <c r="F97" s="37">
        <f>SUMIFS(СВЦЭМ!$D$34:$D$777,СВЦЭМ!$A$34:$A$777,$A97,СВЦЭМ!$B$34:$B$777,F$83)+'СЕТ СН'!$H$11+СВЦЭМ!$D$10+'СЕТ СН'!$H$5-'СЕТ СН'!$H$21</f>
        <v>4632.7386485200004</v>
      </c>
      <c r="G97" s="37">
        <f>SUMIFS(СВЦЭМ!$D$34:$D$777,СВЦЭМ!$A$34:$A$777,$A97,СВЦЭМ!$B$34:$B$777,G$83)+'СЕТ СН'!$H$11+СВЦЭМ!$D$10+'СЕТ СН'!$H$5-'СЕТ СН'!$H$21</f>
        <v>4636.9366212000004</v>
      </c>
      <c r="H97" s="37">
        <f>SUMIFS(СВЦЭМ!$D$34:$D$777,СВЦЭМ!$A$34:$A$777,$A97,СВЦЭМ!$B$34:$B$777,H$83)+'СЕТ СН'!$H$11+СВЦЭМ!$D$10+'СЕТ СН'!$H$5-'СЕТ СН'!$H$21</f>
        <v>4609.1385180999996</v>
      </c>
      <c r="I97" s="37">
        <f>SUMIFS(СВЦЭМ!$D$34:$D$777,СВЦЭМ!$A$34:$A$777,$A97,СВЦЭМ!$B$34:$B$777,I$83)+'СЕТ СН'!$H$11+СВЦЭМ!$D$10+'СЕТ СН'!$H$5-'СЕТ СН'!$H$21</f>
        <v>4458.0144516400005</v>
      </c>
      <c r="J97" s="37">
        <f>SUMIFS(СВЦЭМ!$D$34:$D$777,СВЦЭМ!$A$34:$A$777,$A97,СВЦЭМ!$B$34:$B$777,J$83)+'СЕТ СН'!$H$11+СВЦЭМ!$D$10+'СЕТ СН'!$H$5-'СЕТ СН'!$H$21</f>
        <v>4342.7996858200004</v>
      </c>
      <c r="K97" s="37">
        <f>SUMIFS(СВЦЭМ!$D$34:$D$777,СВЦЭМ!$A$34:$A$777,$A97,СВЦЭМ!$B$34:$B$777,K$83)+'СЕТ СН'!$H$11+СВЦЭМ!$D$10+'СЕТ СН'!$H$5-'СЕТ СН'!$H$21</f>
        <v>4279.22294564</v>
      </c>
      <c r="L97" s="37">
        <f>SUMIFS(СВЦЭМ!$D$34:$D$777,СВЦЭМ!$A$34:$A$777,$A97,СВЦЭМ!$B$34:$B$777,L$83)+'СЕТ СН'!$H$11+СВЦЭМ!$D$10+'СЕТ СН'!$H$5-'СЕТ СН'!$H$21</f>
        <v>4272.3902812400001</v>
      </c>
      <c r="M97" s="37">
        <f>SUMIFS(СВЦЭМ!$D$34:$D$777,СВЦЭМ!$A$34:$A$777,$A97,СВЦЭМ!$B$34:$B$777,M$83)+'СЕТ СН'!$H$11+СВЦЭМ!$D$10+'СЕТ СН'!$H$5-'СЕТ СН'!$H$21</f>
        <v>4274.8020954399999</v>
      </c>
      <c r="N97" s="37">
        <f>SUMIFS(СВЦЭМ!$D$34:$D$777,СВЦЭМ!$A$34:$A$777,$A97,СВЦЭМ!$B$34:$B$777,N$83)+'СЕТ СН'!$H$11+СВЦЭМ!$D$10+'СЕТ СН'!$H$5-'СЕТ СН'!$H$21</f>
        <v>4259.3558108799998</v>
      </c>
      <c r="O97" s="37">
        <f>SUMIFS(СВЦЭМ!$D$34:$D$777,СВЦЭМ!$A$34:$A$777,$A97,СВЦЭМ!$B$34:$B$777,O$83)+'СЕТ СН'!$H$11+СВЦЭМ!$D$10+'СЕТ СН'!$H$5-'СЕТ СН'!$H$21</f>
        <v>4265.5073532300003</v>
      </c>
      <c r="P97" s="37">
        <f>SUMIFS(СВЦЭМ!$D$34:$D$777,СВЦЭМ!$A$34:$A$777,$A97,СВЦЭМ!$B$34:$B$777,P$83)+'СЕТ СН'!$H$11+СВЦЭМ!$D$10+'СЕТ СН'!$H$5-'СЕТ СН'!$H$21</f>
        <v>4282.4841957200006</v>
      </c>
      <c r="Q97" s="37">
        <f>SUMIFS(СВЦЭМ!$D$34:$D$777,СВЦЭМ!$A$34:$A$777,$A97,СВЦЭМ!$B$34:$B$777,Q$83)+'СЕТ СН'!$H$11+СВЦЭМ!$D$10+'СЕТ СН'!$H$5-'СЕТ СН'!$H$21</f>
        <v>4290.8065579599997</v>
      </c>
      <c r="R97" s="37">
        <f>SUMIFS(СВЦЭМ!$D$34:$D$777,СВЦЭМ!$A$34:$A$777,$A97,СВЦЭМ!$B$34:$B$777,R$83)+'СЕТ СН'!$H$11+СВЦЭМ!$D$10+'СЕТ СН'!$H$5-'СЕТ СН'!$H$21</f>
        <v>4295.6871629799998</v>
      </c>
      <c r="S97" s="37">
        <f>SUMIFS(СВЦЭМ!$D$34:$D$777,СВЦЭМ!$A$34:$A$777,$A97,СВЦЭМ!$B$34:$B$777,S$83)+'СЕТ СН'!$H$11+СВЦЭМ!$D$10+'СЕТ СН'!$H$5-'СЕТ СН'!$H$21</f>
        <v>4298.9913942100002</v>
      </c>
      <c r="T97" s="37">
        <f>SUMIFS(СВЦЭМ!$D$34:$D$777,СВЦЭМ!$A$34:$A$777,$A97,СВЦЭМ!$B$34:$B$777,T$83)+'СЕТ СН'!$H$11+СВЦЭМ!$D$10+'СЕТ СН'!$H$5-'СЕТ СН'!$H$21</f>
        <v>4301.9518431699998</v>
      </c>
      <c r="U97" s="37">
        <f>SUMIFS(СВЦЭМ!$D$34:$D$777,СВЦЭМ!$A$34:$A$777,$A97,СВЦЭМ!$B$34:$B$777,U$83)+'СЕТ СН'!$H$11+СВЦЭМ!$D$10+'СЕТ СН'!$H$5-'СЕТ СН'!$H$21</f>
        <v>4283.7553990400002</v>
      </c>
      <c r="V97" s="37">
        <f>SUMIFS(СВЦЭМ!$D$34:$D$777,СВЦЭМ!$A$34:$A$777,$A97,СВЦЭМ!$B$34:$B$777,V$83)+'СЕТ СН'!$H$11+СВЦЭМ!$D$10+'СЕТ СН'!$H$5-'СЕТ СН'!$H$21</f>
        <v>4282.9364211299999</v>
      </c>
      <c r="W97" s="37">
        <f>SUMIFS(СВЦЭМ!$D$34:$D$777,СВЦЭМ!$A$34:$A$777,$A97,СВЦЭМ!$B$34:$B$777,W$83)+'СЕТ СН'!$H$11+СВЦЭМ!$D$10+'СЕТ СН'!$H$5-'СЕТ СН'!$H$21</f>
        <v>4324.4059741500005</v>
      </c>
      <c r="X97" s="37">
        <f>SUMIFS(СВЦЭМ!$D$34:$D$777,СВЦЭМ!$A$34:$A$777,$A97,СВЦЭМ!$B$34:$B$777,X$83)+'СЕТ СН'!$H$11+СВЦЭМ!$D$10+'СЕТ СН'!$H$5-'СЕТ СН'!$H$21</f>
        <v>4443.1461816199999</v>
      </c>
      <c r="Y97" s="37">
        <f>SUMIFS(СВЦЭМ!$D$34:$D$777,СВЦЭМ!$A$34:$A$777,$A97,СВЦЭМ!$B$34:$B$777,Y$83)+'СЕТ СН'!$H$11+СВЦЭМ!$D$10+'СЕТ СН'!$H$5-'СЕТ СН'!$H$21</f>
        <v>4587.0327885899997</v>
      </c>
    </row>
    <row r="98" spans="1:25" ht="15.75" x14ac:dyDescent="0.2">
      <c r="A98" s="36">
        <f t="shared" si="2"/>
        <v>43266</v>
      </c>
      <c r="B98" s="37">
        <f>SUMIFS(СВЦЭМ!$D$34:$D$777,СВЦЭМ!$A$34:$A$777,$A98,СВЦЭМ!$B$34:$B$777,B$83)+'СЕТ СН'!$H$11+СВЦЭМ!$D$10+'СЕТ СН'!$H$5-'СЕТ СН'!$H$21</f>
        <v>4573.18764913</v>
      </c>
      <c r="C98" s="37">
        <f>SUMIFS(СВЦЭМ!$D$34:$D$777,СВЦЭМ!$A$34:$A$777,$A98,СВЦЭМ!$B$34:$B$777,C$83)+'СЕТ СН'!$H$11+СВЦЭМ!$D$10+'СЕТ СН'!$H$5-'СЕТ СН'!$H$21</f>
        <v>4636.6362510200006</v>
      </c>
      <c r="D98" s="37">
        <f>SUMIFS(СВЦЭМ!$D$34:$D$777,СВЦЭМ!$A$34:$A$777,$A98,СВЦЭМ!$B$34:$B$777,D$83)+'СЕТ СН'!$H$11+СВЦЭМ!$D$10+'СЕТ СН'!$H$5-'СЕТ СН'!$H$21</f>
        <v>4634.4131320500001</v>
      </c>
      <c r="E98" s="37">
        <f>SUMIFS(СВЦЭМ!$D$34:$D$777,СВЦЭМ!$A$34:$A$777,$A98,СВЦЭМ!$B$34:$B$777,E$83)+'СЕТ СН'!$H$11+СВЦЭМ!$D$10+'СЕТ СН'!$H$5-'СЕТ СН'!$H$21</f>
        <v>4627.4498983800004</v>
      </c>
      <c r="F98" s="37">
        <f>SUMIFS(СВЦЭМ!$D$34:$D$777,СВЦЭМ!$A$34:$A$777,$A98,СВЦЭМ!$B$34:$B$777,F$83)+'СЕТ СН'!$H$11+СВЦЭМ!$D$10+'СЕТ СН'!$H$5-'СЕТ СН'!$H$21</f>
        <v>4625.2903644999997</v>
      </c>
      <c r="G98" s="37">
        <f>SUMIFS(СВЦЭМ!$D$34:$D$777,СВЦЭМ!$A$34:$A$777,$A98,СВЦЭМ!$B$34:$B$777,G$83)+'СЕТ СН'!$H$11+СВЦЭМ!$D$10+'СЕТ СН'!$H$5-'СЕТ СН'!$H$21</f>
        <v>4628.2750434</v>
      </c>
      <c r="H98" s="37">
        <f>SUMIFS(СВЦЭМ!$D$34:$D$777,СВЦЭМ!$A$34:$A$777,$A98,СВЦЭМ!$B$34:$B$777,H$83)+'СЕТ СН'!$H$11+СВЦЭМ!$D$10+'СЕТ СН'!$H$5-'СЕТ СН'!$H$21</f>
        <v>4564.6700303900006</v>
      </c>
      <c r="I98" s="37">
        <f>SUMIFS(СВЦЭМ!$D$34:$D$777,СВЦЭМ!$A$34:$A$777,$A98,СВЦЭМ!$B$34:$B$777,I$83)+'СЕТ СН'!$H$11+СВЦЭМ!$D$10+'СЕТ СН'!$H$5-'СЕТ СН'!$H$21</f>
        <v>4392.6429626899999</v>
      </c>
      <c r="J98" s="37">
        <f>SUMIFS(СВЦЭМ!$D$34:$D$777,СВЦЭМ!$A$34:$A$777,$A98,СВЦЭМ!$B$34:$B$777,J$83)+'СЕТ СН'!$H$11+СВЦЭМ!$D$10+'СЕТ СН'!$H$5-'СЕТ СН'!$H$21</f>
        <v>4297.5360206599998</v>
      </c>
      <c r="K98" s="37">
        <f>SUMIFS(СВЦЭМ!$D$34:$D$777,СВЦЭМ!$A$34:$A$777,$A98,СВЦЭМ!$B$34:$B$777,K$83)+'СЕТ СН'!$H$11+СВЦЭМ!$D$10+'СЕТ СН'!$H$5-'СЕТ СН'!$H$21</f>
        <v>4263.4465395900006</v>
      </c>
      <c r="L98" s="37">
        <f>SUMIFS(СВЦЭМ!$D$34:$D$777,СВЦЭМ!$A$34:$A$777,$A98,СВЦЭМ!$B$34:$B$777,L$83)+'СЕТ СН'!$H$11+СВЦЭМ!$D$10+'СЕТ СН'!$H$5-'СЕТ СН'!$H$21</f>
        <v>4261.4536234200004</v>
      </c>
      <c r="M98" s="37">
        <f>SUMIFS(СВЦЭМ!$D$34:$D$777,СВЦЭМ!$A$34:$A$777,$A98,СВЦЭМ!$B$34:$B$777,M$83)+'СЕТ СН'!$H$11+СВЦЭМ!$D$10+'СЕТ СН'!$H$5-'СЕТ СН'!$H$21</f>
        <v>4242.7838848300007</v>
      </c>
      <c r="N98" s="37">
        <f>SUMIFS(СВЦЭМ!$D$34:$D$777,СВЦЭМ!$A$34:$A$777,$A98,СВЦЭМ!$B$34:$B$777,N$83)+'СЕТ СН'!$H$11+СВЦЭМ!$D$10+'СЕТ СН'!$H$5-'СЕТ СН'!$H$21</f>
        <v>4247.1953503200002</v>
      </c>
      <c r="O98" s="37">
        <f>SUMIFS(СВЦЭМ!$D$34:$D$777,СВЦЭМ!$A$34:$A$777,$A98,СВЦЭМ!$B$34:$B$777,O$83)+'СЕТ СН'!$H$11+СВЦЭМ!$D$10+'СЕТ СН'!$H$5-'СЕТ СН'!$H$21</f>
        <v>4246.7508234200004</v>
      </c>
      <c r="P98" s="37">
        <f>SUMIFS(СВЦЭМ!$D$34:$D$777,СВЦЭМ!$A$34:$A$777,$A98,СВЦЭМ!$B$34:$B$777,P$83)+'СЕТ СН'!$H$11+СВЦЭМ!$D$10+'СЕТ СН'!$H$5-'СЕТ СН'!$H$21</f>
        <v>4251.9854835599999</v>
      </c>
      <c r="Q98" s="37">
        <f>SUMIFS(СВЦЭМ!$D$34:$D$777,СВЦЭМ!$A$34:$A$777,$A98,СВЦЭМ!$B$34:$B$777,Q$83)+'СЕТ СН'!$H$11+СВЦЭМ!$D$10+'СЕТ СН'!$H$5-'СЕТ СН'!$H$21</f>
        <v>4292.0313278700005</v>
      </c>
      <c r="R98" s="37">
        <f>SUMIFS(СВЦЭМ!$D$34:$D$777,СВЦЭМ!$A$34:$A$777,$A98,СВЦЭМ!$B$34:$B$777,R$83)+'СЕТ СН'!$H$11+СВЦЭМ!$D$10+'СЕТ СН'!$H$5-'СЕТ СН'!$H$21</f>
        <v>4270.5335210399999</v>
      </c>
      <c r="S98" s="37">
        <f>SUMIFS(СВЦЭМ!$D$34:$D$777,СВЦЭМ!$A$34:$A$777,$A98,СВЦЭМ!$B$34:$B$777,S$83)+'СЕТ СН'!$H$11+СВЦЭМ!$D$10+'СЕТ СН'!$H$5-'СЕТ СН'!$H$21</f>
        <v>4259.4699221400006</v>
      </c>
      <c r="T98" s="37">
        <f>SUMIFS(СВЦЭМ!$D$34:$D$777,СВЦЭМ!$A$34:$A$777,$A98,СВЦЭМ!$B$34:$B$777,T$83)+'СЕТ СН'!$H$11+СВЦЭМ!$D$10+'СЕТ СН'!$H$5-'СЕТ СН'!$H$21</f>
        <v>4258.6362037899999</v>
      </c>
      <c r="U98" s="37">
        <f>SUMIFS(СВЦЭМ!$D$34:$D$777,СВЦЭМ!$A$34:$A$777,$A98,СВЦЭМ!$B$34:$B$777,U$83)+'СЕТ СН'!$H$11+СВЦЭМ!$D$10+'СЕТ СН'!$H$5-'СЕТ СН'!$H$21</f>
        <v>4260.97443896</v>
      </c>
      <c r="V98" s="37">
        <f>SUMIFS(СВЦЭМ!$D$34:$D$777,СВЦЭМ!$A$34:$A$777,$A98,СВЦЭМ!$B$34:$B$777,V$83)+'СЕТ СН'!$H$11+СВЦЭМ!$D$10+'СЕТ СН'!$H$5-'СЕТ СН'!$H$21</f>
        <v>4266.9810610300001</v>
      </c>
      <c r="W98" s="37">
        <f>SUMIFS(СВЦЭМ!$D$34:$D$777,СВЦЭМ!$A$34:$A$777,$A98,СВЦЭМ!$B$34:$B$777,W$83)+'СЕТ СН'!$H$11+СВЦЭМ!$D$10+'СЕТ СН'!$H$5-'СЕТ СН'!$H$21</f>
        <v>4321.6325080800007</v>
      </c>
      <c r="X98" s="37">
        <f>SUMIFS(СВЦЭМ!$D$34:$D$777,СВЦЭМ!$A$34:$A$777,$A98,СВЦЭМ!$B$34:$B$777,X$83)+'СЕТ СН'!$H$11+СВЦЭМ!$D$10+'СЕТ СН'!$H$5-'СЕТ СН'!$H$21</f>
        <v>4426.8253389600004</v>
      </c>
      <c r="Y98" s="37">
        <f>SUMIFS(СВЦЭМ!$D$34:$D$777,СВЦЭМ!$A$34:$A$777,$A98,СВЦЭМ!$B$34:$B$777,Y$83)+'СЕТ СН'!$H$11+СВЦЭМ!$D$10+'СЕТ СН'!$H$5-'СЕТ СН'!$H$21</f>
        <v>4548.8426258500003</v>
      </c>
    </row>
    <row r="99" spans="1:25" ht="15.75" x14ac:dyDescent="0.2">
      <c r="A99" s="36">
        <f t="shared" si="2"/>
        <v>43267</v>
      </c>
      <c r="B99" s="37">
        <f>SUMIFS(СВЦЭМ!$D$34:$D$777,СВЦЭМ!$A$34:$A$777,$A99,СВЦЭМ!$B$34:$B$777,B$83)+'СЕТ СН'!$H$11+СВЦЭМ!$D$10+'СЕТ СН'!$H$5-'СЕТ СН'!$H$21</f>
        <v>4575.3461363200004</v>
      </c>
      <c r="C99" s="37">
        <f>SUMIFS(СВЦЭМ!$D$34:$D$777,СВЦЭМ!$A$34:$A$777,$A99,СВЦЭМ!$B$34:$B$777,C$83)+'СЕТ СН'!$H$11+СВЦЭМ!$D$10+'СЕТ СН'!$H$5-'СЕТ СН'!$H$21</f>
        <v>4630.0823302500003</v>
      </c>
      <c r="D99" s="37">
        <f>SUMIFS(СВЦЭМ!$D$34:$D$777,СВЦЭМ!$A$34:$A$777,$A99,СВЦЭМ!$B$34:$B$777,D$83)+'СЕТ СН'!$H$11+СВЦЭМ!$D$10+'СЕТ СН'!$H$5-'СЕТ СН'!$H$21</f>
        <v>4634.12157544</v>
      </c>
      <c r="E99" s="37">
        <f>SUMIFS(СВЦЭМ!$D$34:$D$777,СВЦЭМ!$A$34:$A$777,$A99,СВЦЭМ!$B$34:$B$777,E$83)+'СЕТ СН'!$H$11+СВЦЭМ!$D$10+'СЕТ СН'!$H$5-'СЕТ СН'!$H$21</f>
        <v>4627.4605044800001</v>
      </c>
      <c r="F99" s="37">
        <f>SUMIFS(СВЦЭМ!$D$34:$D$777,СВЦЭМ!$A$34:$A$777,$A99,СВЦЭМ!$B$34:$B$777,F$83)+'СЕТ СН'!$H$11+СВЦЭМ!$D$10+'СЕТ СН'!$H$5-'СЕТ СН'!$H$21</f>
        <v>4622.0142168200009</v>
      </c>
      <c r="G99" s="37">
        <f>SUMIFS(СВЦЭМ!$D$34:$D$777,СВЦЭМ!$A$34:$A$777,$A99,СВЦЭМ!$B$34:$B$777,G$83)+'СЕТ СН'!$H$11+СВЦЭМ!$D$10+'СЕТ СН'!$H$5-'СЕТ СН'!$H$21</f>
        <v>4626.8001374799996</v>
      </c>
      <c r="H99" s="37">
        <f>SUMIFS(СВЦЭМ!$D$34:$D$777,СВЦЭМ!$A$34:$A$777,$A99,СВЦЭМ!$B$34:$B$777,H$83)+'СЕТ СН'!$H$11+СВЦЭМ!$D$10+'СЕТ СН'!$H$5-'СЕТ СН'!$H$21</f>
        <v>4583.1304328100005</v>
      </c>
      <c r="I99" s="37">
        <f>SUMIFS(СВЦЭМ!$D$34:$D$777,СВЦЭМ!$A$34:$A$777,$A99,СВЦЭМ!$B$34:$B$777,I$83)+'СЕТ СН'!$H$11+СВЦЭМ!$D$10+'СЕТ СН'!$H$5-'СЕТ СН'!$H$21</f>
        <v>4428.2001723800004</v>
      </c>
      <c r="J99" s="37">
        <f>SUMIFS(СВЦЭМ!$D$34:$D$777,СВЦЭМ!$A$34:$A$777,$A99,СВЦЭМ!$B$34:$B$777,J$83)+'СЕТ СН'!$H$11+СВЦЭМ!$D$10+'СЕТ СН'!$H$5-'СЕТ СН'!$H$21</f>
        <v>4283.4797039200002</v>
      </c>
      <c r="K99" s="37">
        <f>SUMIFS(СВЦЭМ!$D$34:$D$777,СВЦЭМ!$A$34:$A$777,$A99,СВЦЭМ!$B$34:$B$777,K$83)+'СЕТ СН'!$H$11+СВЦЭМ!$D$10+'СЕТ СН'!$H$5-'СЕТ СН'!$H$21</f>
        <v>4236.1596956000003</v>
      </c>
      <c r="L99" s="37">
        <f>SUMIFS(СВЦЭМ!$D$34:$D$777,СВЦЭМ!$A$34:$A$777,$A99,СВЦЭМ!$B$34:$B$777,L$83)+'СЕТ СН'!$H$11+СВЦЭМ!$D$10+'СЕТ СН'!$H$5-'СЕТ СН'!$H$21</f>
        <v>4222.5070631999997</v>
      </c>
      <c r="M99" s="37">
        <f>SUMIFS(СВЦЭМ!$D$34:$D$777,СВЦЭМ!$A$34:$A$777,$A99,СВЦЭМ!$B$34:$B$777,M$83)+'СЕТ СН'!$H$11+СВЦЭМ!$D$10+'СЕТ СН'!$H$5-'СЕТ СН'!$H$21</f>
        <v>4216.8071335800005</v>
      </c>
      <c r="N99" s="37">
        <f>SUMIFS(СВЦЭМ!$D$34:$D$777,СВЦЭМ!$A$34:$A$777,$A99,СВЦЭМ!$B$34:$B$777,N$83)+'СЕТ СН'!$H$11+СВЦЭМ!$D$10+'СЕТ СН'!$H$5-'СЕТ СН'!$H$21</f>
        <v>4222.8236657400003</v>
      </c>
      <c r="O99" s="37">
        <f>SUMIFS(СВЦЭМ!$D$34:$D$777,СВЦЭМ!$A$34:$A$777,$A99,СВЦЭМ!$B$34:$B$777,O$83)+'СЕТ СН'!$H$11+СВЦЭМ!$D$10+'СЕТ СН'!$H$5-'СЕТ СН'!$H$21</f>
        <v>4232.2558958899999</v>
      </c>
      <c r="P99" s="37">
        <f>SUMIFS(СВЦЭМ!$D$34:$D$777,СВЦЭМ!$A$34:$A$777,$A99,СВЦЭМ!$B$34:$B$777,P$83)+'СЕТ СН'!$H$11+СВЦЭМ!$D$10+'СЕТ СН'!$H$5-'СЕТ СН'!$H$21</f>
        <v>4248.9136651500003</v>
      </c>
      <c r="Q99" s="37">
        <f>SUMIFS(СВЦЭМ!$D$34:$D$777,СВЦЭМ!$A$34:$A$777,$A99,СВЦЭМ!$B$34:$B$777,Q$83)+'СЕТ СН'!$H$11+СВЦЭМ!$D$10+'СЕТ СН'!$H$5-'СЕТ СН'!$H$21</f>
        <v>4249.9880766400001</v>
      </c>
      <c r="R99" s="37">
        <f>SUMIFS(СВЦЭМ!$D$34:$D$777,СВЦЭМ!$A$34:$A$777,$A99,СВЦЭМ!$B$34:$B$777,R$83)+'СЕТ СН'!$H$11+СВЦЭМ!$D$10+'СЕТ СН'!$H$5-'СЕТ СН'!$H$21</f>
        <v>4251.3549960200007</v>
      </c>
      <c r="S99" s="37">
        <f>SUMIFS(СВЦЭМ!$D$34:$D$777,СВЦЭМ!$A$34:$A$777,$A99,СВЦЭМ!$B$34:$B$777,S$83)+'СЕТ СН'!$H$11+СВЦЭМ!$D$10+'СЕТ СН'!$H$5-'СЕТ СН'!$H$21</f>
        <v>4234.4741583599998</v>
      </c>
      <c r="T99" s="37">
        <f>SUMIFS(СВЦЭМ!$D$34:$D$777,СВЦЭМ!$A$34:$A$777,$A99,СВЦЭМ!$B$34:$B$777,T$83)+'СЕТ СН'!$H$11+СВЦЭМ!$D$10+'СЕТ СН'!$H$5-'СЕТ СН'!$H$21</f>
        <v>4231.7805793799998</v>
      </c>
      <c r="U99" s="37">
        <f>SUMIFS(СВЦЭМ!$D$34:$D$777,СВЦЭМ!$A$34:$A$777,$A99,СВЦЭМ!$B$34:$B$777,U$83)+'СЕТ СН'!$H$11+СВЦЭМ!$D$10+'СЕТ СН'!$H$5-'СЕТ СН'!$H$21</f>
        <v>4238.2229066700002</v>
      </c>
      <c r="V99" s="37">
        <f>SUMIFS(СВЦЭМ!$D$34:$D$777,СВЦЭМ!$A$34:$A$777,$A99,СВЦЭМ!$B$34:$B$777,V$83)+'СЕТ СН'!$H$11+СВЦЭМ!$D$10+'СЕТ СН'!$H$5-'СЕТ СН'!$H$21</f>
        <v>4224.8216686100004</v>
      </c>
      <c r="W99" s="37">
        <f>SUMIFS(СВЦЭМ!$D$34:$D$777,СВЦЭМ!$A$34:$A$777,$A99,СВЦЭМ!$B$34:$B$777,W$83)+'СЕТ СН'!$H$11+СВЦЭМ!$D$10+'СЕТ СН'!$H$5-'СЕТ СН'!$H$21</f>
        <v>4278.2944260000004</v>
      </c>
      <c r="X99" s="37">
        <f>SUMIFS(СВЦЭМ!$D$34:$D$777,СВЦЭМ!$A$34:$A$777,$A99,СВЦЭМ!$B$34:$B$777,X$83)+'СЕТ СН'!$H$11+СВЦЭМ!$D$10+'СЕТ СН'!$H$5-'СЕТ СН'!$H$21</f>
        <v>4390.5083831299999</v>
      </c>
      <c r="Y99" s="37">
        <f>SUMIFS(СВЦЭМ!$D$34:$D$777,СВЦЭМ!$A$34:$A$777,$A99,СВЦЭМ!$B$34:$B$777,Y$83)+'СЕТ СН'!$H$11+СВЦЭМ!$D$10+'СЕТ СН'!$H$5-'СЕТ СН'!$H$21</f>
        <v>4533.4257291200001</v>
      </c>
    </row>
    <row r="100" spans="1:25" ht="15.75" x14ac:dyDescent="0.2">
      <c r="A100" s="36">
        <f t="shared" si="2"/>
        <v>43268</v>
      </c>
      <c r="B100" s="37">
        <f>SUMIFS(СВЦЭМ!$D$34:$D$777,СВЦЭМ!$A$34:$A$777,$A100,СВЦЭМ!$B$34:$B$777,B$83)+'СЕТ СН'!$H$11+СВЦЭМ!$D$10+'СЕТ СН'!$H$5-'СЕТ СН'!$H$21</f>
        <v>4574.4918810600002</v>
      </c>
      <c r="C100" s="37">
        <f>SUMIFS(СВЦЭМ!$D$34:$D$777,СВЦЭМ!$A$34:$A$777,$A100,СВЦЭМ!$B$34:$B$777,C$83)+'СЕТ СН'!$H$11+СВЦЭМ!$D$10+'СЕТ СН'!$H$5-'СЕТ СН'!$H$21</f>
        <v>4637.49485112</v>
      </c>
      <c r="D100" s="37">
        <f>SUMIFS(СВЦЭМ!$D$34:$D$777,СВЦЭМ!$A$34:$A$777,$A100,СВЦЭМ!$B$34:$B$777,D$83)+'СЕТ СН'!$H$11+СВЦЭМ!$D$10+'СЕТ СН'!$H$5-'СЕТ СН'!$H$21</f>
        <v>4641.0385264400002</v>
      </c>
      <c r="E100" s="37">
        <f>SUMIFS(СВЦЭМ!$D$34:$D$777,СВЦЭМ!$A$34:$A$777,$A100,СВЦЭМ!$B$34:$B$777,E$83)+'СЕТ СН'!$H$11+СВЦЭМ!$D$10+'СЕТ СН'!$H$5-'СЕТ СН'!$H$21</f>
        <v>4634.1639095</v>
      </c>
      <c r="F100" s="37">
        <f>SUMIFS(СВЦЭМ!$D$34:$D$777,СВЦЭМ!$A$34:$A$777,$A100,СВЦЭМ!$B$34:$B$777,F$83)+'СЕТ СН'!$H$11+СВЦЭМ!$D$10+'СЕТ СН'!$H$5-'СЕТ СН'!$H$21</f>
        <v>4626.6656600699998</v>
      </c>
      <c r="G100" s="37">
        <f>SUMIFS(СВЦЭМ!$D$34:$D$777,СВЦЭМ!$A$34:$A$777,$A100,СВЦЭМ!$B$34:$B$777,G$83)+'СЕТ СН'!$H$11+СВЦЭМ!$D$10+'СЕТ СН'!$H$5-'СЕТ СН'!$H$21</f>
        <v>4617.2470511600004</v>
      </c>
      <c r="H100" s="37">
        <f>SUMIFS(СВЦЭМ!$D$34:$D$777,СВЦЭМ!$A$34:$A$777,$A100,СВЦЭМ!$B$34:$B$777,H$83)+'СЕТ СН'!$H$11+СВЦЭМ!$D$10+'СЕТ СН'!$H$5-'СЕТ СН'!$H$21</f>
        <v>4609.2908177400004</v>
      </c>
      <c r="I100" s="37">
        <f>SUMIFS(СВЦЭМ!$D$34:$D$777,СВЦЭМ!$A$34:$A$777,$A100,СВЦЭМ!$B$34:$B$777,I$83)+'СЕТ СН'!$H$11+СВЦЭМ!$D$10+'СЕТ СН'!$H$5-'СЕТ СН'!$H$21</f>
        <v>4503.9475696100008</v>
      </c>
      <c r="J100" s="37">
        <f>SUMIFS(СВЦЭМ!$D$34:$D$777,СВЦЭМ!$A$34:$A$777,$A100,СВЦЭМ!$B$34:$B$777,J$83)+'СЕТ СН'!$H$11+СВЦЭМ!$D$10+'СЕТ СН'!$H$5-'СЕТ СН'!$H$21</f>
        <v>4347.1992381500004</v>
      </c>
      <c r="K100" s="37">
        <f>SUMIFS(СВЦЭМ!$D$34:$D$777,СВЦЭМ!$A$34:$A$777,$A100,СВЦЭМ!$B$34:$B$777,K$83)+'СЕТ СН'!$H$11+СВЦЭМ!$D$10+'СЕТ СН'!$H$5-'СЕТ СН'!$H$21</f>
        <v>4260.8905933100004</v>
      </c>
      <c r="L100" s="37">
        <f>SUMIFS(СВЦЭМ!$D$34:$D$777,СВЦЭМ!$A$34:$A$777,$A100,СВЦЭМ!$B$34:$B$777,L$83)+'СЕТ СН'!$H$11+СВЦЭМ!$D$10+'СЕТ СН'!$H$5-'СЕТ СН'!$H$21</f>
        <v>4225.1216880100001</v>
      </c>
      <c r="M100" s="37">
        <f>SUMIFS(СВЦЭМ!$D$34:$D$777,СВЦЭМ!$A$34:$A$777,$A100,СВЦЭМ!$B$34:$B$777,M$83)+'СЕТ СН'!$H$11+СВЦЭМ!$D$10+'СЕТ СН'!$H$5-'СЕТ СН'!$H$21</f>
        <v>4216.6751842399999</v>
      </c>
      <c r="N100" s="37">
        <f>SUMIFS(СВЦЭМ!$D$34:$D$777,СВЦЭМ!$A$34:$A$777,$A100,СВЦЭМ!$B$34:$B$777,N$83)+'СЕТ СН'!$H$11+СВЦЭМ!$D$10+'СЕТ СН'!$H$5-'СЕТ СН'!$H$21</f>
        <v>4216.4019597699998</v>
      </c>
      <c r="O100" s="37">
        <f>SUMIFS(СВЦЭМ!$D$34:$D$777,СВЦЭМ!$A$34:$A$777,$A100,СВЦЭМ!$B$34:$B$777,O$83)+'СЕТ СН'!$H$11+СВЦЭМ!$D$10+'СЕТ СН'!$H$5-'СЕТ СН'!$H$21</f>
        <v>4212.7704316300005</v>
      </c>
      <c r="P100" s="37">
        <f>SUMIFS(СВЦЭМ!$D$34:$D$777,СВЦЭМ!$A$34:$A$777,$A100,СВЦЭМ!$B$34:$B$777,P$83)+'СЕТ СН'!$H$11+СВЦЭМ!$D$10+'СЕТ СН'!$H$5-'СЕТ СН'!$H$21</f>
        <v>4253.7257406100007</v>
      </c>
      <c r="Q100" s="37">
        <f>SUMIFS(СВЦЭМ!$D$34:$D$777,СВЦЭМ!$A$34:$A$777,$A100,СВЦЭМ!$B$34:$B$777,Q$83)+'СЕТ СН'!$H$11+СВЦЭМ!$D$10+'СЕТ СН'!$H$5-'СЕТ СН'!$H$21</f>
        <v>4264.9730830200006</v>
      </c>
      <c r="R100" s="37">
        <f>SUMIFS(СВЦЭМ!$D$34:$D$777,СВЦЭМ!$A$34:$A$777,$A100,СВЦЭМ!$B$34:$B$777,R$83)+'СЕТ СН'!$H$11+СВЦЭМ!$D$10+'СЕТ СН'!$H$5-'СЕТ СН'!$H$21</f>
        <v>4263.8695563299998</v>
      </c>
      <c r="S100" s="37">
        <f>SUMIFS(СВЦЭМ!$D$34:$D$777,СВЦЭМ!$A$34:$A$777,$A100,СВЦЭМ!$B$34:$B$777,S$83)+'СЕТ СН'!$H$11+СВЦЭМ!$D$10+'СЕТ СН'!$H$5-'СЕТ СН'!$H$21</f>
        <v>4224.53653528</v>
      </c>
      <c r="T100" s="37">
        <f>SUMIFS(СВЦЭМ!$D$34:$D$777,СВЦЭМ!$A$34:$A$777,$A100,СВЦЭМ!$B$34:$B$777,T$83)+'СЕТ СН'!$H$11+СВЦЭМ!$D$10+'СЕТ СН'!$H$5-'СЕТ СН'!$H$21</f>
        <v>4210.3366583400002</v>
      </c>
      <c r="U100" s="37">
        <f>SUMIFS(СВЦЭМ!$D$34:$D$777,СВЦЭМ!$A$34:$A$777,$A100,СВЦЭМ!$B$34:$B$777,U$83)+'СЕТ СН'!$H$11+СВЦЭМ!$D$10+'СЕТ СН'!$H$5-'СЕТ СН'!$H$21</f>
        <v>4216.1717457900004</v>
      </c>
      <c r="V100" s="37">
        <f>SUMIFS(СВЦЭМ!$D$34:$D$777,СВЦЭМ!$A$34:$A$777,$A100,СВЦЭМ!$B$34:$B$777,V$83)+'СЕТ СН'!$H$11+СВЦЭМ!$D$10+'СЕТ СН'!$H$5-'СЕТ СН'!$H$21</f>
        <v>4209.5358776100002</v>
      </c>
      <c r="W100" s="37">
        <f>SUMIFS(СВЦЭМ!$D$34:$D$777,СВЦЭМ!$A$34:$A$777,$A100,СВЦЭМ!$B$34:$B$777,W$83)+'СЕТ СН'!$H$11+СВЦЭМ!$D$10+'СЕТ СН'!$H$5-'СЕТ СН'!$H$21</f>
        <v>4272.0145994000004</v>
      </c>
      <c r="X100" s="37">
        <f>SUMIFS(СВЦЭМ!$D$34:$D$777,СВЦЭМ!$A$34:$A$777,$A100,СВЦЭМ!$B$34:$B$777,X$83)+'СЕТ СН'!$H$11+СВЦЭМ!$D$10+'СЕТ СН'!$H$5-'СЕТ СН'!$H$21</f>
        <v>4342.6213375800007</v>
      </c>
      <c r="Y100" s="37">
        <f>SUMIFS(СВЦЭМ!$D$34:$D$777,СВЦЭМ!$A$34:$A$777,$A100,СВЦЭМ!$B$34:$B$777,Y$83)+'СЕТ СН'!$H$11+СВЦЭМ!$D$10+'СЕТ СН'!$H$5-'СЕТ СН'!$H$21</f>
        <v>4483.1406515200006</v>
      </c>
    </row>
    <row r="101" spans="1:25" ht="15.75" x14ac:dyDescent="0.2">
      <c r="A101" s="36">
        <f t="shared" si="2"/>
        <v>43269</v>
      </c>
      <c r="B101" s="37">
        <f>SUMIFS(СВЦЭМ!$D$34:$D$777,СВЦЭМ!$A$34:$A$777,$A101,СВЦЭМ!$B$34:$B$777,B$83)+'СЕТ СН'!$H$11+СВЦЭМ!$D$10+'СЕТ СН'!$H$5-'СЕТ СН'!$H$21</f>
        <v>4627.5535209400005</v>
      </c>
      <c r="C101" s="37">
        <f>SUMIFS(СВЦЭМ!$D$34:$D$777,СВЦЭМ!$A$34:$A$777,$A101,СВЦЭМ!$B$34:$B$777,C$83)+'СЕТ СН'!$H$11+СВЦЭМ!$D$10+'СЕТ СН'!$H$5-'СЕТ СН'!$H$21</f>
        <v>4652.1904636700001</v>
      </c>
      <c r="D101" s="37">
        <f>SUMIFS(СВЦЭМ!$D$34:$D$777,СВЦЭМ!$A$34:$A$777,$A101,СВЦЭМ!$B$34:$B$777,D$83)+'СЕТ СН'!$H$11+СВЦЭМ!$D$10+'СЕТ СН'!$H$5-'СЕТ СН'!$H$21</f>
        <v>4640.3619181900003</v>
      </c>
      <c r="E101" s="37">
        <f>SUMIFS(СВЦЭМ!$D$34:$D$777,СВЦЭМ!$A$34:$A$777,$A101,СВЦЭМ!$B$34:$B$777,E$83)+'СЕТ СН'!$H$11+СВЦЭМ!$D$10+'СЕТ СН'!$H$5-'СЕТ СН'!$H$21</f>
        <v>4632.0198867200006</v>
      </c>
      <c r="F101" s="37">
        <f>SUMIFS(СВЦЭМ!$D$34:$D$777,СВЦЭМ!$A$34:$A$777,$A101,СВЦЭМ!$B$34:$B$777,F$83)+'СЕТ СН'!$H$11+СВЦЭМ!$D$10+'СЕТ СН'!$H$5-'СЕТ СН'!$H$21</f>
        <v>4625.4307424200006</v>
      </c>
      <c r="G101" s="37">
        <f>SUMIFS(СВЦЭМ!$D$34:$D$777,СВЦЭМ!$A$34:$A$777,$A101,СВЦЭМ!$B$34:$B$777,G$83)+'СЕТ СН'!$H$11+СВЦЭМ!$D$10+'СЕТ СН'!$H$5-'СЕТ СН'!$H$21</f>
        <v>4631.1149060600001</v>
      </c>
      <c r="H101" s="37">
        <f>SUMIFS(СВЦЭМ!$D$34:$D$777,СВЦЭМ!$A$34:$A$777,$A101,СВЦЭМ!$B$34:$B$777,H$83)+'СЕТ СН'!$H$11+СВЦЭМ!$D$10+'СЕТ СН'!$H$5-'СЕТ СН'!$H$21</f>
        <v>4588.6836721600002</v>
      </c>
      <c r="I101" s="37">
        <f>SUMIFS(СВЦЭМ!$D$34:$D$777,СВЦЭМ!$A$34:$A$777,$A101,СВЦЭМ!$B$34:$B$777,I$83)+'СЕТ СН'!$H$11+СВЦЭМ!$D$10+'СЕТ СН'!$H$5-'СЕТ СН'!$H$21</f>
        <v>4433.1515521900001</v>
      </c>
      <c r="J101" s="37">
        <f>SUMIFS(СВЦЭМ!$D$34:$D$777,СВЦЭМ!$A$34:$A$777,$A101,СВЦЭМ!$B$34:$B$777,J$83)+'СЕТ СН'!$H$11+СВЦЭМ!$D$10+'СЕТ СН'!$H$5-'СЕТ СН'!$H$21</f>
        <v>4302.6702937199998</v>
      </c>
      <c r="K101" s="37">
        <f>SUMIFS(СВЦЭМ!$D$34:$D$777,СВЦЭМ!$A$34:$A$777,$A101,СВЦЭМ!$B$34:$B$777,K$83)+'СЕТ СН'!$H$11+СВЦЭМ!$D$10+'СЕТ СН'!$H$5-'СЕТ СН'!$H$21</f>
        <v>4247.7959273699998</v>
      </c>
      <c r="L101" s="37">
        <f>SUMIFS(СВЦЭМ!$D$34:$D$777,СВЦЭМ!$A$34:$A$777,$A101,СВЦЭМ!$B$34:$B$777,L$83)+'СЕТ СН'!$H$11+СВЦЭМ!$D$10+'СЕТ СН'!$H$5-'СЕТ СН'!$H$21</f>
        <v>4242.5717743900004</v>
      </c>
      <c r="M101" s="37">
        <f>SUMIFS(СВЦЭМ!$D$34:$D$777,СВЦЭМ!$A$34:$A$777,$A101,СВЦЭМ!$B$34:$B$777,M$83)+'СЕТ СН'!$H$11+СВЦЭМ!$D$10+'СЕТ СН'!$H$5-'СЕТ СН'!$H$21</f>
        <v>4245.0467964999998</v>
      </c>
      <c r="N101" s="37">
        <f>SUMIFS(СВЦЭМ!$D$34:$D$777,СВЦЭМ!$A$34:$A$777,$A101,СВЦЭМ!$B$34:$B$777,N$83)+'СЕТ СН'!$H$11+СВЦЭМ!$D$10+'СЕТ СН'!$H$5-'СЕТ СН'!$H$21</f>
        <v>4234.4803499600002</v>
      </c>
      <c r="O101" s="37">
        <f>SUMIFS(СВЦЭМ!$D$34:$D$777,СВЦЭМ!$A$34:$A$777,$A101,СВЦЭМ!$B$34:$B$777,O$83)+'СЕТ СН'!$H$11+СВЦЭМ!$D$10+'СЕТ СН'!$H$5-'СЕТ СН'!$H$21</f>
        <v>4228.4150713999998</v>
      </c>
      <c r="P101" s="37">
        <f>SUMIFS(СВЦЭМ!$D$34:$D$777,СВЦЭМ!$A$34:$A$777,$A101,СВЦЭМ!$B$34:$B$777,P$83)+'СЕТ СН'!$H$11+СВЦЭМ!$D$10+'СЕТ СН'!$H$5-'СЕТ СН'!$H$21</f>
        <v>4244.3258777600004</v>
      </c>
      <c r="Q101" s="37">
        <f>SUMIFS(СВЦЭМ!$D$34:$D$777,СВЦЭМ!$A$34:$A$777,$A101,СВЦЭМ!$B$34:$B$777,Q$83)+'СЕТ СН'!$H$11+СВЦЭМ!$D$10+'СЕТ СН'!$H$5-'СЕТ СН'!$H$21</f>
        <v>4244.6408652800001</v>
      </c>
      <c r="R101" s="37">
        <f>SUMIFS(СВЦЭМ!$D$34:$D$777,СВЦЭМ!$A$34:$A$777,$A101,СВЦЭМ!$B$34:$B$777,R$83)+'СЕТ СН'!$H$11+СВЦЭМ!$D$10+'СЕТ СН'!$H$5-'СЕТ СН'!$H$21</f>
        <v>4250.6388432900003</v>
      </c>
      <c r="S101" s="37">
        <f>SUMIFS(СВЦЭМ!$D$34:$D$777,СВЦЭМ!$A$34:$A$777,$A101,СВЦЭМ!$B$34:$B$777,S$83)+'СЕТ СН'!$H$11+СВЦЭМ!$D$10+'СЕТ СН'!$H$5-'СЕТ СН'!$H$21</f>
        <v>4242.59979062</v>
      </c>
      <c r="T101" s="37">
        <f>SUMIFS(СВЦЭМ!$D$34:$D$777,СВЦЭМ!$A$34:$A$777,$A101,СВЦЭМ!$B$34:$B$777,T$83)+'СЕТ СН'!$H$11+СВЦЭМ!$D$10+'СЕТ СН'!$H$5-'СЕТ СН'!$H$21</f>
        <v>4233.3997328000005</v>
      </c>
      <c r="U101" s="37">
        <f>SUMIFS(СВЦЭМ!$D$34:$D$777,СВЦЭМ!$A$34:$A$777,$A101,СВЦЭМ!$B$34:$B$777,U$83)+'СЕТ СН'!$H$11+СВЦЭМ!$D$10+'СЕТ СН'!$H$5-'СЕТ СН'!$H$21</f>
        <v>4247.1355879900002</v>
      </c>
      <c r="V101" s="37">
        <f>SUMIFS(СВЦЭМ!$D$34:$D$777,СВЦЭМ!$A$34:$A$777,$A101,СВЦЭМ!$B$34:$B$777,V$83)+'СЕТ СН'!$H$11+СВЦЭМ!$D$10+'СЕТ СН'!$H$5-'СЕТ СН'!$H$21</f>
        <v>4251.5651102399997</v>
      </c>
      <c r="W101" s="37">
        <f>SUMIFS(СВЦЭМ!$D$34:$D$777,СВЦЭМ!$A$34:$A$777,$A101,СВЦЭМ!$B$34:$B$777,W$83)+'СЕТ СН'!$H$11+СВЦЭМ!$D$10+'СЕТ СН'!$H$5-'СЕТ СН'!$H$21</f>
        <v>4297.9902976800004</v>
      </c>
      <c r="X101" s="37">
        <f>SUMIFS(СВЦЭМ!$D$34:$D$777,СВЦЭМ!$A$34:$A$777,$A101,СВЦЭМ!$B$34:$B$777,X$83)+'СЕТ СН'!$H$11+СВЦЭМ!$D$10+'СЕТ СН'!$H$5-'СЕТ СН'!$H$21</f>
        <v>4406.5841618800005</v>
      </c>
      <c r="Y101" s="37">
        <f>SUMIFS(СВЦЭМ!$D$34:$D$777,СВЦЭМ!$A$34:$A$777,$A101,СВЦЭМ!$B$34:$B$777,Y$83)+'СЕТ СН'!$H$11+СВЦЭМ!$D$10+'СЕТ СН'!$H$5-'СЕТ СН'!$H$21</f>
        <v>4538.8322172100006</v>
      </c>
    </row>
    <row r="102" spans="1:25" ht="15.75" x14ac:dyDescent="0.2">
      <c r="A102" s="36">
        <f t="shared" si="2"/>
        <v>43270</v>
      </c>
      <c r="B102" s="37">
        <f>SUMIFS(СВЦЭМ!$D$34:$D$777,СВЦЭМ!$A$34:$A$777,$A102,СВЦЭМ!$B$34:$B$777,B$83)+'СЕТ СН'!$H$11+СВЦЭМ!$D$10+'СЕТ СН'!$H$5-'СЕТ СН'!$H$21</f>
        <v>4522.8113359099998</v>
      </c>
      <c r="C102" s="37">
        <f>SUMIFS(СВЦЭМ!$D$34:$D$777,СВЦЭМ!$A$34:$A$777,$A102,СВЦЭМ!$B$34:$B$777,C$83)+'СЕТ СН'!$H$11+СВЦЭМ!$D$10+'СЕТ СН'!$H$5-'СЕТ СН'!$H$21</f>
        <v>4571.3494477100003</v>
      </c>
      <c r="D102" s="37">
        <f>SUMIFS(СВЦЭМ!$D$34:$D$777,СВЦЭМ!$A$34:$A$777,$A102,СВЦЭМ!$B$34:$B$777,D$83)+'СЕТ СН'!$H$11+СВЦЭМ!$D$10+'СЕТ СН'!$H$5-'СЕТ СН'!$H$21</f>
        <v>4581.1894829399998</v>
      </c>
      <c r="E102" s="37">
        <f>SUMIFS(СВЦЭМ!$D$34:$D$777,СВЦЭМ!$A$34:$A$777,$A102,СВЦЭМ!$B$34:$B$777,E$83)+'СЕТ СН'!$H$11+СВЦЭМ!$D$10+'СЕТ СН'!$H$5-'СЕТ СН'!$H$21</f>
        <v>4475.3090880900008</v>
      </c>
      <c r="F102" s="37">
        <f>SUMIFS(СВЦЭМ!$D$34:$D$777,СВЦЭМ!$A$34:$A$777,$A102,СВЦЭМ!$B$34:$B$777,F$83)+'СЕТ СН'!$H$11+СВЦЭМ!$D$10+'СЕТ СН'!$H$5-'СЕТ СН'!$H$21</f>
        <v>4467.8415353400005</v>
      </c>
      <c r="G102" s="37">
        <f>SUMIFS(СВЦЭМ!$D$34:$D$777,СВЦЭМ!$A$34:$A$777,$A102,СВЦЭМ!$B$34:$B$777,G$83)+'СЕТ СН'!$H$11+СВЦЭМ!$D$10+'СЕТ СН'!$H$5-'СЕТ СН'!$H$21</f>
        <v>4450.7500139800004</v>
      </c>
      <c r="H102" s="37">
        <f>SUMIFS(СВЦЭМ!$D$34:$D$777,СВЦЭМ!$A$34:$A$777,$A102,СВЦЭМ!$B$34:$B$777,H$83)+'СЕТ СН'!$H$11+СВЦЭМ!$D$10+'СЕТ СН'!$H$5-'СЕТ СН'!$H$21</f>
        <v>4454.51115983</v>
      </c>
      <c r="I102" s="37">
        <f>SUMIFS(СВЦЭМ!$D$34:$D$777,СВЦЭМ!$A$34:$A$777,$A102,СВЦЭМ!$B$34:$B$777,I$83)+'СЕТ СН'!$H$11+СВЦЭМ!$D$10+'СЕТ СН'!$H$5-'СЕТ СН'!$H$21</f>
        <v>4379.8885003599999</v>
      </c>
      <c r="J102" s="37">
        <f>SUMIFS(СВЦЭМ!$D$34:$D$777,СВЦЭМ!$A$34:$A$777,$A102,СВЦЭМ!$B$34:$B$777,J$83)+'СЕТ СН'!$H$11+СВЦЭМ!$D$10+'СЕТ СН'!$H$5-'СЕТ СН'!$H$21</f>
        <v>4272.1846018400001</v>
      </c>
      <c r="K102" s="37">
        <f>SUMIFS(СВЦЭМ!$D$34:$D$777,СВЦЭМ!$A$34:$A$777,$A102,СВЦЭМ!$B$34:$B$777,K$83)+'СЕТ СН'!$H$11+СВЦЭМ!$D$10+'СЕТ СН'!$H$5-'СЕТ СН'!$H$21</f>
        <v>4220.2157247200003</v>
      </c>
      <c r="L102" s="37">
        <f>SUMIFS(СВЦЭМ!$D$34:$D$777,СВЦЭМ!$A$34:$A$777,$A102,СВЦЭМ!$B$34:$B$777,L$83)+'СЕТ СН'!$H$11+СВЦЭМ!$D$10+'СЕТ СН'!$H$5-'СЕТ СН'!$H$21</f>
        <v>4218.4032574500006</v>
      </c>
      <c r="M102" s="37">
        <f>SUMIFS(СВЦЭМ!$D$34:$D$777,СВЦЭМ!$A$34:$A$777,$A102,СВЦЭМ!$B$34:$B$777,M$83)+'СЕТ СН'!$H$11+СВЦЭМ!$D$10+'СЕТ СН'!$H$5-'СЕТ СН'!$H$21</f>
        <v>4225.9624961500003</v>
      </c>
      <c r="N102" s="37">
        <f>SUMIFS(СВЦЭМ!$D$34:$D$777,СВЦЭМ!$A$34:$A$777,$A102,СВЦЭМ!$B$34:$B$777,N$83)+'СЕТ СН'!$H$11+СВЦЭМ!$D$10+'СЕТ СН'!$H$5-'СЕТ СН'!$H$21</f>
        <v>4225.8630477800007</v>
      </c>
      <c r="O102" s="37">
        <f>SUMIFS(СВЦЭМ!$D$34:$D$777,СВЦЭМ!$A$34:$A$777,$A102,СВЦЭМ!$B$34:$B$777,O$83)+'СЕТ СН'!$H$11+СВЦЭМ!$D$10+'СЕТ СН'!$H$5-'СЕТ СН'!$H$21</f>
        <v>4208.4134677600005</v>
      </c>
      <c r="P102" s="37">
        <f>SUMIFS(СВЦЭМ!$D$34:$D$777,СВЦЭМ!$A$34:$A$777,$A102,СВЦЭМ!$B$34:$B$777,P$83)+'СЕТ СН'!$H$11+СВЦЭМ!$D$10+'СЕТ СН'!$H$5-'СЕТ СН'!$H$21</f>
        <v>4236.7414168599998</v>
      </c>
      <c r="Q102" s="37">
        <f>SUMIFS(СВЦЭМ!$D$34:$D$777,СВЦЭМ!$A$34:$A$777,$A102,СВЦЭМ!$B$34:$B$777,Q$83)+'СЕТ СН'!$H$11+СВЦЭМ!$D$10+'СЕТ СН'!$H$5-'СЕТ СН'!$H$21</f>
        <v>4245.9674755100004</v>
      </c>
      <c r="R102" s="37">
        <f>SUMIFS(СВЦЭМ!$D$34:$D$777,СВЦЭМ!$A$34:$A$777,$A102,СВЦЭМ!$B$34:$B$777,R$83)+'СЕТ СН'!$H$11+СВЦЭМ!$D$10+'СЕТ СН'!$H$5-'СЕТ СН'!$H$21</f>
        <v>4239.2384161800001</v>
      </c>
      <c r="S102" s="37">
        <f>SUMIFS(СВЦЭМ!$D$34:$D$777,СВЦЭМ!$A$34:$A$777,$A102,СВЦЭМ!$B$34:$B$777,S$83)+'СЕТ СН'!$H$11+СВЦЭМ!$D$10+'СЕТ СН'!$H$5-'СЕТ СН'!$H$21</f>
        <v>4231.4259880199997</v>
      </c>
      <c r="T102" s="37">
        <f>SUMIFS(СВЦЭМ!$D$34:$D$777,СВЦЭМ!$A$34:$A$777,$A102,СВЦЭМ!$B$34:$B$777,T$83)+'СЕТ СН'!$H$11+СВЦЭМ!$D$10+'СЕТ СН'!$H$5-'СЕТ СН'!$H$21</f>
        <v>4216.71467975</v>
      </c>
      <c r="U102" s="37">
        <f>SUMIFS(СВЦЭМ!$D$34:$D$777,СВЦЭМ!$A$34:$A$777,$A102,СВЦЭМ!$B$34:$B$777,U$83)+'СЕТ СН'!$H$11+СВЦЭМ!$D$10+'СЕТ СН'!$H$5-'СЕТ СН'!$H$21</f>
        <v>4234.9749326299998</v>
      </c>
      <c r="V102" s="37">
        <f>SUMIFS(СВЦЭМ!$D$34:$D$777,СВЦЭМ!$A$34:$A$777,$A102,СВЦЭМ!$B$34:$B$777,V$83)+'СЕТ СН'!$H$11+СВЦЭМ!$D$10+'СЕТ СН'!$H$5-'СЕТ СН'!$H$21</f>
        <v>4236.3217528000005</v>
      </c>
      <c r="W102" s="37">
        <f>SUMIFS(СВЦЭМ!$D$34:$D$777,СВЦЭМ!$A$34:$A$777,$A102,СВЦЭМ!$B$34:$B$777,W$83)+'СЕТ СН'!$H$11+СВЦЭМ!$D$10+'СЕТ СН'!$H$5-'СЕТ СН'!$H$21</f>
        <v>4271.2034071100006</v>
      </c>
      <c r="X102" s="37">
        <f>SUMIFS(СВЦЭМ!$D$34:$D$777,СВЦЭМ!$A$34:$A$777,$A102,СВЦЭМ!$B$34:$B$777,X$83)+'СЕТ СН'!$H$11+СВЦЭМ!$D$10+'СЕТ СН'!$H$5-'СЕТ СН'!$H$21</f>
        <v>4377.8514702700004</v>
      </c>
      <c r="Y102" s="37">
        <f>SUMIFS(СВЦЭМ!$D$34:$D$777,СВЦЭМ!$A$34:$A$777,$A102,СВЦЭМ!$B$34:$B$777,Y$83)+'СЕТ СН'!$H$11+СВЦЭМ!$D$10+'СЕТ СН'!$H$5-'СЕТ СН'!$H$21</f>
        <v>4498.8171934600005</v>
      </c>
    </row>
    <row r="103" spans="1:25" ht="15.75" x14ac:dyDescent="0.2">
      <c r="A103" s="36">
        <f t="shared" si="2"/>
        <v>43271</v>
      </c>
      <c r="B103" s="37">
        <f>SUMIFS(СВЦЭМ!$D$34:$D$777,СВЦЭМ!$A$34:$A$777,$A103,СВЦЭМ!$B$34:$B$777,B$83)+'СЕТ СН'!$H$11+СВЦЭМ!$D$10+'СЕТ СН'!$H$5-'СЕТ СН'!$H$21</f>
        <v>4481.1573186800006</v>
      </c>
      <c r="C103" s="37">
        <f>SUMIFS(СВЦЭМ!$D$34:$D$777,СВЦЭМ!$A$34:$A$777,$A103,СВЦЭМ!$B$34:$B$777,C$83)+'СЕТ СН'!$H$11+СВЦЭМ!$D$10+'СЕТ СН'!$H$5-'СЕТ СН'!$H$21</f>
        <v>4516.9165654300004</v>
      </c>
      <c r="D103" s="37">
        <f>SUMIFS(СВЦЭМ!$D$34:$D$777,СВЦЭМ!$A$34:$A$777,$A103,СВЦЭМ!$B$34:$B$777,D$83)+'СЕТ СН'!$H$11+СВЦЭМ!$D$10+'СЕТ СН'!$H$5-'СЕТ СН'!$H$21</f>
        <v>4568.1647166000002</v>
      </c>
      <c r="E103" s="37">
        <f>SUMIFS(СВЦЭМ!$D$34:$D$777,СВЦЭМ!$A$34:$A$777,$A103,СВЦЭМ!$B$34:$B$777,E$83)+'СЕТ СН'!$H$11+СВЦЭМ!$D$10+'СЕТ СН'!$H$5-'СЕТ СН'!$H$21</f>
        <v>4586.0195949700001</v>
      </c>
      <c r="F103" s="37">
        <f>SUMIFS(СВЦЭМ!$D$34:$D$777,СВЦЭМ!$A$34:$A$777,$A103,СВЦЭМ!$B$34:$B$777,F$83)+'СЕТ СН'!$H$11+СВЦЭМ!$D$10+'СЕТ СН'!$H$5-'СЕТ СН'!$H$21</f>
        <v>4584.29377406</v>
      </c>
      <c r="G103" s="37">
        <f>SUMIFS(СВЦЭМ!$D$34:$D$777,СВЦЭМ!$A$34:$A$777,$A103,СВЦЭМ!$B$34:$B$777,G$83)+'СЕТ СН'!$H$11+СВЦЭМ!$D$10+'СЕТ СН'!$H$5-'СЕТ СН'!$H$21</f>
        <v>4559.0576855999998</v>
      </c>
      <c r="H103" s="37">
        <f>SUMIFS(СВЦЭМ!$D$34:$D$777,СВЦЭМ!$A$34:$A$777,$A103,СВЦЭМ!$B$34:$B$777,H$83)+'СЕТ СН'!$H$11+СВЦЭМ!$D$10+'СЕТ СН'!$H$5-'СЕТ СН'!$H$21</f>
        <v>4456.7722636099998</v>
      </c>
      <c r="I103" s="37">
        <f>SUMIFS(СВЦЭМ!$D$34:$D$777,СВЦЭМ!$A$34:$A$777,$A103,СВЦЭМ!$B$34:$B$777,I$83)+'СЕТ СН'!$H$11+СВЦЭМ!$D$10+'СЕТ СН'!$H$5-'СЕТ СН'!$H$21</f>
        <v>4309.7000188500006</v>
      </c>
      <c r="J103" s="37">
        <f>SUMIFS(СВЦЭМ!$D$34:$D$777,СВЦЭМ!$A$34:$A$777,$A103,СВЦЭМ!$B$34:$B$777,J$83)+'СЕТ СН'!$H$11+СВЦЭМ!$D$10+'СЕТ СН'!$H$5-'СЕТ СН'!$H$21</f>
        <v>4225.0565204499999</v>
      </c>
      <c r="K103" s="37">
        <f>SUMIFS(СВЦЭМ!$D$34:$D$777,СВЦЭМ!$A$34:$A$777,$A103,СВЦЭМ!$B$34:$B$777,K$83)+'СЕТ СН'!$H$11+СВЦЭМ!$D$10+'СЕТ СН'!$H$5-'СЕТ СН'!$H$21</f>
        <v>4188.6966846800005</v>
      </c>
      <c r="L103" s="37">
        <f>SUMIFS(СВЦЭМ!$D$34:$D$777,СВЦЭМ!$A$34:$A$777,$A103,СВЦЭМ!$B$34:$B$777,L$83)+'СЕТ СН'!$H$11+СВЦЭМ!$D$10+'СЕТ СН'!$H$5-'СЕТ СН'!$H$21</f>
        <v>4198.9651244100005</v>
      </c>
      <c r="M103" s="37">
        <f>SUMIFS(СВЦЭМ!$D$34:$D$777,СВЦЭМ!$A$34:$A$777,$A103,СВЦЭМ!$B$34:$B$777,M$83)+'СЕТ СН'!$H$11+СВЦЭМ!$D$10+'СЕТ СН'!$H$5-'СЕТ СН'!$H$21</f>
        <v>4201.2295726100001</v>
      </c>
      <c r="N103" s="37">
        <f>SUMIFS(СВЦЭМ!$D$34:$D$777,СВЦЭМ!$A$34:$A$777,$A103,СВЦЭМ!$B$34:$B$777,N$83)+'СЕТ СН'!$H$11+СВЦЭМ!$D$10+'СЕТ СН'!$H$5-'СЕТ СН'!$H$21</f>
        <v>4205.2465793400006</v>
      </c>
      <c r="O103" s="37">
        <f>SUMIFS(СВЦЭМ!$D$34:$D$777,СВЦЭМ!$A$34:$A$777,$A103,СВЦЭМ!$B$34:$B$777,O$83)+'СЕТ СН'!$H$11+СВЦЭМ!$D$10+'СЕТ СН'!$H$5-'СЕТ СН'!$H$21</f>
        <v>4211.2473204799999</v>
      </c>
      <c r="P103" s="37">
        <f>SUMIFS(СВЦЭМ!$D$34:$D$777,СВЦЭМ!$A$34:$A$777,$A103,СВЦЭМ!$B$34:$B$777,P$83)+'СЕТ СН'!$H$11+СВЦЭМ!$D$10+'СЕТ СН'!$H$5-'СЕТ СН'!$H$21</f>
        <v>4214.8696848</v>
      </c>
      <c r="Q103" s="37">
        <f>SUMIFS(СВЦЭМ!$D$34:$D$777,СВЦЭМ!$A$34:$A$777,$A103,СВЦЭМ!$B$34:$B$777,Q$83)+'СЕТ СН'!$H$11+СВЦЭМ!$D$10+'СЕТ СН'!$H$5-'СЕТ СН'!$H$21</f>
        <v>4222.4389271700002</v>
      </c>
      <c r="R103" s="37">
        <f>SUMIFS(СВЦЭМ!$D$34:$D$777,СВЦЭМ!$A$34:$A$777,$A103,СВЦЭМ!$B$34:$B$777,R$83)+'СЕТ СН'!$H$11+СВЦЭМ!$D$10+'СЕТ СН'!$H$5-'СЕТ СН'!$H$21</f>
        <v>4230.3241670699999</v>
      </c>
      <c r="S103" s="37">
        <f>SUMIFS(СВЦЭМ!$D$34:$D$777,СВЦЭМ!$A$34:$A$777,$A103,СВЦЭМ!$B$34:$B$777,S$83)+'СЕТ СН'!$H$11+СВЦЭМ!$D$10+'СЕТ СН'!$H$5-'СЕТ СН'!$H$21</f>
        <v>4264.3496834900006</v>
      </c>
      <c r="T103" s="37">
        <f>SUMIFS(СВЦЭМ!$D$34:$D$777,СВЦЭМ!$A$34:$A$777,$A103,СВЦЭМ!$B$34:$B$777,T$83)+'СЕТ СН'!$H$11+СВЦЭМ!$D$10+'СЕТ СН'!$H$5-'СЕТ СН'!$H$21</f>
        <v>4276.1233080600005</v>
      </c>
      <c r="U103" s="37">
        <f>SUMIFS(СВЦЭМ!$D$34:$D$777,СВЦЭМ!$A$34:$A$777,$A103,СВЦЭМ!$B$34:$B$777,U$83)+'СЕТ СН'!$H$11+СВЦЭМ!$D$10+'СЕТ СН'!$H$5-'СЕТ СН'!$H$21</f>
        <v>4279.3230805900002</v>
      </c>
      <c r="V103" s="37">
        <f>SUMIFS(СВЦЭМ!$D$34:$D$777,СВЦЭМ!$A$34:$A$777,$A103,СВЦЭМ!$B$34:$B$777,V$83)+'СЕТ СН'!$H$11+СВЦЭМ!$D$10+'СЕТ СН'!$H$5-'СЕТ СН'!$H$21</f>
        <v>4277.3350245400006</v>
      </c>
      <c r="W103" s="37">
        <f>SUMIFS(СВЦЭМ!$D$34:$D$777,СВЦЭМ!$A$34:$A$777,$A103,СВЦЭМ!$B$34:$B$777,W$83)+'СЕТ СН'!$H$11+СВЦЭМ!$D$10+'СЕТ СН'!$H$5-'СЕТ СН'!$H$21</f>
        <v>4324.6203649899999</v>
      </c>
      <c r="X103" s="37">
        <f>SUMIFS(СВЦЭМ!$D$34:$D$777,СВЦЭМ!$A$34:$A$777,$A103,СВЦЭМ!$B$34:$B$777,X$83)+'СЕТ СН'!$H$11+СВЦЭМ!$D$10+'СЕТ СН'!$H$5-'СЕТ СН'!$H$21</f>
        <v>4409.62363456</v>
      </c>
      <c r="Y103" s="37">
        <f>SUMIFS(СВЦЭМ!$D$34:$D$777,СВЦЭМ!$A$34:$A$777,$A103,СВЦЭМ!$B$34:$B$777,Y$83)+'СЕТ СН'!$H$11+СВЦЭМ!$D$10+'СЕТ СН'!$H$5-'СЕТ СН'!$H$21</f>
        <v>4521.5685336800007</v>
      </c>
    </row>
    <row r="104" spans="1:25" ht="15.75" x14ac:dyDescent="0.2">
      <c r="A104" s="36">
        <f t="shared" si="2"/>
        <v>43272</v>
      </c>
      <c r="B104" s="37">
        <f>SUMIFS(СВЦЭМ!$D$34:$D$777,СВЦЭМ!$A$34:$A$777,$A104,СВЦЭМ!$B$34:$B$777,B$83)+'СЕТ СН'!$H$11+СВЦЭМ!$D$10+'СЕТ СН'!$H$5-'СЕТ СН'!$H$21</f>
        <v>4500.4876819000001</v>
      </c>
      <c r="C104" s="37">
        <f>SUMIFS(СВЦЭМ!$D$34:$D$777,СВЦЭМ!$A$34:$A$777,$A104,СВЦЭМ!$B$34:$B$777,C$83)+'СЕТ СН'!$H$11+СВЦЭМ!$D$10+'СЕТ СН'!$H$5-'СЕТ СН'!$H$21</f>
        <v>4512.6615604500003</v>
      </c>
      <c r="D104" s="37">
        <f>SUMIFS(СВЦЭМ!$D$34:$D$777,СВЦЭМ!$A$34:$A$777,$A104,СВЦЭМ!$B$34:$B$777,D$83)+'СЕТ СН'!$H$11+СВЦЭМ!$D$10+'СЕТ СН'!$H$5-'СЕТ СН'!$H$21</f>
        <v>4573.1655622799999</v>
      </c>
      <c r="E104" s="37">
        <f>SUMIFS(СВЦЭМ!$D$34:$D$777,СВЦЭМ!$A$34:$A$777,$A104,СВЦЭМ!$B$34:$B$777,E$83)+'СЕТ СН'!$H$11+СВЦЭМ!$D$10+'СЕТ СН'!$H$5-'СЕТ СН'!$H$21</f>
        <v>4586.6176655999998</v>
      </c>
      <c r="F104" s="37">
        <f>SUMIFS(СВЦЭМ!$D$34:$D$777,СВЦЭМ!$A$34:$A$777,$A104,СВЦЭМ!$B$34:$B$777,F$83)+'СЕТ СН'!$H$11+СВЦЭМ!$D$10+'СЕТ СН'!$H$5-'СЕТ СН'!$H$21</f>
        <v>4580.4777936300006</v>
      </c>
      <c r="G104" s="37">
        <f>SUMIFS(СВЦЭМ!$D$34:$D$777,СВЦЭМ!$A$34:$A$777,$A104,СВЦЭМ!$B$34:$B$777,G$83)+'СЕТ СН'!$H$11+СВЦЭМ!$D$10+'СЕТ СН'!$H$5-'СЕТ СН'!$H$21</f>
        <v>4574.9220762800005</v>
      </c>
      <c r="H104" s="37">
        <f>SUMIFS(СВЦЭМ!$D$34:$D$777,СВЦЭМ!$A$34:$A$777,$A104,СВЦЭМ!$B$34:$B$777,H$83)+'СЕТ СН'!$H$11+СВЦЭМ!$D$10+'СЕТ СН'!$H$5-'СЕТ СН'!$H$21</f>
        <v>4485.5312947900002</v>
      </c>
      <c r="I104" s="37">
        <f>SUMIFS(СВЦЭМ!$D$34:$D$777,СВЦЭМ!$A$34:$A$777,$A104,СВЦЭМ!$B$34:$B$777,I$83)+'СЕТ СН'!$H$11+СВЦЭМ!$D$10+'СЕТ СН'!$H$5-'СЕТ СН'!$H$21</f>
        <v>4365.4032111400002</v>
      </c>
      <c r="J104" s="37">
        <f>SUMIFS(СВЦЭМ!$D$34:$D$777,СВЦЭМ!$A$34:$A$777,$A104,СВЦЭМ!$B$34:$B$777,J$83)+'СЕТ СН'!$H$11+СВЦЭМ!$D$10+'СЕТ СН'!$H$5-'СЕТ СН'!$H$21</f>
        <v>4280.2088314500006</v>
      </c>
      <c r="K104" s="37">
        <f>SUMIFS(СВЦЭМ!$D$34:$D$777,СВЦЭМ!$A$34:$A$777,$A104,СВЦЭМ!$B$34:$B$777,K$83)+'СЕТ СН'!$H$11+СВЦЭМ!$D$10+'СЕТ СН'!$H$5-'СЕТ СН'!$H$21</f>
        <v>4217.0852158300004</v>
      </c>
      <c r="L104" s="37">
        <f>SUMIFS(СВЦЭМ!$D$34:$D$777,СВЦЭМ!$A$34:$A$777,$A104,СВЦЭМ!$B$34:$B$777,L$83)+'СЕТ СН'!$H$11+СВЦЭМ!$D$10+'СЕТ СН'!$H$5-'СЕТ СН'!$H$21</f>
        <v>4198.5167144900006</v>
      </c>
      <c r="M104" s="37">
        <f>SUMIFS(СВЦЭМ!$D$34:$D$777,СВЦЭМ!$A$34:$A$777,$A104,СВЦЭМ!$B$34:$B$777,M$83)+'СЕТ СН'!$H$11+СВЦЭМ!$D$10+'СЕТ СН'!$H$5-'СЕТ СН'!$H$21</f>
        <v>4200.8176997199998</v>
      </c>
      <c r="N104" s="37">
        <f>SUMIFS(СВЦЭМ!$D$34:$D$777,СВЦЭМ!$A$34:$A$777,$A104,СВЦЭМ!$B$34:$B$777,N$83)+'СЕТ СН'!$H$11+СВЦЭМ!$D$10+'СЕТ СН'!$H$5-'СЕТ СН'!$H$21</f>
        <v>4205.5073708</v>
      </c>
      <c r="O104" s="37">
        <f>SUMIFS(СВЦЭМ!$D$34:$D$777,СВЦЭМ!$A$34:$A$777,$A104,СВЦЭМ!$B$34:$B$777,O$83)+'СЕТ СН'!$H$11+СВЦЭМ!$D$10+'СЕТ СН'!$H$5-'СЕТ СН'!$H$21</f>
        <v>4215.0951993600002</v>
      </c>
      <c r="P104" s="37">
        <f>SUMIFS(СВЦЭМ!$D$34:$D$777,СВЦЭМ!$A$34:$A$777,$A104,СВЦЭМ!$B$34:$B$777,P$83)+'СЕТ СН'!$H$11+СВЦЭМ!$D$10+'СЕТ СН'!$H$5-'СЕТ СН'!$H$21</f>
        <v>4220.7942059000006</v>
      </c>
      <c r="Q104" s="37">
        <f>SUMIFS(СВЦЭМ!$D$34:$D$777,СВЦЭМ!$A$34:$A$777,$A104,СВЦЭМ!$B$34:$B$777,Q$83)+'СЕТ СН'!$H$11+СВЦЭМ!$D$10+'СЕТ СН'!$H$5-'СЕТ СН'!$H$21</f>
        <v>4220.2303679300003</v>
      </c>
      <c r="R104" s="37">
        <f>SUMIFS(СВЦЭМ!$D$34:$D$777,СВЦЭМ!$A$34:$A$777,$A104,СВЦЭМ!$B$34:$B$777,R$83)+'СЕТ СН'!$H$11+СВЦЭМ!$D$10+'СЕТ СН'!$H$5-'СЕТ СН'!$H$21</f>
        <v>4250.3036942600002</v>
      </c>
      <c r="S104" s="37">
        <f>SUMIFS(СВЦЭМ!$D$34:$D$777,СВЦЭМ!$A$34:$A$777,$A104,СВЦЭМ!$B$34:$B$777,S$83)+'СЕТ СН'!$H$11+СВЦЭМ!$D$10+'СЕТ СН'!$H$5-'СЕТ СН'!$H$21</f>
        <v>4213.75042089</v>
      </c>
      <c r="T104" s="37">
        <f>SUMIFS(СВЦЭМ!$D$34:$D$777,СВЦЭМ!$A$34:$A$777,$A104,СВЦЭМ!$B$34:$B$777,T$83)+'СЕТ СН'!$H$11+СВЦЭМ!$D$10+'СЕТ СН'!$H$5-'СЕТ СН'!$H$21</f>
        <v>4202.3795865100001</v>
      </c>
      <c r="U104" s="37">
        <f>SUMIFS(СВЦЭМ!$D$34:$D$777,СВЦЭМ!$A$34:$A$777,$A104,СВЦЭМ!$B$34:$B$777,U$83)+'СЕТ СН'!$H$11+СВЦЭМ!$D$10+'СЕТ СН'!$H$5-'СЕТ СН'!$H$21</f>
        <v>4198.7982675200001</v>
      </c>
      <c r="V104" s="37">
        <f>SUMIFS(СВЦЭМ!$D$34:$D$777,СВЦЭМ!$A$34:$A$777,$A104,СВЦЭМ!$B$34:$B$777,V$83)+'СЕТ СН'!$H$11+СВЦЭМ!$D$10+'СЕТ СН'!$H$5-'СЕТ СН'!$H$21</f>
        <v>4212.19463799</v>
      </c>
      <c r="W104" s="37">
        <f>SUMIFS(СВЦЭМ!$D$34:$D$777,СВЦЭМ!$A$34:$A$777,$A104,СВЦЭМ!$B$34:$B$777,W$83)+'СЕТ СН'!$H$11+СВЦЭМ!$D$10+'СЕТ СН'!$H$5-'СЕТ СН'!$H$21</f>
        <v>4265.4833910000007</v>
      </c>
      <c r="X104" s="37">
        <f>SUMIFS(СВЦЭМ!$D$34:$D$777,СВЦЭМ!$A$34:$A$777,$A104,СВЦЭМ!$B$34:$B$777,X$83)+'СЕТ СН'!$H$11+СВЦЭМ!$D$10+'СЕТ СН'!$H$5-'СЕТ СН'!$H$21</f>
        <v>4374.5607308200006</v>
      </c>
      <c r="Y104" s="37">
        <f>SUMIFS(СВЦЭМ!$D$34:$D$777,СВЦЭМ!$A$34:$A$777,$A104,СВЦЭМ!$B$34:$B$777,Y$83)+'СЕТ СН'!$H$11+СВЦЭМ!$D$10+'СЕТ СН'!$H$5-'СЕТ СН'!$H$21</f>
        <v>4476.9178243100005</v>
      </c>
    </row>
    <row r="105" spans="1:25" ht="15.75" x14ac:dyDescent="0.2">
      <c r="A105" s="36">
        <f t="shared" si="2"/>
        <v>43273</v>
      </c>
      <c r="B105" s="37">
        <f>SUMIFS(СВЦЭМ!$D$34:$D$777,СВЦЭМ!$A$34:$A$777,$A105,СВЦЭМ!$B$34:$B$777,B$83)+'СЕТ СН'!$H$11+СВЦЭМ!$D$10+'СЕТ СН'!$H$5-'СЕТ СН'!$H$21</f>
        <v>4470.3989584199999</v>
      </c>
      <c r="C105" s="37">
        <f>SUMIFS(СВЦЭМ!$D$34:$D$777,СВЦЭМ!$A$34:$A$777,$A105,СВЦЭМ!$B$34:$B$777,C$83)+'СЕТ СН'!$H$11+СВЦЭМ!$D$10+'СЕТ СН'!$H$5-'СЕТ СН'!$H$21</f>
        <v>4477.0594072400008</v>
      </c>
      <c r="D105" s="37">
        <f>SUMIFS(СВЦЭМ!$D$34:$D$777,СВЦЭМ!$A$34:$A$777,$A105,СВЦЭМ!$B$34:$B$777,D$83)+'СЕТ СН'!$H$11+СВЦЭМ!$D$10+'СЕТ СН'!$H$5-'СЕТ СН'!$H$21</f>
        <v>4507.7486149200004</v>
      </c>
      <c r="E105" s="37">
        <f>SUMIFS(СВЦЭМ!$D$34:$D$777,СВЦЭМ!$A$34:$A$777,$A105,СВЦЭМ!$B$34:$B$777,E$83)+'СЕТ СН'!$H$11+СВЦЭМ!$D$10+'СЕТ СН'!$H$5-'СЕТ СН'!$H$21</f>
        <v>4532.3582013700006</v>
      </c>
      <c r="F105" s="37">
        <f>SUMIFS(СВЦЭМ!$D$34:$D$777,СВЦЭМ!$A$34:$A$777,$A105,СВЦЭМ!$B$34:$B$777,F$83)+'СЕТ СН'!$H$11+СВЦЭМ!$D$10+'СЕТ СН'!$H$5-'СЕТ СН'!$H$21</f>
        <v>4514.7424735300001</v>
      </c>
      <c r="G105" s="37">
        <f>SUMIFS(СВЦЭМ!$D$34:$D$777,СВЦЭМ!$A$34:$A$777,$A105,СВЦЭМ!$B$34:$B$777,G$83)+'СЕТ СН'!$H$11+СВЦЭМ!$D$10+'СЕТ СН'!$H$5-'СЕТ СН'!$H$21</f>
        <v>4503.8591288500002</v>
      </c>
      <c r="H105" s="37">
        <f>SUMIFS(СВЦЭМ!$D$34:$D$777,СВЦЭМ!$A$34:$A$777,$A105,СВЦЭМ!$B$34:$B$777,H$83)+'СЕТ СН'!$H$11+СВЦЭМ!$D$10+'СЕТ СН'!$H$5-'СЕТ СН'!$H$21</f>
        <v>4445.1989676200001</v>
      </c>
      <c r="I105" s="37">
        <f>SUMIFS(СВЦЭМ!$D$34:$D$777,СВЦЭМ!$A$34:$A$777,$A105,СВЦЭМ!$B$34:$B$777,I$83)+'СЕТ СН'!$H$11+СВЦЭМ!$D$10+'СЕТ СН'!$H$5-'СЕТ СН'!$H$21</f>
        <v>4359.2241260800001</v>
      </c>
      <c r="J105" s="37">
        <f>SUMIFS(СВЦЭМ!$D$34:$D$777,СВЦЭМ!$A$34:$A$777,$A105,СВЦЭМ!$B$34:$B$777,J$83)+'СЕТ СН'!$H$11+СВЦЭМ!$D$10+'СЕТ СН'!$H$5-'СЕТ СН'!$H$21</f>
        <v>4251.3048758200002</v>
      </c>
      <c r="K105" s="37">
        <f>SUMIFS(СВЦЭМ!$D$34:$D$777,СВЦЭМ!$A$34:$A$777,$A105,СВЦЭМ!$B$34:$B$777,K$83)+'СЕТ СН'!$H$11+СВЦЭМ!$D$10+'СЕТ СН'!$H$5-'СЕТ СН'!$H$21</f>
        <v>4202.8645113700004</v>
      </c>
      <c r="L105" s="37">
        <f>SUMIFS(СВЦЭМ!$D$34:$D$777,СВЦЭМ!$A$34:$A$777,$A105,СВЦЭМ!$B$34:$B$777,L$83)+'СЕТ СН'!$H$11+СВЦЭМ!$D$10+'СЕТ СН'!$H$5-'СЕТ СН'!$H$21</f>
        <v>4193.8300304600007</v>
      </c>
      <c r="M105" s="37">
        <f>SUMIFS(СВЦЭМ!$D$34:$D$777,СВЦЭМ!$A$34:$A$777,$A105,СВЦЭМ!$B$34:$B$777,M$83)+'СЕТ СН'!$H$11+СВЦЭМ!$D$10+'СЕТ СН'!$H$5-'СЕТ СН'!$H$21</f>
        <v>4196.2384946700004</v>
      </c>
      <c r="N105" s="37">
        <f>SUMIFS(СВЦЭМ!$D$34:$D$777,СВЦЭМ!$A$34:$A$777,$A105,СВЦЭМ!$B$34:$B$777,N$83)+'СЕТ СН'!$H$11+СВЦЭМ!$D$10+'СЕТ СН'!$H$5-'СЕТ СН'!$H$21</f>
        <v>4201.4702516900006</v>
      </c>
      <c r="O105" s="37">
        <f>SUMIFS(СВЦЭМ!$D$34:$D$777,СВЦЭМ!$A$34:$A$777,$A105,СВЦЭМ!$B$34:$B$777,O$83)+'СЕТ СН'!$H$11+СВЦЭМ!$D$10+'СЕТ СН'!$H$5-'СЕТ СН'!$H$21</f>
        <v>4198.3798506399999</v>
      </c>
      <c r="P105" s="37">
        <f>SUMIFS(СВЦЭМ!$D$34:$D$777,СВЦЭМ!$A$34:$A$777,$A105,СВЦЭМ!$B$34:$B$777,P$83)+'СЕТ СН'!$H$11+СВЦЭМ!$D$10+'СЕТ СН'!$H$5-'СЕТ СН'!$H$21</f>
        <v>4193.5335328400006</v>
      </c>
      <c r="Q105" s="37">
        <f>SUMIFS(СВЦЭМ!$D$34:$D$777,СВЦЭМ!$A$34:$A$777,$A105,СВЦЭМ!$B$34:$B$777,Q$83)+'СЕТ СН'!$H$11+СВЦЭМ!$D$10+'СЕТ СН'!$H$5-'СЕТ СН'!$H$21</f>
        <v>4189.4244024200007</v>
      </c>
      <c r="R105" s="37">
        <f>SUMIFS(СВЦЭМ!$D$34:$D$777,СВЦЭМ!$A$34:$A$777,$A105,СВЦЭМ!$B$34:$B$777,R$83)+'СЕТ СН'!$H$11+СВЦЭМ!$D$10+'СЕТ СН'!$H$5-'СЕТ СН'!$H$21</f>
        <v>4227.1368215100001</v>
      </c>
      <c r="S105" s="37">
        <f>SUMIFS(СВЦЭМ!$D$34:$D$777,СВЦЭМ!$A$34:$A$777,$A105,СВЦЭМ!$B$34:$B$777,S$83)+'СЕТ СН'!$H$11+СВЦЭМ!$D$10+'СЕТ СН'!$H$5-'СЕТ СН'!$H$21</f>
        <v>4224.0576218699998</v>
      </c>
      <c r="T105" s="37">
        <f>SUMIFS(СВЦЭМ!$D$34:$D$777,СВЦЭМ!$A$34:$A$777,$A105,СВЦЭМ!$B$34:$B$777,T$83)+'СЕТ СН'!$H$11+СВЦЭМ!$D$10+'СЕТ СН'!$H$5-'СЕТ СН'!$H$21</f>
        <v>4195.4926282100005</v>
      </c>
      <c r="U105" s="37">
        <f>SUMIFS(СВЦЭМ!$D$34:$D$777,СВЦЭМ!$A$34:$A$777,$A105,СВЦЭМ!$B$34:$B$777,U$83)+'СЕТ СН'!$H$11+СВЦЭМ!$D$10+'СЕТ СН'!$H$5-'СЕТ СН'!$H$21</f>
        <v>4196.7840434899999</v>
      </c>
      <c r="V105" s="37">
        <f>SUMIFS(СВЦЭМ!$D$34:$D$777,СВЦЭМ!$A$34:$A$777,$A105,СВЦЭМ!$B$34:$B$777,V$83)+'СЕТ СН'!$H$11+СВЦЭМ!$D$10+'СЕТ СН'!$H$5-'СЕТ СН'!$H$21</f>
        <v>4201.0601398400004</v>
      </c>
      <c r="W105" s="37">
        <f>SUMIFS(СВЦЭМ!$D$34:$D$777,СВЦЭМ!$A$34:$A$777,$A105,СВЦЭМ!$B$34:$B$777,W$83)+'СЕТ СН'!$H$11+СВЦЭМ!$D$10+'СЕТ СН'!$H$5-'СЕТ СН'!$H$21</f>
        <v>4226.0178971599998</v>
      </c>
      <c r="X105" s="37">
        <f>SUMIFS(СВЦЭМ!$D$34:$D$777,СВЦЭМ!$A$34:$A$777,$A105,СВЦЭМ!$B$34:$B$777,X$83)+'СЕТ СН'!$H$11+СВЦЭМ!$D$10+'СЕТ СН'!$H$5-'СЕТ СН'!$H$21</f>
        <v>4333.97158261</v>
      </c>
      <c r="Y105" s="37">
        <f>SUMIFS(СВЦЭМ!$D$34:$D$777,СВЦЭМ!$A$34:$A$777,$A105,СВЦЭМ!$B$34:$B$777,Y$83)+'СЕТ СН'!$H$11+СВЦЭМ!$D$10+'СЕТ СН'!$H$5-'СЕТ СН'!$H$21</f>
        <v>4457.6588538200003</v>
      </c>
    </row>
    <row r="106" spans="1:25" ht="15.75" x14ac:dyDescent="0.2">
      <c r="A106" s="36">
        <f t="shared" si="2"/>
        <v>43274</v>
      </c>
      <c r="B106" s="37">
        <f>SUMIFS(СВЦЭМ!$D$34:$D$777,СВЦЭМ!$A$34:$A$777,$A106,СВЦЭМ!$B$34:$B$777,B$83)+'СЕТ СН'!$H$11+СВЦЭМ!$D$10+'СЕТ СН'!$H$5-'СЕТ СН'!$H$21</f>
        <v>4568.2362365899999</v>
      </c>
      <c r="C106" s="37">
        <f>SUMIFS(СВЦЭМ!$D$34:$D$777,СВЦЭМ!$A$34:$A$777,$A106,СВЦЭМ!$B$34:$B$777,C$83)+'СЕТ СН'!$H$11+СВЦЭМ!$D$10+'СЕТ СН'!$H$5-'СЕТ СН'!$H$21</f>
        <v>4609.2919473800002</v>
      </c>
      <c r="D106" s="37">
        <f>SUMIFS(СВЦЭМ!$D$34:$D$777,СВЦЭМ!$A$34:$A$777,$A106,СВЦЭМ!$B$34:$B$777,D$83)+'СЕТ СН'!$H$11+СВЦЭМ!$D$10+'СЕТ СН'!$H$5-'СЕТ СН'!$H$21</f>
        <v>4598.2180383300001</v>
      </c>
      <c r="E106" s="37">
        <f>SUMIFS(СВЦЭМ!$D$34:$D$777,СВЦЭМ!$A$34:$A$777,$A106,СВЦЭМ!$B$34:$B$777,E$83)+'СЕТ СН'!$H$11+СВЦЭМ!$D$10+'СЕТ СН'!$H$5-'СЕТ СН'!$H$21</f>
        <v>4592.0159260900009</v>
      </c>
      <c r="F106" s="37">
        <f>SUMIFS(СВЦЭМ!$D$34:$D$777,СВЦЭМ!$A$34:$A$777,$A106,СВЦЭМ!$B$34:$B$777,F$83)+'СЕТ СН'!$H$11+СВЦЭМ!$D$10+'СЕТ СН'!$H$5-'СЕТ СН'!$H$21</f>
        <v>4588.9992758600001</v>
      </c>
      <c r="G106" s="37">
        <f>SUMIFS(СВЦЭМ!$D$34:$D$777,СВЦЭМ!$A$34:$A$777,$A106,СВЦЭМ!$B$34:$B$777,G$83)+'СЕТ СН'!$H$11+СВЦЭМ!$D$10+'СЕТ СН'!$H$5-'СЕТ СН'!$H$21</f>
        <v>4591.5086208700004</v>
      </c>
      <c r="H106" s="37">
        <f>SUMIFS(СВЦЭМ!$D$34:$D$777,СВЦЭМ!$A$34:$A$777,$A106,СВЦЭМ!$B$34:$B$777,H$83)+'СЕТ СН'!$H$11+СВЦЭМ!$D$10+'СЕТ СН'!$H$5-'СЕТ СН'!$H$21</f>
        <v>4567.2154070300003</v>
      </c>
      <c r="I106" s="37">
        <f>SUMIFS(СВЦЭМ!$D$34:$D$777,СВЦЭМ!$A$34:$A$777,$A106,СВЦЭМ!$B$34:$B$777,I$83)+'СЕТ СН'!$H$11+СВЦЭМ!$D$10+'СЕТ СН'!$H$5-'СЕТ СН'!$H$21</f>
        <v>4397.4638039700003</v>
      </c>
      <c r="J106" s="37">
        <f>SUMIFS(СВЦЭМ!$D$34:$D$777,СВЦЭМ!$A$34:$A$777,$A106,СВЦЭМ!$B$34:$B$777,J$83)+'СЕТ СН'!$H$11+СВЦЭМ!$D$10+'СЕТ СН'!$H$5-'СЕТ СН'!$H$21</f>
        <v>4296.7013180800004</v>
      </c>
      <c r="K106" s="37">
        <f>SUMIFS(СВЦЭМ!$D$34:$D$777,СВЦЭМ!$A$34:$A$777,$A106,СВЦЭМ!$B$34:$B$777,K$83)+'СЕТ СН'!$H$11+СВЦЭМ!$D$10+'СЕТ СН'!$H$5-'СЕТ СН'!$H$21</f>
        <v>4224.1996483000003</v>
      </c>
      <c r="L106" s="37">
        <f>SUMIFS(СВЦЭМ!$D$34:$D$777,СВЦЭМ!$A$34:$A$777,$A106,СВЦЭМ!$B$34:$B$777,L$83)+'СЕТ СН'!$H$11+СВЦЭМ!$D$10+'СЕТ СН'!$H$5-'СЕТ СН'!$H$21</f>
        <v>4211.5880094200002</v>
      </c>
      <c r="M106" s="37">
        <f>SUMIFS(СВЦЭМ!$D$34:$D$777,СВЦЭМ!$A$34:$A$777,$A106,СВЦЭМ!$B$34:$B$777,M$83)+'СЕТ СН'!$H$11+СВЦЭМ!$D$10+'СЕТ СН'!$H$5-'СЕТ СН'!$H$21</f>
        <v>4213.2966215900005</v>
      </c>
      <c r="N106" s="37">
        <f>SUMIFS(СВЦЭМ!$D$34:$D$777,СВЦЭМ!$A$34:$A$777,$A106,СВЦЭМ!$B$34:$B$777,N$83)+'СЕТ СН'!$H$11+СВЦЭМ!$D$10+'СЕТ СН'!$H$5-'СЕТ СН'!$H$21</f>
        <v>4215.5825522100004</v>
      </c>
      <c r="O106" s="37">
        <f>SUMIFS(СВЦЭМ!$D$34:$D$777,СВЦЭМ!$A$34:$A$777,$A106,СВЦЭМ!$B$34:$B$777,O$83)+'СЕТ СН'!$H$11+СВЦЭМ!$D$10+'СЕТ СН'!$H$5-'СЕТ СН'!$H$21</f>
        <v>4216.6813808000006</v>
      </c>
      <c r="P106" s="37">
        <f>SUMIFS(СВЦЭМ!$D$34:$D$777,СВЦЭМ!$A$34:$A$777,$A106,СВЦЭМ!$B$34:$B$777,P$83)+'СЕТ СН'!$H$11+СВЦЭМ!$D$10+'СЕТ СН'!$H$5-'СЕТ СН'!$H$21</f>
        <v>4230.0861337000006</v>
      </c>
      <c r="Q106" s="37">
        <f>SUMIFS(СВЦЭМ!$D$34:$D$777,СВЦЭМ!$A$34:$A$777,$A106,СВЦЭМ!$B$34:$B$777,Q$83)+'СЕТ СН'!$H$11+СВЦЭМ!$D$10+'СЕТ СН'!$H$5-'СЕТ СН'!$H$21</f>
        <v>4240.8561991200004</v>
      </c>
      <c r="R106" s="37">
        <f>SUMIFS(СВЦЭМ!$D$34:$D$777,СВЦЭМ!$A$34:$A$777,$A106,СВЦЭМ!$B$34:$B$777,R$83)+'СЕТ СН'!$H$11+СВЦЭМ!$D$10+'СЕТ СН'!$H$5-'СЕТ СН'!$H$21</f>
        <v>4267.3990834599999</v>
      </c>
      <c r="S106" s="37">
        <f>SUMIFS(СВЦЭМ!$D$34:$D$777,СВЦЭМ!$A$34:$A$777,$A106,СВЦЭМ!$B$34:$B$777,S$83)+'СЕТ СН'!$H$11+СВЦЭМ!$D$10+'СЕТ СН'!$H$5-'СЕТ СН'!$H$21</f>
        <v>4252.1856066999999</v>
      </c>
      <c r="T106" s="37">
        <f>SUMIFS(СВЦЭМ!$D$34:$D$777,СВЦЭМ!$A$34:$A$777,$A106,СВЦЭМ!$B$34:$B$777,T$83)+'СЕТ СН'!$H$11+СВЦЭМ!$D$10+'СЕТ СН'!$H$5-'СЕТ СН'!$H$21</f>
        <v>4243.7641113700001</v>
      </c>
      <c r="U106" s="37">
        <f>SUMIFS(СВЦЭМ!$D$34:$D$777,СВЦЭМ!$A$34:$A$777,$A106,СВЦЭМ!$B$34:$B$777,U$83)+'СЕТ СН'!$H$11+СВЦЭМ!$D$10+'СЕТ СН'!$H$5-'СЕТ СН'!$H$21</f>
        <v>4239.0108132100004</v>
      </c>
      <c r="V106" s="37">
        <f>SUMIFS(СВЦЭМ!$D$34:$D$777,СВЦЭМ!$A$34:$A$777,$A106,СВЦЭМ!$B$34:$B$777,V$83)+'СЕТ СН'!$H$11+СВЦЭМ!$D$10+'СЕТ СН'!$H$5-'СЕТ СН'!$H$21</f>
        <v>4236.9486071600004</v>
      </c>
      <c r="W106" s="37">
        <f>SUMIFS(СВЦЭМ!$D$34:$D$777,СВЦЭМ!$A$34:$A$777,$A106,СВЦЭМ!$B$34:$B$777,W$83)+'СЕТ СН'!$H$11+СВЦЭМ!$D$10+'СЕТ СН'!$H$5-'СЕТ СН'!$H$21</f>
        <v>4288.2007362300001</v>
      </c>
      <c r="X106" s="37">
        <f>SUMIFS(СВЦЭМ!$D$34:$D$777,СВЦЭМ!$A$34:$A$777,$A106,СВЦЭМ!$B$34:$B$777,X$83)+'СЕТ СН'!$H$11+СВЦЭМ!$D$10+'СЕТ СН'!$H$5-'СЕТ СН'!$H$21</f>
        <v>4393.6998334800001</v>
      </c>
      <c r="Y106" s="37">
        <f>SUMIFS(СВЦЭМ!$D$34:$D$777,СВЦЭМ!$A$34:$A$777,$A106,СВЦЭМ!$B$34:$B$777,Y$83)+'СЕТ СН'!$H$11+СВЦЭМ!$D$10+'СЕТ СН'!$H$5-'СЕТ СН'!$H$21</f>
        <v>4463.2675331</v>
      </c>
    </row>
    <row r="107" spans="1:25" ht="15.75" x14ac:dyDescent="0.2">
      <c r="A107" s="36">
        <f t="shared" si="2"/>
        <v>43275</v>
      </c>
      <c r="B107" s="37">
        <f>SUMIFS(СВЦЭМ!$D$34:$D$777,СВЦЭМ!$A$34:$A$777,$A107,СВЦЭМ!$B$34:$B$777,B$83)+'СЕТ СН'!$H$11+СВЦЭМ!$D$10+'СЕТ СН'!$H$5-'СЕТ СН'!$H$21</f>
        <v>4552.2471627700006</v>
      </c>
      <c r="C107" s="37">
        <f>SUMIFS(СВЦЭМ!$D$34:$D$777,СВЦЭМ!$A$34:$A$777,$A107,СВЦЭМ!$B$34:$B$777,C$83)+'СЕТ СН'!$H$11+СВЦЭМ!$D$10+'СЕТ СН'!$H$5-'СЕТ СН'!$H$21</f>
        <v>4602.2172748300009</v>
      </c>
      <c r="D107" s="37">
        <f>SUMIFS(СВЦЭМ!$D$34:$D$777,СВЦЭМ!$A$34:$A$777,$A107,СВЦЭМ!$B$34:$B$777,D$83)+'СЕТ СН'!$H$11+СВЦЭМ!$D$10+'СЕТ СН'!$H$5-'СЕТ СН'!$H$21</f>
        <v>4587.8726297100002</v>
      </c>
      <c r="E107" s="37">
        <f>SUMIFS(СВЦЭМ!$D$34:$D$777,СВЦЭМ!$A$34:$A$777,$A107,СВЦЭМ!$B$34:$B$777,E$83)+'СЕТ СН'!$H$11+СВЦЭМ!$D$10+'СЕТ СН'!$H$5-'СЕТ СН'!$H$21</f>
        <v>4580.6483101100002</v>
      </c>
      <c r="F107" s="37">
        <f>SUMIFS(СВЦЭМ!$D$34:$D$777,СВЦЭМ!$A$34:$A$777,$A107,СВЦЭМ!$B$34:$B$777,F$83)+'СЕТ СН'!$H$11+СВЦЭМ!$D$10+'СЕТ СН'!$H$5-'СЕТ СН'!$H$21</f>
        <v>4576.54658122</v>
      </c>
      <c r="G107" s="37">
        <f>SUMIFS(СВЦЭМ!$D$34:$D$777,СВЦЭМ!$A$34:$A$777,$A107,СВЦЭМ!$B$34:$B$777,G$83)+'СЕТ СН'!$H$11+СВЦЭМ!$D$10+'СЕТ СН'!$H$5-'СЕТ СН'!$H$21</f>
        <v>4568.4765534999997</v>
      </c>
      <c r="H107" s="37">
        <f>SUMIFS(СВЦЭМ!$D$34:$D$777,СВЦЭМ!$A$34:$A$777,$A107,СВЦЭМ!$B$34:$B$777,H$83)+'СЕТ СН'!$H$11+СВЦЭМ!$D$10+'СЕТ СН'!$H$5-'СЕТ СН'!$H$21</f>
        <v>4555.0182829900004</v>
      </c>
      <c r="I107" s="37">
        <f>SUMIFS(СВЦЭМ!$D$34:$D$777,СВЦЭМ!$A$34:$A$777,$A107,СВЦЭМ!$B$34:$B$777,I$83)+'СЕТ СН'!$H$11+СВЦЭМ!$D$10+'СЕТ СН'!$H$5-'СЕТ СН'!$H$21</f>
        <v>4429.8809857200004</v>
      </c>
      <c r="J107" s="37">
        <f>SUMIFS(СВЦЭМ!$D$34:$D$777,СВЦЭМ!$A$34:$A$777,$A107,СВЦЭМ!$B$34:$B$777,J$83)+'СЕТ СН'!$H$11+СВЦЭМ!$D$10+'СЕТ СН'!$H$5-'СЕТ СН'!$H$21</f>
        <v>4304.0642759100001</v>
      </c>
      <c r="K107" s="37">
        <f>SUMIFS(СВЦЭМ!$D$34:$D$777,СВЦЭМ!$A$34:$A$777,$A107,СВЦЭМ!$B$34:$B$777,K$83)+'СЕТ СН'!$H$11+СВЦЭМ!$D$10+'СЕТ СН'!$H$5-'СЕТ СН'!$H$21</f>
        <v>4229.5653565100001</v>
      </c>
      <c r="L107" s="37">
        <f>SUMIFS(СВЦЭМ!$D$34:$D$777,СВЦЭМ!$A$34:$A$777,$A107,СВЦЭМ!$B$34:$B$777,L$83)+'СЕТ СН'!$H$11+СВЦЭМ!$D$10+'СЕТ СН'!$H$5-'СЕТ СН'!$H$21</f>
        <v>4222.1434412999997</v>
      </c>
      <c r="M107" s="37">
        <f>SUMIFS(СВЦЭМ!$D$34:$D$777,СВЦЭМ!$A$34:$A$777,$A107,СВЦЭМ!$B$34:$B$777,M$83)+'СЕТ СН'!$H$11+СВЦЭМ!$D$10+'СЕТ СН'!$H$5-'СЕТ СН'!$H$21</f>
        <v>4220.4105436899999</v>
      </c>
      <c r="N107" s="37">
        <f>SUMIFS(СВЦЭМ!$D$34:$D$777,СВЦЭМ!$A$34:$A$777,$A107,СВЦЭМ!$B$34:$B$777,N$83)+'СЕТ СН'!$H$11+СВЦЭМ!$D$10+'СЕТ СН'!$H$5-'СЕТ СН'!$H$21</f>
        <v>4229.9166126500004</v>
      </c>
      <c r="O107" s="37">
        <f>SUMIFS(СВЦЭМ!$D$34:$D$777,СВЦЭМ!$A$34:$A$777,$A107,СВЦЭМ!$B$34:$B$777,O$83)+'СЕТ СН'!$H$11+СВЦЭМ!$D$10+'СЕТ СН'!$H$5-'СЕТ СН'!$H$21</f>
        <v>4224.8237949700006</v>
      </c>
      <c r="P107" s="37">
        <f>SUMIFS(СВЦЭМ!$D$34:$D$777,СВЦЭМ!$A$34:$A$777,$A107,СВЦЭМ!$B$34:$B$777,P$83)+'СЕТ СН'!$H$11+СВЦЭМ!$D$10+'СЕТ СН'!$H$5-'СЕТ СН'!$H$21</f>
        <v>4229.31882606</v>
      </c>
      <c r="Q107" s="37">
        <f>SUMIFS(СВЦЭМ!$D$34:$D$777,СВЦЭМ!$A$34:$A$777,$A107,СВЦЭМ!$B$34:$B$777,Q$83)+'СЕТ СН'!$H$11+СВЦЭМ!$D$10+'СЕТ СН'!$H$5-'СЕТ СН'!$H$21</f>
        <v>4231.2781006499999</v>
      </c>
      <c r="R107" s="37">
        <f>SUMIFS(СВЦЭМ!$D$34:$D$777,СВЦЭМ!$A$34:$A$777,$A107,СВЦЭМ!$B$34:$B$777,R$83)+'СЕТ СН'!$H$11+СВЦЭМ!$D$10+'СЕТ СН'!$H$5-'СЕТ СН'!$H$21</f>
        <v>4254.5311742800004</v>
      </c>
      <c r="S107" s="37">
        <f>SUMIFS(СВЦЭМ!$D$34:$D$777,СВЦЭМ!$A$34:$A$777,$A107,СВЦЭМ!$B$34:$B$777,S$83)+'СЕТ СН'!$H$11+СВЦЭМ!$D$10+'СЕТ СН'!$H$5-'СЕТ СН'!$H$21</f>
        <v>4244.74740888</v>
      </c>
      <c r="T107" s="37">
        <f>SUMIFS(СВЦЭМ!$D$34:$D$777,СВЦЭМ!$A$34:$A$777,$A107,СВЦЭМ!$B$34:$B$777,T$83)+'СЕТ СН'!$H$11+СВЦЭМ!$D$10+'СЕТ СН'!$H$5-'СЕТ СН'!$H$21</f>
        <v>4236.24705412</v>
      </c>
      <c r="U107" s="37">
        <f>SUMIFS(СВЦЭМ!$D$34:$D$777,СВЦЭМ!$A$34:$A$777,$A107,СВЦЭМ!$B$34:$B$777,U$83)+'СЕТ СН'!$H$11+СВЦЭМ!$D$10+'СЕТ СН'!$H$5-'СЕТ СН'!$H$21</f>
        <v>4231.3555238500003</v>
      </c>
      <c r="V107" s="37">
        <f>SUMIFS(СВЦЭМ!$D$34:$D$777,СВЦЭМ!$A$34:$A$777,$A107,СВЦЭМ!$B$34:$B$777,V$83)+'СЕТ СН'!$H$11+СВЦЭМ!$D$10+'СЕТ СН'!$H$5-'СЕТ СН'!$H$21</f>
        <v>4234.9666985100002</v>
      </c>
      <c r="W107" s="37">
        <f>SUMIFS(СВЦЭМ!$D$34:$D$777,СВЦЭМ!$A$34:$A$777,$A107,СВЦЭМ!$B$34:$B$777,W$83)+'СЕТ СН'!$H$11+СВЦЭМ!$D$10+'СЕТ СН'!$H$5-'СЕТ СН'!$H$21</f>
        <v>4276.0108399299997</v>
      </c>
      <c r="X107" s="37">
        <f>SUMIFS(СВЦЭМ!$D$34:$D$777,СВЦЭМ!$A$34:$A$777,$A107,СВЦЭМ!$B$34:$B$777,X$83)+'СЕТ СН'!$H$11+СВЦЭМ!$D$10+'СЕТ СН'!$H$5-'СЕТ СН'!$H$21</f>
        <v>4373.3622964100005</v>
      </c>
      <c r="Y107" s="37">
        <f>SUMIFS(СВЦЭМ!$D$34:$D$777,СВЦЭМ!$A$34:$A$777,$A107,СВЦЭМ!$B$34:$B$777,Y$83)+'СЕТ СН'!$H$11+СВЦЭМ!$D$10+'СЕТ СН'!$H$5-'СЕТ СН'!$H$21</f>
        <v>4489.1745165800003</v>
      </c>
    </row>
    <row r="108" spans="1:25" ht="15.75" x14ac:dyDescent="0.2">
      <c r="A108" s="36">
        <f t="shared" si="2"/>
        <v>43276</v>
      </c>
      <c r="B108" s="37">
        <f>SUMIFS(СВЦЭМ!$D$34:$D$777,СВЦЭМ!$A$34:$A$777,$A108,СВЦЭМ!$B$34:$B$777,B$83)+'СЕТ СН'!$H$11+СВЦЭМ!$D$10+'СЕТ СН'!$H$5-'СЕТ СН'!$H$21</f>
        <v>4525.4134581900007</v>
      </c>
      <c r="C108" s="37">
        <f>SUMIFS(СВЦЭМ!$D$34:$D$777,СВЦЭМ!$A$34:$A$777,$A108,СВЦЭМ!$B$34:$B$777,C$83)+'СЕТ СН'!$H$11+СВЦЭМ!$D$10+'СЕТ СН'!$H$5-'СЕТ СН'!$H$21</f>
        <v>4579.8879309400008</v>
      </c>
      <c r="D108" s="37">
        <f>SUMIFS(СВЦЭМ!$D$34:$D$777,СВЦЭМ!$A$34:$A$777,$A108,СВЦЭМ!$B$34:$B$777,D$83)+'СЕТ СН'!$H$11+СВЦЭМ!$D$10+'СЕТ СН'!$H$5-'СЕТ СН'!$H$21</f>
        <v>4614.2787307799999</v>
      </c>
      <c r="E108" s="37">
        <f>SUMIFS(СВЦЭМ!$D$34:$D$777,СВЦЭМ!$A$34:$A$777,$A108,СВЦЭМ!$B$34:$B$777,E$83)+'СЕТ СН'!$H$11+СВЦЭМ!$D$10+'СЕТ СН'!$H$5-'СЕТ СН'!$H$21</f>
        <v>4608.7885067200004</v>
      </c>
      <c r="F108" s="37">
        <f>SUMIFS(СВЦЭМ!$D$34:$D$777,СВЦЭМ!$A$34:$A$777,$A108,СВЦЭМ!$B$34:$B$777,F$83)+'СЕТ СН'!$H$11+СВЦЭМ!$D$10+'СЕТ СН'!$H$5-'СЕТ СН'!$H$21</f>
        <v>4604.6278651700004</v>
      </c>
      <c r="G108" s="37">
        <f>SUMIFS(СВЦЭМ!$D$34:$D$777,СВЦЭМ!$A$34:$A$777,$A108,СВЦЭМ!$B$34:$B$777,G$83)+'СЕТ СН'!$H$11+СВЦЭМ!$D$10+'СЕТ СН'!$H$5-'СЕТ СН'!$H$21</f>
        <v>4611.6534448299999</v>
      </c>
      <c r="H108" s="37">
        <f>SUMIFS(СВЦЭМ!$D$34:$D$777,СВЦЭМ!$A$34:$A$777,$A108,СВЦЭМ!$B$34:$B$777,H$83)+'СЕТ СН'!$H$11+СВЦЭМ!$D$10+'СЕТ СН'!$H$5-'СЕТ СН'!$H$21</f>
        <v>4577.9803570499998</v>
      </c>
      <c r="I108" s="37">
        <f>SUMIFS(СВЦЭМ!$D$34:$D$777,СВЦЭМ!$A$34:$A$777,$A108,СВЦЭМ!$B$34:$B$777,I$83)+'СЕТ СН'!$H$11+СВЦЭМ!$D$10+'СЕТ СН'!$H$5-'СЕТ СН'!$H$21</f>
        <v>4411.6669060200002</v>
      </c>
      <c r="J108" s="37">
        <f>SUMIFS(СВЦЭМ!$D$34:$D$777,СВЦЭМ!$A$34:$A$777,$A108,СВЦЭМ!$B$34:$B$777,J$83)+'СЕТ СН'!$H$11+СВЦЭМ!$D$10+'СЕТ СН'!$H$5-'СЕТ СН'!$H$21</f>
        <v>4296.5204217999999</v>
      </c>
      <c r="K108" s="37">
        <f>SUMIFS(СВЦЭМ!$D$34:$D$777,СВЦЭМ!$A$34:$A$777,$A108,СВЦЭМ!$B$34:$B$777,K$83)+'СЕТ СН'!$H$11+СВЦЭМ!$D$10+'СЕТ СН'!$H$5-'СЕТ СН'!$H$21</f>
        <v>4243.6015839399997</v>
      </c>
      <c r="L108" s="37">
        <f>SUMIFS(СВЦЭМ!$D$34:$D$777,СВЦЭМ!$A$34:$A$777,$A108,СВЦЭМ!$B$34:$B$777,L$83)+'СЕТ СН'!$H$11+СВЦЭМ!$D$10+'СЕТ СН'!$H$5-'СЕТ СН'!$H$21</f>
        <v>4244.0155126099999</v>
      </c>
      <c r="M108" s="37">
        <f>SUMIFS(СВЦЭМ!$D$34:$D$777,СВЦЭМ!$A$34:$A$777,$A108,СВЦЭМ!$B$34:$B$777,M$83)+'СЕТ СН'!$H$11+СВЦЭМ!$D$10+'СЕТ СН'!$H$5-'СЕТ СН'!$H$21</f>
        <v>4243.3221996900002</v>
      </c>
      <c r="N108" s="37">
        <f>SUMIFS(СВЦЭМ!$D$34:$D$777,СВЦЭМ!$A$34:$A$777,$A108,СВЦЭМ!$B$34:$B$777,N$83)+'СЕТ СН'!$H$11+СВЦЭМ!$D$10+'СЕТ СН'!$H$5-'СЕТ СН'!$H$21</f>
        <v>4235.7912138500005</v>
      </c>
      <c r="O108" s="37">
        <f>SUMIFS(СВЦЭМ!$D$34:$D$777,СВЦЭМ!$A$34:$A$777,$A108,СВЦЭМ!$B$34:$B$777,O$83)+'СЕТ СН'!$H$11+СВЦЭМ!$D$10+'СЕТ СН'!$H$5-'СЕТ СН'!$H$21</f>
        <v>4237.9587977000001</v>
      </c>
      <c r="P108" s="37">
        <f>SUMIFS(СВЦЭМ!$D$34:$D$777,СВЦЭМ!$A$34:$A$777,$A108,СВЦЭМ!$B$34:$B$777,P$83)+'СЕТ СН'!$H$11+СВЦЭМ!$D$10+'СЕТ СН'!$H$5-'СЕТ СН'!$H$21</f>
        <v>4240.2535428600004</v>
      </c>
      <c r="Q108" s="37">
        <f>SUMIFS(СВЦЭМ!$D$34:$D$777,СВЦЭМ!$A$34:$A$777,$A108,СВЦЭМ!$B$34:$B$777,Q$83)+'СЕТ СН'!$H$11+СВЦЭМ!$D$10+'СЕТ СН'!$H$5-'СЕТ СН'!$H$21</f>
        <v>4241.36937726</v>
      </c>
      <c r="R108" s="37">
        <f>SUMIFS(СВЦЭМ!$D$34:$D$777,СВЦЭМ!$A$34:$A$777,$A108,СВЦЭМ!$B$34:$B$777,R$83)+'СЕТ СН'!$H$11+СВЦЭМ!$D$10+'СЕТ СН'!$H$5-'СЕТ СН'!$H$21</f>
        <v>4246.1229514800007</v>
      </c>
      <c r="S108" s="37">
        <f>SUMIFS(СВЦЭМ!$D$34:$D$777,СВЦЭМ!$A$34:$A$777,$A108,СВЦЭМ!$B$34:$B$777,S$83)+'СЕТ СН'!$H$11+СВЦЭМ!$D$10+'СЕТ СН'!$H$5-'СЕТ СН'!$H$21</f>
        <v>4237.8571317699998</v>
      </c>
      <c r="T108" s="37">
        <f>SUMIFS(СВЦЭМ!$D$34:$D$777,СВЦЭМ!$A$34:$A$777,$A108,СВЦЭМ!$B$34:$B$777,T$83)+'СЕТ СН'!$H$11+СВЦЭМ!$D$10+'СЕТ СН'!$H$5-'СЕТ СН'!$H$21</f>
        <v>4235.6372120200003</v>
      </c>
      <c r="U108" s="37">
        <f>SUMIFS(СВЦЭМ!$D$34:$D$777,СВЦЭМ!$A$34:$A$777,$A108,СВЦЭМ!$B$34:$B$777,U$83)+'СЕТ СН'!$H$11+СВЦЭМ!$D$10+'СЕТ СН'!$H$5-'СЕТ СН'!$H$21</f>
        <v>4241.3056495299998</v>
      </c>
      <c r="V108" s="37">
        <f>SUMIFS(СВЦЭМ!$D$34:$D$777,СВЦЭМ!$A$34:$A$777,$A108,СВЦЭМ!$B$34:$B$777,V$83)+'СЕТ СН'!$H$11+СВЦЭМ!$D$10+'СЕТ СН'!$H$5-'СЕТ СН'!$H$21</f>
        <v>4242.2452614399999</v>
      </c>
      <c r="W108" s="37">
        <f>SUMIFS(СВЦЭМ!$D$34:$D$777,СВЦЭМ!$A$34:$A$777,$A108,СВЦЭМ!$B$34:$B$777,W$83)+'СЕТ СН'!$H$11+СВЦЭМ!$D$10+'СЕТ СН'!$H$5-'СЕТ СН'!$H$21</f>
        <v>4289.2709687100005</v>
      </c>
      <c r="X108" s="37">
        <f>SUMIFS(СВЦЭМ!$D$34:$D$777,СВЦЭМ!$A$34:$A$777,$A108,СВЦЭМ!$B$34:$B$777,X$83)+'СЕТ СН'!$H$11+СВЦЭМ!$D$10+'СЕТ СН'!$H$5-'СЕТ СН'!$H$21</f>
        <v>4381.3197089900004</v>
      </c>
      <c r="Y108" s="37">
        <f>SUMIFS(СВЦЭМ!$D$34:$D$777,СВЦЭМ!$A$34:$A$777,$A108,СВЦЭМ!$B$34:$B$777,Y$83)+'СЕТ СН'!$H$11+СВЦЭМ!$D$10+'СЕТ СН'!$H$5-'СЕТ СН'!$H$21</f>
        <v>4502.8958888099996</v>
      </c>
    </row>
    <row r="109" spans="1:25" ht="15.75" x14ac:dyDescent="0.2">
      <c r="A109" s="36">
        <f t="shared" si="2"/>
        <v>43277</v>
      </c>
      <c r="B109" s="37">
        <f>SUMIFS(СВЦЭМ!$D$34:$D$777,СВЦЭМ!$A$34:$A$777,$A109,СВЦЭМ!$B$34:$B$777,B$83)+'СЕТ СН'!$H$11+СВЦЭМ!$D$10+'СЕТ СН'!$H$5-'СЕТ СН'!$H$21</f>
        <v>4583.1310147900003</v>
      </c>
      <c r="C109" s="37">
        <f>SUMIFS(СВЦЭМ!$D$34:$D$777,СВЦЭМ!$A$34:$A$777,$A109,СВЦЭМ!$B$34:$B$777,C$83)+'СЕТ СН'!$H$11+СВЦЭМ!$D$10+'СЕТ СН'!$H$5-'СЕТ СН'!$H$21</f>
        <v>4591.6840572400006</v>
      </c>
      <c r="D109" s="37">
        <f>SUMIFS(СВЦЭМ!$D$34:$D$777,СВЦЭМ!$A$34:$A$777,$A109,СВЦЭМ!$B$34:$B$777,D$83)+'СЕТ СН'!$H$11+СВЦЭМ!$D$10+'СЕТ СН'!$H$5-'СЕТ СН'!$H$21</f>
        <v>4576.2447462</v>
      </c>
      <c r="E109" s="37">
        <f>SUMIFS(СВЦЭМ!$D$34:$D$777,СВЦЭМ!$A$34:$A$777,$A109,СВЦЭМ!$B$34:$B$777,E$83)+'СЕТ СН'!$H$11+СВЦЭМ!$D$10+'СЕТ СН'!$H$5-'СЕТ СН'!$H$21</f>
        <v>4570.60583279</v>
      </c>
      <c r="F109" s="37">
        <f>SUMIFS(СВЦЭМ!$D$34:$D$777,СВЦЭМ!$A$34:$A$777,$A109,СВЦЭМ!$B$34:$B$777,F$83)+'СЕТ СН'!$H$11+СВЦЭМ!$D$10+'СЕТ СН'!$H$5-'СЕТ СН'!$H$21</f>
        <v>4568.2348172400007</v>
      </c>
      <c r="G109" s="37">
        <f>SUMIFS(СВЦЭМ!$D$34:$D$777,СВЦЭМ!$A$34:$A$777,$A109,СВЦЭМ!$B$34:$B$777,G$83)+'СЕТ СН'!$H$11+СВЦЭМ!$D$10+'СЕТ СН'!$H$5-'СЕТ СН'!$H$21</f>
        <v>4574.5121041400007</v>
      </c>
      <c r="H109" s="37">
        <f>SUMIFS(СВЦЭМ!$D$34:$D$777,СВЦЭМ!$A$34:$A$777,$A109,СВЦЭМ!$B$34:$B$777,H$83)+'СЕТ СН'!$H$11+СВЦЭМ!$D$10+'СЕТ СН'!$H$5-'СЕТ СН'!$H$21</f>
        <v>4569.7915751099999</v>
      </c>
      <c r="I109" s="37">
        <f>SUMIFS(СВЦЭМ!$D$34:$D$777,СВЦЭМ!$A$34:$A$777,$A109,СВЦЭМ!$B$34:$B$777,I$83)+'СЕТ СН'!$H$11+СВЦЭМ!$D$10+'СЕТ СН'!$H$5-'СЕТ СН'!$H$21</f>
        <v>4434.1972214799998</v>
      </c>
      <c r="J109" s="37">
        <f>SUMIFS(СВЦЭМ!$D$34:$D$777,СВЦЭМ!$A$34:$A$777,$A109,СВЦЭМ!$B$34:$B$777,J$83)+'СЕТ СН'!$H$11+СВЦЭМ!$D$10+'СЕТ СН'!$H$5-'СЕТ СН'!$H$21</f>
        <v>4330.4323638900005</v>
      </c>
      <c r="K109" s="37">
        <f>SUMIFS(СВЦЭМ!$D$34:$D$777,СВЦЭМ!$A$34:$A$777,$A109,СВЦЭМ!$B$34:$B$777,K$83)+'СЕТ СН'!$H$11+СВЦЭМ!$D$10+'СЕТ СН'!$H$5-'СЕТ СН'!$H$21</f>
        <v>4277.2775005800004</v>
      </c>
      <c r="L109" s="37">
        <f>SUMIFS(СВЦЭМ!$D$34:$D$777,СВЦЭМ!$A$34:$A$777,$A109,СВЦЭМ!$B$34:$B$777,L$83)+'СЕТ СН'!$H$11+СВЦЭМ!$D$10+'СЕТ СН'!$H$5-'СЕТ СН'!$H$21</f>
        <v>4260.6641347300001</v>
      </c>
      <c r="M109" s="37">
        <f>SUMIFS(СВЦЭМ!$D$34:$D$777,СВЦЭМ!$A$34:$A$777,$A109,СВЦЭМ!$B$34:$B$777,M$83)+'СЕТ СН'!$H$11+СВЦЭМ!$D$10+'СЕТ СН'!$H$5-'СЕТ СН'!$H$21</f>
        <v>4253.2518507000004</v>
      </c>
      <c r="N109" s="37">
        <f>SUMIFS(СВЦЭМ!$D$34:$D$777,СВЦЭМ!$A$34:$A$777,$A109,СВЦЭМ!$B$34:$B$777,N$83)+'СЕТ СН'!$H$11+СВЦЭМ!$D$10+'СЕТ СН'!$H$5-'СЕТ СН'!$H$21</f>
        <v>4252.9311035400005</v>
      </c>
      <c r="O109" s="37">
        <f>SUMIFS(СВЦЭМ!$D$34:$D$777,СВЦЭМ!$A$34:$A$777,$A109,СВЦЭМ!$B$34:$B$777,O$83)+'СЕТ СН'!$H$11+СВЦЭМ!$D$10+'СЕТ СН'!$H$5-'СЕТ СН'!$H$21</f>
        <v>4256.3105111100003</v>
      </c>
      <c r="P109" s="37">
        <f>SUMIFS(СВЦЭМ!$D$34:$D$777,СВЦЭМ!$A$34:$A$777,$A109,СВЦЭМ!$B$34:$B$777,P$83)+'СЕТ СН'!$H$11+СВЦЭМ!$D$10+'СЕТ СН'!$H$5-'СЕТ СН'!$H$21</f>
        <v>4267.3602043400006</v>
      </c>
      <c r="Q109" s="37">
        <f>SUMIFS(СВЦЭМ!$D$34:$D$777,СВЦЭМ!$A$34:$A$777,$A109,СВЦЭМ!$B$34:$B$777,Q$83)+'СЕТ СН'!$H$11+СВЦЭМ!$D$10+'СЕТ СН'!$H$5-'СЕТ СН'!$H$21</f>
        <v>4269.5063906599999</v>
      </c>
      <c r="R109" s="37">
        <f>SUMIFS(СВЦЭМ!$D$34:$D$777,СВЦЭМ!$A$34:$A$777,$A109,СВЦЭМ!$B$34:$B$777,R$83)+'СЕТ СН'!$H$11+СВЦЭМ!$D$10+'СЕТ СН'!$H$5-'СЕТ СН'!$H$21</f>
        <v>4266.9455132499997</v>
      </c>
      <c r="S109" s="37">
        <f>SUMIFS(СВЦЭМ!$D$34:$D$777,СВЦЭМ!$A$34:$A$777,$A109,СВЦЭМ!$B$34:$B$777,S$83)+'СЕТ СН'!$H$11+СВЦЭМ!$D$10+'СЕТ СН'!$H$5-'СЕТ СН'!$H$21</f>
        <v>4259.5372057300001</v>
      </c>
      <c r="T109" s="37">
        <f>SUMIFS(СВЦЭМ!$D$34:$D$777,СВЦЭМ!$A$34:$A$777,$A109,СВЦЭМ!$B$34:$B$777,T$83)+'СЕТ СН'!$H$11+СВЦЭМ!$D$10+'СЕТ СН'!$H$5-'СЕТ СН'!$H$21</f>
        <v>4254.6632875599998</v>
      </c>
      <c r="U109" s="37">
        <f>SUMIFS(СВЦЭМ!$D$34:$D$777,СВЦЭМ!$A$34:$A$777,$A109,СВЦЭМ!$B$34:$B$777,U$83)+'СЕТ СН'!$H$11+СВЦЭМ!$D$10+'СЕТ СН'!$H$5-'СЕТ СН'!$H$21</f>
        <v>4254.3371967900002</v>
      </c>
      <c r="V109" s="37">
        <f>SUMIFS(СВЦЭМ!$D$34:$D$777,СВЦЭМ!$A$34:$A$777,$A109,СВЦЭМ!$B$34:$B$777,V$83)+'СЕТ СН'!$H$11+СВЦЭМ!$D$10+'СЕТ СН'!$H$5-'СЕТ СН'!$H$21</f>
        <v>4257.9980695700006</v>
      </c>
      <c r="W109" s="37">
        <f>SUMIFS(СВЦЭМ!$D$34:$D$777,СВЦЭМ!$A$34:$A$777,$A109,СВЦЭМ!$B$34:$B$777,W$83)+'СЕТ СН'!$H$11+СВЦЭМ!$D$10+'СЕТ СН'!$H$5-'СЕТ СН'!$H$21</f>
        <v>4313.1834361299998</v>
      </c>
      <c r="X109" s="37">
        <f>SUMIFS(СВЦЭМ!$D$34:$D$777,СВЦЭМ!$A$34:$A$777,$A109,СВЦЭМ!$B$34:$B$777,X$83)+'СЕТ СН'!$H$11+СВЦЭМ!$D$10+'СЕТ СН'!$H$5-'СЕТ СН'!$H$21</f>
        <v>4425.8916780899999</v>
      </c>
      <c r="Y109" s="37">
        <f>SUMIFS(СВЦЭМ!$D$34:$D$777,СВЦЭМ!$A$34:$A$777,$A109,СВЦЭМ!$B$34:$B$777,Y$83)+'СЕТ СН'!$H$11+СВЦЭМ!$D$10+'СЕТ СН'!$H$5-'СЕТ СН'!$H$21</f>
        <v>4512.3012658600001</v>
      </c>
    </row>
    <row r="110" spans="1:25" ht="15.75" x14ac:dyDescent="0.2">
      <c r="A110" s="36">
        <f t="shared" si="2"/>
        <v>43278</v>
      </c>
      <c r="B110" s="37">
        <f>SUMIFS(СВЦЭМ!$D$34:$D$777,СВЦЭМ!$A$34:$A$777,$A110,СВЦЭМ!$B$34:$B$777,B$83)+'СЕТ СН'!$H$11+СВЦЭМ!$D$10+'СЕТ СН'!$H$5-'СЕТ СН'!$H$21</f>
        <v>4516.7059522600002</v>
      </c>
      <c r="C110" s="37">
        <f>SUMIFS(СВЦЭМ!$D$34:$D$777,СВЦЭМ!$A$34:$A$777,$A110,СВЦЭМ!$B$34:$B$777,C$83)+'СЕТ СН'!$H$11+СВЦЭМ!$D$10+'СЕТ СН'!$H$5-'СЕТ СН'!$H$21</f>
        <v>4576.3475399900008</v>
      </c>
      <c r="D110" s="37">
        <f>SUMIFS(СВЦЭМ!$D$34:$D$777,СВЦЭМ!$A$34:$A$777,$A110,СВЦЭМ!$B$34:$B$777,D$83)+'СЕТ СН'!$H$11+СВЦЭМ!$D$10+'СЕТ СН'!$H$5-'СЕТ СН'!$H$21</f>
        <v>4582.8917422500008</v>
      </c>
      <c r="E110" s="37">
        <f>SUMIFS(СВЦЭМ!$D$34:$D$777,СВЦЭМ!$A$34:$A$777,$A110,СВЦЭМ!$B$34:$B$777,E$83)+'СЕТ СН'!$H$11+СВЦЭМ!$D$10+'СЕТ СН'!$H$5-'СЕТ СН'!$H$21</f>
        <v>4575.5668615300001</v>
      </c>
      <c r="F110" s="37">
        <f>SUMIFS(СВЦЭМ!$D$34:$D$777,СВЦЭМ!$A$34:$A$777,$A110,СВЦЭМ!$B$34:$B$777,F$83)+'СЕТ СН'!$H$11+СВЦЭМ!$D$10+'СЕТ СН'!$H$5-'СЕТ СН'!$H$21</f>
        <v>4571.5883015099998</v>
      </c>
      <c r="G110" s="37">
        <f>SUMIFS(СВЦЭМ!$D$34:$D$777,СВЦЭМ!$A$34:$A$777,$A110,СВЦЭМ!$B$34:$B$777,G$83)+'СЕТ СН'!$H$11+СВЦЭМ!$D$10+'СЕТ СН'!$H$5-'СЕТ СН'!$H$21</f>
        <v>4537.7611316400007</v>
      </c>
      <c r="H110" s="37">
        <f>SUMIFS(СВЦЭМ!$D$34:$D$777,СВЦЭМ!$A$34:$A$777,$A110,СВЦЭМ!$B$34:$B$777,H$83)+'СЕТ СН'!$H$11+СВЦЭМ!$D$10+'СЕТ СН'!$H$5-'СЕТ СН'!$H$21</f>
        <v>4466.3184095500001</v>
      </c>
      <c r="I110" s="37">
        <f>SUMIFS(СВЦЭМ!$D$34:$D$777,СВЦЭМ!$A$34:$A$777,$A110,СВЦЭМ!$B$34:$B$777,I$83)+'СЕТ СН'!$H$11+СВЦЭМ!$D$10+'СЕТ СН'!$H$5-'СЕТ СН'!$H$21</f>
        <v>4432.3276019300001</v>
      </c>
      <c r="J110" s="37">
        <f>SUMIFS(СВЦЭМ!$D$34:$D$777,СВЦЭМ!$A$34:$A$777,$A110,СВЦЭМ!$B$34:$B$777,J$83)+'СЕТ СН'!$H$11+СВЦЭМ!$D$10+'СЕТ СН'!$H$5-'СЕТ СН'!$H$21</f>
        <v>4388.0048686700002</v>
      </c>
      <c r="K110" s="37">
        <f>SUMIFS(СВЦЭМ!$D$34:$D$777,СВЦЭМ!$A$34:$A$777,$A110,СВЦЭМ!$B$34:$B$777,K$83)+'СЕТ СН'!$H$11+СВЦЭМ!$D$10+'СЕТ СН'!$H$5-'СЕТ СН'!$H$21</f>
        <v>4373.9201180099999</v>
      </c>
      <c r="L110" s="37">
        <f>SUMIFS(СВЦЭМ!$D$34:$D$777,СВЦЭМ!$A$34:$A$777,$A110,СВЦЭМ!$B$34:$B$777,L$83)+'СЕТ СН'!$H$11+СВЦЭМ!$D$10+'СЕТ СН'!$H$5-'СЕТ СН'!$H$21</f>
        <v>4364.7040209500001</v>
      </c>
      <c r="M110" s="37">
        <f>SUMIFS(СВЦЭМ!$D$34:$D$777,СВЦЭМ!$A$34:$A$777,$A110,СВЦЭМ!$B$34:$B$777,M$83)+'СЕТ СН'!$H$11+СВЦЭМ!$D$10+'СЕТ СН'!$H$5-'СЕТ СН'!$H$21</f>
        <v>4345.4710826</v>
      </c>
      <c r="N110" s="37">
        <f>SUMIFS(СВЦЭМ!$D$34:$D$777,СВЦЭМ!$A$34:$A$777,$A110,СВЦЭМ!$B$34:$B$777,N$83)+'СЕТ СН'!$H$11+СВЦЭМ!$D$10+'СЕТ СН'!$H$5-'СЕТ СН'!$H$21</f>
        <v>4359.3722157900002</v>
      </c>
      <c r="O110" s="37">
        <f>SUMIFS(СВЦЭМ!$D$34:$D$777,СВЦЭМ!$A$34:$A$777,$A110,СВЦЭМ!$B$34:$B$777,O$83)+'СЕТ СН'!$H$11+СВЦЭМ!$D$10+'СЕТ СН'!$H$5-'СЕТ СН'!$H$21</f>
        <v>4368.2327667</v>
      </c>
      <c r="P110" s="37">
        <f>SUMIFS(СВЦЭМ!$D$34:$D$777,СВЦЭМ!$A$34:$A$777,$A110,СВЦЭМ!$B$34:$B$777,P$83)+'СЕТ СН'!$H$11+СВЦЭМ!$D$10+'СЕТ СН'!$H$5-'СЕТ СН'!$H$21</f>
        <v>4355.4987571800002</v>
      </c>
      <c r="Q110" s="37">
        <f>SUMIFS(СВЦЭМ!$D$34:$D$777,СВЦЭМ!$A$34:$A$777,$A110,СВЦЭМ!$B$34:$B$777,Q$83)+'СЕТ СН'!$H$11+СВЦЭМ!$D$10+'СЕТ СН'!$H$5-'СЕТ СН'!$H$21</f>
        <v>4287.9208713300004</v>
      </c>
      <c r="R110" s="37">
        <f>SUMIFS(СВЦЭМ!$D$34:$D$777,СВЦЭМ!$A$34:$A$777,$A110,СВЦЭМ!$B$34:$B$777,R$83)+'СЕТ СН'!$H$11+СВЦЭМ!$D$10+'СЕТ СН'!$H$5-'СЕТ СН'!$H$21</f>
        <v>4221.7879294599998</v>
      </c>
      <c r="S110" s="37">
        <f>SUMIFS(СВЦЭМ!$D$34:$D$777,СВЦЭМ!$A$34:$A$777,$A110,СВЦЭМ!$B$34:$B$777,S$83)+'СЕТ СН'!$H$11+СВЦЭМ!$D$10+'СЕТ СН'!$H$5-'СЕТ СН'!$H$21</f>
        <v>4221.4728213799999</v>
      </c>
      <c r="T110" s="37">
        <f>SUMIFS(СВЦЭМ!$D$34:$D$777,СВЦЭМ!$A$34:$A$777,$A110,СВЦЭМ!$B$34:$B$777,T$83)+'СЕТ СН'!$H$11+СВЦЭМ!$D$10+'СЕТ СН'!$H$5-'СЕТ СН'!$H$21</f>
        <v>4210.0705841600002</v>
      </c>
      <c r="U110" s="37">
        <f>SUMIFS(СВЦЭМ!$D$34:$D$777,СВЦЭМ!$A$34:$A$777,$A110,СВЦЭМ!$B$34:$B$777,U$83)+'СЕТ СН'!$H$11+СВЦЭМ!$D$10+'СЕТ СН'!$H$5-'СЕТ СН'!$H$21</f>
        <v>4204.9374462599999</v>
      </c>
      <c r="V110" s="37">
        <f>SUMIFS(СВЦЭМ!$D$34:$D$777,СВЦЭМ!$A$34:$A$777,$A110,СВЦЭМ!$B$34:$B$777,V$83)+'СЕТ СН'!$H$11+СВЦЭМ!$D$10+'СЕТ СН'!$H$5-'СЕТ СН'!$H$21</f>
        <v>4209.0266246300007</v>
      </c>
      <c r="W110" s="37">
        <f>SUMIFS(СВЦЭМ!$D$34:$D$777,СВЦЭМ!$A$34:$A$777,$A110,СВЦЭМ!$B$34:$B$777,W$83)+'СЕТ СН'!$H$11+СВЦЭМ!$D$10+'СЕТ СН'!$H$5-'СЕТ СН'!$H$21</f>
        <v>4247.0652632700003</v>
      </c>
      <c r="X110" s="37">
        <f>SUMIFS(СВЦЭМ!$D$34:$D$777,СВЦЭМ!$A$34:$A$777,$A110,СВЦЭМ!$B$34:$B$777,X$83)+'СЕТ СН'!$H$11+СВЦЭМ!$D$10+'СЕТ СН'!$H$5-'СЕТ СН'!$H$21</f>
        <v>4352.5977461000002</v>
      </c>
      <c r="Y110" s="37">
        <f>SUMIFS(СВЦЭМ!$D$34:$D$777,СВЦЭМ!$A$34:$A$777,$A110,СВЦЭМ!$B$34:$B$777,Y$83)+'СЕТ СН'!$H$11+СВЦЭМ!$D$10+'СЕТ СН'!$H$5-'СЕТ СН'!$H$21</f>
        <v>4457.5774648200004</v>
      </c>
    </row>
    <row r="111" spans="1:25" ht="15.75" x14ac:dyDescent="0.2">
      <c r="A111" s="36">
        <f t="shared" si="2"/>
        <v>43279</v>
      </c>
      <c r="B111" s="37">
        <f>SUMIFS(СВЦЭМ!$D$34:$D$777,СВЦЭМ!$A$34:$A$777,$A111,СВЦЭМ!$B$34:$B$777,B$83)+'СЕТ СН'!$H$11+СВЦЭМ!$D$10+'СЕТ СН'!$H$5-'СЕТ СН'!$H$21</f>
        <v>4509.4075290400006</v>
      </c>
      <c r="C111" s="37">
        <f>SUMIFS(СВЦЭМ!$D$34:$D$777,СВЦЭМ!$A$34:$A$777,$A111,СВЦЭМ!$B$34:$B$777,C$83)+'СЕТ СН'!$H$11+СВЦЭМ!$D$10+'СЕТ СН'!$H$5-'СЕТ СН'!$H$21</f>
        <v>4576.7411780400007</v>
      </c>
      <c r="D111" s="37">
        <f>SUMIFS(СВЦЭМ!$D$34:$D$777,СВЦЭМ!$A$34:$A$777,$A111,СВЦЭМ!$B$34:$B$777,D$83)+'СЕТ СН'!$H$11+СВЦЭМ!$D$10+'СЕТ СН'!$H$5-'СЕТ СН'!$H$21</f>
        <v>4585.0591045800002</v>
      </c>
      <c r="E111" s="37">
        <f>SUMIFS(СВЦЭМ!$D$34:$D$777,СВЦЭМ!$A$34:$A$777,$A111,СВЦЭМ!$B$34:$B$777,E$83)+'СЕТ СН'!$H$11+СВЦЭМ!$D$10+'СЕТ СН'!$H$5-'СЕТ СН'!$H$21</f>
        <v>4577.0428941100008</v>
      </c>
      <c r="F111" s="37">
        <f>SUMIFS(СВЦЭМ!$D$34:$D$777,СВЦЭМ!$A$34:$A$777,$A111,СВЦЭМ!$B$34:$B$777,F$83)+'СЕТ СН'!$H$11+СВЦЭМ!$D$10+'СЕТ СН'!$H$5-'СЕТ СН'!$H$21</f>
        <v>4574.8324827500001</v>
      </c>
      <c r="G111" s="37">
        <f>SUMIFS(СВЦЭМ!$D$34:$D$777,СВЦЭМ!$A$34:$A$777,$A111,СВЦЭМ!$B$34:$B$777,G$83)+'СЕТ СН'!$H$11+СВЦЭМ!$D$10+'СЕТ СН'!$H$5-'СЕТ СН'!$H$21</f>
        <v>4582.0258652500006</v>
      </c>
      <c r="H111" s="37">
        <f>SUMIFS(СВЦЭМ!$D$34:$D$777,СВЦЭМ!$A$34:$A$777,$A111,СВЦЭМ!$B$34:$B$777,H$83)+'СЕТ СН'!$H$11+СВЦЭМ!$D$10+'СЕТ СН'!$H$5-'СЕТ СН'!$H$21</f>
        <v>4541.4354973300005</v>
      </c>
      <c r="I111" s="37">
        <f>SUMIFS(СВЦЭМ!$D$34:$D$777,СВЦЭМ!$A$34:$A$777,$A111,СВЦЭМ!$B$34:$B$777,I$83)+'СЕТ СН'!$H$11+СВЦЭМ!$D$10+'СЕТ СН'!$H$5-'СЕТ СН'!$H$21</f>
        <v>4426.7738526100002</v>
      </c>
      <c r="J111" s="37">
        <f>SUMIFS(СВЦЭМ!$D$34:$D$777,СВЦЭМ!$A$34:$A$777,$A111,СВЦЭМ!$B$34:$B$777,J$83)+'СЕТ СН'!$H$11+СВЦЭМ!$D$10+'СЕТ СН'!$H$5-'СЕТ СН'!$H$21</f>
        <v>4311.4121332499999</v>
      </c>
      <c r="K111" s="37">
        <f>SUMIFS(СВЦЭМ!$D$34:$D$777,СВЦЭМ!$A$34:$A$777,$A111,СВЦЭМ!$B$34:$B$777,K$83)+'СЕТ СН'!$H$11+СВЦЭМ!$D$10+'СЕТ СН'!$H$5-'СЕТ СН'!$H$21</f>
        <v>4259.8857388699998</v>
      </c>
      <c r="L111" s="37">
        <f>SUMIFS(СВЦЭМ!$D$34:$D$777,СВЦЭМ!$A$34:$A$777,$A111,СВЦЭМ!$B$34:$B$777,L$83)+'СЕТ СН'!$H$11+СВЦЭМ!$D$10+'СЕТ СН'!$H$5-'СЕТ СН'!$H$21</f>
        <v>4252.9633768600006</v>
      </c>
      <c r="M111" s="37">
        <f>SUMIFS(СВЦЭМ!$D$34:$D$777,СВЦЭМ!$A$34:$A$777,$A111,СВЦЭМ!$B$34:$B$777,M$83)+'СЕТ СН'!$H$11+СВЦЭМ!$D$10+'СЕТ СН'!$H$5-'СЕТ СН'!$H$21</f>
        <v>4249.7350987</v>
      </c>
      <c r="N111" s="37">
        <f>SUMIFS(СВЦЭМ!$D$34:$D$777,СВЦЭМ!$A$34:$A$777,$A111,СВЦЭМ!$B$34:$B$777,N$83)+'СЕТ СН'!$H$11+СВЦЭМ!$D$10+'СЕТ СН'!$H$5-'СЕТ СН'!$H$21</f>
        <v>4245.7820606100004</v>
      </c>
      <c r="O111" s="37">
        <f>SUMIFS(СВЦЭМ!$D$34:$D$777,СВЦЭМ!$A$34:$A$777,$A111,СВЦЭМ!$B$34:$B$777,O$83)+'СЕТ СН'!$H$11+СВЦЭМ!$D$10+'СЕТ СН'!$H$5-'СЕТ СН'!$H$21</f>
        <v>4254.7538578399999</v>
      </c>
      <c r="P111" s="37">
        <f>SUMIFS(СВЦЭМ!$D$34:$D$777,СВЦЭМ!$A$34:$A$777,$A111,СВЦЭМ!$B$34:$B$777,P$83)+'СЕТ СН'!$H$11+СВЦЭМ!$D$10+'СЕТ СН'!$H$5-'СЕТ СН'!$H$21</f>
        <v>4259.0331538800001</v>
      </c>
      <c r="Q111" s="37">
        <f>SUMIFS(СВЦЭМ!$D$34:$D$777,СВЦЭМ!$A$34:$A$777,$A111,СВЦЭМ!$B$34:$B$777,Q$83)+'СЕТ СН'!$H$11+СВЦЭМ!$D$10+'СЕТ СН'!$H$5-'СЕТ СН'!$H$21</f>
        <v>4264.2954300000001</v>
      </c>
      <c r="R111" s="37">
        <f>SUMIFS(СВЦЭМ!$D$34:$D$777,СВЦЭМ!$A$34:$A$777,$A111,СВЦЭМ!$B$34:$B$777,R$83)+'СЕТ СН'!$H$11+СВЦЭМ!$D$10+'СЕТ СН'!$H$5-'СЕТ СН'!$H$21</f>
        <v>4261.6655326200007</v>
      </c>
      <c r="S111" s="37">
        <f>SUMIFS(СВЦЭМ!$D$34:$D$777,СВЦЭМ!$A$34:$A$777,$A111,СВЦЭМ!$B$34:$B$777,S$83)+'СЕТ СН'!$H$11+СВЦЭМ!$D$10+'СЕТ СН'!$H$5-'СЕТ СН'!$H$21</f>
        <v>4264.0917058000005</v>
      </c>
      <c r="T111" s="37">
        <f>SUMIFS(СВЦЭМ!$D$34:$D$777,СВЦЭМ!$A$34:$A$777,$A111,СВЦЭМ!$B$34:$B$777,T$83)+'СЕТ СН'!$H$11+СВЦЭМ!$D$10+'СЕТ СН'!$H$5-'СЕТ СН'!$H$21</f>
        <v>4254.2644324700004</v>
      </c>
      <c r="U111" s="37">
        <f>SUMIFS(СВЦЭМ!$D$34:$D$777,СВЦЭМ!$A$34:$A$777,$A111,СВЦЭМ!$B$34:$B$777,U$83)+'СЕТ СН'!$H$11+СВЦЭМ!$D$10+'СЕТ СН'!$H$5-'СЕТ СН'!$H$21</f>
        <v>4249.08982724</v>
      </c>
      <c r="V111" s="37">
        <f>SUMIFS(СВЦЭМ!$D$34:$D$777,СВЦЭМ!$A$34:$A$777,$A111,СВЦЭМ!$B$34:$B$777,V$83)+'СЕТ СН'!$H$11+СВЦЭМ!$D$10+'СЕТ СН'!$H$5-'СЕТ СН'!$H$21</f>
        <v>4269.7472918100002</v>
      </c>
      <c r="W111" s="37">
        <f>SUMIFS(СВЦЭМ!$D$34:$D$777,СВЦЭМ!$A$34:$A$777,$A111,СВЦЭМ!$B$34:$B$777,W$83)+'СЕТ СН'!$H$11+СВЦЭМ!$D$10+'СЕТ СН'!$H$5-'СЕТ СН'!$H$21</f>
        <v>4313.0642980900002</v>
      </c>
      <c r="X111" s="37">
        <f>SUMIFS(СВЦЭМ!$D$34:$D$777,СВЦЭМ!$A$34:$A$777,$A111,СВЦЭМ!$B$34:$B$777,X$83)+'СЕТ СН'!$H$11+СВЦЭМ!$D$10+'СЕТ СН'!$H$5-'СЕТ СН'!$H$21</f>
        <v>4427.0165183100007</v>
      </c>
      <c r="Y111" s="37">
        <f>SUMIFS(СВЦЭМ!$D$34:$D$777,СВЦЭМ!$A$34:$A$777,$A111,СВЦЭМ!$B$34:$B$777,Y$83)+'СЕТ СН'!$H$11+СВЦЭМ!$D$10+'СЕТ СН'!$H$5-'СЕТ СН'!$H$21</f>
        <v>4518.28709549</v>
      </c>
    </row>
    <row r="112" spans="1:25" ht="15.75" x14ac:dyDescent="0.2">
      <c r="A112" s="36">
        <f t="shared" si="2"/>
        <v>43280</v>
      </c>
      <c r="B112" s="37">
        <f>SUMIFS(СВЦЭМ!$D$34:$D$777,СВЦЭМ!$A$34:$A$777,$A112,СВЦЭМ!$B$34:$B$777,B$83)+'СЕТ СН'!$H$11+СВЦЭМ!$D$10+'СЕТ СН'!$H$5-'СЕТ СН'!$H$21</f>
        <v>4562.1340846200001</v>
      </c>
      <c r="C112" s="37">
        <f>SUMIFS(СВЦЭМ!$D$34:$D$777,СВЦЭМ!$A$34:$A$777,$A112,СВЦЭМ!$B$34:$B$777,C$83)+'СЕТ СН'!$H$11+СВЦЭМ!$D$10+'СЕТ СН'!$H$5-'СЕТ СН'!$H$21</f>
        <v>4638.6587435700003</v>
      </c>
      <c r="D112" s="37">
        <f>SUMIFS(СВЦЭМ!$D$34:$D$777,СВЦЭМ!$A$34:$A$777,$A112,СВЦЭМ!$B$34:$B$777,D$83)+'СЕТ СН'!$H$11+СВЦЭМ!$D$10+'СЕТ СН'!$H$5-'СЕТ СН'!$H$21</f>
        <v>4641.5438874600004</v>
      </c>
      <c r="E112" s="37">
        <f>SUMIFS(СВЦЭМ!$D$34:$D$777,СВЦЭМ!$A$34:$A$777,$A112,СВЦЭМ!$B$34:$B$777,E$83)+'СЕТ СН'!$H$11+СВЦЭМ!$D$10+'СЕТ СН'!$H$5-'СЕТ СН'!$H$21</f>
        <v>4633.7242249500005</v>
      </c>
      <c r="F112" s="37">
        <f>SUMIFS(СВЦЭМ!$D$34:$D$777,СВЦЭМ!$A$34:$A$777,$A112,СВЦЭМ!$B$34:$B$777,F$83)+'СЕТ СН'!$H$11+СВЦЭМ!$D$10+'СЕТ СН'!$H$5-'СЕТ СН'!$H$21</f>
        <v>4630.1550269000008</v>
      </c>
      <c r="G112" s="37">
        <f>SUMIFS(СВЦЭМ!$D$34:$D$777,СВЦЭМ!$A$34:$A$777,$A112,СВЦЭМ!$B$34:$B$777,G$83)+'СЕТ СН'!$H$11+СВЦЭМ!$D$10+'СЕТ СН'!$H$5-'СЕТ СН'!$H$21</f>
        <v>4634.5690299400003</v>
      </c>
      <c r="H112" s="37">
        <f>SUMIFS(СВЦЭМ!$D$34:$D$777,СВЦЭМ!$A$34:$A$777,$A112,СВЦЭМ!$B$34:$B$777,H$83)+'СЕТ СН'!$H$11+СВЦЭМ!$D$10+'СЕТ СН'!$H$5-'СЕТ СН'!$H$21</f>
        <v>4550.7022145500005</v>
      </c>
      <c r="I112" s="37">
        <f>SUMIFS(СВЦЭМ!$D$34:$D$777,СВЦЭМ!$A$34:$A$777,$A112,СВЦЭМ!$B$34:$B$777,I$83)+'СЕТ СН'!$H$11+СВЦЭМ!$D$10+'СЕТ СН'!$H$5-'СЕТ СН'!$H$21</f>
        <v>4406.4214564399999</v>
      </c>
      <c r="J112" s="37">
        <f>SUMIFS(СВЦЭМ!$D$34:$D$777,СВЦЭМ!$A$34:$A$777,$A112,СВЦЭМ!$B$34:$B$777,J$83)+'СЕТ СН'!$H$11+СВЦЭМ!$D$10+'СЕТ СН'!$H$5-'СЕТ СН'!$H$21</f>
        <v>4297.13117349</v>
      </c>
      <c r="K112" s="37">
        <f>SUMIFS(СВЦЭМ!$D$34:$D$777,СВЦЭМ!$A$34:$A$777,$A112,СВЦЭМ!$B$34:$B$777,K$83)+'СЕТ СН'!$H$11+СВЦЭМ!$D$10+'СЕТ СН'!$H$5-'СЕТ СН'!$H$21</f>
        <v>4236.1430963700004</v>
      </c>
      <c r="L112" s="37">
        <f>SUMIFS(СВЦЭМ!$D$34:$D$777,СВЦЭМ!$A$34:$A$777,$A112,СВЦЭМ!$B$34:$B$777,L$83)+'СЕТ СН'!$H$11+СВЦЭМ!$D$10+'СЕТ СН'!$H$5-'СЕТ СН'!$H$21</f>
        <v>4228.46841786</v>
      </c>
      <c r="M112" s="37">
        <f>SUMIFS(СВЦЭМ!$D$34:$D$777,СВЦЭМ!$A$34:$A$777,$A112,СВЦЭМ!$B$34:$B$777,M$83)+'СЕТ СН'!$H$11+СВЦЭМ!$D$10+'СЕТ СН'!$H$5-'СЕТ СН'!$H$21</f>
        <v>4223.9994012300003</v>
      </c>
      <c r="N112" s="37">
        <f>SUMIFS(СВЦЭМ!$D$34:$D$777,СВЦЭМ!$A$34:$A$777,$A112,СВЦЭМ!$B$34:$B$777,N$83)+'СЕТ СН'!$H$11+СВЦЭМ!$D$10+'СЕТ СН'!$H$5-'СЕТ СН'!$H$21</f>
        <v>4222.0274962200001</v>
      </c>
      <c r="O112" s="37">
        <f>SUMIFS(СВЦЭМ!$D$34:$D$777,СВЦЭМ!$A$34:$A$777,$A112,СВЦЭМ!$B$34:$B$777,O$83)+'СЕТ СН'!$H$11+СВЦЭМ!$D$10+'СЕТ СН'!$H$5-'СЕТ СН'!$H$21</f>
        <v>4227.2198132700005</v>
      </c>
      <c r="P112" s="37">
        <f>SUMIFS(СВЦЭМ!$D$34:$D$777,СВЦЭМ!$A$34:$A$777,$A112,СВЦЭМ!$B$34:$B$777,P$83)+'СЕТ СН'!$H$11+СВЦЭМ!$D$10+'СЕТ СН'!$H$5-'СЕТ СН'!$H$21</f>
        <v>4231.79320087</v>
      </c>
      <c r="Q112" s="37">
        <f>SUMIFS(СВЦЭМ!$D$34:$D$777,СВЦЭМ!$A$34:$A$777,$A112,СВЦЭМ!$B$34:$B$777,Q$83)+'СЕТ СН'!$H$11+СВЦЭМ!$D$10+'СЕТ СН'!$H$5-'СЕТ СН'!$H$21</f>
        <v>4235.7229318700001</v>
      </c>
      <c r="R112" s="37">
        <f>SUMIFS(СВЦЭМ!$D$34:$D$777,СВЦЭМ!$A$34:$A$777,$A112,СВЦЭМ!$B$34:$B$777,R$83)+'СЕТ СН'!$H$11+СВЦЭМ!$D$10+'СЕТ СН'!$H$5-'СЕТ СН'!$H$21</f>
        <v>4230.8799019000007</v>
      </c>
      <c r="S112" s="37">
        <f>SUMIFS(СВЦЭМ!$D$34:$D$777,СВЦЭМ!$A$34:$A$777,$A112,СВЦЭМ!$B$34:$B$777,S$83)+'СЕТ СН'!$H$11+СВЦЭМ!$D$10+'СЕТ СН'!$H$5-'СЕТ СН'!$H$21</f>
        <v>4233.4378872400002</v>
      </c>
      <c r="T112" s="37">
        <f>SUMIFS(СВЦЭМ!$D$34:$D$777,СВЦЭМ!$A$34:$A$777,$A112,СВЦЭМ!$B$34:$B$777,T$83)+'СЕТ СН'!$H$11+СВЦЭМ!$D$10+'СЕТ СН'!$H$5-'СЕТ СН'!$H$21</f>
        <v>4233.7338106900006</v>
      </c>
      <c r="U112" s="37">
        <f>SUMIFS(СВЦЭМ!$D$34:$D$777,СВЦЭМ!$A$34:$A$777,$A112,СВЦЭМ!$B$34:$B$777,U$83)+'СЕТ СН'!$H$11+СВЦЭМ!$D$10+'СЕТ СН'!$H$5-'СЕТ СН'!$H$21</f>
        <v>4232.29904154</v>
      </c>
      <c r="V112" s="37">
        <f>SUMIFS(СВЦЭМ!$D$34:$D$777,СВЦЭМ!$A$34:$A$777,$A112,СВЦЭМ!$B$34:$B$777,V$83)+'СЕТ СН'!$H$11+СВЦЭМ!$D$10+'СЕТ СН'!$H$5-'СЕТ СН'!$H$21</f>
        <v>4235.3219918200002</v>
      </c>
      <c r="W112" s="37">
        <f>SUMIFS(СВЦЭМ!$D$34:$D$777,СВЦЭМ!$A$34:$A$777,$A112,СВЦЭМ!$B$34:$B$777,W$83)+'СЕТ СН'!$H$11+СВЦЭМ!$D$10+'СЕТ СН'!$H$5-'СЕТ СН'!$H$21</f>
        <v>4305.0565545199997</v>
      </c>
      <c r="X112" s="37">
        <f>SUMIFS(СВЦЭМ!$D$34:$D$777,СВЦЭМ!$A$34:$A$777,$A112,СВЦЭМ!$B$34:$B$777,X$83)+'СЕТ СН'!$H$11+СВЦЭМ!$D$10+'СЕТ СН'!$H$5-'СЕТ СН'!$H$21</f>
        <v>4379.3867749299998</v>
      </c>
      <c r="Y112" s="37">
        <f>SUMIFS(СВЦЭМ!$D$34:$D$777,СВЦЭМ!$A$34:$A$777,$A112,СВЦЭМ!$B$34:$B$777,Y$83)+'СЕТ СН'!$H$11+СВЦЭМ!$D$10+'СЕТ СН'!$H$5-'СЕТ СН'!$H$21</f>
        <v>4510.6778687900005</v>
      </c>
    </row>
    <row r="113" spans="1:27" ht="15.75" x14ac:dyDescent="0.2">
      <c r="A113" s="36">
        <f t="shared" si="2"/>
        <v>43281</v>
      </c>
      <c r="B113" s="37">
        <f>SUMIFS(СВЦЭМ!$D$34:$D$777,СВЦЭМ!$A$34:$A$777,$A113,СВЦЭМ!$B$34:$B$777,B$83)+'СЕТ СН'!$H$11+СВЦЭМ!$D$10+'СЕТ СН'!$H$5-'СЕТ СН'!$H$21</f>
        <v>4614.7073605800006</v>
      </c>
      <c r="C113" s="37">
        <f>SUMIFS(СВЦЭМ!$D$34:$D$777,СВЦЭМ!$A$34:$A$777,$A113,СВЦЭМ!$B$34:$B$777,C$83)+'СЕТ СН'!$H$11+СВЦЭМ!$D$10+'СЕТ СН'!$H$5-'СЕТ СН'!$H$21</f>
        <v>4601.9533710500009</v>
      </c>
      <c r="D113" s="37">
        <f>SUMIFS(СВЦЭМ!$D$34:$D$777,СВЦЭМ!$A$34:$A$777,$A113,СВЦЭМ!$B$34:$B$777,D$83)+'СЕТ СН'!$H$11+СВЦЭМ!$D$10+'СЕТ СН'!$H$5-'СЕТ СН'!$H$21</f>
        <v>4617.1456746100002</v>
      </c>
      <c r="E113" s="37">
        <f>SUMIFS(СВЦЭМ!$D$34:$D$777,СВЦЭМ!$A$34:$A$777,$A113,СВЦЭМ!$B$34:$B$777,E$83)+'СЕТ СН'!$H$11+СВЦЭМ!$D$10+'СЕТ СН'!$H$5-'СЕТ СН'!$H$21</f>
        <v>4611.1041193000001</v>
      </c>
      <c r="F113" s="37">
        <f>SUMIFS(СВЦЭМ!$D$34:$D$777,СВЦЭМ!$A$34:$A$777,$A113,СВЦЭМ!$B$34:$B$777,F$83)+'СЕТ СН'!$H$11+СВЦЭМ!$D$10+'СЕТ СН'!$H$5-'СЕТ СН'!$H$21</f>
        <v>4608.5092852500002</v>
      </c>
      <c r="G113" s="37">
        <f>SUMIFS(СВЦЭМ!$D$34:$D$777,СВЦЭМ!$A$34:$A$777,$A113,СВЦЭМ!$B$34:$B$777,G$83)+'СЕТ СН'!$H$11+СВЦЭМ!$D$10+'СЕТ СН'!$H$5-'СЕТ СН'!$H$21</f>
        <v>4609.1743484799999</v>
      </c>
      <c r="H113" s="37">
        <f>SUMIFS(СВЦЭМ!$D$34:$D$777,СВЦЭМ!$A$34:$A$777,$A113,СВЦЭМ!$B$34:$B$777,H$83)+'СЕТ СН'!$H$11+СВЦЭМ!$D$10+'СЕТ СН'!$H$5-'СЕТ СН'!$H$21</f>
        <v>4515.0976651299998</v>
      </c>
      <c r="I113" s="37">
        <f>SUMIFS(СВЦЭМ!$D$34:$D$777,СВЦЭМ!$A$34:$A$777,$A113,СВЦЭМ!$B$34:$B$777,I$83)+'СЕТ СН'!$H$11+СВЦЭМ!$D$10+'СЕТ СН'!$H$5-'СЕТ СН'!$H$21</f>
        <v>4365.30359563</v>
      </c>
      <c r="J113" s="37">
        <f>SUMIFS(СВЦЭМ!$D$34:$D$777,СВЦЭМ!$A$34:$A$777,$A113,СВЦЭМ!$B$34:$B$777,J$83)+'СЕТ СН'!$H$11+СВЦЭМ!$D$10+'СЕТ СН'!$H$5-'СЕТ СН'!$H$21</f>
        <v>4251.5464811299998</v>
      </c>
      <c r="K113" s="37">
        <f>SUMIFS(СВЦЭМ!$D$34:$D$777,СВЦЭМ!$A$34:$A$777,$A113,СВЦЭМ!$B$34:$B$777,K$83)+'СЕТ СН'!$H$11+СВЦЭМ!$D$10+'СЕТ СН'!$H$5-'СЕТ СН'!$H$21</f>
        <v>4207.9336890900004</v>
      </c>
      <c r="L113" s="37">
        <f>SUMIFS(СВЦЭМ!$D$34:$D$777,СВЦЭМ!$A$34:$A$777,$A113,СВЦЭМ!$B$34:$B$777,L$83)+'СЕТ СН'!$H$11+СВЦЭМ!$D$10+'СЕТ СН'!$H$5-'СЕТ СН'!$H$21</f>
        <v>4214.6271931400006</v>
      </c>
      <c r="M113" s="37">
        <f>SUMIFS(СВЦЭМ!$D$34:$D$777,СВЦЭМ!$A$34:$A$777,$A113,СВЦЭМ!$B$34:$B$777,M$83)+'СЕТ СН'!$H$11+СВЦЭМ!$D$10+'СЕТ СН'!$H$5-'СЕТ СН'!$H$21</f>
        <v>4196.4271905800006</v>
      </c>
      <c r="N113" s="37">
        <f>SUMIFS(СВЦЭМ!$D$34:$D$777,СВЦЭМ!$A$34:$A$777,$A113,СВЦЭМ!$B$34:$B$777,N$83)+'СЕТ СН'!$H$11+СВЦЭМ!$D$10+'СЕТ СН'!$H$5-'СЕТ СН'!$H$21</f>
        <v>4215.5943245600001</v>
      </c>
      <c r="O113" s="37">
        <f>SUMIFS(СВЦЭМ!$D$34:$D$777,СВЦЭМ!$A$34:$A$777,$A113,СВЦЭМ!$B$34:$B$777,O$83)+'СЕТ СН'!$H$11+СВЦЭМ!$D$10+'СЕТ СН'!$H$5-'СЕТ СН'!$H$21</f>
        <v>4217.0923098700005</v>
      </c>
      <c r="P113" s="37">
        <f>SUMIFS(СВЦЭМ!$D$34:$D$777,СВЦЭМ!$A$34:$A$777,$A113,СВЦЭМ!$B$34:$B$777,P$83)+'СЕТ СН'!$H$11+СВЦЭМ!$D$10+'СЕТ СН'!$H$5-'СЕТ СН'!$H$21</f>
        <v>4219.23335331</v>
      </c>
      <c r="Q113" s="37">
        <f>SUMIFS(СВЦЭМ!$D$34:$D$777,СВЦЭМ!$A$34:$A$777,$A113,СВЦЭМ!$B$34:$B$777,Q$83)+'СЕТ СН'!$H$11+СВЦЭМ!$D$10+'СЕТ СН'!$H$5-'СЕТ СН'!$H$21</f>
        <v>4217.1656176300003</v>
      </c>
      <c r="R113" s="37">
        <f>SUMIFS(СВЦЭМ!$D$34:$D$777,СВЦЭМ!$A$34:$A$777,$A113,СВЦЭМ!$B$34:$B$777,R$83)+'СЕТ СН'!$H$11+СВЦЭМ!$D$10+'СЕТ СН'!$H$5-'СЕТ СН'!$H$21</f>
        <v>4213.4550030500004</v>
      </c>
      <c r="S113" s="37">
        <f>SUMIFS(СВЦЭМ!$D$34:$D$777,СВЦЭМ!$A$34:$A$777,$A113,СВЦЭМ!$B$34:$B$777,S$83)+'СЕТ СН'!$H$11+СВЦЭМ!$D$10+'СЕТ СН'!$H$5-'СЕТ СН'!$H$21</f>
        <v>4209.4072255700003</v>
      </c>
      <c r="T113" s="37">
        <f>SUMIFS(СВЦЭМ!$D$34:$D$777,СВЦЭМ!$A$34:$A$777,$A113,СВЦЭМ!$B$34:$B$777,T$83)+'СЕТ СН'!$H$11+СВЦЭМ!$D$10+'СЕТ СН'!$H$5-'СЕТ СН'!$H$21</f>
        <v>4210.6474147500003</v>
      </c>
      <c r="U113" s="37">
        <f>SUMIFS(СВЦЭМ!$D$34:$D$777,СВЦЭМ!$A$34:$A$777,$A113,СВЦЭМ!$B$34:$B$777,U$83)+'СЕТ СН'!$H$11+СВЦЭМ!$D$10+'СЕТ СН'!$H$5-'СЕТ СН'!$H$21</f>
        <v>4203.4113409600004</v>
      </c>
      <c r="V113" s="37">
        <f>SUMIFS(СВЦЭМ!$D$34:$D$777,СВЦЭМ!$A$34:$A$777,$A113,СВЦЭМ!$B$34:$B$777,V$83)+'СЕТ СН'!$H$11+СВЦЭМ!$D$10+'СЕТ СН'!$H$5-'СЕТ СН'!$H$21</f>
        <v>4210.5407882200006</v>
      </c>
      <c r="W113" s="37">
        <f>SUMIFS(СВЦЭМ!$D$34:$D$777,СВЦЭМ!$A$34:$A$777,$A113,СВЦЭМ!$B$34:$B$777,W$83)+'СЕТ СН'!$H$11+СВЦЭМ!$D$10+'СЕТ СН'!$H$5-'СЕТ СН'!$H$21</f>
        <v>4266.93957323</v>
      </c>
      <c r="X113" s="37">
        <f>SUMIFS(СВЦЭМ!$D$34:$D$777,СВЦЭМ!$A$34:$A$777,$A113,СВЦЭМ!$B$34:$B$777,X$83)+'СЕТ СН'!$H$11+СВЦЭМ!$D$10+'СЕТ СН'!$H$5-'СЕТ СН'!$H$21</f>
        <v>4361.9384274900003</v>
      </c>
      <c r="Y113" s="37">
        <f>SUMIFS(СВЦЭМ!$D$34:$D$777,СВЦЭМ!$A$34:$A$777,$A113,СВЦЭМ!$B$34:$B$777,Y$83)+'СЕТ СН'!$H$11+СВЦЭМ!$D$10+'СЕТ СН'!$H$5-'СЕТ СН'!$H$21</f>
        <v>4445.7798162700001</v>
      </c>
    </row>
    <row r="114" spans="1:27" ht="15.75" hidden="1" x14ac:dyDescent="0.2">
      <c r="A114" s="36">
        <f t="shared" si="2"/>
        <v>43282</v>
      </c>
      <c r="B114" s="37">
        <f>SUMIFS(СВЦЭМ!$D$34:$D$777,СВЦЭМ!$A$34:$A$777,$A114,СВЦЭМ!$B$34:$B$777,B$83)+'СЕТ СН'!$H$11+СВЦЭМ!$D$10+'СЕТ СН'!$H$5-'СЕТ СН'!$H$21</f>
        <v>3523.2180509300001</v>
      </c>
      <c r="C114" s="37">
        <f>SUMIFS(СВЦЭМ!$D$34:$D$777,СВЦЭМ!$A$34:$A$777,$A114,СВЦЭМ!$B$34:$B$777,C$83)+'СЕТ СН'!$H$11+СВЦЭМ!$D$10+'СЕТ СН'!$H$5-'СЕТ СН'!$H$21</f>
        <v>3523.2180509300001</v>
      </c>
      <c r="D114" s="37">
        <f>SUMIFS(СВЦЭМ!$D$34:$D$777,СВЦЭМ!$A$34:$A$777,$A114,СВЦЭМ!$B$34:$B$777,D$83)+'СЕТ СН'!$H$11+СВЦЭМ!$D$10+'СЕТ СН'!$H$5-'СЕТ СН'!$H$21</f>
        <v>3523.2180509300001</v>
      </c>
      <c r="E114" s="37">
        <f>SUMIFS(СВЦЭМ!$D$34:$D$777,СВЦЭМ!$A$34:$A$777,$A114,СВЦЭМ!$B$34:$B$777,E$83)+'СЕТ СН'!$H$11+СВЦЭМ!$D$10+'СЕТ СН'!$H$5-'СЕТ СН'!$H$21</f>
        <v>3523.2180509300001</v>
      </c>
      <c r="F114" s="37">
        <f>SUMIFS(СВЦЭМ!$D$34:$D$777,СВЦЭМ!$A$34:$A$777,$A114,СВЦЭМ!$B$34:$B$777,F$83)+'СЕТ СН'!$H$11+СВЦЭМ!$D$10+'СЕТ СН'!$H$5-'СЕТ СН'!$H$21</f>
        <v>3523.2180509300001</v>
      </c>
      <c r="G114" s="37">
        <f>SUMIFS(СВЦЭМ!$D$34:$D$777,СВЦЭМ!$A$34:$A$777,$A114,СВЦЭМ!$B$34:$B$777,G$83)+'СЕТ СН'!$H$11+СВЦЭМ!$D$10+'СЕТ СН'!$H$5-'СЕТ СН'!$H$21</f>
        <v>3523.2180509300001</v>
      </c>
      <c r="H114" s="37">
        <f>SUMIFS(СВЦЭМ!$D$34:$D$777,СВЦЭМ!$A$34:$A$777,$A114,СВЦЭМ!$B$34:$B$777,H$83)+'СЕТ СН'!$H$11+СВЦЭМ!$D$10+'СЕТ СН'!$H$5-'СЕТ СН'!$H$21</f>
        <v>3523.2180509300001</v>
      </c>
      <c r="I114" s="37">
        <f>SUMIFS(СВЦЭМ!$D$34:$D$777,СВЦЭМ!$A$34:$A$777,$A114,СВЦЭМ!$B$34:$B$777,I$83)+'СЕТ СН'!$H$11+СВЦЭМ!$D$10+'СЕТ СН'!$H$5-'СЕТ СН'!$H$21</f>
        <v>3523.2180509300001</v>
      </c>
      <c r="J114" s="37">
        <f>SUMIFS(СВЦЭМ!$D$34:$D$777,СВЦЭМ!$A$34:$A$777,$A114,СВЦЭМ!$B$34:$B$777,J$83)+'СЕТ СН'!$H$11+СВЦЭМ!$D$10+'СЕТ СН'!$H$5-'СЕТ СН'!$H$21</f>
        <v>3523.2180509300001</v>
      </c>
      <c r="K114" s="37">
        <f>SUMIFS(СВЦЭМ!$D$34:$D$777,СВЦЭМ!$A$34:$A$777,$A114,СВЦЭМ!$B$34:$B$777,K$83)+'СЕТ СН'!$H$11+СВЦЭМ!$D$10+'СЕТ СН'!$H$5-'СЕТ СН'!$H$21</f>
        <v>3523.2180509300001</v>
      </c>
      <c r="L114" s="37">
        <f>SUMIFS(СВЦЭМ!$D$34:$D$777,СВЦЭМ!$A$34:$A$777,$A114,СВЦЭМ!$B$34:$B$777,L$83)+'СЕТ СН'!$H$11+СВЦЭМ!$D$10+'СЕТ СН'!$H$5-'СЕТ СН'!$H$21</f>
        <v>3523.2180509300001</v>
      </c>
      <c r="M114" s="37">
        <f>SUMIFS(СВЦЭМ!$D$34:$D$777,СВЦЭМ!$A$34:$A$777,$A114,СВЦЭМ!$B$34:$B$777,M$83)+'СЕТ СН'!$H$11+СВЦЭМ!$D$10+'СЕТ СН'!$H$5-'СЕТ СН'!$H$21</f>
        <v>3523.2180509300001</v>
      </c>
      <c r="N114" s="37">
        <f>SUMIFS(СВЦЭМ!$D$34:$D$777,СВЦЭМ!$A$34:$A$777,$A114,СВЦЭМ!$B$34:$B$777,N$83)+'СЕТ СН'!$H$11+СВЦЭМ!$D$10+'СЕТ СН'!$H$5-'СЕТ СН'!$H$21</f>
        <v>3523.2180509300001</v>
      </c>
      <c r="O114" s="37">
        <f>SUMIFS(СВЦЭМ!$D$34:$D$777,СВЦЭМ!$A$34:$A$777,$A114,СВЦЭМ!$B$34:$B$777,O$83)+'СЕТ СН'!$H$11+СВЦЭМ!$D$10+'СЕТ СН'!$H$5-'СЕТ СН'!$H$21</f>
        <v>3523.2180509300001</v>
      </c>
      <c r="P114" s="37">
        <f>SUMIFS(СВЦЭМ!$D$34:$D$777,СВЦЭМ!$A$34:$A$777,$A114,СВЦЭМ!$B$34:$B$777,P$83)+'СЕТ СН'!$H$11+СВЦЭМ!$D$10+'СЕТ СН'!$H$5-'СЕТ СН'!$H$21</f>
        <v>3523.2180509300001</v>
      </c>
      <c r="Q114" s="37">
        <f>SUMIFS(СВЦЭМ!$D$34:$D$777,СВЦЭМ!$A$34:$A$777,$A114,СВЦЭМ!$B$34:$B$777,Q$83)+'СЕТ СН'!$H$11+СВЦЭМ!$D$10+'СЕТ СН'!$H$5-'СЕТ СН'!$H$21</f>
        <v>3523.2180509300001</v>
      </c>
      <c r="R114" s="37">
        <f>SUMIFS(СВЦЭМ!$D$34:$D$777,СВЦЭМ!$A$34:$A$777,$A114,СВЦЭМ!$B$34:$B$777,R$83)+'СЕТ СН'!$H$11+СВЦЭМ!$D$10+'СЕТ СН'!$H$5-'СЕТ СН'!$H$21</f>
        <v>3523.2180509300001</v>
      </c>
      <c r="S114" s="37">
        <f>SUMIFS(СВЦЭМ!$D$34:$D$777,СВЦЭМ!$A$34:$A$777,$A114,СВЦЭМ!$B$34:$B$777,S$83)+'СЕТ СН'!$H$11+СВЦЭМ!$D$10+'СЕТ СН'!$H$5-'СЕТ СН'!$H$21</f>
        <v>3523.2180509300001</v>
      </c>
      <c r="T114" s="37">
        <f>SUMIFS(СВЦЭМ!$D$34:$D$777,СВЦЭМ!$A$34:$A$777,$A114,СВЦЭМ!$B$34:$B$777,T$83)+'СЕТ СН'!$H$11+СВЦЭМ!$D$10+'СЕТ СН'!$H$5-'СЕТ СН'!$H$21</f>
        <v>3523.2180509300001</v>
      </c>
      <c r="U114" s="37">
        <f>SUMIFS(СВЦЭМ!$D$34:$D$777,СВЦЭМ!$A$34:$A$777,$A114,СВЦЭМ!$B$34:$B$777,U$83)+'СЕТ СН'!$H$11+СВЦЭМ!$D$10+'СЕТ СН'!$H$5-'СЕТ СН'!$H$21</f>
        <v>3523.2180509300001</v>
      </c>
      <c r="V114" s="37">
        <f>SUMIFS(СВЦЭМ!$D$34:$D$777,СВЦЭМ!$A$34:$A$777,$A114,СВЦЭМ!$B$34:$B$777,V$83)+'СЕТ СН'!$H$11+СВЦЭМ!$D$10+'СЕТ СН'!$H$5-'СЕТ СН'!$H$21</f>
        <v>3523.2180509300001</v>
      </c>
      <c r="W114" s="37">
        <f>SUMIFS(СВЦЭМ!$D$34:$D$777,СВЦЭМ!$A$34:$A$777,$A114,СВЦЭМ!$B$34:$B$777,W$83)+'СЕТ СН'!$H$11+СВЦЭМ!$D$10+'СЕТ СН'!$H$5-'СЕТ СН'!$H$21</f>
        <v>3523.2180509300001</v>
      </c>
      <c r="X114" s="37">
        <f>SUMIFS(СВЦЭМ!$D$34:$D$777,СВЦЭМ!$A$34:$A$777,$A114,СВЦЭМ!$B$34:$B$777,X$83)+'СЕТ СН'!$H$11+СВЦЭМ!$D$10+'СЕТ СН'!$H$5-'СЕТ СН'!$H$21</f>
        <v>3523.2180509300001</v>
      </c>
      <c r="Y114" s="37">
        <f>SUMIFS(СВЦЭМ!$D$34:$D$777,СВЦЭМ!$A$34:$A$777,$A114,СВЦЭМ!$B$34:$B$777,Y$83)+'СЕТ СН'!$H$11+СВЦЭМ!$D$10+'СЕТ СН'!$H$5-'СЕТ СН'!$H$21</f>
        <v>3523.2180509300001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01.06.2018</v>
      </c>
      <c r="B120" s="37">
        <f>SUMIFS(СВЦЭМ!$D$34:$D$777,СВЦЭМ!$A$34:$A$777,$A120,СВЦЭМ!$B$34:$B$777,B$119)+'СЕТ СН'!$I$11+СВЦЭМ!$D$10+'СЕТ СН'!$I$5-'СЕТ СН'!$I$21</f>
        <v>4547.0555007200001</v>
      </c>
      <c r="C120" s="37">
        <f>SUMIFS(СВЦЭМ!$D$34:$D$777,СВЦЭМ!$A$34:$A$777,$A120,СВЦЭМ!$B$34:$B$777,C$119)+'СЕТ СН'!$I$11+СВЦЭМ!$D$10+'СЕТ СН'!$I$5-'СЕТ СН'!$I$21</f>
        <v>4601.3572753099997</v>
      </c>
      <c r="D120" s="37">
        <f>SUMIFS(СВЦЭМ!$D$34:$D$777,СВЦЭМ!$A$34:$A$777,$A120,СВЦЭМ!$B$34:$B$777,D$119)+'СЕТ СН'!$I$11+СВЦЭМ!$D$10+'СЕТ СН'!$I$5-'СЕТ СН'!$I$21</f>
        <v>4633.1563056900004</v>
      </c>
      <c r="E120" s="37">
        <f>SUMIFS(СВЦЭМ!$D$34:$D$777,СВЦЭМ!$A$34:$A$777,$A120,СВЦЭМ!$B$34:$B$777,E$119)+'СЕТ СН'!$I$11+СВЦЭМ!$D$10+'СЕТ СН'!$I$5-'СЕТ СН'!$I$21</f>
        <v>4650.4991146299999</v>
      </c>
      <c r="F120" s="37">
        <f>SUMIFS(СВЦЭМ!$D$34:$D$777,СВЦЭМ!$A$34:$A$777,$A120,СВЦЭМ!$B$34:$B$777,F$119)+'СЕТ СН'!$I$11+СВЦЭМ!$D$10+'СЕТ СН'!$I$5-'СЕТ СН'!$I$21</f>
        <v>4644.6204835199997</v>
      </c>
      <c r="G120" s="37">
        <f>SUMIFS(СВЦЭМ!$D$34:$D$777,СВЦЭМ!$A$34:$A$777,$A120,СВЦЭМ!$B$34:$B$777,G$119)+'СЕТ СН'!$I$11+СВЦЭМ!$D$10+'СЕТ СН'!$I$5-'СЕТ СН'!$I$21</f>
        <v>4638.58400196</v>
      </c>
      <c r="H120" s="37">
        <f>SUMIFS(СВЦЭМ!$D$34:$D$777,СВЦЭМ!$A$34:$A$777,$A120,СВЦЭМ!$B$34:$B$777,H$119)+'СЕТ СН'!$I$11+СВЦЭМ!$D$10+'СЕТ СН'!$I$5-'СЕТ СН'!$I$21</f>
        <v>4517.6614832400001</v>
      </c>
      <c r="I120" s="37">
        <f>SUMIFS(СВЦЭМ!$D$34:$D$777,СВЦЭМ!$A$34:$A$777,$A120,СВЦЭМ!$B$34:$B$777,I$119)+'СЕТ СН'!$I$11+СВЦЭМ!$D$10+'СЕТ СН'!$I$5-'СЕТ СН'!$I$21</f>
        <v>4386.8684623099998</v>
      </c>
      <c r="J120" s="37">
        <f>SUMIFS(СВЦЭМ!$D$34:$D$777,СВЦЭМ!$A$34:$A$777,$A120,СВЦЭМ!$B$34:$B$777,J$119)+'СЕТ СН'!$I$11+СВЦЭМ!$D$10+'СЕТ СН'!$I$5-'СЕТ СН'!$I$21</f>
        <v>4360.8479948499998</v>
      </c>
      <c r="K120" s="37">
        <f>SUMIFS(СВЦЭМ!$D$34:$D$777,СВЦЭМ!$A$34:$A$777,$A120,СВЦЭМ!$B$34:$B$777,K$119)+'СЕТ СН'!$I$11+СВЦЭМ!$D$10+'СЕТ СН'!$I$5-'СЕТ СН'!$I$21</f>
        <v>4343.4538966299997</v>
      </c>
      <c r="L120" s="37">
        <f>SUMIFS(СВЦЭМ!$D$34:$D$777,СВЦЭМ!$A$34:$A$777,$A120,СВЦЭМ!$B$34:$B$777,L$119)+'СЕТ СН'!$I$11+СВЦЭМ!$D$10+'СЕТ СН'!$I$5-'СЕТ СН'!$I$21</f>
        <v>4405.7952881499996</v>
      </c>
      <c r="M120" s="37">
        <f>SUMIFS(СВЦЭМ!$D$34:$D$777,СВЦЭМ!$A$34:$A$777,$A120,СВЦЭМ!$B$34:$B$777,M$119)+'СЕТ СН'!$I$11+СВЦЭМ!$D$10+'СЕТ СН'!$I$5-'СЕТ СН'!$I$21</f>
        <v>4396.6843548699999</v>
      </c>
      <c r="N120" s="37">
        <f>SUMIFS(СВЦЭМ!$D$34:$D$777,СВЦЭМ!$A$34:$A$777,$A120,СВЦЭМ!$B$34:$B$777,N$119)+'СЕТ СН'!$I$11+СВЦЭМ!$D$10+'СЕТ СН'!$I$5-'СЕТ СН'!$I$21</f>
        <v>4398.5961376200003</v>
      </c>
      <c r="O120" s="37">
        <f>SUMIFS(СВЦЭМ!$D$34:$D$777,СВЦЭМ!$A$34:$A$777,$A120,СВЦЭМ!$B$34:$B$777,O$119)+'СЕТ СН'!$I$11+СВЦЭМ!$D$10+'СЕТ СН'!$I$5-'СЕТ СН'!$I$21</f>
        <v>4409.7083382199999</v>
      </c>
      <c r="P120" s="37">
        <f>SUMIFS(СВЦЭМ!$D$34:$D$777,СВЦЭМ!$A$34:$A$777,$A120,СВЦЭМ!$B$34:$B$777,P$119)+'СЕТ СН'!$I$11+СВЦЭМ!$D$10+'СЕТ СН'!$I$5-'СЕТ СН'!$I$21</f>
        <v>4409.6262315800004</v>
      </c>
      <c r="Q120" s="37">
        <f>SUMIFS(СВЦЭМ!$D$34:$D$777,СВЦЭМ!$A$34:$A$777,$A120,СВЦЭМ!$B$34:$B$777,Q$119)+'СЕТ СН'!$I$11+СВЦЭМ!$D$10+'СЕТ СН'!$I$5-'СЕТ СН'!$I$21</f>
        <v>4407.2717787299998</v>
      </c>
      <c r="R120" s="37">
        <f>SUMIFS(СВЦЭМ!$D$34:$D$777,СВЦЭМ!$A$34:$A$777,$A120,СВЦЭМ!$B$34:$B$777,R$119)+'СЕТ СН'!$I$11+СВЦЭМ!$D$10+'СЕТ СН'!$I$5-'СЕТ СН'!$I$21</f>
        <v>4414.9200589000002</v>
      </c>
      <c r="S120" s="37">
        <f>SUMIFS(СВЦЭМ!$D$34:$D$777,СВЦЭМ!$A$34:$A$777,$A120,СВЦЭМ!$B$34:$B$777,S$119)+'СЕТ СН'!$I$11+СВЦЭМ!$D$10+'СЕТ СН'!$I$5-'СЕТ СН'!$I$21</f>
        <v>4407.87327688</v>
      </c>
      <c r="T120" s="37">
        <f>SUMIFS(СВЦЭМ!$D$34:$D$777,СВЦЭМ!$A$34:$A$777,$A120,СВЦЭМ!$B$34:$B$777,T$119)+'СЕТ СН'!$I$11+СВЦЭМ!$D$10+'СЕТ СН'!$I$5-'СЕТ СН'!$I$21</f>
        <v>4407.08011437</v>
      </c>
      <c r="U120" s="37">
        <f>SUMIFS(СВЦЭМ!$D$34:$D$777,СВЦЭМ!$A$34:$A$777,$A120,СВЦЭМ!$B$34:$B$777,U$119)+'СЕТ СН'!$I$11+СВЦЭМ!$D$10+'СЕТ СН'!$I$5-'СЕТ СН'!$I$21</f>
        <v>4391.2692837100003</v>
      </c>
      <c r="V120" s="37">
        <f>SUMIFS(СВЦЭМ!$D$34:$D$777,СВЦЭМ!$A$34:$A$777,$A120,СВЦЭМ!$B$34:$B$777,V$119)+'СЕТ СН'!$I$11+СВЦЭМ!$D$10+'СЕТ СН'!$I$5-'СЕТ СН'!$I$21</f>
        <v>4390.6902495799995</v>
      </c>
      <c r="W120" s="37">
        <f>SUMIFS(СВЦЭМ!$D$34:$D$777,СВЦЭМ!$A$34:$A$777,$A120,СВЦЭМ!$B$34:$B$777,W$119)+'СЕТ СН'!$I$11+СВЦЭМ!$D$10+'СЕТ СН'!$I$5-'СЕТ СН'!$I$21</f>
        <v>4367.1367471499998</v>
      </c>
      <c r="X120" s="37">
        <f>SUMIFS(СВЦЭМ!$D$34:$D$777,СВЦЭМ!$A$34:$A$777,$A120,СВЦЭМ!$B$34:$B$777,X$119)+'СЕТ СН'!$I$11+СВЦЭМ!$D$10+'СЕТ СН'!$I$5-'СЕТ СН'!$I$21</f>
        <v>4379.9744460900001</v>
      </c>
      <c r="Y120" s="37">
        <f>SUMIFS(СВЦЭМ!$D$34:$D$777,СВЦЭМ!$A$34:$A$777,$A120,СВЦЭМ!$B$34:$B$777,Y$119)+'СЕТ СН'!$I$11+СВЦЭМ!$D$10+'СЕТ СН'!$I$5-'СЕТ СН'!$I$21</f>
        <v>4487.4545435</v>
      </c>
      <c r="AA120" s="46"/>
    </row>
    <row r="121" spans="1:27" ht="15.75" x14ac:dyDescent="0.2">
      <c r="A121" s="36">
        <f>A120+1</f>
        <v>43253</v>
      </c>
      <c r="B121" s="37">
        <f>SUMIFS(СВЦЭМ!$D$34:$D$777,СВЦЭМ!$A$34:$A$777,$A121,СВЦЭМ!$B$34:$B$777,B$119)+'СЕТ СН'!$I$11+СВЦЭМ!$D$10+'СЕТ СН'!$I$5-'СЕТ СН'!$I$21</f>
        <v>4502.1666446600002</v>
      </c>
      <c r="C121" s="37">
        <f>SUMIFS(СВЦЭМ!$D$34:$D$777,СВЦЭМ!$A$34:$A$777,$A121,СВЦЭМ!$B$34:$B$777,C$119)+'СЕТ СН'!$I$11+СВЦЭМ!$D$10+'СЕТ СН'!$I$5-'СЕТ СН'!$I$21</f>
        <v>4567.88172063</v>
      </c>
      <c r="D121" s="37">
        <f>SUMIFS(СВЦЭМ!$D$34:$D$777,СВЦЭМ!$A$34:$A$777,$A121,СВЦЭМ!$B$34:$B$777,D$119)+'СЕТ СН'!$I$11+СВЦЭМ!$D$10+'СЕТ СН'!$I$5-'СЕТ СН'!$I$21</f>
        <v>4596.0324928600003</v>
      </c>
      <c r="E121" s="37">
        <f>SUMIFS(СВЦЭМ!$D$34:$D$777,СВЦЭМ!$A$34:$A$777,$A121,СВЦЭМ!$B$34:$B$777,E$119)+'СЕТ СН'!$I$11+СВЦЭМ!$D$10+'СЕТ СН'!$I$5-'СЕТ СН'!$I$21</f>
        <v>4600.3187579800006</v>
      </c>
      <c r="F121" s="37">
        <f>SUMIFS(СВЦЭМ!$D$34:$D$777,СВЦЭМ!$A$34:$A$777,$A121,СВЦЭМ!$B$34:$B$777,F$119)+'СЕТ СН'!$I$11+СВЦЭМ!$D$10+'СЕТ СН'!$I$5-'СЕТ СН'!$I$21</f>
        <v>4614.31443012</v>
      </c>
      <c r="G121" s="37">
        <f>SUMIFS(СВЦЭМ!$D$34:$D$777,СВЦЭМ!$A$34:$A$777,$A121,СВЦЭМ!$B$34:$B$777,G$119)+'СЕТ СН'!$I$11+СВЦЭМ!$D$10+'СЕТ СН'!$I$5-'СЕТ СН'!$I$21</f>
        <v>4595.7464346500001</v>
      </c>
      <c r="H121" s="37">
        <f>SUMIFS(СВЦЭМ!$D$34:$D$777,СВЦЭМ!$A$34:$A$777,$A121,СВЦЭМ!$B$34:$B$777,H$119)+'СЕТ СН'!$I$11+СВЦЭМ!$D$10+'СЕТ СН'!$I$5-'СЕТ СН'!$I$21</f>
        <v>4515.3266771400004</v>
      </c>
      <c r="I121" s="37">
        <f>SUMIFS(СВЦЭМ!$D$34:$D$777,СВЦЭМ!$A$34:$A$777,$A121,СВЦЭМ!$B$34:$B$777,I$119)+'СЕТ СН'!$I$11+СВЦЭМ!$D$10+'СЕТ СН'!$I$5-'СЕТ СН'!$I$21</f>
        <v>4428.3778299799997</v>
      </c>
      <c r="J121" s="37">
        <f>SUMIFS(СВЦЭМ!$D$34:$D$777,СВЦЭМ!$A$34:$A$777,$A121,СВЦЭМ!$B$34:$B$777,J$119)+'СЕТ СН'!$I$11+СВЦЭМ!$D$10+'СЕТ СН'!$I$5-'СЕТ СН'!$I$21</f>
        <v>4386.8149655400002</v>
      </c>
      <c r="K121" s="37">
        <f>SUMIFS(СВЦЭМ!$D$34:$D$777,СВЦЭМ!$A$34:$A$777,$A121,СВЦЭМ!$B$34:$B$777,K$119)+'СЕТ СН'!$I$11+СВЦЭМ!$D$10+'СЕТ СН'!$I$5-'СЕТ СН'!$I$21</f>
        <v>4395.3582144900001</v>
      </c>
      <c r="L121" s="37">
        <f>SUMIFS(СВЦЭМ!$D$34:$D$777,СВЦЭМ!$A$34:$A$777,$A121,СВЦЭМ!$B$34:$B$777,L$119)+'СЕТ СН'!$I$11+СВЦЭМ!$D$10+'СЕТ СН'!$I$5-'СЕТ СН'!$I$21</f>
        <v>4408.2654357000001</v>
      </c>
      <c r="M121" s="37">
        <f>SUMIFS(СВЦЭМ!$D$34:$D$777,СВЦЭМ!$A$34:$A$777,$A121,СВЦЭМ!$B$34:$B$777,M$119)+'СЕТ СН'!$I$11+СВЦЭМ!$D$10+'СЕТ СН'!$I$5-'СЕТ СН'!$I$21</f>
        <v>4414.2406100799999</v>
      </c>
      <c r="N121" s="37">
        <f>SUMIFS(СВЦЭМ!$D$34:$D$777,СВЦЭМ!$A$34:$A$777,$A121,СВЦЭМ!$B$34:$B$777,N$119)+'СЕТ СН'!$I$11+СВЦЭМ!$D$10+'СЕТ СН'!$I$5-'СЕТ СН'!$I$21</f>
        <v>4410.7851130600002</v>
      </c>
      <c r="O121" s="37">
        <f>SUMIFS(СВЦЭМ!$D$34:$D$777,СВЦЭМ!$A$34:$A$777,$A121,СВЦЭМ!$B$34:$B$777,O$119)+'СЕТ СН'!$I$11+СВЦЭМ!$D$10+'СЕТ СН'!$I$5-'СЕТ СН'!$I$21</f>
        <v>4423.1162641999999</v>
      </c>
      <c r="P121" s="37">
        <f>SUMIFS(СВЦЭМ!$D$34:$D$777,СВЦЭМ!$A$34:$A$777,$A121,СВЦЭМ!$B$34:$B$777,P$119)+'СЕТ СН'!$I$11+СВЦЭМ!$D$10+'СЕТ СН'!$I$5-'СЕТ СН'!$I$21</f>
        <v>4418.1687276900002</v>
      </c>
      <c r="Q121" s="37">
        <f>SUMIFS(СВЦЭМ!$D$34:$D$777,СВЦЭМ!$A$34:$A$777,$A121,СВЦЭМ!$B$34:$B$777,Q$119)+'СЕТ СН'!$I$11+СВЦЭМ!$D$10+'СЕТ СН'!$I$5-'СЕТ СН'!$I$21</f>
        <v>4414.25901548</v>
      </c>
      <c r="R121" s="37">
        <f>SUMIFS(СВЦЭМ!$D$34:$D$777,СВЦЭМ!$A$34:$A$777,$A121,СВЦЭМ!$B$34:$B$777,R$119)+'СЕТ СН'!$I$11+СВЦЭМ!$D$10+'СЕТ СН'!$I$5-'СЕТ СН'!$I$21</f>
        <v>4409.1359619100003</v>
      </c>
      <c r="S121" s="37">
        <f>SUMIFS(СВЦЭМ!$D$34:$D$777,СВЦЭМ!$A$34:$A$777,$A121,СВЦЭМ!$B$34:$B$777,S$119)+'СЕТ СН'!$I$11+СВЦЭМ!$D$10+'СЕТ СН'!$I$5-'СЕТ СН'!$I$21</f>
        <v>4412.0098963299997</v>
      </c>
      <c r="T121" s="37">
        <f>SUMIFS(СВЦЭМ!$D$34:$D$777,СВЦЭМ!$A$34:$A$777,$A121,СВЦЭМ!$B$34:$B$777,T$119)+'СЕТ СН'!$I$11+СВЦЭМ!$D$10+'СЕТ СН'!$I$5-'СЕТ СН'!$I$21</f>
        <v>4411.10151322</v>
      </c>
      <c r="U121" s="37">
        <f>SUMIFS(СВЦЭМ!$D$34:$D$777,СВЦЭМ!$A$34:$A$777,$A121,СВЦЭМ!$B$34:$B$777,U$119)+'СЕТ СН'!$I$11+СВЦЭМ!$D$10+'СЕТ СН'!$I$5-'СЕТ СН'!$I$21</f>
        <v>4395.6413926799996</v>
      </c>
      <c r="V121" s="37">
        <f>SUMIFS(СВЦЭМ!$D$34:$D$777,СВЦЭМ!$A$34:$A$777,$A121,СВЦЭМ!$B$34:$B$777,V$119)+'СЕТ СН'!$I$11+СВЦЭМ!$D$10+'СЕТ СН'!$I$5-'СЕТ СН'!$I$21</f>
        <v>4364.4504496899999</v>
      </c>
      <c r="W121" s="37">
        <f>SUMIFS(СВЦЭМ!$D$34:$D$777,СВЦЭМ!$A$34:$A$777,$A121,СВЦЭМ!$B$34:$B$777,W$119)+'СЕТ СН'!$I$11+СВЦЭМ!$D$10+'СЕТ СН'!$I$5-'СЕТ СН'!$I$21</f>
        <v>4336.6051623100002</v>
      </c>
      <c r="X121" s="37">
        <f>SUMIFS(СВЦЭМ!$D$34:$D$777,СВЦЭМ!$A$34:$A$777,$A121,СВЦЭМ!$B$34:$B$777,X$119)+'СЕТ СН'!$I$11+СВЦЭМ!$D$10+'СЕТ СН'!$I$5-'СЕТ СН'!$I$21</f>
        <v>4343.1998643500001</v>
      </c>
      <c r="Y121" s="37">
        <f>SUMIFS(СВЦЭМ!$D$34:$D$777,СВЦЭМ!$A$34:$A$777,$A121,СВЦЭМ!$B$34:$B$777,Y$119)+'СЕТ СН'!$I$11+СВЦЭМ!$D$10+'СЕТ СН'!$I$5-'СЕТ СН'!$I$21</f>
        <v>4409.0609073900005</v>
      </c>
    </row>
    <row r="122" spans="1:27" ht="15.75" x14ac:dyDescent="0.2">
      <c r="A122" s="36">
        <f t="shared" ref="A122:A150" si="3">A121+1</f>
        <v>43254</v>
      </c>
      <c r="B122" s="37">
        <f>SUMIFS(СВЦЭМ!$D$34:$D$777,СВЦЭМ!$A$34:$A$777,$A122,СВЦЭМ!$B$34:$B$777,B$119)+'СЕТ СН'!$I$11+СВЦЭМ!$D$10+'СЕТ СН'!$I$5-'СЕТ СН'!$I$21</f>
        <v>4539.9515383999997</v>
      </c>
      <c r="C122" s="37">
        <f>SUMIFS(СВЦЭМ!$D$34:$D$777,СВЦЭМ!$A$34:$A$777,$A122,СВЦЭМ!$B$34:$B$777,C$119)+'СЕТ СН'!$I$11+СВЦЭМ!$D$10+'СЕТ СН'!$I$5-'СЕТ СН'!$I$21</f>
        <v>4591.7628344499999</v>
      </c>
      <c r="D122" s="37">
        <f>SUMIFS(СВЦЭМ!$D$34:$D$777,СВЦЭМ!$A$34:$A$777,$A122,СВЦЭМ!$B$34:$B$777,D$119)+'СЕТ СН'!$I$11+СВЦЭМ!$D$10+'СЕТ СН'!$I$5-'СЕТ СН'!$I$21</f>
        <v>4613.0860384500002</v>
      </c>
      <c r="E122" s="37">
        <f>SUMIFS(СВЦЭМ!$D$34:$D$777,СВЦЭМ!$A$34:$A$777,$A122,СВЦЭМ!$B$34:$B$777,E$119)+'СЕТ СН'!$I$11+СВЦЭМ!$D$10+'СЕТ СН'!$I$5-'СЕТ СН'!$I$21</f>
        <v>4640.1118452500004</v>
      </c>
      <c r="F122" s="37">
        <f>SUMIFS(СВЦЭМ!$D$34:$D$777,СВЦЭМ!$A$34:$A$777,$A122,СВЦЭМ!$B$34:$B$777,F$119)+'СЕТ СН'!$I$11+СВЦЭМ!$D$10+'СЕТ СН'!$I$5-'СЕТ СН'!$I$21</f>
        <v>4668.1832476700001</v>
      </c>
      <c r="G122" s="37">
        <f>SUMIFS(СВЦЭМ!$D$34:$D$777,СВЦЭМ!$A$34:$A$777,$A122,СВЦЭМ!$B$34:$B$777,G$119)+'СЕТ СН'!$I$11+СВЦЭМ!$D$10+'СЕТ СН'!$I$5-'СЕТ СН'!$I$21</f>
        <v>4652.39589359</v>
      </c>
      <c r="H122" s="37">
        <f>SUMIFS(СВЦЭМ!$D$34:$D$777,СВЦЭМ!$A$34:$A$777,$A122,СВЦЭМ!$B$34:$B$777,H$119)+'СЕТ СН'!$I$11+СВЦЭМ!$D$10+'СЕТ СН'!$I$5-'СЕТ СН'!$I$21</f>
        <v>4550.7696063900003</v>
      </c>
      <c r="I122" s="37">
        <f>SUMIFS(СВЦЭМ!$D$34:$D$777,СВЦЭМ!$A$34:$A$777,$A122,СВЦЭМ!$B$34:$B$777,I$119)+'СЕТ СН'!$I$11+СВЦЭМ!$D$10+'СЕТ СН'!$I$5-'СЕТ СН'!$I$21</f>
        <v>4495.7228684900001</v>
      </c>
      <c r="J122" s="37">
        <f>SUMIFS(СВЦЭМ!$D$34:$D$777,СВЦЭМ!$A$34:$A$777,$A122,СВЦЭМ!$B$34:$B$777,J$119)+'СЕТ СН'!$I$11+СВЦЭМ!$D$10+'СЕТ СН'!$I$5-'СЕТ СН'!$I$21</f>
        <v>4418.6179683099999</v>
      </c>
      <c r="K122" s="37">
        <f>SUMIFS(СВЦЭМ!$D$34:$D$777,СВЦЭМ!$A$34:$A$777,$A122,СВЦЭМ!$B$34:$B$777,K$119)+'СЕТ СН'!$I$11+СВЦЭМ!$D$10+'СЕТ СН'!$I$5-'СЕТ СН'!$I$21</f>
        <v>4377.3163174800002</v>
      </c>
      <c r="L122" s="37">
        <f>SUMIFS(СВЦЭМ!$D$34:$D$777,СВЦЭМ!$A$34:$A$777,$A122,СВЦЭМ!$B$34:$B$777,L$119)+'СЕТ СН'!$I$11+СВЦЭМ!$D$10+'СЕТ СН'!$I$5-'СЕТ СН'!$I$21</f>
        <v>4360.3145597600005</v>
      </c>
      <c r="M122" s="37">
        <f>SUMIFS(СВЦЭМ!$D$34:$D$777,СВЦЭМ!$A$34:$A$777,$A122,СВЦЭМ!$B$34:$B$777,M$119)+'СЕТ СН'!$I$11+СВЦЭМ!$D$10+'СЕТ СН'!$I$5-'СЕТ СН'!$I$21</f>
        <v>4371.9438962599997</v>
      </c>
      <c r="N122" s="37">
        <f>SUMIFS(СВЦЭМ!$D$34:$D$777,СВЦЭМ!$A$34:$A$777,$A122,СВЦЭМ!$B$34:$B$777,N$119)+'СЕТ СН'!$I$11+СВЦЭМ!$D$10+'СЕТ СН'!$I$5-'СЕТ СН'!$I$21</f>
        <v>4380.01659165</v>
      </c>
      <c r="O122" s="37">
        <f>SUMIFS(СВЦЭМ!$D$34:$D$777,СВЦЭМ!$A$34:$A$777,$A122,СВЦЭМ!$B$34:$B$777,O$119)+'СЕТ СН'!$I$11+СВЦЭМ!$D$10+'СЕТ СН'!$I$5-'СЕТ СН'!$I$21</f>
        <v>4391.8956094300001</v>
      </c>
      <c r="P122" s="37">
        <f>SUMIFS(СВЦЭМ!$D$34:$D$777,СВЦЭМ!$A$34:$A$777,$A122,СВЦЭМ!$B$34:$B$777,P$119)+'СЕТ СН'!$I$11+СВЦЭМ!$D$10+'СЕТ СН'!$I$5-'СЕТ СН'!$I$21</f>
        <v>4400.6248249500004</v>
      </c>
      <c r="Q122" s="37">
        <f>SUMIFS(СВЦЭМ!$D$34:$D$777,СВЦЭМ!$A$34:$A$777,$A122,СВЦЭМ!$B$34:$B$777,Q$119)+'СЕТ СН'!$I$11+СВЦЭМ!$D$10+'СЕТ СН'!$I$5-'СЕТ СН'!$I$21</f>
        <v>4395.3713055500002</v>
      </c>
      <c r="R122" s="37">
        <f>SUMIFS(СВЦЭМ!$D$34:$D$777,СВЦЭМ!$A$34:$A$777,$A122,СВЦЭМ!$B$34:$B$777,R$119)+'СЕТ СН'!$I$11+СВЦЭМ!$D$10+'СЕТ СН'!$I$5-'СЕТ СН'!$I$21</f>
        <v>4396.21591472</v>
      </c>
      <c r="S122" s="37">
        <f>SUMIFS(СВЦЭМ!$D$34:$D$777,СВЦЭМ!$A$34:$A$777,$A122,СВЦЭМ!$B$34:$B$777,S$119)+'СЕТ СН'!$I$11+СВЦЭМ!$D$10+'СЕТ СН'!$I$5-'СЕТ СН'!$I$21</f>
        <v>4395.9530642299997</v>
      </c>
      <c r="T122" s="37">
        <f>SUMIFS(СВЦЭМ!$D$34:$D$777,СВЦЭМ!$A$34:$A$777,$A122,СВЦЭМ!$B$34:$B$777,T$119)+'СЕТ СН'!$I$11+СВЦЭМ!$D$10+'СЕТ СН'!$I$5-'СЕТ СН'!$I$21</f>
        <v>4399.1827125</v>
      </c>
      <c r="U122" s="37">
        <f>SUMIFS(СВЦЭМ!$D$34:$D$777,СВЦЭМ!$A$34:$A$777,$A122,СВЦЭМ!$B$34:$B$777,U$119)+'СЕТ СН'!$I$11+СВЦЭМ!$D$10+'СЕТ СН'!$I$5-'СЕТ СН'!$I$21</f>
        <v>4399.8795417000001</v>
      </c>
      <c r="V122" s="37">
        <f>SUMIFS(СВЦЭМ!$D$34:$D$777,СВЦЭМ!$A$34:$A$777,$A122,СВЦЭМ!$B$34:$B$777,V$119)+'СЕТ СН'!$I$11+СВЦЭМ!$D$10+'СЕТ СН'!$I$5-'СЕТ СН'!$I$21</f>
        <v>4379.7957158600002</v>
      </c>
      <c r="W122" s="37">
        <f>SUMIFS(СВЦЭМ!$D$34:$D$777,СВЦЭМ!$A$34:$A$777,$A122,СВЦЭМ!$B$34:$B$777,W$119)+'СЕТ СН'!$I$11+СВЦЭМ!$D$10+'СЕТ СН'!$I$5-'СЕТ СН'!$I$21</f>
        <v>4330.1488634899997</v>
      </c>
      <c r="X122" s="37">
        <f>SUMIFS(СВЦЭМ!$D$34:$D$777,СВЦЭМ!$A$34:$A$777,$A122,СВЦЭМ!$B$34:$B$777,X$119)+'СЕТ СН'!$I$11+СВЦЭМ!$D$10+'СЕТ СН'!$I$5-'СЕТ СН'!$I$21</f>
        <v>4340.7310233899998</v>
      </c>
      <c r="Y122" s="37">
        <f>SUMIFS(СВЦЭМ!$D$34:$D$777,СВЦЭМ!$A$34:$A$777,$A122,СВЦЭМ!$B$34:$B$777,Y$119)+'СЕТ СН'!$I$11+СВЦЭМ!$D$10+'СЕТ СН'!$I$5-'СЕТ СН'!$I$21</f>
        <v>4467.03655334</v>
      </c>
    </row>
    <row r="123" spans="1:27" ht="15.75" x14ac:dyDescent="0.2">
      <c r="A123" s="36">
        <f t="shared" si="3"/>
        <v>43255</v>
      </c>
      <c r="B123" s="37">
        <f>SUMIFS(СВЦЭМ!$D$34:$D$777,СВЦЭМ!$A$34:$A$777,$A123,СВЦЭМ!$B$34:$B$777,B$119)+'СЕТ СН'!$I$11+СВЦЭМ!$D$10+'СЕТ СН'!$I$5-'СЕТ СН'!$I$21</f>
        <v>4580.4142275499999</v>
      </c>
      <c r="C123" s="37">
        <f>SUMIFS(СВЦЭМ!$D$34:$D$777,СВЦЭМ!$A$34:$A$777,$A123,СВЦЭМ!$B$34:$B$777,C$119)+'СЕТ СН'!$I$11+СВЦЭМ!$D$10+'СЕТ СН'!$I$5-'СЕТ СН'!$I$21</f>
        <v>4642.4606481199999</v>
      </c>
      <c r="D123" s="37">
        <f>SUMIFS(СВЦЭМ!$D$34:$D$777,СВЦЭМ!$A$34:$A$777,$A123,СВЦЭМ!$B$34:$B$777,D$119)+'СЕТ СН'!$I$11+СВЦЭМ!$D$10+'СЕТ СН'!$I$5-'СЕТ СН'!$I$21</f>
        <v>4677.8504375399998</v>
      </c>
      <c r="E123" s="37">
        <f>SUMIFS(СВЦЭМ!$D$34:$D$777,СВЦЭМ!$A$34:$A$777,$A123,СВЦЭМ!$B$34:$B$777,E$119)+'СЕТ СН'!$I$11+СВЦЭМ!$D$10+'СЕТ СН'!$I$5-'СЕТ СН'!$I$21</f>
        <v>4695.97651787</v>
      </c>
      <c r="F123" s="37">
        <f>SUMIFS(СВЦЭМ!$D$34:$D$777,СВЦЭМ!$A$34:$A$777,$A123,СВЦЭМ!$B$34:$B$777,F$119)+'СЕТ СН'!$I$11+СВЦЭМ!$D$10+'СЕТ СН'!$I$5-'СЕТ СН'!$I$21</f>
        <v>4718.6467214800005</v>
      </c>
      <c r="G123" s="37">
        <f>SUMIFS(СВЦЭМ!$D$34:$D$777,СВЦЭМ!$A$34:$A$777,$A123,СВЦЭМ!$B$34:$B$777,G$119)+'СЕТ СН'!$I$11+СВЦЭМ!$D$10+'СЕТ СН'!$I$5-'СЕТ СН'!$I$21</f>
        <v>4688.96804333</v>
      </c>
      <c r="H123" s="37">
        <f>SUMIFS(СВЦЭМ!$D$34:$D$777,СВЦЭМ!$A$34:$A$777,$A123,СВЦЭМ!$B$34:$B$777,H$119)+'СЕТ СН'!$I$11+СВЦЭМ!$D$10+'СЕТ СН'!$I$5-'СЕТ СН'!$I$21</f>
        <v>4563.6491612899999</v>
      </c>
      <c r="I123" s="37">
        <f>SUMIFS(СВЦЭМ!$D$34:$D$777,СВЦЭМ!$A$34:$A$777,$A123,СВЦЭМ!$B$34:$B$777,I$119)+'СЕТ СН'!$I$11+СВЦЭМ!$D$10+'СЕТ СН'!$I$5-'СЕТ СН'!$I$21</f>
        <v>4476.6044410699997</v>
      </c>
      <c r="J123" s="37">
        <f>SUMIFS(СВЦЭМ!$D$34:$D$777,СВЦЭМ!$A$34:$A$777,$A123,СВЦЭМ!$B$34:$B$777,J$119)+'СЕТ СН'!$I$11+СВЦЭМ!$D$10+'СЕТ СН'!$I$5-'СЕТ СН'!$I$21</f>
        <v>4428.1636191600001</v>
      </c>
      <c r="K123" s="37">
        <f>SUMIFS(СВЦЭМ!$D$34:$D$777,СВЦЭМ!$A$34:$A$777,$A123,СВЦЭМ!$B$34:$B$777,K$119)+'СЕТ СН'!$I$11+СВЦЭМ!$D$10+'СЕТ СН'!$I$5-'СЕТ СН'!$I$21</f>
        <v>4398.3409719800002</v>
      </c>
      <c r="L123" s="37">
        <f>SUMIFS(СВЦЭМ!$D$34:$D$777,СВЦЭМ!$A$34:$A$777,$A123,СВЦЭМ!$B$34:$B$777,L$119)+'СЕТ СН'!$I$11+СВЦЭМ!$D$10+'СЕТ СН'!$I$5-'СЕТ СН'!$I$21</f>
        <v>4389.4567846199998</v>
      </c>
      <c r="M123" s="37">
        <f>SUMIFS(СВЦЭМ!$D$34:$D$777,СВЦЭМ!$A$34:$A$777,$A123,СВЦЭМ!$B$34:$B$777,M$119)+'СЕТ СН'!$I$11+СВЦЭМ!$D$10+'СЕТ СН'!$I$5-'СЕТ СН'!$I$21</f>
        <v>4396.2520649600001</v>
      </c>
      <c r="N123" s="37">
        <f>SUMIFS(СВЦЭМ!$D$34:$D$777,СВЦЭМ!$A$34:$A$777,$A123,СВЦЭМ!$B$34:$B$777,N$119)+'СЕТ СН'!$I$11+СВЦЭМ!$D$10+'СЕТ СН'!$I$5-'СЕТ СН'!$I$21</f>
        <v>4407.7296691599995</v>
      </c>
      <c r="O123" s="37">
        <f>SUMIFS(СВЦЭМ!$D$34:$D$777,СВЦЭМ!$A$34:$A$777,$A123,СВЦЭМ!$B$34:$B$777,O$119)+'СЕТ СН'!$I$11+СВЦЭМ!$D$10+'СЕТ СН'!$I$5-'СЕТ СН'!$I$21</f>
        <v>4406.7266131200004</v>
      </c>
      <c r="P123" s="37">
        <f>SUMIFS(СВЦЭМ!$D$34:$D$777,СВЦЭМ!$A$34:$A$777,$A123,СВЦЭМ!$B$34:$B$777,P$119)+'СЕТ СН'!$I$11+СВЦЭМ!$D$10+'СЕТ СН'!$I$5-'СЕТ СН'!$I$21</f>
        <v>4402.3467557900003</v>
      </c>
      <c r="Q123" s="37">
        <f>SUMIFS(СВЦЭМ!$D$34:$D$777,СВЦЭМ!$A$34:$A$777,$A123,СВЦЭМ!$B$34:$B$777,Q$119)+'СЕТ СН'!$I$11+СВЦЭМ!$D$10+'СЕТ СН'!$I$5-'СЕТ СН'!$I$21</f>
        <v>4402.1638639000003</v>
      </c>
      <c r="R123" s="37">
        <f>SUMIFS(СВЦЭМ!$D$34:$D$777,СВЦЭМ!$A$34:$A$777,$A123,СВЦЭМ!$B$34:$B$777,R$119)+'СЕТ СН'!$I$11+СВЦЭМ!$D$10+'СЕТ СН'!$I$5-'СЕТ СН'!$I$21</f>
        <v>4410.91468601</v>
      </c>
      <c r="S123" s="37">
        <f>SUMIFS(СВЦЭМ!$D$34:$D$777,СВЦЭМ!$A$34:$A$777,$A123,СВЦЭМ!$B$34:$B$777,S$119)+'СЕТ СН'!$I$11+СВЦЭМ!$D$10+'СЕТ СН'!$I$5-'СЕТ СН'!$I$21</f>
        <v>4401.9021661500001</v>
      </c>
      <c r="T123" s="37">
        <f>SUMIFS(СВЦЭМ!$D$34:$D$777,СВЦЭМ!$A$34:$A$777,$A123,СВЦЭМ!$B$34:$B$777,T$119)+'СЕТ СН'!$I$11+СВЦЭМ!$D$10+'СЕТ СН'!$I$5-'СЕТ СН'!$I$21</f>
        <v>4399.38991644</v>
      </c>
      <c r="U123" s="37">
        <f>SUMIFS(СВЦЭМ!$D$34:$D$777,СВЦЭМ!$A$34:$A$777,$A123,СВЦЭМ!$B$34:$B$777,U$119)+'СЕТ СН'!$I$11+СВЦЭМ!$D$10+'СЕТ СН'!$I$5-'СЕТ СН'!$I$21</f>
        <v>4391.3438389599996</v>
      </c>
      <c r="V123" s="37">
        <f>SUMIFS(СВЦЭМ!$D$34:$D$777,СВЦЭМ!$A$34:$A$777,$A123,СВЦЭМ!$B$34:$B$777,V$119)+'СЕТ СН'!$I$11+СВЦЭМ!$D$10+'СЕТ СН'!$I$5-'СЕТ СН'!$I$21</f>
        <v>4384.0115626699999</v>
      </c>
      <c r="W123" s="37">
        <f>SUMIFS(СВЦЭМ!$D$34:$D$777,СВЦЭМ!$A$34:$A$777,$A123,СВЦЭМ!$B$34:$B$777,W$119)+'СЕТ СН'!$I$11+СВЦЭМ!$D$10+'СЕТ СН'!$I$5-'СЕТ СН'!$I$21</f>
        <v>4372.0804244600004</v>
      </c>
      <c r="X123" s="37">
        <f>SUMIFS(СВЦЭМ!$D$34:$D$777,СВЦЭМ!$A$34:$A$777,$A123,СВЦЭМ!$B$34:$B$777,X$119)+'СЕТ СН'!$I$11+СВЦЭМ!$D$10+'СЕТ СН'!$I$5-'СЕТ СН'!$I$21</f>
        <v>4380.6657619300004</v>
      </c>
      <c r="Y123" s="37">
        <f>SUMIFS(СВЦЭМ!$D$34:$D$777,СВЦЭМ!$A$34:$A$777,$A123,СВЦЭМ!$B$34:$B$777,Y$119)+'СЕТ СН'!$I$11+СВЦЭМ!$D$10+'СЕТ СН'!$I$5-'СЕТ СН'!$I$21</f>
        <v>4479.77310356</v>
      </c>
    </row>
    <row r="124" spans="1:27" ht="15.75" x14ac:dyDescent="0.2">
      <c r="A124" s="36">
        <f t="shared" si="3"/>
        <v>43256</v>
      </c>
      <c r="B124" s="37">
        <f>SUMIFS(СВЦЭМ!$D$34:$D$777,СВЦЭМ!$A$34:$A$777,$A124,СВЦЭМ!$B$34:$B$777,B$119)+'СЕТ СН'!$I$11+СВЦЭМ!$D$10+'СЕТ СН'!$I$5-'СЕТ СН'!$I$21</f>
        <v>4563.3151507800003</v>
      </c>
      <c r="C124" s="37">
        <f>SUMIFS(СВЦЭМ!$D$34:$D$777,СВЦЭМ!$A$34:$A$777,$A124,СВЦЭМ!$B$34:$B$777,C$119)+'СЕТ СН'!$I$11+СВЦЭМ!$D$10+'СЕТ СН'!$I$5-'СЕТ СН'!$I$21</f>
        <v>4609.7451701</v>
      </c>
      <c r="D124" s="37">
        <f>SUMIFS(СВЦЭМ!$D$34:$D$777,СВЦЭМ!$A$34:$A$777,$A124,СВЦЭМ!$B$34:$B$777,D$119)+'СЕТ СН'!$I$11+СВЦЭМ!$D$10+'СЕТ СН'!$I$5-'СЕТ СН'!$I$21</f>
        <v>4641.6864247000003</v>
      </c>
      <c r="E124" s="37">
        <f>SUMIFS(СВЦЭМ!$D$34:$D$777,СВЦЭМ!$A$34:$A$777,$A124,СВЦЭМ!$B$34:$B$777,E$119)+'СЕТ СН'!$I$11+СВЦЭМ!$D$10+'СЕТ СН'!$I$5-'СЕТ СН'!$I$21</f>
        <v>4642.79087807</v>
      </c>
      <c r="F124" s="37">
        <f>SUMIFS(СВЦЭМ!$D$34:$D$777,СВЦЭМ!$A$34:$A$777,$A124,СВЦЭМ!$B$34:$B$777,F$119)+'СЕТ СН'!$I$11+СВЦЭМ!$D$10+'СЕТ СН'!$I$5-'СЕТ СН'!$I$21</f>
        <v>4657.5734202600006</v>
      </c>
      <c r="G124" s="37">
        <f>SUMIFS(СВЦЭМ!$D$34:$D$777,СВЦЭМ!$A$34:$A$777,$A124,СВЦЭМ!$B$34:$B$777,G$119)+'СЕТ СН'!$I$11+СВЦЭМ!$D$10+'СЕТ СН'!$I$5-'СЕТ СН'!$I$21</f>
        <v>4643.84162741</v>
      </c>
      <c r="H124" s="37">
        <f>SUMIFS(СВЦЭМ!$D$34:$D$777,СВЦЭМ!$A$34:$A$777,$A124,СВЦЭМ!$B$34:$B$777,H$119)+'СЕТ СН'!$I$11+СВЦЭМ!$D$10+'СЕТ СН'!$I$5-'СЕТ СН'!$I$21</f>
        <v>4512.1154231600003</v>
      </c>
      <c r="I124" s="37">
        <f>SUMIFS(СВЦЭМ!$D$34:$D$777,СВЦЭМ!$A$34:$A$777,$A124,СВЦЭМ!$B$34:$B$777,I$119)+'СЕТ СН'!$I$11+СВЦЭМ!$D$10+'СЕТ СН'!$I$5-'СЕТ СН'!$I$21</f>
        <v>4411.9913674199997</v>
      </c>
      <c r="J124" s="37">
        <f>SUMIFS(СВЦЭМ!$D$34:$D$777,СВЦЭМ!$A$34:$A$777,$A124,СВЦЭМ!$B$34:$B$777,J$119)+'СЕТ СН'!$I$11+СВЦЭМ!$D$10+'СЕТ СН'!$I$5-'СЕТ СН'!$I$21</f>
        <v>4382.1956514700005</v>
      </c>
      <c r="K124" s="37">
        <f>SUMIFS(СВЦЭМ!$D$34:$D$777,СВЦЭМ!$A$34:$A$777,$A124,СВЦЭМ!$B$34:$B$777,K$119)+'СЕТ СН'!$I$11+СВЦЭМ!$D$10+'СЕТ СН'!$I$5-'СЕТ СН'!$I$21</f>
        <v>4367.9271028800003</v>
      </c>
      <c r="L124" s="37">
        <f>SUMIFS(СВЦЭМ!$D$34:$D$777,СВЦЭМ!$A$34:$A$777,$A124,СВЦЭМ!$B$34:$B$777,L$119)+'СЕТ СН'!$I$11+СВЦЭМ!$D$10+'СЕТ СН'!$I$5-'СЕТ СН'!$I$21</f>
        <v>4364.2887720899998</v>
      </c>
      <c r="M124" s="37">
        <f>SUMIFS(СВЦЭМ!$D$34:$D$777,СВЦЭМ!$A$34:$A$777,$A124,СВЦЭМ!$B$34:$B$777,M$119)+'СЕТ СН'!$I$11+СВЦЭМ!$D$10+'СЕТ СН'!$I$5-'СЕТ СН'!$I$21</f>
        <v>4379.2148528200005</v>
      </c>
      <c r="N124" s="37">
        <f>SUMIFS(СВЦЭМ!$D$34:$D$777,СВЦЭМ!$A$34:$A$777,$A124,СВЦЭМ!$B$34:$B$777,N$119)+'СЕТ СН'!$I$11+СВЦЭМ!$D$10+'СЕТ СН'!$I$5-'СЕТ СН'!$I$21</f>
        <v>4414.4018969700001</v>
      </c>
      <c r="O124" s="37">
        <f>SUMIFS(СВЦЭМ!$D$34:$D$777,СВЦЭМ!$A$34:$A$777,$A124,СВЦЭМ!$B$34:$B$777,O$119)+'СЕТ СН'!$I$11+СВЦЭМ!$D$10+'СЕТ СН'!$I$5-'СЕТ СН'!$I$21</f>
        <v>4426.53199202</v>
      </c>
      <c r="P124" s="37">
        <f>SUMIFS(СВЦЭМ!$D$34:$D$777,СВЦЭМ!$A$34:$A$777,$A124,СВЦЭМ!$B$34:$B$777,P$119)+'СЕТ СН'!$I$11+СВЦЭМ!$D$10+'СЕТ СН'!$I$5-'СЕТ СН'!$I$21</f>
        <v>4418.27395626</v>
      </c>
      <c r="Q124" s="37">
        <f>SUMIFS(СВЦЭМ!$D$34:$D$777,СВЦЭМ!$A$34:$A$777,$A124,СВЦЭМ!$B$34:$B$777,Q$119)+'СЕТ СН'!$I$11+СВЦЭМ!$D$10+'СЕТ СН'!$I$5-'СЕТ СН'!$I$21</f>
        <v>4414.1840956699998</v>
      </c>
      <c r="R124" s="37">
        <f>SUMIFS(СВЦЭМ!$D$34:$D$777,СВЦЭМ!$A$34:$A$777,$A124,СВЦЭМ!$B$34:$B$777,R$119)+'СЕТ СН'!$I$11+СВЦЭМ!$D$10+'СЕТ СН'!$I$5-'СЕТ СН'!$I$21</f>
        <v>4429.3347878300001</v>
      </c>
      <c r="S124" s="37">
        <f>SUMIFS(СВЦЭМ!$D$34:$D$777,СВЦЭМ!$A$34:$A$777,$A124,СВЦЭМ!$B$34:$B$777,S$119)+'СЕТ СН'!$I$11+СВЦЭМ!$D$10+'СЕТ СН'!$I$5-'СЕТ СН'!$I$21</f>
        <v>4415.3903782400002</v>
      </c>
      <c r="T124" s="37">
        <f>SUMIFS(СВЦЭМ!$D$34:$D$777,СВЦЭМ!$A$34:$A$777,$A124,СВЦЭМ!$B$34:$B$777,T$119)+'СЕТ СН'!$I$11+СВЦЭМ!$D$10+'СЕТ СН'!$I$5-'СЕТ СН'!$I$21</f>
        <v>4406.2989724899999</v>
      </c>
      <c r="U124" s="37">
        <f>SUMIFS(СВЦЭМ!$D$34:$D$777,СВЦЭМ!$A$34:$A$777,$A124,СВЦЭМ!$B$34:$B$777,U$119)+'СЕТ СН'!$I$11+СВЦЭМ!$D$10+'СЕТ СН'!$I$5-'СЕТ СН'!$I$21</f>
        <v>4405.9879435699995</v>
      </c>
      <c r="V124" s="37">
        <f>SUMIFS(СВЦЭМ!$D$34:$D$777,СВЦЭМ!$A$34:$A$777,$A124,СВЦЭМ!$B$34:$B$777,V$119)+'СЕТ СН'!$I$11+СВЦЭМ!$D$10+'СЕТ СН'!$I$5-'СЕТ СН'!$I$21</f>
        <v>4422.6849441300001</v>
      </c>
      <c r="W124" s="37">
        <f>SUMIFS(СВЦЭМ!$D$34:$D$777,СВЦЭМ!$A$34:$A$777,$A124,СВЦЭМ!$B$34:$B$777,W$119)+'СЕТ СН'!$I$11+СВЦЭМ!$D$10+'СЕТ СН'!$I$5-'СЕТ СН'!$I$21</f>
        <v>4382.5514725399998</v>
      </c>
      <c r="X124" s="37">
        <f>SUMIFS(СВЦЭМ!$D$34:$D$777,СВЦЭМ!$A$34:$A$777,$A124,СВЦЭМ!$B$34:$B$777,X$119)+'СЕТ СН'!$I$11+СВЦЭМ!$D$10+'СЕТ СН'!$I$5-'СЕТ СН'!$I$21</f>
        <v>4403.5533302599997</v>
      </c>
      <c r="Y124" s="37">
        <f>SUMIFS(СВЦЭМ!$D$34:$D$777,СВЦЭМ!$A$34:$A$777,$A124,СВЦЭМ!$B$34:$B$777,Y$119)+'СЕТ СН'!$I$11+СВЦЭМ!$D$10+'СЕТ СН'!$I$5-'СЕТ СН'!$I$21</f>
        <v>4514.9416101400002</v>
      </c>
    </row>
    <row r="125" spans="1:27" ht="15.75" x14ac:dyDescent="0.2">
      <c r="A125" s="36">
        <f t="shared" si="3"/>
        <v>43257</v>
      </c>
      <c r="B125" s="37">
        <f>SUMIFS(СВЦЭМ!$D$34:$D$777,СВЦЭМ!$A$34:$A$777,$A125,СВЦЭМ!$B$34:$B$777,B$119)+'СЕТ СН'!$I$11+СВЦЭМ!$D$10+'СЕТ СН'!$I$5-'СЕТ СН'!$I$21</f>
        <v>4608.1181937000001</v>
      </c>
      <c r="C125" s="37">
        <f>SUMIFS(СВЦЭМ!$D$34:$D$777,СВЦЭМ!$A$34:$A$777,$A125,СВЦЭМ!$B$34:$B$777,C$119)+'СЕТ СН'!$I$11+СВЦЭМ!$D$10+'СЕТ СН'!$I$5-'СЕТ СН'!$I$21</f>
        <v>4668.8911711400006</v>
      </c>
      <c r="D125" s="37">
        <f>SUMIFS(СВЦЭМ!$D$34:$D$777,СВЦЭМ!$A$34:$A$777,$A125,СВЦЭМ!$B$34:$B$777,D$119)+'СЕТ СН'!$I$11+СВЦЭМ!$D$10+'СЕТ СН'!$I$5-'СЕТ СН'!$I$21</f>
        <v>4711.3300071000003</v>
      </c>
      <c r="E125" s="37">
        <f>SUMIFS(СВЦЭМ!$D$34:$D$777,СВЦЭМ!$A$34:$A$777,$A125,СВЦЭМ!$B$34:$B$777,E$119)+'СЕТ СН'!$I$11+СВЦЭМ!$D$10+'СЕТ СН'!$I$5-'СЕТ СН'!$I$21</f>
        <v>4715.2277772999996</v>
      </c>
      <c r="F125" s="37">
        <f>SUMIFS(СВЦЭМ!$D$34:$D$777,СВЦЭМ!$A$34:$A$777,$A125,СВЦЭМ!$B$34:$B$777,F$119)+'СЕТ СН'!$I$11+СВЦЭМ!$D$10+'СЕТ СН'!$I$5-'СЕТ СН'!$I$21</f>
        <v>4708.9063081899994</v>
      </c>
      <c r="G125" s="37">
        <f>SUMIFS(СВЦЭМ!$D$34:$D$777,СВЦЭМ!$A$34:$A$777,$A125,СВЦЭМ!$B$34:$B$777,G$119)+'СЕТ СН'!$I$11+СВЦЭМ!$D$10+'СЕТ СН'!$I$5-'СЕТ СН'!$I$21</f>
        <v>4701.5608411399999</v>
      </c>
      <c r="H125" s="37">
        <f>SUMIFS(СВЦЭМ!$D$34:$D$777,СВЦЭМ!$A$34:$A$777,$A125,СВЦЭМ!$B$34:$B$777,H$119)+'СЕТ СН'!$I$11+СВЦЭМ!$D$10+'СЕТ СН'!$I$5-'СЕТ СН'!$I$21</f>
        <v>4574.7389617399995</v>
      </c>
      <c r="I125" s="37">
        <f>SUMIFS(СВЦЭМ!$D$34:$D$777,СВЦЭМ!$A$34:$A$777,$A125,СВЦЭМ!$B$34:$B$777,I$119)+'СЕТ СН'!$I$11+СВЦЭМ!$D$10+'СЕТ СН'!$I$5-'СЕТ СН'!$I$21</f>
        <v>4445.7546871100003</v>
      </c>
      <c r="J125" s="37">
        <f>SUMIFS(СВЦЭМ!$D$34:$D$777,СВЦЭМ!$A$34:$A$777,$A125,СВЦЭМ!$B$34:$B$777,J$119)+'СЕТ СН'!$I$11+СВЦЭМ!$D$10+'СЕТ СН'!$I$5-'СЕТ СН'!$I$21</f>
        <v>4407.6216215800005</v>
      </c>
      <c r="K125" s="37">
        <f>SUMIFS(СВЦЭМ!$D$34:$D$777,СВЦЭМ!$A$34:$A$777,$A125,СВЦЭМ!$B$34:$B$777,K$119)+'СЕТ СН'!$I$11+СВЦЭМ!$D$10+'СЕТ СН'!$I$5-'СЕТ СН'!$I$21</f>
        <v>4382.74080701</v>
      </c>
      <c r="L125" s="37">
        <f>SUMIFS(СВЦЭМ!$D$34:$D$777,СВЦЭМ!$A$34:$A$777,$A125,СВЦЭМ!$B$34:$B$777,L$119)+'СЕТ СН'!$I$11+СВЦЭМ!$D$10+'СЕТ СН'!$I$5-'СЕТ СН'!$I$21</f>
        <v>4364.00390066</v>
      </c>
      <c r="M125" s="37">
        <f>SUMIFS(СВЦЭМ!$D$34:$D$777,СВЦЭМ!$A$34:$A$777,$A125,СВЦЭМ!$B$34:$B$777,M$119)+'СЕТ СН'!$I$11+СВЦЭМ!$D$10+'СЕТ СН'!$I$5-'СЕТ СН'!$I$21</f>
        <v>4373.1169867099998</v>
      </c>
      <c r="N125" s="37">
        <f>SUMIFS(СВЦЭМ!$D$34:$D$777,СВЦЭМ!$A$34:$A$777,$A125,СВЦЭМ!$B$34:$B$777,N$119)+'СЕТ СН'!$I$11+СВЦЭМ!$D$10+'СЕТ СН'!$I$5-'СЕТ СН'!$I$21</f>
        <v>4374.9738649399997</v>
      </c>
      <c r="O125" s="37">
        <f>SUMIFS(СВЦЭМ!$D$34:$D$777,СВЦЭМ!$A$34:$A$777,$A125,СВЦЭМ!$B$34:$B$777,O$119)+'СЕТ СН'!$I$11+СВЦЭМ!$D$10+'СЕТ СН'!$I$5-'СЕТ СН'!$I$21</f>
        <v>4379.1075371100005</v>
      </c>
      <c r="P125" s="37">
        <f>SUMIFS(СВЦЭМ!$D$34:$D$777,СВЦЭМ!$A$34:$A$777,$A125,СВЦЭМ!$B$34:$B$777,P$119)+'СЕТ СН'!$I$11+СВЦЭМ!$D$10+'СЕТ СН'!$I$5-'СЕТ СН'!$I$21</f>
        <v>4379.8794278200003</v>
      </c>
      <c r="Q125" s="37">
        <f>SUMIFS(СВЦЭМ!$D$34:$D$777,СВЦЭМ!$A$34:$A$777,$A125,СВЦЭМ!$B$34:$B$777,Q$119)+'СЕТ СН'!$I$11+СВЦЭМ!$D$10+'СЕТ СН'!$I$5-'СЕТ СН'!$I$21</f>
        <v>4377.6058154399998</v>
      </c>
      <c r="R125" s="37">
        <f>SUMIFS(СВЦЭМ!$D$34:$D$777,СВЦЭМ!$A$34:$A$777,$A125,СВЦЭМ!$B$34:$B$777,R$119)+'СЕТ СН'!$I$11+СВЦЭМ!$D$10+'СЕТ СН'!$I$5-'СЕТ СН'!$I$21</f>
        <v>4382.2575468900004</v>
      </c>
      <c r="S125" s="37">
        <f>SUMIFS(СВЦЭМ!$D$34:$D$777,СВЦЭМ!$A$34:$A$777,$A125,СВЦЭМ!$B$34:$B$777,S$119)+'СЕТ СН'!$I$11+СВЦЭМ!$D$10+'СЕТ СН'!$I$5-'СЕТ СН'!$I$21</f>
        <v>4382.2466723500002</v>
      </c>
      <c r="T125" s="37">
        <f>SUMIFS(СВЦЭМ!$D$34:$D$777,СВЦЭМ!$A$34:$A$777,$A125,СВЦЭМ!$B$34:$B$777,T$119)+'СЕТ СН'!$I$11+СВЦЭМ!$D$10+'СЕТ СН'!$I$5-'СЕТ СН'!$I$21</f>
        <v>4382.0795924200002</v>
      </c>
      <c r="U125" s="37">
        <f>SUMIFS(СВЦЭМ!$D$34:$D$777,СВЦЭМ!$A$34:$A$777,$A125,СВЦЭМ!$B$34:$B$777,U$119)+'СЕТ СН'!$I$11+СВЦЭМ!$D$10+'СЕТ СН'!$I$5-'СЕТ СН'!$I$21</f>
        <v>4385.1306509300002</v>
      </c>
      <c r="V125" s="37">
        <f>SUMIFS(СВЦЭМ!$D$34:$D$777,СВЦЭМ!$A$34:$A$777,$A125,СВЦЭМ!$B$34:$B$777,V$119)+'СЕТ СН'!$I$11+СВЦЭМ!$D$10+'СЕТ СН'!$I$5-'СЕТ СН'!$I$21</f>
        <v>4381.3633712800001</v>
      </c>
      <c r="W125" s="37">
        <f>SUMIFS(СВЦЭМ!$D$34:$D$777,СВЦЭМ!$A$34:$A$777,$A125,СВЦЭМ!$B$34:$B$777,W$119)+'СЕТ СН'!$I$11+СВЦЭМ!$D$10+'СЕТ СН'!$I$5-'СЕТ СН'!$I$21</f>
        <v>4364.7823234300004</v>
      </c>
      <c r="X125" s="37">
        <f>SUMIFS(СВЦЭМ!$D$34:$D$777,СВЦЭМ!$A$34:$A$777,$A125,СВЦЭМ!$B$34:$B$777,X$119)+'СЕТ СН'!$I$11+СВЦЭМ!$D$10+'СЕТ СН'!$I$5-'СЕТ СН'!$I$21</f>
        <v>4383.1550819200002</v>
      </c>
      <c r="Y125" s="37">
        <f>SUMIFS(СВЦЭМ!$D$34:$D$777,СВЦЭМ!$A$34:$A$777,$A125,СВЦЭМ!$B$34:$B$777,Y$119)+'СЕТ СН'!$I$11+СВЦЭМ!$D$10+'СЕТ СН'!$I$5-'СЕТ СН'!$I$21</f>
        <v>4496.20499905</v>
      </c>
    </row>
    <row r="126" spans="1:27" ht="15.75" x14ac:dyDescent="0.2">
      <c r="A126" s="36">
        <f t="shared" si="3"/>
        <v>43258</v>
      </c>
      <c r="B126" s="37">
        <f>SUMIFS(СВЦЭМ!$D$34:$D$777,СВЦЭМ!$A$34:$A$777,$A126,СВЦЭМ!$B$34:$B$777,B$119)+'СЕТ СН'!$I$11+СВЦЭМ!$D$10+'СЕТ СН'!$I$5-'СЕТ СН'!$I$21</f>
        <v>4576.1634991599994</v>
      </c>
      <c r="C126" s="37">
        <f>SUMIFS(СВЦЭМ!$D$34:$D$777,СВЦЭМ!$A$34:$A$777,$A126,СВЦЭМ!$B$34:$B$777,C$119)+'СЕТ СН'!$I$11+СВЦЭМ!$D$10+'СЕТ СН'!$I$5-'СЕТ СН'!$I$21</f>
        <v>4636.5332638</v>
      </c>
      <c r="D126" s="37">
        <f>SUMIFS(СВЦЭМ!$D$34:$D$777,СВЦЭМ!$A$34:$A$777,$A126,СВЦЭМ!$B$34:$B$777,D$119)+'СЕТ СН'!$I$11+СВЦЭМ!$D$10+'СЕТ СН'!$I$5-'СЕТ СН'!$I$21</f>
        <v>4658.0979792999997</v>
      </c>
      <c r="E126" s="37">
        <f>SUMIFS(СВЦЭМ!$D$34:$D$777,СВЦЭМ!$A$34:$A$777,$A126,СВЦЭМ!$B$34:$B$777,E$119)+'СЕТ СН'!$I$11+СВЦЭМ!$D$10+'СЕТ СН'!$I$5-'СЕТ СН'!$I$21</f>
        <v>4665.4172273300001</v>
      </c>
      <c r="F126" s="37">
        <f>SUMIFS(СВЦЭМ!$D$34:$D$777,СВЦЭМ!$A$34:$A$777,$A126,СВЦЭМ!$B$34:$B$777,F$119)+'СЕТ СН'!$I$11+СВЦЭМ!$D$10+'СЕТ СН'!$I$5-'СЕТ СН'!$I$21</f>
        <v>4678.7927602400005</v>
      </c>
      <c r="G126" s="37">
        <f>SUMIFS(СВЦЭМ!$D$34:$D$777,СВЦЭМ!$A$34:$A$777,$A126,СВЦЭМ!$B$34:$B$777,G$119)+'СЕТ СН'!$I$11+СВЦЭМ!$D$10+'СЕТ СН'!$I$5-'СЕТ СН'!$I$21</f>
        <v>4671.7916955600003</v>
      </c>
      <c r="H126" s="37">
        <f>SUMIFS(СВЦЭМ!$D$34:$D$777,СВЦЭМ!$A$34:$A$777,$A126,СВЦЭМ!$B$34:$B$777,H$119)+'СЕТ СН'!$I$11+СВЦЭМ!$D$10+'СЕТ СН'!$I$5-'СЕТ СН'!$I$21</f>
        <v>4540.7610097300003</v>
      </c>
      <c r="I126" s="37">
        <f>SUMIFS(СВЦЭМ!$D$34:$D$777,СВЦЭМ!$A$34:$A$777,$A126,СВЦЭМ!$B$34:$B$777,I$119)+'СЕТ СН'!$I$11+СВЦЭМ!$D$10+'СЕТ СН'!$I$5-'СЕТ СН'!$I$21</f>
        <v>4420.9869202700002</v>
      </c>
      <c r="J126" s="37">
        <f>SUMIFS(СВЦЭМ!$D$34:$D$777,СВЦЭМ!$A$34:$A$777,$A126,СВЦЭМ!$B$34:$B$777,J$119)+'СЕТ СН'!$I$11+СВЦЭМ!$D$10+'СЕТ СН'!$I$5-'СЕТ СН'!$I$21</f>
        <v>4387.8383156899999</v>
      </c>
      <c r="K126" s="37">
        <f>SUMIFS(СВЦЭМ!$D$34:$D$777,СВЦЭМ!$A$34:$A$777,$A126,СВЦЭМ!$B$34:$B$777,K$119)+'СЕТ СН'!$I$11+СВЦЭМ!$D$10+'СЕТ СН'!$I$5-'СЕТ СН'!$I$21</f>
        <v>4366.3767543499998</v>
      </c>
      <c r="L126" s="37">
        <f>SUMIFS(СВЦЭМ!$D$34:$D$777,СВЦЭМ!$A$34:$A$777,$A126,СВЦЭМ!$B$34:$B$777,L$119)+'СЕТ СН'!$I$11+СВЦЭМ!$D$10+'СЕТ СН'!$I$5-'СЕТ СН'!$I$21</f>
        <v>4351.58825488</v>
      </c>
      <c r="M126" s="37">
        <f>SUMIFS(СВЦЭМ!$D$34:$D$777,СВЦЭМ!$A$34:$A$777,$A126,СВЦЭМ!$B$34:$B$777,M$119)+'СЕТ СН'!$I$11+СВЦЭМ!$D$10+'СЕТ СН'!$I$5-'СЕТ СН'!$I$21</f>
        <v>4354.2920132400004</v>
      </c>
      <c r="N126" s="37">
        <f>SUMIFS(СВЦЭМ!$D$34:$D$777,СВЦЭМ!$A$34:$A$777,$A126,СВЦЭМ!$B$34:$B$777,N$119)+'СЕТ СН'!$I$11+СВЦЭМ!$D$10+'СЕТ СН'!$I$5-'СЕТ СН'!$I$21</f>
        <v>4363.8739777800001</v>
      </c>
      <c r="O126" s="37">
        <f>SUMIFS(СВЦЭМ!$D$34:$D$777,СВЦЭМ!$A$34:$A$777,$A126,СВЦЭМ!$B$34:$B$777,O$119)+'СЕТ СН'!$I$11+СВЦЭМ!$D$10+'СЕТ СН'!$I$5-'СЕТ СН'!$I$21</f>
        <v>4368.59096159</v>
      </c>
      <c r="P126" s="37">
        <f>SUMIFS(СВЦЭМ!$D$34:$D$777,СВЦЭМ!$A$34:$A$777,$A126,СВЦЭМ!$B$34:$B$777,P$119)+'СЕТ СН'!$I$11+СВЦЭМ!$D$10+'СЕТ СН'!$I$5-'СЕТ СН'!$I$21</f>
        <v>4356.6664238700005</v>
      </c>
      <c r="Q126" s="37">
        <f>SUMIFS(СВЦЭМ!$D$34:$D$777,СВЦЭМ!$A$34:$A$777,$A126,СВЦЭМ!$B$34:$B$777,Q$119)+'СЕТ СН'!$I$11+СВЦЭМ!$D$10+'СЕТ СН'!$I$5-'СЕТ СН'!$I$21</f>
        <v>4367.8873660999998</v>
      </c>
      <c r="R126" s="37">
        <f>SUMIFS(СВЦЭМ!$D$34:$D$777,СВЦЭМ!$A$34:$A$777,$A126,СВЦЭМ!$B$34:$B$777,R$119)+'СЕТ СН'!$I$11+СВЦЭМ!$D$10+'СЕТ СН'!$I$5-'СЕТ СН'!$I$21</f>
        <v>4389.2781155399998</v>
      </c>
      <c r="S126" s="37">
        <f>SUMIFS(СВЦЭМ!$D$34:$D$777,СВЦЭМ!$A$34:$A$777,$A126,СВЦЭМ!$B$34:$B$777,S$119)+'СЕТ СН'!$I$11+СВЦЭМ!$D$10+'СЕТ СН'!$I$5-'СЕТ СН'!$I$21</f>
        <v>4407.8017304699997</v>
      </c>
      <c r="T126" s="37">
        <f>SUMIFS(СВЦЭМ!$D$34:$D$777,СВЦЭМ!$A$34:$A$777,$A126,СВЦЭМ!$B$34:$B$777,T$119)+'СЕТ СН'!$I$11+СВЦЭМ!$D$10+'СЕТ СН'!$I$5-'СЕТ СН'!$I$21</f>
        <v>4430.2017161000003</v>
      </c>
      <c r="U126" s="37">
        <f>SUMIFS(СВЦЭМ!$D$34:$D$777,СВЦЭМ!$A$34:$A$777,$A126,СВЦЭМ!$B$34:$B$777,U$119)+'СЕТ СН'!$I$11+СВЦЭМ!$D$10+'СЕТ СН'!$I$5-'СЕТ СН'!$I$21</f>
        <v>4440.52565873</v>
      </c>
      <c r="V126" s="37">
        <f>SUMIFS(СВЦЭМ!$D$34:$D$777,СВЦЭМ!$A$34:$A$777,$A126,СВЦЭМ!$B$34:$B$777,V$119)+'СЕТ СН'!$I$11+СВЦЭМ!$D$10+'СЕТ СН'!$I$5-'СЕТ СН'!$I$21</f>
        <v>4437.3846486299999</v>
      </c>
      <c r="W126" s="37">
        <f>SUMIFS(СВЦЭМ!$D$34:$D$777,СВЦЭМ!$A$34:$A$777,$A126,СВЦЭМ!$B$34:$B$777,W$119)+'СЕТ СН'!$I$11+СВЦЭМ!$D$10+'СЕТ СН'!$I$5-'СЕТ СН'!$I$21</f>
        <v>4415.6011700600002</v>
      </c>
      <c r="X126" s="37">
        <f>SUMIFS(СВЦЭМ!$D$34:$D$777,СВЦЭМ!$A$34:$A$777,$A126,СВЦЭМ!$B$34:$B$777,X$119)+'СЕТ СН'!$I$11+СВЦЭМ!$D$10+'СЕТ СН'!$I$5-'СЕТ СН'!$I$21</f>
        <v>4381.6143801099997</v>
      </c>
      <c r="Y126" s="37">
        <f>SUMIFS(СВЦЭМ!$D$34:$D$777,СВЦЭМ!$A$34:$A$777,$A126,СВЦЭМ!$B$34:$B$777,Y$119)+'СЕТ СН'!$I$11+СВЦЭМ!$D$10+'СЕТ СН'!$I$5-'СЕТ СН'!$I$21</f>
        <v>4490.2699198099999</v>
      </c>
    </row>
    <row r="127" spans="1:27" ht="15.75" x14ac:dyDescent="0.2">
      <c r="A127" s="36">
        <f t="shared" si="3"/>
        <v>43259</v>
      </c>
      <c r="B127" s="37">
        <f>SUMIFS(СВЦЭМ!$D$34:$D$777,СВЦЭМ!$A$34:$A$777,$A127,СВЦЭМ!$B$34:$B$777,B$119)+'СЕТ СН'!$I$11+СВЦЭМ!$D$10+'СЕТ СН'!$I$5-'СЕТ СН'!$I$21</f>
        <v>4577.9268839699998</v>
      </c>
      <c r="C127" s="37">
        <f>SUMIFS(СВЦЭМ!$D$34:$D$777,СВЦЭМ!$A$34:$A$777,$A127,СВЦЭМ!$B$34:$B$777,C$119)+'СЕТ СН'!$I$11+СВЦЭМ!$D$10+'СЕТ СН'!$I$5-'СЕТ СН'!$I$21</f>
        <v>4654.5218933999995</v>
      </c>
      <c r="D127" s="37">
        <f>SUMIFS(СВЦЭМ!$D$34:$D$777,СВЦЭМ!$A$34:$A$777,$A127,СВЦЭМ!$B$34:$B$777,D$119)+'СЕТ СН'!$I$11+СВЦЭМ!$D$10+'СЕТ СН'!$I$5-'СЕТ СН'!$I$21</f>
        <v>4700.3540094999998</v>
      </c>
      <c r="E127" s="37">
        <f>SUMIFS(СВЦЭМ!$D$34:$D$777,СВЦЭМ!$A$34:$A$777,$A127,СВЦЭМ!$B$34:$B$777,E$119)+'СЕТ СН'!$I$11+СВЦЭМ!$D$10+'СЕТ СН'!$I$5-'СЕТ СН'!$I$21</f>
        <v>4703.1902867500003</v>
      </c>
      <c r="F127" s="37">
        <f>SUMIFS(СВЦЭМ!$D$34:$D$777,СВЦЭМ!$A$34:$A$777,$A127,СВЦЭМ!$B$34:$B$777,F$119)+'СЕТ СН'!$I$11+СВЦЭМ!$D$10+'СЕТ СН'!$I$5-'СЕТ СН'!$I$21</f>
        <v>4707.7320853400006</v>
      </c>
      <c r="G127" s="37">
        <f>SUMIFS(СВЦЭМ!$D$34:$D$777,СВЦЭМ!$A$34:$A$777,$A127,СВЦЭМ!$B$34:$B$777,G$119)+'СЕТ СН'!$I$11+СВЦЭМ!$D$10+'СЕТ СН'!$I$5-'СЕТ СН'!$I$21</f>
        <v>4681.9606050699995</v>
      </c>
      <c r="H127" s="37">
        <f>SUMIFS(СВЦЭМ!$D$34:$D$777,СВЦЭМ!$A$34:$A$777,$A127,СВЦЭМ!$B$34:$B$777,H$119)+'СЕТ СН'!$I$11+СВЦЭМ!$D$10+'СЕТ СН'!$I$5-'СЕТ СН'!$I$21</f>
        <v>4552.3846265700004</v>
      </c>
      <c r="I127" s="37">
        <f>SUMIFS(СВЦЭМ!$D$34:$D$777,СВЦЭМ!$A$34:$A$777,$A127,СВЦЭМ!$B$34:$B$777,I$119)+'СЕТ СН'!$I$11+СВЦЭМ!$D$10+'СЕТ СН'!$I$5-'СЕТ СН'!$I$21</f>
        <v>4455.7052843499996</v>
      </c>
      <c r="J127" s="37">
        <f>SUMIFS(СВЦЭМ!$D$34:$D$777,СВЦЭМ!$A$34:$A$777,$A127,СВЦЭМ!$B$34:$B$777,J$119)+'СЕТ СН'!$I$11+СВЦЭМ!$D$10+'СЕТ СН'!$I$5-'СЕТ СН'!$I$21</f>
        <v>4414.7813700100005</v>
      </c>
      <c r="K127" s="37">
        <f>SUMIFS(СВЦЭМ!$D$34:$D$777,СВЦЭМ!$A$34:$A$777,$A127,СВЦЭМ!$B$34:$B$777,K$119)+'СЕТ СН'!$I$11+СВЦЭМ!$D$10+'СЕТ СН'!$I$5-'СЕТ СН'!$I$21</f>
        <v>4399.9746151299996</v>
      </c>
      <c r="L127" s="37">
        <f>SUMIFS(СВЦЭМ!$D$34:$D$777,СВЦЭМ!$A$34:$A$777,$A127,СВЦЭМ!$B$34:$B$777,L$119)+'СЕТ СН'!$I$11+СВЦЭМ!$D$10+'СЕТ СН'!$I$5-'СЕТ СН'!$I$21</f>
        <v>4383.5991132299996</v>
      </c>
      <c r="M127" s="37">
        <f>SUMIFS(СВЦЭМ!$D$34:$D$777,СВЦЭМ!$A$34:$A$777,$A127,СВЦЭМ!$B$34:$B$777,M$119)+'СЕТ СН'!$I$11+СВЦЭМ!$D$10+'СЕТ СН'!$I$5-'СЕТ СН'!$I$21</f>
        <v>4368.6922552200003</v>
      </c>
      <c r="N127" s="37">
        <f>SUMIFS(СВЦЭМ!$D$34:$D$777,СВЦЭМ!$A$34:$A$777,$A127,СВЦЭМ!$B$34:$B$777,N$119)+'СЕТ СН'!$I$11+СВЦЭМ!$D$10+'СЕТ СН'!$I$5-'СЕТ СН'!$I$21</f>
        <v>4372.2072974299999</v>
      </c>
      <c r="O127" s="37">
        <f>SUMIFS(СВЦЭМ!$D$34:$D$777,СВЦЭМ!$A$34:$A$777,$A127,СВЦЭМ!$B$34:$B$777,O$119)+'СЕТ СН'!$I$11+СВЦЭМ!$D$10+'СЕТ СН'!$I$5-'СЕТ СН'!$I$21</f>
        <v>4371.1703082200002</v>
      </c>
      <c r="P127" s="37">
        <f>SUMIFS(СВЦЭМ!$D$34:$D$777,СВЦЭМ!$A$34:$A$777,$A127,СВЦЭМ!$B$34:$B$777,P$119)+'СЕТ СН'!$I$11+СВЦЭМ!$D$10+'СЕТ СН'!$I$5-'СЕТ СН'!$I$21</f>
        <v>4373.1575058199996</v>
      </c>
      <c r="Q127" s="37">
        <f>SUMIFS(СВЦЭМ!$D$34:$D$777,СВЦЭМ!$A$34:$A$777,$A127,СВЦЭМ!$B$34:$B$777,Q$119)+'СЕТ СН'!$I$11+СВЦЭМ!$D$10+'СЕТ СН'!$I$5-'СЕТ СН'!$I$21</f>
        <v>4378.80198346</v>
      </c>
      <c r="R127" s="37">
        <f>SUMIFS(СВЦЭМ!$D$34:$D$777,СВЦЭМ!$A$34:$A$777,$A127,СВЦЭМ!$B$34:$B$777,R$119)+'СЕТ СН'!$I$11+СВЦЭМ!$D$10+'СЕТ СН'!$I$5-'СЕТ СН'!$I$21</f>
        <v>4382.3983945099999</v>
      </c>
      <c r="S127" s="37">
        <f>SUMIFS(СВЦЭМ!$D$34:$D$777,СВЦЭМ!$A$34:$A$777,$A127,СВЦЭМ!$B$34:$B$777,S$119)+'СЕТ СН'!$I$11+СВЦЭМ!$D$10+'СЕТ СН'!$I$5-'СЕТ СН'!$I$21</f>
        <v>4378.4373361999997</v>
      </c>
      <c r="T127" s="37">
        <f>SUMIFS(СВЦЭМ!$D$34:$D$777,СВЦЭМ!$A$34:$A$777,$A127,СВЦЭМ!$B$34:$B$777,T$119)+'СЕТ СН'!$I$11+СВЦЭМ!$D$10+'СЕТ СН'!$I$5-'СЕТ СН'!$I$21</f>
        <v>4374.4665512500005</v>
      </c>
      <c r="U127" s="37">
        <f>SUMIFS(СВЦЭМ!$D$34:$D$777,СВЦЭМ!$A$34:$A$777,$A127,СВЦЭМ!$B$34:$B$777,U$119)+'СЕТ СН'!$I$11+СВЦЭМ!$D$10+'СЕТ СН'!$I$5-'СЕТ СН'!$I$21</f>
        <v>4381.8794942599998</v>
      </c>
      <c r="V127" s="37">
        <f>SUMIFS(СВЦЭМ!$D$34:$D$777,СВЦЭМ!$A$34:$A$777,$A127,СВЦЭМ!$B$34:$B$777,V$119)+'СЕТ СН'!$I$11+СВЦЭМ!$D$10+'СЕТ СН'!$I$5-'СЕТ СН'!$I$21</f>
        <v>4386.0700261499996</v>
      </c>
      <c r="W127" s="37">
        <f>SUMIFS(СВЦЭМ!$D$34:$D$777,СВЦЭМ!$A$34:$A$777,$A127,СВЦЭМ!$B$34:$B$777,W$119)+'СЕТ СН'!$I$11+СВЦЭМ!$D$10+'СЕТ СН'!$I$5-'СЕТ СН'!$I$21</f>
        <v>4354.7228456100001</v>
      </c>
      <c r="X127" s="37">
        <f>SUMIFS(СВЦЭМ!$D$34:$D$777,СВЦЭМ!$A$34:$A$777,$A127,СВЦЭМ!$B$34:$B$777,X$119)+'СЕТ СН'!$I$11+СВЦЭМ!$D$10+'СЕТ СН'!$I$5-'СЕТ СН'!$I$21</f>
        <v>4376.7876105799996</v>
      </c>
      <c r="Y127" s="37">
        <f>SUMIFS(СВЦЭМ!$D$34:$D$777,СВЦЭМ!$A$34:$A$777,$A127,СВЦЭМ!$B$34:$B$777,Y$119)+'СЕТ СН'!$I$11+СВЦЭМ!$D$10+'СЕТ СН'!$I$5-'СЕТ СН'!$I$21</f>
        <v>4482.2021246000004</v>
      </c>
    </row>
    <row r="128" spans="1:27" ht="15.75" x14ac:dyDescent="0.2">
      <c r="A128" s="36">
        <f t="shared" si="3"/>
        <v>43260</v>
      </c>
      <c r="B128" s="37">
        <f>SUMIFS(СВЦЭМ!$D$34:$D$777,СВЦЭМ!$A$34:$A$777,$A128,СВЦЭМ!$B$34:$B$777,B$119)+'СЕТ СН'!$I$11+СВЦЭМ!$D$10+'СЕТ СН'!$I$5-'СЕТ СН'!$I$21</f>
        <v>4642.6141021200001</v>
      </c>
      <c r="C128" s="37">
        <f>SUMIFS(СВЦЭМ!$D$34:$D$777,СВЦЭМ!$A$34:$A$777,$A128,СВЦЭМ!$B$34:$B$777,C$119)+'СЕТ СН'!$I$11+СВЦЭМ!$D$10+'СЕТ СН'!$I$5-'СЕТ СН'!$I$21</f>
        <v>4673.4032880700006</v>
      </c>
      <c r="D128" s="37">
        <f>SUMIFS(СВЦЭМ!$D$34:$D$777,СВЦЭМ!$A$34:$A$777,$A128,СВЦЭМ!$B$34:$B$777,D$119)+'СЕТ СН'!$I$11+СВЦЭМ!$D$10+'СЕТ СН'!$I$5-'СЕТ СН'!$I$21</f>
        <v>4707.5367205800003</v>
      </c>
      <c r="E128" s="37">
        <f>SUMIFS(СВЦЭМ!$D$34:$D$777,СВЦЭМ!$A$34:$A$777,$A128,СВЦЭМ!$B$34:$B$777,E$119)+'СЕТ СН'!$I$11+СВЦЭМ!$D$10+'СЕТ СН'!$I$5-'СЕТ СН'!$I$21</f>
        <v>4718.4831524400006</v>
      </c>
      <c r="F128" s="37">
        <f>SUMIFS(СВЦЭМ!$D$34:$D$777,СВЦЭМ!$A$34:$A$777,$A128,СВЦЭМ!$B$34:$B$777,F$119)+'СЕТ СН'!$I$11+СВЦЭМ!$D$10+'СЕТ СН'!$I$5-'СЕТ СН'!$I$21</f>
        <v>4711.2038459099995</v>
      </c>
      <c r="G128" s="37">
        <f>SUMIFS(СВЦЭМ!$D$34:$D$777,СВЦЭМ!$A$34:$A$777,$A128,СВЦЭМ!$B$34:$B$777,G$119)+'СЕТ СН'!$I$11+СВЦЭМ!$D$10+'СЕТ СН'!$I$5-'СЕТ СН'!$I$21</f>
        <v>4691.5695697000001</v>
      </c>
      <c r="H128" s="37">
        <f>SUMIFS(СВЦЭМ!$D$34:$D$777,СВЦЭМ!$A$34:$A$777,$A128,СВЦЭМ!$B$34:$B$777,H$119)+'СЕТ СН'!$I$11+СВЦЭМ!$D$10+'СЕТ СН'!$I$5-'СЕТ СН'!$I$21</f>
        <v>4618.2051386600006</v>
      </c>
      <c r="I128" s="37">
        <f>SUMIFS(СВЦЭМ!$D$34:$D$777,СВЦЭМ!$A$34:$A$777,$A128,СВЦЭМ!$B$34:$B$777,I$119)+'СЕТ СН'!$I$11+СВЦЭМ!$D$10+'СЕТ СН'!$I$5-'СЕТ СН'!$I$21</f>
        <v>4491.5106097600001</v>
      </c>
      <c r="J128" s="37">
        <f>SUMIFS(СВЦЭМ!$D$34:$D$777,СВЦЭМ!$A$34:$A$777,$A128,СВЦЭМ!$B$34:$B$777,J$119)+'СЕТ СН'!$I$11+СВЦЭМ!$D$10+'СЕТ СН'!$I$5-'СЕТ СН'!$I$21</f>
        <v>4396.0817409199999</v>
      </c>
      <c r="K128" s="37">
        <f>SUMIFS(СВЦЭМ!$D$34:$D$777,СВЦЭМ!$A$34:$A$777,$A128,СВЦЭМ!$B$34:$B$777,K$119)+'СЕТ СН'!$I$11+СВЦЭМ!$D$10+'СЕТ СН'!$I$5-'СЕТ СН'!$I$21</f>
        <v>4369.5560643400004</v>
      </c>
      <c r="L128" s="37">
        <f>SUMIFS(СВЦЭМ!$D$34:$D$777,СВЦЭМ!$A$34:$A$777,$A128,СВЦЭМ!$B$34:$B$777,L$119)+'СЕТ СН'!$I$11+СВЦЭМ!$D$10+'СЕТ СН'!$I$5-'СЕТ СН'!$I$21</f>
        <v>4350.2665873799997</v>
      </c>
      <c r="M128" s="37">
        <f>SUMIFS(СВЦЭМ!$D$34:$D$777,СВЦЭМ!$A$34:$A$777,$A128,СВЦЭМ!$B$34:$B$777,M$119)+'СЕТ СН'!$I$11+СВЦЭМ!$D$10+'СЕТ СН'!$I$5-'СЕТ СН'!$I$21</f>
        <v>4353.8101945999997</v>
      </c>
      <c r="N128" s="37">
        <f>SUMIFS(СВЦЭМ!$D$34:$D$777,СВЦЭМ!$A$34:$A$777,$A128,СВЦЭМ!$B$34:$B$777,N$119)+'СЕТ СН'!$I$11+СВЦЭМ!$D$10+'СЕТ СН'!$I$5-'СЕТ СН'!$I$21</f>
        <v>4362.07421737</v>
      </c>
      <c r="O128" s="37">
        <f>SUMIFS(СВЦЭМ!$D$34:$D$777,СВЦЭМ!$A$34:$A$777,$A128,СВЦЭМ!$B$34:$B$777,O$119)+'СЕТ СН'!$I$11+СВЦЭМ!$D$10+'СЕТ СН'!$I$5-'СЕТ СН'!$I$21</f>
        <v>4363.2709405699998</v>
      </c>
      <c r="P128" s="37">
        <f>SUMIFS(СВЦЭМ!$D$34:$D$777,СВЦЭМ!$A$34:$A$777,$A128,СВЦЭМ!$B$34:$B$777,P$119)+'СЕТ СН'!$I$11+СВЦЭМ!$D$10+'СЕТ СН'!$I$5-'СЕТ СН'!$I$21</f>
        <v>4356.4896743199997</v>
      </c>
      <c r="Q128" s="37">
        <f>SUMIFS(СВЦЭМ!$D$34:$D$777,СВЦЭМ!$A$34:$A$777,$A128,СВЦЭМ!$B$34:$B$777,Q$119)+'СЕТ СН'!$I$11+СВЦЭМ!$D$10+'СЕТ СН'!$I$5-'СЕТ СН'!$I$21</f>
        <v>4359.9181846299998</v>
      </c>
      <c r="R128" s="37">
        <f>SUMIFS(СВЦЭМ!$D$34:$D$777,СВЦЭМ!$A$34:$A$777,$A128,СВЦЭМ!$B$34:$B$777,R$119)+'СЕТ СН'!$I$11+СВЦЭМ!$D$10+'СЕТ СН'!$I$5-'СЕТ СН'!$I$21</f>
        <v>4372.6297143100001</v>
      </c>
      <c r="S128" s="37">
        <f>SUMIFS(СВЦЭМ!$D$34:$D$777,СВЦЭМ!$A$34:$A$777,$A128,СВЦЭМ!$B$34:$B$777,S$119)+'СЕТ СН'!$I$11+СВЦЭМ!$D$10+'СЕТ СН'!$I$5-'СЕТ СН'!$I$21</f>
        <v>4372.6592463899997</v>
      </c>
      <c r="T128" s="37">
        <f>SUMIFS(СВЦЭМ!$D$34:$D$777,СВЦЭМ!$A$34:$A$777,$A128,СВЦЭМ!$B$34:$B$777,T$119)+'СЕТ СН'!$I$11+СВЦЭМ!$D$10+'СЕТ СН'!$I$5-'СЕТ СН'!$I$21</f>
        <v>4368.0930903600001</v>
      </c>
      <c r="U128" s="37">
        <f>SUMIFS(СВЦЭМ!$D$34:$D$777,СВЦЭМ!$A$34:$A$777,$A128,СВЦЭМ!$B$34:$B$777,U$119)+'СЕТ СН'!$I$11+СВЦЭМ!$D$10+'СЕТ СН'!$I$5-'СЕТ СН'!$I$21</f>
        <v>4366.9697183199996</v>
      </c>
      <c r="V128" s="37">
        <f>SUMIFS(СВЦЭМ!$D$34:$D$777,СВЦЭМ!$A$34:$A$777,$A128,СВЦЭМ!$B$34:$B$777,V$119)+'СЕТ СН'!$I$11+СВЦЭМ!$D$10+'СЕТ СН'!$I$5-'СЕТ СН'!$I$21</f>
        <v>4381.5906497799997</v>
      </c>
      <c r="W128" s="37">
        <f>SUMIFS(СВЦЭМ!$D$34:$D$777,СВЦЭМ!$A$34:$A$777,$A128,СВЦЭМ!$B$34:$B$777,W$119)+'СЕТ СН'!$I$11+СВЦЭМ!$D$10+'СЕТ СН'!$I$5-'СЕТ СН'!$I$21</f>
        <v>4423.2099479199996</v>
      </c>
      <c r="X128" s="37">
        <f>SUMIFS(СВЦЭМ!$D$34:$D$777,СВЦЭМ!$A$34:$A$777,$A128,СВЦЭМ!$B$34:$B$777,X$119)+'СЕТ СН'!$I$11+СВЦЭМ!$D$10+'СЕТ СН'!$I$5-'СЕТ СН'!$I$21</f>
        <v>4496.9689360100001</v>
      </c>
      <c r="Y128" s="37">
        <f>SUMIFS(СВЦЭМ!$D$34:$D$777,СВЦЭМ!$A$34:$A$777,$A128,СВЦЭМ!$B$34:$B$777,Y$119)+'СЕТ СН'!$I$11+СВЦЭМ!$D$10+'СЕТ СН'!$I$5-'СЕТ СН'!$I$21</f>
        <v>4563.0386162099994</v>
      </c>
    </row>
    <row r="129" spans="1:25" ht="15.75" x14ac:dyDescent="0.2">
      <c r="A129" s="36">
        <f t="shared" si="3"/>
        <v>43261</v>
      </c>
      <c r="B129" s="37">
        <f>SUMIFS(СВЦЭМ!$D$34:$D$777,СВЦЭМ!$A$34:$A$777,$A129,СВЦЭМ!$B$34:$B$777,B$119)+'СЕТ СН'!$I$11+СВЦЭМ!$D$10+'СЕТ СН'!$I$5-'СЕТ СН'!$I$21</f>
        <v>4634.8811530800003</v>
      </c>
      <c r="C129" s="37">
        <f>SUMIFS(СВЦЭМ!$D$34:$D$777,СВЦЭМ!$A$34:$A$777,$A129,СВЦЭМ!$B$34:$B$777,C$119)+'СЕТ СН'!$I$11+СВЦЭМ!$D$10+'СЕТ СН'!$I$5-'СЕТ СН'!$I$21</f>
        <v>4683.0514811500007</v>
      </c>
      <c r="D129" s="37">
        <f>SUMIFS(СВЦЭМ!$D$34:$D$777,СВЦЭМ!$A$34:$A$777,$A129,СВЦЭМ!$B$34:$B$777,D$119)+'СЕТ СН'!$I$11+СВЦЭМ!$D$10+'СЕТ СН'!$I$5-'СЕТ СН'!$I$21</f>
        <v>4718.8233573900006</v>
      </c>
      <c r="E129" s="37">
        <f>SUMIFS(СВЦЭМ!$D$34:$D$777,СВЦЭМ!$A$34:$A$777,$A129,СВЦЭМ!$B$34:$B$777,E$119)+'СЕТ СН'!$I$11+СВЦЭМ!$D$10+'СЕТ СН'!$I$5-'СЕТ СН'!$I$21</f>
        <v>4720.8582670599999</v>
      </c>
      <c r="F129" s="37">
        <f>SUMIFS(СВЦЭМ!$D$34:$D$777,СВЦЭМ!$A$34:$A$777,$A129,СВЦЭМ!$B$34:$B$777,F$119)+'СЕТ СН'!$I$11+СВЦЭМ!$D$10+'СЕТ СН'!$I$5-'СЕТ СН'!$I$21</f>
        <v>4715.0954233299999</v>
      </c>
      <c r="G129" s="37">
        <f>SUMIFS(СВЦЭМ!$D$34:$D$777,СВЦЭМ!$A$34:$A$777,$A129,СВЦЭМ!$B$34:$B$777,G$119)+'СЕТ СН'!$I$11+СВЦЭМ!$D$10+'СЕТ СН'!$I$5-'СЕТ СН'!$I$21</f>
        <v>4716.2503678100002</v>
      </c>
      <c r="H129" s="37">
        <f>SUMIFS(СВЦЭМ!$D$34:$D$777,СВЦЭМ!$A$34:$A$777,$A129,СВЦЭМ!$B$34:$B$777,H$119)+'СЕТ СН'!$I$11+СВЦЭМ!$D$10+'СЕТ СН'!$I$5-'СЕТ СН'!$I$21</f>
        <v>4656.7958054599994</v>
      </c>
      <c r="I129" s="37">
        <f>SUMIFS(СВЦЭМ!$D$34:$D$777,СВЦЭМ!$A$34:$A$777,$A129,СВЦЭМ!$B$34:$B$777,I$119)+'СЕТ СН'!$I$11+СВЦЭМ!$D$10+'СЕТ СН'!$I$5-'СЕТ СН'!$I$21</f>
        <v>4526.3808822600004</v>
      </c>
      <c r="J129" s="37">
        <f>SUMIFS(СВЦЭМ!$D$34:$D$777,СВЦЭМ!$A$34:$A$777,$A129,СВЦЭМ!$B$34:$B$777,J$119)+'СЕТ СН'!$I$11+СВЦЭМ!$D$10+'СЕТ СН'!$I$5-'СЕТ СН'!$I$21</f>
        <v>4428.3582113599996</v>
      </c>
      <c r="K129" s="37">
        <f>SUMIFS(СВЦЭМ!$D$34:$D$777,СВЦЭМ!$A$34:$A$777,$A129,СВЦЭМ!$B$34:$B$777,K$119)+'СЕТ СН'!$I$11+СВЦЭМ!$D$10+'СЕТ СН'!$I$5-'СЕТ СН'!$I$21</f>
        <v>4361.2333226000001</v>
      </c>
      <c r="L129" s="37">
        <f>SUMIFS(СВЦЭМ!$D$34:$D$777,СВЦЭМ!$A$34:$A$777,$A129,СВЦЭМ!$B$34:$B$777,L$119)+'СЕТ СН'!$I$11+СВЦЭМ!$D$10+'СЕТ СН'!$I$5-'СЕТ СН'!$I$21</f>
        <v>4333.2112041999999</v>
      </c>
      <c r="M129" s="37">
        <f>SUMIFS(СВЦЭМ!$D$34:$D$777,СВЦЭМ!$A$34:$A$777,$A129,СВЦЭМ!$B$34:$B$777,M$119)+'СЕТ СН'!$I$11+СВЦЭМ!$D$10+'СЕТ СН'!$I$5-'СЕТ СН'!$I$21</f>
        <v>4329.8419926200004</v>
      </c>
      <c r="N129" s="37">
        <f>SUMIFS(СВЦЭМ!$D$34:$D$777,СВЦЭМ!$A$34:$A$777,$A129,СВЦЭМ!$B$34:$B$777,N$119)+'СЕТ СН'!$I$11+СВЦЭМ!$D$10+'СЕТ СН'!$I$5-'СЕТ СН'!$I$21</f>
        <v>4339.0789425200001</v>
      </c>
      <c r="O129" s="37">
        <f>SUMIFS(СВЦЭМ!$D$34:$D$777,СВЦЭМ!$A$34:$A$777,$A129,СВЦЭМ!$B$34:$B$777,O$119)+'СЕТ СН'!$I$11+СВЦЭМ!$D$10+'СЕТ СН'!$I$5-'СЕТ СН'!$I$21</f>
        <v>4385.6142451900005</v>
      </c>
      <c r="P129" s="37">
        <f>SUMIFS(СВЦЭМ!$D$34:$D$777,СВЦЭМ!$A$34:$A$777,$A129,СВЦЭМ!$B$34:$B$777,P$119)+'СЕТ СН'!$I$11+СВЦЭМ!$D$10+'СЕТ СН'!$I$5-'СЕТ СН'!$I$21</f>
        <v>4372.4292882099999</v>
      </c>
      <c r="Q129" s="37">
        <f>SUMIFS(СВЦЭМ!$D$34:$D$777,СВЦЭМ!$A$34:$A$777,$A129,СВЦЭМ!$B$34:$B$777,Q$119)+'СЕТ СН'!$I$11+СВЦЭМ!$D$10+'СЕТ СН'!$I$5-'СЕТ СН'!$I$21</f>
        <v>4375.97746259</v>
      </c>
      <c r="R129" s="37">
        <f>SUMIFS(СВЦЭМ!$D$34:$D$777,СВЦЭМ!$A$34:$A$777,$A129,СВЦЭМ!$B$34:$B$777,R$119)+'СЕТ СН'!$I$11+СВЦЭМ!$D$10+'СЕТ СН'!$I$5-'СЕТ СН'!$I$21</f>
        <v>4375.6369864600001</v>
      </c>
      <c r="S129" s="37">
        <f>SUMIFS(СВЦЭМ!$D$34:$D$777,СВЦЭМ!$A$34:$A$777,$A129,СВЦЭМ!$B$34:$B$777,S$119)+'СЕТ СН'!$I$11+СВЦЭМ!$D$10+'СЕТ СН'!$I$5-'СЕТ СН'!$I$21</f>
        <v>4374.8619883600004</v>
      </c>
      <c r="T129" s="37">
        <f>SUMIFS(СВЦЭМ!$D$34:$D$777,СВЦЭМ!$A$34:$A$777,$A129,СВЦЭМ!$B$34:$B$777,T$119)+'СЕТ СН'!$I$11+СВЦЭМ!$D$10+'СЕТ СН'!$I$5-'СЕТ СН'!$I$21</f>
        <v>4379.3497509199997</v>
      </c>
      <c r="U129" s="37">
        <f>SUMIFS(СВЦЭМ!$D$34:$D$777,СВЦЭМ!$A$34:$A$777,$A129,СВЦЭМ!$B$34:$B$777,U$119)+'СЕТ СН'!$I$11+СВЦЭМ!$D$10+'СЕТ СН'!$I$5-'СЕТ СН'!$I$21</f>
        <v>4376.1218451599998</v>
      </c>
      <c r="V129" s="37">
        <f>SUMIFS(СВЦЭМ!$D$34:$D$777,СВЦЭМ!$A$34:$A$777,$A129,СВЦЭМ!$B$34:$B$777,V$119)+'СЕТ СН'!$I$11+СВЦЭМ!$D$10+'СЕТ СН'!$I$5-'СЕТ СН'!$I$21</f>
        <v>4351.2010780700002</v>
      </c>
      <c r="W129" s="37">
        <f>SUMIFS(СВЦЭМ!$D$34:$D$777,СВЦЭМ!$A$34:$A$777,$A129,СВЦЭМ!$B$34:$B$777,W$119)+'СЕТ СН'!$I$11+СВЦЭМ!$D$10+'СЕТ СН'!$I$5-'СЕТ СН'!$I$21</f>
        <v>4389.4767508100003</v>
      </c>
      <c r="X129" s="37">
        <f>SUMIFS(СВЦЭМ!$D$34:$D$777,СВЦЭМ!$A$34:$A$777,$A129,СВЦЭМ!$B$34:$B$777,X$119)+'СЕТ СН'!$I$11+СВЦЭМ!$D$10+'СЕТ СН'!$I$5-'СЕТ СН'!$I$21</f>
        <v>4487.7637083199998</v>
      </c>
      <c r="Y129" s="37">
        <f>SUMIFS(СВЦЭМ!$D$34:$D$777,СВЦЭМ!$A$34:$A$777,$A129,СВЦЭМ!$B$34:$B$777,Y$119)+'СЕТ СН'!$I$11+СВЦЭМ!$D$10+'СЕТ СН'!$I$5-'СЕТ СН'!$I$21</f>
        <v>4571.1337708500005</v>
      </c>
    </row>
    <row r="130" spans="1:25" ht="15.75" x14ac:dyDescent="0.2">
      <c r="A130" s="36">
        <f t="shared" si="3"/>
        <v>43262</v>
      </c>
      <c r="B130" s="37">
        <f>SUMIFS(СВЦЭМ!$D$34:$D$777,СВЦЭМ!$A$34:$A$777,$A130,СВЦЭМ!$B$34:$B$777,B$119)+'СЕТ СН'!$I$11+СВЦЭМ!$D$10+'СЕТ СН'!$I$5-'СЕТ СН'!$I$21</f>
        <v>4616.0654333800003</v>
      </c>
      <c r="C130" s="37">
        <f>SUMIFS(СВЦЭМ!$D$34:$D$777,СВЦЭМ!$A$34:$A$777,$A130,СВЦЭМ!$B$34:$B$777,C$119)+'СЕТ СН'!$I$11+СВЦЭМ!$D$10+'СЕТ СН'!$I$5-'СЕТ СН'!$I$21</f>
        <v>4674.3903293499998</v>
      </c>
      <c r="D130" s="37">
        <f>SUMIFS(СВЦЭМ!$D$34:$D$777,СВЦЭМ!$A$34:$A$777,$A130,СВЦЭМ!$B$34:$B$777,D$119)+'СЕТ СН'!$I$11+СВЦЭМ!$D$10+'СЕТ СН'!$I$5-'СЕТ СН'!$I$21</f>
        <v>4709.95810291</v>
      </c>
      <c r="E130" s="37">
        <f>SUMIFS(СВЦЭМ!$D$34:$D$777,СВЦЭМ!$A$34:$A$777,$A130,СВЦЭМ!$B$34:$B$777,E$119)+'СЕТ СН'!$I$11+СВЦЭМ!$D$10+'СЕТ СН'!$I$5-'СЕТ СН'!$I$21</f>
        <v>4710.7812891799995</v>
      </c>
      <c r="F130" s="37">
        <f>SUMIFS(СВЦЭМ!$D$34:$D$777,СВЦЭМ!$A$34:$A$777,$A130,СВЦЭМ!$B$34:$B$777,F$119)+'СЕТ СН'!$I$11+СВЦЭМ!$D$10+'СЕТ СН'!$I$5-'СЕТ СН'!$I$21</f>
        <v>4697.7544237900001</v>
      </c>
      <c r="G130" s="37">
        <f>SUMIFS(СВЦЭМ!$D$34:$D$777,СВЦЭМ!$A$34:$A$777,$A130,СВЦЭМ!$B$34:$B$777,G$119)+'СЕТ СН'!$I$11+СВЦЭМ!$D$10+'СЕТ СН'!$I$5-'СЕТ СН'!$I$21</f>
        <v>4707.6629571599997</v>
      </c>
      <c r="H130" s="37">
        <f>SUMIFS(СВЦЭМ!$D$34:$D$777,СВЦЭМ!$A$34:$A$777,$A130,СВЦЭМ!$B$34:$B$777,H$119)+'СЕТ СН'!$I$11+СВЦЭМ!$D$10+'СЕТ СН'!$I$5-'СЕТ СН'!$I$21</f>
        <v>4691.4268177399999</v>
      </c>
      <c r="I130" s="37">
        <f>SUMIFS(СВЦЭМ!$D$34:$D$777,СВЦЭМ!$A$34:$A$777,$A130,СВЦЭМ!$B$34:$B$777,I$119)+'СЕТ СН'!$I$11+СВЦЭМ!$D$10+'СЕТ СН'!$I$5-'СЕТ СН'!$I$21</f>
        <v>4573.2429340299996</v>
      </c>
      <c r="J130" s="37">
        <f>SUMIFS(СВЦЭМ!$D$34:$D$777,СВЦЭМ!$A$34:$A$777,$A130,СВЦЭМ!$B$34:$B$777,J$119)+'СЕТ СН'!$I$11+СВЦЭМ!$D$10+'СЕТ СН'!$I$5-'СЕТ СН'!$I$21</f>
        <v>4426.39615727</v>
      </c>
      <c r="K130" s="37">
        <f>SUMIFS(СВЦЭМ!$D$34:$D$777,СВЦЭМ!$A$34:$A$777,$A130,СВЦЭМ!$B$34:$B$777,K$119)+'СЕТ СН'!$I$11+СВЦЭМ!$D$10+'СЕТ СН'!$I$5-'СЕТ СН'!$I$21</f>
        <v>4364.5530942599999</v>
      </c>
      <c r="L130" s="37">
        <f>SUMIFS(СВЦЭМ!$D$34:$D$777,СВЦЭМ!$A$34:$A$777,$A130,СВЦЭМ!$B$34:$B$777,L$119)+'СЕТ СН'!$I$11+СВЦЭМ!$D$10+'СЕТ СН'!$I$5-'СЕТ СН'!$I$21</f>
        <v>4343.0064132899997</v>
      </c>
      <c r="M130" s="37">
        <f>SUMIFS(СВЦЭМ!$D$34:$D$777,СВЦЭМ!$A$34:$A$777,$A130,СВЦЭМ!$B$34:$B$777,M$119)+'СЕТ СН'!$I$11+СВЦЭМ!$D$10+'СЕТ СН'!$I$5-'СЕТ СН'!$I$21</f>
        <v>4342.4343149999995</v>
      </c>
      <c r="N130" s="37">
        <f>SUMIFS(СВЦЭМ!$D$34:$D$777,СВЦЭМ!$A$34:$A$777,$A130,СВЦЭМ!$B$34:$B$777,N$119)+'СЕТ СН'!$I$11+СВЦЭМ!$D$10+'СЕТ СН'!$I$5-'СЕТ СН'!$I$21</f>
        <v>4347.6313269399998</v>
      </c>
      <c r="O130" s="37">
        <f>SUMIFS(СВЦЭМ!$D$34:$D$777,СВЦЭМ!$A$34:$A$777,$A130,СВЦЭМ!$B$34:$B$777,O$119)+'СЕТ СН'!$I$11+СВЦЭМ!$D$10+'СЕТ СН'!$I$5-'СЕТ СН'!$I$21</f>
        <v>4369.1570054499998</v>
      </c>
      <c r="P130" s="37">
        <f>SUMIFS(СВЦЭМ!$D$34:$D$777,СВЦЭМ!$A$34:$A$777,$A130,СВЦЭМ!$B$34:$B$777,P$119)+'СЕТ СН'!$I$11+СВЦЭМ!$D$10+'СЕТ СН'!$I$5-'СЕТ СН'!$I$21</f>
        <v>4380.7860976900001</v>
      </c>
      <c r="Q130" s="37">
        <f>SUMIFS(СВЦЭМ!$D$34:$D$777,СВЦЭМ!$A$34:$A$777,$A130,СВЦЭМ!$B$34:$B$777,Q$119)+'СЕТ СН'!$I$11+СВЦЭМ!$D$10+'СЕТ СН'!$I$5-'СЕТ СН'!$I$21</f>
        <v>4366.8996156700005</v>
      </c>
      <c r="R130" s="37">
        <f>SUMIFS(СВЦЭМ!$D$34:$D$777,СВЦЭМ!$A$34:$A$777,$A130,СВЦЭМ!$B$34:$B$777,R$119)+'СЕТ СН'!$I$11+СВЦЭМ!$D$10+'СЕТ СН'!$I$5-'СЕТ СН'!$I$21</f>
        <v>4364.6478166899997</v>
      </c>
      <c r="S130" s="37">
        <f>SUMIFS(СВЦЭМ!$D$34:$D$777,СВЦЭМ!$A$34:$A$777,$A130,СВЦЭМ!$B$34:$B$777,S$119)+'СЕТ СН'!$I$11+СВЦЭМ!$D$10+'СЕТ СН'!$I$5-'СЕТ СН'!$I$21</f>
        <v>4365.2392965899999</v>
      </c>
      <c r="T130" s="37">
        <f>SUMIFS(СВЦЭМ!$D$34:$D$777,СВЦЭМ!$A$34:$A$777,$A130,СВЦЭМ!$B$34:$B$777,T$119)+'СЕТ СН'!$I$11+СВЦЭМ!$D$10+'СЕТ СН'!$I$5-'СЕТ СН'!$I$21</f>
        <v>4361.3342250200003</v>
      </c>
      <c r="U130" s="37">
        <f>SUMIFS(СВЦЭМ!$D$34:$D$777,СВЦЭМ!$A$34:$A$777,$A130,СВЦЭМ!$B$34:$B$777,U$119)+'СЕТ СН'!$I$11+СВЦЭМ!$D$10+'СЕТ СН'!$I$5-'СЕТ СН'!$I$21</f>
        <v>4365.52005715</v>
      </c>
      <c r="V130" s="37">
        <f>SUMIFS(СВЦЭМ!$D$34:$D$777,СВЦЭМ!$A$34:$A$777,$A130,СВЦЭМ!$B$34:$B$777,V$119)+'СЕТ СН'!$I$11+СВЦЭМ!$D$10+'СЕТ СН'!$I$5-'СЕТ СН'!$I$21</f>
        <v>4352.4432509299995</v>
      </c>
      <c r="W130" s="37">
        <f>SUMIFS(СВЦЭМ!$D$34:$D$777,СВЦЭМ!$A$34:$A$777,$A130,СВЦЭМ!$B$34:$B$777,W$119)+'СЕТ СН'!$I$11+СВЦЭМ!$D$10+'СЕТ СН'!$I$5-'СЕТ СН'!$I$21</f>
        <v>4384.8009431199998</v>
      </c>
      <c r="X130" s="37">
        <f>SUMIFS(СВЦЭМ!$D$34:$D$777,СВЦЭМ!$A$34:$A$777,$A130,СВЦЭМ!$B$34:$B$777,X$119)+'СЕТ СН'!$I$11+СВЦЭМ!$D$10+'СЕТ СН'!$I$5-'СЕТ СН'!$I$21</f>
        <v>4487.1163085500002</v>
      </c>
      <c r="Y130" s="37">
        <f>SUMIFS(СВЦЭМ!$D$34:$D$777,СВЦЭМ!$A$34:$A$777,$A130,СВЦЭМ!$B$34:$B$777,Y$119)+'СЕТ СН'!$I$11+СВЦЭМ!$D$10+'СЕТ СН'!$I$5-'СЕТ СН'!$I$21</f>
        <v>4615.53324436</v>
      </c>
    </row>
    <row r="131" spans="1:25" ht="15.75" x14ac:dyDescent="0.2">
      <c r="A131" s="36">
        <f t="shared" si="3"/>
        <v>43263</v>
      </c>
      <c r="B131" s="37">
        <f>SUMIFS(СВЦЭМ!$D$34:$D$777,СВЦЭМ!$A$34:$A$777,$A131,СВЦЭМ!$B$34:$B$777,B$119)+'СЕТ СН'!$I$11+СВЦЭМ!$D$10+'СЕТ СН'!$I$5-'СЕТ СН'!$I$21</f>
        <v>4660.5153154700001</v>
      </c>
      <c r="C131" s="37">
        <f>SUMIFS(СВЦЭМ!$D$34:$D$777,СВЦЭМ!$A$34:$A$777,$A131,СВЦЭМ!$B$34:$B$777,C$119)+'СЕТ СН'!$I$11+СВЦЭМ!$D$10+'СЕТ СН'!$I$5-'СЕТ СН'!$I$21</f>
        <v>4690.9891744299994</v>
      </c>
      <c r="D131" s="37">
        <f>SUMIFS(СВЦЭМ!$D$34:$D$777,СВЦЭМ!$A$34:$A$777,$A131,СВЦЭМ!$B$34:$B$777,D$119)+'СЕТ СН'!$I$11+СВЦЭМ!$D$10+'СЕТ СН'!$I$5-'СЕТ СН'!$I$21</f>
        <v>4700.48958167</v>
      </c>
      <c r="E131" s="37">
        <f>SUMIFS(СВЦЭМ!$D$34:$D$777,СВЦЭМ!$A$34:$A$777,$A131,СВЦЭМ!$B$34:$B$777,E$119)+'СЕТ СН'!$I$11+СВЦЭМ!$D$10+'СЕТ СН'!$I$5-'СЕТ СН'!$I$21</f>
        <v>4724.1343245600001</v>
      </c>
      <c r="F131" s="37">
        <f>SUMIFS(СВЦЭМ!$D$34:$D$777,СВЦЭМ!$A$34:$A$777,$A131,СВЦЭМ!$B$34:$B$777,F$119)+'СЕТ СН'!$I$11+СВЦЭМ!$D$10+'СЕТ СН'!$I$5-'СЕТ СН'!$I$21</f>
        <v>4721.8848958200006</v>
      </c>
      <c r="G131" s="37">
        <f>SUMIFS(СВЦЭМ!$D$34:$D$777,СВЦЭМ!$A$34:$A$777,$A131,СВЦЭМ!$B$34:$B$777,G$119)+'СЕТ СН'!$I$11+СВЦЭМ!$D$10+'СЕТ СН'!$I$5-'СЕТ СН'!$I$21</f>
        <v>4722.6309415799997</v>
      </c>
      <c r="H131" s="37">
        <f>SUMIFS(СВЦЭМ!$D$34:$D$777,СВЦЭМ!$A$34:$A$777,$A131,СВЦЭМ!$B$34:$B$777,H$119)+'СЕТ СН'!$I$11+СВЦЭМ!$D$10+'СЕТ СН'!$I$5-'СЕТ СН'!$I$21</f>
        <v>4706.9517823699998</v>
      </c>
      <c r="I131" s="37">
        <f>SUMIFS(СВЦЭМ!$D$34:$D$777,СВЦЭМ!$A$34:$A$777,$A131,СВЦЭМ!$B$34:$B$777,I$119)+'СЕТ СН'!$I$11+СВЦЭМ!$D$10+'СЕТ СН'!$I$5-'СЕТ СН'!$I$21</f>
        <v>4592.0593330399997</v>
      </c>
      <c r="J131" s="37">
        <f>SUMIFS(СВЦЭМ!$D$34:$D$777,СВЦЭМ!$A$34:$A$777,$A131,СВЦЭМ!$B$34:$B$777,J$119)+'СЕТ СН'!$I$11+СВЦЭМ!$D$10+'СЕТ СН'!$I$5-'СЕТ СН'!$I$21</f>
        <v>4445.3141179100003</v>
      </c>
      <c r="K131" s="37">
        <f>SUMIFS(СВЦЭМ!$D$34:$D$777,СВЦЭМ!$A$34:$A$777,$A131,СВЦЭМ!$B$34:$B$777,K$119)+'СЕТ СН'!$I$11+СВЦЭМ!$D$10+'СЕТ СН'!$I$5-'СЕТ СН'!$I$21</f>
        <v>4370.51415886</v>
      </c>
      <c r="L131" s="37">
        <f>SUMIFS(СВЦЭМ!$D$34:$D$777,СВЦЭМ!$A$34:$A$777,$A131,СВЦЭМ!$B$34:$B$777,L$119)+'СЕТ СН'!$I$11+СВЦЭМ!$D$10+'СЕТ СН'!$I$5-'СЕТ СН'!$I$21</f>
        <v>4359.8382362900002</v>
      </c>
      <c r="M131" s="37">
        <f>SUMIFS(СВЦЭМ!$D$34:$D$777,СВЦЭМ!$A$34:$A$777,$A131,СВЦЭМ!$B$34:$B$777,M$119)+'СЕТ СН'!$I$11+СВЦЭМ!$D$10+'СЕТ СН'!$I$5-'СЕТ СН'!$I$21</f>
        <v>4353.0351017000003</v>
      </c>
      <c r="N131" s="37">
        <f>SUMIFS(СВЦЭМ!$D$34:$D$777,СВЦЭМ!$A$34:$A$777,$A131,СВЦЭМ!$B$34:$B$777,N$119)+'СЕТ СН'!$I$11+СВЦЭМ!$D$10+'СЕТ СН'!$I$5-'СЕТ СН'!$I$21</f>
        <v>4355.2981908000002</v>
      </c>
      <c r="O131" s="37">
        <f>SUMIFS(СВЦЭМ!$D$34:$D$777,СВЦЭМ!$A$34:$A$777,$A131,СВЦЭМ!$B$34:$B$777,O$119)+'СЕТ СН'!$I$11+СВЦЭМ!$D$10+'СЕТ СН'!$I$5-'СЕТ СН'!$I$21</f>
        <v>4376.0628975700001</v>
      </c>
      <c r="P131" s="37">
        <f>SUMIFS(СВЦЭМ!$D$34:$D$777,СВЦЭМ!$A$34:$A$777,$A131,СВЦЭМ!$B$34:$B$777,P$119)+'СЕТ СН'!$I$11+СВЦЭМ!$D$10+'СЕТ СН'!$I$5-'СЕТ СН'!$I$21</f>
        <v>4375.7387084299999</v>
      </c>
      <c r="Q131" s="37">
        <f>SUMIFS(СВЦЭМ!$D$34:$D$777,СВЦЭМ!$A$34:$A$777,$A131,СВЦЭМ!$B$34:$B$777,Q$119)+'СЕТ СН'!$I$11+СВЦЭМ!$D$10+'СЕТ СН'!$I$5-'СЕТ СН'!$I$21</f>
        <v>4373.4950427399999</v>
      </c>
      <c r="R131" s="37">
        <f>SUMIFS(СВЦЭМ!$D$34:$D$777,СВЦЭМ!$A$34:$A$777,$A131,СВЦЭМ!$B$34:$B$777,R$119)+'СЕТ СН'!$I$11+СВЦЭМ!$D$10+'СЕТ СН'!$I$5-'СЕТ СН'!$I$21</f>
        <v>4368.5708869299997</v>
      </c>
      <c r="S131" s="37">
        <f>SUMIFS(СВЦЭМ!$D$34:$D$777,СВЦЭМ!$A$34:$A$777,$A131,СВЦЭМ!$B$34:$B$777,S$119)+'СЕТ СН'!$I$11+СВЦЭМ!$D$10+'СЕТ СН'!$I$5-'СЕТ СН'!$I$21</f>
        <v>4375.7420339199998</v>
      </c>
      <c r="T131" s="37">
        <f>SUMIFS(СВЦЭМ!$D$34:$D$777,СВЦЭМ!$A$34:$A$777,$A131,СВЦЭМ!$B$34:$B$777,T$119)+'СЕТ СН'!$I$11+СВЦЭМ!$D$10+'СЕТ СН'!$I$5-'СЕТ СН'!$I$21</f>
        <v>4370.41504291</v>
      </c>
      <c r="U131" s="37">
        <f>SUMIFS(СВЦЭМ!$D$34:$D$777,СВЦЭМ!$A$34:$A$777,$A131,СВЦЭМ!$B$34:$B$777,U$119)+'СЕТ СН'!$I$11+СВЦЭМ!$D$10+'СЕТ СН'!$I$5-'СЕТ СН'!$I$21</f>
        <v>4373.6532138800003</v>
      </c>
      <c r="V131" s="37">
        <f>SUMIFS(СВЦЭМ!$D$34:$D$777,СВЦЭМ!$A$34:$A$777,$A131,СВЦЭМ!$B$34:$B$777,V$119)+'СЕТ СН'!$I$11+СВЦЭМ!$D$10+'СЕТ СН'!$I$5-'СЕТ СН'!$I$21</f>
        <v>4360.7436847300005</v>
      </c>
      <c r="W131" s="37">
        <f>SUMIFS(СВЦЭМ!$D$34:$D$777,СВЦЭМ!$A$34:$A$777,$A131,СВЦЭМ!$B$34:$B$777,W$119)+'СЕТ СН'!$I$11+СВЦЭМ!$D$10+'СЕТ СН'!$I$5-'СЕТ СН'!$I$21</f>
        <v>4397.1601000399996</v>
      </c>
      <c r="X131" s="37">
        <f>SUMIFS(СВЦЭМ!$D$34:$D$777,СВЦЭМ!$A$34:$A$777,$A131,СВЦЭМ!$B$34:$B$777,X$119)+'СЕТ СН'!$I$11+СВЦЭМ!$D$10+'СЕТ СН'!$I$5-'СЕТ СН'!$I$21</f>
        <v>4499.6652545400002</v>
      </c>
      <c r="Y131" s="37">
        <f>SUMIFS(СВЦЭМ!$D$34:$D$777,СВЦЭМ!$A$34:$A$777,$A131,СВЦЭМ!$B$34:$B$777,Y$119)+'СЕТ СН'!$I$11+СВЦЭМ!$D$10+'СЕТ СН'!$I$5-'СЕТ СН'!$I$21</f>
        <v>4628.2787321900005</v>
      </c>
    </row>
    <row r="132" spans="1:25" ht="15.75" x14ac:dyDescent="0.2">
      <c r="A132" s="36">
        <f t="shared" si="3"/>
        <v>43264</v>
      </c>
      <c r="B132" s="37">
        <f>SUMIFS(СВЦЭМ!$D$34:$D$777,СВЦЭМ!$A$34:$A$777,$A132,СВЦЭМ!$B$34:$B$777,B$119)+'СЕТ СН'!$I$11+СВЦЭМ!$D$10+'СЕТ СН'!$I$5-'СЕТ СН'!$I$21</f>
        <v>4670.0522434200002</v>
      </c>
      <c r="C132" s="37">
        <f>SUMIFS(СВЦЭМ!$D$34:$D$777,СВЦЭМ!$A$34:$A$777,$A132,СВЦЭМ!$B$34:$B$777,C$119)+'СЕТ СН'!$I$11+СВЦЭМ!$D$10+'СЕТ СН'!$I$5-'СЕТ СН'!$I$21</f>
        <v>4694.5133354300006</v>
      </c>
      <c r="D132" s="37">
        <f>SUMIFS(СВЦЭМ!$D$34:$D$777,СВЦЭМ!$A$34:$A$777,$A132,СВЦЭМ!$B$34:$B$777,D$119)+'СЕТ СН'!$I$11+СВЦЭМ!$D$10+'СЕТ СН'!$I$5-'СЕТ СН'!$I$21</f>
        <v>4705.2462301900005</v>
      </c>
      <c r="E132" s="37">
        <f>SUMIFS(СВЦЭМ!$D$34:$D$777,СВЦЭМ!$A$34:$A$777,$A132,СВЦЭМ!$B$34:$B$777,E$119)+'СЕТ СН'!$I$11+СВЦЭМ!$D$10+'СЕТ СН'!$I$5-'СЕТ СН'!$I$21</f>
        <v>4728.5435017099999</v>
      </c>
      <c r="F132" s="37">
        <f>SUMIFS(СВЦЭМ!$D$34:$D$777,СВЦЭМ!$A$34:$A$777,$A132,СВЦЭМ!$B$34:$B$777,F$119)+'СЕТ СН'!$I$11+СВЦЭМ!$D$10+'СЕТ СН'!$I$5-'СЕТ СН'!$I$21</f>
        <v>4725.40847932</v>
      </c>
      <c r="G132" s="37">
        <f>SUMIFS(СВЦЭМ!$D$34:$D$777,СВЦЭМ!$A$34:$A$777,$A132,СВЦЭМ!$B$34:$B$777,G$119)+'СЕТ СН'!$I$11+СВЦЭМ!$D$10+'СЕТ СН'!$I$5-'СЕТ СН'!$I$21</f>
        <v>4729.6154151000001</v>
      </c>
      <c r="H132" s="37">
        <f>SUMIFS(СВЦЭМ!$D$34:$D$777,СВЦЭМ!$A$34:$A$777,$A132,СВЦЭМ!$B$34:$B$777,H$119)+'СЕТ СН'!$I$11+СВЦЭМ!$D$10+'СЕТ СН'!$I$5-'СЕТ СН'!$I$21</f>
        <v>4718.23824565</v>
      </c>
      <c r="I132" s="37">
        <f>SUMIFS(СВЦЭМ!$D$34:$D$777,СВЦЭМ!$A$34:$A$777,$A132,СВЦЭМ!$B$34:$B$777,I$119)+'СЕТ СН'!$I$11+СВЦЭМ!$D$10+'СЕТ СН'!$I$5-'СЕТ СН'!$I$21</f>
        <v>4561.46504026</v>
      </c>
      <c r="J132" s="37">
        <f>SUMIFS(СВЦЭМ!$D$34:$D$777,СВЦЭМ!$A$34:$A$777,$A132,СВЦЭМ!$B$34:$B$777,J$119)+'СЕТ СН'!$I$11+СВЦЭМ!$D$10+'СЕТ СН'!$I$5-'СЕТ СН'!$I$21</f>
        <v>4437.3172181</v>
      </c>
      <c r="K132" s="37">
        <f>SUMIFS(СВЦЭМ!$D$34:$D$777,СВЦЭМ!$A$34:$A$777,$A132,СВЦЭМ!$B$34:$B$777,K$119)+'СЕТ СН'!$I$11+СВЦЭМ!$D$10+'СЕТ СН'!$I$5-'СЕТ СН'!$I$21</f>
        <v>4386.8555280800001</v>
      </c>
      <c r="L132" s="37">
        <f>SUMIFS(СВЦЭМ!$D$34:$D$777,СВЦЭМ!$A$34:$A$777,$A132,СВЦЭМ!$B$34:$B$777,L$119)+'СЕТ СН'!$I$11+СВЦЭМ!$D$10+'СЕТ СН'!$I$5-'СЕТ СН'!$I$21</f>
        <v>4372.8128889199998</v>
      </c>
      <c r="M132" s="37">
        <f>SUMIFS(СВЦЭМ!$D$34:$D$777,СВЦЭМ!$A$34:$A$777,$A132,СВЦЭМ!$B$34:$B$777,M$119)+'СЕТ СН'!$I$11+СВЦЭМ!$D$10+'СЕТ СН'!$I$5-'СЕТ СН'!$I$21</f>
        <v>4376.0393024800005</v>
      </c>
      <c r="N132" s="37">
        <f>SUMIFS(СВЦЭМ!$D$34:$D$777,СВЦЭМ!$A$34:$A$777,$A132,СВЦЭМ!$B$34:$B$777,N$119)+'СЕТ СН'!$I$11+СВЦЭМ!$D$10+'СЕТ СН'!$I$5-'СЕТ СН'!$I$21</f>
        <v>4390.4116810699998</v>
      </c>
      <c r="O132" s="37">
        <f>SUMIFS(СВЦЭМ!$D$34:$D$777,СВЦЭМ!$A$34:$A$777,$A132,СВЦЭМ!$B$34:$B$777,O$119)+'СЕТ СН'!$I$11+СВЦЭМ!$D$10+'СЕТ СН'!$I$5-'СЕТ СН'!$I$21</f>
        <v>4403.8855837800002</v>
      </c>
      <c r="P132" s="37">
        <f>SUMIFS(СВЦЭМ!$D$34:$D$777,СВЦЭМ!$A$34:$A$777,$A132,СВЦЭМ!$B$34:$B$777,P$119)+'СЕТ СН'!$I$11+СВЦЭМ!$D$10+'СЕТ СН'!$I$5-'СЕТ СН'!$I$21</f>
        <v>4400.1299287900001</v>
      </c>
      <c r="Q132" s="37">
        <f>SUMIFS(СВЦЭМ!$D$34:$D$777,СВЦЭМ!$A$34:$A$777,$A132,СВЦЭМ!$B$34:$B$777,Q$119)+'СЕТ СН'!$I$11+СВЦЭМ!$D$10+'СЕТ СН'!$I$5-'СЕТ СН'!$I$21</f>
        <v>4372.8535566500004</v>
      </c>
      <c r="R132" s="37">
        <f>SUMIFS(СВЦЭМ!$D$34:$D$777,СВЦЭМ!$A$34:$A$777,$A132,СВЦЭМ!$B$34:$B$777,R$119)+'СЕТ СН'!$I$11+СВЦЭМ!$D$10+'СЕТ СН'!$I$5-'СЕТ СН'!$I$21</f>
        <v>4376.24161938</v>
      </c>
      <c r="S132" s="37">
        <f>SUMIFS(СВЦЭМ!$D$34:$D$777,СВЦЭМ!$A$34:$A$777,$A132,СВЦЭМ!$B$34:$B$777,S$119)+'СЕТ СН'!$I$11+СВЦЭМ!$D$10+'СЕТ СН'!$I$5-'СЕТ СН'!$I$21</f>
        <v>4394.8569156000003</v>
      </c>
      <c r="T132" s="37">
        <f>SUMIFS(СВЦЭМ!$D$34:$D$777,СВЦЭМ!$A$34:$A$777,$A132,СВЦЭМ!$B$34:$B$777,T$119)+'СЕТ СН'!$I$11+СВЦЭМ!$D$10+'СЕТ СН'!$I$5-'СЕТ СН'!$I$21</f>
        <v>4394.0714367</v>
      </c>
      <c r="U132" s="37">
        <f>SUMIFS(СВЦЭМ!$D$34:$D$777,СВЦЭМ!$A$34:$A$777,$A132,СВЦЭМ!$B$34:$B$777,U$119)+'СЕТ СН'!$I$11+СВЦЭМ!$D$10+'СЕТ СН'!$I$5-'СЕТ СН'!$I$21</f>
        <v>4387.5823621600002</v>
      </c>
      <c r="V132" s="37">
        <f>SUMIFS(СВЦЭМ!$D$34:$D$777,СВЦЭМ!$A$34:$A$777,$A132,СВЦЭМ!$B$34:$B$777,V$119)+'СЕТ СН'!$I$11+СВЦЭМ!$D$10+'СЕТ СН'!$I$5-'СЕТ СН'!$I$21</f>
        <v>4385.7504220399996</v>
      </c>
      <c r="W132" s="37">
        <f>SUMIFS(СВЦЭМ!$D$34:$D$777,СВЦЭМ!$A$34:$A$777,$A132,СВЦЭМ!$B$34:$B$777,W$119)+'СЕТ СН'!$I$11+СВЦЭМ!$D$10+'СЕТ СН'!$I$5-'СЕТ СН'!$I$21</f>
        <v>4434.4644628200003</v>
      </c>
      <c r="X132" s="37">
        <f>SUMIFS(СВЦЭМ!$D$34:$D$777,СВЦЭМ!$A$34:$A$777,$A132,СВЦЭМ!$B$34:$B$777,X$119)+'СЕТ СН'!$I$11+СВЦЭМ!$D$10+'СЕТ СН'!$I$5-'СЕТ СН'!$I$21</f>
        <v>4543.4551671700001</v>
      </c>
      <c r="Y132" s="37">
        <f>SUMIFS(СВЦЭМ!$D$34:$D$777,СВЦЭМ!$A$34:$A$777,$A132,СВЦЭМ!$B$34:$B$777,Y$119)+'СЕТ СН'!$I$11+СВЦЭМ!$D$10+'СЕТ СН'!$I$5-'СЕТ СН'!$I$21</f>
        <v>4649.56835288</v>
      </c>
    </row>
    <row r="133" spans="1:25" ht="15.75" x14ac:dyDescent="0.2">
      <c r="A133" s="36">
        <f t="shared" si="3"/>
        <v>43265</v>
      </c>
      <c r="B133" s="37">
        <f>SUMIFS(СВЦЭМ!$D$34:$D$777,СВЦЭМ!$A$34:$A$777,$A133,СВЦЭМ!$B$34:$B$777,B$119)+'СЕТ СН'!$I$11+СВЦЭМ!$D$10+'СЕТ СН'!$I$5-'СЕТ СН'!$I$21</f>
        <v>4708.5684340600001</v>
      </c>
      <c r="C133" s="37">
        <f>SUMIFS(СВЦЭМ!$D$34:$D$777,СВЦЭМ!$A$34:$A$777,$A133,СВЦЭМ!$B$34:$B$777,C$119)+'СЕТ СН'!$I$11+СВЦЭМ!$D$10+'СЕТ СН'!$I$5-'СЕТ СН'!$I$21</f>
        <v>4748.8432650799996</v>
      </c>
      <c r="D133" s="37">
        <f>SUMIFS(СВЦЭМ!$D$34:$D$777,СВЦЭМ!$A$34:$A$777,$A133,СВЦЭМ!$B$34:$B$777,D$119)+'СЕТ СН'!$I$11+СВЦЭМ!$D$10+'СЕТ СН'!$I$5-'СЕТ СН'!$I$21</f>
        <v>4739.6219764799998</v>
      </c>
      <c r="E133" s="37">
        <f>SUMIFS(СВЦЭМ!$D$34:$D$777,СВЦЭМ!$A$34:$A$777,$A133,СВЦЭМ!$B$34:$B$777,E$119)+'СЕТ СН'!$I$11+СВЦЭМ!$D$10+'СЕТ СН'!$I$5-'СЕТ СН'!$I$21</f>
        <v>4741.9344412300006</v>
      </c>
      <c r="F133" s="37">
        <f>SUMIFS(СВЦЭМ!$D$34:$D$777,СВЦЭМ!$A$34:$A$777,$A133,СВЦЭМ!$B$34:$B$777,F$119)+'СЕТ СН'!$I$11+СВЦЭМ!$D$10+'СЕТ СН'!$I$5-'СЕТ СН'!$I$21</f>
        <v>4738.4786485200002</v>
      </c>
      <c r="G133" s="37">
        <f>SUMIFS(СВЦЭМ!$D$34:$D$777,СВЦЭМ!$A$34:$A$777,$A133,СВЦЭМ!$B$34:$B$777,G$119)+'СЕТ СН'!$I$11+СВЦЭМ!$D$10+'СЕТ СН'!$I$5-'СЕТ СН'!$I$21</f>
        <v>4742.6766212000002</v>
      </c>
      <c r="H133" s="37">
        <f>SUMIFS(СВЦЭМ!$D$34:$D$777,СВЦЭМ!$A$34:$A$777,$A133,СВЦЭМ!$B$34:$B$777,H$119)+'СЕТ СН'!$I$11+СВЦЭМ!$D$10+'СЕТ СН'!$I$5-'СЕТ СН'!$I$21</f>
        <v>4714.8785180999994</v>
      </c>
      <c r="I133" s="37">
        <f>SUMIFS(СВЦЭМ!$D$34:$D$777,СВЦЭМ!$A$34:$A$777,$A133,СВЦЭМ!$B$34:$B$777,I$119)+'СЕТ СН'!$I$11+СВЦЭМ!$D$10+'СЕТ СН'!$I$5-'СЕТ СН'!$I$21</f>
        <v>4563.7544516400003</v>
      </c>
      <c r="J133" s="37">
        <f>SUMIFS(СВЦЭМ!$D$34:$D$777,СВЦЭМ!$A$34:$A$777,$A133,СВЦЭМ!$B$34:$B$777,J$119)+'СЕТ СН'!$I$11+СВЦЭМ!$D$10+'СЕТ СН'!$I$5-'СЕТ СН'!$I$21</f>
        <v>4448.5396858200002</v>
      </c>
      <c r="K133" s="37">
        <f>SUMIFS(СВЦЭМ!$D$34:$D$777,СВЦЭМ!$A$34:$A$777,$A133,СВЦЭМ!$B$34:$B$777,K$119)+'СЕТ СН'!$I$11+СВЦЭМ!$D$10+'СЕТ СН'!$I$5-'СЕТ СН'!$I$21</f>
        <v>4384.9629456399998</v>
      </c>
      <c r="L133" s="37">
        <f>SUMIFS(СВЦЭМ!$D$34:$D$777,СВЦЭМ!$A$34:$A$777,$A133,СВЦЭМ!$B$34:$B$777,L$119)+'СЕТ СН'!$I$11+СВЦЭМ!$D$10+'СЕТ СН'!$I$5-'СЕТ СН'!$I$21</f>
        <v>4378.1302812399999</v>
      </c>
      <c r="M133" s="37">
        <f>SUMIFS(СВЦЭМ!$D$34:$D$777,СВЦЭМ!$A$34:$A$777,$A133,СВЦЭМ!$B$34:$B$777,M$119)+'СЕТ СН'!$I$11+СВЦЭМ!$D$10+'СЕТ СН'!$I$5-'СЕТ СН'!$I$21</f>
        <v>4380.5420954399997</v>
      </c>
      <c r="N133" s="37">
        <f>SUMIFS(СВЦЭМ!$D$34:$D$777,СВЦЭМ!$A$34:$A$777,$A133,СВЦЭМ!$B$34:$B$777,N$119)+'СЕТ СН'!$I$11+СВЦЭМ!$D$10+'СЕТ СН'!$I$5-'СЕТ СН'!$I$21</f>
        <v>4365.0958108799996</v>
      </c>
      <c r="O133" s="37">
        <f>SUMIFS(СВЦЭМ!$D$34:$D$777,СВЦЭМ!$A$34:$A$777,$A133,СВЦЭМ!$B$34:$B$777,O$119)+'СЕТ СН'!$I$11+СВЦЭМ!$D$10+'СЕТ СН'!$I$5-'СЕТ СН'!$I$21</f>
        <v>4371.24735323</v>
      </c>
      <c r="P133" s="37">
        <f>SUMIFS(СВЦЭМ!$D$34:$D$777,СВЦЭМ!$A$34:$A$777,$A133,СВЦЭМ!$B$34:$B$777,P$119)+'СЕТ СН'!$I$11+СВЦЭМ!$D$10+'СЕТ СН'!$I$5-'СЕТ СН'!$I$21</f>
        <v>4388.2241957200004</v>
      </c>
      <c r="Q133" s="37">
        <f>SUMIFS(СВЦЭМ!$D$34:$D$777,СВЦЭМ!$A$34:$A$777,$A133,СВЦЭМ!$B$34:$B$777,Q$119)+'СЕТ СН'!$I$11+СВЦЭМ!$D$10+'СЕТ СН'!$I$5-'СЕТ СН'!$I$21</f>
        <v>4396.5465579599995</v>
      </c>
      <c r="R133" s="37">
        <f>SUMIFS(СВЦЭМ!$D$34:$D$777,СВЦЭМ!$A$34:$A$777,$A133,СВЦЭМ!$B$34:$B$777,R$119)+'СЕТ СН'!$I$11+СВЦЭМ!$D$10+'СЕТ СН'!$I$5-'СЕТ СН'!$I$21</f>
        <v>4401.4271629799996</v>
      </c>
      <c r="S133" s="37">
        <f>SUMIFS(СВЦЭМ!$D$34:$D$777,СВЦЭМ!$A$34:$A$777,$A133,СВЦЭМ!$B$34:$B$777,S$119)+'СЕТ СН'!$I$11+СВЦЭМ!$D$10+'СЕТ СН'!$I$5-'СЕТ СН'!$I$21</f>
        <v>4404.73139421</v>
      </c>
      <c r="T133" s="37">
        <f>SUMIFS(СВЦЭМ!$D$34:$D$777,СВЦЭМ!$A$34:$A$777,$A133,СВЦЭМ!$B$34:$B$777,T$119)+'СЕТ СН'!$I$11+СВЦЭМ!$D$10+'СЕТ СН'!$I$5-'СЕТ СН'!$I$21</f>
        <v>4407.6918431699996</v>
      </c>
      <c r="U133" s="37">
        <f>SUMIFS(СВЦЭМ!$D$34:$D$777,СВЦЭМ!$A$34:$A$777,$A133,СВЦЭМ!$B$34:$B$777,U$119)+'СЕТ СН'!$I$11+СВЦЭМ!$D$10+'СЕТ СН'!$I$5-'СЕТ СН'!$I$21</f>
        <v>4389.4953990399999</v>
      </c>
      <c r="V133" s="37">
        <f>SUMIFS(СВЦЭМ!$D$34:$D$777,СВЦЭМ!$A$34:$A$777,$A133,СВЦЭМ!$B$34:$B$777,V$119)+'СЕТ СН'!$I$11+СВЦЭМ!$D$10+'СЕТ СН'!$I$5-'СЕТ СН'!$I$21</f>
        <v>4388.6764211299997</v>
      </c>
      <c r="W133" s="37">
        <f>SUMIFS(СВЦЭМ!$D$34:$D$777,СВЦЭМ!$A$34:$A$777,$A133,СВЦЭМ!$B$34:$B$777,W$119)+'СЕТ СН'!$I$11+СВЦЭМ!$D$10+'СЕТ СН'!$I$5-'СЕТ СН'!$I$21</f>
        <v>4430.1459741500003</v>
      </c>
      <c r="X133" s="37">
        <f>SUMIFS(СВЦЭМ!$D$34:$D$777,СВЦЭМ!$A$34:$A$777,$A133,СВЦЭМ!$B$34:$B$777,X$119)+'СЕТ СН'!$I$11+СВЦЭМ!$D$10+'СЕТ СН'!$I$5-'СЕТ СН'!$I$21</f>
        <v>4548.8861816199997</v>
      </c>
      <c r="Y133" s="37">
        <f>SUMIFS(СВЦЭМ!$D$34:$D$777,СВЦЭМ!$A$34:$A$777,$A133,СВЦЭМ!$B$34:$B$777,Y$119)+'СЕТ СН'!$I$11+СВЦЭМ!$D$10+'СЕТ СН'!$I$5-'СЕТ СН'!$I$21</f>
        <v>4692.7727885899994</v>
      </c>
    </row>
    <row r="134" spans="1:25" ht="15.75" x14ac:dyDescent="0.2">
      <c r="A134" s="36">
        <f t="shared" si="3"/>
        <v>43266</v>
      </c>
      <c r="B134" s="37">
        <f>SUMIFS(СВЦЭМ!$D$34:$D$777,СВЦЭМ!$A$34:$A$777,$A134,СВЦЭМ!$B$34:$B$777,B$119)+'СЕТ СН'!$I$11+СВЦЭМ!$D$10+'СЕТ СН'!$I$5-'СЕТ СН'!$I$21</f>
        <v>4678.9276491299997</v>
      </c>
      <c r="C134" s="37">
        <f>SUMIFS(СВЦЭМ!$D$34:$D$777,СВЦЭМ!$A$34:$A$777,$A134,СВЦЭМ!$B$34:$B$777,C$119)+'СЕТ СН'!$I$11+СВЦЭМ!$D$10+'СЕТ СН'!$I$5-'СЕТ СН'!$I$21</f>
        <v>4742.3762510200004</v>
      </c>
      <c r="D134" s="37">
        <f>SUMIFS(СВЦЭМ!$D$34:$D$777,СВЦЭМ!$A$34:$A$777,$A134,СВЦЭМ!$B$34:$B$777,D$119)+'СЕТ СН'!$I$11+СВЦЭМ!$D$10+'СЕТ СН'!$I$5-'СЕТ СН'!$I$21</f>
        <v>4740.1531320499998</v>
      </c>
      <c r="E134" s="37">
        <f>SUMIFS(СВЦЭМ!$D$34:$D$777,СВЦЭМ!$A$34:$A$777,$A134,СВЦЭМ!$B$34:$B$777,E$119)+'СЕТ СН'!$I$11+СВЦЭМ!$D$10+'СЕТ СН'!$I$5-'СЕТ СН'!$I$21</f>
        <v>4733.1898983800002</v>
      </c>
      <c r="F134" s="37">
        <f>SUMIFS(СВЦЭМ!$D$34:$D$777,СВЦЭМ!$A$34:$A$777,$A134,СВЦЭМ!$B$34:$B$777,F$119)+'СЕТ СН'!$I$11+СВЦЭМ!$D$10+'СЕТ СН'!$I$5-'СЕТ СН'!$I$21</f>
        <v>4731.0303644999995</v>
      </c>
      <c r="G134" s="37">
        <f>SUMIFS(СВЦЭМ!$D$34:$D$777,СВЦЭМ!$A$34:$A$777,$A134,СВЦЭМ!$B$34:$B$777,G$119)+'СЕТ СН'!$I$11+СВЦЭМ!$D$10+'СЕТ СН'!$I$5-'СЕТ СН'!$I$21</f>
        <v>4734.0150433999997</v>
      </c>
      <c r="H134" s="37">
        <f>SUMIFS(СВЦЭМ!$D$34:$D$777,СВЦЭМ!$A$34:$A$777,$A134,СВЦЭМ!$B$34:$B$777,H$119)+'СЕТ СН'!$I$11+СВЦЭМ!$D$10+'СЕТ СН'!$I$5-'СЕТ СН'!$I$21</f>
        <v>4670.4100303900004</v>
      </c>
      <c r="I134" s="37">
        <f>SUMIFS(СВЦЭМ!$D$34:$D$777,СВЦЭМ!$A$34:$A$777,$A134,СВЦЭМ!$B$34:$B$777,I$119)+'СЕТ СН'!$I$11+СВЦЭМ!$D$10+'СЕТ СН'!$I$5-'СЕТ СН'!$I$21</f>
        <v>4498.3829626899997</v>
      </c>
      <c r="J134" s="37">
        <f>SUMIFS(СВЦЭМ!$D$34:$D$777,СВЦЭМ!$A$34:$A$777,$A134,СВЦЭМ!$B$34:$B$777,J$119)+'СЕТ СН'!$I$11+СВЦЭМ!$D$10+'СЕТ СН'!$I$5-'СЕТ СН'!$I$21</f>
        <v>4403.2760206599996</v>
      </c>
      <c r="K134" s="37">
        <f>SUMIFS(СВЦЭМ!$D$34:$D$777,СВЦЭМ!$A$34:$A$777,$A134,СВЦЭМ!$B$34:$B$777,K$119)+'СЕТ СН'!$I$11+СВЦЭМ!$D$10+'СЕТ СН'!$I$5-'СЕТ СН'!$I$21</f>
        <v>4369.1865395900004</v>
      </c>
      <c r="L134" s="37">
        <f>SUMIFS(СВЦЭМ!$D$34:$D$777,СВЦЭМ!$A$34:$A$777,$A134,СВЦЭМ!$B$34:$B$777,L$119)+'СЕТ СН'!$I$11+СВЦЭМ!$D$10+'СЕТ СН'!$I$5-'СЕТ СН'!$I$21</f>
        <v>4367.1936234200002</v>
      </c>
      <c r="M134" s="37">
        <f>SUMIFS(СВЦЭМ!$D$34:$D$777,СВЦЭМ!$A$34:$A$777,$A134,СВЦЭМ!$B$34:$B$777,M$119)+'СЕТ СН'!$I$11+СВЦЭМ!$D$10+'СЕТ СН'!$I$5-'СЕТ СН'!$I$21</f>
        <v>4348.5238848300005</v>
      </c>
      <c r="N134" s="37">
        <f>SUMIFS(СВЦЭМ!$D$34:$D$777,СВЦЭМ!$A$34:$A$777,$A134,СВЦЭМ!$B$34:$B$777,N$119)+'СЕТ СН'!$I$11+СВЦЭМ!$D$10+'СЕТ СН'!$I$5-'СЕТ СН'!$I$21</f>
        <v>4352.93535032</v>
      </c>
      <c r="O134" s="37">
        <f>SUMIFS(СВЦЭМ!$D$34:$D$777,СВЦЭМ!$A$34:$A$777,$A134,СВЦЭМ!$B$34:$B$777,O$119)+'СЕТ СН'!$I$11+СВЦЭМ!$D$10+'СЕТ СН'!$I$5-'СЕТ СН'!$I$21</f>
        <v>4352.4908234200002</v>
      </c>
      <c r="P134" s="37">
        <f>SUMIFS(СВЦЭМ!$D$34:$D$777,СВЦЭМ!$A$34:$A$777,$A134,СВЦЭМ!$B$34:$B$777,P$119)+'СЕТ СН'!$I$11+СВЦЭМ!$D$10+'СЕТ СН'!$I$5-'СЕТ СН'!$I$21</f>
        <v>4357.7254835599997</v>
      </c>
      <c r="Q134" s="37">
        <f>SUMIFS(СВЦЭМ!$D$34:$D$777,СВЦЭМ!$A$34:$A$777,$A134,СВЦЭМ!$B$34:$B$777,Q$119)+'СЕТ СН'!$I$11+СВЦЭМ!$D$10+'СЕТ СН'!$I$5-'СЕТ СН'!$I$21</f>
        <v>4397.7713278700003</v>
      </c>
      <c r="R134" s="37">
        <f>SUMIFS(СВЦЭМ!$D$34:$D$777,СВЦЭМ!$A$34:$A$777,$A134,СВЦЭМ!$B$34:$B$777,R$119)+'СЕТ СН'!$I$11+СВЦЭМ!$D$10+'СЕТ СН'!$I$5-'СЕТ СН'!$I$21</f>
        <v>4376.2735210399997</v>
      </c>
      <c r="S134" s="37">
        <f>SUMIFS(СВЦЭМ!$D$34:$D$777,СВЦЭМ!$A$34:$A$777,$A134,СВЦЭМ!$B$34:$B$777,S$119)+'СЕТ СН'!$I$11+СВЦЭМ!$D$10+'СЕТ СН'!$I$5-'СЕТ СН'!$I$21</f>
        <v>4365.2099221400003</v>
      </c>
      <c r="T134" s="37">
        <f>SUMIFS(СВЦЭМ!$D$34:$D$777,СВЦЭМ!$A$34:$A$777,$A134,СВЦЭМ!$B$34:$B$777,T$119)+'СЕТ СН'!$I$11+СВЦЭМ!$D$10+'СЕТ СН'!$I$5-'СЕТ СН'!$I$21</f>
        <v>4364.3762037899996</v>
      </c>
      <c r="U134" s="37">
        <f>SUMIFS(СВЦЭМ!$D$34:$D$777,СВЦЭМ!$A$34:$A$777,$A134,СВЦЭМ!$B$34:$B$777,U$119)+'СЕТ СН'!$I$11+СВЦЭМ!$D$10+'СЕТ СН'!$I$5-'СЕТ СН'!$I$21</f>
        <v>4366.7144389599998</v>
      </c>
      <c r="V134" s="37">
        <f>SUMIFS(СВЦЭМ!$D$34:$D$777,СВЦЭМ!$A$34:$A$777,$A134,СВЦЭМ!$B$34:$B$777,V$119)+'СЕТ СН'!$I$11+СВЦЭМ!$D$10+'СЕТ СН'!$I$5-'СЕТ СН'!$I$21</f>
        <v>4372.7210610299999</v>
      </c>
      <c r="W134" s="37">
        <f>SUMIFS(СВЦЭМ!$D$34:$D$777,СВЦЭМ!$A$34:$A$777,$A134,СВЦЭМ!$B$34:$B$777,W$119)+'СЕТ СН'!$I$11+СВЦЭМ!$D$10+'СЕТ СН'!$I$5-'СЕТ СН'!$I$21</f>
        <v>4427.3725080800004</v>
      </c>
      <c r="X134" s="37">
        <f>SUMIFS(СВЦЭМ!$D$34:$D$777,СВЦЭМ!$A$34:$A$777,$A134,СВЦЭМ!$B$34:$B$777,X$119)+'СЕТ СН'!$I$11+СВЦЭМ!$D$10+'СЕТ СН'!$I$5-'СЕТ СН'!$I$21</f>
        <v>4532.5653389600002</v>
      </c>
      <c r="Y134" s="37">
        <f>SUMIFS(СВЦЭМ!$D$34:$D$777,СВЦЭМ!$A$34:$A$777,$A134,СВЦЭМ!$B$34:$B$777,Y$119)+'СЕТ СН'!$I$11+СВЦЭМ!$D$10+'СЕТ СН'!$I$5-'СЕТ СН'!$I$21</f>
        <v>4654.5826258500001</v>
      </c>
    </row>
    <row r="135" spans="1:25" ht="15.75" x14ac:dyDescent="0.2">
      <c r="A135" s="36">
        <f t="shared" si="3"/>
        <v>43267</v>
      </c>
      <c r="B135" s="37">
        <f>SUMIFS(СВЦЭМ!$D$34:$D$777,СВЦЭМ!$A$34:$A$777,$A135,СВЦЭМ!$B$34:$B$777,B$119)+'СЕТ СН'!$I$11+СВЦЭМ!$D$10+'СЕТ СН'!$I$5-'СЕТ СН'!$I$21</f>
        <v>4681.0861363200002</v>
      </c>
      <c r="C135" s="37">
        <f>SUMIFS(СВЦЭМ!$D$34:$D$777,СВЦЭМ!$A$34:$A$777,$A135,СВЦЭМ!$B$34:$B$777,C$119)+'СЕТ СН'!$I$11+СВЦЭМ!$D$10+'СЕТ СН'!$I$5-'СЕТ СН'!$I$21</f>
        <v>4735.8223302500001</v>
      </c>
      <c r="D135" s="37">
        <f>SUMIFS(СВЦЭМ!$D$34:$D$777,СВЦЭМ!$A$34:$A$777,$A135,СВЦЭМ!$B$34:$B$777,D$119)+'СЕТ СН'!$I$11+СВЦЭМ!$D$10+'СЕТ СН'!$I$5-'СЕТ СН'!$I$21</f>
        <v>4739.8615754399998</v>
      </c>
      <c r="E135" s="37">
        <f>SUMIFS(СВЦЭМ!$D$34:$D$777,СВЦЭМ!$A$34:$A$777,$A135,СВЦЭМ!$B$34:$B$777,E$119)+'СЕТ СН'!$I$11+СВЦЭМ!$D$10+'СЕТ СН'!$I$5-'СЕТ СН'!$I$21</f>
        <v>4733.2005044799998</v>
      </c>
      <c r="F135" s="37">
        <f>SUMIFS(СВЦЭМ!$D$34:$D$777,СВЦЭМ!$A$34:$A$777,$A135,СВЦЭМ!$B$34:$B$777,F$119)+'СЕТ СН'!$I$11+СВЦЭМ!$D$10+'СЕТ СН'!$I$5-'СЕТ СН'!$I$21</f>
        <v>4727.7542168200007</v>
      </c>
      <c r="G135" s="37">
        <f>SUMIFS(СВЦЭМ!$D$34:$D$777,СВЦЭМ!$A$34:$A$777,$A135,СВЦЭМ!$B$34:$B$777,G$119)+'СЕТ СН'!$I$11+СВЦЭМ!$D$10+'СЕТ СН'!$I$5-'СЕТ СН'!$I$21</f>
        <v>4732.5401374799994</v>
      </c>
      <c r="H135" s="37">
        <f>SUMIFS(СВЦЭМ!$D$34:$D$777,СВЦЭМ!$A$34:$A$777,$A135,СВЦЭМ!$B$34:$B$777,H$119)+'СЕТ СН'!$I$11+СВЦЭМ!$D$10+'СЕТ СН'!$I$5-'СЕТ СН'!$I$21</f>
        <v>4688.8704328100002</v>
      </c>
      <c r="I135" s="37">
        <f>SUMIFS(СВЦЭМ!$D$34:$D$777,СВЦЭМ!$A$34:$A$777,$A135,СВЦЭМ!$B$34:$B$777,I$119)+'СЕТ СН'!$I$11+СВЦЭМ!$D$10+'СЕТ СН'!$I$5-'СЕТ СН'!$I$21</f>
        <v>4533.9401723800001</v>
      </c>
      <c r="J135" s="37">
        <f>SUMIFS(СВЦЭМ!$D$34:$D$777,СВЦЭМ!$A$34:$A$777,$A135,СВЦЭМ!$B$34:$B$777,J$119)+'СЕТ СН'!$I$11+СВЦЭМ!$D$10+'СЕТ СН'!$I$5-'СЕТ СН'!$I$21</f>
        <v>4389.21970392</v>
      </c>
      <c r="K135" s="37">
        <f>SUMIFS(СВЦЭМ!$D$34:$D$777,СВЦЭМ!$A$34:$A$777,$A135,СВЦЭМ!$B$34:$B$777,K$119)+'СЕТ СН'!$I$11+СВЦЭМ!$D$10+'СЕТ СН'!$I$5-'СЕТ СН'!$I$21</f>
        <v>4341.8996956000001</v>
      </c>
      <c r="L135" s="37">
        <f>SUMIFS(СВЦЭМ!$D$34:$D$777,СВЦЭМ!$A$34:$A$777,$A135,СВЦЭМ!$B$34:$B$777,L$119)+'СЕТ СН'!$I$11+СВЦЭМ!$D$10+'СЕТ СН'!$I$5-'СЕТ СН'!$I$21</f>
        <v>4328.2470631999995</v>
      </c>
      <c r="M135" s="37">
        <f>SUMIFS(СВЦЭМ!$D$34:$D$777,СВЦЭМ!$A$34:$A$777,$A135,СВЦЭМ!$B$34:$B$777,M$119)+'СЕТ СН'!$I$11+СВЦЭМ!$D$10+'СЕТ СН'!$I$5-'СЕТ СН'!$I$21</f>
        <v>4322.5471335800003</v>
      </c>
      <c r="N135" s="37">
        <f>SUMIFS(СВЦЭМ!$D$34:$D$777,СВЦЭМ!$A$34:$A$777,$A135,СВЦЭМ!$B$34:$B$777,N$119)+'СЕТ СН'!$I$11+СВЦЭМ!$D$10+'СЕТ СН'!$I$5-'СЕТ СН'!$I$21</f>
        <v>4328.56366574</v>
      </c>
      <c r="O135" s="37">
        <f>SUMIFS(СВЦЭМ!$D$34:$D$777,СВЦЭМ!$A$34:$A$777,$A135,СВЦЭМ!$B$34:$B$777,O$119)+'СЕТ СН'!$I$11+СВЦЭМ!$D$10+'СЕТ СН'!$I$5-'СЕТ СН'!$I$21</f>
        <v>4337.9958958899997</v>
      </c>
      <c r="P135" s="37">
        <f>SUMIFS(СВЦЭМ!$D$34:$D$777,СВЦЭМ!$A$34:$A$777,$A135,СВЦЭМ!$B$34:$B$777,P$119)+'СЕТ СН'!$I$11+СВЦЭМ!$D$10+'СЕТ СН'!$I$5-'СЕТ СН'!$I$21</f>
        <v>4354.6536651500001</v>
      </c>
      <c r="Q135" s="37">
        <f>SUMIFS(СВЦЭМ!$D$34:$D$777,СВЦЭМ!$A$34:$A$777,$A135,СВЦЭМ!$B$34:$B$777,Q$119)+'СЕТ СН'!$I$11+СВЦЭМ!$D$10+'СЕТ СН'!$I$5-'СЕТ СН'!$I$21</f>
        <v>4355.7280766399999</v>
      </c>
      <c r="R135" s="37">
        <f>SUMIFS(СВЦЭМ!$D$34:$D$777,СВЦЭМ!$A$34:$A$777,$A135,СВЦЭМ!$B$34:$B$777,R$119)+'СЕТ СН'!$I$11+СВЦЭМ!$D$10+'СЕТ СН'!$I$5-'СЕТ СН'!$I$21</f>
        <v>4357.0949960200005</v>
      </c>
      <c r="S135" s="37">
        <f>SUMIFS(СВЦЭМ!$D$34:$D$777,СВЦЭМ!$A$34:$A$777,$A135,СВЦЭМ!$B$34:$B$777,S$119)+'СЕТ СН'!$I$11+СВЦЭМ!$D$10+'СЕТ СН'!$I$5-'СЕТ СН'!$I$21</f>
        <v>4340.2141583599996</v>
      </c>
      <c r="T135" s="37">
        <f>SUMIFS(СВЦЭМ!$D$34:$D$777,СВЦЭМ!$A$34:$A$777,$A135,СВЦЭМ!$B$34:$B$777,T$119)+'СЕТ СН'!$I$11+СВЦЭМ!$D$10+'СЕТ СН'!$I$5-'СЕТ СН'!$I$21</f>
        <v>4337.5205793799996</v>
      </c>
      <c r="U135" s="37">
        <f>SUMIFS(СВЦЭМ!$D$34:$D$777,СВЦЭМ!$A$34:$A$777,$A135,СВЦЭМ!$B$34:$B$777,U$119)+'СЕТ СН'!$I$11+СВЦЭМ!$D$10+'СЕТ СН'!$I$5-'СЕТ СН'!$I$21</f>
        <v>4343.9629066699999</v>
      </c>
      <c r="V135" s="37">
        <f>SUMIFS(СВЦЭМ!$D$34:$D$777,СВЦЭМ!$A$34:$A$777,$A135,СВЦЭМ!$B$34:$B$777,V$119)+'СЕТ СН'!$I$11+СВЦЭМ!$D$10+'СЕТ СН'!$I$5-'СЕТ СН'!$I$21</f>
        <v>4330.5616686100002</v>
      </c>
      <c r="W135" s="37">
        <f>SUMIFS(СВЦЭМ!$D$34:$D$777,СВЦЭМ!$A$34:$A$777,$A135,СВЦЭМ!$B$34:$B$777,W$119)+'СЕТ СН'!$I$11+СВЦЭМ!$D$10+'СЕТ СН'!$I$5-'СЕТ СН'!$I$21</f>
        <v>4384.0344260000002</v>
      </c>
      <c r="X135" s="37">
        <f>SUMIFS(СВЦЭМ!$D$34:$D$777,СВЦЭМ!$A$34:$A$777,$A135,СВЦЭМ!$B$34:$B$777,X$119)+'СЕТ СН'!$I$11+СВЦЭМ!$D$10+'СЕТ СН'!$I$5-'СЕТ СН'!$I$21</f>
        <v>4496.2483831299996</v>
      </c>
      <c r="Y135" s="37">
        <f>SUMIFS(СВЦЭМ!$D$34:$D$777,СВЦЭМ!$A$34:$A$777,$A135,СВЦЭМ!$B$34:$B$777,Y$119)+'СЕТ СН'!$I$11+СВЦЭМ!$D$10+'СЕТ СН'!$I$5-'СЕТ СН'!$I$21</f>
        <v>4639.1657291199999</v>
      </c>
    </row>
    <row r="136" spans="1:25" ht="15.75" x14ac:dyDescent="0.2">
      <c r="A136" s="36">
        <f t="shared" si="3"/>
        <v>43268</v>
      </c>
      <c r="B136" s="37">
        <f>SUMIFS(СВЦЭМ!$D$34:$D$777,СВЦЭМ!$A$34:$A$777,$A136,СВЦЭМ!$B$34:$B$777,B$119)+'СЕТ СН'!$I$11+СВЦЭМ!$D$10+'СЕТ СН'!$I$5-'СЕТ СН'!$I$21</f>
        <v>4680.23188106</v>
      </c>
      <c r="C136" s="37">
        <f>SUMIFS(СВЦЭМ!$D$34:$D$777,СВЦЭМ!$A$34:$A$777,$A136,СВЦЭМ!$B$34:$B$777,C$119)+'СЕТ СН'!$I$11+СВЦЭМ!$D$10+'СЕТ СН'!$I$5-'СЕТ СН'!$I$21</f>
        <v>4743.2348511199998</v>
      </c>
      <c r="D136" s="37">
        <f>SUMIFS(СВЦЭМ!$D$34:$D$777,СВЦЭМ!$A$34:$A$777,$A136,СВЦЭМ!$B$34:$B$777,D$119)+'СЕТ СН'!$I$11+СВЦЭМ!$D$10+'СЕТ СН'!$I$5-'СЕТ СН'!$I$21</f>
        <v>4746.77852644</v>
      </c>
      <c r="E136" s="37">
        <f>SUMIFS(СВЦЭМ!$D$34:$D$777,СВЦЭМ!$A$34:$A$777,$A136,СВЦЭМ!$B$34:$B$777,E$119)+'СЕТ СН'!$I$11+СВЦЭМ!$D$10+'СЕТ СН'!$I$5-'СЕТ СН'!$I$21</f>
        <v>4739.9039094999998</v>
      </c>
      <c r="F136" s="37">
        <f>SUMIFS(СВЦЭМ!$D$34:$D$777,СВЦЭМ!$A$34:$A$777,$A136,СВЦЭМ!$B$34:$B$777,F$119)+'СЕТ СН'!$I$11+СВЦЭМ!$D$10+'СЕТ СН'!$I$5-'СЕТ СН'!$I$21</f>
        <v>4732.4056600699996</v>
      </c>
      <c r="G136" s="37">
        <f>SUMIFS(СВЦЭМ!$D$34:$D$777,СВЦЭМ!$A$34:$A$777,$A136,СВЦЭМ!$B$34:$B$777,G$119)+'СЕТ СН'!$I$11+СВЦЭМ!$D$10+'СЕТ СН'!$I$5-'СЕТ СН'!$I$21</f>
        <v>4722.9870511600002</v>
      </c>
      <c r="H136" s="37">
        <f>SUMIFS(СВЦЭМ!$D$34:$D$777,СВЦЭМ!$A$34:$A$777,$A136,СВЦЭМ!$B$34:$B$777,H$119)+'СЕТ СН'!$I$11+СВЦЭМ!$D$10+'СЕТ СН'!$I$5-'СЕТ СН'!$I$21</f>
        <v>4715.0308177400002</v>
      </c>
      <c r="I136" s="37">
        <f>SUMIFS(СВЦЭМ!$D$34:$D$777,СВЦЭМ!$A$34:$A$777,$A136,СВЦЭМ!$B$34:$B$777,I$119)+'СЕТ СН'!$I$11+СВЦЭМ!$D$10+'СЕТ СН'!$I$5-'СЕТ СН'!$I$21</f>
        <v>4609.6875696100005</v>
      </c>
      <c r="J136" s="37">
        <f>SUMIFS(СВЦЭМ!$D$34:$D$777,СВЦЭМ!$A$34:$A$777,$A136,СВЦЭМ!$B$34:$B$777,J$119)+'СЕТ СН'!$I$11+СВЦЭМ!$D$10+'СЕТ СН'!$I$5-'СЕТ СН'!$I$21</f>
        <v>4452.9392381500002</v>
      </c>
      <c r="K136" s="37">
        <f>SUMIFS(СВЦЭМ!$D$34:$D$777,СВЦЭМ!$A$34:$A$777,$A136,СВЦЭМ!$B$34:$B$777,K$119)+'СЕТ СН'!$I$11+СВЦЭМ!$D$10+'СЕТ СН'!$I$5-'СЕТ СН'!$I$21</f>
        <v>4366.6305933100002</v>
      </c>
      <c r="L136" s="37">
        <f>SUMIFS(СВЦЭМ!$D$34:$D$777,СВЦЭМ!$A$34:$A$777,$A136,СВЦЭМ!$B$34:$B$777,L$119)+'СЕТ СН'!$I$11+СВЦЭМ!$D$10+'СЕТ СН'!$I$5-'СЕТ СН'!$I$21</f>
        <v>4330.8616880099999</v>
      </c>
      <c r="M136" s="37">
        <f>SUMIFS(СВЦЭМ!$D$34:$D$777,СВЦЭМ!$A$34:$A$777,$A136,СВЦЭМ!$B$34:$B$777,M$119)+'СЕТ СН'!$I$11+СВЦЭМ!$D$10+'СЕТ СН'!$I$5-'СЕТ СН'!$I$21</f>
        <v>4322.4151842399997</v>
      </c>
      <c r="N136" s="37">
        <f>SUMIFS(СВЦЭМ!$D$34:$D$777,СВЦЭМ!$A$34:$A$777,$A136,СВЦЭМ!$B$34:$B$777,N$119)+'СЕТ СН'!$I$11+СВЦЭМ!$D$10+'СЕТ СН'!$I$5-'СЕТ СН'!$I$21</f>
        <v>4322.1419597699996</v>
      </c>
      <c r="O136" s="37">
        <f>SUMIFS(СВЦЭМ!$D$34:$D$777,СВЦЭМ!$A$34:$A$777,$A136,СВЦЭМ!$B$34:$B$777,O$119)+'СЕТ СН'!$I$11+СВЦЭМ!$D$10+'СЕТ СН'!$I$5-'СЕТ СН'!$I$21</f>
        <v>4318.5104316300003</v>
      </c>
      <c r="P136" s="37">
        <f>SUMIFS(СВЦЭМ!$D$34:$D$777,СВЦЭМ!$A$34:$A$777,$A136,СВЦЭМ!$B$34:$B$777,P$119)+'СЕТ СН'!$I$11+СВЦЭМ!$D$10+'СЕТ СН'!$I$5-'СЕТ СН'!$I$21</f>
        <v>4359.4657406100005</v>
      </c>
      <c r="Q136" s="37">
        <f>SUMIFS(СВЦЭМ!$D$34:$D$777,СВЦЭМ!$A$34:$A$777,$A136,СВЦЭМ!$B$34:$B$777,Q$119)+'СЕТ СН'!$I$11+СВЦЭМ!$D$10+'СЕТ СН'!$I$5-'СЕТ СН'!$I$21</f>
        <v>4370.7130830200003</v>
      </c>
      <c r="R136" s="37">
        <f>SUMIFS(СВЦЭМ!$D$34:$D$777,СВЦЭМ!$A$34:$A$777,$A136,СВЦЭМ!$B$34:$B$777,R$119)+'СЕТ СН'!$I$11+СВЦЭМ!$D$10+'СЕТ СН'!$I$5-'СЕТ СН'!$I$21</f>
        <v>4369.6095563299996</v>
      </c>
      <c r="S136" s="37">
        <f>SUMIFS(СВЦЭМ!$D$34:$D$777,СВЦЭМ!$A$34:$A$777,$A136,СВЦЭМ!$B$34:$B$777,S$119)+'СЕТ СН'!$I$11+СВЦЭМ!$D$10+'СЕТ СН'!$I$5-'СЕТ СН'!$I$21</f>
        <v>4330.2765352799997</v>
      </c>
      <c r="T136" s="37">
        <f>SUMIFS(СВЦЭМ!$D$34:$D$777,СВЦЭМ!$A$34:$A$777,$A136,СВЦЭМ!$B$34:$B$777,T$119)+'СЕТ СН'!$I$11+СВЦЭМ!$D$10+'СЕТ СН'!$I$5-'СЕТ СН'!$I$21</f>
        <v>4316.07665834</v>
      </c>
      <c r="U136" s="37">
        <f>SUMIFS(СВЦЭМ!$D$34:$D$777,СВЦЭМ!$A$34:$A$777,$A136,СВЦЭМ!$B$34:$B$777,U$119)+'СЕТ СН'!$I$11+СВЦЭМ!$D$10+'СЕТ СН'!$I$5-'СЕТ СН'!$I$21</f>
        <v>4321.9117457900002</v>
      </c>
      <c r="V136" s="37">
        <f>SUMIFS(СВЦЭМ!$D$34:$D$777,СВЦЭМ!$A$34:$A$777,$A136,СВЦЭМ!$B$34:$B$777,V$119)+'СЕТ СН'!$I$11+СВЦЭМ!$D$10+'СЕТ СН'!$I$5-'СЕТ СН'!$I$21</f>
        <v>4315.27587761</v>
      </c>
      <c r="W136" s="37">
        <f>SUMIFS(СВЦЭМ!$D$34:$D$777,СВЦЭМ!$A$34:$A$777,$A136,СВЦЭМ!$B$34:$B$777,W$119)+'СЕТ СН'!$I$11+СВЦЭМ!$D$10+'СЕТ СН'!$I$5-'СЕТ СН'!$I$21</f>
        <v>4377.7545994000002</v>
      </c>
      <c r="X136" s="37">
        <f>SUMIFS(СВЦЭМ!$D$34:$D$777,СВЦЭМ!$A$34:$A$777,$A136,СВЦЭМ!$B$34:$B$777,X$119)+'СЕТ СН'!$I$11+СВЦЭМ!$D$10+'СЕТ СН'!$I$5-'СЕТ СН'!$I$21</f>
        <v>4448.3613375800005</v>
      </c>
      <c r="Y136" s="37">
        <f>SUMIFS(СВЦЭМ!$D$34:$D$777,СВЦЭМ!$A$34:$A$777,$A136,СВЦЭМ!$B$34:$B$777,Y$119)+'СЕТ СН'!$I$11+СВЦЭМ!$D$10+'СЕТ СН'!$I$5-'СЕТ СН'!$I$21</f>
        <v>4588.8806515200004</v>
      </c>
    </row>
    <row r="137" spans="1:25" ht="15.75" x14ac:dyDescent="0.2">
      <c r="A137" s="36">
        <f t="shared" si="3"/>
        <v>43269</v>
      </c>
      <c r="B137" s="37">
        <f>SUMIFS(СВЦЭМ!$D$34:$D$777,СВЦЭМ!$A$34:$A$777,$A137,СВЦЭМ!$B$34:$B$777,B$119)+'СЕТ СН'!$I$11+СВЦЭМ!$D$10+'СЕТ СН'!$I$5-'СЕТ СН'!$I$21</f>
        <v>4733.2935209400002</v>
      </c>
      <c r="C137" s="37">
        <f>SUMIFS(СВЦЭМ!$D$34:$D$777,СВЦЭМ!$A$34:$A$777,$A137,СВЦЭМ!$B$34:$B$777,C$119)+'СЕТ СН'!$I$11+СВЦЭМ!$D$10+'СЕТ СН'!$I$5-'СЕТ СН'!$I$21</f>
        <v>4757.9304636699999</v>
      </c>
      <c r="D137" s="37">
        <f>SUMIFS(СВЦЭМ!$D$34:$D$777,СВЦЭМ!$A$34:$A$777,$A137,СВЦЭМ!$B$34:$B$777,D$119)+'СЕТ СН'!$I$11+СВЦЭМ!$D$10+'СЕТ СН'!$I$5-'СЕТ СН'!$I$21</f>
        <v>4746.1019181900001</v>
      </c>
      <c r="E137" s="37">
        <f>SUMIFS(СВЦЭМ!$D$34:$D$777,СВЦЭМ!$A$34:$A$777,$A137,СВЦЭМ!$B$34:$B$777,E$119)+'СЕТ СН'!$I$11+СВЦЭМ!$D$10+'СЕТ СН'!$I$5-'СЕТ СН'!$I$21</f>
        <v>4737.7598867200004</v>
      </c>
      <c r="F137" s="37">
        <f>SUMIFS(СВЦЭМ!$D$34:$D$777,СВЦЭМ!$A$34:$A$777,$A137,СВЦЭМ!$B$34:$B$777,F$119)+'СЕТ СН'!$I$11+СВЦЭМ!$D$10+'СЕТ СН'!$I$5-'СЕТ СН'!$I$21</f>
        <v>4731.1707424200004</v>
      </c>
      <c r="G137" s="37">
        <f>SUMIFS(СВЦЭМ!$D$34:$D$777,СВЦЭМ!$A$34:$A$777,$A137,СВЦЭМ!$B$34:$B$777,G$119)+'СЕТ СН'!$I$11+СВЦЭМ!$D$10+'СЕТ СН'!$I$5-'СЕТ СН'!$I$21</f>
        <v>4736.8549060599998</v>
      </c>
      <c r="H137" s="37">
        <f>SUMIFS(СВЦЭМ!$D$34:$D$777,СВЦЭМ!$A$34:$A$777,$A137,СВЦЭМ!$B$34:$B$777,H$119)+'СЕТ СН'!$I$11+СВЦЭМ!$D$10+'СЕТ СН'!$I$5-'СЕТ СН'!$I$21</f>
        <v>4694.42367216</v>
      </c>
      <c r="I137" s="37">
        <f>SUMIFS(СВЦЭМ!$D$34:$D$777,СВЦЭМ!$A$34:$A$777,$A137,СВЦЭМ!$B$34:$B$777,I$119)+'СЕТ СН'!$I$11+СВЦЭМ!$D$10+'СЕТ СН'!$I$5-'СЕТ СН'!$I$21</f>
        <v>4538.8915521899999</v>
      </c>
      <c r="J137" s="37">
        <f>SUMIFS(СВЦЭМ!$D$34:$D$777,СВЦЭМ!$A$34:$A$777,$A137,СВЦЭМ!$B$34:$B$777,J$119)+'СЕТ СН'!$I$11+СВЦЭМ!$D$10+'СЕТ СН'!$I$5-'СЕТ СН'!$I$21</f>
        <v>4408.4102937199996</v>
      </c>
      <c r="K137" s="37">
        <f>SUMIFS(СВЦЭМ!$D$34:$D$777,СВЦЭМ!$A$34:$A$777,$A137,СВЦЭМ!$B$34:$B$777,K$119)+'СЕТ СН'!$I$11+СВЦЭМ!$D$10+'СЕТ СН'!$I$5-'СЕТ СН'!$I$21</f>
        <v>4353.5359273699996</v>
      </c>
      <c r="L137" s="37">
        <f>SUMIFS(СВЦЭМ!$D$34:$D$777,СВЦЭМ!$A$34:$A$777,$A137,СВЦЭМ!$B$34:$B$777,L$119)+'СЕТ СН'!$I$11+СВЦЭМ!$D$10+'СЕТ СН'!$I$5-'СЕТ СН'!$I$21</f>
        <v>4348.3117743900002</v>
      </c>
      <c r="M137" s="37">
        <f>SUMIFS(СВЦЭМ!$D$34:$D$777,СВЦЭМ!$A$34:$A$777,$A137,СВЦЭМ!$B$34:$B$777,M$119)+'СЕТ СН'!$I$11+СВЦЭМ!$D$10+'СЕТ СН'!$I$5-'СЕТ СН'!$I$21</f>
        <v>4350.7867964999996</v>
      </c>
      <c r="N137" s="37">
        <f>SUMIFS(СВЦЭМ!$D$34:$D$777,СВЦЭМ!$A$34:$A$777,$A137,СВЦЭМ!$B$34:$B$777,N$119)+'СЕТ СН'!$I$11+СВЦЭМ!$D$10+'СЕТ СН'!$I$5-'СЕТ СН'!$I$21</f>
        <v>4340.22034996</v>
      </c>
      <c r="O137" s="37">
        <f>SUMIFS(СВЦЭМ!$D$34:$D$777,СВЦЭМ!$A$34:$A$777,$A137,СВЦЭМ!$B$34:$B$777,O$119)+'СЕТ СН'!$I$11+СВЦЭМ!$D$10+'СЕТ СН'!$I$5-'СЕТ СН'!$I$21</f>
        <v>4334.1550713999995</v>
      </c>
      <c r="P137" s="37">
        <f>SUMIFS(СВЦЭМ!$D$34:$D$777,СВЦЭМ!$A$34:$A$777,$A137,СВЦЭМ!$B$34:$B$777,P$119)+'СЕТ СН'!$I$11+СВЦЭМ!$D$10+'СЕТ СН'!$I$5-'СЕТ СН'!$I$21</f>
        <v>4350.0658777600001</v>
      </c>
      <c r="Q137" s="37">
        <f>SUMIFS(СВЦЭМ!$D$34:$D$777,СВЦЭМ!$A$34:$A$777,$A137,СВЦЭМ!$B$34:$B$777,Q$119)+'СЕТ СН'!$I$11+СВЦЭМ!$D$10+'СЕТ СН'!$I$5-'СЕТ СН'!$I$21</f>
        <v>4350.3808652799999</v>
      </c>
      <c r="R137" s="37">
        <f>SUMIFS(СВЦЭМ!$D$34:$D$777,СВЦЭМ!$A$34:$A$777,$A137,СВЦЭМ!$B$34:$B$777,R$119)+'СЕТ СН'!$I$11+СВЦЭМ!$D$10+'СЕТ СН'!$I$5-'СЕТ СН'!$I$21</f>
        <v>4356.3788432900001</v>
      </c>
      <c r="S137" s="37">
        <f>SUMIFS(СВЦЭМ!$D$34:$D$777,СВЦЭМ!$A$34:$A$777,$A137,СВЦЭМ!$B$34:$B$777,S$119)+'СЕТ СН'!$I$11+СВЦЭМ!$D$10+'СЕТ СН'!$I$5-'СЕТ СН'!$I$21</f>
        <v>4348.3397906199998</v>
      </c>
      <c r="T137" s="37">
        <f>SUMIFS(СВЦЭМ!$D$34:$D$777,СВЦЭМ!$A$34:$A$777,$A137,СВЦЭМ!$B$34:$B$777,T$119)+'СЕТ СН'!$I$11+СВЦЭМ!$D$10+'СЕТ СН'!$I$5-'СЕТ СН'!$I$21</f>
        <v>4339.1397328000003</v>
      </c>
      <c r="U137" s="37">
        <f>SUMIFS(СВЦЭМ!$D$34:$D$777,СВЦЭМ!$A$34:$A$777,$A137,СВЦЭМ!$B$34:$B$777,U$119)+'СЕТ СН'!$I$11+СВЦЭМ!$D$10+'СЕТ СН'!$I$5-'СЕТ СН'!$I$21</f>
        <v>4352.87558799</v>
      </c>
      <c r="V137" s="37">
        <f>SUMIFS(СВЦЭМ!$D$34:$D$777,СВЦЭМ!$A$34:$A$777,$A137,СВЦЭМ!$B$34:$B$777,V$119)+'СЕТ СН'!$I$11+СВЦЭМ!$D$10+'СЕТ СН'!$I$5-'СЕТ СН'!$I$21</f>
        <v>4357.3051102399995</v>
      </c>
      <c r="W137" s="37">
        <f>SUMIFS(СВЦЭМ!$D$34:$D$777,СВЦЭМ!$A$34:$A$777,$A137,СВЦЭМ!$B$34:$B$777,W$119)+'СЕТ СН'!$I$11+СВЦЭМ!$D$10+'СЕТ СН'!$I$5-'СЕТ СН'!$I$21</f>
        <v>4403.7302976800001</v>
      </c>
      <c r="X137" s="37">
        <f>SUMIFS(СВЦЭМ!$D$34:$D$777,СВЦЭМ!$A$34:$A$777,$A137,СВЦЭМ!$B$34:$B$777,X$119)+'СЕТ СН'!$I$11+СВЦЭМ!$D$10+'СЕТ СН'!$I$5-'СЕТ СН'!$I$21</f>
        <v>4512.3241618800002</v>
      </c>
      <c r="Y137" s="37">
        <f>SUMIFS(СВЦЭМ!$D$34:$D$777,СВЦЭМ!$A$34:$A$777,$A137,СВЦЭМ!$B$34:$B$777,Y$119)+'СЕТ СН'!$I$11+СВЦЭМ!$D$10+'СЕТ СН'!$I$5-'СЕТ СН'!$I$21</f>
        <v>4644.5722172100004</v>
      </c>
    </row>
    <row r="138" spans="1:25" ht="15.75" x14ac:dyDescent="0.2">
      <c r="A138" s="36">
        <f t="shared" si="3"/>
        <v>43270</v>
      </c>
      <c r="B138" s="37">
        <f>SUMIFS(СВЦЭМ!$D$34:$D$777,СВЦЭМ!$A$34:$A$777,$A138,СВЦЭМ!$B$34:$B$777,B$119)+'СЕТ СН'!$I$11+СВЦЭМ!$D$10+'СЕТ СН'!$I$5-'СЕТ СН'!$I$21</f>
        <v>4628.5513359099996</v>
      </c>
      <c r="C138" s="37">
        <f>SUMIFS(СВЦЭМ!$D$34:$D$777,СВЦЭМ!$A$34:$A$777,$A138,СВЦЭМ!$B$34:$B$777,C$119)+'СЕТ СН'!$I$11+СВЦЭМ!$D$10+'СЕТ СН'!$I$5-'СЕТ СН'!$I$21</f>
        <v>4677.0894477100001</v>
      </c>
      <c r="D138" s="37">
        <f>SUMIFS(СВЦЭМ!$D$34:$D$777,СВЦЭМ!$A$34:$A$777,$A138,СВЦЭМ!$B$34:$B$777,D$119)+'СЕТ СН'!$I$11+СВЦЭМ!$D$10+'СЕТ СН'!$I$5-'СЕТ СН'!$I$21</f>
        <v>4686.9294829399996</v>
      </c>
      <c r="E138" s="37">
        <f>SUMIFS(СВЦЭМ!$D$34:$D$777,СВЦЭМ!$A$34:$A$777,$A138,СВЦЭМ!$B$34:$B$777,E$119)+'СЕТ СН'!$I$11+СВЦЭМ!$D$10+'СЕТ СН'!$I$5-'СЕТ СН'!$I$21</f>
        <v>4581.0490880900006</v>
      </c>
      <c r="F138" s="37">
        <f>SUMIFS(СВЦЭМ!$D$34:$D$777,СВЦЭМ!$A$34:$A$777,$A138,СВЦЭМ!$B$34:$B$777,F$119)+'СЕТ СН'!$I$11+СВЦЭМ!$D$10+'СЕТ СН'!$I$5-'СЕТ СН'!$I$21</f>
        <v>4573.5815353400003</v>
      </c>
      <c r="G138" s="37">
        <f>SUMIFS(СВЦЭМ!$D$34:$D$777,СВЦЭМ!$A$34:$A$777,$A138,СВЦЭМ!$B$34:$B$777,G$119)+'СЕТ СН'!$I$11+СВЦЭМ!$D$10+'СЕТ СН'!$I$5-'СЕТ СН'!$I$21</f>
        <v>4556.4900139800002</v>
      </c>
      <c r="H138" s="37">
        <f>SUMIFS(СВЦЭМ!$D$34:$D$777,СВЦЭМ!$A$34:$A$777,$A138,СВЦЭМ!$B$34:$B$777,H$119)+'СЕТ СН'!$I$11+СВЦЭМ!$D$10+'СЕТ СН'!$I$5-'СЕТ СН'!$I$21</f>
        <v>4560.2511598299998</v>
      </c>
      <c r="I138" s="37">
        <f>SUMIFS(СВЦЭМ!$D$34:$D$777,СВЦЭМ!$A$34:$A$777,$A138,СВЦЭМ!$B$34:$B$777,I$119)+'СЕТ СН'!$I$11+СВЦЭМ!$D$10+'СЕТ СН'!$I$5-'СЕТ СН'!$I$21</f>
        <v>4485.6285003599996</v>
      </c>
      <c r="J138" s="37">
        <f>SUMIFS(СВЦЭМ!$D$34:$D$777,СВЦЭМ!$A$34:$A$777,$A138,СВЦЭМ!$B$34:$B$777,J$119)+'СЕТ СН'!$I$11+СВЦЭМ!$D$10+'СЕТ СН'!$I$5-'СЕТ СН'!$I$21</f>
        <v>4377.9246018399999</v>
      </c>
      <c r="K138" s="37">
        <f>SUMIFS(СВЦЭМ!$D$34:$D$777,СВЦЭМ!$A$34:$A$777,$A138,СВЦЭМ!$B$34:$B$777,K$119)+'СЕТ СН'!$I$11+СВЦЭМ!$D$10+'СЕТ СН'!$I$5-'СЕТ СН'!$I$21</f>
        <v>4325.95572472</v>
      </c>
      <c r="L138" s="37">
        <f>SUMIFS(СВЦЭМ!$D$34:$D$777,СВЦЭМ!$A$34:$A$777,$A138,СВЦЭМ!$B$34:$B$777,L$119)+'СЕТ СН'!$I$11+СВЦЭМ!$D$10+'СЕТ СН'!$I$5-'СЕТ СН'!$I$21</f>
        <v>4324.1432574500004</v>
      </c>
      <c r="M138" s="37">
        <f>SUMIFS(СВЦЭМ!$D$34:$D$777,СВЦЭМ!$A$34:$A$777,$A138,СВЦЭМ!$B$34:$B$777,M$119)+'СЕТ СН'!$I$11+СВЦЭМ!$D$10+'СЕТ СН'!$I$5-'СЕТ СН'!$I$21</f>
        <v>4331.7024961500001</v>
      </c>
      <c r="N138" s="37">
        <f>SUMIFS(СВЦЭМ!$D$34:$D$777,СВЦЭМ!$A$34:$A$777,$A138,СВЦЭМ!$B$34:$B$777,N$119)+'СЕТ СН'!$I$11+СВЦЭМ!$D$10+'СЕТ СН'!$I$5-'СЕТ СН'!$I$21</f>
        <v>4331.6030477800005</v>
      </c>
      <c r="O138" s="37">
        <f>SUMIFS(СВЦЭМ!$D$34:$D$777,СВЦЭМ!$A$34:$A$777,$A138,СВЦЭМ!$B$34:$B$777,O$119)+'СЕТ СН'!$I$11+СВЦЭМ!$D$10+'СЕТ СН'!$I$5-'СЕТ СН'!$I$21</f>
        <v>4314.1534677600002</v>
      </c>
      <c r="P138" s="37">
        <f>SUMIFS(СВЦЭМ!$D$34:$D$777,СВЦЭМ!$A$34:$A$777,$A138,СВЦЭМ!$B$34:$B$777,P$119)+'СЕТ СН'!$I$11+СВЦЭМ!$D$10+'СЕТ СН'!$I$5-'СЕТ СН'!$I$21</f>
        <v>4342.4814168599996</v>
      </c>
      <c r="Q138" s="37">
        <f>SUMIFS(СВЦЭМ!$D$34:$D$777,СВЦЭМ!$A$34:$A$777,$A138,СВЦЭМ!$B$34:$B$777,Q$119)+'СЕТ СН'!$I$11+СВЦЭМ!$D$10+'СЕТ СН'!$I$5-'СЕТ СН'!$I$21</f>
        <v>4351.7074755100002</v>
      </c>
      <c r="R138" s="37">
        <f>SUMIFS(СВЦЭМ!$D$34:$D$777,СВЦЭМ!$A$34:$A$777,$A138,СВЦЭМ!$B$34:$B$777,R$119)+'СЕТ СН'!$I$11+СВЦЭМ!$D$10+'СЕТ СН'!$I$5-'СЕТ СН'!$I$21</f>
        <v>4344.9784161799998</v>
      </c>
      <c r="S138" s="37">
        <f>SUMIFS(СВЦЭМ!$D$34:$D$777,СВЦЭМ!$A$34:$A$777,$A138,СВЦЭМ!$B$34:$B$777,S$119)+'СЕТ СН'!$I$11+СВЦЭМ!$D$10+'СЕТ СН'!$I$5-'СЕТ СН'!$I$21</f>
        <v>4337.1659880199995</v>
      </c>
      <c r="T138" s="37">
        <f>SUMIFS(СВЦЭМ!$D$34:$D$777,СВЦЭМ!$A$34:$A$777,$A138,СВЦЭМ!$B$34:$B$777,T$119)+'СЕТ СН'!$I$11+СВЦЭМ!$D$10+'СЕТ СН'!$I$5-'СЕТ СН'!$I$21</f>
        <v>4322.4546797499997</v>
      </c>
      <c r="U138" s="37">
        <f>SUMIFS(СВЦЭМ!$D$34:$D$777,СВЦЭМ!$A$34:$A$777,$A138,СВЦЭМ!$B$34:$B$777,U$119)+'СЕТ СН'!$I$11+СВЦЭМ!$D$10+'СЕТ СН'!$I$5-'СЕТ СН'!$I$21</f>
        <v>4340.7149326299996</v>
      </c>
      <c r="V138" s="37">
        <f>SUMIFS(СВЦЭМ!$D$34:$D$777,СВЦЭМ!$A$34:$A$777,$A138,СВЦЭМ!$B$34:$B$777,V$119)+'СЕТ СН'!$I$11+СВЦЭМ!$D$10+'СЕТ СН'!$I$5-'СЕТ СН'!$I$21</f>
        <v>4342.0617528000002</v>
      </c>
      <c r="W138" s="37">
        <f>SUMIFS(СВЦЭМ!$D$34:$D$777,СВЦЭМ!$A$34:$A$777,$A138,СВЦЭМ!$B$34:$B$777,W$119)+'СЕТ СН'!$I$11+СВЦЭМ!$D$10+'СЕТ СН'!$I$5-'СЕТ СН'!$I$21</f>
        <v>4376.9434071100004</v>
      </c>
      <c r="X138" s="37">
        <f>SUMIFS(СВЦЭМ!$D$34:$D$777,СВЦЭМ!$A$34:$A$777,$A138,СВЦЭМ!$B$34:$B$777,X$119)+'СЕТ СН'!$I$11+СВЦЭМ!$D$10+'СЕТ СН'!$I$5-'СЕТ СН'!$I$21</f>
        <v>4483.5914702700002</v>
      </c>
      <c r="Y138" s="37">
        <f>SUMIFS(СВЦЭМ!$D$34:$D$777,СВЦЭМ!$A$34:$A$777,$A138,СВЦЭМ!$B$34:$B$777,Y$119)+'СЕТ СН'!$I$11+СВЦЭМ!$D$10+'СЕТ СН'!$I$5-'СЕТ СН'!$I$21</f>
        <v>4604.5571934600002</v>
      </c>
    </row>
    <row r="139" spans="1:25" ht="15.75" x14ac:dyDescent="0.2">
      <c r="A139" s="36">
        <f t="shared" si="3"/>
        <v>43271</v>
      </c>
      <c r="B139" s="37">
        <f>SUMIFS(СВЦЭМ!$D$34:$D$777,СВЦЭМ!$A$34:$A$777,$A139,СВЦЭМ!$B$34:$B$777,B$119)+'СЕТ СН'!$I$11+СВЦЭМ!$D$10+'СЕТ СН'!$I$5-'СЕТ СН'!$I$21</f>
        <v>4586.8973186800004</v>
      </c>
      <c r="C139" s="37">
        <f>SUMIFS(СВЦЭМ!$D$34:$D$777,СВЦЭМ!$A$34:$A$777,$A139,СВЦЭМ!$B$34:$B$777,C$119)+'СЕТ СН'!$I$11+СВЦЭМ!$D$10+'СЕТ СН'!$I$5-'СЕТ СН'!$I$21</f>
        <v>4622.6565654300002</v>
      </c>
      <c r="D139" s="37">
        <f>SUMIFS(СВЦЭМ!$D$34:$D$777,СВЦЭМ!$A$34:$A$777,$A139,СВЦЭМ!$B$34:$B$777,D$119)+'СЕТ СН'!$I$11+СВЦЭМ!$D$10+'СЕТ СН'!$I$5-'СЕТ СН'!$I$21</f>
        <v>4673.9047166</v>
      </c>
      <c r="E139" s="37">
        <f>SUMIFS(СВЦЭМ!$D$34:$D$777,СВЦЭМ!$A$34:$A$777,$A139,СВЦЭМ!$B$34:$B$777,E$119)+'СЕТ СН'!$I$11+СВЦЭМ!$D$10+'СЕТ СН'!$I$5-'СЕТ СН'!$I$21</f>
        <v>4691.7595949699999</v>
      </c>
      <c r="F139" s="37">
        <f>SUMIFS(СВЦЭМ!$D$34:$D$777,СВЦЭМ!$A$34:$A$777,$A139,СВЦЭМ!$B$34:$B$777,F$119)+'СЕТ СН'!$I$11+СВЦЭМ!$D$10+'СЕТ СН'!$I$5-'СЕТ СН'!$I$21</f>
        <v>4690.0337740599998</v>
      </c>
      <c r="G139" s="37">
        <f>SUMIFS(СВЦЭМ!$D$34:$D$777,СВЦЭМ!$A$34:$A$777,$A139,СВЦЭМ!$B$34:$B$777,G$119)+'СЕТ СН'!$I$11+СВЦЭМ!$D$10+'СЕТ СН'!$I$5-'СЕТ СН'!$I$21</f>
        <v>4664.7976855999996</v>
      </c>
      <c r="H139" s="37">
        <f>SUMIFS(СВЦЭМ!$D$34:$D$777,СВЦЭМ!$A$34:$A$777,$A139,СВЦЭМ!$B$34:$B$777,H$119)+'СЕТ СН'!$I$11+СВЦЭМ!$D$10+'СЕТ СН'!$I$5-'СЕТ СН'!$I$21</f>
        <v>4562.5122636099995</v>
      </c>
      <c r="I139" s="37">
        <f>SUMIFS(СВЦЭМ!$D$34:$D$777,СВЦЭМ!$A$34:$A$777,$A139,СВЦЭМ!$B$34:$B$777,I$119)+'СЕТ СН'!$I$11+СВЦЭМ!$D$10+'СЕТ СН'!$I$5-'СЕТ СН'!$I$21</f>
        <v>4415.4400188500003</v>
      </c>
      <c r="J139" s="37">
        <f>SUMIFS(СВЦЭМ!$D$34:$D$777,СВЦЭМ!$A$34:$A$777,$A139,СВЦЭМ!$B$34:$B$777,J$119)+'СЕТ СН'!$I$11+СВЦЭМ!$D$10+'СЕТ СН'!$I$5-'СЕТ СН'!$I$21</f>
        <v>4330.7965204499997</v>
      </c>
      <c r="K139" s="37">
        <f>SUMIFS(СВЦЭМ!$D$34:$D$777,СВЦЭМ!$A$34:$A$777,$A139,СВЦЭМ!$B$34:$B$777,K$119)+'СЕТ СН'!$I$11+СВЦЭМ!$D$10+'СЕТ СН'!$I$5-'СЕТ СН'!$I$21</f>
        <v>4294.4366846800003</v>
      </c>
      <c r="L139" s="37">
        <f>SUMIFS(СВЦЭМ!$D$34:$D$777,СВЦЭМ!$A$34:$A$777,$A139,СВЦЭМ!$B$34:$B$777,L$119)+'СЕТ СН'!$I$11+СВЦЭМ!$D$10+'СЕТ СН'!$I$5-'СЕТ СН'!$I$21</f>
        <v>4304.7051244100003</v>
      </c>
      <c r="M139" s="37">
        <f>SUMIFS(СВЦЭМ!$D$34:$D$777,СВЦЭМ!$A$34:$A$777,$A139,СВЦЭМ!$B$34:$B$777,M$119)+'СЕТ СН'!$I$11+СВЦЭМ!$D$10+'СЕТ СН'!$I$5-'СЕТ СН'!$I$21</f>
        <v>4306.9695726099999</v>
      </c>
      <c r="N139" s="37">
        <f>SUMIFS(СВЦЭМ!$D$34:$D$777,СВЦЭМ!$A$34:$A$777,$A139,СВЦЭМ!$B$34:$B$777,N$119)+'СЕТ СН'!$I$11+СВЦЭМ!$D$10+'СЕТ СН'!$I$5-'СЕТ СН'!$I$21</f>
        <v>4310.9865793400004</v>
      </c>
      <c r="O139" s="37">
        <f>SUMIFS(СВЦЭМ!$D$34:$D$777,СВЦЭМ!$A$34:$A$777,$A139,СВЦЭМ!$B$34:$B$777,O$119)+'СЕТ СН'!$I$11+СВЦЭМ!$D$10+'СЕТ СН'!$I$5-'СЕТ СН'!$I$21</f>
        <v>4316.9873204799997</v>
      </c>
      <c r="P139" s="37">
        <f>SUMIFS(СВЦЭМ!$D$34:$D$777,СВЦЭМ!$A$34:$A$777,$A139,СВЦЭМ!$B$34:$B$777,P$119)+'СЕТ СН'!$I$11+СВЦЭМ!$D$10+'СЕТ СН'!$I$5-'СЕТ СН'!$I$21</f>
        <v>4320.6096847999997</v>
      </c>
      <c r="Q139" s="37">
        <f>SUMIFS(СВЦЭМ!$D$34:$D$777,СВЦЭМ!$A$34:$A$777,$A139,СВЦЭМ!$B$34:$B$777,Q$119)+'СЕТ СН'!$I$11+СВЦЭМ!$D$10+'СЕТ СН'!$I$5-'СЕТ СН'!$I$21</f>
        <v>4328.17892717</v>
      </c>
      <c r="R139" s="37">
        <f>SUMIFS(СВЦЭМ!$D$34:$D$777,СВЦЭМ!$A$34:$A$777,$A139,СВЦЭМ!$B$34:$B$777,R$119)+'СЕТ СН'!$I$11+СВЦЭМ!$D$10+'СЕТ СН'!$I$5-'СЕТ СН'!$I$21</f>
        <v>4336.0641670699997</v>
      </c>
      <c r="S139" s="37">
        <f>SUMIFS(СВЦЭМ!$D$34:$D$777,СВЦЭМ!$A$34:$A$777,$A139,СВЦЭМ!$B$34:$B$777,S$119)+'СЕТ СН'!$I$11+СВЦЭМ!$D$10+'СЕТ СН'!$I$5-'СЕТ СН'!$I$21</f>
        <v>4370.0896834900004</v>
      </c>
      <c r="T139" s="37">
        <f>SUMIFS(СВЦЭМ!$D$34:$D$777,СВЦЭМ!$A$34:$A$777,$A139,СВЦЭМ!$B$34:$B$777,T$119)+'СЕТ СН'!$I$11+СВЦЭМ!$D$10+'СЕТ СН'!$I$5-'СЕТ СН'!$I$21</f>
        <v>4381.8633080600002</v>
      </c>
      <c r="U139" s="37">
        <f>SUMIFS(СВЦЭМ!$D$34:$D$777,СВЦЭМ!$A$34:$A$777,$A139,СВЦЭМ!$B$34:$B$777,U$119)+'СЕТ СН'!$I$11+СВЦЭМ!$D$10+'СЕТ СН'!$I$5-'СЕТ СН'!$I$21</f>
        <v>4385.06308059</v>
      </c>
      <c r="V139" s="37">
        <f>SUMIFS(СВЦЭМ!$D$34:$D$777,СВЦЭМ!$A$34:$A$777,$A139,СВЦЭМ!$B$34:$B$777,V$119)+'СЕТ СН'!$I$11+СВЦЭМ!$D$10+'СЕТ СН'!$I$5-'СЕТ СН'!$I$21</f>
        <v>4383.0750245400004</v>
      </c>
      <c r="W139" s="37">
        <f>SUMIFS(СВЦЭМ!$D$34:$D$777,СВЦЭМ!$A$34:$A$777,$A139,СВЦЭМ!$B$34:$B$777,W$119)+'СЕТ СН'!$I$11+СВЦЭМ!$D$10+'СЕТ СН'!$I$5-'СЕТ СН'!$I$21</f>
        <v>4430.3603649899997</v>
      </c>
      <c r="X139" s="37">
        <f>SUMIFS(СВЦЭМ!$D$34:$D$777,СВЦЭМ!$A$34:$A$777,$A139,СВЦЭМ!$B$34:$B$777,X$119)+'СЕТ СН'!$I$11+СВЦЭМ!$D$10+'СЕТ СН'!$I$5-'СЕТ СН'!$I$21</f>
        <v>4515.3636345599998</v>
      </c>
      <c r="Y139" s="37">
        <f>SUMIFS(СВЦЭМ!$D$34:$D$777,СВЦЭМ!$A$34:$A$777,$A139,СВЦЭМ!$B$34:$B$777,Y$119)+'СЕТ СН'!$I$11+СВЦЭМ!$D$10+'СЕТ СН'!$I$5-'СЕТ СН'!$I$21</f>
        <v>4627.3085336800004</v>
      </c>
    </row>
    <row r="140" spans="1:25" ht="15.75" x14ac:dyDescent="0.2">
      <c r="A140" s="36">
        <f t="shared" si="3"/>
        <v>43272</v>
      </c>
      <c r="B140" s="37">
        <f>SUMIFS(СВЦЭМ!$D$34:$D$777,СВЦЭМ!$A$34:$A$777,$A140,СВЦЭМ!$B$34:$B$777,B$119)+'СЕТ СН'!$I$11+СВЦЭМ!$D$10+'СЕТ СН'!$I$5-'СЕТ СН'!$I$21</f>
        <v>4606.2276818999999</v>
      </c>
      <c r="C140" s="37">
        <f>SUMIFS(СВЦЭМ!$D$34:$D$777,СВЦЭМ!$A$34:$A$777,$A140,СВЦЭМ!$B$34:$B$777,C$119)+'СЕТ СН'!$I$11+СВЦЭМ!$D$10+'СЕТ СН'!$I$5-'СЕТ СН'!$I$21</f>
        <v>4618.40156045</v>
      </c>
      <c r="D140" s="37">
        <f>SUMIFS(СВЦЭМ!$D$34:$D$777,СВЦЭМ!$A$34:$A$777,$A140,СВЦЭМ!$B$34:$B$777,D$119)+'СЕТ СН'!$I$11+СВЦЭМ!$D$10+'СЕТ СН'!$I$5-'СЕТ СН'!$I$21</f>
        <v>4678.9055622799997</v>
      </c>
      <c r="E140" s="37">
        <f>SUMIFS(СВЦЭМ!$D$34:$D$777,СВЦЭМ!$A$34:$A$777,$A140,СВЦЭМ!$B$34:$B$777,E$119)+'СЕТ СН'!$I$11+СВЦЭМ!$D$10+'СЕТ СН'!$I$5-'СЕТ СН'!$I$21</f>
        <v>4692.3576655999996</v>
      </c>
      <c r="F140" s="37">
        <f>SUMIFS(СВЦЭМ!$D$34:$D$777,СВЦЭМ!$A$34:$A$777,$A140,СВЦЭМ!$B$34:$B$777,F$119)+'СЕТ СН'!$I$11+СВЦЭМ!$D$10+'СЕТ СН'!$I$5-'СЕТ СН'!$I$21</f>
        <v>4686.2177936300004</v>
      </c>
      <c r="G140" s="37">
        <f>SUMIFS(СВЦЭМ!$D$34:$D$777,СВЦЭМ!$A$34:$A$777,$A140,СВЦЭМ!$B$34:$B$777,G$119)+'СЕТ СН'!$I$11+СВЦЭМ!$D$10+'СЕТ СН'!$I$5-'СЕТ СН'!$I$21</f>
        <v>4680.6620762800003</v>
      </c>
      <c r="H140" s="37">
        <f>SUMIFS(СВЦЭМ!$D$34:$D$777,СВЦЭМ!$A$34:$A$777,$A140,СВЦЭМ!$B$34:$B$777,H$119)+'СЕТ СН'!$I$11+СВЦЭМ!$D$10+'СЕТ СН'!$I$5-'СЕТ СН'!$I$21</f>
        <v>4591.27129479</v>
      </c>
      <c r="I140" s="37">
        <f>SUMIFS(СВЦЭМ!$D$34:$D$777,СВЦЭМ!$A$34:$A$777,$A140,СВЦЭМ!$B$34:$B$777,I$119)+'СЕТ СН'!$I$11+СВЦЭМ!$D$10+'СЕТ СН'!$I$5-'СЕТ СН'!$I$21</f>
        <v>4471.1432111399999</v>
      </c>
      <c r="J140" s="37">
        <f>SUMIFS(СВЦЭМ!$D$34:$D$777,СВЦЭМ!$A$34:$A$777,$A140,СВЦЭМ!$B$34:$B$777,J$119)+'СЕТ СН'!$I$11+СВЦЭМ!$D$10+'СЕТ СН'!$I$5-'СЕТ СН'!$I$21</f>
        <v>4385.9488314500004</v>
      </c>
      <c r="K140" s="37">
        <f>SUMIFS(СВЦЭМ!$D$34:$D$777,СВЦЭМ!$A$34:$A$777,$A140,СВЦЭМ!$B$34:$B$777,K$119)+'СЕТ СН'!$I$11+СВЦЭМ!$D$10+'СЕТ СН'!$I$5-'СЕТ СН'!$I$21</f>
        <v>4322.8252158300002</v>
      </c>
      <c r="L140" s="37">
        <f>SUMIFS(СВЦЭМ!$D$34:$D$777,СВЦЭМ!$A$34:$A$777,$A140,СВЦЭМ!$B$34:$B$777,L$119)+'СЕТ СН'!$I$11+СВЦЭМ!$D$10+'СЕТ СН'!$I$5-'СЕТ СН'!$I$21</f>
        <v>4304.2567144900004</v>
      </c>
      <c r="M140" s="37">
        <f>SUMIFS(СВЦЭМ!$D$34:$D$777,СВЦЭМ!$A$34:$A$777,$A140,СВЦЭМ!$B$34:$B$777,M$119)+'СЕТ СН'!$I$11+СВЦЭМ!$D$10+'СЕТ СН'!$I$5-'СЕТ СН'!$I$21</f>
        <v>4306.5576997199996</v>
      </c>
      <c r="N140" s="37">
        <f>SUMIFS(СВЦЭМ!$D$34:$D$777,СВЦЭМ!$A$34:$A$777,$A140,СВЦЭМ!$B$34:$B$777,N$119)+'СЕТ СН'!$I$11+СВЦЭМ!$D$10+'СЕТ СН'!$I$5-'СЕТ СН'!$I$21</f>
        <v>4311.2473707999998</v>
      </c>
      <c r="O140" s="37">
        <f>SUMIFS(СВЦЭМ!$D$34:$D$777,СВЦЭМ!$A$34:$A$777,$A140,СВЦЭМ!$B$34:$B$777,O$119)+'СЕТ СН'!$I$11+СВЦЭМ!$D$10+'СЕТ СН'!$I$5-'СЕТ СН'!$I$21</f>
        <v>4320.8351993599999</v>
      </c>
      <c r="P140" s="37">
        <f>SUMIFS(СВЦЭМ!$D$34:$D$777,СВЦЭМ!$A$34:$A$777,$A140,СВЦЭМ!$B$34:$B$777,P$119)+'СЕТ СН'!$I$11+СВЦЭМ!$D$10+'СЕТ СН'!$I$5-'СЕТ СН'!$I$21</f>
        <v>4326.5342059000004</v>
      </c>
      <c r="Q140" s="37">
        <f>SUMIFS(СВЦЭМ!$D$34:$D$777,СВЦЭМ!$A$34:$A$777,$A140,СВЦЭМ!$B$34:$B$777,Q$119)+'СЕТ СН'!$I$11+СВЦЭМ!$D$10+'СЕТ СН'!$I$5-'СЕТ СН'!$I$21</f>
        <v>4325.9703679300001</v>
      </c>
      <c r="R140" s="37">
        <f>SUMIFS(СВЦЭМ!$D$34:$D$777,СВЦЭМ!$A$34:$A$777,$A140,СВЦЭМ!$B$34:$B$777,R$119)+'СЕТ СН'!$I$11+СВЦЭМ!$D$10+'СЕТ СН'!$I$5-'СЕТ СН'!$I$21</f>
        <v>4356.0436942599999</v>
      </c>
      <c r="S140" s="37">
        <f>SUMIFS(СВЦЭМ!$D$34:$D$777,СВЦЭМ!$A$34:$A$777,$A140,СВЦЭМ!$B$34:$B$777,S$119)+'СЕТ СН'!$I$11+СВЦЭМ!$D$10+'СЕТ СН'!$I$5-'СЕТ СН'!$I$21</f>
        <v>4319.4904208899998</v>
      </c>
      <c r="T140" s="37">
        <f>SUMIFS(СВЦЭМ!$D$34:$D$777,СВЦЭМ!$A$34:$A$777,$A140,СВЦЭМ!$B$34:$B$777,T$119)+'СЕТ СН'!$I$11+СВЦЭМ!$D$10+'СЕТ СН'!$I$5-'СЕТ СН'!$I$21</f>
        <v>4308.1195865099999</v>
      </c>
      <c r="U140" s="37">
        <f>SUMIFS(СВЦЭМ!$D$34:$D$777,СВЦЭМ!$A$34:$A$777,$A140,СВЦЭМ!$B$34:$B$777,U$119)+'СЕТ СН'!$I$11+СВЦЭМ!$D$10+'СЕТ СН'!$I$5-'СЕТ СН'!$I$21</f>
        <v>4304.5382675199999</v>
      </c>
      <c r="V140" s="37">
        <f>SUMIFS(СВЦЭМ!$D$34:$D$777,СВЦЭМ!$A$34:$A$777,$A140,СВЦЭМ!$B$34:$B$777,V$119)+'СЕТ СН'!$I$11+СВЦЭМ!$D$10+'СЕТ СН'!$I$5-'СЕТ СН'!$I$21</f>
        <v>4317.9346379899998</v>
      </c>
      <c r="W140" s="37">
        <f>SUMIFS(СВЦЭМ!$D$34:$D$777,СВЦЭМ!$A$34:$A$777,$A140,СВЦЭМ!$B$34:$B$777,W$119)+'СЕТ СН'!$I$11+СВЦЭМ!$D$10+'СЕТ СН'!$I$5-'СЕТ СН'!$I$21</f>
        <v>4371.2233910000004</v>
      </c>
      <c r="X140" s="37">
        <f>SUMIFS(СВЦЭМ!$D$34:$D$777,СВЦЭМ!$A$34:$A$777,$A140,СВЦЭМ!$B$34:$B$777,X$119)+'СЕТ СН'!$I$11+СВЦЭМ!$D$10+'СЕТ СН'!$I$5-'СЕТ СН'!$I$21</f>
        <v>4480.3007308200004</v>
      </c>
      <c r="Y140" s="37">
        <f>SUMIFS(СВЦЭМ!$D$34:$D$777,СВЦЭМ!$A$34:$A$777,$A140,СВЦЭМ!$B$34:$B$777,Y$119)+'СЕТ СН'!$I$11+СВЦЭМ!$D$10+'СЕТ СН'!$I$5-'СЕТ СН'!$I$21</f>
        <v>4582.6578243100003</v>
      </c>
    </row>
    <row r="141" spans="1:25" ht="15.75" x14ac:dyDescent="0.2">
      <c r="A141" s="36">
        <f t="shared" si="3"/>
        <v>43273</v>
      </c>
      <c r="B141" s="37">
        <f>SUMIFS(СВЦЭМ!$D$34:$D$777,СВЦЭМ!$A$34:$A$777,$A141,СВЦЭМ!$B$34:$B$777,B$119)+'СЕТ СН'!$I$11+СВЦЭМ!$D$10+'СЕТ СН'!$I$5-'СЕТ СН'!$I$21</f>
        <v>4576.1389584199997</v>
      </c>
      <c r="C141" s="37">
        <f>SUMIFS(СВЦЭМ!$D$34:$D$777,СВЦЭМ!$A$34:$A$777,$A141,СВЦЭМ!$B$34:$B$777,C$119)+'СЕТ СН'!$I$11+СВЦЭМ!$D$10+'СЕТ СН'!$I$5-'СЕТ СН'!$I$21</f>
        <v>4582.7994072400006</v>
      </c>
      <c r="D141" s="37">
        <f>SUMIFS(СВЦЭМ!$D$34:$D$777,СВЦЭМ!$A$34:$A$777,$A141,СВЦЭМ!$B$34:$B$777,D$119)+'СЕТ СН'!$I$11+СВЦЭМ!$D$10+'СЕТ СН'!$I$5-'СЕТ СН'!$I$21</f>
        <v>4613.4886149200001</v>
      </c>
      <c r="E141" s="37">
        <f>SUMIFS(СВЦЭМ!$D$34:$D$777,СВЦЭМ!$A$34:$A$777,$A141,СВЦЭМ!$B$34:$B$777,E$119)+'СЕТ СН'!$I$11+СВЦЭМ!$D$10+'СЕТ СН'!$I$5-'СЕТ СН'!$I$21</f>
        <v>4638.0982013700004</v>
      </c>
      <c r="F141" s="37">
        <f>SUMIFS(СВЦЭМ!$D$34:$D$777,СВЦЭМ!$A$34:$A$777,$A141,СВЦЭМ!$B$34:$B$777,F$119)+'СЕТ СН'!$I$11+СВЦЭМ!$D$10+'СЕТ СН'!$I$5-'СЕТ СН'!$I$21</f>
        <v>4620.4824735299999</v>
      </c>
      <c r="G141" s="37">
        <f>SUMIFS(СВЦЭМ!$D$34:$D$777,СВЦЭМ!$A$34:$A$777,$A141,СВЦЭМ!$B$34:$B$777,G$119)+'СЕТ СН'!$I$11+СВЦЭМ!$D$10+'СЕТ СН'!$I$5-'СЕТ СН'!$I$21</f>
        <v>4609.5991288499999</v>
      </c>
      <c r="H141" s="37">
        <f>SUMIFS(СВЦЭМ!$D$34:$D$777,СВЦЭМ!$A$34:$A$777,$A141,СВЦЭМ!$B$34:$B$777,H$119)+'СЕТ СН'!$I$11+СВЦЭМ!$D$10+'СЕТ СН'!$I$5-'СЕТ СН'!$I$21</f>
        <v>4550.9389676199999</v>
      </c>
      <c r="I141" s="37">
        <f>SUMIFS(СВЦЭМ!$D$34:$D$777,СВЦЭМ!$A$34:$A$777,$A141,СВЦЭМ!$B$34:$B$777,I$119)+'СЕТ СН'!$I$11+СВЦЭМ!$D$10+'СЕТ СН'!$I$5-'СЕТ СН'!$I$21</f>
        <v>4464.9641260799999</v>
      </c>
      <c r="J141" s="37">
        <f>SUMIFS(СВЦЭМ!$D$34:$D$777,СВЦЭМ!$A$34:$A$777,$A141,СВЦЭМ!$B$34:$B$777,J$119)+'СЕТ СН'!$I$11+СВЦЭМ!$D$10+'СЕТ СН'!$I$5-'СЕТ СН'!$I$21</f>
        <v>4357.04487582</v>
      </c>
      <c r="K141" s="37">
        <f>SUMIFS(СВЦЭМ!$D$34:$D$777,СВЦЭМ!$A$34:$A$777,$A141,СВЦЭМ!$B$34:$B$777,K$119)+'СЕТ СН'!$I$11+СВЦЭМ!$D$10+'СЕТ СН'!$I$5-'СЕТ СН'!$I$21</f>
        <v>4308.6045113700002</v>
      </c>
      <c r="L141" s="37">
        <f>SUMIFS(СВЦЭМ!$D$34:$D$777,СВЦЭМ!$A$34:$A$777,$A141,СВЦЭМ!$B$34:$B$777,L$119)+'СЕТ СН'!$I$11+СВЦЭМ!$D$10+'СЕТ СН'!$I$5-'СЕТ СН'!$I$21</f>
        <v>4299.5700304600005</v>
      </c>
      <c r="M141" s="37">
        <f>SUMIFS(СВЦЭМ!$D$34:$D$777,СВЦЭМ!$A$34:$A$777,$A141,СВЦЭМ!$B$34:$B$777,M$119)+'СЕТ СН'!$I$11+СВЦЭМ!$D$10+'СЕТ СН'!$I$5-'СЕТ СН'!$I$21</f>
        <v>4301.9784946700001</v>
      </c>
      <c r="N141" s="37">
        <f>SUMIFS(СВЦЭМ!$D$34:$D$777,СВЦЭМ!$A$34:$A$777,$A141,СВЦЭМ!$B$34:$B$777,N$119)+'СЕТ СН'!$I$11+СВЦЭМ!$D$10+'СЕТ СН'!$I$5-'СЕТ СН'!$I$21</f>
        <v>4307.2102516900004</v>
      </c>
      <c r="O141" s="37">
        <f>SUMIFS(СВЦЭМ!$D$34:$D$777,СВЦЭМ!$A$34:$A$777,$A141,СВЦЭМ!$B$34:$B$777,O$119)+'СЕТ СН'!$I$11+СВЦЭМ!$D$10+'СЕТ СН'!$I$5-'СЕТ СН'!$I$21</f>
        <v>4304.1198506399996</v>
      </c>
      <c r="P141" s="37">
        <f>SUMIFS(СВЦЭМ!$D$34:$D$777,СВЦЭМ!$A$34:$A$777,$A141,СВЦЭМ!$B$34:$B$777,P$119)+'СЕТ СН'!$I$11+СВЦЭМ!$D$10+'СЕТ СН'!$I$5-'СЕТ СН'!$I$21</f>
        <v>4299.2735328400004</v>
      </c>
      <c r="Q141" s="37">
        <f>SUMIFS(СВЦЭМ!$D$34:$D$777,СВЦЭМ!$A$34:$A$777,$A141,СВЦЭМ!$B$34:$B$777,Q$119)+'СЕТ СН'!$I$11+СВЦЭМ!$D$10+'СЕТ СН'!$I$5-'СЕТ СН'!$I$21</f>
        <v>4295.1644024200004</v>
      </c>
      <c r="R141" s="37">
        <f>SUMIFS(СВЦЭМ!$D$34:$D$777,СВЦЭМ!$A$34:$A$777,$A141,СВЦЭМ!$B$34:$B$777,R$119)+'СЕТ СН'!$I$11+СВЦЭМ!$D$10+'СЕТ СН'!$I$5-'СЕТ СН'!$I$21</f>
        <v>4332.8768215099999</v>
      </c>
      <c r="S141" s="37">
        <f>SUMIFS(СВЦЭМ!$D$34:$D$777,СВЦЭМ!$A$34:$A$777,$A141,СВЦЭМ!$B$34:$B$777,S$119)+'СЕТ СН'!$I$11+СВЦЭМ!$D$10+'СЕТ СН'!$I$5-'СЕТ СН'!$I$21</f>
        <v>4329.7976218699996</v>
      </c>
      <c r="T141" s="37">
        <f>SUMIFS(СВЦЭМ!$D$34:$D$777,СВЦЭМ!$A$34:$A$777,$A141,СВЦЭМ!$B$34:$B$777,T$119)+'СЕТ СН'!$I$11+СВЦЭМ!$D$10+'СЕТ СН'!$I$5-'СЕТ СН'!$I$21</f>
        <v>4301.2326282100003</v>
      </c>
      <c r="U141" s="37">
        <f>SUMIFS(СВЦЭМ!$D$34:$D$777,СВЦЭМ!$A$34:$A$777,$A141,СВЦЭМ!$B$34:$B$777,U$119)+'СЕТ СН'!$I$11+СВЦЭМ!$D$10+'СЕТ СН'!$I$5-'СЕТ СН'!$I$21</f>
        <v>4302.5240434899997</v>
      </c>
      <c r="V141" s="37">
        <f>SUMIFS(СВЦЭМ!$D$34:$D$777,СВЦЭМ!$A$34:$A$777,$A141,СВЦЭМ!$B$34:$B$777,V$119)+'СЕТ СН'!$I$11+СВЦЭМ!$D$10+'СЕТ СН'!$I$5-'СЕТ СН'!$I$21</f>
        <v>4306.8001398400002</v>
      </c>
      <c r="W141" s="37">
        <f>SUMIFS(СВЦЭМ!$D$34:$D$777,СВЦЭМ!$A$34:$A$777,$A141,СВЦЭМ!$B$34:$B$777,W$119)+'СЕТ СН'!$I$11+СВЦЭМ!$D$10+'СЕТ СН'!$I$5-'СЕТ СН'!$I$21</f>
        <v>4331.7578971599996</v>
      </c>
      <c r="X141" s="37">
        <f>SUMIFS(СВЦЭМ!$D$34:$D$777,СВЦЭМ!$A$34:$A$777,$A141,СВЦЭМ!$B$34:$B$777,X$119)+'СЕТ СН'!$I$11+СВЦЭМ!$D$10+'СЕТ СН'!$I$5-'СЕТ СН'!$I$21</f>
        <v>4439.7115826099998</v>
      </c>
      <c r="Y141" s="37">
        <f>SUMIFS(СВЦЭМ!$D$34:$D$777,СВЦЭМ!$A$34:$A$777,$A141,СВЦЭМ!$B$34:$B$777,Y$119)+'СЕТ СН'!$I$11+СВЦЭМ!$D$10+'СЕТ СН'!$I$5-'СЕТ СН'!$I$21</f>
        <v>4563.3988538200001</v>
      </c>
    </row>
    <row r="142" spans="1:25" ht="15.75" x14ac:dyDescent="0.2">
      <c r="A142" s="36">
        <f t="shared" si="3"/>
        <v>43274</v>
      </c>
      <c r="B142" s="37">
        <f>SUMIFS(СВЦЭМ!$D$34:$D$777,СВЦЭМ!$A$34:$A$777,$A142,СВЦЭМ!$B$34:$B$777,B$119)+'СЕТ СН'!$I$11+СВЦЭМ!$D$10+'СЕТ СН'!$I$5-'СЕТ СН'!$I$21</f>
        <v>4673.9762365899996</v>
      </c>
      <c r="C142" s="37">
        <f>SUMIFS(СВЦЭМ!$D$34:$D$777,СВЦЭМ!$A$34:$A$777,$A142,СВЦЭМ!$B$34:$B$777,C$119)+'СЕТ СН'!$I$11+СВЦЭМ!$D$10+'СЕТ СН'!$I$5-'СЕТ СН'!$I$21</f>
        <v>4715.03194738</v>
      </c>
      <c r="D142" s="37">
        <f>SUMIFS(СВЦЭМ!$D$34:$D$777,СВЦЭМ!$A$34:$A$777,$A142,СВЦЭМ!$B$34:$B$777,D$119)+'СЕТ СН'!$I$11+СВЦЭМ!$D$10+'СЕТ СН'!$I$5-'СЕТ СН'!$I$21</f>
        <v>4703.9580383299999</v>
      </c>
      <c r="E142" s="37">
        <f>SUMIFS(СВЦЭМ!$D$34:$D$777,СВЦЭМ!$A$34:$A$777,$A142,СВЦЭМ!$B$34:$B$777,E$119)+'СЕТ СН'!$I$11+СВЦЭМ!$D$10+'СЕТ СН'!$I$5-'СЕТ СН'!$I$21</f>
        <v>4697.7559260900007</v>
      </c>
      <c r="F142" s="37">
        <f>SUMIFS(СВЦЭМ!$D$34:$D$777,СВЦЭМ!$A$34:$A$777,$A142,СВЦЭМ!$B$34:$B$777,F$119)+'СЕТ СН'!$I$11+СВЦЭМ!$D$10+'СЕТ СН'!$I$5-'СЕТ СН'!$I$21</f>
        <v>4694.7392758599999</v>
      </c>
      <c r="G142" s="37">
        <f>SUMIFS(СВЦЭМ!$D$34:$D$777,СВЦЭМ!$A$34:$A$777,$A142,СВЦЭМ!$B$34:$B$777,G$119)+'СЕТ СН'!$I$11+СВЦЭМ!$D$10+'СЕТ СН'!$I$5-'СЕТ СН'!$I$21</f>
        <v>4697.2486208700002</v>
      </c>
      <c r="H142" s="37">
        <f>SUMIFS(СВЦЭМ!$D$34:$D$777,СВЦЭМ!$A$34:$A$777,$A142,СВЦЭМ!$B$34:$B$777,H$119)+'СЕТ СН'!$I$11+СВЦЭМ!$D$10+'СЕТ СН'!$I$5-'СЕТ СН'!$I$21</f>
        <v>4672.9554070300001</v>
      </c>
      <c r="I142" s="37">
        <f>SUMIFS(СВЦЭМ!$D$34:$D$777,СВЦЭМ!$A$34:$A$777,$A142,СВЦЭМ!$B$34:$B$777,I$119)+'СЕТ СН'!$I$11+СВЦЭМ!$D$10+'СЕТ СН'!$I$5-'СЕТ СН'!$I$21</f>
        <v>4503.2038039700001</v>
      </c>
      <c r="J142" s="37">
        <f>SUMIFS(СВЦЭМ!$D$34:$D$777,СВЦЭМ!$A$34:$A$777,$A142,СВЦЭМ!$B$34:$B$777,J$119)+'СЕТ СН'!$I$11+СВЦЭМ!$D$10+'СЕТ СН'!$I$5-'СЕТ СН'!$I$21</f>
        <v>4402.4413180800002</v>
      </c>
      <c r="K142" s="37">
        <f>SUMIFS(СВЦЭМ!$D$34:$D$777,СВЦЭМ!$A$34:$A$777,$A142,СВЦЭМ!$B$34:$B$777,K$119)+'СЕТ СН'!$I$11+СВЦЭМ!$D$10+'СЕТ СН'!$I$5-'СЕТ СН'!$I$21</f>
        <v>4329.9396483</v>
      </c>
      <c r="L142" s="37">
        <f>SUMIFS(СВЦЭМ!$D$34:$D$777,СВЦЭМ!$A$34:$A$777,$A142,СВЦЭМ!$B$34:$B$777,L$119)+'СЕТ СН'!$I$11+СВЦЭМ!$D$10+'СЕТ СН'!$I$5-'СЕТ СН'!$I$21</f>
        <v>4317.3280094199999</v>
      </c>
      <c r="M142" s="37">
        <f>SUMIFS(СВЦЭМ!$D$34:$D$777,СВЦЭМ!$A$34:$A$777,$A142,СВЦЭМ!$B$34:$B$777,M$119)+'СЕТ СН'!$I$11+СВЦЭМ!$D$10+'СЕТ СН'!$I$5-'СЕТ СН'!$I$21</f>
        <v>4319.0366215900003</v>
      </c>
      <c r="N142" s="37">
        <f>SUMIFS(СВЦЭМ!$D$34:$D$777,СВЦЭМ!$A$34:$A$777,$A142,СВЦЭМ!$B$34:$B$777,N$119)+'СЕТ СН'!$I$11+СВЦЭМ!$D$10+'СЕТ СН'!$I$5-'СЕТ СН'!$I$21</f>
        <v>4321.3225522100001</v>
      </c>
      <c r="O142" s="37">
        <f>SUMIFS(СВЦЭМ!$D$34:$D$777,СВЦЭМ!$A$34:$A$777,$A142,СВЦЭМ!$B$34:$B$777,O$119)+'СЕТ СН'!$I$11+СВЦЭМ!$D$10+'СЕТ СН'!$I$5-'СЕТ СН'!$I$21</f>
        <v>4322.4213808000004</v>
      </c>
      <c r="P142" s="37">
        <f>SUMIFS(СВЦЭМ!$D$34:$D$777,СВЦЭМ!$A$34:$A$777,$A142,СВЦЭМ!$B$34:$B$777,P$119)+'СЕТ СН'!$I$11+СВЦЭМ!$D$10+'СЕТ СН'!$I$5-'СЕТ СН'!$I$21</f>
        <v>4335.8261337000004</v>
      </c>
      <c r="Q142" s="37">
        <f>SUMIFS(СВЦЭМ!$D$34:$D$777,СВЦЭМ!$A$34:$A$777,$A142,СВЦЭМ!$B$34:$B$777,Q$119)+'СЕТ СН'!$I$11+СВЦЭМ!$D$10+'СЕТ СН'!$I$5-'СЕТ СН'!$I$21</f>
        <v>4346.5961991200002</v>
      </c>
      <c r="R142" s="37">
        <f>SUMIFS(СВЦЭМ!$D$34:$D$777,СВЦЭМ!$A$34:$A$777,$A142,СВЦЭМ!$B$34:$B$777,R$119)+'СЕТ СН'!$I$11+СВЦЭМ!$D$10+'СЕТ СН'!$I$5-'СЕТ СН'!$I$21</f>
        <v>4373.1390834599997</v>
      </c>
      <c r="S142" s="37">
        <f>SUMIFS(СВЦЭМ!$D$34:$D$777,СВЦЭМ!$A$34:$A$777,$A142,СВЦЭМ!$B$34:$B$777,S$119)+'СЕТ СН'!$I$11+СВЦЭМ!$D$10+'СЕТ СН'!$I$5-'СЕТ СН'!$I$21</f>
        <v>4357.9256066999997</v>
      </c>
      <c r="T142" s="37">
        <f>SUMIFS(СВЦЭМ!$D$34:$D$777,СВЦЭМ!$A$34:$A$777,$A142,СВЦЭМ!$B$34:$B$777,T$119)+'СЕТ СН'!$I$11+СВЦЭМ!$D$10+'СЕТ СН'!$I$5-'СЕТ СН'!$I$21</f>
        <v>4349.5041113699999</v>
      </c>
      <c r="U142" s="37">
        <f>SUMIFS(СВЦЭМ!$D$34:$D$777,СВЦЭМ!$A$34:$A$777,$A142,СВЦЭМ!$B$34:$B$777,U$119)+'СЕТ СН'!$I$11+СВЦЭМ!$D$10+'СЕТ СН'!$I$5-'СЕТ СН'!$I$21</f>
        <v>4344.7508132100002</v>
      </c>
      <c r="V142" s="37">
        <f>SUMIFS(СВЦЭМ!$D$34:$D$777,СВЦЭМ!$A$34:$A$777,$A142,СВЦЭМ!$B$34:$B$777,V$119)+'СЕТ СН'!$I$11+СВЦЭМ!$D$10+'СЕТ СН'!$I$5-'СЕТ СН'!$I$21</f>
        <v>4342.6886071600002</v>
      </c>
      <c r="W142" s="37">
        <f>SUMIFS(СВЦЭМ!$D$34:$D$777,СВЦЭМ!$A$34:$A$777,$A142,СВЦЭМ!$B$34:$B$777,W$119)+'СЕТ СН'!$I$11+СВЦЭМ!$D$10+'СЕТ СН'!$I$5-'СЕТ СН'!$I$21</f>
        <v>4393.9407362299999</v>
      </c>
      <c r="X142" s="37">
        <f>SUMIFS(СВЦЭМ!$D$34:$D$777,СВЦЭМ!$A$34:$A$777,$A142,СВЦЭМ!$B$34:$B$777,X$119)+'СЕТ СН'!$I$11+СВЦЭМ!$D$10+'СЕТ СН'!$I$5-'СЕТ СН'!$I$21</f>
        <v>4499.4398334799998</v>
      </c>
      <c r="Y142" s="37">
        <f>SUMIFS(СВЦЭМ!$D$34:$D$777,СВЦЭМ!$A$34:$A$777,$A142,СВЦЭМ!$B$34:$B$777,Y$119)+'СЕТ СН'!$I$11+СВЦЭМ!$D$10+'СЕТ СН'!$I$5-'СЕТ СН'!$I$21</f>
        <v>4569.0075330999998</v>
      </c>
    </row>
    <row r="143" spans="1:25" ht="15.75" x14ac:dyDescent="0.2">
      <c r="A143" s="36">
        <f t="shared" si="3"/>
        <v>43275</v>
      </c>
      <c r="B143" s="37">
        <f>SUMIFS(СВЦЭМ!$D$34:$D$777,СВЦЭМ!$A$34:$A$777,$A143,СВЦЭМ!$B$34:$B$777,B$119)+'СЕТ СН'!$I$11+СВЦЭМ!$D$10+'СЕТ СН'!$I$5-'СЕТ СН'!$I$21</f>
        <v>4657.9871627700004</v>
      </c>
      <c r="C143" s="37">
        <f>SUMIFS(СВЦЭМ!$D$34:$D$777,СВЦЭМ!$A$34:$A$777,$A143,СВЦЭМ!$B$34:$B$777,C$119)+'СЕТ СН'!$I$11+СВЦЭМ!$D$10+'СЕТ СН'!$I$5-'СЕТ СН'!$I$21</f>
        <v>4707.9572748300006</v>
      </c>
      <c r="D143" s="37">
        <f>SUMIFS(СВЦЭМ!$D$34:$D$777,СВЦЭМ!$A$34:$A$777,$A143,СВЦЭМ!$B$34:$B$777,D$119)+'СЕТ СН'!$I$11+СВЦЭМ!$D$10+'СЕТ СН'!$I$5-'СЕТ СН'!$I$21</f>
        <v>4693.61262971</v>
      </c>
      <c r="E143" s="37">
        <f>SUMIFS(СВЦЭМ!$D$34:$D$777,СВЦЭМ!$A$34:$A$777,$A143,СВЦЭМ!$B$34:$B$777,E$119)+'СЕТ СН'!$I$11+СВЦЭМ!$D$10+'СЕТ СН'!$I$5-'СЕТ СН'!$I$21</f>
        <v>4686.38831011</v>
      </c>
      <c r="F143" s="37">
        <f>SUMIFS(СВЦЭМ!$D$34:$D$777,СВЦЭМ!$A$34:$A$777,$A143,СВЦЭМ!$B$34:$B$777,F$119)+'СЕТ СН'!$I$11+СВЦЭМ!$D$10+'СЕТ СН'!$I$5-'СЕТ СН'!$I$21</f>
        <v>4682.2865812199998</v>
      </c>
      <c r="G143" s="37">
        <f>SUMIFS(СВЦЭМ!$D$34:$D$777,СВЦЭМ!$A$34:$A$777,$A143,СВЦЭМ!$B$34:$B$777,G$119)+'СЕТ СН'!$I$11+СВЦЭМ!$D$10+'СЕТ СН'!$I$5-'СЕТ СН'!$I$21</f>
        <v>4674.2165534999995</v>
      </c>
      <c r="H143" s="37">
        <f>SUMIFS(СВЦЭМ!$D$34:$D$777,СВЦЭМ!$A$34:$A$777,$A143,СВЦЭМ!$B$34:$B$777,H$119)+'СЕТ СН'!$I$11+СВЦЭМ!$D$10+'СЕТ СН'!$I$5-'СЕТ СН'!$I$21</f>
        <v>4660.7582829900002</v>
      </c>
      <c r="I143" s="37">
        <f>SUMIFS(СВЦЭМ!$D$34:$D$777,СВЦЭМ!$A$34:$A$777,$A143,СВЦЭМ!$B$34:$B$777,I$119)+'СЕТ СН'!$I$11+СВЦЭМ!$D$10+'СЕТ СН'!$I$5-'СЕТ СН'!$I$21</f>
        <v>4535.6209857200001</v>
      </c>
      <c r="J143" s="37">
        <f>SUMIFS(СВЦЭМ!$D$34:$D$777,СВЦЭМ!$A$34:$A$777,$A143,СВЦЭМ!$B$34:$B$777,J$119)+'СЕТ СН'!$I$11+СВЦЭМ!$D$10+'СЕТ СН'!$I$5-'СЕТ СН'!$I$21</f>
        <v>4409.8042759099999</v>
      </c>
      <c r="K143" s="37">
        <f>SUMIFS(СВЦЭМ!$D$34:$D$777,СВЦЭМ!$A$34:$A$777,$A143,СВЦЭМ!$B$34:$B$777,K$119)+'СЕТ СН'!$I$11+СВЦЭМ!$D$10+'СЕТ СН'!$I$5-'СЕТ СН'!$I$21</f>
        <v>4335.3053565099999</v>
      </c>
      <c r="L143" s="37">
        <f>SUMIFS(СВЦЭМ!$D$34:$D$777,СВЦЭМ!$A$34:$A$777,$A143,СВЦЭМ!$B$34:$B$777,L$119)+'СЕТ СН'!$I$11+СВЦЭМ!$D$10+'СЕТ СН'!$I$5-'СЕТ СН'!$I$21</f>
        <v>4327.8834412999995</v>
      </c>
      <c r="M143" s="37">
        <f>SUMIFS(СВЦЭМ!$D$34:$D$777,СВЦЭМ!$A$34:$A$777,$A143,СВЦЭМ!$B$34:$B$777,M$119)+'СЕТ СН'!$I$11+СВЦЭМ!$D$10+'СЕТ СН'!$I$5-'СЕТ СН'!$I$21</f>
        <v>4326.1505436899997</v>
      </c>
      <c r="N143" s="37">
        <f>SUMIFS(СВЦЭМ!$D$34:$D$777,СВЦЭМ!$A$34:$A$777,$A143,СВЦЭМ!$B$34:$B$777,N$119)+'СЕТ СН'!$I$11+СВЦЭМ!$D$10+'СЕТ СН'!$I$5-'СЕТ СН'!$I$21</f>
        <v>4335.6566126500002</v>
      </c>
      <c r="O143" s="37">
        <f>SUMIFS(СВЦЭМ!$D$34:$D$777,СВЦЭМ!$A$34:$A$777,$A143,СВЦЭМ!$B$34:$B$777,O$119)+'СЕТ СН'!$I$11+СВЦЭМ!$D$10+'СЕТ СН'!$I$5-'СЕТ СН'!$I$21</f>
        <v>4330.5637949700003</v>
      </c>
      <c r="P143" s="37">
        <f>SUMIFS(СВЦЭМ!$D$34:$D$777,СВЦЭМ!$A$34:$A$777,$A143,СВЦЭМ!$B$34:$B$777,P$119)+'СЕТ СН'!$I$11+СВЦЭМ!$D$10+'СЕТ СН'!$I$5-'СЕТ СН'!$I$21</f>
        <v>4335.0588260599998</v>
      </c>
      <c r="Q143" s="37">
        <f>SUMIFS(СВЦЭМ!$D$34:$D$777,СВЦЭМ!$A$34:$A$777,$A143,СВЦЭМ!$B$34:$B$777,Q$119)+'СЕТ СН'!$I$11+СВЦЭМ!$D$10+'СЕТ СН'!$I$5-'СЕТ СН'!$I$21</f>
        <v>4337.0181006499997</v>
      </c>
      <c r="R143" s="37">
        <f>SUMIFS(СВЦЭМ!$D$34:$D$777,СВЦЭМ!$A$34:$A$777,$A143,СВЦЭМ!$B$34:$B$777,R$119)+'СЕТ СН'!$I$11+СВЦЭМ!$D$10+'СЕТ СН'!$I$5-'СЕТ СН'!$I$21</f>
        <v>4360.2711742800002</v>
      </c>
      <c r="S143" s="37">
        <f>SUMIFS(СВЦЭМ!$D$34:$D$777,СВЦЭМ!$A$34:$A$777,$A143,СВЦЭМ!$B$34:$B$777,S$119)+'СЕТ СН'!$I$11+СВЦЭМ!$D$10+'СЕТ СН'!$I$5-'СЕТ СН'!$I$21</f>
        <v>4350.4874088799997</v>
      </c>
      <c r="T143" s="37">
        <f>SUMIFS(СВЦЭМ!$D$34:$D$777,СВЦЭМ!$A$34:$A$777,$A143,СВЦЭМ!$B$34:$B$777,T$119)+'СЕТ СН'!$I$11+СВЦЭМ!$D$10+'СЕТ СН'!$I$5-'СЕТ СН'!$I$21</f>
        <v>4341.9870541199998</v>
      </c>
      <c r="U143" s="37">
        <f>SUMIFS(СВЦЭМ!$D$34:$D$777,СВЦЭМ!$A$34:$A$777,$A143,СВЦЭМ!$B$34:$B$777,U$119)+'СЕТ СН'!$I$11+СВЦЭМ!$D$10+'СЕТ СН'!$I$5-'СЕТ СН'!$I$21</f>
        <v>4337.0955238500001</v>
      </c>
      <c r="V143" s="37">
        <f>SUMIFS(СВЦЭМ!$D$34:$D$777,СВЦЭМ!$A$34:$A$777,$A143,СВЦЭМ!$B$34:$B$777,V$119)+'СЕТ СН'!$I$11+СВЦЭМ!$D$10+'СЕТ СН'!$I$5-'СЕТ СН'!$I$21</f>
        <v>4340.70669851</v>
      </c>
      <c r="W143" s="37">
        <f>SUMIFS(СВЦЭМ!$D$34:$D$777,СВЦЭМ!$A$34:$A$777,$A143,СВЦЭМ!$B$34:$B$777,W$119)+'СЕТ СН'!$I$11+СВЦЭМ!$D$10+'СЕТ СН'!$I$5-'СЕТ СН'!$I$21</f>
        <v>4381.7508399299995</v>
      </c>
      <c r="X143" s="37">
        <f>SUMIFS(СВЦЭМ!$D$34:$D$777,СВЦЭМ!$A$34:$A$777,$A143,СВЦЭМ!$B$34:$B$777,X$119)+'СЕТ СН'!$I$11+СВЦЭМ!$D$10+'СЕТ СН'!$I$5-'СЕТ СН'!$I$21</f>
        <v>4479.1022964100002</v>
      </c>
      <c r="Y143" s="37">
        <f>SUMIFS(СВЦЭМ!$D$34:$D$777,СВЦЭМ!$A$34:$A$777,$A143,СВЦЭМ!$B$34:$B$777,Y$119)+'СЕТ СН'!$I$11+СВЦЭМ!$D$10+'СЕТ СН'!$I$5-'СЕТ СН'!$I$21</f>
        <v>4594.9145165800001</v>
      </c>
    </row>
    <row r="144" spans="1:25" ht="15.75" x14ac:dyDescent="0.2">
      <c r="A144" s="36">
        <f t="shared" si="3"/>
        <v>43276</v>
      </c>
      <c r="B144" s="37">
        <f>SUMIFS(СВЦЭМ!$D$34:$D$777,СВЦЭМ!$A$34:$A$777,$A144,СВЦЭМ!$B$34:$B$777,B$119)+'СЕТ СН'!$I$11+СВЦЭМ!$D$10+'СЕТ СН'!$I$5-'СЕТ СН'!$I$21</f>
        <v>4631.1534581900005</v>
      </c>
      <c r="C144" s="37">
        <f>SUMIFS(СВЦЭМ!$D$34:$D$777,СВЦЭМ!$A$34:$A$777,$A144,СВЦЭМ!$B$34:$B$777,C$119)+'СЕТ СН'!$I$11+СВЦЭМ!$D$10+'СЕТ СН'!$I$5-'СЕТ СН'!$I$21</f>
        <v>4685.6279309400006</v>
      </c>
      <c r="D144" s="37">
        <f>SUMIFS(СВЦЭМ!$D$34:$D$777,СВЦЭМ!$A$34:$A$777,$A144,СВЦЭМ!$B$34:$B$777,D$119)+'СЕТ СН'!$I$11+СВЦЭМ!$D$10+'СЕТ СН'!$I$5-'СЕТ СН'!$I$21</f>
        <v>4720.0187307799997</v>
      </c>
      <c r="E144" s="37">
        <f>SUMIFS(СВЦЭМ!$D$34:$D$777,СВЦЭМ!$A$34:$A$777,$A144,СВЦЭМ!$B$34:$B$777,E$119)+'СЕТ СН'!$I$11+СВЦЭМ!$D$10+'СЕТ СН'!$I$5-'СЕТ СН'!$I$21</f>
        <v>4714.5285067200002</v>
      </c>
      <c r="F144" s="37">
        <f>SUMIFS(СВЦЭМ!$D$34:$D$777,СВЦЭМ!$A$34:$A$777,$A144,СВЦЭМ!$B$34:$B$777,F$119)+'СЕТ СН'!$I$11+СВЦЭМ!$D$10+'СЕТ СН'!$I$5-'СЕТ СН'!$I$21</f>
        <v>4710.3678651700002</v>
      </c>
      <c r="G144" s="37">
        <f>SUMIFS(СВЦЭМ!$D$34:$D$777,СВЦЭМ!$A$34:$A$777,$A144,СВЦЭМ!$B$34:$B$777,G$119)+'СЕТ СН'!$I$11+СВЦЭМ!$D$10+'СЕТ СН'!$I$5-'СЕТ СН'!$I$21</f>
        <v>4717.3934448299997</v>
      </c>
      <c r="H144" s="37">
        <f>SUMIFS(СВЦЭМ!$D$34:$D$777,СВЦЭМ!$A$34:$A$777,$A144,СВЦЭМ!$B$34:$B$777,H$119)+'СЕТ СН'!$I$11+СВЦЭМ!$D$10+'СЕТ СН'!$I$5-'СЕТ СН'!$I$21</f>
        <v>4683.7203570499996</v>
      </c>
      <c r="I144" s="37">
        <f>SUMIFS(СВЦЭМ!$D$34:$D$777,СВЦЭМ!$A$34:$A$777,$A144,СВЦЭМ!$B$34:$B$777,I$119)+'СЕТ СН'!$I$11+СВЦЭМ!$D$10+'СЕТ СН'!$I$5-'СЕТ СН'!$I$21</f>
        <v>4517.40690602</v>
      </c>
      <c r="J144" s="37">
        <f>SUMIFS(СВЦЭМ!$D$34:$D$777,СВЦЭМ!$A$34:$A$777,$A144,СВЦЭМ!$B$34:$B$777,J$119)+'СЕТ СН'!$I$11+СВЦЭМ!$D$10+'СЕТ СН'!$I$5-'СЕТ СН'!$I$21</f>
        <v>4402.2604217999997</v>
      </c>
      <c r="K144" s="37">
        <f>SUMIFS(СВЦЭМ!$D$34:$D$777,СВЦЭМ!$A$34:$A$777,$A144,СВЦЭМ!$B$34:$B$777,K$119)+'СЕТ СН'!$I$11+СВЦЭМ!$D$10+'СЕТ СН'!$I$5-'СЕТ СН'!$I$21</f>
        <v>4349.3415839399995</v>
      </c>
      <c r="L144" s="37">
        <f>SUMIFS(СВЦЭМ!$D$34:$D$777,СВЦЭМ!$A$34:$A$777,$A144,СВЦЭМ!$B$34:$B$777,L$119)+'СЕТ СН'!$I$11+СВЦЭМ!$D$10+'СЕТ СН'!$I$5-'СЕТ СН'!$I$21</f>
        <v>4349.7555126099996</v>
      </c>
      <c r="M144" s="37">
        <f>SUMIFS(СВЦЭМ!$D$34:$D$777,СВЦЭМ!$A$34:$A$777,$A144,СВЦЭМ!$B$34:$B$777,M$119)+'СЕТ СН'!$I$11+СВЦЭМ!$D$10+'СЕТ СН'!$I$5-'СЕТ СН'!$I$21</f>
        <v>4349.0621996899999</v>
      </c>
      <c r="N144" s="37">
        <f>SUMIFS(СВЦЭМ!$D$34:$D$777,СВЦЭМ!$A$34:$A$777,$A144,СВЦЭМ!$B$34:$B$777,N$119)+'СЕТ СН'!$I$11+СВЦЭМ!$D$10+'СЕТ СН'!$I$5-'СЕТ СН'!$I$21</f>
        <v>4341.5312138500003</v>
      </c>
      <c r="O144" s="37">
        <f>SUMIFS(СВЦЭМ!$D$34:$D$777,СВЦЭМ!$A$34:$A$777,$A144,СВЦЭМ!$B$34:$B$777,O$119)+'СЕТ СН'!$I$11+СВЦЭМ!$D$10+'СЕТ СН'!$I$5-'СЕТ СН'!$I$21</f>
        <v>4343.6987976999999</v>
      </c>
      <c r="P144" s="37">
        <f>SUMIFS(СВЦЭМ!$D$34:$D$777,СВЦЭМ!$A$34:$A$777,$A144,СВЦЭМ!$B$34:$B$777,P$119)+'СЕТ СН'!$I$11+СВЦЭМ!$D$10+'СЕТ СН'!$I$5-'СЕТ СН'!$I$21</f>
        <v>4345.9935428600002</v>
      </c>
      <c r="Q144" s="37">
        <f>SUMIFS(СВЦЭМ!$D$34:$D$777,СВЦЭМ!$A$34:$A$777,$A144,СВЦЭМ!$B$34:$B$777,Q$119)+'СЕТ СН'!$I$11+СВЦЭМ!$D$10+'СЕТ СН'!$I$5-'СЕТ СН'!$I$21</f>
        <v>4347.1093772599997</v>
      </c>
      <c r="R144" s="37">
        <f>SUMIFS(СВЦЭМ!$D$34:$D$777,СВЦЭМ!$A$34:$A$777,$A144,СВЦЭМ!$B$34:$B$777,R$119)+'СЕТ СН'!$I$11+СВЦЭМ!$D$10+'СЕТ СН'!$I$5-'СЕТ СН'!$I$21</f>
        <v>4351.8629514800004</v>
      </c>
      <c r="S144" s="37">
        <f>SUMIFS(СВЦЭМ!$D$34:$D$777,СВЦЭМ!$A$34:$A$777,$A144,СВЦЭМ!$B$34:$B$777,S$119)+'СЕТ СН'!$I$11+СВЦЭМ!$D$10+'СЕТ СН'!$I$5-'СЕТ СН'!$I$21</f>
        <v>4343.5971317699996</v>
      </c>
      <c r="T144" s="37">
        <f>SUMIFS(СВЦЭМ!$D$34:$D$777,СВЦЭМ!$A$34:$A$777,$A144,СВЦЭМ!$B$34:$B$777,T$119)+'СЕТ СН'!$I$11+СВЦЭМ!$D$10+'СЕТ СН'!$I$5-'СЕТ СН'!$I$21</f>
        <v>4341.3772120200001</v>
      </c>
      <c r="U144" s="37">
        <f>SUMIFS(СВЦЭМ!$D$34:$D$777,СВЦЭМ!$A$34:$A$777,$A144,СВЦЭМ!$B$34:$B$777,U$119)+'СЕТ СН'!$I$11+СВЦЭМ!$D$10+'СЕТ СН'!$I$5-'СЕТ СН'!$I$21</f>
        <v>4347.0456495299995</v>
      </c>
      <c r="V144" s="37">
        <f>SUMIFS(СВЦЭМ!$D$34:$D$777,СВЦЭМ!$A$34:$A$777,$A144,СВЦЭМ!$B$34:$B$777,V$119)+'СЕТ СН'!$I$11+СВЦЭМ!$D$10+'СЕТ СН'!$I$5-'СЕТ СН'!$I$21</f>
        <v>4347.9852614399997</v>
      </c>
      <c r="W144" s="37">
        <f>SUMIFS(СВЦЭМ!$D$34:$D$777,СВЦЭМ!$A$34:$A$777,$A144,СВЦЭМ!$B$34:$B$777,W$119)+'СЕТ СН'!$I$11+СВЦЭМ!$D$10+'СЕТ СН'!$I$5-'СЕТ СН'!$I$21</f>
        <v>4395.0109687100003</v>
      </c>
      <c r="X144" s="37">
        <f>SUMIFS(СВЦЭМ!$D$34:$D$777,СВЦЭМ!$A$34:$A$777,$A144,СВЦЭМ!$B$34:$B$777,X$119)+'СЕТ СН'!$I$11+СВЦЭМ!$D$10+'СЕТ СН'!$I$5-'СЕТ СН'!$I$21</f>
        <v>4487.0597089900002</v>
      </c>
      <c r="Y144" s="37">
        <f>SUMIFS(СВЦЭМ!$D$34:$D$777,СВЦЭМ!$A$34:$A$777,$A144,СВЦЭМ!$B$34:$B$777,Y$119)+'СЕТ СН'!$I$11+СВЦЭМ!$D$10+'СЕТ СН'!$I$5-'СЕТ СН'!$I$21</f>
        <v>4608.6358888099994</v>
      </c>
    </row>
    <row r="145" spans="1:27" ht="15.75" x14ac:dyDescent="0.2">
      <c r="A145" s="36">
        <f t="shared" si="3"/>
        <v>43277</v>
      </c>
      <c r="B145" s="37">
        <f>SUMIFS(СВЦЭМ!$D$34:$D$777,СВЦЭМ!$A$34:$A$777,$A145,СВЦЭМ!$B$34:$B$777,B$119)+'СЕТ СН'!$I$11+СВЦЭМ!$D$10+'СЕТ СН'!$I$5-'СЕТ СН'!$I$21</f>
        <v>4688.8710147900001</v>
      </c>
      <c r="C145" s="37">
        <f>SUMIFS(СВЦЭМ!$D$34:$D$777,СВЦЭМ!$A$34:$A$777,$A145,СВЦЭМ!$B$34:$B$777,C$119)+'СЕТ СН'!$I$11+СВЦЭМ!$D$10+'СЕТ СН'!$I$5-'СЕТ СН'!$I$21</f>
        <v>4697.4240572400004</v>
      </c>
      <c r="D145" s="37">
        <f>SUMIFS(СВЦЭМ!$D$34:$D$777,СВЦЭМ!$A$34:$A$777,$A145,СВЦЭМ!$B$34:$B$777,D$119)+'СЕТ СН'!$I$11+СВЦЭМ!$D$10+'СЕТ СН'!$I$5-'СЕТ СН'!$I$21</f>
        <v>4681.9847461999998</v>
      </c>
      <c r="E145" s="37">
        <f>SUMIFS(СВЦЭМ!$D$34:$D$777,СВЦЭМ!$A$34:$A$777,$A145,СВЦЭМ!$B$34:$B$777,E$119)+'СЕТ СН'!$I$11+СВЦЭМ!$D$10+'СЕТ СН'!$I$5-'СЕТ СН'!$I$21</f>
        <v>4676.3458327899998</v>
      </c>
      <c r="F145" s="37">
        <f>SUMIFS(СВЦЭМ!$D$34:$D$777,СВЦЭМ!$A$34:$A$777,$A145,СВЦЭМ!$B$34:$B$777,F$119)+'СЕТ СН'!$I$11+СВЦЭМ!$D$10+'СЕТ СН'!$I$5-'СЕТ СН'!$I$21</f>
        <v>4673.9748172400004</v>
      </c>
      <c r="G145" s="37">
        <f>SUMIFS(СВЦЭМ!$D$34:$D$777,СВЦЭМ!$A$34:$A$777,$A145,СВЦЭМ!$B$34:$B$777,G$119)+'СЕТ СН'!$I$11+СВЦЭМ!$D$10+'СЕТ СН'!$I$5-'СЕТ СН'!$I$21</f>
        <v>4680.2521041400005</v>
      </c>
      <c r="H145" s="37">
        <f>SUMIFS(СВЦЭМ!$D$34:$D$777,СВЦЭМ!$A$34:$A$777,$A145,СВЦЭМ!$B$34:$B$777,H$119)+'СЕТ СН'!$I$11+СВЦЭМ!$D$10+'СЕТ СН'!$I$5-'СЕТ СН'!$I$21</f>
        <v>4675.5315751099997</v>
      </c>
      <c r="I145" s="37">
        <f>SUMIFS(СВЦЭМ!$D$34:$D$777,СВЦЭМ!$A$34:$A$777,$A145,СВЦЭМ!$B$34:$B$777,I$119)+'СЕТ СН'!$I$11+СВЦЭМ!$D$10+'СЕТ СН'!$I$5-'СЕТ СН'!$I$21</f>
        <v>4539.9372214799996</v>
      </c>
      <c r="J145" s="37">
        <f>SUMIFS(СВЦЭМ!$D$34:$D$777,СВЦЭМ!$A$34:$A$777,$A145,СВЦЭМ!$B$34:$B$777,J$119)+'СЕТ СН'!$I$11+СВЦЭМ!$D$10+'СЕТ СН'!$I$5-'СЕТ СН'!$I$21</f>
        <v>4436.1723638900003</v>
      </c>
      <c r="K145" s="37">
        <f>SUMIFS(СВЦЭМ!$D$34:$D$777,СВЦЭМ!$A$34:$A$777,$A145,СВЦЭМ!$B$34:$B$777,K$119)+'СЕТ СН'!$I$11+СВЦЭМ!$D$10+'СЕТ СН'!$I$5-'СЕТ СН'!$I$21</f>
        <v>4383.0175005800002</v>
      </c>
      <c r="L145" s="37">
        <f>SUMIFS(СВЦЭМ!$D$34:$D$777,СВЦЭМ!$A$34:$A$777,$A145,СВЦЭМ!$B$34:$B$777,L$119)+'СЕТ СН'!$I$11+СВЦЭМ!$D$10+'СЕТ СН'!$I$5-'СЕТ СН'!$I$21</f>
        <v>4366.4041347299999</v>
      </c>
      <c r="M145" s="37">
        <f>SUMIFS(СВЦЭМ!$D$34:$D$777,СВЦЭМ!$A$34:$A$777,$A145,СВЦЭМ!$B$34:$B$777,M$119)+'СЕТ СН'!$I$11+СВЦЭМ!$D$10+'СЕТ СН'!$I$5-'СЕТ СН'!$I$21</f>
        <v>4358.9918507000002</v>
      </c>
      <c r="N145" s="37">
        <f>SUMIFS(СВЦЭМ!$D$34:$D$777,СВЦЭМ!$A$34:$A$777,$A145,СВЦЭМ!$B$34:$B$777,N$119)+'СЕТ СН'!$I$11+СВЦЭМ!$D$10+'СЕТ СН'!$I$5-'СЕТ СН'!$I$21</f>
        <v>4358.6711035400003</v>
      </c>
      <c r="O145" s="37">
        <f>SUMIFS(СВЦЭМ!$D$34:$D$777,СВЦЭМ!$A$34:$A$777,$A145,СВЦЭМ!$B$34:$B$777,O$119)+'СЕТ СН'!$I$11+СВЦЭМ!$D$10+'СЕТ СН'!$I$5-'СЕТ СН'!$I$21</f>
        <v>4362.0505111100001</v>
      </c>
      <c r="P145" s="37">
        <f>SUMIFS(СВЦЭМ!$D$34:$D$777,СВЦЭМ!$A$34:$A$777,$A145,СВЦЭМ!$B$34:$B$777,P$119)+'СЕТ СН'!$I$11+СВЦЭМ!$D$10+'СЕТ СН'!$I$5-'СЕТ СН'!$I$21</f>
        <v>4373.1002043400003</v>
      </c>
      <c r="Q145" s="37">
        <f>SUMIFS(СВЦЭМ!$D$34:$D$777,СВЦЭМ!$A$34:$A$777,$A145,СВЦЭМ!$B$34:$B$777,Q$119)+'СЕТ СН'!$I$11+СВЦЭМ!$D$10+'СЕТ СН'!$I$5-'СЕТ СН'!$I$21</f>
        <v>4375.2463906599996</v>
      </c>
      <c r="R145" s="37">
        <f>SUMIFS(СВЦЭМ!$D$34:$D$777,СВЦЭМ!$A$34:$A$777,$A145,СВЦЭМ!$B$34:$B$777,R$119)+'СЕТ СН'!$I$11+СВЦЭМ!$D$10+'СЕТ СН'!$I$5-'СЕТ СН'!$I$21</f>
        <v>4372.6855132499995</v>
      </c>
      <c r="S145" s="37">
        <f>SUMIFS(СВЦЭМ!$D$34:$D$777,СВЦЭМ!$A$34:$A$777,$A145,СВЦЭМ!$B$34:$B$777,S$119)+'СЕТ СН'!$I$11+СВЦЭМ!$D$10+'СЕТ СН'!$I$5-'СЕТ СН'!$I$21</f>
        <v>4365.2772057299999</v>
      </c>
      <c r="T145" s="37">
        <f>SUMIFS(СВЦЭМ!$D$34:$D$777,СВЦЭМ!$A$34:$A$777,$A145,СВЦЭМ!$B$34:$B$777,T$119)+'СЕТ СН'!$I$11+СВЦЭМ!$D$10+'СЕТ СН'!$I$5-'СЕТ СН'!$I$21</f>
        <v>4360.4032875599996</v>
      </c>
      <c r="U145" s="37">
        <f>SUMIFS(СВЦЭМ!$D$34:$D$777,СВЦЭМ!$A$34:$A$777,$A145,СВЦЭМ!$B$34:$B$777,U$119)+'СЕТ СН'!$I$11+СВЦЭМ!$D$10+'СЕТ СН'!$I$5-'СЕТ СН'!$I$21</f>
        <v>4360.07719679</v>
      </c>
      <c r="V145" s="37">
        <f>SUMIFS(СВЦЭМ!$D$34:$D$777,СВЦЭМ!$A$34:$A$777,$A145,СВЦЭМ!$B$34:$B$777,V$119)+'СЕТ СН'!$I$11+СВЦЭМ!$D$10+'СЕТ СН'!$I$5-'СЕТ СН'!$I$21</f>
        <v>4363.7380695700003</v>
      </c>
      <c r="W145" s="37">
        <f>SUMIFS(СВЦЭМ!$D$34:$D$777,СВЦЭМ!$A$34:$A$777,$A145,СВЦЭМ!$B$34:$B$777,W$119)+'СЕТ СН'!$I$11+СВЦЭМ!$D$10+'СЕТ СН'!$I$5-'СЕТ СН'!$I$21</f>
        <v>4418.9234361299996</v>
      </c>
      <c r="X145" s="37">
        <f>SUMIFS(СВЦЭМ!$D$34:$D$777,СВЦЭМ!$A$34:$A$777,$A145,СВЦЭМ!$B$34:$B$777,X$119)+'СЕТ СН'!$I$11+СВЦЭМ!$D$10+'СЕТ СН'!$I$5-'СЕТ СН'!$I$21</f>
        <v>4531.6316780899997</v>
      </c>
      <c r="Y145" s="37">
        <f>SUMIFS(СВЦЭМ!$D$34:$D$777,СВЦЭМ!$A$34:$A$777,$A145,СВЦЭМ!$B$34:$B$777,Y$119)+'СЕТ СН'!$I$11+СВЦЭМ!$D$10+'СЕТ СН'!$I$5-'СЕТ СН'!$I$21</f>
        <v>4618.0412658599998</v>
      </c>
    </row>
    <row r="146" spans="1:27" ht="15.75" x14ac:dyDescent="0.2">
      <c r="A146" s="36">
        <f t="shared" si="3"/>
        <v>43278</v>
      </c>
      <c r="B146" s="37">
        <f>SUMIFS(СВЦЭМ!$D$34:$D$777,СВЦЭМ!$A$34:$A$777,$A146,СВЦЭМ!$B$34:$B$777,B$119)+'СЕТ СН'!$I$11+СВЦЭМ!$D$10+'СЕТ СН'!$I$5-'СЕТ СН'!$I$21</f>
        <v>4622.44595226</v>
      </c>
      <c r="C146" s="37">
        <f>SUMIFS(СВЦЭМ!$D$34:$D$777,СВЦЭМ!$A$34:$A$777,$A146,СВЦЭМ!$B$34:$B$777,C$119)+'СЕТ СН'!$I$11+СВЦЭМ!$D$10+'СЕТ СН'!$I$5-'СЕТ СН'!$I$21</f>
        <v>4682.0875399900006</v>
      </c>
      <c r="D146" s="37">
        <f>SUMIFS(СВЦЭМ!$D$34:$D$777,СВЦЭМ!$A$34:$A$777,$A146,СВЦЭМ!$B$34:$B$777,D$119)+'СЕТ СН'!$I$11+СВЦЭМ!$D$10+'СЕТ СН'!$I$5-'СЕТ СН'!$I$21</f>
        <v>4688.6317422500006</v>
      </c>
      <c r="E146" s="37">
        <f>SUMIFS(СВЦЭМ!$D$34:$D$777,СВЦЭМ!$A$34:$A$777,$A146,СВЦЭМ!$B$34:$B$777,E$119)+'СЕТ СН'!$I$11+СВЦЭМ!$D$10+'СЕТ СН'!$I$5-'СЕТ СН'!$I$21</f>
        <v>4681.3068615299999</v>
      </c>
      <c r="F146" s="37">
        <f>SUMIFS(СВЦЭМ!$D$34:$D$777,СВЦЭМ!$A$34:$A$777,$A146,СВЦЭМ!$B$34:$B$777,F$119)+'СЕТ СН'!$I$11+СВЦЭМ!$D$10+'СЕТ СН'!$I$5-'СЕТ СН'!$I$21</f>
        <v>4677.3283015099996</v>
      </c>
      <c r="G146" s="37">
        <f>SUMIFS(СВЦЭМ!$D$34:$D$777,СВЦЭМ!$A$34:$A$777,$A146,СВЦЭМ!$B$34:$B$777,G$119)+'СЕТ СН'!$I$11+СВЦЭМ!$D$10+'СЕТ СН'!$I$5-'СЕТ СН'!$I$21</f>
        <v>4643.5011316400005</v>
      </c>
      <c r="H146" s="37">
        <f>SUMIFS(СВЦЭМ!$D$34:$D$777,СВЦЭМ!$A$34:$A$777,$A146,СВЦЭМ!$B$34:$B$777,H$119)+'СЕТ СН'!$I$11+СВЦЭМ!$D$10+'СЕТ СН'!$I$5-'СЕТ СН'!$I$21</f>
        <v>4572.0584095499999</v>
      </c>
      <c r="I146" s="37">
        <f>SUMIFS(СВЦЭМ!$D$34:$D$777,СВЦЭМ!$A$34:$A$777,$A146,СВЦЭМ!$B$34:$B$777,I$119)+'СЕТ СН'!$I$11+СВЦЭМ!$D$10+'СЕТ СН'!$I$5-'СЕТ СН'!$I$21</f>
        <v>4538.0676019299999</v>
      </c>
      <c r="J146" s="37">
        <f>SUMIFS(СВЦЭМ!$D$34:$D$777,СВЦЭМ!$A$34:$A$777,$A146,СВЦЭМ!$B$34:$B$777,J$119)+'СЕТ СН'!$I$11+СВЦЭМ!$D$10+'СЕТ СН'!$I$5-'СЕТ СН'!$I$21</f>
        <v>4493.74486867</v>
      </c>
      <c r="K146" s="37">
        <f>SUMIFS(СВЦЭМ!$D$34:$D$777,СВЦЭМ!$A$34:$A$777,$A146,СВЦЭМ!$B$34:$B$777,K$119)+'СЕТ СН'!$I$11+СВЦЭМ!$D$10+'СЕТ СН'!$I$5-'СЕТ СН'!$I$21</f>
        <v>4479.6601180099997</v>
      </c>
      <c r="L146" s="37">
        <f>SUMIFS(СВЦЭМ!$D$34:$D$777,СВЦЭМ!$A$34:$A$777,$A146,СВЦЭМ!$B$34:$B$777,L$119)+'СЕТ СН'!$I$11+СВЦЭМ!$D$10+'СЕТ СН'!$I$5-'СЕТ СН'!$I$21</f>
        <v>4470.4440209499999</v>
      </c>
      <c r="M146" s="37">
        <f>SUMIFS(СВЦЭМ!$D$34:$D$777,СВЦЭМ!$A$34:$A$777,$A146,СВЦЭМ!$B$34:$B$777,M$119)+'СЕТ СН'!$I$11+СВЦЭМ!$D$10+'СЕТ СН'!$I$5-'СЕТ СН'!$I$21</f>
        <v>4451.2110825999998</v>
      </c>
      <c r="N146" s="37">
        <f>SUMIFS(СВЦЭМ!$D$34:$D$777,СВЦЭМ!$A$34:$A$777,$A146,СВЦЭМ!$B$34:$B$777,N$119)+'СЕТ СН'!$I$11+СВЦЭМ!$D$10+'СЕТ СН'!$I$5-'СЕТ СН'!$I$21</f>
        <v>4465.1122157899999</v>
      </c>
      <c r="O146" s="37">
        <f>SUMIFS(СВЦЭМ!$D$34:$D$777,СВЦЭМ!$A$34:$A$777,$A146,СВЦЭМ!$B$34:$B$777,O$119)+'СЕТ СН'!$I$11+СВЦЭМ!$D$10+'СЕТ СН'!$I$5-'СЕТ СН'!$I$21</f>
        <v>4473.9727666999997</v>
      </c>
      <c r="P146" s="37">
        <f>SUMIFS(СВЦЭМ!$D$34:$D$777,СВЦЭМ!$A$34:$A$777,$A146,СВЦЭМ!$B$34:$B$777,P$119)+'СЕТ СН'!$I$11+СВЦЭМ!$D$10+'СЕТ СН'!$I$5-'СЕТ СН'!$I$21</f>
        <v>4461.23875718</v>
      </c>
      <c r="Q146" s="37">
        <f>SUMIFS(СВЦЭМ!$D$34:$D$777,СВЦЭМ!$A$34:$A$777,$A146,СВЦЭМ!$B$34:$B$777,Q$119)+'СЕТ СН'!$I$11+СВЦЭМ!$D$10+'СЕТ СН'!$I$5-'СЕТ СН'!$I$21</f>
        <v>4393.6608713300002</v>
      </c>
      <c r="R146" s="37">
        <f>SUMIFS(СВЦЭМ!$D$34:$D$777,СВЦЭМ!$A$34:$A$777,$A146,СВЦЭМ!$B$34:$B$777,R$119)+'СЕТ СН'!$I$11+СВЦЭМ!$D$10+'СЕТ СН'!$I$5-'СЕТ СН'!$I$21</f>
        <v>4327.5279294599995</v>
      </c>
      <c r="S146" s="37">
        <f>SUMIFS(СВЦЭМ!$D$34:$D$777,СВЦЭМ!$A$34:$A$777,$A146,СВЦЭМ!$B$34:$B$777,S$119)+'СЕТ СН'!$I$11+СВЦЭМ!$D$10+'СЕТ СН'!$I$5-'СЕТ СН'!$I$21</f>
        <v>4327.2128213799997</v>
      </c>
      <c r="T146" s="37">
        <f>SUMIFS(СВЦЭМ!$D$34:$D$777,СВЦЭМ!$A$34:$A$777,$A146,СВЦЭМ!$B$34:$B$777,T$119)+'СЕТ СН'!$I$11+СВЦЭМ!$D$10+'СЕТ СН'!$I$5-'СЕТ СН'!$I$21</f>
        <v>4315.81058416</v>
      </c>
      <c r="U146" s="37">
        <f>SUMIFS(СВЦЭМ!$D$34:$D$777,СВЦЭМ!$A$34:$A$777,$A146,СВЦЭМ!$B$34:$B$777,U$119)+'СЕТ СН'!$I$11+СВЦЭМ!$D$10+'СЕТ СН'!$I$5-'СЕТ СН'!$I$21</f>
        <v>4310.6774462599997</v>
      </c>
      <c r="V146" s="37">
        <f>SUMIFS(СВЦЭМ!$D$34:$D$777,СВЦЭМ!$A$34:$A$777,$A146,СВЦЭМ!$B$34:$B$777,V$119)+'СЕТ СН'!$I$11+СВЦЭМ!$D$10+'СЕТ СН'!$I$5-'СЕТ СН'!$I$21</f>
        <v>4314.7666246300005</v>
      </c>
      <c r="W146" s="37">
        <f>SUMIFS(СВЦЭМ!$D$34:$D$777,СВЦЭМ!$A$34:$A$777,$A146,СВЦЭМ!$B$34:$B$777,W$119)+'СЕТ СН'!$I$11+СВЦЭМ!$D$10+'СЕТ СН'!$I$5-'СЕТ СН'!$I$21</f>
        <v>4352.8052632700001</v>
      </c>
      <c r="X146" s="37">
        <f>SUMIFS(СВЦЭМ!$D$34:$D$777,СВЦЭМ!$A$34:$A$777,$A146,СВЦЭМ!$B$34:$B$777,X$119)+'СЕТ СН'!$I$11+СВЦЭМ!$D$10+'СЕТ СН'!$I$5-'СЕТ СН'!$I$21</f>
        <v>4458.3377461</v>
      </c>
      <c r="Y146" s="37">
        <f>SUMIFS(СВЦЭМ!$D$34:$D$777,СВЦЭМ!$A$34:$A$777,$A146,СВЦЭМ!$B$34:$B$777,Y$119)+'СЕТ СН'!$I$11+СВЦЭМ!$D$10+'СЕТ СН'!$I$5-'СЕТ СН'!$I$21</f>
        <v>4563.3174648200002</v>
      </c>
    </row>
    <row r="147" spans="1:27" ht="15.75" x14ac:dyDescent="0.2">
      <c r="A147" s="36">
        <f t="shared" si="3"/>
        <v>43279</v>
      </c>
      <c r="B147" s="37">
        <f>SUMIFS(СВЦЭМ!$D$34:$D$777,СВЦЭМ!$A$34:$A$777,$A147,СВЦЭМ!$B$34:$B$777,B$119)+'СЕТ СН'!$I$11+СВЦЭМ!$D$10+'СЕТ СН'!$I$5-'СЕТ СН'!$I$21</f>
        <v>4615.1475290400003</v>
      </c>
      <c r="C147" s="37">
        <f>SUMIFS(СВЦЭМ!$D$34:$D$777,СВЦЭМ!$A$34:$A$777,$A147,СВЦЭМ!$B$34:$B$777,C$119)+'СЕТ СН'!$I$11+СВЦЭМ!$D$10+'СЕТ СН'!$I$5-'СЕТ СН'!$I$21</f>
        <v>4682.4811780400005</v>
      </c>
      <c r="D147" s="37">
        <f>SUMIFS(СВЦЭМ!$D$34:$D$777,СВЦЭМ!$A$34:$A$777,$A147,СВЦЭМ!$B$34:$B$777,D$119)+'СЕТ СН'!$I$11+СВЦЭМ!$D$10+'СЕТ СН'!$I$5-'СЕТ СН'!$I$21</f>
        <v>4690.7991045799999</v>
      </c>
      <c r="E147" s="37">
        <f>SUMIFS(СВЦЭМ!$D$34:$D$777,СВЦЭМ!$A$34:$A$777,$A147,СВЦЭМ!$B$34:$B$777,E$119)+'СЕТ СН'!$I$11+СВЦЭМ!$D$10+'СЕТ СН'!$I$5-'СЕТ СН'!$I$21</f>
        <v>4682.7828941100006</v>
      </c>
      <c r="F147" s="37">
        <f>SUMIFS(СВЦЭМ!$D$34:$D$777,СВЦЭМ!$A$34:$A$777,$A147,СВЦЭМ!$B$34:$B$777,F$119)+'СЕТ СН'!$I$11+СВЦЭМ!$D$10+'СЕТ СН'!$I$5-'СЕТ СН'!$I$21</f>
        <v>4680.5724827499998</v>
      </c>
      <c r="G147" s="37">
        <f>SUMIFS(СВЦЭМ!$D$34:$D$777,СВЦЭМ!$A$34:$A$777,$A147,СВЦЭМ!$B$34:$B$777,G$119)+'СЕТ СН'!$I$11+СВЦЭМ!$D$10+'СЕТ СН'!$I$5-'СЕТ СН'!$I$21</f>
        <v>4687.7658652500004</v>
      </c>
      <c r="H147" s="37">
        <f>SUMIFS(СВЦЭМ!$D$34:$D$777,СВЦЭМ!$A$34:$A$777,$A147,СВЦЭМ!$B$34:$B$777,H$119)+'СЕТ СН'!$I$11+СВЦЭМ!$D$10+'СЕТ СН'!$I$5-'СЕТ СН'!$I$21</f>
        <v>4647.1754973300003</v>
      </c>
      <c r="I147" s="37">
        <f>SUMIFS(СВЦЭМ!$D$34:$D$777,СВЦЭМ!$A$34:$A$777,$A147,СВЦЭМ!$B$34:$B$777,I$119)+'СЕТ СН'!$I$11+СВЦЭМ!$D$10+'СЕТ СН'!$I$5-'СЕТ СН'!$I$21</f>
        <v>4532.51385261</v>
      </c>
      <c r="J147" s="37">
        <f>SUMIFS(СВЦЭМ!$D$34:$D$777,СВЦЭМ!$A$34:$A$777,$A147,СВЦЭМ!$B$34:$B$777,J$119)+'СЕТ СН'!$I$11+СВЦЭМ!$D$10+'СЕТ СН'!$I$5-'СЕТ СН'!$I$21</f>
        <v>4417.1521332499997</v>
      </c>
      <c r="K147" s="37">
        <f>SUMIFS(СВЦЭМ!$D$34:$D$777,СВЦЭМ!$A$34:$A$777,$A147,СВЦЭМ!$B$34:$B$777,K$119)+'СЕТ СН'!$I$11+СВЦЭМ!$D$10+'СЕТ СН'!$I$5-'СЕТ СН'!$I$21</f>
        <v>4365.6257388699996</v>
      </c>
      <c r="L147" s="37">
        <f>SUMIFS(СВЦЭМ!$D$34:$D$777,СВЦЭМ!$A$34:$A$777,$A147,СВЦЭМ!$B$34:$B$777,L$119)+'СЕТ СН'!$I$11+СВЦЭМ!$D$10+'СЕТ СН'!$I$5-'СЕТ СН'!$I$21</f>
        <v>4358.7033768600004</v>
      </c>
      <c r="M147" s="37">
        <f>SUMIFS(СВЦЭМ!$D$34:$D$777,СВЦЭМ!$A$34:$A$777,$A147,СВЦЭМ!$B$34:$B$777,M$119)+'СЕТ СН'!$I$11+СВЦЭМ!$D$10+'СЕТ СН'!$I$5-'СЕТ СН'!$I$21</f>
        <v>4355.4750986999998</v>
      </c>
      <c r="N147" s="37">
        <f>SUMIFS(СВЦЭМ!$D$34:$D$777,СВЦЭМ!$A$34:$A$777,$A147,СВЦЭМ!$B$34:$B$777,N$119)+'СЕТ СН'!$I$11+СВЦЭМ!$D$10+'СЕТ СН'!$I$5-'СЕТ СН'!$I$21</f>
        <v>4351.5220606100002</v>
      </c>
      <c r="O147" s="37">
        <f>SUMIFS(СВЦЭМ!$D$34:$D$777,СВЦЭМ!$A$34:$A$777,$A147,СВЦЭМ!$B$34:$B$777,O$119)+'СЕТ СН'!$I$11+СВЦЭМ!$D$10+'СЕТ СН'!$I$5-'СЕТ СН'!$I$21</f>
        <v>4360.4938578399997</v>
      </c>
      <c r="P147" s="37">
        <f>SUMIFS(СВЦЭМ!$D$34:$D$777,СВЦЭМ!$A$34:$A$777,$A147,СВЦЭМ!$B$34:$B$777,P$119)+'СЕТ СН'!$I$11+СВЦЭМ!$D$10+'СЕТ СН'!$I$5-'СЕТ СН'!$I$21</f>
        <v>4364.7731538799999</v>
      </c>
      <c r="Q147" s="37">
        <f>SUMIFS(СВЦЭМ!$D$34:$D$777,СВЦЭМ!$A$34:$A$777,$A147,СВЦЭМ!$B$34:$B$777,Q$119)+'СЕТ СН'!$I$11+СВЦЭМ!$D$10+'СЕТ СН'!$I$5-'СЕТ СН'!$I$21</f>
        <v>4370.0354299999999</v>
      </c>
      <c r="R147" s="37">
        <f>SUMIFS(СВЦЭМ!$D$34:$D$777,СВЦЭМ!$A$34:$A$777,$A147,СВЦЭМ!$B$34:$B$777,R$119)+'СЕТ СН'!$I$11+СВЦЭМ!$D$10+'СЕТ СН'!$I$5-'СЕТ СН'!$I$21</f>
        <v>4367.4055326200005</v>
      </c>
      <c r="S147" s="37">
        <f>SUMIFS(СВЦЭМ!$D$34:$D$777,СВЦЭМ!$A$34:$A$777,$A147,СВЦЭМ!$B$34:$B$777,S$119)+'СЕТ СН'!$I$11+СВЦЭМ!$D$10+'СЕТ СН'!$I$5-'СЕТ СН'!$I$21</f>
        <v>4369.8317058000002</v>
      </c>
      <c r="T147" s="37">
        <f>SUMIFS(СВЦЭМ!$D$34:$D$777,СВЦЭМ!$A$34:$A$777,$A147,СВЦЭМ!$B$34:$B$777,T$119)+'СЕТ СН'!$I$11+СВЦЭМ!$D$10+'СЕТ СН'!$I$5-'СЕТ СН'!$I$21</f>
        <v>4360.0044324700002</v>
      </c>
      <c r="U147" s="37">
        <f>SUMIFS(СВЦЭМ!$D$34:$D$777,СВЦЭМ!$A$34:$A$777,$A147,СВЦЭМ!$B$34:$B$777,U$119)+'СЕТ СН'!$I$11+СВЦЭМ!$D$10+'СЕТ СН'!$I$5-'СЕТ СН'!$I$21</f>
        <v>4354.8298272399998</v>
      </c>
      <c r="V147" s="37">
        <f>SUMIFS(СВЦЭМ!$D$34:$D$777,СВЦЭМ!$A$34:$A$777,$A147,СВЦЭМ!$B$34:$B$777,V$119)+'СЕТ СН'!$I$11+СВЦЭМ!$D$10+'СЕТ СН'!$I$5-'СЕТ СН'!$I$21</f>
        <v>4375.48729181</v>
      </c>
      <c r="W147" s="37">
        <f>SUMIFS(СВЦЭМ!$D$34:$D$777,СВЦЭМ!$A$34:$A$777,$A147,СВЦЭМ!$B$34:$B$777,W$119)+'СЕТ СН'!$I$11+СВЦЭМ!$D$10+'СЕТ СН'!$I$5-'СЕТ СН'!$I$21</f>
        <v>4418.80429809</v>
      </c>
      <c r="X147" s="37">
        <f>SUMIFS(СВЦЭМ!$D$34:$D$777,СВЦЭМ!$A$34:$A$777,$A147,СВЦЭМ!$B$34:$B$777,X$119)+'СЕТ СН'!$I$11+СВЦЭМ!$D$10+'СЕТ СН'!$I$5-'СЕТ СН'!$I$21</f>
        <v>4532.7565183100005</v>
      </c>
      <c r="Y147" s="37">
        <f>SUMIFS(СВЦЭМ!$D$34:$D$777,СВЦЭМ!$A$34:$A$777,$A147,СВЦЭМ!$B$34:$B$777,Y$119)+'СЕТ СН'!$I$11+СВЦЭМ!$D$10+'СЕТ СН'!$I$5-'СЕТ СН'!$I$21</f>
        <v>4624.0270954899997</v>
      </c>
    </row>
    <row r="148" spans="1:27" ht="15.75" x14ac:dyDescent="0.2">
      <c r="A148" s="36">
        <f t="shared" si="3"/>
        <v>43280</v>
      </c>
      <c r="B148" s="37">
        <f>SUMIFS(СВЦЭМ!$D$34:$D$777,СВЦЭМ!$A$34:$A$777,$A148,СВЦЭМ!$B$34:$B$777,B$119)+'СЕТ СН'!$I$11+СВЦЭМ!$D$10+'СЕТ СН'!$I$5-'СЕТ СН'!$I$21</f>
        <v>4667.8740846199998</v>
      </c>
      <c r="C148" s="37">
        <f>SUMIFS(СВЦЭМ!$D$34:$D$777,СВЦЭМ!$A$34:$A$777,$A148,СВЦЭМ!$B$34:$B$777,C$119)+'СЕТ СН'!$I$11+СВЦЭМ!$D$10+'СЕТ СН'!$I$5-'СЕТ СН'!$I$21</f>
        <v>4744.3987435700001</v>
      </c>
      <c r="D148" s="37">
        <f>SUMIFS(СВЦЭМ!$D$34:$D$777,СВЦЭМ!$A$34:$A$777,$A148,СВЦЭМ!$B$34:$B$777,D$119)+'СЕТ СН'!$I$11+СВЦЭМ!$D$10+'СЕТ СН'!$I$5-'СЕТ СН'!$I$21</f>
        <v>4747.2838874600002</v>
      </c>
      <c r="E148" s="37">
        <f>SUMIFS(СВЦЭМ!$D$34:$D$777,СВЦЭМ!$A$34:$A$777,$A148,СВЦЭМ!$B$34:$B$777,E$119)+'СЕТ СН'!$I$11+СВЦЭМ!$D$10+'СЕТ СН'!$I$5-'СЕТ СН'!$I$21</f>
        <v>4739.4642249500002</v>
      </c>
      <c r="F148" s="37">
        <f>SUMIFS(СВЦЭМ!$D$34:$D$777,СВЦЭМ!$A$34:$A$777,$A148,СВЦЭМ!$B$34:$B$777,F$119)+'СЕТ СН'!$I$11+СВЦЭМ!$D$10+'СЕТ СН'!$I$5-'СЕТ СН'!$I$21</f>
        <v>4735.8950269000006</v>
      </c>
      <c r="G148" s="37">
        <f>SUMIFS(СВЦЭМ!$D$34:$D$777,СВЦЭМ!$A$34:$A$777,$A148,СВЦЭМ!$B$34:$B$777,G$119)+'СЕТ СН'!$I$11+СВЦЭМ!$D$10+'СЕТ СН'!$I$5-'СЕТ СН'!$I$21</f>
        <v>4740.3090299400001</v>
      </c>
      <c r="H148" s="37">
        <f>SUMIFS(СВЦЭМ!$D$34:$D$777,СВЦЭМ!$A$34:$A$777,$A148,СВЦЭМ!$B$34:$B$777,H$119)+'СЕТ СН'!$I$11+СВЦЭМ!$D$10+'СЕТ СН'!$I$5-'СЕТ СН'!$I$21</f>
        <v>4656.4422145500002</v>
      </c>
      <c r="I148" s="37">
        <f>SUMIFS(СВЦЭМ!$D$34:$D$777,СВЦЭМ!$A$34:$A$777,$A148,СВЦЭМ!$B$34:$B$777,I$119)+'СЕТ СН'!$I$11+СВЦЭМ!$D$10+'СЕТ СН'!$I$5-'СЕТ СН'!$I$21</f>
        <v>4512.1614564399997</v>
      </c>
      <c r="J148" s="37">
        <f>SUMIFS(СВЦЭМ!$D$34:$D$777,СВЦЭМ!$A$34:$A$777,$A148,СВЦЭМ!$B$34:$B$777,J$119)+'СЕТ СН'!$I$11+СВЦЭМ!$D$10+'СЕТ СН'!$I$5-'СЕТ СН'!$I$21</f>
        <v>4402.8711734899998</v>
      </c>
      <c r="K148" s="37">
        <f>SUMIFS(СВЦЭМ!$D$34:$D$777,СВЦЭМ!$A$34:$A$777,$A148,СВЦЭМ!$B$34:$B$777,K$119)+'СЕТ СН'!$I$11+СВЦЭМ!$D$10+'СЕТ СН'!$I$5-'СЕТ СН'!$I$21</f>
        <v>4341.8830963700002</v>
      </c>
      <c r="L148" s="37">
        <f>SUMIFS(СВЦЭМ!$D$34:$D$777,СВЦЭМ!$A$34:$A$777,$A148,СВЦЭМ!$B$34:$B$777,L$119)+'СЕТ СН'!$I$11+СВЦЭМ!$D$10+'СЕТ СН'!$I$5-'СЕТ СН'!$I$21</f>
        <v>4334.2084178599998</v>
      </c>
      <c r="M148" s="37">
        <f>SUMIFS(СВЦЭМ!$D$34:$D$777,СВЦЭМ!$A$34:$A$777,$A148,СВЦЭМ!$B$34:$B$777,M$119)+'СЕТ СН'!$I$11+СВЦЭМ!$D$10+'СЕТ СН'!$I$5-'СЕТ СН'!$I$21</f>
        <v>4329.7394012300001</v>
      </c>
      <c r="N148" s="37">
        <f>SUMIFS(СВЦЭМ!$D$34:$D$777,СВЦЭМ!$A$34:$A$777,$A148,СВЦЭМ!$B$34:$B$777,N$119)+'СЕТ СН'!$I$11+СВЦЭМ!$D$10+'СЕТ СН'!$I$5-'СЕТ СН'!$I$21</f>
        <v>4327.7674962199999</v>
      </c>
      <c r="O148" s="37">
        <f>SUMIFS(СВЦЭМ!$D$34:$D$777,СВЦЭМ!$A$34:$A$777,$A148,СВЦЭМ!$B$34:$B$777,O$119)+'СЕТ СН'!$I$11+СВЦЭМ!$D$10+'СЕТ СН'!$I$5-'СЕТ СН'!$I$21</f>
        <v>4332.9598132700003</v>
      </c>
      <c r="P148" s="37">
        <f>SUMIFS(СВЦЭМ!$D$34:$D$777,СВЦЭМ!$A$34:$A$777,$A148,СВЦЭМ!$B$34:$B$777,P$119)+'СЕТ СН'!$I$11+СВЦЭМ!$D$10+'СЕТ СН'!$I$5-'СЕТ СН'!$I$21</f>
        <v>4337.5332008699997</v>
      </c>
      <c r="Q148" s="37">
        <f>SUMIFS(СВЦЭМ!$D$34:$D$777,СВЦЭМ!$A$34:$A$777,$A148,СВЦЭМ!$B$34:$B$777,Q$119)+'СЕТ СН'!$I$11+СВЦЭМ!$D$10+'СЕТ СН'!$I$5-'СЕТ СН'!$I$21</f>
        <v>4341.4629318699999</v>
      </c>
      <c r="R148" s="37">
        <f>SUMIFS(СВЦЭМ!$D$34:$D$777,СВЦЭМ!$A$34:$A$777,$A148,СВЦЭМ!$B$34:$B$777,R$119)+'СЕТ СН'!$I$11+СВЦЭМ!$D$10+'СЕТ СН'!$I$5-'СЕТ СН'!$I$21</f>
        <v>4336.6199019000005</v>
      </c>
      <c r="S148" s="37">
        <f>SUMIFS(СВЦЭМ!$D$34:$D$777,СВЦЭМ!$A$34:$A$777,$A148,СВЦЭМ!$B$34:$B$777,S$119)+'СЕТ СН'!$I$11+СВЦЭМ!$D$10+'СЕТ СН'!$I$5-'СЕТ СН'!$I$21</f>
        <v>4339.17788724</v>
      </c>
      <c r="T148" s="37">
        <f>SUMIFS(СВЦЭМ!$D$34:$D$777,СВЦЭМ!$A$34:$A$777,$A148,СВЦЭМ!$B$34:$B$777,T$119)+'СЕТ СН'!$I$11+СВЦЭМ!$D$10+'СЕТ СН'!$I$5-'СЕТ СН'!$I$21</f>
        <v>4339.4738106900004</v>
      </c>
      <c r="U148" s="37">
        <f>SUMIFS(СВЦЭМ!$D$34:$D$777,СВЦЭМ!$A$34:$A$777,$A148,СВЦЭМ!$B$34:$B$777,U$119)+'СЕТ СН'!$I$11+СВЦЭМ!$D$10+'СЕТ СН'!$I$5-'СЕТ СН'!$I$21</f>
        <v>4338.0390415399997</v>
      </c>
      <c r="V148" s="37">
        <f>SUMIFS(СВЦЭМ!$D$34:$D$777,СВЦЭМ!$A$34:$A$777,$A148,СВЦЭМ!$B$34:$B$777,V$119)+'СЕТ СН'!$I$11+СВЦЭМ!$D$10+'СЕТ СН'!$I$5-'СЕТ СН'!$I$21</f>
        <v>4341.06199182</v>
      </c>
      <c r="W148" s="37">
        <f>SUMIFS(СВЦЭМ!$D$34:$D$777,СВЦЭМ!$A$34:$A$777,$A148,СВЦЭМ!$B$34:$B$777,W$119)+'СЕТ СН'!$I$11+СВЦЭМ!$D$10+'СЕТ СН'!$I$5-'СЕТ СН'!$I$21</f>
        <v>4410.7965545199995</v>
      </c>
      <c r="X148" s="37">
        <f>SUMIFS(СВЦЭМ!$D$34:$D$777,СВЦЭМ!$A$34:$A$777,$A148,СВЦЭМ!$B$34:$B$777,X$119)+'СЕТ СН'!$I$11+СВЦЭМ!$D$10+'СЕТ СН'!$I$5-'СЕТ СН'!$I$21</f>
        <v>4485.1267749299996</v>
      </c>
      <c r="Y148" s="37">
        <f>SUMIFS(СВЦЭМ!$D$34:$D$777,СВЦЭМ!$A$34:$A$777,$A148,СВЦЭМ!$B$34:$B$777,Y$119)+'СЕТ СН'!$I$11+СВЦЭМ!$D$10+'СЕТ СН'!$I$5-'СЕТ СН'!$I$21</f>
        <v>4616.4178687900003</v>
      </c>
    </row>
    <row r="149" spans="1:27" ht="15.75" x14ac:dyDescent="0.2">
      <c r="A149" s="36">
        <f t="shared" si="3"/>
        <v>43281</v>
      </c>
      <c r="B149" s="37">
        <f>SUMIFS(СВЦЭМ!$D$34:$D$777,СВЦЭМ!$A$34:$A$777,$A149,СВЦЭМ!$B$34:$B$777,B$119)+'СЕТ СН'!$I$11+СВЦЭМ!$D$10+'СЕТ СН'!$I$5-'СЕТ СН'!$I$21</f>
        <v>4720.4473605800003</v>
      </c>
      <c r="C149" s="37">
        <f>SUMIFS(СВЦЭМ!$D$34:$D$777,СВЦЭМ!$A$34:$A$777,$A149,СВЦЭМ!$B$34:$B$777,C$119)+'СЕТ СН'!$I$11+СВЦЭМ!$D$10+'СЕТ СН'!$I$5-'СЕТ СН'!$I$21</f>
        <v>4707.6933710500007</v>
      </c>
      <c r="D149" s="37">
        <f>SUMIFS(СВЦЭМ!$D$34:$D$777,СВЦЭМ!$A$34:$A$777,$A149,СВЦЭМ!$B$34:$B$777,D$119)+'СЕТ СН'!$I$11+СВЦЭМ!$D$10+'СЕТ СН'!$I$5-'СЕТ СН'!$I$21</f>
        <v>4722.88567461</v>
      </c>
      <c r="E149" s="37">
        <f>SUMIFS(СВЦЭМ!$D$34:$D$777,СВЦЭМ!$A$34:$A$777,$A149,СВЦЭМ!$B$34:$B$777,E$119)+'СЕТ СН'!$I$11+СВЦЭМ!$D$10+'СЕТ СН'!$I$5-'СЕТ СН'!$I$21</f>
        <v>4716.8441192999999</v>
      </c>
      <c r="F149" s="37">
        <f>SUMIFS(СВЦЭМ!$D$34:$D$777,СВЦЭМ!$A$34:$A$777,$A149,СВЦЭМ!$B$34:$B$777,F$119)+'СЕТ СН'!$I$11+СВЦЭМ!$D$10+'СЕТ СН'!$I$5-'СЕТ СН'!$I$21</f>
        <v>4714.24928525</v>
      </c>
      <c r="G149" s="37">
        <f>SUMIFS(СВЦЭМ!$D$34:$D$777,СВЦЭМ!$A$34:$A$777,$A149,СВЦЭМ!$B$34:$B$777,G$119)+'СЕТ СН'!$I$11+СВЦЭМ!$D$10+'СЕТ СН'!$I$5-'СЕТ СН'!$I$21</f>
        <v>4714.9143484799997</v>
      </c>
      <c r="H149" s="37">
        <f>SUMIFS(СВЦЭМ!$D$34:$D$777,СВЦЭМ!$A$34:$A$777,$A149,СВЦЭМ!$B$34:$B$777,H$119)+'СЕТ СН'!$I$11+СВЦЭМ!$D$10+'СЕТ СН'!$I$5-'СЕТ СН'!$I$21</f>
        <v>4620.8376651299996</v>
      </c>
      <c r="I149" s="37">
        <f>SUMIFS(СВЦЭМ!$D$34:$D$777,СВЦЭМ!$A$34:$A$777,$A149,СВЦЭМ!$B$34:$B$777,I$119)+'СЕТ СН'!$I$11+СВЦЭМ!$D$10+'СЕТ СН'!$I$5-'СЕТ СН'!$I$21</f>
        <v>4471.0435956299998</v>
      </c>
      <c r="J149" s="37">
        <f>SUMIFS(СВЦЭМ!$D$34:$D$777,СВЦЭМ!$A$34:$A$777,$A149,СВЦЭМ!$B$34:$B$777,J$119)+'СЕТ СН'!$I$11+СВЦЭМ!$D$10+'СЕТ СН'!$I$5-'СЕТ СН'!$I$21</f>
        <v>4357.2864811299996</v>
      </c>
      <c r="K149" s="37">
        <f>SUMIFS(СВЦЭМ!$D$34:$D$777,СВЦЭМ!$A$34:$A$777,$A149,СВЦЭМ!$B$34:$B$777,K$119)+'СЕТ СН'!$I$11+СВЦЭМ!$D$10+'СЕТ СН'!$I$5-'СЕТ СН'!$I$21</f>
        <v>4313.6736890900002</v>
      </c>
      <c r="L149" s="37">
        <f>SUMIFS(СВЦЭМ!$D$34:$D$777,СВЦЭМ!$A$34:$A$777,$A149,СВЦЭМ!$B$34:$B$777,L$119)+'СЕТ СН'!$I$11+СВЦЭМ!$D$10+'СЕТ СН'!$I$5-'СЕТ СН'!$I$21</f>
        <v>4320.3671931400004</v>
      </c>
      <c r="M149" s="37">
        <f>SUMIFS(СВЦЭМ!$D$34:$D$777,СВЦЭМ!$A$34:$A$777,$A149,СВЦЭМ!$B$34:$B$777,M$119)+'СЕТ СН'!$I$11+СВЦЭМ!$D$10+'СЕТ СН'!$I$5-'СЕТ СН'!$I$21</f>
        <v>4302.1671905800004</v>
      </c>
      <c r="N149" s="37">
        <f>SUMIFS(СВЦЭМ!$D$34:$D$777,СВЦЭМ!$A$34:$A$777,$A149,СВЦЭМ!$B$34:$B$777,N$119)+'СЕТ СН'!$I$11+СВЦЭМ!$D$10+'СЕТ СН'!$I$5-'СЕТ СН'!$I$21</f>
        <v>4321.3343245599999</v>
      </c>
      <c r="O149" s="37">
        <f>SUMIFS(СВЦЭМ!$D$34:$D$777,СВЦЭМ!$A$34:$A$777,$A149,СВЦЭМ!$B$34:$B$777,O$119)+'СЕТ СН'!$I$11+СВЦЭМ!$D$10+'СЕТ СН'!$I$5-'СЕТ СН'!$I$21</f>
        <v>4322.8323098700002</v>
      </c>
      <c r="P149" s="37">
        <f>SUMIFS(СВЦЭМ!$D$34:$D$777,СВЦЭМ!$A$34:$A$777,$A149,СВЦЭМ!$B$34:$B$777,P$119)+'СЕТ СН'!$I$11+СВЦЭМ!$D$10+'СЕТ СН'!$I$5-'СЕТ СН'!$I$21</f>
        <v>4324.9733533099998</v>
      </c>
      <c r="Q149" s="37">
        <f>SUMIFS(СВЦЭМ!$D$34:$D$777,СВЦЭМ!$A$34:$A$777,$A149,СВЦЭМ!$B$34:$B$777,Q$119)+'СЕТ СН'!$I$11+СВЦЭМ!$D$10+'СЕТ СН'!$I$5-'СЕТ СН'!$I$21</f>
        <v>4322.9056176300001</v>
      </c>
      <c r="R149" s="37">
        <f>SUMIFS(СВЦЭМ!$D$34:$D$777,СВЦЭМ!$A$34:$A$777,$A149,СВЦЭМ!$B$34:$B$777,R$119)+'СЕТ СН'!$I$11+СВЦЭМ!$D$10+'СЕТ СН'!$I$5-'СЕТ СН'!$I$21</f>
        <v>4319.1950030500002</v>
      </c>
      <c r="S149" s="37">
        <f>SUMIFS(СВЦЭМ!$D$34:$D$777,СВЦЭМ!$A$34:$A$777,$A149,СВЦЭМ!$B$34:$B$777,S$119)+'СЕТ СН'!$I$11+СВЦЭМ!$D$10+'СЕТ СН'!$I$5-'СЕТ СН'!$I$21</f>
        <v>4315.14722557</v>
      </c>
      <c r="T149" s="37">
        <f>SUMIFS(СВЦЭМ!$D$34:$D$777,СВЦЭМ!$A$34:$A$777,$A149,СВЦЭМ!$B$34:$B$777,T$119)+'СЕТ СН'!$I$11+СВЦЭМ!$D$10+'СЕТ СН'!$I$5-'СЕТ СН'!$I$21</f>
        <v>4316.3874147500001</v>
      </c>
      <c r="U149" s="37">
        <f>SUMIFS(СВЦЭМ!$D$34:$D$777,СВЦЭМ!$A$34:$A$777,$A149,СВЦЭМ!$B$34:$B$777,U$119)+'СЕТ СН'!$I$11+СВЦЭМ!$D$10+'СЕТ СН'!$I$5-'СЕТ СН'!$I$21</f>
        <v>4309.1513409600002</v>
      </c>
      <c r="V149" s="37">
        <f>SUMIFS(СВЦЭМ!$D$34:$D$777,СВЦЭМ!$A$34:$A$777,$A149,СВЦЭМ!$B$34:$B$777,V$119)+'СЕТ СН'!$I$11+СВЦЭМ!$D$10+'СЕТ СН'!$I$5-'СЕТ СН'!$I$21</f>
        <v>4316.2807882200004</v>
      </c>
      <c r="W149" s="37">
        <f>SUMIFS(СВЦЭМ!$D$34:$D$777,СВЦЭМ!$A$34:$A$777,$A149,СВЦЭМ!$B$34:$B$777,W$119)+'СЕТ СН'!$I$11+СВЦЭМ!$D$10+'СЕТ СН'!$I$5-'СЕТ СН'!$I$21</f>
        <v>4372.6795732299997</v>
      </c>
      <c r="X149" s="37">
        <f>SUMIFS(СВЦЭМ!$D$34:$D$777,СВЦЭМ!$A$34:$A$777,$A149,СВЦЭМ!$B$34:$B$777,X$119)+'СЕТ СН'!$I$11+СВЦЭМ!$D$10+'СЕТ СН'!$I$5-'СЕТ СН'!$I$21</f>
        <v>4467.6784274900001</v>
      </c>
      <c r="Y149" s="37">
        <f>SUMIFS(СВЦЭМ!$D$34:$D$777,СВЦЭМ!$A$34:$A$777,$A149,СВЦЭМ!$B$34:$B$777,Y$119)+'СЕТ СН'!$I$11+СВЦЭМ!$D$10+'СЕТ СН'!$I$5-'СЕТ СН'!$I$21</f>
        <v>4551.5198162699999</v>
      </c>
    </row>
    <row r="150" spans="1:27" ht="15.75" hidden="1" x14ac:dyDescent="0.2">
      <c r="A150" s="36">
        <f t="shared" si="3"/>
        <v>43282</v>
      </c>
      <c r="B150" s="37">
        <f>SUMIFS(СВЦЭМ!$D$34:$D$777,СВЦЭМ!$A$34:$A$777,$A150,СВЦЭМ!$B$34:$B$777,B$119)+'СЕТ СН'!$I$11+СВЦЭМ!$D$10+'СЕТ СН'!$I$5-'СЕТ СН'!$I$21</f>
        <v>3628.9580509299999</v>
      </c>
      <c r="C150" s="37">
        <f>SUMIFS(СВЦЭМ!$D$34:$D$777,СВЦЭМ!$A$34:$A$777,$A150,СВЦЭМ!$B$34:$B$777,C$119)+'СЕТ СН'!$I$11+СВЦЭМ!$D$10+'СЕТ СН'!$I$5-'СЕТ СН'!$I$21</f>
        <v>3628.9580509299999</v>
      </c>
      <c r="D150" s="37">
        <f>SUMIFS(СВЦЭМ!$D$34:$D$777,СВЦЭМ!$A$34:$A$777,$A150,СВЦЭМ!$B$34:$B$777,D$119)+'СЕТ СН'!$I$11+СВЦЭМ!$D$10+'СЕТ СН'!$I$5-'СЕТ СН'!$I$21</f>
        <v>3628.9580509299999</v>
      </c>
      <c r="E150" s="37">
        <f>SUMIFS(СВЦЭМ!$D$34:$D$777,СВЦЭМ!$A$34:$A$777,$A150,СВЦЭМ!$B$34:$B$777,E$119)+'СЕТ СН'!$I$11+СВЦЭМ!$D$10+'СЕТ СН'!$I$5-'СЕТ СН'!$I$21</f>
        <v>3628.9580509299999</v>
      </c>
      <c r="F150" s="37">
        <f>SUMIFS(СВЦЭМ!$D$34:$D$777,СВЦЭМ!$A$34:$A$777,$A150,СВЦЭМ!$B$34:$B$777,F$119)+'СЕТ СН'!$I$11+СВЦЭМ!$D$10+'СЕТ СН'!$I$5-'СЕТ СН'!$I$21</f>
        <v>3628.9580509299999</v>
      </c>
      <c r="G150" s="37">
        <f>SUMIFS(СВЦЭМ!$D$34:$D$777,СВЦЭМ!$A$34:$A$777,$A150,СВЦЭМ!$B$34:$B$777,G$119)+'СЕТ СН'!$I$11+СВЦЭМ!$D$10+'СЕТ СН'!$I$5-'СЕТ СН'!$I$21</f>
        <v>3628.9580509299999</v>
      </c>
      <c r="H150" s="37">
        <f>SUMIFS(СВЦЭМ!$D$34:$D$777,СВЦЭМ!$A$34:$A$777,$A150,СВЦЭМ!$B$34:$B$777,H$119)+'СЕТ СН'!$I$11+СВЦЭМ!$D$10+'СЕТ СН'!$I$5-'СЕТ СН'!$I$21</f>
        <v>3628.9580509299999</v>
      </c>
      <c r="I150" s="37">
        <f>SUMIFS(СВЦЭМ!$D$34:$D$777,СВЦЭМ!$A$34:$A$777,$A150,СВЦЭМ!$B$34:$B$777,I$119)+'СЕТ СН'!$I$11+СВЦЭМ!$D$10+'СЕТ СН'!$I$5-'СЕТ СН'!$I$21</f>
        <v>3628.9580509299999</v>
      </c>
      <c r="J150" s="37">
        <f>SUMIFS(СВЦЭМ!$D$34:$D$777,СВЦЭМ!$A$34:$A$777,$A150,СВЦЭМ!$B$34:$B$777,J$119)+'СЕТ СН'!$I$11+СВЦЭМ!$D$10+'СЕТ СН'!$I$5-'СЕТ СН'!$I$21</f>
        <v>3628.9580509299999</v>
      </c>
      <c r="K150" s="37">
        <f>SUMIFS(СВЦЭМ!$D$34:$D$777,СВЦЭМ!$A$34:$A$777,$A150,СВЦЭМ!$B$34:$B$777,K$119)+'СЕТ СН'!$I$11+СВЦЭМ!$D$10+'СЕТ СН'!$I$5-'СЕТ СН'!$I$21</f>
        <v>3628.9580509299999</v>
      </c>
      <c r="L150" s="37">
        <f>SUMIFS(СВЦЭМ!$D$34:$D$777,СВЦЭМ!$A$34:$A$777,$A150,СВЦЭМ!$B$34:$B$777,L$119)+'СЕТ СН'!$I$11+СВЦЭМ!$D$10+'СЕТ СН'!$I$5-'СЕТ СН'!$I$21</f>
        <v>3628.9580509299999</v>
      </c>
      <c r="M150" s="37">
        <f>SUMIFS(СВЦЭМ!$D$34:$D$777,СВЦЭМ!$A$34:$A$777,$A150,СВЦЭМ!$B$34:$B$777,M$119)+'СЕТ СН'!$I$11+СВЦЭМ!$D$10+'СЕТ СН'!$I$5-'СЕТ СН'!$I$21</f>
        <v>3628.9580509299999</v>
      </c>
      <c r="N150" s="37">
        <f>SUMIFS(СВЦЭМ!$D$34:$D$777,СВЦЭМ!$A$34:$A$777,$A150,СВЦЭМ!$B$34:$B$777,N$119)+'СЕТ СН'!$I$11+СВЦЭМ!$D$10+'СЕТ СН'!$I$5-'СЕТ СН'!$I$21</f>
        <v>3628.9580509299999</v>
      </c>
      <c r="O150" s="37">
        <f>SUMIFS(СВЦЭМ!$D$34:$D$777,СВЦЭМ!$A$34:$A$777,$A150,СВЦЭМ!$B$34:$B$777,O$119)+'СЕТ СН'!$I$11+СВЦЭМ!$D$10+'СЕТ СН'!$I$5-'СЕТ СН'!$I$21</f>
        <v>3628.9580509299999</v>
      </c>
      <c r="P150" s="37">
        <f>SUMIFS(СВЦЭМ!$D$34:$D$777,СВЦЭМ!$A$34:$A$777,$A150,СВЦЭМ!$B$34:$B$777,P$119)+'СЕТ СН'!$I$11+СВЦЭМ!$D$10+'СЕТ СН'!$I$5-'СЕТ СН'!$I$21</f>
        <v>3628.9580509299999</v>
      </c>
      <c r="Q150" s="37">
        <f>SUMIFS(СВЦЭМ!$D$34:$D$777,СВЦЭМ!$A$34:$A$777,$A150,СВЦЭМ!$B$34:$B$777,Q$119)+'СЕТ СН'!$I$11+СВЦЭМ!$D$10+'СЕТ СН'!$I$5-'СЕТ СН'!$I$21</f>
        <v>3628.9580509299999</v>
      </c>
      <c r="R150" s="37">
        <f>SUMIFS(СВЦЭМ!$D$34:$D$777,СВЦЭМ!$A$34:$A$777,$A150,СВЦЭМ!$B$34:$B$777,R$119)+'СЕТ СН'!$I$11+СВЦЭМ!$D$10+'СЕТ СН'!$I$5-'СЕТ СН'!$I$21</f>
        <v>3628.9580509299999</v>
      </c>
      <c r="S150" s="37">
        <f>SUMIFS(СВЦЭМ!$D$34:$D$777,СВЦЭМ!$A$34:$A$777,$A150,СВЦЭМ!$B$34:$B$777,S$119)+'СЕТ СН'!$I$11+СВЦЭМ!$D$10+'СЕТ СН'!$I$5-'СЕТ СН'!$I$21</f>
        <v>3628.9580509299999</v>
      </c>
      <c r="T150" s="37">
        <f>SUMIFS(СВЦЭМ!$D$34:$D$777,СВЦЭМ!$A$34:$A$777,$A150,СВЦЭМ!$B$34:$B$777,T$119)+'СЕТ СН'!$I$11+СВЦЭМ!$D$10+'СЕТ СН'!$I$5-'СЕТ СН'!$I$21</f>
        <v>3628.9580509299999</v>
      </c>
      <c r="U150" s="37">
        <f>SUMIFS(СВЦЭМ!$D$34:$D$777,СВЦЭМ!$A$34:$A$777,$A150,СВЦЭМ!$B$34:$B$777,U$119)+'СЕТ СН'!$I$11+СВЦЭМ!$D$10+'СЕТ СН'!$I$5-'СЕТ СН'!$I$21</f>
        <v>3628.9580509299999</v>
      </c>
      <c r="V150" s="37">
        <f>SUMIFS(СВЦЭМ!$D$34:$D$777,СВЦЭМ!$A$34:$A$777,$A150,СВЦЭМ!$B$34:$B$777,V$119)+'СЕТ СН'!$I$11+СВЦЭМ!$D$10+'СЕТ СН'!$I$5-'СЕТ СН'!$I$21</f>
        <v>3628.9580509299999</v>
      </c>
      <c r="W150" s="37">
        <f>SUMIFS(СВЦЭМ!$D$34:$D$777,СВЦЭМ!$A$34:$A$777,$A150,СВЦЭМ!$B$34:$B$777,W$119)+'СЕТ СН'!$I$11+СВЦЭМ!$D$10+'СЕТ СН'!$I$5-'СЕТ СН'!$I$21</f>
        <v>3628.9580509299999</v>
      </c>
      <c r="X150" s="37">
        <f>SUMIFS(СВЦЭМ!$D$34:$D$777,СВЦЭМ!$A$34:$A$777,$A150,СВЦЭМ!$B$34:$B$777,X$119)+'СЕТ СН'!$I$11+СВЦЭМ!$D$10+'СЕТ СН'!$I$5-'СЕТ СН'!$I$21</f>
        <v>3628.9580509299999</v>
      </c>
      <c r="Y150" s="37">
        <f>SUMIFS(СВЦЭМ!$D$34:$D$777,СВЦЭМ!$A$34:$A$777,$A150,СВЦЭМ!$B$34:$B$777,Y$119)+'СЕТ СН'!$I$11+СВЦЭМ!$D$10+'СЕТ СН'!$I$5-'СЕТ СН'!$I$21</f>
        <v>3628.9580509299999</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01.06.2018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43253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43254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43255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43256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43257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43258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43259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43260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43261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43262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43263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43264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43265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43266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43267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43268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43269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43270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43271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43272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43273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43274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43275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43276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43277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43278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43279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43280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43281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43282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01.06.2018</v>
      </c>
      <c r="B191" s="37">
        <f>SUMIFS(СВЦЭМ!$F$34:$F$777,СВЦЭМ!$A$34:$A$777,$A191,СВЦЭМ!$B$34:$B$777,B$190)+'СЕТ СН'!$F$12</f>
        <v>91.809744980000005</v>
      </c>
      <c r="C191" s="37">
        <f>SUMIFS(СВЦЭМ!$F$34:$F$777,СВЦЭМ!$A$34:$A$777,$A191,СВЦЭМ!$B$34:$B$777,C$190)+'СЕТ СН'!$F$12</f>
        <v>97.239922440000001</v>
      </c>
      <c r="D191" s="37">
        <f>SUMIFS(СВЦЭМ!$F$34:$F$777,СВЦЭМ!$A$34:$A$777,$A191,СВЦЭМ!$B$34:$B$777,D$190)+'СЕТ СН'!$F$12</f>
        <v>100.41982548</v>
      </c>
      <c r="E191" s="37">
        <f>SUMIFS(СВЦЭМ!$F$34:$F$777,СВЦЭМ!$A$34:$A$777,$A191,СВЦЭМ!$B$34:$B$777,E$190)+'СЕТ СН'!$F$12</f>
        <v>102.15410636999999</v>
      </c>
      <c r="F191" s="37">
        <f>SUMIFS(СВЦЭМ!$F$34:$F$777,СВЦЭМ!$A$34:$A$777,$A191,СВЦЭМ!$B$34:$B$777,F$190)+'СЕТ СН'!$F$12</f>
        <v>101.56624325999999</v>
      </c>
      <c r="G191" s="37">
        <f>SUMIFS(СВЦЭМ!$F$34:$F$777,СВЦЭМ!$A$34:$A$777,$A191,СВЦЭМ!$B$34:$B$777,G$190)+'СЕТ СН'!$F$12</f>
        <v>100.9625951</v>
      </c>
      <c r="H191" s="37">
        <f>SUMIFS(СВЦЭМ!$F$34:$F$777,СВЦЭМ!$A$34:$A$777,$A191,СВЦЭМ!$B$34:$B$777,H$190)+'СЕТ СН'!$F$12</f>
        <v>88.870343230000003</v>
      </c>
      <c r="I191" s="37">
        <f>SUMIFS(СВЦЭМ!$F$34:$F$777,СВЦЭМ!$A$34:$A$777,$A191,СВЦЭМ!$B$34:$B$777,I$190)+'СЕТ СН'!$F$12</f>
        <v>75.791041140000004</v>
      </c>
      <c r="J191" s="37">
        <f>SUMIFS(СВЦЭМ!$F$34:$F$777,СВЦЭМ!$A$34:$A$777,$A191,СВЦЭМ!$B$34:$B$777,J$190)+'СЕТ СН'!$F$12</f>
        <v>73.188994390000005</v>
      </c>
      <c r="K191" s="37">
        <f>SUMIFS(СВЦЭМ!$F$34:$F$777,СВЦЭМ!$A$34:$A$777,$A191,СВЦЭМ!$B$34:$B$777,K$190)+'СЕТ СН'!$F$12</f>
        <v>71.449584569999999</v>
      </c>
      <c r="L191" s="37">
        <f>SUMIFS(СВЦЭМ!$F$34:$F$777,СВЦЭМ!$A$34:$A$777,$A191,СВЦЭМ!$B$34:$B$777,L$190)+'СЕТ СН'!$F$12</f>
        <v>77.683723720000003</v>
      </c>
      <c r="M191" s="37">
        <f>SUMIFS(СВЦЭМ!$F$34:$F$777,СВЦЭМ!$A$34:$A$777,$A191,СВЦЭМ!$B$34:$B$777,M$190)+'СЕТ СН'!$F$12</f>
        <v>76.772630390000003</v>
      </c>
      <c r="N191" s="37">
        <f>SUMIFS(СВЦЭМ!$F$34:$F$777,СВЦЭМ!$A$34:$A$777,$A191,СВЦЭМ!$B$34:$B$777,N$190)+'СЕТ СН'!$F$12</f>
        <v>76.963808670000006</v>
      </c>
      <c r="O191" s="37">
        <f>SUMIFS(СВЦЭМ!$F$34:$F$777,СВЦЭМ!$A$34:$A$777,$A191,СВЦЭМ!$B$34:$B$777,O$190)+'СЕТ СН'!$F$12</f>
        <v>78.07502873</v>
      </c>
      <c r="P191" s="37">
        <f>SUMIFS(СВЦЭМ!$F$34:$F$777,СВЦЭМ!$A$34:$A$777,$A191,СВЦЭМ!$B$34:$B$777,P$190)+'СЕТ СН'!$F$12</f>
        <v>78.066818069999997</v>
      </c>
      <c r="Q191" s="37">
        <f>SUMIFS(СВЦЭМ!$F$34:$F$777,СВЦЭМ!$A$34:$A$777,$A191,СВЦЭМ!$B$34:$B$777,Q$190)+'СЕТ СН'!$F$12</f>
        <v>77.831372779999995</v>
      </c>
      <c r="R191" s="37">
        <f>SUMIFS(СВЦЭМ!$F$34:$F$777,СВЦЭМ!$A$34:$A$777,$A191,СВЦЭМ!$B$34:$B$777,R$190)+'СЕТ СН'!$F$12</f>
        <v>78.596200800000005</v>
      </c>
      <c r="S191" s="37">
        <f>SUMIFS(СВЦЭМ!$F$34:$F$777,СВЦЭМ!$A$34:$A$777,$A191,СВЦЭМ!$B$34:$B$777,S$190)+'СЕТ СН'!$F$12</f>
        <v>77.891522600000002</v>
      </c>
      <c r="T191" s="37">
        <f>SUMIFS(СВЦЭМ!$F$34:$F$777,СВЦЭМ!$A$34:$A$777,$A191,СВЦЭМ!$B$34:$B$777,T$190)+'СЕТ СН'!$F$12</f>
        <v>77.812206340000003</v>
      </c>
      <c r="U191" s="37">
        <f>SUMIFS(СВЦЭМ!$F$34:$F$777,СВЦЭМ!$A$34:$A$777,$A191,СВЦЭМ!$B$34:$B$777,U$190)+'СЕТ СН'!$F$12</f>
        <v>76.231123280000006</v>
      </c>
      <c r="V191" s="37">
        <f>SUMIFS(СВЦЭМ!$F$34:$F$777,СВЦЭМ!$A$34:$A$777,$A191,СВЦЭМ!$B$34:$B$777,V$190)+'СЕТ СН'!$F$12</f>
        <v>76.173219869999997</v>
      </c>
      <c r="W191" s="37">
        <f>SUMIFS(СВЦЭМ!$F$34:$F$777,СВЦЭМ!$A$34:$A$777,$A191,СВЦЭМ!$B$34:$B$777,W$190)+'СЕТ СН'!$F$12</f>
        <v>73.817869619999996</v>
      </c>
      <c r="X191" s="37">
        <f>SUMIFS(СВЦЭМ!$F$34:$F$777,СВЦЭМ!$A$34:$A$777,$A191,СВЦЭМ!$B$34:$B$777,X$190)+'СЕТ СН'!$F$12</f>
        <v>75.101639520000006</v>
      </c>
      <c r="Y191" s="37">
        <f>SUMIFS(СВЦЭМ!$F$34:$F$777,СВЦЭМ!$A$34:$A$777,$A191,СВЦЭМ!$B$34:$B$777,Y$190)+'СЕТ СН'!$F$12</f>
        <v>85.849649260000007</v>
      </c>
      <c r="AA191" s="46"/>
    </row>
    <row r="192" spans="1:27" ht="15.75" x14ac:dyDescent="0.2">
      <c r="A192" s="36">
        <f>A191+1</f>
        <v>43253</v>
      </c>
      <c r="B192" s="37">
        <f>SUMIFS(СВЦЭМ!$F$34:$F$777,СВЦЭМ!$A$34:$A$777,$A192,СВЦЭМ!$B$34:$B$777,B$190)+'СЕТ СН'!$F$12</f>
        <v>87.320859369999994</v>
      </c>
      <c r="C192" s="37">
        <f>SUMIFS(СВЦЭМ!$F$34:$F$777,СВЦЭМ!$A$34:$A$777,$A192,СВЦЭМ!$B$34:$B$777,C$190)+'СЕТ СН'!$F$12</f>
        <v>93.892366969999998</v>
      </c>
      <c r="D192" s="37">
        <f>SUMIFS(СВЦЭМ!$F$34:$F$777,СВЦЭМ!$A$34:$A$777,$A192,СВЦЭМ!$B$34:$B$777,D$190)+'СЕТ СН'!$F$12</f>
        <v>96.707444190000004</v>
      </c>
      <c r="E192" s="37">
        <f>SUMIFS(СВЦЭМ!$F$34:$F$777,СВЦЭМ!$A$34:$A$777,$A192,СВЦЭМ!$B$34:$B$777,E$190)+'СЕТ СН'!$F$12</f>
        <v>97.136070709999998</v>
      </c>
      <c r="F192" s="37">
        <f>SUMIFS(СВЦЭМ!$F$34:$F$777,СВЦЭМ!$A$34:$A$777,$A192,СВЦЭМ!$B$34:$B$777,F$190)+'СЕТ СН'!$F$12</f>
        <v>98.535637919999999</v>
      </c>
      <c r="G192" s="37">
        <f>SUMIFS(СВЦЭМ!$F$34:$F$777,СВЦЭМ!$A$34:$A$777,$A192,СВЦЭМ!$B$34:$B$777,G$190)+'СЕТ СН'!$F$12</f>
        <v>96.678838369999994</v>
      </c>
      <c r="H192" s="37">
        <f>SUMIFS(СВЦЭМ!$F$34:$F$777,СВЦЭМ!$A$34:$A$777,$A192,СВЦЭМ!$B$34:$B$777,H$190)+'СЕТ СН'!$F$12</f>
        <v>88.636862620000002</v>
      </c>
      <c r="I192" s="37">
        <f>SUMIFS(СВЦЭМ!$F$34:$F$777,СВЦЭМ!$A$34:$A$777,$A192,СВЦЭМ!$B$34:$B$777,I$190)+'СЕТ СН'!$F$12</f>
        <v>79.941977910000006</v>
      </c>
      <c r="J192" s="37">
        <f>SUMIFS(СВЦЭМ!$F$34:$F$777,СВЦЭМ!$A$34:$A$777,$A192,СВЦЭМ!$B$34:$B$777,J$190)+'СЕТ СН'!$F$12</f>
        <v>75.785691459999995</v>
      </c>
      <c r="K192" s="37">
        <f>SUMIFS(СВЦЭМ!$F$34:$F$777,СВЦЭМ!$A$34:$A$777,$A192,СВЦЭМ!$B$34:$B$777,K$190)+'СЕТ СН'!$F$12</f>
        <v>76.640016360000004</v>
      </c>
      <c r="L192" s="37">
        <f>SUMIFS(СВЦЭМ!$F$34:$F$777,СВЦЭМ!$A$34:$A$777,$A192,СВЦЭМ!$B$34:$B$777,L$190)+'СЕТ СН'!$F$12</f>
        <v>77.930738480000002</v>
      </c>
      <c r="M192" s="37">
        <f>SUMIFS(СВЦЭМ!$F$34:$F$777,СВЦЭМ!$A$34:$A$777,$A192,СВЦЭМ!$B$34:$B$777,M$190)+'СЕТ СН'!$F$12</f>
        <v>78.528255920000007</v>
      </c>
      <c r="N192" s="37">
        <f>SUMIFS(СВЦЭМ!$F$34:$F$777,СВЦЭМ!$A$34:$A$777,$A192,СВЦЭМ!$B$34:$B$777,N$190)+'СЕТ СН'!$F$12</f>
        <v>78.182706210000006</v>
      </c>
      <c r="O192" s="37">
        <f>SUMIFS(СВЦЭМ!$F$34:$F$777,СВЦЭМ!$A$34:$A$777,$A192,СВЦЭМ!$B$34:$B$777,O$190)+'СЕТ СН'!$F$12</f>
        <v>79.41582133</v>
      </c>
      <c r="P192" s="37">
        <f>SUMIFS(СВЦЭМ!$F$34:$F$777,СВЦЭМ!$A$34:$A$777,$A192,СВЦЭМ!$B$34:$B$777,P$190)+'СЕТ СН'!$F$12</f>
        <v>78.921067679999993</v>
      </c>
      <c r="Q192" s="37">
        <f>SUMIFS(СВЦЭМ!$F$34:$F$777,СВЦЭМ!$A$34:$A$777,$A192,СВЦЭМ!$B$34:$B$777,Q$190)+'СЕТ СН'!$F$12</f>
        <v>78.530096459999996</v>
      </c>
      <c r="R192" s="37">
        <f>SUMIFS(СВЦЭМ!$F$34:$F$777,СВЦЭМ!$A$34:$A$777,$A192,СВЦЭМ!$B$34:$B$777,R$190)+'СЕТ СН'!$F$12</f>
        <v>78.017791099999997</v>
      </c>
      <c r="S192" s="37">
        <f>SUMIFS(СВЦЭМ!$F$34:$F$777,СВЦЭМ!$A$34:$A$777,$A192,СВЦЭМ!$B$34:$B$777,S$190)+'СЕТ СН'!$F$12</f>
        <v>78.305184539999999</v>
      </c>
      <c r="T192" s="37">
        <f>SUMIFS(СВЦЭМ!$F$34:$F$777,СВЦЭМ!$A$34:$A$777,$A192,СВЦЭМ!$B$34:$B$777,T$190)+'СЕТ СН'!$F$12</f>
        <v>78.214346230000004</v>
      </c>
      <c r="U192" s="37">
        <f>SUMIFS(СВЦЭМ!$F$34:$F$777,СВЦЭМ!$A$34:$A$777,$A192,СВЦЭМ!$B$34:$B$777,U$190)+'СЕТ СН'!$F$12</f>
        <v>76.668334180000002</v>
      </c>
      <c r="V192" s="37">
        <f>SUMIFS(СВЦЭМ!$F$34:$F$777,СВЦЭМ!$A$34:$A$777,$A192,СВЦЭМ!$B$34:$B$777,V$190)+'СЕТ СН'!$F$12</f>
        <v>73.549239880000002</v>
      </c>
      <c r="W192" s="37">
        <f>SUMIFS(СВЦЭМ!$F$34:$F$777,СВЦЭМ!$A$34:$A$777,$A192,СВЦЭМ!$B$34:$B$777,W$190)+'СЕТ СН'!$F$12</f>
        <v>70.764711140000003</v>
      </c>
      <c r="X192" s="37">
        <f>SUMIFS(СВЦЭМ!$F$34:$F$777,СВЦЭМ!$A$34:$A$777,$A192,СВЦЭМ!$B$34:$B$777,X$190)+'СЕТ СН'!$F$12</f>
        <v>71.424181340000004</v>
      </c>
      <c r="Y192" s="37">
        <f>SUMIFS(СВЦЭМ!$F$34:$F$777,СВЦЭМ!$A$34:$A$777,$A192,СВЦЭМ!$B$34:$B$777,Y$190)+'СЕТ СН'!$F$12</f>
        <v>78.01028565</v>
      </c>
    </row>
    <row r="193" spans="1:25" ht="15.75" x14ac:dyDescent="0.2">
      <c r="A193" s="36">
        <f t="shared" ref="A193:A221" si="5">A192+1</f>
        <v>43254</v>
      </c>
      <c r="B193" s="37">
        <f>SUMIFS(СВЦЭМ!$F$34:$F$777,СВЦЭМ!$A$34:$A$777,$A193,СВЦЭМ!$B$34:$B$777,B$190)+'СЕТ СН'!$F$12</f>
        <v>91.099348750000004</v>
      </c>
      <c r="C193" s="37">
        <f>SUMIFS(СВЦЭМ!$F$34:$F$777,СВЦЭМ!$A$34:$A$777,$A193,СВЦЭМ!$B$34:$B$777,C$190)+'СЕТ СН'!$F$12</f>
        <v>96.280478349999996</v>
      </c>
      <c r="D193" s="37">
        <f>SUMIFS(СВЦЭМ!$F$34:$F$777,СВЦЭМ!$A$34:$A$777,$A193,СВЦЭМ!$B$34:$B$777,D$190)+'СЕТ СН'!$F$12</f>
        <v>98.412798749999993</v>
      </c>
      <c r="E193" s="37">
        <f>SUMIFS(СВЦЭМ!$F$34:$F$777,СВЦЭМ!$A$34:$A$777,$A193,СВЦЭМ!$B$34:$B$777,E$190)+'СЕТ СН'!$F$12</f>
        <v>101.11537943</v>
      </c>
      <c r="F193" s="37">
        <f>SUMIFS(СВЦЭМ!$F$34:$F$777,СВЦЭМ!$A$34:$A$777,$A193,СВЦЭМ!$B$34:$B$777,F$190)+'СЕТ СН'!$F$12</f>
        <v>103.92251967</v>
      </c>
      <c r="G193" s="37">
        <f>SUMIFS(СВЦЭМ!$F$34:$F$777,СВЦЭМ!$A$34:$A$777,$A193,СВЦЭМ!$B$34:$B$777,G$190)+'СЕТ СН'!$F$12</f>
        <v>102.34378427</v>
      </c>
      <c r="H193" s="37">
        <f>SUMIFS(СВЦЭМ!$F$34:$F$777,СВЦЭМ!$A$34:$A$777,$A193,СВЦЭМ!$B$34:$B$777,H$190)+'СЕТ СН'!$F$12</f>
        <v>92.18115555</v>
      </c>
      <c r="I193" s="37">
        <f>SUMIFS(СВЦЭМ!$F$34:$F$777,СВЦЭМ!$A$34:$A$777,$A193,СВЦЭМ!$B$34:$B$777,I$190)+'СЕТ СН'!$F$12</f>
        <v>86.676481760000001</v>
      </c>
      <c r="J193" s="37">
        <f>SUMIFS(СВЦЭМ!$F$34:$F$777,СВЦЭМ!$A$34:$A$777,$A193,СВЦЭМ!$B$34:$B$777,J$190)+'СЕТ СН'!$F$12</f>
        <v>78.965991740000007</v>
      </c>
      <c r="K193" s="37">
        <f>SUMIFS(СВЦЭМ!$F$34:$F$777,СВЦЭМ!$A$34:$A$777,$A193,СВЦЭМ!$B$34:$B$777,K$190)+'СЕТ СН'!$F$12</f>
        <v>74.835826659999995</v>
      </c>
      <c r="L193" s="37">
        <f>SUMIFS(СВЦЭМ!$F$34:$F$777,СВЦЭМ!$A$34:$A$777,$A193,СВЦЭМ!$B$34:$B$777,L$190)+'СЕТ СН'!$F$12</f>
        <v>73.13565088</v>
      </c>
      <c r="M193" s="37">
        <f>SUMIFS(СВЦЭМ!$F$34:$F$777,СВЦЭМ!$A$34:$A$777,$A193,СВЦЭМ!$B$34:$B$777,M$190)+'СЕТ СН'!$F$12</f>
        <v>74.298584529999999</v>
      </c>
      <c r="N193" s="37">
        <f>SUMIFS(СВЦЭМ!$F$34:$F$777,СВЦЭМ!$A$34:$A$777,$A193,СВЦЭМ!$B$34:$B$777,N$190)+'СЕТ СН'!$F$12</f>
        <v>75.105854070000007</v>
      </c>
      <c r="O193" s="37">
        <f>SUMIFS(СВЦЭМ!$F$34:$F$777,СВЦЭМ!$A$34:$A$777,$A193,СВЦЭМ!$B$34:$B$777,O$190)+'СЕТ СН'!$F$12</f>
        <v>76.293755849999997</v>
      </c>
      <c r="P193" s="37">
        <f>SUMIFS(СВЦЭМ!$F$34:$F$777,СВЦЭМ!$A$34:$A$777,$A193,СВЦЭМ!$B$34:$B$777,P$190)+'СЕТ СН'!$F$12</f>
        <v>77.166677399999998</v>
      </c>
      <c r="Q193" s="37">
        <f>SUMIFS(СВЦЭМ!$F$34:$F$777,СВЦЭМ!$A$34:$A$777,$A193,СВЦЭМ!$B$34:$B$777,Q$190)+'СЕТ СН'!$F$12</f>
        <v>76.641325460000004</v>
      </c>
      <c r="R193" s="37">
        <f>SUMIFS(СВЦЭМ!$F$34:$F$777,СВЦЭМ!$A$34:$A$777,$A193,СВЦЭМ!$B$34:$B$777,R$190)+'СЕТ СН'!$F$12</f>
        <v>76.725786380000002</v>
      </c>
      <c r="S193" s="37">
        <f>SUMIFS(СВЦЭМ!$F$34:$F$777,СВЦЭМ!$A$34:$A$777,$A193,СВЦЭМ!$B$34:$B$777,S$190)+'СЕТ СН'!$F$12</f>
        <v>76.699501330000004</v>
      </c>
      <c r="T193" s="37">
        <f>SUMIFS(СВЦЭМ!$F$34:$F$777,СВЦЭМ!$A$34:$A$777,$A193,СВЦЭМ!$B$34:$B$777,T$190)+'СЕТ СН'!$F$12</f>
        <v>77.022466159999993</v>
      </c>
      <c r="U193" s="37">
        <f>SUMIFS(СВЦЭМ!$F$34:$F$777,СВЦЭМ!$A$34:$A$777,$A193,СВЦЭМ!$B$34:$B$777,U$190)+'СЕТ СН'!$F$12</f>
        <v>77.092149079999999</v>
      </c>
      <c r="V193" s="37">
        <f>SUMIFS(СВЦЭМ!$F$34:$F$777,СВЦЭМ!$A$34:$A$777,$A193,СВЦЭМ!$B$34:$B$777,V$190)+'СЕТ СН'!$F$12</f>
        <v>75.083766490000002</v>
      </c>
      <c r="W193" s="37">
        <f>SUMIFS(СВЦЭМ!$F$34:$F$777,СВЦЭМ!$A$34:$A$777,$A193,СВЦЭМ!$B$34:$B$777,W$190)+'СЕТ СН'!$F$12</f>
        <v>70.119081260000002</v>
      </c>
      <c r="X193" s="37">
        <f>SUMIFS(СВЦЭМ!$F$34:$F$777,СВЦЭМ!$A$34:$A$777,$A193,СВЦЭМ!$B$34:$B$777,X$190)+'СЕТ СН'!$F$12</f>
        <v>71.177297249999995</v>
      </c>
      <c r="Y193" s="37">
        <f>SUMIFS(СВЦЭМ!$F$34:$F$777,СВЦЭМ!$A$34:$A$777,$A193,СВЦЭМ!$B$34:$B$777,Y$190)+'СЕТ СН'!$F$12</f>
        <v>83.807850239999993</v>
      </c>
    </row>
    <row r="194" spans="1:25" ht="15.75" x14ac:dyDescent="0.2">
      <c r="A194" s="36">
        <f t="shared" si="5"/>
        <v>43255</v>
      </c>
      <c r="B194" s="37">
        <f>SUMIFS(СВЦЭМ!$F$34:$F$777,СВЦЭМ!$A$34:$A$777,$A194,СВЦЭМ!$B$34:$B$777,B$190)+'СЕТ СН'!$F$12</f>
        <v>95.145617659999999</v>
      </c>
      <c r="C194" s="37">
        <f>SUMIFS(СВЦЭМ!$F$34:$F$777,СВЦЭМ!$A$34:$A$777,$A194,СВЦЭМ!$B$34:$B$777,C$190)+'СЕТ СН'!$F$12</f>
        <v>101.35025972</v>
      </c>
      <c r="D194" s="37">
        <f>SUMIFS(СВЦЭМ!$F$34:$F$777,СВЦЭМ!$A$34:$A$777,$A194,СВЦЭМ!$B$34:$B$777,D$190)+'СЕТ СН'!$F$12</f>
        <v>104.88923866</v>
      </c>
      <c r="E194" s="37">
        <f>SUMIFS(СВЦЭМ!$F$34:$F$777,СВЦЭМ!$A$34:$A$777,$A194,СВЦЭМ!$B$34:$B$777,E$190)+'СЕТ СН'!$F$12</f>
        <v>106.70184669</v>
      </c>
      <c r="F194" s="37">
        <f>SUMIFS(СВЦЭМ!$F$34:$F$777,СВЦЭМ!$A$34:$A$777,$A194,СВЦЭМ!$B$34:$B$777,F$190)+'СЕТ СН'!$F$12</f>
        <v>108.96886705999999</v>
      </c>
      <c r="G194" s="37">
        <f>SUMIFS(СВЦЭМ!$F$34:$F$777,СВЦЭМ!$A$34:$A$777,$A194,СВЦЭМ!$B$34:$B$777,G$190)+'СЕТ СН'!$F$12</f>
        <v>106.00099924</v>
      </c>
      <c r="H194" s="37">
        <f>SUMIFS(СВЦЭМ!$F$34:$F$777,СВЦЭМ!$A$34:$A$777,$A194,СВЦЭМ!$B$34:$B$777,H$190)+'СЕТ СН'!$F$12</f>
        <v>93.469111040000001</v>
      </c>
      <c r="I194" s="37">
        <f>SUMIFS(СВЦЭМ!$F$34:$F$777,СВЦЭМ!$A$34:$A$777,$A194,СВЦЭМ!$B$34:$B$777,I$190)+'СЕТ СН'!$F$12</f>
        <v>84.764639009999996</v>
      </c>
      <c r="J194" s="37">
        <f>SUMIFS(СВЦЭМ!$F$34:$F$777,СВЦЭМ!$A$34:$A$777,$A194,СВЦЭМ!$B$34:$B$777,J$190)+'СЕТ СН'!$F$12</f>
        <v>79.920556820000002</v>
      </c>
      <c r="K194" s="37">
        <f>SUMIFS(СВЦЭМ!$F$34:$F$777,СВЦЭМ!$A$34:$A$777,$A194,СВЦЭМ!$B$34:$B$777,K$190)+'СЕТ СН'!$F$12</f>
        <v>76.938292110000006</v>
      </c>
      <c r="L194" s="37">
        <f>SUMIFS(СВЦЭМ!$F$34:$F$777,СВЦЭМ!$A$34:$A$777,$A194,СВЦЭМ!$B$34:$B$777,L$190)+'СЕТ СН'!$F$12</f>
        <v>76.04987337</v>
      </c>
      <c r="M194" s="37">
        <f>SUMIFS(СВЦЭМ!$F$34:$F$777,СВЦЭМ!$A$34:$A$777,$A194,СВЦЭМ!$B$34:$B$777,M$190)+'СЕТ СН'!$F$12</f>
        <v>76.7294014</v>
      </c>
      <c r="N194" s="37">
        <f>SUMIFS(СВЦЭМ!$F$34:$F$777,СВЦЭМ!$A$34:$A$777,$A194,СВЦЭМ!$B$34:$B$777,N$190)+'СЕТ СН'!$F$12</f>
        <v>77.877161819999998</v>
      </c>
      <c r="O194" s="37">
        <f>SUMIFS(СВЦЭМ!$F$34:$F$777,СВЦЭМ!$A$34:$A$777,$A194,СВЦЭМ!$B$34:$B$777,O$190)+'СЕТ СН'!$F$12</f>
        <v>77.776856219999999</v>
      </c>
      <c r="P194" s="37">
        <f>SUMIFS(СВЦЭМ!$F$34:$F$777,СВЦЭМ!$A$34:$A$777,$A194,СВЦЭМ!$B$34:$B$777,P$190)+'СЕТ СН'!$F$12</f>
        <v>77.338870490000005</v>
      </c>
      <c r="Q194" s="37">
        <f>SUMIFS(СВЦЭМ!$F$34:$F$777,СВЦЭМ!$A$34:$A$777,$A194,СВЦЭМ!$B$34:$B$777,Q$190)+'СЕТ СН'!$F$12</f>
        <v>77.320581300000001</v>
      </c>
      <c r="R194" s="37">
        <f>SUMIFS(СВЦЭМ!$F$34:$F$777,СВЦЭМ!$A$34:$A$777,$A194,СВЦЭМ!$B$34:$B$777,R$190)+'СЕТ СН'!$F$12</f>
        <v>78.195663510000003</v>
      </c>
      <c r="S194" s="37">
        <f>SUMIFS(СВЦЭМ!$F$34:$F$777,СВЦЭМ!$A$34:$A$777,$A194,СВЦЭМ!$B$34:$B$777,S$190)+'СЕТ СН'!$F$12</f>
        <v>77.294411519999997</v>
      </c>
      <c r="T194" s="37">
        <f>SUMIFS(СВЦЭМ!$F$34:$F$777,СВЦЭМ!$A$34:$A$777,$A194,СВЦЭМ!$B$34:$B$777,T$190)+'СЕТ СН'!$F$12</f>
        <v>77.043186550000001</v>
      </c>
      <c r="U194" s="37">
        <f>SUMIFS(СВЦЭМ!$F$34:$F$777,СВЦЭМ!$A$34:$A$777,$A194,СВЦЭМ!$B$34:$B$777,U$190)+'СЕТ СН'!$F$12</f>
        <v>76.238578799999999</v>
      </c>
      <c r="V194" s="37">
        <f>SUMIFS(СВЦЭМ!$F$34:$F$777,СВЦЭМ!$A$34:$A$777,$A194,СВЦЭМ!$B$34:$B$777,V$190)+'СЕТ СН'!$F$12</f>
        <v>75.505351169999997</v>
      </c>
      <c r="W194" s="37">
        <f>SUMIFS(СВЦЭМ!$F$34:$F$777,СВЦЭМ!$A$34:$A$777,$A194,СВЦЭМ!$B$34:$B$777,W$190)+'СЕТ СН'!$F$12</f>
        <v>74.312237350000004</v>
      </c>
      <c r="X194" s="37">
        <f>SUMIFS(СВЦЭМ!$F$34:$F$777,СВЦЭМ!$A$34:$A$777,$A194,СВЦЭМ!$B$34:$B$777,X$190)+'СЕТ СН'!$F$12</f>
        <v>75.170771099999996</v>
      </c>
      <c r="Y194" s="37">
        <f>SUMIFS(СВЦЭМ!$F$34:$F$777,СВЦЭМ!$A$34:$A$777,$A194,СВЦЭМ!$B$34:$B$777,Y$190)+'СЕТ СН'!$F$12</f>
        <v>85.08150526</v>
      </c>
    </row>
    <row r="195" spans="1:25" ht="15.75" x14ac:dyDescent="0.2">
      <c r="A195" s="36">
        <f t="shared" si="5"/>
        <v>43256</v>
      </c>
      <c r="B195" s="37">
        <f>SUMIFS(СВЦЭМ!$F$34:$F$777,СВЦЭМ!$A$34:$A$777,$A195,СВЦЭМ!$B$34:$B$777,B$190)+'СЕТ СН'!$F$12</f>
        <v>93.435709990000007</v>
      </c>
      <c r="C195" s="37">
        <f>SUMIFS(СВЦЭМ!$F$34:$F$777,СВЦЭМ!$A$34:$A$777,$A195,СВЦЭМ!$B$34:$B$777,C$190)+'СЕТ СН'!$F$12</f>
        <v>98.078711920000003</v>
      </c>
      <c r="D195" s="37">
        <f>SUMIFS(СВЦЭМ!$F$34:$F$777,СВЦЭМ!$A$34:$A$777,$A195,СВЦЭМ!$B$34:$B$777,D$190)+'СЕТ СН'!$F$12</f>
        <v>101.27283738</v>
      </c>
      <c r="E195" s="37">
        <f>SUMIFS(СВЦЭМ!$F$34:$F$777,СВЦЭМ!$A$34:$A$777,$A195,СВЦЭМ!$B$34:$B$777,E$190)+'СЕТ СН'!$F$12</f>
        <v>101.38328271</v>
      </c>
      <c r="F195" s="37">
        <f>SUMIFS(СВЦЭМ!$F$34:$F$777,СВЦЭМ!$A$34:$A$777,$A195,СВЦЭМ!$B$34:$B$777,F$190)+'СЕТ СН'!$F$12</f>
        <v>102.86153693</v>
      </c>
      <c r="G195" s="37">
        <f>SUMIFS(СВЦЭМ!$F$34:$F$777,СВЦЭМ!$A$34:$A$777,$A195,СВЦЭМ!$B$34:$B$777,G$190)+'СЕТ СН'!$F$12</f>
        <v>101.48835765</v>
      </c>
      <c r="H195" s="37">
        <f>SUMIFS(СВЦЭМ!$F$34:$F$777,СВЦЭМ!$A$34:$A$777,$A195,СВЦЭМ!$B$34:$B$777,H$190)+'СЕТ СН'!$F$12</f>
        <v>88.315737220000003</v>
      </c>
      <c r="I195" s="37">
        <f>SUMIFS(СВЦЭМ!$F$34:$F$777,СВЦЭМ!$A$34:$A$777,$A195,СВЦЭМ!$B$34:$B$777,I$190)+'СЕТ СН'!$F$12</f>
        <v>78.303331650000004</v>
      </c>
      <c r="J195" s="37">
        <f>SUMIFS(СВЦЭМ!$F$34:$F$777,СВЦЭМ!$A$34:$A$777,$A195,СВЦЭМ!$B$34:$B$777,J$190)+'СЕТ СН'!$F$12</f>
        <v>75.323760050000004</v>
      </c>
      <c r="K195" s="37">
        <f>SUMIFS(СВЦЭМ!$F$34:$F$777,СВЦЭМ!$A$34:$A$777,$A195,СВЦЭМ!$B$34:$B$777,K$190)+'СЕТ СН'!$F$12</f>
        <v>73.896905200000006</v>
      </c>
      <c r="L195" s="37">
        <f>SUMIFS(СВЦЭМ!$F$34:$F$777,СВЦЭМ!$A$34:$A$777,$A195,СВЦЭМ!$B$34:$B$777,L$190)+'СЕТ СН'!$F$12</f>
        <v>73.53307212</v>
      </c>
      <c r="M195" s="37">
        <f>SUMIFS(СВЦЭМ!$F$34:$F$777,СВЦЭМ!$A$34:$A$777,$A195,СВЦЭМ!$B$34:$B$777,M$190)+'СЕТ СН'!$F$12</f>
        <v>75.025680190000003</v>
      </c>
      <c r="N195" s="37">
        <f>SUMIFS(СВЦЭМ!$F$34:$F$777,СВЦЭМ!$A$34:$A$777,$A195,СВЦЭМ!$B$34:$B$777,N$190)+'СЕТ СН'!$F$12</f>
        <v>78.544384600000001</v>
      </c>
      <c r="O195" s="37">
        <f>SUMIFS(СВЦЭМ!$F$34:$F$777,СВЦЭМ!$A$34:$A$777,$A195,СВЦЭМ!$B$34:$B$777,O$190)+'СЕТ СН'!$F$12</f>
        <v>79.757394110000007</v>
      </c>
      <c r="P195" s="37">
        <f>SUMIFS(СВЦЭМ!$F$34:$F$777,СВЦЭМ!$A$34:$A$777,$A195,СВЦЭМ!$B$34:$B$777,P$190)+'СЕТ СН'!$F$12</f>
        <v>78.931590529999994</v>
      </c>
      <c r="Q195" s="37">
        <f>SUMIFS(СВЦЭМ!$F$34:$F$777,СВЦЭМ!$A$34:$A$777,$A195,СВЦЭМ!$B$34:$B$777,Q$190)+'СЕТ СН'!$F$12</f>
        <v>78.522604470000005</v>
      </c>
      <c r="R195" s="37">
        <f>SUMIFS(СВЦЭМ!$F$34:$F$777,СВЦЭМ!$A$34:$A$777,$A195,СВЦЭМ!$B$34:$B$777,R$190)+'СЕТ СН'!$F$12</f>
        <v>80.037673690000005</v>
      </c>
      <c r="S195" s="37">
        <f>SUMIFS(СВЦЭМ!$F$34:$F$777,СВЦЭМ!$A$34:$A$777,$A195,СВЦЭМ!$B$34:$B$777,S$190)+'СЕТ СН'!$F$12</f>
        <v>78.643232729999994</v>
      </c>
      <c r="T195" s="37">
        <f>SUMIFS(СВЦЭМ!$F$34:$F$777,СВЦЭМ!$A$34:$A$777,$A195,СВЦЭМ!$B$34:$B$777,T$190)+'СЕТ СН'!$F$12</f>
        <v>77.734092160000003</v>
      </c>
      <c r="U195" s="37">
        <f>SUMIFS(СВЦЭМ!$F$34:$F$777,СВЦЭМ!$A$34:$A$777,$A195,СВЦЭМ!$B$34:$B$777,U$190)+'СЕТ СН'!$F$12</f>
        <v>77.702989259999995</v>
      </c>
      <c r="V195" s="37">
        <f>SUMIFS(СВЦЭМ!$F$34:$F$777,СВЦЭМ!$A$34:$A$777,$A195,СВЦЭМ!$B$34:$B$777,V$190)+'СЕТ СН'!$F$12</f>
        <v>79.372689320000006</v>
      </c>
      <c r="W195" s="37">
        <f>SUMIFS(СВЦЭМ!$F$34:$F$777,СВЦЭМ!$A$34:$A$777,$A195,СВЦЭМ!$B$34:$B$777,W$190)+'СЕТ СН'!$F$12</f>
        <v>75.359342159999997</v>
      </c>
      <c r="X195" s="37">
        <f>SUMIFS(СВЦЭМ!$F$34:$F$777,СВЦЭМ!$A$34:$A$777,$A195,СВЦЭМ!$B$34:$B$777,X$190)+'СЕТ СН'!$F$12</f>
        <v>77.459527929999993</v>
      </c>
      <c r="Y195" s="37">
        <f>SUMIFS(СВЦЭМ!$F$34:$F$777,СВЦЭМ!$A$34:$A$777,$A195,СВЦЭМ!$B$34:$B$777,Y$190)+'СЕТ СН'!$F$12</f>
        <v>88.598355920000003</v>
      </c>
    </row>
    <row r="196" spans="1:25" ht="15.75" x14ac:dyDescent="0.2">
      <c r="A196" s="36">
        <f t="shared" si="5"/>
        <v>43257</v>
      </c>
      <c r="B196" s="37">
        <f>SUMIFS(СВЦЭМ!$F$34:$F$777,СВЦЭМ!$A$34:$A$777,$A196,СВЦЭМ!$B$34:$B$777,B$190)+'СЕТ СН'!$F$12</f>
        <v>97.916014279999999</v>
      </c>
      <c r="C196" s="37">
        <f>SUMIFS(СВЦЭМ!$F$34:$F$777,СВЦЭМ!$A$34:$A$777,$A196,СВЦЭМ!$B$34:$B$777,C$190)+'СЕТ СН'!$F$12</f>
        <v>103.99331202</v>
      </c>
      <c r="D196" s="37">
        <f>SUMIFS(СВЦЭМ!$F$34:$F$777,СВЦЭМ!$A$34:$A$777,$A196,СВЦЭМ!$B$34:$B$777,D$190)+'СЕТ СН'!$F$12</f>
        <v>108.23719561999999</v>
      </c>
      <c r="E196" s="37">
        <f>SUMIFS(СВЦЭМ!$F$34:$F$777,СВЦЭМ!$A$34:$A$777,$A196,СВЦЭМ!$B$34:$B$777,E$190)+'СЕТ СН'!$F$12</f>
        <v>108.62697264000001</v>
      </c>
      <c r="F196" s="37">
        <f>SUMIFS(СВЦЭМ!$F$34:$F$777,СВЦЭМ!$A$34:$A$777,$A196,СВЦЭМ!$B$34:$B$777,F$190)+'СЕТ СН'!$F$12</f>
        <v>107.99482573</v>
      </c>
      <c r="G196" s="37">
        <f>SUMIFS(СВЦЭМ!$F$34:$F$777,СВЦЭМ!$A$34:$A$777,$A196,СВЦЭМ!$B$34:$B$777,G$190)+'СЕТ СН'!$F$12</f>
        <v>107.26027902</v>
      </c>
      <c r="H196" s="37">
        <f>SUMIFS(СВЦЭМ!$F$34:$F$777,СВЦЭМ!$A$34:$A$777,$A196,СВЦЭМ!$B$34:$B$777,H$190)+'СЕТ СН'!$F$12</f>
        <v>94.578091079999993</v>
      </c>
      <c r="I196" s="37">
        <f>SUMIFS(СВЦЭМ!$F$34:$F$777,СВЦЭМ!$A$34:$A$777,$A196,СВЦЭМ!$B$34:$B$777,I$190)+'СЕТ СН'!$F$12</f>
        <v>81.679663619999999</v>
      </c>
      <c r="J196" s="37">
        <f>SUMIFS(СВЦЭМ!$F$34:$F$777,СВЦЭМ!$A$34:$A$777,$A196,СВЦЭМ!$B$34:$B$777,J$190)+'СЕТ СН'!$F$12</f>
        <v>77.866357070000007</v>
      </c>
      <c r="K196" s="37">
        <f>SUMIFS(СВЦЭМ!$F$34:$F$777,СВЦЭМ!$A$34:$A$777,$A196,СВЦЭМ!$B$34:$B$777,K$190)+'СЕТ СН'!$F$12</f>
        <v>75.378275610000003</v>
      </c>
      <c r="L196" s="37">
        <f>SUMIFS(СВЦЭМ!$F$34:$F$777,СВЦЭМ!$A$34:$A$777,$A196,СВЦЭМ!$B$34:$B$777,L$190)+'СЕТ СН'!$F$12</f>
        <v>73.504584969999996</v>
      </c>
      <c r="M196" s="37">
        <f>SUMIFS(СВЦЭМ!$F$34:$F$777,СВЦЭМ!$A$34:$A$777,$A196,СВЦЭМ!$B$34:$B$777,M$190)+'СЕТ СН'!$F$12</f>
        <v>74.415893580000002</v>
      </c>
      <c r="N196" s="37">
        <f>SUMIFS(СВЦЭМ!$F$34:$F$777,СВЦЭМ!$A$34:$A$777,$A196,СВЦЭМ!$B$34:$B$777,N$190)+'СЕТ СН'!$F$12</f>
        <v>74.601581400000001</v>
      </c>
      <c r="O196" s="37">
        <f>SUMIFS(СВЦЭМ!$F$34:$F$777,СВЦЭМ!$A$34:$A$777,$A196,СВЦЭМ!$B$34:$B$777,O$190)+'СЕТ СН'!$F$12</f>
        <v>75.014948619999998</v>
      </c>
      <c r="P196" s="37">
        <f>SUMIFS(СВЦЭМ!$F$34:$F$777,СВЦЭМ!$A$34:$A$777,$A196,СВЦЭМ!$B$34:$B$777,P$190)+'СЕТ СН'!$F$12</f>
        <v>75.092137690000001</v>
      </c>
      <c r="Q196" s="37">
        <f>SUMIFS(СВЦЭМ!$F$34:$F$777,СВЦЭМ!$A$34:$A$777,$A196,СВЦЭМ!$B$34:$B$777,Q$190)+'СЕТ СН'!$F$12</f>
        <v>74.864776449999994</v>
      </c>
      <c r="R196" s="37">
        <f>SUMIFS(СВЦЭМ!$F$34:$F$777,СВЦЭМ!$A$34:$A$777,$A196,СВЦЭМ!$B$34:$B$777,R$190)+'СЕТ СН'!$F$12</f>
        <v>75.329949600000006</v>
      </c>
      <c r="S196" s="37">
        <f>SUMIFS(СВЦЭМ!$F$34:$F$777,СВЦЭМ!$A$34:$A$777,$A196,СВЦЭМ!$B$34:$B$777,S$190)+'СЕТ СН'!$F$12</f>
        <v>75.328862139999998</v>
      </c>
      <c r="T196" s="37">
        <f>SUMIFS(СВЦЭМ!$F$34:$F$777,СВЦЭМ!$A$34:$A$777,$A196,СВЦЭМ!$B$34:$B$777,T$190)+'СЕТ СН'!$F$12</f>
        <v>75.312154149999998</v>
      </c>
      <c r="U196" s="37">
        <f>SUMIFS(СВЦЭМ!$F$34:$F$777,СВЦЭМ!$A$34:$A$777,$A196,СВЦЭМ!$B$34:$B$777,U$190)+'СЕТ СН'!$F$12</f>
        <v>75.617260000000002</v>
      </c>
      <c r="V196" s="37">
        <f>SUMIFS(СВЦЭМ!$F$34:$F$777,СВЦЭМ!$A$34:$A$777,$A196,СВЦЭМ!$B$34:$B$777,V$190)+'СЕТ СН'!$F$12</f>
        <v>75.240532040000005</v>
      </c>
      <c r="W196" s="37">
        <f>SUMIFS(СВЦЭМ!$F$34:$F$777,СВЦЭМ!$A$34:$A$777,$A196,СВЦЭМ!$B$34:$B$777,W$190)+'СЕТ СН'!$F$12</f>
        <v>73.582427249999995</v>
      </c>
      <c r="X196" s="37">
        <f>SUMIFS(СВЦЭМ!$F$34:$F$777,СВЦЭМ!$A$34:$A$777,$A196,СВЦЭМ!$B$34:$B$777,X$190)+'СЕТ СН'!$F$12</f>
        <v>75.419703100000007</v>
      </c>
      <c r="Y196" s="37">
        <f>SUMIFS(СВЦЭМ!$F$34:$F$777,СВЦЭМ!$A$34:$A$777,$A196,СВЦЭМ!$B$34:$B$777,Y$190)+'СЕТ СН'!$F$12</f>
        <v>86.724694810000003</v>
      </c>
    </row>
    <row r="197" spans="1:25" ht="15.75" x14ac:dyDescent="0.2">
      <c r="A197" s="36">
        <f t="shared" si="5"/>
        <v>43258</v>
      </c>
      <c r="B197" s="37">
        <f>SUMIFS(СВЦЭМ!$F$34:$F$777,СВЦЭМ!$A$34:$A$777,$A197,СВЦЭМ!$B$34:$B$777,B$190)+'СЕТ СН'!$F$12</f>
        <v>94.720544820000001</v>
      </c>
      <c r="C197" s="37">
        <f>SUMIFS(СВЦЭМ!$F$34:$F$777,СВЦЭМ!$A$34:$A$777,$A197,СВЦЭМ!$B$34:$B$777,C$190)+'СЕТ СН'!$F$12</f>
        <v>100.75752129</v>
      </c>
      <c r="D197" s="37">
        <f>SUMIFS(СВЦЭМ!$F$34:$F$777,СВЦЭМ!$A$34:$A$777,$A197,СВЦЭМ!$B$34:$B$777,D$190)+'СЕТ СН'!$F$12</f>
        <v>102.91399284000001</v>
      </c>
      <c r="E197" s="37">
        <f>SUMIFS(СВЦЭМ!$F$34:$F$777,СВЦЭМ!$A$34:$A$777,$A197,СВЦЭМ!$B$34:$B$777,E$190)+'СЕТ СН'!$F$12</f>
        <v>103.64591763999999</v>
      </c>
      <c r="F197" s="37">
        <f>SUMIFS(СВЦЭМ!$F$34:$F$777,СВЦЭМ!$A$34:$A$777,$A197,СВЦЭМ!$B$34:$B$777,F$190)+'СЕТ СН'!$F$12</f>
        <v>104.98347093</v>
      </c>
      <c r="G197" s="37">
        <f>SUMIFS(СВЦЭМ!$F$34:$F$777,СВЦЭМ!$A$34:$A$777,$A197,СВЦЭМ!$B$34:$B$777,G$190)+'СЕТ СН'!$F$12</f>
        <v>104.28336446</v>
      </c>
      <c r="H197" s="37">
        <f>SUMIFS(СВЦЭМ!$F$34:$F$777,СВЦЭМ!$A$34:$A$777,$A197,СВЦЭМ!$B$34:$B$777,H$190)+'СЕТ СН'!$F$12</f>
        <v>91.180295880000003</v>
      </c>
      <c r="I197" s="37">
        <f>SUMIFS(СВЦЭМ!$F$34:$F$777,СВЦЭМ!$A$34:$A$777,$A197,СВЦЭМ!$B$34:$B$777,I$190)+'СЕТ СН'!$F$12</f>
        <v>79.202886930000005</v>
      </c>
      <c r="J197" s="37">
        <f>SUMIFS(СВЦЭМ!$F$34:$F$777,СВЦЭМ!$A$34:$A$777,$A197,СВЦЭМ!$B$34:$B$777,J$190)+'СЕТ СН'!$F$12</f>
        <v>75.888026479999994</v>
      </c>
      <c r="K197" s="37">
        <f>SUMIFS(СВЦЭМ!$F$34:$F$777,СВЦЭМ!$A$34:$A$777,$A197,СВЦЭМ!$B$34:$B$777,K$190)+'СЕТ СН'!$F$12</f>
        <v>73.741870340000006</v>
      </c>
      <c r="L197" s="37">
        <f>SUMIFS(СВЦЭМ!$F$34:$F$777,СВЦЭМ!$A$34:$A$777,$A197,СВЦЭМ!$B$34:$B$777,L$190)+'СЕТ СН'!$F$12</f>
        <v>72.263020400000002</v>
      </c>
      <c r="M197" s="37">
        <f>SUMIFS(СВЦЭМ!$F$34:$F$777,СВЦЭМ!$A$34:$A$777,$A197,СВЦЭМ!$B$34:$B$777,M$190)+'СЕТ СН'!$F$12</f>
        <v>72.533396229999994</v>
      </c>
      <c r="N197" s="37">
        <f>SUMIFS(СВЦЭМ!$F$34:$F$777,СВЦЭМ!$A$34:$A$777,$A197,СВЦЭМ!$B$34:$B$777,N$190)+'СЕТ СН'!$F$12</f>
        <v>73.491592690000004</v>
      </c>
      <c r="O197" s="37">
        <f>SUMIFS(СВЦЭМ!$F$34:$F$777,СВЦЭМ!$A$34:$A$777,$A197,СВЦЭМ!$B$34:$B$777,O$190)+'СЕТ СН'!$F$12</f>
        <v>73.963291069999997</v>
      </c>
      <c r="P197" s="37">
        <f>SUMIFS(СВЦЭМ!$F$34:$F$777,СВЦЭМ!$A$34:$A$777,$A197,СВЦЭМ!$B$34:$B$777,P$190)+'СЕТ СН'!$F$12</f>
        <v>72.770837290000003</v>
      </c>
      <c r="Q197" s="37">
        <f>SUMIFS(СВЦЭМ!$F$34:$F$777,СВЦЭМ!$A$34:$A$777,$A197,СВЦЭМ!$B$34:$B$777,Q$190)+'СЕТ СН'!$F$12</f>
        <v>73.892931520000005</v>
      </c>
      <c r="R197" s="37">
        <f>SUMIFS(СВЦЭМ!$F$34:$F$777,СВЦЭМ!$A$34:$A$777,$A197,СВЦЭМ!$B$34:$B$777,R$190)+'СЕТ СН'!$F$12</f>
        <v>76.032006460000005</v>
      </c>
      <c r="S197" s="37">
        <f>SUMIFS(СВЦЭМ!$F$34:$F$777,СВЦЭМ!$A$34:$A$777,$A197,СВЦЭМ!$B$34:$B$777,S$190)+'СЕТ СН'!$F$12</f>
        <v>77.884367949999998</v>
      </c>
      <c r="T197" s="37">
        <f>SUMIFS(СВЦЭМ!$F$34:$F$777,СВЦЭМ!$A$34:$A$777,$A197,СВЦЭМ!$B$34:$B$777,T$190)+'СЕТ СН'!$F$12</f>
        <v>80.124366519999995</v>
      </c>
      <c r="U197" s="37">
        <f>SUMIFS(СВЦЭМ!$F$34:$F$777,СВЦЭМ!$A$34:$A$777,$A197,СВЦЭМ!$B$34:$B$777,U$190)+'СЕТ СН'!$F$12</f>
        <v>81.156760779999999</v>
      </c>
      <c r="V197" s="37">
        <f>SUMIFS(СВЦЭМ!$F$34:$F$777,СВЦЭМ!$A$34:$A$777,$A197,СВЦЭМ!$B$34:$B$777,V$190)+'СЕТ СН'!$F$12</f>
        <v>80.842659769999997</v>
      </c>
      <c r="W197" s="37">
        <f>SUMIFS(СВЦЭМ!$F$34:$F$777,СВЦЭМ!$A$34:$A$777,$A197,СВЦЭМ!$B$34:$B$777,W$190)+'СЕТ СН'!$F$12</f>
        <v>78.664311909999995</v>
      </c>
      <c r="X197" s="37">
        <f>SUMIFS(СВЦЭМ!$F$34:$F$777,СВЦЭМ!$A$34:$A$777,$A197,СВЦЭМ!$B$34:$B$777,X$190)+'СЕТ СН'!$F$12</f>
        <v>75.265632920000002</v>
      </c>
      <c r="Y197" s="37">
        <f>SUMIFS(СВЦЭМ!$F$34:$F$777,СВЦЭМ!$A$34:$A$777,$A197,СВЦЭМ!$B$34:$B$777,Y$190)+'СЕТ СН'!$F$12</f>
        <v>86.131186889999995</v>
      </c>
    </row>
    <row r="198" spans="1:25" ht="15.75" x14ac:dyDescent="0.2">
      <c r="A198" s="36">
        <f t="shared" si="5"/>
        <v>43259</v>
      </c>
      <c r="B198" s="37">
        <f>SUMIFS(СВЦЭМ!$F$34:$F$777,СВЦЭМ!$A$34:$A$777,$A198,СВЦЭМ!$B$34:$B$777,B$190)+'СЕТ СН'!$F$12</f>
        <v>94.896883299999999</v>
      </c>
      <c r="C198" s="37">
        <f>SUMIFS(СВЦЭМ!$F$34:$F$777,СВЦЭМ!$A$34:$A$777,$A198,СВЦЭМ!$B$34:$B$777,C$190)+'СЕТ СН'!$F$12</f>
        <v>102.55638424999999</v>
      </c>
      <c r="D198" s="37">
        <f>SUMIFS(СВЦЭМ!$F$34:$F$777,СВЦЭМ!$A$34:$A$777,$A198,СВЦЭМ!$B$34:$B$777,D$190)+'СЕТ СН'!$F$12</f>
        <v>107.13959586</v>
      </c>
      <c r="E198" s="37">
        <f>SUMIFS(СВЦЭМ!$F$34:$F$777,СВЦЭМ!$A$34:$A$777,$A198,СВЦЭМ!$B$34:$B$777,E$190)+'СЕТ СН'!$F$12</f>
        <v>107.42322358</v>
      </c>
      <c r="F198" s="37">
        <f>SUMIFS(СВЦЭМ!$F$34:$F$777,СВЦЭМ!$A$34:$A$777,$A198,СВЦЭМ!$B$34:$B$777,F$190)+'СЕТ СН'!$F$12</f>
        <v>107.87740343999999</v>
      </c>
      <c r="G198" s="37">
        <f>SUMIFS(СВЦЭМ!$F$34:$F$777,СВЦЭМ!$A$34:$A$777,$A198,СВЦЭМ!$B$34:$B$777,G$190)+'СЕТ СН'!$F$12</f>
        <v>105.30025541000001</v>
      </c>
      <c r="H198" s="37">
        <f>SUMIFS(СВЦЭМ!$F$34:$F$777,СВЦЭМ!$A$34:$A$777,$A198,СВЦЭМ!$B$34:$B$777,H$190)+'СЕТ СН'!$F$12</f>
        <v>92.342657560000006</v>
      </c>
      <c r="I198" s="37">
        <f>SUMIFS(СВЦЭМ!$F$34:$F$777,СВЦЭМ!$A$34:$A$777,$A198,СВЦЭМ!$B$34:$B$777,I$190)+'СЕТ СН'!$F$12</f>
        <v>82.67472334</v>
      </c>
      <c r="J198" s="37">
        <f>SUMIFS(СВЦЭМ!$F$34:$F$777,СВЦЭМ!$A$34:$A$777,$A198,СВЦЭМ!$B$34:$B$777,J$190)+'СЕТ СН'!$F$12</f>
        <v>78.582331909999994</v>
      </c>
      <c r="K198" s="37">
        <f>SUMIFS(СВЦЭМ!$F$34:$F$777,СВЦЭМ!$A$34:$A$777,$A198,СВЦЭМ!$B$34:$B$777,K$190)+'СЕТ СН'!$F$12</f>
        <v>77.101656419999998</v>
      </c>
      <c r="L198" s="37">
        <f>SUMIFS(СВЦЭМ!$F$34:$F$777,СВЦЭМ!$A$34:$A$777,$A198,СВЦЭМ!$B$34:$B$777,L$190)+'СЕТ СН'!$F$12</f>
        <v>75.464106229999999</v>
      </c>
      <c r="M198" s="37">
        <f>SUMIFS(СВЦЭМ!$F$34:$F$777,СВЦЭМ!$A$34:$A$777,$A198,СВЦЭМ!$B$34:$B$777,M$190)+'СЕТ СН'!$F$12</f>
        <v>73.973420430000004</v>
      </c>
      <c r="N198" s="37">
        <f>SUMIFS(СВЦЭМ!$F$34:$F$777,СВЦЭМ!$A$34:$A$777,$A198,СВЦЭМ!$B$34:$B$777,N$190)+'СЕТ СН'!$F$12</f>
        <v>74.32492465</v>
      </c>
      <c r="O198" s="37">
        <f>SUMIFS(СВЦЭМ!$F$34:$F$777,СВЦЭМ!$A$34:$A$777,$A198,СВЦЭМ!$B$34:$B$777,O$190)+'СЕТ СН'!$F$12</f>
        <v>74.22122573</v>
      </c>
      <c r="P198" s="37">
        <f>SUMIFS(СВЦЭМ!$F$34:$F$777,СВЦЭМ!$A$34:$A$777,$A198,СВЦЭМ!$B$34:$B$777,P$190)+'СЕТ СН'!$F$12</f>
        <v>74.419945490000003</v>
      </c>
      <c r="Q198" s="37">
        <f>SUMIFS(СВЦЭМ!$F$34:$F$777,СВЦЭМ!$A$34:$A$777,$A198,СВЦЭМ!$B$34:$B$777,Q$190)+'СЕТ СН'!$F$12</f>
        <v>74.984393249999997</v>
      </c>
      <c r="R198" s="37">
        <f>SUMIFS(СВЦЭМ!$F$34:$F$777,СВЦЭМ!$A$34:$A$777,$A198,СВЦЭМ!$B$34:$B$777,R$190)+'СЕТ СН'!$F$12</f>
        <v>75.344034359999995</v>
      </c>
      <c r="S198" s="37">
        <f>SUMIFS(СВЦЭМ!$F$34:$F$777,СВЦЭМ!$A$34:$A$777,$A198,СВЦЭМ!$B$34:$B$777,S$190)+'СЕТ СН'!$F$12</f>
        <v>74.947928529999999</v>
      </c>
      <c r="T198" s="37">
        <f>SUMIFS(СВЦЭМ!$F$34:$F$777,СВЦЭМ!$A$34:$A$777,$A198,СВЦЭМ!$B$34:$B$777,T$190)+'СЕТ СН'!$F$12</f>
        <v>74.550850030000007</v>
      </c>
      <c r="U198" s="37">
        <f>SUMIFS(СВЦЭМ!$F$34:$F$777,СВЦЭМ!$A$34:$A$777,$A198,СВЦЭМ!$B$34:$B$777,U$190)+'СЕТ СН'!$F$12</f>
        <v>75.292144329999999</v>
      </c>
      <c r="V198" s="37">
        <f>SUMIFS(СВЦЭМ!$F$34:$F$777,СВЦЭМ!$A$34:$A$777,$A198,СВЦЭМ!$B$34:$B$777,V$190)+'СЕТ СН'!$F$12</f>
        <v>75.711197519999999</v>
      </c>
      <c r="W198" s="37">
        <f>SUMIFS(СВЦЭМ!$F$34:$F$777,СВЦЭМ!$A$34:$A$777,$A198,СВЦЭМ!$B$34:$B$777,W$190)+'СЕТ СН'!$F$12</f>
        <v>72.576479469999995</v>
      </c>
      <c r="X198" s="37">
        <f>SUMIFS(СВЦЭМ!$F$34:$F$777,СВЦЭМ!$A$34:$A$777,$A198,СВЦЭМ!$B$34:$B$777,X$190)+'СЕТ СН'!$F$12</f>
        <v>74.782955970000003</v>
      </c>
      <c r="Y198" s="37">
        <f>SUMIFS(СВЦЭМ!$F$34:$F$777,СВЦЭМ!$A$34:$A$777,$A198,СВЦЭМ!$B$34:$B$777,Y$190)+'СЕТ СН'!$F$12</f>
        <v>85.324407370000003</v>
      </c>
    </row>
    <row r="199" spans="1:25" ht="15.75" x14ac:dyDescent="0.2">
      <c r="A199" s="36">
        <f t="shared" si="5"/>
        <v>43260</v>
      </c>
      <c r="B199" s="37">
        <f>SUMIFS(СВЦЭМ!$F$34:$F$777,СВЦЭМ!$A$34:$A$777,$A199,СВЦЭМ!$B$34:$B$777,B$190)+'СЕТ СН'!$F$12</f>
        <v>101.36560512</v>
      </c>
      <c r="C199" s="37">
        <f>SUMIFS(СВЦЭМ!$F$34:$F$777,СВЦЭМ!$A$34:$A$777,$A199,СВЦЭМ!$B$34:$B$777,C$190)+'СЕТ СН'!$F$12</f>
        <v>104.44452371</v>
      </c>
      <c r="D199" s="37">
        <f>SUMIFS(СВЦЭМ!$F$34:$F$777,СВЦЭМ!$A$34:$A$777,$A199,СВЦЭМ!$B$34:$B$777,D$190)+'СЕТ СН'!$F$12</f>
        <v>107.85786697</v>
      </c>
      <c r="E199" s="37">
        <f>SUMIFS(СВЦЭМ!$F$34:$F$777,СВЦЭМ!$A$34:$A$777,$A199,СВЦЭМ!$B$34:$B$777,E$190)+'СЕТ СН'!$F$12</f>
        <v>108.95251014999999</v>
      </c>
      <c r="F199" s="37">
        <f>SUMIFS(СВЦЭМ!$F$34:$F$777,СВЦЭМ!$A$34:$A$777,$A199,СВЦЭМ!$B$34:$B$777,F$190)+'СЕТ СН'!$F$12</f>
        <v>108.2245795</v>
      </c>
      <c r="G199" s="37">
        <f>SUMIFS(СВЦЭМ!$F$34:$F$777,СВЦЭМ!$A$34:$A$777,$A199,СВЦЭМ!$B$34:$B$777,G$190)+'СЕТ СН'!$F$12</f>
        <v>106.26115188</v>
      </c>
      <c r="H199" s="37">
        <f>SUMIFS(СВЦЭМ!$F$34:$F$777,СВЦЭМ!$A$34:$A$777,$A199,СВЦЭМ!$B$34:$B$777,H$190)+'СЕТ СН'!$F$12</f>
        <v>98.924708769999995</v>
      </c>
      <c r="I199" s="37">
        <f>SUMIFS(СВЦЭМ!$F$34:$F$777,СВЦЭМ!$A$34:$A$777,$A199,СВЦЭМ!$B$34:$B$777,I$190)+'СЕТ СН'!$F$12</f>
        <v>86.255255880000007</v>
      </c>
      <c r="J199" s="37">
        <f>SUMIFS(СВЦЭМ!$F$34:$F$777,СВЦЭМ!$A$34:$A$777,$A199,СВЦЭМ!$B$34:$B$777,J$190)+'СЕТ СН'!$F$12</f>
        <v>76.712368999999995</v>
      </c>
      <c r="K199" s="37">
        <f>SUMIFS(СВЦЭМ!$F$34:$F$777,СВЦЭМ!$A$34:$A$777,$A199,СВЦЭМ!$B$34:$B$777,K$190)+'СЕТ СН'!$F$12</f>
        <v>74.059801340000007</v>
      </c>
      <c r="L199" s="37">
        <f>SUMIFS(СВЦЭМ!$F$34:$F$777,СВЦЭМ!$A$34:$A$777,$A199,СВЦЭМ!$B$34:$B$777,L$190)+'СЕТ СН'!$F$12</f>
        <v>72.130853650000006</v>
      </c>
      <c r="M199" s="37">
        <f>SUMIFS(СВЦЭМ!$F$34:$F$777,СВЦЭМ!$A$34:$A$777,$A199,СВЦЭМ!$B$34:$B$777,M$190)+'СЕТ СН'!$F$12</f>
        <v>72.485214369999994</v>
      </c>
      <c r="N199" s="37">
        <f>SUMIFS(СВЦЭМ!$F$34:$F$777,СВЦЭМ!$A$34:$A$777,$A199,СВЦЭМ!$B$34:$B$777,N$190)+'СЕТ СН'!$F$12</f>
        <v>73.311616639999997</v>
      </c>
      <c r="O199" s="37">
        <f>SUMIFS(СВЦЭМ!$F$34:$F$777,СВЦЭМ!$A$34:$A$777,$A199,СВЦЭМ!$B$34:$B$777,O$190)+'СЕТ СН'!$F$12</f>
        <v>73.431288960000003</v>
      </c>
      <c r="P199" s="37">
        <f>SUMIFS(СВЦЭМ!$F$34:$F$777,СВЦЭМ!$A$34:$A$777,$A199,СВЦЭМ!$B$34:$B$777,P$190)+'СЕТ СН'!$F$12</f>
        <v>72.753162340000003</v>
      </c>
      <c r="Q199" s="37">
        <f>SUMIFS(СВЦЭМ!$F$34:$F$777,СВЦЭМ!$A$34:$A$777,$A199,СВЦЭМ!$B$34:$B$777,Q$190)+'СЕТ СН'!$F$12</f>
        <v>73.096013369999994</v>
      </c>
      <c r="R199" s="37">
        <f>SUMIFS(СВЦЭМ!$F$34:$F$777,СВЦЭМ!$A$34:$A$777,$A199,СВЦЭМ!$B$34:$B$777,R$190)+'СЕТ СН'!$F$12</f>
        <v>74.367166339999997</v>
      </c>
      <c r="S199" s="37">
        <f>SUMIFS(СВЦЭМ!$F$34:$F$777,СВЦЭМ!$A$34:$A$777,$A199,СВЦЭМ!$B$34:$B$777,S$190)+'СЕТ СН'!$F$12</f>
        <v>74.370119549999998</v>
      </c>
      <c r="T199" s="37">
        <f>SUMIFS(СВЦЭМ!$F$34:$F$777,СВЦЭМ!$A$34:$A$777,$A199,СВЦЭМ!$B$34:$B$777,T$190)+'СЕТ СН'!$F$12</f>
        <v>73.913503939999998</v>
      </c>
      <c r="U199" s="37">
        <f>SUMIFS(СВЦЭМ!$F$34:$F$777,СВЦЭМ!$A$34:$A$777,$A199,СВЦЭМ!$B$34:$B$777,U$190)+'СЕТ СН'!$F$12</f>
        <v>73.801166739999999</v>
      </c>
      <c r="V199" s="37">
        <f>SUMIFS(СВЦЭМ!$F$34:$F$777,СВЦЭМ!$A$34:$A$777,$A199,СВЦЭМ!$B$34:$B$777,V$190)+'СЕТ СН'!$F$12</f>
        <v>75.26325989</v>
      </c>
      <c r="W199" s="37">
        <f>SUMIFS(СВЦЭМ!$F$34:$F$777,СВЦЭМ!$A$34:$A$777,$A199,СВЦЭМ!$B$34:$B$777,W$190)+'СЕТ СН'!$F$12</f>
        <v>79.425189700000004</v>
      </c>
      <c r="X199" s="37">
        <f>SUMIFS(СВЦЭМ!$F$34:$F$777,СВЦЭМ!$A$34:$A$777,$A199,СВЦЭМ!$B$34:$B$777,X$190)+'СЕТ СН'!$F$12</f>
        <v>86.80108851</v>
      </c>
      <c r="Y199" s="37">
        <f>SUMIFS(СВЦЭМ!$F$34:$F$777,СВЦЭМ!$A$34:$A$777,$A199,СВЦЭМ!$B$34:$B$777,Y$190)+'СЕТ СН'!$F$12</f>
        <v>93.408056529999996</v>
      </c>
    </row>
    <row r="200" spans="1:25" ht="15.75" x14ac:dyDescent="0.2">
      <c r="A200" s="36">
        <f t="shared" si="5"/>
        <v>43261</v>
      </c>
      <c r="B200" s="37">
        <f>SUMIFS(СВЦЭМ!$F$34:$F$777,СВЦЭМ!$A$34:$A$777,$A200,СВЦЭМ!$B$34:$B$777,B$190)+'СЕТ СН'!$F$12</f>
        <v>100.59231022</v>
      </c>
      <c r="C200" s="37">
        <f>SUMIFS(СВЦЭМ!$F$34:$F$777,СВЦЭМ!$A$34:$A$777,$A200,СВЦЭМ!$B$34:$B$777,C$190)+'СЕТ СН'!$F$12</f>
        <v>105.40934301999999</v>
      </c>
      <c r="D200" s="37">
        <f>SUMIFS(СВЦЭМ!$F$34:$F$777,СВЦЭМ!$A$34:$A$777,$A200,СВЦЭМ!$B$34:$B$777,D$190)+'СЕТ СН'!$F$12</f>
        <v>108.98653065000001</v>
      </c>
      <c r="E200" s="37">
        <f>SUMIFS(СВЦЭМ!$F$34:$F$777,СВЦЭМ!$A$34:$A$777,$A200,СВЦЭМ!$B$34:$B$777,E$190)+'СЕТ СН'!$F$12</f>
        <v>109.19002161</v>
      </c>
      <c r="F200" s="37">
        <f>SUMIFS(СВЦЭМ!$F$34:$F$777,СВЦЭМ!$A$34:$A$777,$A200,СВЦЭМ!$B$34:$B$777,F$190)+'СЕТ СН'!$F$12</f>
        <v>108.61373724000001</v>
      </c>
      <c r="G200" s="37">
        <f>SUMIFS(СВЦЭМ!$F$34:$F$777,СВЦЭМ!$A$34:$A$777,$A200,СВЦЭМ!$B$34:$B$777,G$190)+'СЕТ СН'!$F$12</f>
        <v>108.72923169000001</v>
      </c>
      <c r="H200" s="37">
        <f>SUMIFS(СВЦЭМ!$F$34:$F$777,СВЦЭМ!$A$34:$A$777,$A200,СВЦЭМ!$B$34:$B$777,H$190)+'СЕТ СН'!$F$12</f>
        <v>102.78377544999999</v>
      </c>
      <c r="I200" s="37">
        <f>SUMIFS(СВЦЭМ!$F$34:$F$777,СВЦЭМ!$A$34:$A$777,$A200,СВЦЭМ!$B$34:$B$777,I$190)+'СЕТ СН'!$F$12</f>
        <v>89.742283130000004</v>
      </c>
      <c r="J200" s="37">
        <f>SUMIFS(СВЦЭМ!$F$34:$F$777,СВЦЭМ!$A$34:$A$777,$A200,СВЦЭМ!$B$34:$B$777,J$190)+'СЕТ СН'!$F$12</f>
        <v>79.940016040000003</v>
      </c>
      <c r="K200" s="37">
        <f>SUMIFS(СВЦЭМ!$F$34:$F$777,СВЦЭМ!$A$34:$A$777,$A200,СВЦЭМ!$B$34:$B$777,K$190)+'СЕТ СН'!$F$12</f>
        <v>73.227527170000002</v>
      </c>
      <c r="L200" s="37">
        <f>SUMIFS(СВЦЭМ!$F$34:$F$777,СВЦЭМ!$A$34:$A$777,$A200,СВЦЭМ!$B$34:$B$777,L$190)+'СЕТ СН'!$F$12</f>
        <v>70.425315330000004</v>
      </c>
      <c r="M200" s="37">
        <f>SUMIFS(СВЦЭМ!$F$34:$F$777,СВЦЭМ!$A$34:$A$777,$A200,СВЦЭМ!$B$34:$B$777,M$190)+'СЕТ СН'!$F$12</f>
        <v>70.088394170000001</v>
      </c>
      <c r="N200" s="37">
        <f>SUMIFS(СВЦЭМ!$F$34:$F$777,СВЦЭМ!$A$34:$A$777,$A200,СВЦЭМ!$B$34:$B$777,N$190)+'СЕТ СН'!$F$12</f>
        <v>71.012089160000002</v>
      </c>
      <c r="O200" s="37">
        <f>SUMIFS(СВЦЭМ!$F$34:$F$777,СВЦЭМ!$A$34:$A$777,$A200,СВЦЭМ!$B$34:$B$777,O$190)+'СЕТ СН'!$F$12</f>
        <v>75.665619430000007</v>
      </c>
      <c r="P200" s="37">
        <f>SUMIFS(СВЦЭМ!$F$34:$F$777,СВЦЭМ!$A$34:$A$777,$A200,СВЦЭМ!$B$34:$B$777,P$190)+'СЕТ СН'!$F$12</f>
        <v>74.347123730000007</v>
      </c>
      <c r="Q200" s="37">
        <f>SUMIFS(СВЦЭМ!$F$34:$F$777,СВЦЭМ!$A$34:$A$777,$A200,СВЦЭМ!$B$34:$B$777,Q$190)+'СЕТ СН'!$F$12</f>
        <v>74.701941169999998</v>
      </c>
      <c r="R200" s="37">
        <f>SUMIFS(СВЦЭМ!$F$34:$F$777,СВЦЭМ!$A$34:$A$777,$A200,СВЦЭМ!$B$34:$B$777,R$190)+'СЕТ СН'!$F$12</f>
        <v>74.667893550000002</v>
      </c>
      <c r="S200" s="37">
        <f>SUMIFS(СВЦЭМ!$F$34:$F$777,СВЦЭМ!$A$34:$A$777,$A200,СВЦЭМ!$B$34:$B$777,S$190)+'СЕТ СН'!$F$12</f>
        <v>74.590393739999996</v>
      </c>
      <c r="T200" s="37">
        <f>SUMIFS(СВЦЭМ!$F$34:$F$777,СВЦЭМ!$A$34:$A$777,$A200,СВЦЭМ!$B$34:$B$777,T$190)+'СЕТ СН'!$F$12</f>
        <v>75.039169999999999</v>
      </c>
      <c r="U200" s="37">
        <f>SUMIFS(СВЦЭМ!$F$34:$F$777,СВЦЭМ!$A$34:$A$777,$A200,СВЦЭМ!$B$34:$B$777,U$190)+'СЕТ СН'!$F$12</f>
        <v>74.716379419999996</v>
      </c>
      <c r="V200" s="37">
        <f>SUMIFS(СВЦЭМ!$F$34:$F$777,СВЦЭМ!$A$34:$A$777,$A200,СВЦЭМ!$B$34:$B$777,V$190)+'СЕТ СН'!$F$12</f>
        <v>72.224302710000003</v>
      </c>
      <c r="W200" s="37">
        <f>SUMIFS(СВЦЭМ!$F$34:$F$777,СВЦЭМ!$A$34:$A$777,$A200,СВЦЭМ!$B$34:$B$777,W$190)+'СЕТ СН'!$F$12</f>
        <v>76.05186999</v>
      </c>
      <c r="X200" s="37">
        <f>SUMIFS(СВЦЭМ!$F$34:$F$777,СВЦЭМ!$A$34:$A$777,$A200,СВЦЭМ!$B$34:$B$777,X$190)+'СЕТ СН'!$F$12</f>
        <v>85.880565739999994</v>
      </c>
      <c r="Y200" s="37">
        <f>SUMIFS(СВЦЭМ!$F$34:$F$777,СВЦЭМ!$A$34:$A$777,$A200,СВЦЭМ!$B$34:$B$777,Y$190)+'СЕТ СН'!$F$12</f>
        <v>94.217571989999996</v>
      </c>
    </row>
    <row r="201" spans="1:25" ht="15.75" x14ac:dyDescent="0.2">
      <c r="A201" s="36">
        <f t="shared" si="5"/>
        <v>43262</v>
      </c>
      <c r="B201" s="37">
        <f>SUMIFS(СВЦЭМ!$F$34:$F$777,СВЦЭМ!$A$34:$A$777,$A201,СВЦЭМ!$B$34:$B$777,B$190)+'СЕТ СН'!$F$12</f>
        <v>98.710738250000006</v>
      </c>
      <c r="C201" s="37">
        <f>SUMIFS(СВЦЭМ!$F$34:$F$777,СВЦЭМ!$A$34:$A$777,$A201,СВЦЭМ!$B$34:$B$777,C$190)+'СЕТ СН'!$F$12</f>
        <v>104.54322784</v>
      </c>
      <c r="D201" s="37">
        <f>SUMIFS(СВЦЭМ!$F$34:$F$777,СВЦЭМ!$A$34:$A$777,$A201,СВЦЭМ!$B$34:$B$777,D$190)+'СЕТ СН'!$F$12</f>
        <v>108.1000052</v>
      </c>
      <c r="E201" s="37">
        <f>SUMIFS(СВЦЭМ!$F$34:$F$777,СВЦЭМ!$A$34:$A$777,$A201,СВЦЭМ!$B$34:$B$777,E$190)+'СЕТ СН'!$F$12</f>
        <v>108.18232383</v>
      </c>
      <c r="F201" s="37">
        <f>SUMIFS(СВЦЭМ!$F$34:$F$777,СВЦЭМ!$A$34:$A$777,$A201,СВЦЭМ!$B$34:$B$777,F$190)+'СЕТ СН'!$F$12</f>
        <v>106.87963729000001</v>
      </c>
      <c r="G201" s="37">
        <f>SUMIFS(СВЦЭМ!$F$34:$F$777,СВЦЭМ!$A$34:$A$777,$A201,СВЦЭМ!$B$34:$B$777,G$190)+'СЕТ СН'!$F$12</f>
        <v>107.87049062</v>
      </c>
      <c r="H201" s="37">
        <f>SUMIFS(СВЦЭМ!$F$34:$F$777,СВЦЭМ!$A$34:$A$777,$A201,СВЦЭМ!$B$34:$B$777,H$190)+'СЕТ СН'!$F$12</f>
        <v>106.24687668</v>
      </c>
      <c r="I201" s="37">
        <f>SUMIFS(СВЦЭМ!$F$34:$F$777,СВЦЭМ!$A$34:$A$777,$A201,СВЦЭМ!$B$34:$B$777,I$190)+'СЕТ СН'!$F$12</f>
        <v>94.428488310000006</v>
      </c>
      <c r="J201" s="37">
        <f>SUMIFS(СВЦЭМ!$F$34:$F$777,СВЦЭМ!$A$34:$A$777,$A201,СВЦЭМ!$B$34:$B$777,J$190)+'СЕТ СН'!$F$12</f>
        <v>79.743810629999999</v>
      </c>
      <c r="K201" s="37">
        <f>SUMIFS(СВЦЭМ!$F$34:$F$777,СВЦЭМ!$A$34:$A$777,$A201,СВЦЭМ!$B$34:$B$777,K$190)+'СЕТ СН'!$F$12</f>
        <v>73.559504329999996</v>
      </c>
      <c r="L201" s="37">
        <f>SUMIFS(СВЦЭМ!$F$34:$F$777,СВЦЭМ!$A$34:$A$777,$A201,СВЦЭМ!$B$34:$B$777,L$190)+'СЕТ СН'!$F$12</f>
        <v>71.404836239999995</v>
      </c>
      <c r="M201" s="37">
        <f>SUMIFS(СВЦЭМ!$F$34:$F$777,СВЦЭМ!$A$34:$A$777,$A201,СВЦЭМ!$B$34:$B$777,M$190)+'СЕТ СН'!$F$12</f>
        <v>71.347626410000004</v>
      </c>
      <c r="N201" s="37">
        <f>SUMIFS(СВЦЭМ!$F$34:$F$777,СВЦЭМ!$A$34:$A$777,$A201,СВЦЭМ!$B$34:$B$777,N$190)+'СЕТ СН'!$F$12</f>
        <v>71.867327599999996</v>
      </c>
      <c r="O201" s="37">
        <f>SUMIFS(СВЦЭМ!$F$34:$F$777,СВЦЭМ!$A$34:$A$777,$A201,СВЦЭМ!$B$34:$B$777,O$190)+'СЕТ СН'!$F$12</f>
        <v>74.019895450000007</v>
      </c>
      <c r="P201" s="37">
        <f>SUMIFS(СВЦЭМ!$F$34:$F$777,СВЦЭМ!$A$34:$A$777,$A201,СВЦЭМ!$B$34:$B$777,P$190)+'СЕТ СН'!$F$12</f>
        <v>75.182804680000004</v>
      </c>
      <c r="Q201" s="37">
        <f>SUMIFS(СВЦЭМ!$F$34:$F$777,СВЦЭМ!$A$34:$A$777,$A201,СВЦЭМ!$B$34:$B$777,Q$190)+'СЕТ СН'!$F$12</f>
        <v>73.794156470000004</v>
      </c>
      <c r="R201" s="37">
        <f>SUMIFS(СВЦЭМ!$F$34:$F$777,СВЦЭМ!$A$34:$A$777,$A201,СВЦЭМ!$B$34:$B$777,R$190)+'СЕТ СН'!$F$12</f>
        <v>73.568976579999998</v>
      </c>
      <c r="S201" s="37">
        <f>SUMIFS(СВЦЭМ!$F$34:$F$777,СВЦЭМ!$A$34:$A$777,$A201,СВЦЭМ!$B$34:$B$777,S$190)+'СЕТ СН'!$F$12</f>
        <v>73.628124569999997</v>
      </c>
      <c r="T201" s="37">
        <f>SUMIFS(СВЦЭМ!$F$34:$F$777,СВЦЭМ!$A$34:$A$777,$A201,СВЦЭМ!$B$34:$B$777,T$190)+'СЕТ СН'!$F$12</f>
        <v>73.237617409999999</v>
      </c>
      <c r="U201" s="37">
        <f>SUMIFS(СВЦЭМ!$F$34:$F$777,СВЦЭМ!$A$34:$A$777,$A201,СВЦЭМ!$B$34:$B$777,U$190)+'СЕТ СН'!$F$12</f>
        <v>73.656200620000007</v>
      </c>
      <c r="V201" s="37">
        <f>SUMIFS(СВЦЭМ!$F$34:$F$777,СВЦЭМ!$A$34:$A$777,$A201,СВЦЭМ!$B$34:$B$777,V$190)+'СЕТ СН'!$F$12</f>
        <v>72.348519999999994</v>
      </c>
      <c r="W201" s="37">
        <f>SUMIFS(СВЦЭМ!$F$34:$F$777,СВЦЭМ!$A$34:$A$777,$A201,СВЦЭМ!$B$34:$B$777,W$190)+'СЕТ СН'!$F$12</f>
        <v>75.584289220000002</v>
      </c>
      <c r="X201" s="37">
        <f>SUMIFS(СВЦЭМ!$F$34:$F$777,СВЦЭМ!$A$34:$A$777,$A201,СВЦЭМ!$B$34:$B$777,X$190)+'СЕТ СН'!$F$12</f>
        <v>85.815825759999996</v>
      </c>
      <c r="Y201" s="37">
        <f>SUMIFS(СВЦЭМ!$F$34:$F$777,СВЦЭМ!$A$34:$A$777,$A201,СВЦЭМ!$B$34:$B$777,Y$190)+'СЕТ СН'!$F$12</f>
        <v>98.657519339999993</v>
      </c>
    </row>
    <row r="202" spans="1:25" ht="15.75" x14ac:dyDescent="0.2">
      <c r="A202" s="36">
        <f t="shared" si="5"/>
        <v>43263</v>
      </c>
      <c r="B202" s="37">
        <f>SUMIFS(СВЦЭМ!$F$34:$F$777,СВЦЭМ!$A$34:$A$777,$A202,СВЦЭМ!$B$34:$B$777,B$190)+'СЕТ СН'!$F$12</f>
        <v>103.15572645</v>
      </c>
      <c r="C202" s="37">
        <f>SUMIFS(СВЦЭМ!$F$34:$F$777,СВЦЭМ!$A$34:$A$777,$A202,СВЦЭМ!$B$34:$B$777,C$190)+'СЕТ СН'!$F$12</f>
        <v>106.20311235</v>
      </c>
      <c r="D202" s="37">
        <f>SUMIFS(СВЦЭМ!$F$34:$F$777,СВЦЭМ!$A$34:$A$777,$A202,СВЦЭМ!$B$34:$B$777,D$190)+'СЕТ СН'!$F$12</f>
        <v>107.15315307</v>
      </c>
      <c r="E202" s="37">
        <f>SUMIFS(СВЦЭМ!$F$34:$F$777,СВЦЭМ!$A$34:$A$777,$A202,СВЦЭМ!$B$34:$B$777,E$190)+'СЕТ СН'!$F$12</f>
        <v>109.51762736000001</v>
      </c>
      <c r="F202" s="37">
        <f>SUMIFS(СВЦЭМ!$F$34:$F$777,СВЦЭМ!$A$34:$A$777,$A202,СВЦЭМ!$B$34:$B$777,F$190)+'СЕТ СН'!$F$12</f>
        <v>109.29268449</v>
      </c>
      <c r="G202" s="37">
        <f>SUMIFS(СВЦЭМ!$F$34:$F$777,СВЦЭМ!$A$34:$A$777,$A202,СВЦЭМ!$B$34:$B$777,G$190)+'СЕТ СН'!$F$12</f>
        <v>109.36728907</v>
      </c>
      <c r="H202" s="37">
        <f>SUMIFS(СВЦЭМ!$F$34:$F$777,СВЦЭМ!$A$34:$A$777,$A202,СВЦЭМ!$B$34:$B$777,H$190)+'СЕТ СН'!$F$12</f>
        <v>107.79937314</v>
      </c>
      <c r="I202" s="37">
        <f>SUMIFS(СВЦЭМ!$F$34:$F$777,СВЦЭМ!$A$34:$A$777,$A202,СВЦЭМ!$B$34:$B$777,I$190)+'СЕТ СН'!$F$12</f>
        <v>96.310128210000002</v>
      </c>
      <c r="J202" s="37">
        <f>SUMIFS(СВЦЭМ!$F$34:$F$777,СВЦЭМ!$A$34:$A$777,$A202,СВЦЭМ!$B$34:$B$777,J$190)+'СЕТ СН'!$F$12</f>
        <v>81.635606699999997</v>
      </c>
      <c r="K202" s="37">
        <f>SUMIFS(СВЦЭМ!$F$34:$F$777,СВЦЭМ!$A$34:$A$777,$A202,СВЦЭМ!$B$34:$B$777,K$190)+'СЕТ СН'!$F$12</f>
        <v>74.155610789999997</v>
      </c>
      <c r="L202" s="37">
        <f>SUMIFS(СВЦЭМ!$F$34:$F$777,СВЦЭМ!$A$34:$A$777,$A202,СВЦЭМ!$B$34:$B$777,L$190)+'СЕТ СН'!$F$12</f>
        <v>73.088018539999993</v>
      </c>
      <c r="M202" s="37">
        <f>SUMIFS(СВЦЭМ!$F$34:$F$777,СВЦЭМ!$A$34:$A$777,$A202,СВЦЭМ!$B$34:$B$777,M$190)+'СЕТ СН'!$F$12</f>
        <v>72.407705079999999</v>
      </c>
      <c r="N202" s="37">
        <f>SUMIFS(СВЦЭМ!$F$34:$F$777,СВЦЭМ!$A$34:$A$777,$A202,СВЦЭМ!$B$34:$B$777,N$190)+'СЕТ СН'!$F$12</f>
        <v>72.63401399</v>
      </c>
      <c r="O202" s="37">
        <f>SUMIFS(СВЦЭМ!$F$34:$F$777,СВЦЭМ!$A$34:$A$777,$A202,СВЦЭМ!$B$34:$B$777,O$190)+'СЕТ СН'!$F$12</f>
        <v>74.710484660000006</v>
      </c>
      <c r="P202" s="37">
        <f>SUMIFS(СВЦЭМ!$F$34:$F$777,СВЦЭМ!$A$34:$A$777,$A202,СВЦЭМ!$B$34:$B$777,P$190)+'СЕТ СН'!$F$12</f>
        <v>74.678065750000002</v>
      </c>
      <c r="Q202" s="37">
        <f>SUMIFS(СВЦЭМ!$F$34:$F$777,СВЦЭМ!$A$34:$A$777,$A202,СВЦЭМ!$B$34:$B$777,Q$190)+'СЕТ СН'!$F$12</f>
        <v>74.453699180000001</v>
      </c>
      <c r="R202" s="37">
        <f>SUMIFS(СВЦЭМ!$F$34:$F$777,СВЦЭМ!$A$34:$A$777,$A202,СВЦЭМ!$B$34:$B$777,R$190)+'СЕТ СН'!$F$12</f>
        <v>73.961283600000002</v>
      </c>
      <c r="S202" s="37">
        <f>SUMIFS(СВЦЭМ!$F$34:$F$777,СВЦЭМ!$A$34:$A$777,$A202,СВЦЭМ!$B$34:$B$777,S$190)+'СЕТ СН'!$F$12</f>
        <v>74.678398299999998</v>
      </c>
      <c r="T202" s="37">
        <f>SUMIFS(СВЦЭМ!$F$34:$F$777,СВЦЭМ!$A$34:$A$777,$A202,СВЦЭМ!$B$34:$B$777,T$190)+'СЕТ СН'!$F$12</f>
        <v>74.145699199999996</v>
      </c>
      <c r="U202" s="37">
        <f>SUMIFS(СВЦЭМ!$F$34:$F$777,СВЦЭМ!$A$34:$A$777,$A202,СВЦЭМ!$B$34:$B$777,U$190)+'СЕТ СН'!$F$12</f>
        <v>74.469516299999995</v>
      </c>
      <c r="V202" s="37">
        <f>SUMIFS(СВЦЭМ!$F$34:$F$777,СВЦЭМ!$A$34:$A$777,$A202,СВЦЭМ!$B$34:$B$777,V$190)+'СЕТ СН'!$F$12</f>
        <v>73.17856338</v>
      </c>
      <c r="W202" s="37">
        <f>SUMIFS(СВЦЭМ!$F$34:$F$777,СВЦЭМ!$A$34:$A$777,$A202,СВЦЭМ!$B$34:$B$777,W$190)+'СЕТ СН'!$F$12</f>
        <v>76.820204910000001</v>
      </c>
      <c r="X202" s="37">
        <f>SUMIFS(СВЦЭМ!$F$34:$F$777,СВЦЭМ!$A$34:$A$777,$A202,СВЦЭМ!$B$34:$B$777,X$190)+'СЕТ СН'!$F$12</f>
        <v>87.070720359999996</v>
      </c>
      <c r="Y202" s="37">
        <f>SUMIFS(СВЦЭМ!$F$34:$F$777,СВЦЭМ!$A$34:$A$777,$A202,СВЦЭМ!$B$34:$B$777,Y$190)+'СЕТ СН'!$F$12</f>
        <v>99.932068130000005</v>
      </c>
    </row>
    <row r="203" spans="1:25" ht="15.75" x14ac:dyDescent="0.2">
      <c r="A203" s="36">
        <f t="shared" si="5"/>
        <v>43264</v>
      </c>
      <c r="B203" s="37">
        <f>SUMIFS(СВЦЭМ!$F$34:$F$777,СВЦЭМ!$A$34:$A$777,$A203,СВЦЭМ!$B$34:$B$777,B$190)+'СЕТ СН'!$F$12</f>
        <v>104.10941925</v>
      </c>
      <c r="C203" s="37">
        <f>SUMIFS(СВЦЭМ!$F$34:$F$777,СВЦЭМ!$A$34:$A$777,$A203,СВЦЭМ!$B$34:$B$777,C$190)+'СЕТ СН'!$F$12</f>
        <v>106.55552845</v>
      </c>
      <c r="D203" s="37">
        <f>SUMIFS(СВЦЭМ!$F$34:$F$777,СВЦЭМ!$A$34:$A$777,$A203,СВЦЭМ!$B$34:$B$777,D$190)+'СЕТ СН'!$F$12</f>
        <v>107.62881793</v>
      </c>
      <c r="E203" s="37">
        <f>SUMIFS(СВЦЭМ!$F$34:$F$777,СВЦЭМ!$A$34:$A$777,$A203,СВЦЭМ!$B$34:$B$777,E$190)+'СЕТ СН'!$F$12</f>
        <v>109.95854507999999</v>
      </c>
      <c r="F203" s="37">
        <f>SUMIFS(СВЦЭМ!$F$34:$F$777,СВЦЭМ!$A$34:$A$777,$A203,СВЦЭМ!$B$34:$B$777,F$190)+'СЕТ СН'!$F$12</f>
        <v>109.64504284</v>
      </c>
      <c r="G203" s="37">
        <f>SUMIFS(СВЦЭМ!$F$34:$F$777,СВЦЭМ!$A$34:$A$777,$A203,СВЦЭМ!$B$34:$B$777,G$190)+'СЕТ СН'!$F$12</f>
        <v>110.06573641999999</v>
      </c>
      <c r="H203" s="37">
        <f>SUMIFS(СВЦЭМ!$F$34:$F$777,СВЦЭМ!$A$34:$A$777,$A203,СВЦЭМ!$B$34:$B$777,H$190)+'СЕТ СН'!$F$12</f>
        <v>108.92801947</v>
      </c>
      <c r="I203" s="37">
        <f>SUMIFS(СВЦЭМ!$F$34:$F$777,СВЦЭМ!$A$34:$A$777,$A203,СВЦЭМ!$B$34:$B$777,I$190)+'СЕТ СН'!$F$12</f>
        <v>93.250698929999999</v>
      </c>
      <c r="J203" s="37">
        <f>SUMIFS(СВЦЭМ!$F$34:$F$777,СВЦЭМ!$A$34:$A$777,$A203,СВЦЭМ!$B$34:$B$777,J$190)+'СЕТ СН'!$F$12</f>
        <v>80.83591672</v>
      </c>
      <c r="K203" s="37">
        <f>SUMIFS(СВЦЭМ!$F$34:$F$777,СВЦЭМ!$A$34:$A$777,$A203,СВЦЭМ!$B$34:$B$777,K$190)+'СЕТ СН'!$F$12</f>
        <v>75.789747719999994</v>
      </c>
      <c r="L203" s="37">
        <f>SUMIFS(СВЦЭМ!$F$34:$F$777,СВЦЭМ!$A$34:$A$777,$A203,СВЦЭМ!$B$34:$B$777,L$190)+'СЕТ СН'!$F$12</f>
        <v>74.385483800000003</v>
      </c>
      <c r="M203" s="37">
        <f>SUMIFS(СВЦЭМ!$F$34:$F$777,СВЦЭМ!$A$34:$A$777,$A203,СВЦЭМ!$B$34:$B$777,M$190)+'СЕТ СН'!$F$12</f>
        <v>74.708125159999994</v>
      </c>
      <c r="N203" s="37">
        <f>SUMIFS(СВЦЭМ!$F$34:$F$777,СВЦЭМ!$A$34:$A$777,$A203,СВЦЭМ!$B$34:$B$777,N$190)+'СЕТ СН'!$F$12</f>
        <v>76.145363009999997</v>
      </c>
      <c r="O203" s="37">
        <f>SUMIFS(СВЦЭМ!$F$34:$F$777,СВЦЭМ!$A$34:$A$777,$A203,СВЦЭМ!$B$34:$B$777,O$190)+'СЕТ СН'!$F$12</f>
        <v>77.492753289999996</v>
      </c>
      <c r="P203" s="37">
        <f>SUMIFS(СВЦЭМ!$F$34:$F$777,СВЦЭМ!$A$34:$A$777,$A203,СВЦЭМ!$B$34:$B$777,P$190)+'СЕТ СН'!$F$12</f>
        <v>77.117187790000003</v>
      </c>
      <c r="Q203" s="37">
        <f>SUMIFS(СВЦЭМ!$F$34:$F$777,СВЦЭМ!$A$34:$A$777,$A203,СВЦЭМ!$B$34:$B$777,Q$190)+'СЕТ СН'!$F$12</f>
        <v>74.389550569999997</v>
      </c>
      <c r="R203" s="37">
        <f>SUMIFS(СВЦЭМ!$F$34:$F$777,СВЦЭМ!$A$34:$A$777,$A203,СВЦЭМ!$B$34:$B$777,R$190)+'СЕТ СН'!$F$12</f>
        <v>74.728356849999997</v>
      </c>
      <c r="S203" s="37">
        <f>SUMIFS(СВЦЭМ!$F$34:$F$777,СВЦЭМ!$A$34:$A$777,$A203,СВЦЭМ!$B$34:$B$777,S$190)+'СЕТ СН'!$F$12</f>
        <v>76.589886469999996</v>
      </c>
      <c r="T203" s="37">
        <f>SUMIFS(СВЦЭМ!$F$34:$F$777,СВЦЭМ!$A$34:$A$777,$A203,СВЦЭМ!$B$34:$B$777,T$190)+'СЕТ СН'!$F$12</f>
        <v>76.51133858</v>
      </c>
      <c r="U203" s="37">
        <f>SUMIFS(СВЦЭМ!$F$34:$F$777,СВЦЭМ!$A$34:$A$777,$A203,СВЦЭМ!$B$34:$B$777,U$190)+'СЕТ СН'!$F$12</f>
        <v>75.862431119999997</v>
      </c>
      <c r="V203" s="37">
        <f>SUMIFS(СВЦЭМ!$F$34:$F$777,СВЦЭМ!$A$34:$A$777,$A203,СВЦЭМ!$B$34:$B$777,V$190)+'СЕТ СН'!$F$12</f>
        <v>75.679237110000003</v>
      </c>
      <c r="W203" s="37">
        <f>SUMIFS(СВЦЭМ!$F$34:$F$777,СВЦЭМ!$A$34:$A$777,$A203,СВЦЭМ!$B$34:$B$777,W$190)+'СЕТ СН'!$F$12</f>
        <v>80.550641189999993</v>
      </c>
      <c r="X203" s="37">
        <f>SUMIFS(СВЦЭМ!$F$34:$F$777,СВЦЭМ!$A$34:$A$777,$A203,СВЦЭМ!$B$34:$B$777,X$190)+'СЕТ СН'!$F$12</f>
        <v>91.449711620000002</v>
      </c>
      <c r="Y203" s="37">
        <f>SUMIFS(СВЦЭМ!$F$34:$F$777,СВЦЭМ!$A$34:$A$777,$A203,СВЦЭМ!$B$34:$B$777,Y$190)+'СЕТ СН'!$F$12</f>
        <v>102.0610302</v>
      </c>
    </row>
    <row r="204" spans="1:25" ht="15.75" x14ac:dyDescent="0.2">
      <c r="A204" s="36">
        <f t="shared" si="5"/>
        <v>43265</v>
      </c>
      <c r="B204" s="37">
        <f>SUMIFS(СВЦЭМ!$F$34:$F$777,СВЦЭМ!$A$34:$A$777,$A204,СВЦЭМ!$B$34:$B$777,B$190)+'СЕТ СН'!$F$12</f>
        <v>107.96103831000001</v>
      </c>
      <c r="C204" s="37">
        <f>SUMIFS(СВЦЭМ!$F$34:$F$777,СВЦЭМ!$A$34:$A$777,$A204,СВЦЭМ!$B$34:$B$777,C$190)+'СЕТ СН'!$F$12</f>
        <v>111.98852142</v>
      </c>
      <c r="D204" s="37">
        <f>SUMIFS(СВЦЭМ!$F$34:$F$777,СВЦЭМ!$A$34:$A$777,$A204,СВЦЭМ!$B$34:$B$777,D$190)+'СЕТ СН'!$F$12</f>
        <v>111.06639256</v>
      </c>
      <c r="E204" s="37">
        <f>SUMIFS(СВЦЭМ!$F$34:$F$777,СВЦЭМ!$A$34:$A$777,$A204,СВЦЭМ!$B$34:$B$777,E$190)+'СЕТ СН'!$F$12</f>
        <v>111.29763903</v>
      </c>
      <c r="F204" s="37">
        <f>SUMIFS(СВЦЭМ!$F$34:$F$777,СВЦЭМ!$A$34:$A$777,$A204,СВЦЭМ!$B$34:$B$777,F$190)+'СЕТ СН'!$F$12</f>
        <v>110.95205976</v>
      </c>
      <c r="G204" s="37">
        <f>SUMIFS(СВЦЭМ!$F$34:$F$777,СВЦЭМ!$A$34:$A$777,$A204,СВЦЭМ!$B$34:$B$777,G$190)+'СЕТ СН'!$F$12</f>
        <v>111.37185703</v>
      </c>
      <c r="H204" s="37">
        <f>SUMIFS(СВЦЭМ!$F$34:$F$777,СВЦЭМ!$A$34:$A$777,$A204,СВЦЭМ!$B$34:$B$777,H$190)+'СЕТ СН'!$F$12</f>
        <v>108.59204672</v>
      </c>
      <c r="I204" s="37">
        <f>SUMIFS(СВЦЭМ!$F$34:$F$777,СВЦЭМ!$A$34:$A$777,$A204,СВЦЭМ!$B$34:$B$777,I$190)+'СЕТ СН'!$F$12</f>
        <v>93.479640070000002</v>
      </c>
      <c r="J204" s="37">
        <f>SUMIFS(СВЦЭМ!$F$34:$F$777,СВЦЭМ!$A$34:$A$777,$A204,СВЦЭМ!$B$34:$B$777,J$190)+'СЕТ СН'!$F$12</f>
        <v>81.958163490000004</v>
      </c>
      <c r="K204" s="37">
        <f>SUMIFS(СВЦЭМ!$F$34:$F$777,СВЦЭМ!$A$34:$A$777,$A204,СВЦЭМ!$B$34:$B$777,K$190)+'СЕТ СН'!$F$12</f>
        <v>75.600489469999999</v>
      </c>
      <c r="L204" s="37">
        <f>SUMIFS(СВЦЭМ!$F$34:$F$777,СВЦЭМ!$A$34:$A$777,$A204,СВЦЭМ!$B$34:$B$777,L$190)+'СЕТ СН'!$F$12</f>
        <v>74.917223030000002</v>
      </c>
      <c r="M204" s="37">
        <f>SUMIFS(СВЦЭМ!$F$34:$F$777,СВЦЭМ!$A$34:$A$777,$A204,СВЦЭМ!$B$34:$B$777,M$190)+'СЕТ СН'!$F$12</f>
        <v>75.158404450000006</v>
      </c>
      <c r="N204" s="37">
        <f>SUMIFS(СВЦЭМ!$F$34:$F$777,СВЦЭМ!$A$34:$A$777,$A204,СВЦЭМ!$B$34:$B$777,N$190)+'СЕТ СН'!$F$12</f>
        <v>73.613776000000001</v>
      </c>
      <c r="O204" s="37">
        <f>SUMIFS(СВЦЭМ!$F$34:$F$777,СВЦЭМ!$A$34:$A$777,$A204,СВЦЭМ!$B$34:$B$777,O$190)+'СЕТ СН'!$F$12</f>
        <v>74.228930230000003</v>
      </c>
      <c r="P204" s="37">
        <f>SUMIFS(СВЦЭМ!$F$34:$F$777,СВЦЭМ!$A$34:$A$777,$A204,СВЦЭМ!$B$34:$B$777,P$190)+'СЕТ СН'!$F$12</f>
        <v>75.926614479999998</v>
      </c>
      <c r="Q204" s="37">
        <f>SUMIFS(СВЦЭМ!$F$34:$F$777,СВЦЭМ!$A$34:$A$777,$A204,СВЦЭМ!$B$34:$B$777,Q$190)+'СЕТ СН'!$F$12</f>
        <v>76.758850699999996</v>
      </c>
      <c r="R204" s="37">
        <f>SUMIFS(СВЦЭМ!$F$34:$F$777,СВЦЭМ!$A$34:$A$777,$A204,СВЦЭМ!$B$34:$B$777,R$190)+'СЕТ СН'!$F$12</f>
        <v>77.246911209999993</v>
      </c>
      <c r="S204" s="37">
        <f>SUMIFS(СВЦЭМ!$F$34:$F$777,СВЦЭМ!$A$34:$A$777,$A204,СВЦЭМ!$B$34:$B$777,S$190)+'СЕТ СН'!$F$12</f>
        <v>77.577334329999999</v>
      </c>
      <c r="T204" s="37">
        <f>SUMIFS(СВЦЭМ!$F$34:$F$777,СВЦЭМ!$A$34:$A$777,$A204,СВЦЭМ!$B$34:$B$777,T$190)+'СЕТ СН'!$F$12</f>
        <v>77.873379220000004</v>
      </c>
      <c r="U204" s="37">
        <f>SUMIFS(СВЦЭМ!$F$34:$F$777,СВЦЭМ!$A$34:$A$777,$A204,СВЦЭМ!$B$34:$B$777,U$190)+'СЕТ СН'!$F$12</f>
        <v>76.053734809999995</v>
      </c>
      <c r="V204" s="37">
        <f>SUMIFS(СВЦЭМ!$F$34:$F$777,СВЦЭМ!$A$34:$A$777,$A204,СВЦЭМ!$B$34:$B$777,V$190)+'СЕТ СН'!$F$12</f>
        <v>75.971837019999995</v>
      </c>
      <c r="W204" s="37">
        <f>SUMIFS(СВЦЭМ!$F$34:$F$777,СВЦЭМ!$A$34:$A$777,$A204,СВЦЭМ!$B$34:$B$777,W$190)+'СЕТ СН'!$F$12</f>
        <v>80.118792319999997</v>
      </c>
      <c r="X204" s="37">
        <f>SUMIFS(СВЦЭМ!$F$34:$F$777,СВЦЭМ!$A$34:$A$777,$A204,СВЦЭМ!$B$34:$B$777,X$190)+'СЕТ СН'!$F$12</f>
        <v>91.992813069999997</v>
      </c>
      <c r="Y204" s="37">
        <f>SUMIFS(СВЦЭМ!$F$34:$F$777,СВЦЭМ!$A$34:$A$777,$A204,СВЦЭМ!$B$34:$B$777,Y$190)+'СЕТ СН'!$F$12</f>
        <v>106.38147377</v>
      </c>
    </row>
    <row r="205" spans="1:25" ht="15.75" x14ac:dyDescent="0.2">
      <c r="A205" s="36">
        <f t="shared" si="5"/>
        <v>43266</v>
      </c>
      <c r="B205" s="37">
        <f>SUMIFS(СВЦЭМ!$F$34:$F$777,СВЦЭМ!$A$34:$A$777,$A205,СВЦЭМ!$B$34:$B$777,B$190)+'СЕТ СН'!$F$12</f>
        <v>104.99695982</v>
      </c>
      <c r="C205" s="37">
        <f>SUMIFS(СВЦЭМ!$F$34:$F$777,СВЦЭМ!$A$34:$A$777,$A205,СВЦЭМ!$B$34:$B$777,C$190)+'СЕТ СН'!$F$12</f>
        <v>111.34182001000001</v>
      </c>
      <c r="D205" s="37">
        <f>SUMIFS(СВЦЭМ!$F$34:$F$777,СВЦЭМ!$A$34:$A$777,$A205,СВЦЭМ!$B$34:$B$777,D$190)+'СЕТ СН'!$F$12</f>
        <v>111.11950811</v>
      </c>
      <c r="E205" s="37">
        <f>SUMIFS(СВЦЭМ!$F$34:$F$777,СВЦЭМ!$A$34:$A$777,$A205,СВЦЭМ!$B$34:$B$777,E$190)+'СЕТ СН'!$F$12</f>
        <v>110.42318475</v>
      </c>
      <c r="F205" s="37">
        <f>SUMIFS(СВЦЭМ!$F$34:$F$777,СВЦЭМ!$A$34:$A$777,$A205,СВЦЭМ!$B$34:$B$777,F$190)+'СЕТ СН'!$F$12</f>
        <v>110.20723135999999</v>
      </c>
      <c r="G205" s="37">
        <f>SUMIFS(СВЦЭМ!$F$34:$F$777,СВЦЭМ!$A$34:$A$777,$A205,СВЦЭМ!$B$34:$B$777,G$190)+'СЕТ СН'!$F$12</f>
        <v>110.50569925000001</v>
      </c>
      <c r="H205" s="37">
        <f>SUMIFS(СВЦЭМ!$F$34:$F$777,СВЦЭМ!$A$34:$A$777,$A205,СВЦЭМ!$B$34:$B$777,H$190)+'СЕТ СН'!$F$12</f>
        <v>104.14519795</v>
      </c>
      <c r="I205" s="37">
        <f>SUMIFS(СВЦЭМ!$F$34:$F$777,СВЦЭМ!$A$34:$A$777,$A205,СВЦЭМ!$B$34:$B$777,I$190)+'СЕТ СН'!$F$12</f>
        <v>86.942491180000005</v>
      </c>
      <c r="J205" s="37">
        <f>SUMIFS(СВЦЭМ!$F$34:$F$777,СВЦЭМ!$A$34:$A$777,$A205,СВЦЭМ!$B$34:$B$777,J$190)+'СЕТ СН'!$F$12</f>
        <v>77.431796969999994</v>
      </c>
      <c r="K205" s="37">
        <f>SUMIFS(СВЦЭМ!$F$34:$F$777,СВЦЭМ!$A$34:$A$777,$A205,СВЦЭМ!$B$34:$B$777,K$190)+'СЕТ СН'!$F$12</f>
        <v>74.022848870000004</v>
      </c>
      <c r="L205" s="37">
        <f>SUMIFS(СВЦЭМ!$F$34:$F$777,СВЦЭМ!$A$34:$A$777,$A205,СВЦЭМ!$B$34:$B$777,L$190)+'СЕТ СН'!$F$12</f>
        <v>73.823557249999993</v>
      </c>
      <c r="M205" s="37">
        <f>SUMIFS(СВЦЭМ!$F$34:$F$777,СВЦЭМ!$A$34:$A$777,$A205,СВЦЭМ!$B$34:$B$777,M$190)+'СЕТ СН'!$F$12</f>
        <v>71.956583390000006</v>
      </c>
      <c r="N205" s="37">
        <f>SUMIFS(СВЦЭМ!$F$34:$F$777,СВЦЭМ!$A$34:$A$777,$A205,СВЦЭМ!$B$34:$B$777,N$190)+'СЕТ СН'!$F$12</f>
        <v>72.397729940000005</v>
      </c>
      <c r="O205" s="37">
        <f>SUMIFS(СВЦЭМ!$F$34:$F$777,СВЦЭМ!$A$34:$A$777,$A205,СВЦЭМ!$B$34:$B$777,O$190)+'СЕТ СН'!$F$12</f>
        <v>72.353277250000005</v>
      </c>
      <c r="P205" s="37">
        <f>SUMIFS(СВЦЭМ!$F$34:$F$777,СВЦЭМ!$A$34:$A$777,$A205,СВЦЭМ!$B$34:$B$777,P$190)+'СЕТ СН'!$F$12</f>
        <v>72.876743259999998</v>
      </c>
      <c r="Q205" s="37">
        <f>SUMIFS(СВЦЭМ!$F$34:$F$777,СВЦЭМ!$A$34:$A$777,$A205,СВЦЭМ!$B$34:$B$777,Q$190)+'СЕТ СН'!$F$12</f>
        <v>76.881327690000006</v>
      </c>
      <c r="R205" s="37">
        <f>SUMIFS(СВЦЭМ!$F$34:$F$777,СВЦЭМ!$A$34:$A$777,$A205,СВЦЭМ!$B$34:$B$777,R$190)+'СЕТ СН'!$F$12</f>
        <v>74.73154701</v>
      </c>
      <c r="S205" s="37">
        <f>SUMIFS(СВЦЭМ!$F$34:$F$777,СВЦЭМ!$A$34:$A$777,$A205,СВЦЭМ!$B$34:$B$777,S$190)+'СЕТ СН'!$F$12</f>
        <v>73.625187120000007</v>
      </c>
      <c r="T205" s="37">
        <f>SUMIFS(СВЦЭМ!$F$34:$F$777,СВЦЭМ!$A$34:$A$777,$A205,СВЦЭМ!$B$34:$B$777,T$190)+'СЕТ СН'!$F$12</f>
        <v>73.541815290000002</v>
      </c>
      <c r="U205" s="37">
        <f>SUMIFS(СВЦЭМ!$F$34:$F$777,СВЦЭМ!$A$34:$A$777,$A205,СВЦЭМ!$B$34:$B$777,U$190)+'СЕТ СН'!$F$12</f>
        <v>73.775638799999996</v>
      </c>
      <c r="V205" s="37">
        <f>SUMIFS(СВЦЭМ!$F$34:$F$777,СВЦЭМ!$A$34:$A$777,$A205,СВЦЭМ!$B$34:$B$777,V$190)+'СЕТ СН'!$F$12</f>
        <v>74.376301010000006</v>
      </c>
      <c r="W205" s="37">
        <f>SUMIFS(СВЦЭМ!$F$34:$F$777,СВЦЭМ!$A$34:$A$777,$A205,СВЦЭМ!$B$34:$B$777,W$190)+'СЕТ СН'!$F$12</f>
        <v>79.841445719999996</v>
      </c>
      <c r="X205" s="37">
        <f>SUMIFS(СВЦЭМ!$F$34:$F$777,СВЦЭМ!$A$34:$A$777,$A205,СВЦЭМ!$B$34:$B$777,X$190)+'СЕТ СН'!$F$12</f>
        <v>90.360728800000004</v>
      </c>
      <c r="Y205" s="37">
        <f>SUMIFS(СВЦЭМ!$F$34:$F$777,СВЦЭМ!$A$34:$A$777,$A205,СВЦЭМ!$B$34:$B$777,Y$190)+'СЕТ СН'!$F$12</f>
        <v>102.56245749</v>
      </c>
    </row>
    <row r="206" spans="1:25" ht="15.75" x14ac:dyDescent="0.2">
      <c r="A206" s="36">
        <f t="shared" si="5"/>
        <v>43267</v>
      </c>
      <c r="B206" s="37">
        <f>SUMIFS(СВЦЭМ!$F$34:$F$777,СВЦЭМ!$A$34:$A$777,$A206,СВЦЭМ!$B$34:$B$777,B$190)+'СЕТ СН'!$F$12</f>
        <v>105.21280854</v>
      </c>
      <c r="C206" s="37">
        <f>SUMIFS(СВЦЭМ!$F$34:$F$777,СВЦЭМ!$A$34:$A$777,$A206,СВЦЭМ!$B$34:$B$777,C$190)+'СЕТ СН'!$F$12</f>
        <v>110.68642792999999</v>
      </c>
      <c r="D206" s="37">
        <f>SUMIFS(СВЦЭМ!$F$34:$F$777,СВЦЭМ!$A$34:$A$777,$A206,СВЦЭМ!$B$34:$B$777,D$190)+'СЕТ СН'!$F$12</f>
        <v>111.09035245</v>
      </c>
      <c r="E206" s="37">
        <f>SUMIFS(СВЦЭМ!$F$34:$F$777,СВЦЭМ!$A$34:$A$777,$A206,СВЦЭМ!$B$34:$B$777,E$190)+'СЕТ СН'!$F$12</f>
        <v>110.42424536</v>
      </c>
      <c r="F206" s="37">
        <f>SUMIFS(СВЦЭМ!$F$34:$F$777,СВЦЭМ!$A$34:$A$777,$A206,СВЦЭМ!$B$34:$B$777,F$190)+'СЕТ СН'!$F$12</f>
        <v>109.87961659</v>
      </c>
      <c r="G206" s="37">
        <f>SUMIFS(СВЦЭМ!$F$34:$F$777,СВЦЭМ!$A$34:$A$777,$A206,СВЦЭМ!$B$34:$B$777,G$190)+'СЕТ СН'!$F$12</f>
        <v>110.35820866</v>
      </c>
      <c r="H206" s="37">
        <f>SUMIFS(СВЦЭМ!$F$34:$F$777,СВЦЭМ!$A$34:$A$777,$A206,СВЦЭМ!$B$34:$B$777,H$190)+'СЕТ СН'!$F$12</f>
        <v>105.99123819</v>
      </c>
      <c r="I206" s="37">
        <f>SUMIFS(СВЦЭМ!$F$34:$F$777,СВЦЭМ!$A$34:$A$777,$A206,СВЦЭМ!$B$34:$B$777,I$190)+'СЕТ СН'!$F$12</f>
        <v>90.498212150000001</v>
      </c>
      <c r="J206" s="37">
        <f>SUMIFS(СВЦЭМ!$F$34:$F$777,СВЦЭМ!$A$34:$A$777,$A206,СВЦЭМ!$B$34:$B$777,J$190)+'СЕТ СН'!$F$12</f>
        <v>76.026165300000002</v>
      </c>
      <c r="K206" s="37">
        <f>SUMIFS(СВЦЭМ!$F$34:$F$777,СВЦЭМ!$A$34:$A$777,$A206,СВЦЭМ!$B$34:$B$777,K$190)+'СЕТ СН'!$F$12</f>
        <v>71.294164469999998</v>
      </c>
      <c r="L206" s="37">
        <f>SUMIFS(СВЦЭМ!$F$34:$F$777,СВЦЭМ!$A$34:$A$777,$A206,СВЦЭМ!$B$34:$B$777,L$190)+'СЕТ СН'!$F$12</f>
        <v>69.928901229999994</v>
      </c>
      <c r="M206" s="37">
        <f>SUMIFS(СВЦЭМ!$F$34:$F$777,СВЦЭМ!$A$34:$A$777,$A206,СВЦЭМ!$B$34:$B$777,M$190)+'СЕТ СН'!$F$12</f>
        <v>69.358908270000001</v>
      </c>
      <c r="N206" s="37">
        <f>SUMIFS(СВЦЭМ!$F$34:$F$777,СВЦЭМ!$A$34:$A$777,$A206,СВЦЭМ!$B$34:$B$777,N$190)+'СЕТ СН'!$F$12</f>
        <v>69.960561479999996</v>
      </c>
      <c r="O206" s="37">
        <f>SUMIFS(СВЦЭМ!$F$34:$F$777,СВЦЭМ!$A$34:$A$777,$A206,СВЦЭМ!$B$34:$B$777,O$190)+'СЕТ СН'!$F$12</f>
        <v>70.9037845</v>
      </c>
      <c r="P206" s="37">
        <f>SUMIFS(СВЦЭМ!$F$34:$F$777,СВЦЭМ!$A$34:$A$777,$A206,СВЦЭМ!$B$34:$B$777,P$190)+'СЕТ СН'!$F$12</f>
        <v>72.569561419999999</v>
      </c>
      <c r="Q206" s="37">
        <f>SUMIFS(СВЦЭМ!$F$34:$F$777,СВЦЭМ!$A$34:$A$777,$A206,СВЦЭМ!$B$34:$B$777,Q$190)+'СЕТ СН'!$F$12</f>
        <v>72.677002569999999</v>
      </c>
      <c r="R206" s="37">
        <f>SUMIFS(СВЦЭМ!$F$34:$F$777,СВЦЭМ!$A$34:$A$777,$A206,СВЦЭМ!$B$34:$B$777,R$190)+'СЕТ СН'!$F$12</f>
        <v>72.813694510000005</v>
      </c>
      <c r="S206" s="37">
        <f>SUMIFS(СВЦЭМ!$F$34:$F$777,СВЦЭМ!$A$34:$A$777,$A206,СВЦЭМ!$B$34:$B$777,S$190)+'СЕТ СН'!$F$12</f>
        <v>71.125610739999999</v>
      </c>
      <c r="T206" s="37">
        <f>SUMIFS(СВЦЭМ!$F$34:$F$777,СВЦЭМ!$A$34:$A$777,$A206,СВЦЭМ!$B$34:$B$777,T$190)+'СЕТ СН'!$F$12</f>
        <v>70.856252850000004</v>
      </c>
      <c r="U206" s="37">
        <f>SUMIFS(СВЦЭМ!$F$34:$F$777,СВЦЭМ!$A$34:$A$777,$A206,СВЦЭМ!$B$34:$B$777,U$190)+'СЕТ СН'!$F$12</f>
        <v>71.500485569999995</v>
      </c>
      <c r="V206" s="37">
        <f>SUMIFS(СВЦЭМ!$F$34:$F$777,СВЦЭМ!$A$34:$A$777,$A206,СВЦЭМ!$B$34:$B$777,V$190)+'СЕТ СН'!$F$12</f>
        <v>70.160361769999994</v>
      </c>
      <c r="W206" s="37">
        <f>SUMIFS(СВЦЭМ!$F$34:$F$777,СВЦЭМ!$A$34:$A$777,$A206,СВЦЭМ!$B$34:$B$777,W$190)+'СЕТ СН'!$F$12</f>
        <v>75.507637509999995</v>
      </c>
      <c r="X206" s="37">
        <f>SUMIFS(СВЦЭМ!$F$34:$F$777,СВЦЭМ!$A$34:$A$777,$A206,СВЦЭМ!$B$34:$B$777,X$190)+'СЕТ СН'!$F$12</f>
        <v>86.729033220000005</v>
      </c>
      <c r="Y206" s="37">
        <f>SUMIFS(СВЦЭМ!$F$34:$F$777,СВЦЭМ!$A$34:$A$777,$A206,СВЦЭМ!$B$34:$B$777,Y$190)+'СЕТ СН'!$F$12</f>
        <v>101.02076782</v>
      </c>
    </row>
    <row r="207" spans="1:25" ht="15.75" x14ac:dyDescent="0.2">
      <c r="A207" s="36">
        <f t="shared" si="5"/>
        <v>43268</v>
      </c>
      <c r="B207" s="37">
        <f>SUMIFS(СВЦЭМ!$F$34:$F$777,СВЦЭМ!$A$34:$A$777,$A207,СВЦЭМ!$B$34:$B$777,B$190)+'СЕТ СН'!$F$12</f>
        <v>105.12738301</v>
      </c>
      <c r="C207" s="37">
        <f>SUMIFS(СВЦЭМ!$F$34:$F$777,СВЦЭМ!$A$34:$A$777,$A207,СВЦЭМ!$B$34:$B$777,C$190)+'СЕТ СН'!$F$12</f>
        <v>111.42768002</v>
      </c>
      <c r="D207" s="37">
        <f>SUMIFS(СВЦЭМ!$F$34:$F$777,СВЦЭМ!$A$34:$A$777,$A207,СВЦЭМ!$B$34:$B$777,D$190)+'СЕТ СН'!$F$12</f>
        <v>111.78204755</v>
      </c>
      <c r="E207" s="37">
        <f>SUMIFS(СВЦЭМ!$F$34:$F$777,СВЦЭМ!$A$34:$A$777,$A207,СВЦЭМ!$B$34:$B$777,E$190)+'СЕТ СН'!$F$12</f>
        <v>111.09458586</v>
      </c>
      <c r="F207" s="37">
        <f>SUMIFS(СВЦЭМ!$F$34:$F$777,СВЦЭМ!$A$34:$A$777,$A207,СВЦЭМ!$B$34:$B$777,F$190)+'СЕТ СН'!$F$12</f>
        <v>110.34476091000001</v>
      </c>
      <c r="G207" s="37">
        <f>SUMIFS(СВЦЭМ!$F$34:$F$777,СВЦЭМ!$A$34:$A$777,$A207,СВЦЭМ!$B$34:$B$777,G$190)+'СЕТ СН'!$F$12</f>
        <v>109.40290002</v>
      </c>
      <c r="H207" s="37">
        <f>SUMIFS(СВЦЭМ!$F$34:$F$777,СВЦЭМ!$A$34:$A$777,$A207,СВЦЭМ!$B$34:$B$777,H$190)+'СЕТ СН'!$F$12</f>
        <v>108.60727668</v>
      </c>
      <c r="I207" s="37">
        <f>SUMIFS(СВЦЭМ!$F$34:$F$777,СВЦЭМ!$A$34:$A$777,$A207,СВЦЭМ!$B$34:$B$777,I$190)+'СЕТ СН'!$F$12</f>
        <v>98.072951869999997</v>
      </c>
      <c r="J207" s="37">
        <f>SUMIFS(СВЦЭМ!$F$34:$F$777,СВЦЭМ!$A$34:$A$777,$A207,СВЦЭМ!$B$34:$B$777,J$190)+'СЕТ СН'!$F$12</f>
        <v>82.398118719999999</v>
      </c>
      <c r="K207" s="37">
        <f>SUMIFS(СВЦЭМ!$F$34:$F$777,СВЦЭМ!$A$34:$A$777,$A207,СВЦЭМ!$B$34:$B$777,K$190)+'СЕТ СН'!$F$12</f>
        <v>73.76725424</v>
      </c>
      <c r="L207" s="37">
        <f>SUMIFS(СВЦЭМ!$F$34:$F$777,СВЦЭМ!$A$34:$A$777,$A207,СВЦЭМ!$B$34:$B$777,L$190)+'СЕТ СН'!$F$12</f>
        <v>70.19036371</v>
      </c>
      <c r="M207" s="37">
        <f>SUMIFS(СВЦЭМ!$F$34:$F$777,СВЦЭМ!$A$34:$A$777,$A207,СВЦЭМ!$B$34:$B$777,M$190)+'СЕТ СН'!$F$12</f>
        <v>69.345713329999995</v>
      </c>
      <c r="N207" s="37">
        <f>SUMIFS(СВЦЭМ!$F$34:$F$777,СВЦЭМ!$A$34:$A$777,$A207,СВЦЭМ!$B$34:$B$777,N$190)+'СЕТ СН'!$F$12</f>
        <v>69.318390879999995</v>
      </c>
      <c r="O207" s="37">
        <f>SUMIFS(СВЦЭМ!$F$34:$F$777,СВЦЭМ!$A$34:$A$777,$A207,СВЦЭМ!$B$34:$B$777,O$190)+'СЕТ СН'!$F$12</f>
        <v>68.955238069999993</v>
      </c>
      <c r="P207" s="37">
        <f>SUMIFS(СВЦЭМ!$F$34:$F$777,СВЦЭМ!$A$34:$A$777,$A207,СВЦЭМ!$B$34:$B$777,P$190)+'СЕТ СН'!$F$12</f>
        <v>73.050768969999993</v>
      </c>
      <c r="Q207" s="37">
        <f>SUMIFS(СВЦЭМ!$F$34:$F$777,СВЦЭМ!$A$34:$A$777,$A207,СВЦЭМ!$B$34:$B$777,Q$190)+'СЕТ СН'!$F$12</f>
        <v>74.175503210000002</v>
      </c>
      <c r="R207" s="37">
        <f>SUMIFS(СВЦЭМ!$F$34:$F$777,СВЦЭМ!$A$34:$A$777,$A207,СВЦЭМ!$B$34:$B$777,R$190)+'СЕТ СН'!$F$12</f>
        <v>74.065150540000005</v>
      </c>
      <c r="S207" s="37">
        <f>SUMIFS(СВЦЭМ!$F$34:$F$777,СВЦЭМ!$A$34:$A$777,$A207,СВЦЭМ!$B$34:$B$777,S$190)+'СЕТ СН'!$F$12</f>
        <v>70.131848439999999</v>
      </c>
      <c r="T207" s="37">
        <f>SUMIFS(СВЦЭМ!$F$34:$F$777,СВЦЭМ!$A$34:$A$777,$A207,СВЦЭМ!$B$34:$B$777,T$190)+'СЕТ СН'!$F$12</f>
        <v>68.711860740000006</v>
      </c>
      <c r="U207" s="37">
        <f>SUMIFS(СВЦЭМ!$F$34:$F$777,СВЦЭМ!$A$34:$A$777,$A207,СВЦЭМ!$B$34:$B$777,U$190)+'СЕТ СН'!$F$12</f>
        <v>69.295369489999999</v>
      </c>
      <c r="V207" s="37">
        <f>SUMIFS(СВЦЭМ!$F$34:$F$777,СВЦЭМ!$A$34:$A$777,$A207,СВЦЭМ!$B$34:$B$777,V$190)+'СЕТ СН'!$F$12</f>
        <v>68.631782670000007</v>
      </c>
      <c r="W207" s="37">
        <f>SUMIFS(СВЦЭМ!$F$34:$F$777,СВЦЭМ!$A$34:$A$777,$A207,СВЦЭМ!$B$34:$B$777,W$190)+'СЕТ СН'!$F$12</f>
        <v>74.879654849999994</v>
      </c>
      <c r="X207" s="37">
        <f>SUMIFS(СВЦЭМ!$F$34:$F$777,СВЦЭМ!$A$34:$A$777,$A207,СВЦЭМ!$B$34:$B$777,X$190)+'СЕТ СН'!$F$12</f>
        <v>81.94032867</v>
      </c>
      <c r="Y207" s="37">
        <f>SUMIFS(СВЦЭМ!$F$34:$F$777,СВЦЭМ!$A$34:$A$777,$A207,СВЦЭМ!$B$34:$B$777,Y$190)+'СЕТ СН'!$F$12</f>
        <v>95.992260060000007</v>
      </c>
    </row>
    <row r="208" spans="1:25" ht="15.75" x14ac:dyDescent="0.2">
      <c r="A208" s="36">
        <f t="shared" si="5"/>
        <v>43269</v>
      </c>
      <c r="B208" s="37">
        <f>SUMIFS(СВЦЭМ!$F$34:$F$777,СВЦЭМ!$A$34:$A$777,$A208,СВЦЭМ!$B$34:$B$777,B$190)+'СЕТ СН'!$F$12</f>
        <v>110.433547</v>
      </c>
      <c r="C208" s="37">
        <f>SUMIFS(СВЦЭМ!$F$34:$F$777,СВЦЭМ!$A$34:$A$777,$A208,СВЦЭМ!$B$34:$B$777,C$190)+'СЕТ СН'!$F$12</f>
        <v>112.89724126999999</v>
      </c>
      <c r="D208" s="37">
        <f>SUMIFS(СВЦЭМ!$F$34:$F$777,СВЦЭМ!$A$34:$A$777,$A208,СВЦЭМ!$B$34:$B$777,D$190)+'СЕТ СН'!$F$12</f>
        <v>111.71438673</v>
      </c>
      <c r="E208" s="37">
        <f>SUMIFS(СВЦЭМ!$F$34:$F$777,СВЦЭМ!$A$34:$A$777,$A208,СВЦЭМ!$B$34:$B$777,E$190)+'СЕТ СН'!$F$12</f>
        <v>110.88018357999999</v>
      </c>
      <c r="F208" s="37">
        <f>SUMIFS(СВЦЭМ!$F$34:$F$777,СВЦЭМ!$A$34:$A$777,$A208,СВЦЭМ!$B$34:$B$777,F$190)+'СЕТ СН'!$F$12</f>
        <v>110.22126915</v>
      </c>
      <c r="G208" s="37">
        <f>SUMIFS(СВЦЭМ!$F$34:$F$777,СВЦЭМ!$A$34:$A$777,$A208,СВЦЭМ!$B$34:$B$777,G$190)+'СЕТ СН'!$F$12</f>
        <v>110.78968551</v>
      </c>
      <c r="H208" s="37">
        <f>SUMIFS(СВЦЭМ!$F$34:$F$777,СВЦЭМ!$A$34:$A$777,$A208,СВЦЭМ!$B$34:$B$777,H$190)+'СЕТ СН'!$F$12</f>
        <v>106.54656212</v>
      </c>
      <c r="I208" s="37">
        <f>SUMIFS(СВЦЭМ!$F$34:$F$777,СВЦЭМ!$A$34:$A$777,$A208,СВЦЭМ!$B$34:$B$777,I$190)+'СЕТ СН'!$F$12</f>
        <v>90.993350129999996</v>
      </c>
      <c r="J208" s="37">
        <f>SUMIFS(СВЦЭМ!$F$34:$F$777,СВЦЭМ!$A$34:$A$777,$A208,СВЦЭМ!$B$34:$B$777,J$190)+'СЕТ СН'!$F$12</f>
        <v>77.945224280000005</v>
      </c>
      <c r="K208" s="37">
        <f>SUMIFS(СВЦЭМ!$F$34:$F$777,СВЦЭМ!$A$34:$A$777,$A208,СВЦЭМ!$B$34:$B$777,K$190)+'СЕТ СН'!$F$12</f>
        <v>72.457787640000006</v>
      </c>
      <c r="L208" s="37">
        <f>SUMIFS(СВЦЭМ!$F$34:$F$777,СВЦЭМ!$A$34:$A$777,$A208,СВЦЭМ!$B$34:$B$777,L$190)+'СЕТ СН'!$F$12</f>
        <v>71.935372349999994</v>
      </c>
      <c r="M208" s="37">
        <f>SUMIFS(СВЦЭМ!$F$34:$F$777,СВЦЭМ!$A$34:$A$777,$A208,СВЦЭМ!$B$34:$B$777,M$190)+'СЕТ СН'!$F$12</f>
        <v>72.182874560000002</v>
      </c>
      <c r="N208" s="37">
        <f>SUMIFS(СВЦЭМ!$F$34:$F$777,СВЦЭМ!$A$34:$A$777,$A208,СВЦЭМ!$B$34:$B$777,N$190)+'СЕТ СН'!$F$12</f>
        <v>71.126229899999998</v>
      </c>
      <c r="O208" s="37">
        <f>SUMIFS(СВЦЭМ!$F$34:$F$777,СВЦЭМ!$A$34:$A$777,$A208,СВЦЭМ!$B$34:$B$777,O$190)+'СЕТ СН'!$F$12</f>
        <v>70.519702050000006</v>
      </c>
      <c r="P208" s="37">
        <f>SUMIFS(СВЦЭМ!$F$34:$F$777,СВЦЭМ!$A$34:$A$777,$A208,СВЦЭМ!$B$34:$B$777,P$190)+'СЕТ СН'!$F$12</f>
        <v>72.11078268</v>
      </c>
      <c r="Q208" s="37">
        <f>SUMIFS(СВЦЭМ!$F$34:$F$777,СВЦЭМ!$A$34:$A$777,$A208,СВЦЭМ!$B$34:$B$777,Q$190)+'СЕТ СН'!$F$12</f>
        <v>72.142281440000005</v>
      </c>
      <c r="R208" s="37">
        <f>SUMIFS(СВЦЭМ!$F$34:$F$777,СВЦЭМ!$A$34:$A$777,$A208,СВЦЭМ!$B$34:$B$777,R$190)+'СЕТ СН'!$F$12</f>
        <v>72.742079239999995</v>
      </c>
      <c r="S208" s="37">
        <f>SUMIFS(СВЦЭМ!$F$34:$F$777,СВЦЭМ!$A$34:$A$777,$A208,СВЦЭМ!$B$34:$B$777,S$190)+'СЕТ СН'!$F$12</f>
        <v>71.938173969999994</v>
      </c>
      <c r="T208" s="37">
        <f>SUMIFS(СВЦЭМ!$F$34:$F$777,СВЦЭМ!$A$34:$A$777,$A208,СВЦЭМ!$B$34:$B$777,T$190)+'СЕТ СН'!$F$12</f>
        <v>71.018168189999997</v>
      </c>
      <c r="U208" s="37">
        <f>SUMIFS(СВЦЭМ!$F$34:$F$777,СВЦЭМ!$A$34:$A$777,$A208,СВЦЭМ!$B$34:$B$777,U$190)+'СЕТ СН'!$F$12</f>
        <v>72.391753710000003</v>
      </c>
      <c r="V208" s="37">
        <f>SUMIFS(СВЦЭМ!$F$34:$F$777,СВЦЭМ!$A$34:$A$777,$A208,СВЦЭМ!$B$34:$B$777,V$190)+'СЕТ СН'!$F$12</f>
        <v>72.834705929999998</v>
      </c>
      <c r="W208" s="37">
        <f>SUMIFS(СВЦЭМ!$F$34:$F$777,СВЦЭМ!$A$34:$A$777,$A208,СВЦЭМ!$B$34:$B$777,W$190)+'СЕТ СН'!$F$12</f>
        <v>77.477224680000006</v>
      </c>
      <c r="X208" s="37">
        <f>SUMIFS(СВЦЭМ!$F$34:$F$777,СВЦЭМ!$A$34:$A$777,$A208,СВЦЭМ!$B$34:$B$777,X$190)+'СЕТ СН'!$F$12</f>
        <v>88.336611099999999</v>
      </c>
      <c r="Y208" s="37">
        <f>SUMIFS(СВЦЭМ!$F$34:$F$777,СВЦЭМ!$A$34:$A$777,$A208,СВЦЭМ!$B$34:$B$777,Y$190)+'СЕТ СН'!$F$12</f>
        <v>101.56141663</v>
      </c>
    </row>
    <row r="209" spans="1:25" ht="15.75" x14ac:dyDescent="0.2">
      <c r="A209" s="36">
        <f t="shared" si="5"/>
        <v>43270</v>
      </c>
      <c r="B209" s="37">
        <f>SUMIFS(СВЦЭМ!$F$34:$F$777,СВЦЭМ!$A$34:$A$777,$A209,СВЦЭМ!$B$34:$B$777,B$190)+'СЕТ СН'!$F$12</f>
        <v>99.959328499999998</v>
      </c>
      <c r="C209" s="37">
        <f>SUMIFS(СВЦЭМ!$F$34:$F$777,СВЦЭМ!$A$34:$A$777,$A209,СВЦЭМ!$B$34:$B$777,C$190)+'СЕТ СН'!$F$12</f>
        <v>104.81313968000001</v>
      </c>
      <c r="D209" s="37">
        <f>SUMIFS(СВЦЭМ!$F$34:$F$777,СВЦЭМ!$A$34:$A$777,$A209,СВЦЭМ!$B$34:$B$777,D$190)+'СЕТ СН'!$F$12</f>
        <v>105.79714319999999</v>
      </c>
      <c r="E209" s="37">
        <f>SUMIFS(СВЦЭМ!$F$34:$F$777,СВЦЭМ!$A$34:$A$777,$A209,СВЦЭМ!$B$34:$B$777,E$190)+'СЕТ СН'!$F$12</f>
        <v>95.209103720000002</v>
      </c>
      <c r="F209" s="37">
        <f>SUMIFS(СВЦЭМ!$F$34:$F$777,СВЦЭМ!$A$34:$A$777,$A209,СВЦЭМ!$B$34:$B$777,F$190)+'СЕТ СН'!$F$12</f>
        <v>94.46234844</v>
      </c>
      <c r="G209" s="37">
        <f>SUMIFS(СВЦЭМ!$F$34:$F$777,СВЦЭМ!$A$34:$A$777,$A209,СВЦЭМ!$B$34:$B$777,G$190)+'СЕТ СН'!$F$12</f>
        <v>92.753196310000007</v>
      </c>
      <c r="H209" s="37">
        <f>SUMIFS(СВЦЭМ!$F$34:$F$777,СВЦЭМ!$A$34:$A$777,$A209,СВЦЭМ!$B$34:$B$777,H$190)+'СЕТ СН'!$F$12</f>
        <v>93.129310889999999</v>
      </c>
      <c r="I209" s="37">
        <f>SUMIFS(СВЦЭМ!$F$34:$F$777,СВЦЭМ!$A$34:$A$777,$A209,СВЦЭМ!$B$34:$B$777,I$190)+'СЕТ СН'!$F$12</f>
        <v>85.667044939999997</v>
      </c>
      <c r="J209" s="37">
        <f>SUMIFS(СВЦЭМ!$F$34:$F$777,СВЦЭМ!$A$34:$A$777,$A209,СВЦЭМ!$B$34:$B$777,J$190)+'СЕТ СН'!$F$12</f>
        <v>74.896655089999996</v>
      </c>
      <c r="K209" s="37">
        <f>SUMIFS(СВЦЭМ!$F$34:$F$777,СВЦЭМ!$A$34:$A$777,$A209,СВЦЭМ!$B$34:$B$777,K$190)+'СЕТ СН'!$F$12</f>
        <v>69.699767379999997</v>
      </c>
      <c r="L209" s="37">
        <f>SUMIFS(СВЦЭМ!$F$34:$F$777,СВЦЭМ!$A$34:$A$777,$A209,СВЦЭМ!$B$34:$B$777,L$190)+'СЕТ СН'!$F$12</f>
        <v>69.518520649999999</v>
      </c>
      <c r="M209" s="37">
        <f>SUMIFS(СВЦЭМ!$F$34:$F$777,СВЦЭМ!$A$34:$A$777,$A209,СВЦЭМ!$B$34:$B$777,M$190)+'СЕТ СН'!$F$12</f>
        <v>70.274444520000003</v>
      </c>
      <c r="N209" s="37">
        <f>SUMIFS(СВЦЭМ!$F$34:$F$777,СВЦЭМ!$A$34:$A$777,$A209,СВЦЭМ!$B$34:$B$777,N$190)+'СЕТ СН'!$F$12</f>
        <v>70.264499689999994</v>
      </c>
      <c r="O209" s="37">
        <f>SUMIFS(СВЦЭМ!$F$34:$F$777,СВЦЭМ!$A$34:$A$777,$A209,СВЦЭМ!$B$34:$B$777,O$190)+'СЕТ СН'!$F$12</f>
        <v>68.519541680000003</v>
      </c>
      <c r="P209" s="37">
        <f>SUMIFS(СВЦЭМ!$F$34:$F$777,СВЦЭМ!$A$34:$A$777,$A209,СВЦЭМ!$B$34:$B$777,P$190)+'СЕТ СН'!$F$12</f>
        <v>71.352336589999993</v>
      </c>
      <c r="Q209" s="37">
        <f>SUMIFS(СВЦЭМ!$F$34:$F$777,СВЦЭМ!$A$34:$A$777,$A209,СВЦЭМ!$B$34:$B$777,Q$190)+'СЕТ СН'!$F$12</f>
        <v>72.274942460000005</v>
      </c>
      <c r="R209" s="37">
        <f>SUMIFS(СВЦЭМ!$F$34:$F$777,СВЦЭМ!$A$34:$A$777,$A209,СВЦЭМ!$B$34:$B$777,R$190)+'СЕТ СН'!$F$12</f>
        <v>71.602036530000007</v>
      </c>
      <c r="S209" s="37">
        <f>SUMIFS(СВЦЭМ!$F$34:$F$777,СВЦЭМ!$A$34:$A$777,$A209,СВЦЭМ!$B$34:$B$777,S$190)+'СЕТ СН'!$F$12</f>
        <v>70.820793710000004</v>
      </c>
      <c r="T209" s="37">
        <f>SUMIFS(СВЦЭМ!$F$34:$F$777,СВЦЭМ!$A$34:$A$777,$A209,СВЦЭМ!$B$34:$B$777,T$190)+'СЕТ СН'!$F$12</f>
        <v>69.349662879999997</v>
      </c>
      <c r="U209" s="37">
        <f>SUMIFS(СВЦЭМ!$F$34:$F$777,СВЦЭМ!$A$34:$A$777,$A209,СВЦЭМ!$B$34:$B$777,U$190)+'СЕТ СН'!$F$12</f>
        <v>71.175688170000001</v>
      </c>
      <c r="V209" s="37">
        <f>SUMIFS(СВЦЭМ!$F$34:$F$777,СВЦЭМ!$A$34:$A$777,$A209,СВЦЭМ!$B$34:$B$777,V$190)+'СЕТ СН'!$F$12</f>
        <v>71.31037019</v>
      </c>
      <c r="W209" s="37">
        <f>SUMIFS(СВЦЭМ!$F$34:$F$777,СВЦЭМ!$A$34:$A$777,$A209,СВЦЭМ!$B$34:$B$777,W$190)+'СЕТ СН'!$F$12</f>
        <v>74.798535619999996</v>
      </c>
      <c r="X209" s="37">
        <f>SUMIFS(СВЦЭМ!$F$34:$F$777,СВЦЭМ!$A$34:$A$777,$A209,СВЦЭМ!$B$34:$B$777,X$190)+'СЕТ СН'!$F$12</f>
        <v>85.463341929999999</v>
      </c>
      <c r="Y209" s="37">
        <f>SUMIFS(СВЦЭМ!$F$34:$F$777,СВЦЭМ!$A$34:$A$777,$A209,СВЦЭМ!$B$34:$B$777,Y$190)+'СЕТ СН'!$F$12</f>
        <v>97.559914250000006</v>
      </c>
    </row>
    <row r="210" spans="1:25" ht="15.75" x14ac:dyDescent="0.2">
      <c r="A210" s="36">
        <f t="shared" si="5"/>
        <v>43271</v>
      </c>
      <c r="B210" s="37">
        <f>SUMIFS(СВЦЭМ!$F$34:$F$777,СВЦЭМ!$A$34:$A$777,$A210,СВЦЭМ!$B$34:$B$777,B$190)+'СЕТ СН'!$F$12</f>
        <v>95.793926780000007</v>
      </c>
      <c r="C210" s="37">
        <f>SUMIFS(СВЦЭМ!$F$34:$F$777,СВЦЭМ!$A$34:$A$777,$A210,СВЦЭМ!$B$34:$B$777,C$190)+'СЕТ СН'!$F$12</f>
        <v>99.369851449999999</v>
      </c>
      <c r="D210" s="37">
        <f>SUMIFS(СВЦЭМ!$F$34:$F$777,СВЦЭМ!$A$34:$A$777,$A210,СВЦЭМ!$B$34:$B$777,D$190)+'СЕТ СН'!$F$12</f>
        <v>104.49466657000001</v>
      </c>
      <c r="E210" s="37">
        <f>SUMIFS(СВЦЭМ!$F$34:$F$777,СВЦЭМ!$A$34:$A$777,$A210,СВЦЭМ!$B$34:$B$777,E$190)+'СЕТ СН'!$F$12</f>
        <v>106.2801544</v>
      </c>
      <c r="F210" s="37">
        <f>SUMIFS(СВЦЭМ!$F$34:$F$777,СВЦЭМ!$A$34:$A$777,$A210,СВЦЭМ!$B$34:$B$777,F$190)+'СЕТ СН'!$F$12</f>
        <v>106.10757230999999</v>
      </c>
      <c r="G210" s="37">
        <f>SUMIFS(СВЦЭМ!$F$34:$F$777,СВЦЭМ!$A$34:$A$777,$A210,СВЦЭМ!$B$34:$B$777,G$190)+'СЕТ СН'!$F$12</f>
        <v>103.58396347</v>
      </c>
      <c r="H210" s="37">
        <f>SUMIFS(СВЦЭМ!$F$34:$F$777,СВЦЭМ!$A$34:$A$777,$A210,СВЦЭМ!$B$34:$B$777,H$190)+'СЕТ СН'!$F$12</f>
        <v>93.355421269999994</v>
      </c>
      <c r="I210" s="37">
        <f>SUMIFS(СВЦЭМ!$F$34:$F$777,СВЦЭМ!$A$34:$A$777,$A210,СВЦЭМ!$B$34:$B$777,I$190)+'СЕТ СН'!$F$12</f>
        <v>78.64819679</v>
      </c>
      <c r="J210" s="37">
        <f>SUMIFS(СВЦЭМ!$F$34:$F$777,СВЦЭМ!$A$34:$A$777,$A210,СВЦЭМ!$B$34:$B$777,J$190)+'СЕТ СН'!$F$12</f>
        <v>70.183846950000003</v>
      </c>
      <c r="K210" s="37">
        <f>SUMIFS(СВЦЭМ!$F$34:$F$777,СВЦЭМ!$A$34:$A$777,$A210,СВЦЭМ!$B$34:$B$777,K$190)+'СЕТ СН'!$F$12</f>
        <v>66.547863379999995</v>
      </c>
      <c r="L210" s="37">
        <f>SUMIFS(СВЦЭМ!$F$34:$F$777,СВЦЭМ!$A$34:$A$777,$A210,СВЦЭМ!$B$34:$B$777,L$190)+'СЕТ СН'!$F$12</f>
        <v>67.574707349999997</v>
      </c>
      <c r="M210" s="37">
        <f>SUMIFS(СВЦЭМ!$F$34:$F$777,СВЦЭМ!$A$34:$A$777,$A210,СВЦЭМ!$B$34:$B$777,M$190)+'СЕТ СН'!$F$12</f>
        <v>67.801152169999995</v>
      </c>
      <c r="N210" s="37">
        <f>SUMIFS(СВЦЭМ!$F$34:$F$777,СВЦЭМ!$A$34:$A$777,$A210,СВЦЭМ!$B$34:$B$777,N$190)+'СЕТ СН'!$F$12</f>
        <v>68.202852840000006</v>
      </c>
      <c r="O210" s="37">
        <f>SUMIFS(СВЦЭМ!$F$34:$F$777,СВЦЭМ!$A$34:$A$777,$A210,СВЦЭМ!$B$34:$B$777,O$190)+'СЕТ СН'!$F$12</f>
        <v>68.802926959999994</v>
      </c>
      <c r="P210" s="37">
        <f>SUMIFS(СВЦЭМ!$F$34:$F$777,СВЦЭМ!$A$34:$A$777,$A210,СВЦЭМ!$B$34:$B$777,P$190)+'СЕТ СН'!$F$12</f>
        <v>69.165163390000004</v>
      </c>
      <c r="Q210" s="37">
        <f>SUMIFS(СВЦЭМ!$F$34:$F$777,СВЦЭМ!$A$34:$A$777,$A210,СВЦЭМ!$B$34:$B$777,Q$190)+'СЕТ СН'!$F$12</f>
        <v>69.922087619999999</v>
      </c>
      <c r="R210" s="37">
        <f>SUMIFS(СВЦЭМ!$F$34:$F$777,СВЦЭМ!$A$34:$A$777,$A210,СВЦЭМ!$B$34:$B$777,R$190)+'СЕТ СН'!$F$12</f>
        <v>70.710611610000001</v>
      </c>
      <c r="S210" s="37">
        <f>SUMIFS(СВЦЭМ!$F$34:$F$777,СВЦЭМ!$A$34:$A$777,$A210,СВЦЭМ!$B$34:$B$777,S$190)+'СЕТ СН'!$F$12</f>
        <v>74.113163259999993</v>
      </c>
      <c r="T210" s="37">
        <f>SUMIFS(СВЦЭМ!$F$34:$F$777,СВЦЭМ!$A$34:$A$777,$A210,СВЦЭМ!$B$34:$B$777,T$190)+'СЕТ СН'!$F$12</f>
        <v>75.290525709999997</v>
      </c>
      <c r="U210" s="37">
        <f>SUMIFS(СВЦЭМ!$F$34:$F$777,СВЦЭМ!$A$34:$A$777,$A210,СВЦЭМ!$B$34:$B$777,U$190)+'СЕТ СН'!$F$12</f>
        <v>75.610502969999999</v>
      </c>
      <c r="V210" s="37">
        <f>SUMIFS(СВЦЭМ!$F$34:$F$777,СВЦЭМ!$A$34:$A$777,$A210,СВЦЭМ!$B$34:$B$777,V$190)+'СЕТ СН'!$F$12</f>
        <v>75.411697360000005</v>
      </c>
      <c r="W210" s="37">
        <f>SUMIFS(СВЦЭМ!$F$34:$F$777,СВЦЭМ!$A$34:$A$777,$A210,СВЦЭМ!$B$34:$B$777,W$190)+'СЕТ СН'!$F$12</f>
        <v>80.140231409999998</v>
      </c>
      <c r="X210" s="37">
        <f>SUMIFS(СВЦЭМ!$F$34:$F$777,СВЦЭМ!$A$34:$A$777,$A210,СВЦЭМ!$B$34:$B$777,X$190)+'СЕТ СН'!$F$12</f>
        <v>88.64055836</v>
      </c>
      <c r="Y210" s="37">
        <f>SUMIFS(СВЦЭМ!$F$34:$F$777,СВЦЭМ!$A$34:$A$777,$A210,СВЦЭМ!$B$34:$B$777,Y$190)+'СЕТ СН'!$F$12</f>
        <v>99.835048279999995</v>
      </c>
    </row>
    <row r="211" spans="1:25" ht="15.75" x14ac:dyDescent="0.2">
      <c r="A211" s="36">
        <f t="shared" si="5"/>
        <v>43272</v>
      </c>
      <c r="B211" s="37">
        <f>SUMIFS(СВЦЭМ!$F$34:$F$777,СВЦЭМ!$A$34:$A$777,$A211,СВЦЭМ!$B$34:$B$777,B$190)+'СЕТ СН'!$F$12</f>
        <v>97.726963100000006</v>
      </c>
      <c r="C211" s="37">
        <f>SUMIFS(СВЦЭМ!$F$34:$F$777,СВЦЭМ!$A$34:$A$777,$A211,СВЦЭМ!$B$34:$B$777,C$190)+'СЕТ СН'!$F$12</f>
        <v>98.94435095</v>
      </c>
      <c r="D211" s="37">
        <f>SUMIFS(СВЦЭМ!$F$34:$F$777,СВЦЭМ!$A$34:$A$777,$A211,СВЦЭМ!$B$34:$B$777,D$190)+'СЕТ СН'!$F$12</f>
        <v>104.99475114000001</v>
      </c>
      <c r="E211" s="37">
        <f>SUMIFS(СВЦЭМ!$F$34:$F$777,СВЦЭМ!$A$34:$A$777,$A211,СВЦЭМ!$B$34:$B$777,E$190)+'СЕТ СН'!$F$12</f>
        <v>106.33996147000001</v>
      </c>
      <c r="F211" s="37">
        <f>SUMIFS(СВЦЭМ!$F$34:$F$777,СВЦЭМ!$A$34:$A$777,$A211,СВЦЭМ!$B$34:$B$777,F$190)+'СЕТ СН'!$F$12</f>
        <v>105.72597426999999</v>
      </c>
      <c r="G211" s="37">
        <f>SUMIFS(СВЦЭМ!$F$34:$F$777,СВЦЭМ!$A$34:$A$777,$A211,СВЦЭМ!$B$34:$B$777,G$190)+'СЕТ СН'!$F$12</f>
        <v>105.17040254</v>
      </c>
      <c r="H211" s="37">
        <f>SUMIFS(СВЦЭМ!$F$34:$F$777,СВЦЭМ!$A$34:$A$777,$A211,СВЦЭМ!$B$34:$B$777,H$190)+'СЕТ СН'!$F$12</f>
        <v>96.231324389999997</v>
      </c>
      <c r="I211" s="37">
        <f>SUMIFS(СВЦЭМ!$F$34:$F$777,СВЦЭМ!$A$34:$A$777,$A211,СВЦЭМ!$B$34:$B$777,I$190)+'СЕТ СН'!$F$12</f>
        <v>84.218516019999996</v>
      </c>
      <c r="J211" s="37">
        <f>SUMIFS(СВЦЭМ!$F$34:$F$777,СВЦЭМ!$A$34:$A$777,$A211,СВЦЭМ!$B$34:$B$777,J$190)+'СЕТ СН'!$F$12</f>
        <v>75.699078049999997</v>
      </c>
      <c r="K211" s="37">
        <f>SUMIFS(СВЦЭМ!$F$34:$F$777,СВЦЭМ!$A$34:$A$777,$A211,СВЦЭМ!$B$34:$B$777,K$190)+'СЕТ СН'!$F$12</f>
        <v>69.386716489999998</v>
      </c>
      <c r="L211" s="37">
        <f>SUMIFS(СВЦЭМ!$F$34:$F$777,СВЦЭМ!$A$34:$A$777,$A211,СВЦЭМ!$B$34:$B$777,L$190)+'СЕТ СН'!$F$12</f>
        <v>67.52986636</v>
      </c>
      <c r="M211" s="37">
        <f>SUMIFS(СВЦЭМ!$F$34:$F$777,СВЦЭМ!$A$34:$A$777,$A211,СВЦЭМ!$B$34:$B$777,M$190)+'СЕТ СН'!$F$12</f>
        <v>67.759964879999998</v>
      </c>
      <c r="N211" s="37">
        <f>SUMIFS(СВЦЭМ!$F$34:$F$777,СВЦЭМ!$A$34:$A$777,$A211,СВЦЭМ!$B$34:$B$777,N$190)+'СЕТ СН'!$F$12</f>
        <v>68.228931990000007</v>
      </c>
      <c r="O211" s="37">
        <f>SUMIFS(СВЦЭМ!$F$34:$F$777,СВЦЭМ!$A$34:$A$777,$A211,СВЦЭМ!$B$34:$B$777,O$190)+'СЕТ СН'!$F$12</f>
        <v>69.187714839999998</v>
      </c>
      <c r="P211" s="37">
        <f>SUMIFS(СВЦЭМ!$F$34:$F$777,СВЦЭМ!$A$34:$A$777,$A211,СВЦЭМ!$B$34:$B$777,P$190)+'СЕТ СН'!$F$12</f>
        <v>69.7576155</v>
      </c>
      <c r="Q211" s="37">
        <f>SUMIFS(СВЦЭМ!$F$34:$F$777,СВЦЭМ!$A$34:$A$777,$A211,СВЦЭМ!$B$34:$B$777,Q$190)+'СЕТ СН'!$F$12</f>
        <v>69.701231699999994</v>
      </c>
      <c r="R211" s="37">
        <f>SUMIFS(СВЦЭМ!$F$34:$F$777,СВЦЭМ!$A$34:$A$777,$A211,СВЦЭМ!$B$34:$B$777,R$190)+'СЕТ СН'!$F$12</f>
        <v>72.708564330000002</v>
      </c>
      <c r="S211" s="37">
        <f>SUMIFS(СВЦЭМ!$F$34:$F$777,СВЦЭМ!$A$34:$A$777,$A211,СВЦЭМ!$B$34:$B$777,S$190)+'СЕТ СН'!$F$12</f>
        <v>69.053236999999996</v>
      </c>
      <c r="T211" s="37">
        <f>SUMIFS(СВЦЭМ!$F$34:$F$777,СВЦЭМ!$A$34:$A$777,$A211,СВЦЭМ!$B$34:$B$777,T$190)+'СЕТ СН'!$F$12</f>
        <v>67.916153559999998</v>
      </c>
      <c r="U211" s="37">
        <f>SUMIFS(СВЦЭМ!$F$34:$F$777,СВЦЭМ!$A$34:$A$777,$A211,СВЦЭМ!$B$34:$B$777,U$190)+'СЕТ СН'!$F$12</f>
        <v>67.558021659999994</v>
      </c>
      <c r="V211" s="37">
        <f>SUMIFS(СВЦЭМ!$F$34:$F$777,СВЦЭМ!$A$34:$A$777,$A211,СВЦЭМ!$B$34:$B$777,V$190)+'СЕТ СН'!$F$12</f>
        <v>68.897658710000002</v>
      </c>
      <c r="W211" s="37">
        <f>SUMIFS(СВЦЭМ!$F$34:$F$777,СВЦЭМ!$A$34:$A$777,$A211,СВЦЭМ!$B$34:$B$777,W$190)+'СЕТ СН'!$F$12</f>
        <v>74.226534009999995</v>
      </c>
      <c r="X211" s="37">
        <f>SUMIFS(СВЦЭМ!$F$34:$F$777,СВЦЭМ!$A$34:$A$777,$A211,СВЦЭМ!$B$34:$B$777,X$190)+'СЕТ СН'!$F$12</f>
        <v>85.134267989999998</v>
      </c>
      <c r="Y211" s="37">
        <f>SUMIFS(СВЦЭМ!$F$34:$F$777,СВЦЭМ!$A$34:$A$777,$A211,СВЦЭМ!$B$34:$B$777,Y$190)+'СЕТ СН'!$F$12</f>
        <v>95.369977340000005</v>
      </c>
    </row>
    <row r="212" spans="1:25" ht="15.75" x14ac:dyDescent="0.2">
      <c r="A212" s="36">
        <f t="shared" si="5"/>
        <v>43273</v>
      </c>
      <c r="B212" s="37">
        <f>SUMIFS(СВЦЭМ!$F$34:$F$777,СВЦЭМ!$A$34:$A$777,$A212,СВЦЭМ!$B$34:$B$777,B$190)+'СЕТ СН'!$F$12</f>
        <v>94.718090750000002</v>
      </c>
      <c r="C212" s="37">
        <f>SUMIFS(СВЦЭМ!$F$34:$F$777,СВЦЭМ!$A$34:$A$777,$A212,СВЦЭМ!$B$34:$B$777,C$190)+'СЕТ СН'!$F$12</f>
        <v>95.384135630000003</v>
      </c>
      <c r="D212" s="37">
        <f>SUMIFS(СВЦЭМ!$F$34:$F$777,СВЦЭМ!$A$34:$A$777,$A212,СВЦЭМ!$B$34:$B$777,D$190)+'СЕТ СН'!$F$12</f>
        <v>98.453056399999994</v>
      </c>
      <c r="E212" s="37">
        <f>SUMIFS(СВЦЭМ!$F$34:$F$777,СВЦЭМ!$A$34:$A$777,$A212,СВЦЭМ!$B$34:$B$777,E$190)+'СЕТ СН'!$F$12</f>
        <v>100.91401504</v>
      </c>
      <c r="F212" s="37">
        <f>SUMIFS(СВЦЭМ!$F$34:$F$777,СВЦЭМ!$A$34:$A$777,$A212,СВЦЭМ!$B$34:$B$777,F$190)+'СЕТ СН'!$F$12</f>
        <v>99.152442260000001</v>
      </c>
      <c r="G212" s="37">
        <f>SUMIFS(СВЦЭМ!$F$34:$F$777,СВЦЭМ!$A$34:$A$777,$A212,СВЦЭМ!$B$34:$B$777,G$190)+'СЕТ СН'!$F$12</f>
        <v>98.064107789999994</v>
      </c>
      <c r="H212" s="37">
        <f>SUMIFS(СВЦЭМ!$F$34:$F$777,СВЦЭМ!$A$34:$A$777,$A212,СВЦЭМ!$B$34:$B$777,H$190)+'СЕТ СН'!$F$12</f>
        <v>92.198091669999997</v>
      </c>
      <c r="I212" s="37">
        <f>SUMIFS(СВЦЭМ!$F$34:$F$777,СВЦЭМ!$A$34:$A$777,$A212,СВЦЭМ!$B$34:$B$777,I$190)+'СЕТ СН'!$F$12</f>
        <v>83.600607519999997</v>
      </c>
      <c r="J212" s="37">
        <f>SUMIFS(СВЦЭМ!$F$34:$F$777,СВЦЭМ!$A$34:$A$777,$A212,СВЦЭМ!$B$34:$B$777,J$190)+'СЕТ СН'!$F$12</f>
        <v>72.808682489999995</v>
      </c>
      <c r="K212" s="37">
        <f>SUMIFS(СВЦЭМ!$F$34:$F$777,СВЦЭМ!$A$34:$A$777,$A212,СВЦЭМ!$B$34:$B$777,K$190)+'СЕТ СН'!$F$12</f>
        <v>67.964646040000005</v>
      </c>
      <c r="L212" s="37">
        <f>SUMIFS(СВЦЭМ!$F$34:$F$777,СВЦЭМ!$A$34:$A$777,$A212,СВЦЭМ!$B$34:$B$777,L$190)+'СЕТ СН'!$F$12</f>
        <v>67.061197949999993</v>
      </c>
      <c r="M212" s="37">
        <f>SUMIFS(СВЦЭМ!$F$34:$F$777,СВЦЭМ!$A$34:$A$777,$A212,СВЦЭМ!$B$34:$B$777,M$190)+'СЕТ СН'!$F$12</f>
        <v>67.302044370000004</v>
      </c>
      <c r="N212" s="37">
        <f>SUMIFS(СВЦЭМ!$F$34:$F$777,СВЦЭМ!$A$34:$A$777,$A212,СВЦЭМ!$B$34:$B$777,N$190)+'СЕТ СН'!$F$12</f>
        <v>67.825220079999994</v>
      </c>
      <c r="O212" s="37">
        <f>SUMIFS(СВЦЭМ!$F$34:$F$777,СВЦЭМ!$A$34:$A$777,$A212,СВЦЭМ!$B$34:$B$777,O$190)+'СЕТ СН'!$F$12</f>
        <v>67.516179969999996</v>
      </c>
      <c r="P212" s="37">
        <f>SUMIFS(СВЦЭМ!$F$34:$F$777,СВЦЭМ!$A$34:$A$777,$A212,СВЦЭМ!$B$34:$B$777,P$190)+'СЕТ СН'!$F$12</f>
        <v>67.031548189999995</v>
      </c>
      <c r="Q212" s="37">
        <f>SUMIFS(СВЦЭМ!$F$34:$F$777,СВЦЭМ!$A$34:$A$777,$A212,СВЦЭМ!$B$34:$B$777,Q$190)+'СЕТ СН'!$F$12</f>
        <v>66.620635149999998</v>
      </c>
      <c r="R212" s="37">
        <f>SUMIFS(СВЦЭМ!$F$34:$F$777,СВЦЭМ!$A$34:$A$777,$A212,СВЦЭМ!$B$34:$B$777,R$190)+'СЕТ СН'!$F$12</f>
        <v>70.391877059999999</v>
      </c>
      <c r="S212" s="37">
        <f>SUMIFS(СВЦЭМ!$F$34:$F$777,СВЦЭМ!$A$34:$A$777,$A212,СВЦЭМ!$B$34:$B$777,S$190)+'СЕТ СН'!$F$12</f>
        <v>70.083957089999998</v>
      </c>
      <c r="T212" s="37">
        <f>SUMIFS(СВЦЭМ!$F$34:$F$777,СВЦЭМ!$A$34:$A$777,$A212,СВЦЭМ!$B$34:$B$777,T$190)+'СЕТ СН'!$F$12</f>
        <v>67.227457729999998</v>
      </c>
      <c r="U212" s="37">
        <f>SUMIFS(СВЦЭМ!$F$34:$F$777,СВЦЭМ!$A$34:$A$777,$A212,СВЦЭМ!$B$34:$B$777,U$190)+'СЕТ СН'!$F$12</f>
        <v>67.356599259999996</v>
      </c>
      <c r="V212" s="37">
        <f>SUMIFS(СВЦЭМ!$F$34:$F$777,СВЦЭМ!$A$34:$A$777,$A212,СВЦЭМ!$B$34:$B$777,V$190)+'СЕТ СН'!$F$12</f>
        <v>67.784208890000002</v>
      </c>
      <c r="W212" s="37">
        <f>SUMIFS(СВЦЭМ!$F$34:$F$777,СВЦЭМ!$A$34:$A$777,$A212,СВЦЭМ!$B$34:$B$777,W$190)+'СЕТ СН'!$F$12</f>
        <v>70.279984619999993</v>
      </c>
      <c r="X212" s="37">
        <f>SUMIFS(СВЦЭМ!$F$34:$F$777,СВЦЭМ!$A$34:$A$777,$A212,СВЦЭМ!$B$34:$B$777,X$190)+'СЕТ СН'!$F$12</f>
        <v>81.07535317</v>
      </c>
      <c r="Y212" s="37">
        <f>SUMIFS(СВЦЭМ!$F$34:$F$777,СВЦЭМ!$A$34:$A$777,$A212,СВЦЭМ!$B$34:$B$777,Y$190)+'СЕТ СН'!$F$12</f>
        <v>93.444080290000002</v>
      </c>
    </row>
    <row r="213" spans="1:25" ht="15.75" x14ac:dyDescent="0.2">
      <c r="A213" s="36">
        <f t="shared" si="5"/>
        <v>43274</v>
      </c>
      <c r="B213" s="37">
        <f>SUMIFS(СВЦЭМ!$F$34:$F$777,СВЦЭМ!$A$34:$A$777,$A213,СВЦЭМ!$B$34:$B$777,B$190)+'СЕТ СН'!$F$12</f>
        <v>104.50181857</v>
      </c>
      <c r="C213" s="37">
        <f>SUMIFS(СВЦЭМ!$F$34:$F$777,СВЦЭМ!$A$34:$A$777,$A213,СВЦЭМ!$B$34:$B$777,C$190)+'СЕТ СН'!$F$12</f>
        <v>108.60738965</v>
      </c>
      <c r="D213" s="37">
        <f>SUMIFS(СВЦЭМ!$F$34:$F$777,СВЦЭМ!$A$34:$A$777,$A213,СВЦЭМ!$B$34:$B$777,D$190)+'СЕТ СН'!$F$12</f>
        <v>107.49999874</v>
      </c>
      <c r="E213" s="37">
        <f>SUMIFS(СВЦЭМ!$F$34:$F$777,СВЦЭМ!$A$34:$A$777,$A213,СВЦЭМ!$B$34:$B$777,E$190)+'СЕТ СН'!$F$12</f>
        <v>106.87978751999999</v>
      </c>
      <c r="F213" s="37">
        <f>SUMIFS(СВЦЭМ!$F$34:$F$777,СВЦЭМ!$A$34:$A$777,$A213,СВЦЭМ!$B$34:$B$777,F$190)+'СЕТ СН'!$F$12</f>
        <v>106.57812249</v>
      </c>
      <c r="G213" s="37">
        <f>SUMIFS(СВЦЭМ!$F$34:$F$777,СВЦЭМ!$A$34:$A$777,$A213,СВЦЭМ!$B$34:$B$777,G$190)+'СЕТ СН'!$F$12</f>
        <v>106.82905699</v>
      </c>
      <c r="H213" s="37">
        <f>SUMIFS(СВЦЭМ!$F$34:$F$777,СВЦЭМ!$A$34:$A$777,$A213,СВЦЭМ!$B$34:$B$777,H$190)+'СЕТ СН'!$F$12</f>
        <v>104.39973560999999</v>
      </c>
      <c r="I213" s="37">
        <f>SUMIFS(СВЦЭМ!$F$34:$F$777,СВЦЭМ!$A$34:$A$777,$A213,СВЦЭМ!$B$34:$B$777,I$190)+'СЕТ СН'!$F$12</f>
        <v>87.424575300000001</v>
      </c>
      <c r="J213" s="37">
        <f>SUMIFS(СВЦЭМ!$F$34:$F$777,СВЦЭМ!$A$34:$A$777,$A213,СВЦЭМ!$B$34:$B$777,J$190)+'СЕТ СН'!$F$12</f>
        <v>77.348326720000003</v>
      </c>
      <c r="K213" s="37">
        <f>SUMIFS(СВЦЭМ!$F$34:$F$777,СВЦЭМ!$A$34:$A$777,$A213,СВЦЭМ!$B$34:$B$777,K$190)+'СЕТ СН'!$F$12</f>
        <v>70.09815974</v>
      </c>
      <c r="L213" s="37">
        <f>SUMIFS(СВЦЭМ!$F$34:$F$777,СВЦЭМ!$A$34:$A$777,$A213,СВЦЭМ!$B$34:$B$777,L$190)+'СЕТ СН'!$F$12</f>
        <v>68.836995849999994</v>
      </c>
      <c r="M213" s="37">
        <f>SUMIFS(СВЦЭМ!$F$34:$F$777,СВЦЭМ!$A$34:$A$777,$A213,СВЦЭМ!$B$34:$B$777,M$190)+'СЕТ СН'!$F$12</f>
        <v>69.00785707</v>
      </c>
      <c r="N213" s="37">
        <f>SUMIFS(СВЦЭМ!$F$34:$F$777,СВЦЭМ!$A$34:$A$777,$A213,СВЦЭМ!$B$34:$B$777,N$190)+'СЕТ СН'!$F$12</f>
        <v>69.236450129999994</v>
      </c>
      <c r="O213" s="37">
        <f>SUMIFS(СВЦЭМ!$F$34:$F$777,СВЦЭМ!$A$34:$A$777,$A213,СВЦЭМ!$B$34:$B$777,O$190)+'СЕТ СН'!$F$12</f>
        <v>69.346332989999993</v>
      </c>
      <c r="P213" s="37">
        <f>SUMIFS(СВЦЭМ!$F$34:$F$777,СВЦЭМ!$A$34:$A$777,$A213,СВЦЭМ!$B$34:$B$777,P$190)+'СЕТ СН'!$F$12</f>
        <v>70.686808279999994</v>
      </c>
      <c r="Q213" s="37">
        <f>SUMIFS(СВЦЭМ!$F$34:$F$777,СВЦЭМ!$A$34:$A$777,$A213,СВЦЭМ!$B$34:$B$777,Q$190)+'СЕТ СН'!$F$12</f>
        <v>71.763814819999993</v>
      </c>
      <c r="R213" s="37">
        <f>SUMIFS(СВЦЭМ!$F$34:$F$777,СВЦЭМ!$A$34:$A$777,$A213,СВЦЭМ!$B$34:$B$777,R$190)+'СЕТ СН'!$F$12</f>
        <v>74.418103250000001</v>
      </c>
      <c r="S213" s="37">
        <f>SUMIFS(СВЦЭМ!$F$34:$F$777,СВЦЭМ!$A$34:$A$777,$A213,СВЦЭМ!$B$34:$B$777,S$190)+'СЕТ СН'!$F$12</f>
        <v>72.896755580000004</v>
      </c>
      <c r="T213" s="37">
        <f>SUMIFS(СВЦЭМ!$F$34:$F$777,СВЦЭМ!$A$34:$A$777,$A213,СВЦЭМ!$B$34:$B$777,T$190)+'СЕТ СН'!$F$12</f>
        <v>72.054606039999996</v>
      </c>
      <c r="U213" s="37">
        <f>SUMIFS(СВЦЭМ!$F$34:$F$777,СВЦЭМ!$A$34:$A$777,$A213,СВЦЭМ!$B$34:$B$777,U$190)+'СЕТ СН'!$F$12</f>
        <v>71.579276230000005</v>
      </c>
      <c r="V213" s="37">
        <f>SUMIFS(СВЦЭМ!$F$34:$F$777,СВЦЭМ!$A$34:$A$777,$A213,СВЦЭМ!$B$34:$B$777,V$190)+'СЕТ СН'!$F$12</f>
        <v>71.373055620000002</v>
      </c>
      <c r="W213" s="37">
        <f>SUMIFS(СВЦЭМ!$F$34:$F$777,СВЦЭМ!$A$34:$A$777,$A213,СВЦЭМ!$B$34:$B$777,W$190)+'СЕТ СН'!$F$12</f>
        <v>76.498268530000004</v>
      </c>
      <c r="X213" s="37">
        <f>SUMIFS(СВЦЭМ!$F$34:$F$777,СВЦЭМ!$A$34:$A$777,$A213,СВЦЭМ!$B$34:$B$777,X$190)+'СЕТ СН'!$F$12</f>
        <v>87.04817826</v>
      </c>
      <c r="Y213" s="37">
        <f>SUMIFS(СВЦЭМ!$F$34:$F$777,СВЦЭМ!$A$34:$A$777,$A213,СВЦЭМ!$B$34:$B$777,Y$190)+'СЕТ СН'!$F$12</f>
        <v>94.004948220000003</v>
      </c>
    </row>
    <row r="214" spans="1:25" ht="15.75" x14ac:dyDescent="0.2">
      <c r="A214" s="36">
        <f t="shared" si="5"/>
        <v>43275</v>
      </c>
      <c r="B214" s="37">
        <f>SUMIFS(СВЦЭМ!$F$34:$F$777,СВЦЭМ!$A$34:$A$777,$A214,СВЦЭМ!$B$34:$B$777,B$190)+'СЕТ СН'!$F$12</f>
        <v>102.90291118</v>
      </c>
      <c r="C214" s="37">
        <f>SUMIFS(СВЦЭМ!$F$34:$F$777,СВЦЭМ!$A$34:$A$777,$A214,СВЦЭМ!$B$34:$B$777,C$190)+'СЕТ СН'!$F$12</f>
        <v>107.89992239</v>
      </c>
      <c r="D214" s="37">
        <f>SUMIFS(СВЦЭМ!$F$34:$F$777,СВЦЭМ!$A$34:$A$777,$A214,СВЦЭМ!$B$34:$B$777,D$190)+'СЕТ СН'!$F$12</f>
        <v>106.46545788</v>
      </c>
      <c r="E214" s="37">
        <f>SUMIFS(СВЦЭМ!$F$34:$F$777,СВЦЭМ!$A$34:$A$777,$A214,СВЦЭМ!$B$34:$B$777,E$190)+'СЕТ СН'!$F$12</f>
        <v>105.74302591999999</v>
      </c>
      <c r="F214" s="37">
        <f>SUMIFS(СВЦЭМ!$F$34:$F$777,СВЦЭМ!$A$34:$A$777,$A214,СВЦЭМ!$B$34:$B$777,F$190)+'СЕТ СН'!$F$12</f>
        <v>105.33285303</v>
      </c>
      <c r="G214" s="37">
        <f>SUMIFS(СВЦЭМ!$F$34:$F$777,СВЦЭМ!$A$34:$A$777,$A214,СВЦЭМ!$B$34:$B$777,G$190)+'СЕТ СН'!$F$12</f>
        <v>104.52585026</v>
      </c>
      <c r="H214" s="37">
        <f>SUMIFS(СВЦЭМ!$F$34:$F$777,СВЦЭМ!$A$34:$A$777,$A214,СВЦЭМ!$B$34:$B$777,H$190)+'СЕТ СН'!$F$12</f>
        <v>103.18002321</v>
      </c>
      <c r="I214" s="37">
        <f>SUMIFS(СВЦЭМ!$F$34:$F$777,СВЦЭМ!$A$34:$A$777,$A214,СВЦЭМ!$B$34:$B$777,I$190)+'СЕТ СН'!$F$12</f>
        <v>90.666293479999993</v>
      </c>
      <c r="J214" s="37">
        <f>SUMIFS(СВЦЭМ!$F$34:$F$777,СВЦЭМ!$A$34:$A$777,$A214,СВЦЭМ!$B$34:$B$777,J$190)+'СЕТ СН'!$F$12</f>
        <v>78.084622499999995</v>
      </c>
      <c r="K214" s="37">
        <f>SUMIFS(СВЦЭМ!$F$34:$F$777,СВЦЭМ!$A$34:$A$777,$A214,СВЦЭМ!$B$34:$B$777,K$190)+'СЕТ СН'!$F$12</f>
        <v>70.634730559999994</v>
      </c>
      <c r="L214" s="37">
        <f>SUMIFS(СВЦЭМ!$F$34:$F$777,СВЦЭМ!$A$34:$A$777,$A214,СВЦЭМ!$B$34:$B$777,L$190)+'СЕТ СН'!$F$12</f>
        <v>69.892539040000003</v>
      </c>
      <c r="M214" s="37">
        <f>SUMIFS(СВЦЭМ!$F$34:$F$777,СВЦЭМ!$A$34:$A$777,$A214,СВЦЭМ!$B$34:$B$777,M$190)+'СЕТ СН'!$F$12</f>
        <v>69.71924928</v>
      </c>
      <c r="N214" s="37">
        <f>SUMIFS(СВЦЭМ!$F$34:$F$777,СВЦЭМ!$A$34:$A$777,$A214,СВЦЭМ!$B$34:$B$777,N$190)+'СЕТ СН'!$F$12</f>
        <v>70.669856170000003</v>
      </c>
      <c r="O214" s="37">
        <f>SUMIFS(СВЦЭМ!$F$34:$F$777,СВЦЭМ!$A$34:$A$777,$A214,СВЦЭМ!$B$34:$B$777,O$190)+'СЕТ СН'!$F$12</f>
        <v>70.160574400000002</v>
      </c>
      <c r="P214" s="37">
        <f>SUMIFS(СВЦЭМ!$F$34:$F$777,СВЦЭМ!$A$34:$A$777,$A214,СВЦЭМ!$B$34:$B$777,P$190)+'СЕТ СН'!$F$12</f>
        <v>70.610077509999996</v>
      </c>
      <c r="Q214" s="37">
        <f>SUMIFS(СВЦЭМ!$F$34:$F$777,СВЦЭМ!$A$34:$A$777,$A214,СВЦЭМ!$B$34:$B$777,Q$190)+'СЕТ СН'!$F$12</f>
        <v>70.806004970000004</v>
      </c>
      <c r="R214" s="37">
        <f>SUMIFS(СВЦЭМ!$F$34:$F$777,СВЦЭМ!$A$34:$A$777,$A214,СВЦЭМ!$B$34:$B$777,R$190)+'СЕТ СН'!$F$12</f>
        <v>73.131312339999994</v>
      </c>
      <c r="S214" s="37">
        <f>SUMIFS(СВЦЭМ!$F$34:$F$777,СВЦЭМ!$A$34:$A$777,$A214,СВЦЭМ!$B$34:$B$777,S$190)+'СЕТ СН'!$F$12</f>
        <v>72.152935799999995</v>
      </c>
      <c r="T214" s="37">
        <f>SUMIFS(СВЦЭМ!$F$34:$F$777,СВЦЭМ!$A$34:$A$777,$A214,СВЦЭМ!$B$34:$B$777,T$190)+'СЕТ СН'!$F$12</f>
        <v>71.302900320000006</v>
      </c>
      <c r="U214" s="37">
        <f>SUMIFS(СВЦЭМ!$F$34:$F$777,СВЦЭМ!$A$34:$A$777,$A214,СВЦЭМ!$B$34:$B$777,U$190)+'СЕТ СН'!$F$12</f>
        <v>70.813747289999995</v>
      </c>
      <c r="V214" s="37">
        <f>SUMIFS(СВЦЭМ!$F$34:$F$777,СВЦЭМ!$A$34:$A$777,$A214,СВЦЭМ!$B$34:$B$777,V$190)+'СЕТ СН'!$F$12</f>
        <v>71.174864760000006</v>
      </c>
      <c r="W214" s="37">
        <f>SUMIFS(СВЦЭМ!$F$34:$F$777,СВЦЭМ!$A$34:$A$777,$A214,СВЦЭМ!$B$34:$B$777,W$190)+'СЕТ СН'!$F$12</f>
        <v>75.279278899999994</v>
      </c>
      <c r="X214" s="37">
        <f>SUMIFS(СВЦЭМ!$F$34:$F$777,СВЦЭМ!$A$34:$A$777,$A214,СВЦЭМ!$B$34:$B$777,X$190)+'СЕТ СН'!$F$12</f>
        <v>85.014424550000001</v>
      </c>
      <c r="Y214" s="37">
        <f>SUMIFS(СВЦЭМ!$F$34:$F$777,СВЦЭМ!$A$34:$A$777,$A214,СВЦЭМ!$B$34:$B$777,Y$190)+'СЕТ СН'!$F$12</f>
        <v>96.59564657</v>
      </c>
    </row>
    <row r="215" spans="1:25" ht="15.75" x14ac:dyDescent="0.2">
      <c r="A215" s="36">
        <f t="shared" si="5"/>
        <v>43276</v>
      </c>
      <c r="B215" s="37">
        <f>SUMIFS(СВЦЭМ!$F$34:$F$777,СВЦЭМ!$A$34:$A$777,$A215,СВЦЭМ!$B$34:$B$777,B$190)+'СЕТ СН'!$F$12</f>
        <v>100.21954073000001</v>
      </c>
      <c r="C215" s="37">
        <f>SUMIFS(СВЦЭМ!$F$34:$F$777,СВЦЭМ!$A$34:$A$777,$A215,СВЦЭМ!$B$34:$B$777,C$190)+'СЕТ СН'!$F$12</f>
        <v>105.666988</v>
      </c>
      <c r="D215" s="37">
        <f>SUMIFS(СВЦЭМ!$F$34:$F$777,СВЦЭМ!$A$34:$A$777,$A215,СВЦЭМ!$B$34:$B$777,D$190)+'СЕТ СН'!$F$12</f>
        <v>109.10606799</v>
      </c>
      <c r="E215" s="37">
        <f>SUMIFS(СВЦЭМ!$F$34:$F$777,СВЦЭМ!$A$34:$A$777,$A215,СВЦЭМ!$B$34:$B$777,E$190)+'СЕТ СН'!$F$12</f>
        <v>108.55704557999999</v>
      </c>
      <c r="F215" s="37">
        <f>SUMIFS(СВЦЭМ!$F$34:$F$777,СВЦЭМ!$A$34:$A$777,$A215,СВЦЭМ!$B$34:$B$777,F$190)+'СЕТ СН'!$F$12</f>
        <v>108.14098142</v>
      </c>
      <c r="G215" s="37">
        <f>SUMIFS(СВЦЭМ!$F$34:$F$777,СВЦЭМ!$A$34:$A$777,$A215,СВЦЭМ!$B$34:$B$777,G$190)+'СЕТ СН'!$F$12</f>
        <v>108.84353939</v>
      </c>
      <c r="H215" s="37">
        <f>SUMIFS(СВЦЭМ!$F$34:$F$777,СВЦЭМ!$A$34:$A$777,$A215,СВЦЭМ!$B$34:$B$777,H$190)+'СЕТ СН'!$F$12</f>
        <v>105.47623061</v>
      </c>
      <c r="I215" s="37">
        <f>SUMIFS(СВЦЭМ!$F$34:$F$777,СВЦЭМ!$A$34:$A$777,$A215,СВЦЭМ!$B$34:$B$777,I$190)+'СЕТ СН'!$F$12</f>
        <v>88.844885509999997</v>
      </c>
      <c r="J215" s="37">
        <f>SUMIFS(СВЦЭМ!$F$34:$F$777,СВЦЭМ!$A$34:$A$777,$A215,СВЦЭМ!$B$34:$B$777,J$190)+'СЕТ СН'!$F$12</f>
        <v>77.330237089999997</v>
      </c>
      <c r="K215" s="37">
        <f>SUMIFS(СВЦЭМ!$F$34:$F$777,СВЦЭМ!$A$34:$A$777,$A215,СВЦЭМ!$B$34:$B$777,K$190)+'СЕТ СН'!$F$12</f>
        <v>72.038353299999997</v>
      </c>
      <c r="L215" s="37">
        <f>SUMIFS(СВЦЭМ!$F$34:$F$777,СВЦЭМ!$A$34:$A$777,$A215,СВЦЭМ!$B$34:$B$777,L$190)+'СЕТ СН'!$F$12</f>
        <v>72.079746170000007</v>
      </c>
      <c r="M215" s="37">
        <f>SUMIFS(СВЦЭМ!$F$34:$F$777,СВЦЭМ!$A$34:$A$777,$A215,СВЦЭМ!$B$34:$B$777,M$190)+'СЕТ СН'!$F$12</f>
        <v>72.010414879999999</v>
      </c>
      <c r="N215" s="37">
        <f>SUMIFS(СВЦЭМ!$F$34:$F$777,СВЦЭМ!$A$34:$A$777,$A215,СВЦЭМ!$B$34:$B$777,N$190)+'СЕТ СН'!$F$12</f>
        <v>71.257316290000006</v>
      </c>
      <c r="O215" s="37">
        <f>SUMIFS(СВЦЭМ!$F$34:$F$777,СВЦЭМ!$A$34:$A$777,$A215,СВЦЭМ!$B$34:$B$777,O$190)+'СЕТ СН'!$F$12</f>
        <v>71.474074680000001</v>
      </c>
      <c r="P215" s="37">
        <f>SUMIFS(СВЦЭМ!$F$34:$F$777,СВЦЭМ!$A$34:$A$777,$A215,СВЦЭМ!$B$34:$B$777,P$190)+'СЕТ СН'!$F$12</f>
        <v>71.703549190000004</v>
      </c>
      <c r="Q215" s="37">
        <f>SUMIFS(СВЦЭМ!$F$34:$F$777,СВЦЭМ!$A$34:$A$777,$A215,СВЦЭМ!$B$34:$B$777,Q$190)+'СЕТ СН'!$F$12</f>
        <v>71.815132629999994</v>
      </c>
      <c r="R215" s="37">
        <f>SUMIFS(СВЦЭМ!$F$34:$F$777,СВЦЭМ!$A$34:$A$777,$A215,СВЦЭМ!$B$34:$B$777,R$190)+'СЕТ СН'!$F$12</f>
        <v>72.290490059999996</v>
      </c>
      <c r="S215" s="37">
        <f>SUMIFS(СВЦЭМ!$F$34:$F$777,СВЦЭМ!$A$34:$A$777,$A215,СВЦЭМ!$B$34:$B$777,S$190)+'СЕТ СН'!$F$12</f>
        <v>71.463908079999996</v>
      </c>
      <c r="T215" s="37">
        <f>SUMIFS(СВЦЭМ!$F$34:$F$777,СВЦЭМ!$A$34:$A$777,$A215,СВЦЭМ!$B$34:$B$777,T$190)+'СЕТ СН'!$F$12</f>
        <v>71.241916110000005</v>
      </c>
      <c r="U215" s="37">
        <f>SUMIFS(СВЦЭМ!$F$34:$F$777,СВЦЭМ!$A$34:$A$777,$A215,СВЦЭМ!$B$34:$B$777,U$190)+'СЕТ СН'!$F$12</f>
        <v>71.808759859999995</v>
      </c>
      <c r="V215" s="37">
        <f>SUMIFS(СВЦЭМ!$F$34:$F$777,СВЦЭМ!$A$34:$A$777,$A215,СВЦЭМ!$B$34:$B$777,V$190)+'СЕТ СН'!$F$12</f>
        <v>71.902721049999997</v>
      </c>
      <c r="W215" s="37">
        <f>SUMIFS(СВЦЭМ!$F$34:$F$777,СВЦЭМ!$A$34:$A$777,$A215,СВЦЭМ!$B$34:$B$777,W$190)+'СЕТ СН'!$F$12</f>
        <v>76.605291780000002</v>
      </c>
      <c r="X215" s="37">
        <f>SUMIFS(СВЦЭМ!$F$34:$F$777,СВЦЭМ!$A$34:$A$777,$A215,СВЦЭМ!$B$34:$B$777,X$190)+'СЕТ СН'!$F$12</f>
        <v>85.810165810000001</v>
      </c>
      <c r="Y215" s="37">
        <f>SUMIFS(СВЦЭМ!$F$34:$F$777,СВЦЭМ!$A$34:$A$777,$A215,СВЦЭМ!$B$34:$B$777,Y$190)+'СЕТ СН'!$F$12</f>
        <v>97.967783789999999</v>
      </c>
    </row>
    <row r="216" spans="1:25" ht="15.75" x14ac:dyDescent="0.2">
      <c r="A216" s="36">
        <f t="shared" si="5"/>
        <v>43277</v>
      </c>
      <c r="B216" s="37">
        <f>SUMIFS(СВЦЭМ!$F$34:$F$777,СВЦЭМ!$A$34:$A$777,$A216,СВЦЭМ!$B$34:$B$777,B$190)+'СЕТ СН'!$F$12</f>
        <v>105.99129639</v>
      </c>
      <c r="C216" s="37">
        <f>SUMIFS(СВЦЭМ!$F$34:$F$777,СВЦЭМ!$A$34:$A$777,$A216,СВЦЭМ!$B$34:$B$777,C$190)+'СЕТ СН'!$F$12</f>
        <v>106.84660063</v>
      </c>
      <c r="D216" s="37">
        <f>SUMIFS(СВЦЭМ!$F$34:$F$777,СВЦЭМ!$A$34:$A$777,$A216,СВЦЭМ!$B$34:$B$777,D$190)+'СЕТ СН'!$F$12</f>
        <v>105.30266953</v>
      </c>
      <c r="E216" s="37">
        <f>SUMIFS(СВЦЭМ!$F$34:$F$777,СВЦЭМ!$A$34:$A$777,$A216,СВЦЭМ!$B$34:$B$777,E$190)+'СЕТ СН'!$F$12</f>
        <v>104.73877819</v>
      </c>
      <c r="F216" s="37">
        <f>SUMIFS(СВЦЭМ!$F$34:$F$777,СВЦЭМ!$A$34:$A$777,$A216,СВЦЭМ!$B$34:$B$777,F$190)+'СЕТ СН'!$F$12</f>
        <v>104.50167663000001</v>
      </c>
      <c r="G216" s="37">
        <f>SUMIFS(СВЦЭМ!$F$34:$F$777,СВЦЭМ!$A$34:$A$777,$A216,СВЦЭМ!$B$34:$B$777,G$190)+'СЕТ СН'!$F$12</f>
        <v>105.12940532</v>
      </c>
      <c r="H216" s="37">
        <f>SUMIFS(СВЦЭМ!$F$34:$F$777,СВЦЭМ!$A$34:$A$777,$A216,СВЦЭМ!$B$34:$B$777,H$190)+'СЕТ СН'!$F$12</f>
        <v>104.65735242</v>
      </c>
      <c r="I216" s="37">
        <f>SUMIFS(СВЦЭМ!$F$34:$F$777,СВЦЭМ!$A$34:$A$777,$A216,СВЦЭМ!$B$34:$B$777,I$190)+'СЕТ СН'!$F$12</f>
        <v>91.09791706</v>
      </c>
      <c r="J216" s="37">
        <f>SUMIFS(СВЦЭМ!$F$34:$F$777,СВЦЭМ!$A$34:$A$777,$A216,СВЦЭМ!$B$34:$B$777,J$190)+'СЕТ СН'!$F$12</f>
        <v>80.721431300000006</v>
      </c>
      <c r="K216" s="37">
        <f>SUMIFS(СВЦЭМ!$F$34:$F$777,СВЦЭМ!$A$34:$A$777,$A216,СВЦЭМ!$B$34:$B$777,K$190)+'СЕТ СН'!$F$12</f>
        <v>75.405944969999993</v>
      </c>
      <c r="L216" s="37">
        <f>SUMIFS(СВЦЭМ!$F$34:$F$777,СВЦЭМ!$A$34:$A$777,$A216,СВЦЭМ!$B$34:$B$777,L$190)+'СЕТ СН'!$F$12</f>
        <v>73.744608380000003</v>
      </c>
      <c r="M216" s="37">
        <f>SUMIFS(СВЦЭМ!$F$34:$F$777,СВЦЭМ!$A$34:$A$777,$A216,СВЦЭМ!$B$34:$B$777,M$190)+'СЕТ СН'!$F$12</f>
        <v>73.003379980000005</v>
      </c>
      <c r="N216" s="37">
        <f>SUMIFS(СВЦЭМ!$F$34:$F$777,СВЦЭМ!$A$34:$A$777,$A216,СВЦЭМ!$B$34:$B$777,N$190)+'СЕТ СН'!$F$12</f>
        <v>72.971305259999994</v>
      </c>
      <c r="O216" s="37">
        <f>SUMIFS(СВЦЭМ!$F$34:$F$777,СВЦЭМ!$A$34:$A$777,$A216,СВЦЭМ!$B$34:$B$777,O$190)+'СЕТ СН'!$F$12</f>
        <v>73.309246020000003</v>
      </c>
      <c r="P216" s="37">
        <f>SUMIFS(СВЦЭМ!$F$34:$F$777,СВЦЭМ!$A$34:$A$777,$A216,СВЦЭМ!$B$34:$B$777,P$190)+'СЕТ СН'!$F$12</f>
        <v>74.414215339999998</v>
      </c>
      <c r="Q216" s="37">
        <f>SUMIFS(СВЦЭМ!$F$34:$F$777,СВЦЭМ!$A$34:$A$777,$A216,СВЦЭМ!$B$34:$B$777,Q$190)+'СЕТ СН'!$F$12</f>
        <v>74.628833970000002</v>
      </c>
      <c r="R216" s="37">
        <f>SUMIFS(СВЦЭМ!$F$34:$F$777,СВЦЭМ!$A$34:$A$777,$A216,СВЦЭМ!$B$34:$B$777,R$190)+'СЕТ СН'!$F$12</f>
        <v>74.372746230000004</v>
      </c>
      <c r="S216" s="37">
        <f>SUMIFS(СВЦЭМ!$F$34:$F$777,СВЦЭМ!$A$34:$A$777,$A216,СВЦЭМ!$B$34:$B$777,S$190)+'СЕТ СН'!$F$12</f>
        <v>73.631915480000004</v>
      </c>
      <c r="T216" s="37">
        <f>SUMIFS(СВЦЭМ!$F$34:$F$777,СВЦЭМ!$A$34:$A$777,$A216,СВЦЭМ!$B$34:$B$777,T$190)+'СЕТ СН'!$F$12</f>
        <v>73.144523660000004</v>
      </c>
      <c r="U216" s="37">
        <f>SUMIFS(СВЦЭМ!$F$34:$F$777,СВЦЭМ!$A$34:$A$777,$A216,СВЦЭМ!$B$34:$B$777,U$190)+'СЕТ СН'!$F$12</f>
        <v>73.111914589999998</v>
      </c>
      <c r="V216" s="37">
        <f>SUMIFS(СВЦЭМ!$F$34:$F$777,СВЦЭМ!$A$34:$A$777,$A216,СВЦЭМ!$B$34:$B$777,V$190)+'СЕТ СН'!$F$12</f>
        <v>73.478001860000006</v>
      </c>
      <c r="W216" s="37">
        <f>SUMIFS(СВЦЭМ!$F$34:$F$777,СВЦЭМ!$A$34:$A$777,$A216,СВЦЭМ!$B$34:$B$777,W$190)+'СЕТ СН'!$F$12</f>
        <v>78.996538520000001</v>
      </c>
      <c r="X216" s="37">
        <f>SUMIFS(СВЦЭМ!$F$34:$F$777,СВЦЭМ!$A$34:$A$777,$A216,СВЦЭМ!$B$34:$B$777,X$190)+'СЕТ СН'!$F$12</f>
        <v>90.267362719999994</v>
      </c>
      <c r="Y216" s="37">
        <f>SUMIFS(СВЦЭМ!$F$34:$F$777,СВЦЭМ!$A$34:$A$777,$A216,СВЦЭМ!$B$34:$B$777,Y$190)+'СЕТ СН'!$F$12</f>
        <v>98.908321490000006</v>
      </c>
    </row>
    <row r="217" spans="1:25" ht="15.75" x14ac:dyDescent="0.2">
      <c r="A217" s="36">
        <f t="shared" si="5"/>
        <v>43278</v>
      </c>
      <c r="B217" s="37">
        <f>SUMIFS(СВЦЭМ!$F$34:$F$777,СВЦЭМ!$A$34:$A$777,$A217,СВЦЭМ!$B$34:$B$777,B$190)+'СЕТ СН'!$F$12</f>
        <v>99.348790129999998</v>
      </c>
      <c r="C217" s="37">
        <f>SUMIFS(СВЦЭМ!$F$34:$F$777,СВЦЭМ!$A$34:$A$777,$A217,СВЦЭМ!$B$34:$B$777,C$190)+'СЕТ СН'!$F$12</f>
        <v>105.31294891</v>
      </c>
      <c r="D217" s="37">
        <f>SUMIFS(СВЦЭМ!$F$34:$F$777,СВЦЭМ!$A$34:$A$777,$A217,СВЦЭМ!$B$34:$B$777,D$190)+'СЕТ СН'!$F$12</f>
        <v>105.96736912999999</v>
      </c>
      <c r="E217" s="37">
        <f>SUMIFS(СВЦЭМ!$F$34:$F$777,СВЦЭМ!$A$34:$A$777,$A217,СВЦЭМ!$B$34:$B$777,E$190)+'СЕТ СН'!$F$12</f>
        <v>105.23488106000001</v>
      </c>
      <c r="F217" s="37">
        <f>SUMIFS(СВЦЭМ!$F$34:$F$777,СВЦЭМ!$A$34:$A$777,$A217,СВЦЭМ!$B$34:$B$777,F$190)+'СЕТ СН'!$F$12</f>
        <v>104.83702506</v>
      </c>
      <c r="G217" s="37">
        <f>SUMIFS(СВЦЭМ!$F$34:$F$777,СВЦЭМ!$A$34:$A$777,$A217,СВЦЭМ!$B$34:$B$777,G$190)+'СЕТ СН'!$F$12</f>
        <v>101.45430807</v>
      </c>
      <c r="H217" s="37">
        <f>SUMIFS(СВЦЭМ!$F$34:$F$777,СВЦЭМ!$A$34:$A$777,$A217,СВЦЭМ!$B$34:$B$777,H$190)+'СЕТ СН'!$F$12</f>
        <v>94.310035859999999</v>
      </c>
      <c r="I217" s="37">
        <f>SUMIFS(СВЦЭМ!$F$34:$F$777,СВЦЭМ!$A$34:$A$777,$A217,СВЦЭМ!$B$34:$B$777,I$190)+'СЕТ СН'!$F$12</f>
        <v>90.910955099999995</v>
      </c>
      <c r="J217" s="37">
        <f>SUMIFS(СВЦЭМ!$F$34:$F$777,СВЦЭМ!$A$34:$A$777,$A217,СВЦЭМ!$B$34:$B$777,J$190)+'СЕТ СН'!$F$12</f>
        <v>86.478681769999994</v>
      </c>
      <c r="K217" s="37">
        <f>SUMIFS(СВЦЭМ!$F$34:$F$777,СВЦЭМ!$A$34:$A$777,$A217,СВЦЭМ!$B$34:$B$777,K$190)+'СЕТ СН'!$F$12</f>
        <v>85.070206709999994</v>
      </c>
      <c r="L217" s="37">
        <f>SUMIFS(СВЦЭМ!$F$34:$F$777,СВЦЭМ!$A$34:$A$777,$A217,СВЦЭМ!$B$34:$B$777,L$190)+'СЕТ СН'!$F$12</f>
        <v>84.148596999999995</v>
      </c>
      <c r="M217" s="37">
        <f>SUMIFS(СВЦЭМ!$F$34:$F$777,СВЦЭМ!$A$34:$A$777,$A217,СВЦЭМ!$B$34:$B$777,M$190)+'СЕТ СН'!$F$12</f>
        <v>82.225303170000004</v>
      </c>
      <c r="N217" s="37">
        <f>SUMIFS(СВЦЭМ!$F$34:$F$777,СВЦЭМ!$A$34:$A$777,$A217,СВЦЭМ!$B$34:$B$777,N$190)+'СЕТ СН'!$F$12</f>
        <v>83.615416490000001</v>
      </c>
      <c r="O217" s="37">
        <f>SUMIFS(СВЦЭМ!$F$34:$F$777,СВЦЭМ!$A$34:$A$777,$A217,СВЦЭМ!$B$34:$B$777,O$190)+'СЕТ СН'!$F$12</f>
        <v>84.50147158</v>
      </c>
      <c r="P217" s="37">
        <f>SUMIFS(СВЦЭМ!$F$34:$F$777,СВЦЭМ!$A$34:$A$777,$A217,СВЦЭМ!$B$34:$B$777,P$190)+'СЕТ СН'!$F$12</f>
        <v>83.228070630000005</v>
      </c>
      <c r="Q217" s="37">
        <f>SUMIFS(СВЦЭМ!$F$34:$F$777,СВЦЭМ!$A$34:$A$777,$A217,СВЦЭМ!$B$34:$B$777,Q$190)+'СЕТ СН'!$F$12</f>
        <v>76.470282040000001</v>
      </c>
      <c r="R217" s="37">
        <f>SUMIFS(СВЦЭМ!$F$34:$F$777,СВЦЭМ!$A$34:$A$777,$A217,СВЦЭМ!$B$34:$B$777,R$190)+'СЕТ СН'!$F$12</f>
        <v>69.856987849999996</v>
      </c>
      <c r="S217" s="37">
        <f>SUMIFS(СВЦЭМ!$F$34:$F$777,СВЦЭМ!$A$34:$A$777,$A217,СВЦЭМ!$B$34:$B$777,S$190)+'СЕТ СН'!$F$12</f>
        <v>69.825477050000003</v>
      </c>
      <c r="T217" s="37">
        <f>SUMIFS(СВЦЭМ!$F$34:$F$777,СВЦЭМ!$A$34:$A$777,$A217,СВЦЭМ!$B$34:$B$777,T$190)+'СЕТ СН'!$F$12</f>
        <v>68.685253320000001</v>
      </c>
      <c r="U217" s="37">
        <f>SUMIFS(СВЦЭМ!$F$34:$F$777,СВЦЭМ!$A$34:$A$777,$A217,СВЦЭМ!$B$34:$B$777,U$190)+'СЕТ СН'!$F$12</f>
        <v>68.171939530000003</v>
      </c>
      <c r="V217" s="37">
        <f>SUMIFS(СВЦЭМ!$F$34:$F$777,СВЦЭМ!$A$34:$A$777,$A217,СВЦЭМ!$B$34:$B$777,V$190)+'СЕТ СН'!$F$12</f>
        <v>68.580857370000004</v>
      </c>
      <c r="W217" s="37">
        <f>SUMIFS(СВЦЭМ!$F$34:$F$777,СВЦЭМ!$A$34:$A$777,$A217,СВЦЭМ!$B$34:$B$777,W$190)+'СЕТ СН'!$F$12</f>
        <v>72.384721229999997</v>
      </c>
      <c r="X217" s="37">
        <f>SUMIFS(СВЦЭМ!$F$34:$F$777,СВЦЭМ!$A$34:$A$777,$A217,СВЦЭМ!$B$34:$B$777,X$190)+'СЕТ СН'!$F$12</f>
        <v>82.937969519999996</v>
      </c>
      <c r="Y217" s="37">
        <f>SUMIFS(СВЦЭМ!$F$34:$F$777,СВЦЭМ!$A$34:$A$777,$A217,СВЦЭМ!$B$34:$B$777,Y$190)+'СЕТ СН'!$F$12</f>
        <v>93.435941389999996</v>
      </c>
    </row>
    <row r="218" spans="1:25" ht="15.75" x14ac:dyDescent="0.2">
      <c r="A218" s="36">
        <f t="shared" si="5"/>
        <v>43279</v>
      </c>
      <c r="B218" s="37">
        <f>SUMIFS(СВЦЭМ!$F$34:$F$777,СВЦЭМ!$A$34:$A$777,$A218,СВЦЭМ!$B$34:$B$777,B$190)+'СЕТ СН'!$F$12</f>
        <v>98.618947809999995</v>
      </c>
      <c r="C218" s="37">
        <f>SUMIFS(СВЦЭМ!$F$34:$F$777,СВЦЭМ!$A$34:$A$777,$A218,СВЦЭМ!$B$34:$B$777,C$190)+'СЕТ СН'!$F$12</f>
        <v>105.35231271000001</v>
      </c>
      <c r="D218" s="37">
        <f>SUMIFS(СВЦЭМ!$F$34:$F$777,СВЦЭМ!$A$34:$A$777,$A218,СВЦЭМ!$B$34:$B$777,D$190)+'СЕТ СН'!$F$12</f>
        <v>106.18410537</v>
      </c>
      <c r="E218" s="37">
        <f>SUMIFS(СВЦЭМ!$F$34:$F$777,СВЦЭМ!$A$34:$A$777,$A218,СВЦЭМ!$B$34:$B$777,E$190)+'СЕТ СН'!$F$12</f>
        <v>105.38248432</v>
      </c>
      <c r="F218" s="37">
        <f>SUMIFS(СВЦЭМ!$F$34:$F$777,СВЦЭМ!$A$34:$A$777,$A218,СВЦЭМ!$B$34:$B$777,F$190)+'СЕТ СН'!$F$12</f>
        <v>105.16144318000001</v>
      </c>
      <c r="G218" s="37">
        <f>SUMIFS(СВЦЭМ!$F$34:$F$777,СВЦЭМ!$A$34:$A$777,$A218,СВЦЭМ!$B$34:$B$777,G$190)+'СЕТ СН'!$F$12</f>
        <v>105.88078143</v>
      </c>
      <c r="H218" s="37">
        <f>SUMIFS(СВЦЭМ!$F$34:$F$777,СВЦЭМ!$A$34:$A$777,$A218,СВЦЭМ!$B$34:$B$777,H$190)+'СЕТ СН'!$F$12</f>
        <v>101.82174464000001</v>
      </c>
      <c r="I218" s="37">
        <f>SUMIFS(СВЦЭМ!$F$34:$F$777,СВЦЭМ!$A$34:$A$777,$A218,СВЦЭМ!$B$34:$B$777,I$190)+'СЕТ СН'!$F$12</f>
        <v>90.355580169999996</v>
      </c>
      <c r="J218" s="37">
        <f>SUMIFS(СВЦЭМ!$F$34:$F$777,СВЦЭМ!$A$34:$A$777,$A218,СВЦЭМ!$B$34:$B$777,J$190)+'СЕТ СН'!$F$12</f>
        <v>78.819408229999993</v>
      </c>
      <c r="K218" s="37">
        <f>SUMIFS(СВЦЭМ!$F$34:$F$777,СВЦЭМ!$A$34:$A$777,$A218,СВЦЭМ!$B$34:$B$777,K$190)+'СЕТ СН'!$F$12</f>
        <v>73.666768790000006</v>
      </c>
      <c r="L218" s="37">
        <f>SUMIFS(СВЦЭМ!$F$34:$F$777,СВЦЭМ!$A$34:$A$777,$A218,СВЦЭМ!$B$34:$B$777,L$190)+'СЕТ СН'!$F$12</f>
        <v>72.974532589999995</v>
      </c>
      <c r="M218" s="37">
        <f>SUMIFS(СВЦЭМ!$F$34:$F$777,СВЦЭМ!$A$34:$A$777,$A218,СВЦЭМ!$B$34:$B$777,M$190)+'СЕТ СН'!$F$12</f>
        <v>72.651704780000003</v>
      </c>
      <c r="N218" s="37">
        <f>SUMIFS(СВЦЭМ!$F$34:$F$777,СВЦЭМ!$A$34:$A$777,$A218,СВЦЭМ!$B$34:$B$777,N$190)+'СЕТ СН'!$F$12</f>
        <v>72.256400970000001</v>
      </c>
      <c r="O218" s="37">
        <f>SUMIFS(СВЦЭМ!$F$34:$F$777,СВЦЭМ!$A$34:$A$777,$A218,СВЦЭМ!$B$34:$B$777,O$190)+'СЕТ СН'!$F$12</f>
        <v>73.153580689999998</v>
      </c>
      <c r="P218" s="37">
        <f>SUMIFS(СВЦЭМ!$F$34:$F$777,СВЦЭМ!$A$34:$A$777,$A218,СВЦЭМ!$B$34:$B$777,P$190)+'СЕТ СН'!$F$12</f>
        <v>73.581510300000005</v>
      </c>
      <c r="Q218" s="37">
        <f>SUMIFS(СВЦЭМ!$F$34:$F$777,СВЦЭМ!$A$34:$A$777,$A218,СВЦЭМ!$B$34:$B$777,Q$190)+'СЕТ СН'!$F$12</f>
        <v>74.107737909999997</v>
      </c>
      <c r="R218" s="37">
        <f>SUMIFS(СВЦЭМ!$F$34:$F$777,СВЦЭМ!$A$34:$A$777,$A218,СВЦЭМ!$B$34:$B$777,R$190)+'СЕТ СН'!$F$12</f>
        <v>73.844748170000003</v>
      </c>
      <c r="S218" s="37">
        <f>SUMIFS(СВЦЭМ!$F$34:$F$777,СВЦЭМ!$A$34:$A$777,$A218,СВЦЭМ!$B$34:$B$777,S$190)+'СЕТ СН'!$F$12</f>
        <v>74.087365489999996</v>
      </c>
      <c r="T218" s="37">
        <f>SUMIFS(СВЦЭМ!$F$34:$F$777,СВЦЭМ!$A$34:$A$777,$A218,СВЦЭМ!$B$34:$B$777,T$190)+'СЕТ СН'!$F$12</f>
        <v>73.10463815</v>
      </c>
      <c r="U218" s="37">
        <f>SUMIFS(СВЦЭМ!$F$34:$F$777,СВЦЭМ!$A$34:$A$777,$A218,СВЦЭМ!$B$34:$B$777,U$190)+'СЕТ СН'!$F$12</f>
        <v>72.587177629999999</v>
      </c>
      <c r="V218" s="37">
        <f>SUMIFS(СВЦЭМ!$F$34:$F$777,СВЦЭМ!$A$34:$A$777,$A218,СВЦЭМ!$B$34:$B$777,V$190)+'СЕТ СН'!$F$12</f>
        <v>74.652924089999999</v>
      </c>
      <c r="W218" s="37">
        <f>SUMIFS(СВЦЭМ!$F$34:$F$777,СВЦЭМ!$A$34:$A$777,$A218,СВЦЭМ!$B$34:$B$777,W$190)+'СЕТ СН'!$F$12</f>
        <v>78.984624719999999</v>
      </c>
      <c r="X218" s="37">
        <f>SUMIFS(СВЦЭМ!$F$34:$F$777,СВЦЭМ!$A$34:$A$777,$A218,СВЦЭМ!$B$34:$B$777,X$190)+'СЕТ СН'!$F$12</f>
        <v>90.379846740000005</v>
      </c>
      <c r="Y218" s="37">
        <f>SUMIFS(СВЦЭМ!$F$34:$F$777,СВЦЭМ!$A$34:$A$777,$A218,СВЦЭМ!$B$34:$B$777,Y$190)+'СЕТ СН'!$F$12</f>
        <v>99.506904460000001</v>
      </c>
    </row>
    <row r="219" spans="1:25" ht="15.75" x14ac:dyDescent="0.2">
      <c r="A219" s="36">
        <f t="shared" si="5"/>
        <v>43280</v>
      </c>
      <c r="B219" s="37">
        <f>SUMIFS(СВЦЭМ!$F$34:$F$777,СВЦЭМ!$A$34:$A$777,$A219,СВЦЭМ!$B$34:$B$777,B$190)+'СЕТ СН'!$F$12</f>
        <v>103.89160337</v>
      </c>
      <c r="C219" s="37">
        <f>SUMIFS(СВЦЭМ!$F$34:$F$777,СВЦЭМ!$A$34:$A$777,$A219,СВЦЭМ!$B$34:$B$777,C$190)+'СЕТ СН'!$F$12</f>
        <v>111.54406926</v>
      </c>
      <c r="D219" s="37">
        <f>SUMIFS(СВЦЭМ!$F$34:$F$777,СВЦЭМ!$A$34:$A$777,$A219,СВЦЭМ!$B$34:$B$777,D$190)+'СЕТ СН'!$F$12</f>
        <v>111.83258365</v>
      </c>
      <c r="E219" s="37">
        <f>SUMIFS(СВЦЭМ!$F$34:$F$777,СВЦЭМ!$A$34:$A$777,$A219,СВЦЭМ!$B$34:$B$777,E$190)+'СЕТ СН'!$F$12</f>
        <v>111.05061739999999</v>
      </c>
      <c r="F219" s="37">
        <f>SUMIFS(СВЦЭМ!$F$34:$F$777,СВЦЭМ!$A$34:$A$777,$A219,СВЦЭМ!$B$34:$B$777,F$190)+'СЕТ СН'!$F$12</f>
        <v>110.69369759999999</v>
      </c>
      <c r="G219" s="37">
        <f>SUMIFS(СВЦЭМ!$F$34:$F$777,СВЦЭМ!$A$34:$A$777,$A219,СВЦЭМ!$B$34:$B$777,G$190)+'СЕТ СН'!$F$12</f>
        <v>111.13509790000001</v>
      </c>
      <c r="H219" s="37">
        <f>SUMIFS(СВЦЭМ!$F$34:$F$777,СВЦЭМ!$A$34:$A$777,$A219,СВЦЭМ!$B$34:$B$777,H$190)+'СЕТ СН'!$F$12</f>
        <v>102.74841635999999</v>
      </c>
      <c r="I219" s="37">
        <f>SUMIFS(СВЦЭМ!$F$34:$F$777,СВЦЭМ!$A$34:$A$777,$A219,СВЦЭМ!$B$34:$B$777,I$190)+'СЕТ СН'!$F$12</f>
        <v>88.320340549999997</v>
      </c>
      <c r="J219" s="37">
        <f>SUMIFS(СВЦЭМ!$F$34:$F$777,СВЦЭМ!$A$34:$A$777,$A219,СВЦЭМ!$B$34:$B$777,J$190)+'СЕТ СН'!$F$12</f>
        <v>77.391312260000007</v>
      </c>
      <c r="K219" s="37">
        <f>SUMIFS(СВЦЭМ!$F$34:$F$777,СВЦЭМ!$A$34:$A$777,$A219,СВЦЭМ!$B$34:$B$777,K$190)+'СЕТ СН'!$F$12</f>
        <v>71.292504539999996</v>
      </c>
      <c r="L219" s="37">
        <f>SUMIFS(СВЦЭМ!$F$34:$F$777,СВЦЭМ!$A$34:$A$777,$A219,СВЦЭМ!$B$34:$B$777,L$190)+'СЕТ СН'!$F$12</f>
        <v>70.525036689999993</v>
      </c>
      <c r="M219" s="37">
        <f>SUMIFS(СВЦЭМ!$F$34:$F$777,СВЦЭМ!$A$34:$A$777,$A219,СВЦЭМ!$B$34:$B$777,M$190)+'СЕТ СН'!$F$12</f>
        <v>70.078135029999999</v>
      </c>
      <c r="N219" s="37">
        <f>SUMIFS(СВЦЭМ!$F$34:$F$777,СВЦЭМ!$A$34:$A$777,$A219,СВЦЭМ!$B$34:$B$777,N$190)+'СЕТ СН'!$F$12</f>
        <v>69.880944529999994</v>
      </c>
      <c r="O219" s="37">
        <f>SUMIFS(СВЦЭМ!$F$34:$F$777,СВЦЭМ!$A$34:$A$777,$A219,СВЦЭМ!$B$34:$B$777,O$190)+'СЕТ СН'!$F$12</f>
        <v>70.40017623</v>
      </c>
      <c r="P219" s="37">
        <f>SUMIFS(СВЦЭМ!$F$34:$F$777,СВЦЭМ!$A$34:$A$777,$A219,СВЦЭМ!$B$34:$B$777,P$190)+'СЕТ СН'!$F$12</f>
        <v>70.857514989999999</v>
      </c>
      <c r="Q219" s="37">
        <f>SUMIFS(СВЦЭМ!$F$34:$F$777,СВЦЭМ!$A$34:$A$777,$A219,СВЦЭМ!$B$34:$B$777,Q$190)+'СЕТ СН'!$F$12</f>
        <v>71.250488090000005</v>
      </c>
      <c r="R219" s="37">
        <f>SUMIFS(СВЦЭМ!$F$34:$F$777,СВЦЭМ!$A$34:$A$777,$A219,СВЦЭМ!$B$34:$B$777,R$190)+'СЕТ СН'!$F$12</f>
        <v>70.766185100000001</v>
      </c>
      <c r="S219" s="37">
        <f>SUMIFS(СВЦЭМ!$F$34:$F$777,СВЦЭМ!$A$34:$A$777,$A219,СВЦЭМ!$B$34:$B$777,S$190)+'СЕТ СН'!$F$12</f>
        <v>71.021983629999994</v>
      </c>
      <c r="T219" s="37">
        <f>SUMIFS(СВЦЭМ!$F$34:$F$777,СВЦЭМ!$A$34:$A$777,$A219,СВЦЭМ!$B$34:$B$777,T$190)+'СЕТ СН'!$F$12</f>
        <v>71.051575979999996</v>
      </c>
      <c r="U219" s="37">
        <f>SUMIFS(СВЦЭМ!$F$34:$F$777,СВЦЭМ!$A$34:$A$777,$A219,СВЦЭМ!$B$34:$B$777,U$190)+'СЕТ СН'!$F$12</f>
        <v>70.908099059999998</v>
      </c>
      <c r="V219" s="37">
        <f>SUMIFS(СВЦЭМ!$F$34:$F$777,СВЦЭМ!$A$34:$A$777,$A219,СВЦЭМ!$B$34:$B$777,V$190)+'СЕТ СН'!$F$12</f>
        <v>71.210394089999994</v>
      </c>
      <c r="W219" s="37">
        <f>SUMIFS(СВЦЭМ!$F$34:$F$777,СВЦЭМ!$A$34:$A$777,$A219,СВЦЭМ!$B$34:$B$777,W$190)+'СЕТ СН'!$F$12</f>
        <v>78.183850359999994</v>
      </c>
      <c r="X219" s="37">
        <f>SUMIFS(СВЦЭМ!$F$34:$F$777,СВЦЭМ!$A$34:$A$777,$A219,СВЦЭМ!$B$34:$B$777,X$190)+'СЕТ СН'!$F$12</f>
        <v>85.616872400000005</v>
      </c>
      <c r="Y219" s="37">
        <f>SUMIFS(СВЦЭМ!$F$34:$F$777,СВЦЭМ!$A$34:$A$777,$A219,СВЦЭМ!$B$34:$B$777,Y$190)+'СЕТ СН'!$F$12</f>
        <v>98.745981790000002</v>
      </c>
    </row>
    <row r="220" spans="1:25" ht="15.75" x14ac:dyDescent="0.2">
      <c r="A220" s="36">
        <f t="shared" si="5"/>
        <v>43281</v>
      </c>
      <c r="B220" s="37">
        <f>SUMIFS(СВЦЭМ!$F$34:$F$777,СВЦЭМ!$A$34:$A$777,$A220,СВЦЭМ!$B$34:$B$777,B$190)+'СЕТ СН'!$F$12</f>
        <v>109.14893096999999</v>
      </c>
      <c r="C220" s="37">
        <f>SUMIFS(СВЦЭМ!$F$34:$F$777,СВЦЭМ!$A$34:$A$777,$A220,СВЦЭМ!$B$34:$B$777,C$190)+'СЕТ СН'!$F$12</f>
        <v>107.87353201000001</v>
      </c>
      <c r="D220" s="37">
        <f>SUMIFS(СВЦЭМ!$F$34:$F$777,СВЦЭМ!$A$34:$A$777,$A220,СВЦЭМ!$B$34:$B$777,D$190)+'СЕТ СН'!$F$12</f>
        <v>109.39276237</v>
      </c>
      <c r="E220" s="37">
        <f>SUMIFS(СВЦЭМ!$F$34:$F$777,СВЦЭМ!$A$34:$A$777,$A220,СВЦЭМ!$B$34:$B$777,E$190)+'СЕТ СН'!$F$12</f>
        <v>108.78860684</v>
      </c>
      <c r="F220" s="37">
        <f>SUMIFS(СВЦЭМ!$F$34:$F$777,СВЦЭМ!$A$34:$A$777,$A220,СВЦЭМ!$B$34:$B$777,F$190)+'СЕТ СН'!$F$12</f>
        <v>108.52912343</v>
      </c>
      <c r="G220" s="37">
        <f>SUMIFS(СВЦЭМ!$F$34:$F$777,СВЦЭМ!$A$34:$A$777,$A220,СВЦЭМ!$B$34:$B$777,G$190)+'СЕТ СН'!$F$12</f>
        <v>108.59562975999999</v>
      </c>
      <c r="H220" s="37">
        <f>SUMIFS(СВЦЭМ!$F$34:$F$777,СВЦЭМ!$A$34:$A$777,$A220,СВЦЭМ!$B$34:$B$777,H$190)+'СЕТ СН'!$F$12</f>
        <v>99.187961419999993</v>
      </c>
      <c r="I220" s="37">
        <f>SUMIFS(СВЦЭМ!$F$34:$F$777,СВЦЭМ!$A$34:$A$777,$A220,СВЦЭМ!$B$34:$B$777,I$190)+'СЕТ СН'!$F$12</f>
        <v>84.208554469999996</v>
      </c>
      <c r="J220" s="37">
        <f>SUMIFS(СВЦЭМ!$F$34:$F$777,СВЦЭМ!$A$34:$A$777,$A220,СВЦЭМ!$B$34:$B$777,J$190)+'СЕТ СН'!$F$12</f>
        <v>72.832843019999999</v>
      </c>
      <c r="K220" s="37">
        <f>SUMIFS(СВЦЭМ!$F$34:$F$777,СВЦЭМ!$A$34:$A$777,$A220,СВЦЭМ!$B$34:$B$777,K$190)+'СЕТ СН'!$F$12</f>
        <v>68.47156382</v>
      </c>
      <c r="L220" s="37">
        <f>SUMIFS(СВЦЭМ!$F$34:$F$777,СВЦЭМ!$A$34:$A$777,$A220,СВЦЭМ!$B$34:$B$777,L$190)+'СЕТ СН'!$F$12</f>
        <v>69.140914219999999</v>
      </c>
      <c r="M220" s="37">
        <f>SUMIFS(СВЦЭМ!$F$34:$F$777,СВЦЭМ!$A$34:$A$777,$A220,СВЦЭМ!$B$34:$B$777,M$190)+'СЕТ СН'!$F$12</f>
        <v>67.320913970000007</v>
      </c>
      <c r="N220" s="37">
        <f>SUMIFS(СВЦЭМ!$F$34:$F$777,СВЦЭМ!$A$34:$A$777,$A220,СВЦЭМ!$B$34:$B$777,N$190)+'СЕТ СН'!$F$12</f>
        <v>69.237627360000005</v>
      </c>
      <c r="O220" s="37">
        <f>SUMIFS(СВЦЭМ!$F$34:$F$777,СВЦЭМ!$A$34:$A$777,$A220,СВЦЭМ!$B$34:$B$777,O$190)+'СЕТ СН'!$F$12</f>
        <v>69.387425890000003</v>
      </c>
      <c r="P220" s="37">
        <f>SUMIFS(СВЦЭМ!$F$34:$F$777,СВЦЭМ!$A$34:$A$777,$A220,СВЦЭМ!$B$34:$B$777,P$190)+'СЕТ СН'!$F$12</f>
        <v>69.601530240000002</v>
      </c>
      <c r="Q220" s="37">
        <f>SUMIFS(СВЦЭМ!$F$34:$F$777,СВЦЭМ!$A$34:$A$777,$A220,СВЦЭМ!$B$34:$B$777,Q$190)+'СЕТ СН'!$F$12</f>
        <v>69.394756670000007</v>
      </c>
      <c r="R220" s="37">
        <f>SUMIFS(СВЦЭМ!$F$34:$F$777,СВЦЭМ!$A$34:$A$777,$A220,СВЦЭМ!$B$34:$B$777,R$190)+'СЕТ СН'!$F$12</f>
        <v>69.02369521</v>
      </c>
      <c r="S220" s="37">
        <f>SUMIFS(СВЦЭМ!$F$34:$F$777,СВЦЭМ!$A$34:$A$777,$A220,СВЦЭМ!$B$34:$B$777,S$190)+'СЕТ СН'!$F$12</f>
        <v>68.618917460000006</v>
      </c>
      <c r="T220" s="37">
        <f>SUMIFS(СВЦЭМ!$F$34:$F$777,СВЦЭМ!$A$34:$A$777,$A220,СВЦЭМ!$B$34:$B$777,T$190)+'СЕТ СН'!$F$12</f>
        <v>68.742936380000003</v>
      </c>
      <c r="U220" s="37">
        <f>SUMIFS(СВЦЭМ!$F$34:$F$777,СВЦЭМ!$A$34:$A$777,$A220,СВЦЭМ!$B$34:$B$777,U$190)+'СЕТ СН'!$F$12</f>
        <v>68.019328999999999</v>
      </c>
      <c r="V220" s="37">
        <f>SUMIFS(СВЦЭМ!$F$34:$F$777,СВЦЭМ!$A$34:$A$777,$A220,СВЦЭМ!$B$34:$B$777,V$190)+'СЕТ СН'!$F$12</f>
        <v>68.732273730000003</v>
      </c>
      <c r="W220" s="37">
        <f>SUMIFS(СВЦЭМ!$F$34:$F$777,СВЦЭМ!$A$34:$A$777,$A220,СВЦЭМ!$B$34:$B$777,W$190)+'СЕТ СН'!$F$12</f>
        <v>74.372152229999998</v>
      </c>
      <c r="X220" s="37">
        <f>SUMIFS(СВЦЭМ!$F$34:$F$777,СВЦЭМ!$A$34:$A$777,$A220,СВЦЭМ!$B$34:$B$777,X$190)+'СЕТ СН'!$F$12</f>
        <v>83.872037660000004</v>
      </c>
      <c r="Y220" s="37">
        <f>SUMIFS(СВЦЭМ!$F$34:$F$777,СВЦЭМ!$A$34:$A$777,$A220,СВЦЭМ!$B$34:$B$777,Y$190)+'СЕТ СН'!$F$12</f>
        <v>92.256176530000005</v>
      </c>
    </row>
    <row r="221" spans="1:25" ht="15.75" hidden="1" x14ac:dyDescent="0.2">
      <c r="A221" s="36">
        <f t="shared" si="5"/>
        <v>43282</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01.06.2018</v>
      </c>
      <c r="B226" s="37">
        <f>SUMIFS(СВЦЭМ!$G$34:$G$777,СВЦЭМ!$A$34:$A$777,$A226,СВЦЭМ!$B$34:$B$777,B$225)+'СЕТ СН'!$F$12</f>
        <v>229.52436245000001</v>
      </c>
      <c r="C226" s="37">
        <f>SUMIFS(СВЦЭМ!$G$34:$G$777,СВЦЭМ!$A$34:$A$777,$A226,СВЦЭМ!$B$34:$B$777,C$225)+'СЕТ СН'!$F$12</f>
        <v>243.0998061</v>
      </c>
      <c r="D226" s="37">
        <f>SUMIFS(СВЦЭМ!$G$34:$G$777,СВЦЭМ!$A$34:$A$777,$A226,СВЦЭМ!$B$34:$B$777,D$225)+'СЕТ СН'!$F$12</f>
        <v>251.04956369000001</v>
      </c>
      <c r="E226" s="37">
        <f>SUMIFS(СВЦЭМ!$G$34:$G$777,СВЦЭМ!$A$34:$A$777,$A226,СВЦЭМ!$B$34:$B$777,E$225)+'СЕТ СН'!$F$12</f>
        <v>255.38526593</v>
      </c>
      <c r="F226" s="37">
        <f>SUMIFS(СВЦЭМ!$G$34:$G$777,СВЦЭМ!$A$34:$A$777,$A226,СВЦЭМ!$B$34:$B$777,F$225)+'СЕТ СН'!$F$12</f>
        <v>253.91560815</v>
      </c>
      <c r="G226" s="37">
        <f>SUMIFS(СВЦЭМ!$G$34:$G$777,СВЦЭМ!$A$34:$A$777,$A226,СВЦЭМ!$B$34:$B$777,G$225)+'СЕТ СН'!$F$12</f>
        <v>252.40648776</v>
      </c>
      <c r="H226" s="37">
        <f>SUMIFS(СВЦЭМ!$G$34:$G$777,СВЦЭМ!$A$34:$A$777,$A226,СВЦЭМ!$B$34:$B$777,H$225)+'СЕТ СН'!$F$12</f>
        <v>222.17585808000001</v>
      </c>
      <c r="I226" s="37">
        <f>SUMIFS(СВЦЭМ!$G$34:$G$777,СВЦЭМ!$A$34:$A$777,$A226,СВЦЭМ!$B$34:$B$777,I$225)+'СЕТ СН'!$F$12</f>
        <v>189.47760285000001</v>
      </c>
      <c r="J226" s="37">
        <f>SUMIFS(СВЦЭМ!$G$34:$G$777,СВЦЭМ!$A$34:$A$777,$A226,СВЦЭМ!$B$34:$B$777,J$225)+'СЕТ СН'!$F$12</f>
        <v>182.97248597999999</v>
      </c>
      <c r="K226" s="37">
        <f>SUMIFS(СВЦЭМ!$G$34:$G$777,СВЦЭМ!$A$34:$A$777,$A226,СВЦЭМ!$B$34:$B$777,K$225)+'СЕТ СН'!$F$12</f>
        <v>178.62396143000001</v>
      </c>
      <c r="L226" s="37">
        <f>SUMIFS(СВЦЭМ!$G$34:$G$777,СВЦЭМ!$A$34:$A$777,$A226,СВЦЭМ!$B$34:$B$777,L$225)+'СЕТ СН'!$F$12</f>
        <v>194.20930931000001</v>
      </c>
      <c r="M226" s="37">
        <f>SUMIFS(СВЦЭМ!$G$34:$G$777,СВЦЭМ!$A$34:$A$777,$A226,СВЦЭМ!$B$34:$B$777,M$225)+'СЕТ СН'!$F$12</f>
        <v>191.93157599</v>
      </c>
      <c r="N226" s="37">
        <f>SUMIFS(СВЦЭМ!$G$34:$G$777,СВЦЭМ!$A$34:$A$777,$A226,СВЦЭМ!$B$34:$B$777,N$225)+'СЕТ СН'!$F$12</f>
        <v>192.40952167</v>
      </c>
      <c r="O226" s="37">
        <f>SUMIFS(СВЦЭМ!$G$34:$G$777,СВЦЭМ!$A$34:$A$777,$A226,СВЦЭМ!$B$34:$B$777,O$225)+'СЕТ СН'!$F$12</f>
        <v>195.18757181999999</v>
      </c>
      <c r="P226" s="37">
        <f>SUMIFS(СВЦЭМ!$G$34:$G$777,СВЦЭМ!$A$34:$A$777,$A226,СВЦЭМ!$B$34:$B$777,P$225)+'СЕТ СН'!$F$12</f>
        <v>195.16704515999999</v>
      </c>
      <c r="Q226" s="37">
        <f>SUMIFS(СВЦЭМ!$G$34:$G$777,СВЦЭМ!$A$34:$A$777,$A226,СВЦЭМ!$B$34:$B$777,Q$225)+'СЕТ СН'!$F$12</f>
        <v>194.57843195000001</v>
      </c>
      <c r="R226" s="37">
        <f>SUMIFS(СВЦЭМ!$G$34:$G$777,СВЦЭМ!$A$34:$A$777,$A226,СВЦЭМ!$B$34:$B$777,R$225)+'СЕТ СН'!$F$12</f>
        <v>196.49050199000001</v>
      </c>
      <c r="S226" s="37">
        <f>SUMIFS(СВЦЭМ!$G$34:$G$777,СВЦЭМ!$A$34:$A$777,$A226,СВЦЭМ!$B$34:$B$777,S$225)+'СЕТ СН'!$F$12</f>
        <v>194.72880649000001</v>
      </c>
      <c r="T226" s="37">
        <f>SUMIFS(СВЦЭМ!$G$34:$G$777,СВЦЭМ!$A$34:$A$777,$A226,СВЦЭМ!$B$34:$B$777,T$225)+'СЕТ СН'!$F$12</f>
        <v>194.53051586000001</v>
      </c>
      <c r="U226" s="37">
        <f>SUMIFS(СВЦЭМ!$G$34:$G$777,СВЦЭМ!$A$34:$A$777,$A226,СВЦЭМ!$B$34:$B$777,U$225)+'СЕТ СН'!$F$12</f>
        <v>190.57780819999999</v>
      </c>
      <c r="V226" s="37">
        <f>SUMIFS(СВЦЭМ!$G$34:$G$777,СВЦЭМ!$A$34:$A$777,$A226,СВЦЭМ!$B$34:$B$777,V$225)+'СЕТ СН'!$F$12</f>
        <v>190.43304965999999</v>
      </c>
      <c r="W226" s="37">
        <f>SUMIFS(СВЦЭМ!$G$34:$G$777,СВЦЭМ!$A$34:$A$777,$A226,СВЦЭМ!$B$34:$B$777,W$225)+'СЕТ СН'!$F$12</f>
        <v>184.54467406000001</v>
      </c>
      <c r="X226" s="37">
        <f>SUMIFS(СВЦЭМ!$G$34:$G$777,СВЦЭМ!$A$34:$A$777,$A226,СВЦЭМ!$B$34:$B$777,X$225)+'СЕТ СН'!$F$12</f>
        <v>187.75409879</v>
      </c>
      <c r="Y226" s="37">
        <f>SUMIFS(СВЦЭМ!$G$34:$G$777,СВЦЭМ!$A$34:$A$777,$A226,СВЦЭМ!$B$34:$B$777,Y$225)+'СЕТ СН'!$F$12</f>
        <v>214.62412313999999</v>
      </c>
      <c r="AA226" s="46"/>
    </row>
    <row r="227" spans="1:27" ht="15.75" x14ac:dyDescent="0.2">
      <c r="A227" s="36">
        <f>A226+1</f>
        <v>43253</v>
      </c>
      <c r="B227" s="37">
        <f>SUMIFS(СВЦЭМ!$G$34:$G$777,СВЦЭМ!$A$34:$A$777,$A227,СВЦЭМ!$B$34:$B$777,B$225)+'СЕТ СН'!$F$12</f>
        <v>218.30214842999999</v>
      </c>
      <c r="C227" s="37">
        <f>SUMIFS(СВЦЭМ!$G$34:$G$777,СВЦЭМ!$A$34:$A$777,$A227,СВЦЭМ!$B$34:$B$777,C$225)+'СЕТ СН'!$F$12</f>
        <v>234.73091743000001</v>
      </c>
      <c r="D227" s="37">
        <f>SUMIFS(СВЦЭМ!$G$34:$G$777,СВЦЭМ!$A$34:$A$777,$A227,СВЦЭМ!$B$34:$B$777,D$225)+'СЕТ СН'!$F$12</f>
        <v>241.76861048000001</v>
      </c>
      <c r="E227" s="37">
        <f>SUMIFS(СВЦЭМ!$G$34:$G$777,СВЦЭМ!$A$34:$A$777,$A227,СВЦЭМ!$B$34:$B$777,E$225)+'СЕТ СН'!$F$12</f>
        <v>242.84017675999999</v>
      </c>
      <c r="F227" s="37">
        <f>SUMIFS(СВЦЭМ!$G$34:$G$777,СВЦЭМ!$A$34:$A$777,$A227,СВЦЭМ!$B$34:$B$777,F$225)+'СЕТ СН'!$F$12</f>
        <v>246.3390948</v>
      </c>
      <c r="G227" s="37">
        <f>SUMIFS(СВЦЭМ!$G$34:$G$777,СВЦЭМ!$A$34:$A$777,$A227,СВЦЭМ!$B$34:$B$777,G$225)+'СЕТ СН'!$F$12</f>
        <v>241.69709592999999</v>
      </c>
      <c r="H227" s="37">
        <f>SUMIFS(СВЦЭМ!$G$34:$G$777,СВЦЭМ!$A$34:$A$777,$A227,СВЦЭМ!$B$34:$B$777,H$225)+'СЕТ СН'!$F$12</f>
        <v>221.59215655</v>
      </c>
      <c r="I227" s="37">
        <f>SUMIFS(СВЦЭМ!$G$34:$G$777,СВЦЭМ!$A$34:$A$777,$A227,СВЦЭМ!$B$34:$B$777,I$225)+'СЕТ СН'!$F$12</f>
        <v>199.85494476</v>
      </c>
      <c r="J227" s="37">
        <f>SUMIFS(СВЦЭМ!$G$34:$G$777,СВЦЭМ!$A$34:$A$777,$A227,СВЦЭМ!$B$34:$B$777,J$225)+'СЕТ СН'!$F$12</f>
        <v>189.46422865</v>
      </c>
      <c r="K227" s="37">
        <f>SUMIFS(СВЦЭМ!$G$34:$G$777,СВЦЭМ!$A$34:$A$777,$A227,СВЦЭМ!$B$34:$B$777,K$225)+'СЕТ СН'!$F$12</f>
        <v>191.60004089</v>
      </c>
      <c r="L227" s="37">
        <f>SUMIFS(СВЦЭМ!$G$34:$G$777,СВЦЭМ!$A$34:$A$777,$A227,СВЦЭМ!$B$34:$B$777,L$225)+'СЕТ СН'!$F$12</f>
        <v>194.82684619</v>
      </c>
      <c r="M227" s="37">
        <f>SUMIFS(СВЦЭМ!$G$34:$G$777,СВЦЭМ!$A$34:$A$777,$A227,СВЦЭМ!$B$34:$B$777,M$225)+'СЕТ СН'!$F$12</f>
        <v>196.32063979</v>
      </c>
      <c r="N227" s="37">
        <f>SUMIFS(СВЦЭМ!$G$34:$G$777,СВЦЭМ!$A$34:$A$777,$A227,СВЦЭМ!$B$34:$B$777,N$225)+'СЕТ СН'!$F$12</f>
        <v>195.45676553000001</v>
      </c>
      <c r="O227" s="37">
        <f>SUMIFS(СВЦЭМ!$G$34:$G$777,СВЦЭМ!$A$34:$A$777,$A227,СВЦЭМ!$B$34:$B$777,O$225)+'СЕТ СН'!$F$12</f>
        <v>198.53955332000001</v>
      </c>
      <c r="P227" s="37">
        <f>SUMIFS(СВЦЭМ!$G$34:$G$777,СВЦЭМ!$A$34:$A$777,$A227,СВЦЭМ!$B$34:$B$777,P$225)+'СЕТ СН'!$F$12</f>
        <v>197.30266918999999</v>
      </c>
      <c r="Q227" s="37">
        <f>SUMIFS(СВЦЭМ!$G$34:$G$777,СВЦЭМ!$A$34:$A$777,$A227,СВЦЭМ!$B$34:$B$777,Q$225)+'СЕТ СН'!$F$12</f>
        <v>196.32524114</v>
      </c>
      <c r="R227" s="37">
        <f>SUMIFS(СВЦЭМ!$G$34:$G$777,СВЦЭМ!$A$34:$A$777,$A227,СВЦЭМ!$B$34:$B$777,R$225)+'СЕТ СН'!$F$12</f>
        <v>195.04447775</v>
      </c>
      <c r="S227" s="37">
        <f>SUMIFS(СВЦЭМ!$G$34:$G$777,СВЦЭМ!$A$34:$A$777,$A227,СВЦЭМ!$B$34:$B$777,S$225)+'СЕТ СН'!$F$12</f>
        <v>195.76296135000001</v>
      </c>
      <c r="T227" s="37">
        <f>SUMIFS(СВЦЭМ!$G$34:$G$777,СВЦЭМ!$A$34:$A$777,$A227,СВЦЭМ!$B$34:$B$777,T$225)+'СЕТ СН'!$F$12</f>
        <v>195.53586557</v>
      </c>
      <c r="U227" s="37">
        <f>SUMIFS(СВЦЭМ!$G$34:$G$777,СВЦЭМ!$A$34:$A$777,$A227,СВЦЭМ!$B$34:$B$777,U$225)+'СЕТ СН'!$F$12</f>
        <v>191.67083543999999</v>
      </c>
      <c r="V227" s="37">
        <f>SUMIFS(СВЦЭМ!$G$34:$G$777,СВЦЭМ!$A$34:$A$777,$A227,СВЦЭМ!$B$34:$B$777,V$225)+'СЕТ СН'!$F$12</f>
        <v>183.87309969</v>
      </c>
      <c r="W227" s="37">
        <f>SUMIFS(СВЦЭМ!$G$34:$G$777,СВЦЭМ!$A$34:$A$777,$A227,СВЦЭМ!$B$34:$B$777,W$225)+'СЕТ СН'!$F$12</f>
        <v>176.91177784999999</v>
      </c>
      <c r="X227" s="37">
        <f>SUMIFS(СВЦЭМ!$G$34:$G$777,СВЦЭМ!$A$34:$A$777,$A227,СВЦЭМ!$B$34:$B$777,X$225)+'СЕТ СН'!$F$12</f>
        <v>178.56045336</v>
      </c>
      <c r="Y227" s="37">
        <f>SUMIFS(СВЦЭМ!$G$34:$G$777,СВЦЭМ!$A$34:$A$777,$A227,СВЦЭМ!$B$34:$B$777,Y$225)+'СЕТ СН'!$F$12</f>
        <v>195.02571412</v>
      </c>
    </row>
    <row r="228" spans="1:27" ht="15.75" x14ac:dyDescent="0.2">
      <c r="A228" s="36">
        <f t="shared" ref="A228:A256" si="6">A227+1</f>
        <v>43254</v>
      </c>
      <c r="B228" s="37">
        <f>SUMIFS(СВЦЭМ!$G$34:$G$777,СВЦЭМ!$A$34:$A$777,$A228,СВЦЭМ!$B$34:$B$777,B$225)+'СЕТ СН'!$F$12</f>
        <v>227.74837187</v>
      </c>
      <c r="C228" s="37">
        <f>SUMIFS(СВЦЭМ!$G$34:$G$777,СВЦЭМ!$A$34:$A$777,$A228,СВЦЭМ!$B$34:$B$777,C$225)+'СЕТ СН'!$F$12</f>
        <v>240.70119588</v>
      </c>
      <c r="D228" s="37">
        <f>SUMIFS(СВЦЭМ!$G$34:$G$777,СВЦЭМ!$A$34:$A$777,$A228,СВЦЭМ!$B$34:$B$777,D$225)+'СЕТ СН'!$F$12</f>
        <v>246.03199688000001</v>
      </c>
      <c r="E228" s="37">
        <f>SUMIFS(СВЦЭМ!$G$34:$G$777,СВЦЭМ!$A$34:$A$777,$A228,СВЦЭМ!$B$34:$B$777,E$225)+'СЕТ СН'!$F$12</f>
        <v>252.78844857999999</v>
      </c>
      <c r="F228" s="37">
        <f>SUMIFS(СВЦЭМ!$G$34:$G$777,СВЦЭМ!$A$34:$A$777,$A228,СВЦЭМ!$B$34:$B$777,F$225)+'СЕТ СН'!$F$12</f>
        <v>259.80629919</v>
      </c>
      <c r="G228" s="37">
        <f>SUMIFS(СВЦЭМ!$G$34:$G$777,СВЦЭМ!$A$34:$A$777,$A228,СВЦЭМ!$B$34:$B$777,G$225)+'СЕТ СН'!$F$12</f>
        <v>255.85946067</v>
      </c>
      <c r="H228" s="37">
        <f>SUMIFS(СВЦЭМ!$G$34:$G$777,СВЦЭМ!$A$34:$A$777,$A228,СВЦЭМ!$B$34:$B$777,H$225)+'СЕТ СН'!$F$12</f>
        <v>230.45288887000001</v>
      </c>
      <c r="I228" s="37">
        <f>SUMIFS(СВЦЭМ!$G$34:$G$777,СВЦЭМ!$A$34:$A$777,$A228,СВЦЭМ!$B$34:$B$777,I$225)+'СЕТ СН'!$F$12</f>
        <v>216.69120439</v>
      </c>
      <c r="J228" s="37">
        <f>SUMIFS(СВЦЭМ!$G$34:$G$777,СВЦЭМ!$A$34:$A$777,$A228,СВЦЭМ!$B$34:$B$777,J$225)+'СЕТ СН'!$F$12</f>
        <v>197.41497935000001</v>
      </c>
      <c r="K228" s="37">
        <f>SUMIFS(СВЦЭМ!$G$34:$G$777,СВЦЭМ!$A$34:$A$777,$A228,СВЦЭМ!$B$34:$B$777,K$225)+'СЕТ СН'!$F$12</f>
        <v>187.08956663999999</v>
      </c>
      <c r="L228" s="37">
        <f>SUMIFS(СВЦЭМ!$G$34:$G$777,СВЦЭМ!$A$34:$A$777,$A228,СВЦЭМ!$B$34:$B$777,L$225)+'СЕТ СН'!$F$12</f>
        <v>182.83912720999999</v>
      </c>
      <c r="M228" s="37">
        <f>SUMIFS(СВЦЭМ!$G$34:$G$777,СВЦЭМ!$A$34:$A$777,$A228,СВЦЭМ!$B$34:$B$777,M$225)+'СЕТ СН'!$F$12</f>
        <v>185.74646132999999</v>
      </c>
      <c r="N228" s="37">
        <f>SUMIFS(СВЦЭМ!$G$34:$G$777,СВЦЭМ!$A$34:$A$777,$A228,СВЦЭМ!$B$34:$B$777,N$225)+'СЕТ СН'!$F$12</f>
        <v>187.76463518</v>
      </c>
      <c r="O228" s="37">
        <f>SUMIFS(СВЦЭМ!$G$34:$G$777,СВЦЭМ!$A$34:$A$777,$A228,СВЦЭМ!$B$34:$B$777,O$225)+'СЕТ СН'!$F$12</f>
        <v>190.73438963000001</v>
      </c>
      <c r="P228" s="37">
        <f>SUMIFS(СВЦЭМ!$G$34:$G$777,СВЦЭМ!$A$34:$A$777,$A228,СВЦЭМ!$B$34:$B$777,P$225)+'СЕТ СН'!$F$12</f>
        <v>192.91669350999999</v>
      </c>
      <c r="Q228" s="37">
        <f>SUMIFS(СВЦЭМ!$G$34:$G$777,СВЦЭМ!$A$34:$A$777,$A228,СВЦЭМ!$B$34:$B$777,Q$225)+'СЕТ СН'!$F$12</f>
        <v>191.60331366</v>
      </c>
      <c r="R228" s="37">
        <f>SUMIFS(СВЦЭМ!$G$34:$G$777,СВЦЭМ!$A$34:$A$777,$A228,СВЦЭМ!$B$34:$B$777,R$225)+'СЕТ СН'!$F$12</f>
        <v>191.81446595</v>
      </c>
      <c r="S228" s="37">
        <f>SUMIFS(СВЦЭМ!$G$34:$G$777,СВЦЭМ!$A$34:$A$777,$A228,СВЦЭМ!$B$34:$B$777,S$225)+'СЕТ СН'!$F$12</f>
        <v>191.74875333</v>
      </c>
      <c r="T228" s="37">
        <f>SUMIFS(СВЦЭМ!$G$34:$G$777,СВЦЭМ!$A$34:$A$777,$A228,СВЦЭМ!$B$34:$B$777,T$225)+'СЕТ СН'!$F$12</f>
        <v>192.55616538999999</v>
      </c>
      <c r="U228" s="37">
        <f>SUMIFS(СВЦЭМ!$G$34:$G$777,СВЦЭМ!$A$34:$A$777,$A228,СВЦЭМ!$B$34:$B$777,U$225)+'СЕТ СН'!$F$12</f>
        <v>192.73037269</v>
      </c>
      <c r="V228" s="37">
        <f>SUMIFS(СВЦЭМ!$G$34:$G$777,СВЦЭМ!$A$34:$A$777,$A228,СВЦЭМ!$B$34:$B$777,V$225)+'СЕТ СН'!$F$12</f>
        <v>187.70941622999999</v>
      </c>
      <c r="W228" s="37">
        <f>SUMIFS(СВЦЭМ!$G$34:$G$777,СВЦЭМ!$A$34:$A$777,$A228,СВЦЭМ!$B$34:$B$777,W$225)+'СЕТ СН'!$F$12</f>
        <v>175.29770314000001</v>
      </c>
      <c r="X228" s="37">
        <f>SUMIFS(СВЦЭМ!$G$34:$G$777,СВЦЭМ!$A$34:$A$777,$A228,СВЦЭМ!$B$34:$B$777,X$225)+'СЕТ СН'!$F$12</f>
        <v>177.94324312000001</v>
      </c>
      <c r="Y228" s="37">
        <f>SUMIFS(СВЦЭМ!$G$34:$G$777,СВЦЭМ!$A$34:$A$777,$A228,СВЦЭМ!$B$34:$B$777,Y$225)+'СЕТ СН'!$F$12</f>
        <v>209.51962560000001</v>
      </c>
    </row>
    <row r="229" spans="1:27" ht="15.75" x14ac:dyDescent="0.2">
      <c r="A229" s="36">
        <f t="shared" si="6"/>
        <v>43255</v>
      </c>
      <c r="B229" s="37">
        <f>SUMIFS(СВЦЭМ!$G$34:$G$777,СВЦЭМ!$A$34:$A$777,$A229,СВЦЭМ!$B$34:$B$777,B$225)+'СЕТ СН'!$F$12</f>
        <v>237.86404415999999</v>
      </c>
      <c r="C229" s="37">
        <f>SUMIFS(СВЦЭМ!$G$34:$G$777,СВЦЭМ!$A$34:$A$777,$A229,СВЦЭМ!$B$34:$B$777,C$225)+'СЕТ СН'!$F$12</f>
        <v>253.37564929999999</v>
      </c>
      <c r="D229" s="37">
        <f>SUMIFS(СВЦЭМ!$G$34:$G$777,СВЦЭМ!$A$34:$A$777,$A229,СВЦЭМ!$B$34:$B$777,D$225)+'СЕТ СН'!$F$12</f>
        <v>262.22309665</v>
      </c>
      <c r="E229" s="37">
        <f>SUMIFS(СВЦЭМ!$G$34:$G$777,СВЦЭМ!$A$34:$A$777,$A229,СВЦЭМ!$B$34:$B$777,E$225)+'СЕТ СН'!$F$12</f>
        <v>266.75461674000002</v>
      </c>
      <c r="F229" s="37">
        <f>SUMIFS(СВЦЭМ!$G$34:$G$777,СВЦЭМ!$A$34:$A$777,$A229,СВЦЭМ!$B$34:$B$777,F$225)+'СЕТ СН'!$F$12</f>
        <v>272.42216764</v>
      </c>
      <c r="G229" s="37">
        <f>SUMIFS(СВЦЭМ!$G$34:$G$777,СВЦЭМ!$A$34:$A$777,$A229,СВЦЭМ!$B$34:$B$777,G$225)+'СЕТ СН'!$F$12</f>
        <v>265.00249810000003</v>
      </c>
      <c r="H229" s="37">
        <f>SUMIFS(СВЦЭМ!$G$34:$G$777,СВЦЭМ!$A$34:$A$777,$A229,СВЦЭМ!$B$34:$B$777,H$225)+'СЕТ СН'!$F$12</f>
        <v>233.67277759000001</v>
      </c>
      <c r="I229" s="37">
        <f>SUMIFS(СВЦЭМ!$G$34:$G$777,СВЦЭМ!$A$34:$A$777,$A229,СВЦЭМ!$B$34:$B$777,I$225)+'СЕТ СН'!$F$12</f>
        <v>211.91159754</v>
      </c>
      <c r="J229" s="37">
        <f>SUMIFS(СВЦЭМ!$G$34:$G$777,СВЦЭМ!$A$34:$A$777,$A229,СВЦЭМ!$B$34:$B$777,J$225)+'СЕТ СН'!$F$12</f>
        <v>199.80139206000001</v>
      </c>
      <c r="K229" s="37">
        <f>SUMIFS(СВЦЭМ!$G$34:$G$777,СВЦЭМ!$A$34:$A$777,$A229,СВЦЭМ!$B$34:$B$777,K$225)+'СЕТ СН'!$F$12</f>
        <v>192.34573026000001</v>
      </c>
      <c r="L229" s="37">
        <f>SUMIFS(СВЦЭМ!$G$34:$G$777,СВЦЭМ!$A$34:$A$777,$A229,СВЦЭМ!$B$34:$B$777,L$225)+'СЕТ СН'!$F$12</f>
        <v>190.12468342</v>
      </c>
      <c r="M229" s="37">
        <f>SUMIFS(СВЦЭМ!$G$34:$G$777,СВЦЭМ!$A$34:$A$777,$A229,СВЦЭМ!$B$34:$B$777,M$225)+'СЕТ СН'!$F$12</f>
        <v>191.82350350999999</v>
      </c>
      <c r="N229" s="37">
        <f>SUMIFS(СВЦЭМ!$G$34:$G$777,СВЦЭМ!$A$34:$A$777,$A229,СВЦЭМ!$B$34:$B$777,N$225)+'СЕТ СН'!$F$12</f>
        <v>194.69290455999999</v>
      </c>
      <c r="O229" s="37">
        <f>SUMIFS(СВЦЭМ!$G$34:$G$777,СВЦЭМ!$A$34:$A$777,$A229,СВЦЭМ!$B$34:$B$777,O$225)+'СЕТ СН'!$F$12</f>
        <v>194.44214055</v>
      </c>
      <c r="P229" s="37">
        <f>SUMIFS(СВЦЭМ!$G$34:$G$777,СВЦЭМ!$A$34:$A$777,$A229,СВЦЭМ!$B$34:$B$777,P$225)+'СЕТ СН'!$F$12</f>
        <v>193.34717621999999</v>
      </c>
      <c r="Q229" s="37">
        <f>SUMIFS(СВЦЭМ!$G$34:$G$777,СВЦЭМ!$A$34:$A$777,$A229,СВЦЭМ!$B$34:$B$777,Q$225)+'СЕТ СН'!$F$12</f>
        <v>193.30145324</v>
      </c>
      <c r="R229" s="37">
        <f>SUMIFS(СВЦЭМ!$G$34:$G$777,СВЦЭМ!$A$34:$A$777,$A229,СВЦЭМ!$B$34:$B$777,R$225)+'СЕТ СН'!$F$12</f>
        <v>195.48915876999999</v>
      </c>
      <c r="S229" s="37">
        <f>SUMIFS(СВЦЭМ!$G$34:$G$777,СВЦЭМ!$A$34:$A$777,$A229,СВЦЭМ!$B$34:$B$777,S$225)+'СЕТ СН'!$F$12</f>
        <v>193.23602880999999</v>
      </c>
      <c r="T229" s="37">
        <f>SUMIFS(СВЦЭМ!$G$34:$G$777,СВЦЭМ!$A$34:$A$777,$A229,СВЦЭМ!$B$34:$B$777,T$225)+'СЕТ СН'!$F$12</f>
        <v>192.60796637999999</v>
      </c>
      <c r="U229" s="37">
        <f>SUMIFS(СВЦЭМ!$G$34:$G$777,СВЦЭМ!$A$34:$A$777,$A229,СВЦЭМ!$B$34:$B$777,U$225)+'СЕТ СН'!$F$12</f>
        <v>190.59644700999999</v>
      </c>
      <c r="V229" s="37">
        <f>SUMIFS(СВЦЭМ!$G$34:$G$777,СВЦЭМ!$A$34:$A$777,$A229,СВЦЭМ!$B$34:$B$777,V$225)+'СЕТ СН'!$F$12</f>
        <v>188.76337794</v>
      </c>
      <c r="W229" s="37">
        <f>SUMIFS(СВЦЭМ!$G$34:$G$777,СВЦЭМ!$A$34:$A$777,$A229,СВЦЭМ!$B$34:$B$777,W$225)+'СЕТ СН'!$F$12</f>
        <v>185.78059338</v>
      </c>
      <c r="X229" s="37">
        <f>SUMIFS(СВЦЭМ!$G$34:$G$777,СВЦЭМ!$A$34:$A$777,$A229,СВЦЭМ!$B$34:$B$777,X$225)+'СЕТ СН'!$F$12</f>
        <v>187.92692775</v>
      </c>
      <c r="Y229" s="37">
        <f>SUMIFS(СВЦЭМ!$G$34:$G$777,СВЦЭМ!$A$34:$A$777,$A229,СВЦЭМ!$B$34:$B$777,Y$225)+'СЕТ СН'!$F$12</f>
        <v>212.70376315999999</v>
      </c>
    </row>
    <row r="230" spans="1:27" ht="15.75" x14ac:dyDescent="0.2">
      <c r="A230" s="36">
        <f t="shared" si="6"/>
        <v>43256</v>
      </c>
      <c r="B230" s="37">
        <f>SUMIFS(СВЦЭМ!$G$34:$G$777,СВЦЭМ!$A$34:$A$777,$A230,СВЦЭМ!$B$34:$B$777,B$225)+'СЕТ СН'!$F$12</f>
        <v>233.58927496000001</v>
      </c>
      <c r="C230" s="37">
        <f>SUMIFS(СВЦЭМ!$G$34:$G$777,СВЦЭМ!$A$34:$A$777,$A230,СВЦЭМ!$B$34:$B$777,C$225)+'СЕТ СН'!$F$12</f>
        <v>245.19677978999999</v>
      </c>
      <c r="D230" s="37">
        <f>SUMIFS(СВЦЭМ!$G$34:$G$777,СВЦЭМ!$A$34:$A$777,$A230,СВЦЭМ!$B$34:$B$777,D$225)+'СЕТ СН'!$F$12</f>
        <v>253.18209343999999</v>
      </c>
      <c r="E230" s="37">
        <f>SUMIFS(СВЦЭМ!$G$34:$G$777,СВЦЭМ!$A$34:$A$777,$A230,СВЦЭМ!$B$34:$B$777,E$225)+'СЕТ СН'!$F$12</f>
        <v>253.45820678999999</v>
      </c>
      <c r="F230" s="37">
        <f>SUMIFS(СВЦЭМ!$G$34:$G$777,СВЦЭМ!$A$34:$A$777,$A230,СВЦЭМ!$B$34:$B$777,F$225)+'СЕТ СН'!$F$12</f>
        <v>257.15384232999997</v>
      </c>
      <c r="G230" s="37">
        <f>SUMIFS(СВЦЭМ!$G$34:$G$777,СВЦЭМ!$A$34:$A$777,$A230,СВЦЭМ!$B$34:$B$777,G$225)+'СЕТ СН'!$F$12</f>
        <v>253.72089412</v>
      </c>
      <c r="H230" s="37">
        <f>SUMIFS(СВЦЭМ!$G$34:$G$777,СВЦЭМ!$A$34:$A$777,$A230,СВЦЭМ!$B$34:$B$777,H$225)+'СЕТ СН'!$F$12</f>
        <v>220.78934305999999</v>
      </c>
      <c r="I230" s="37">
        <f>SUMIFS(СВЦЭМ!$G$34:$G$777,СВЦЭМ!$A$34:$A$777,$A230,СВЦЭМ!$B$34:$B$777,I$225)+'СЕТ СН'!$F$12</f>
        <v>195.75832912000001</v>
      </c>
      <c r="J230" s="37">
        <f>SUMIFS(СВЦЭМ!$G$34:$G$777,СВЦЭМ!$A$34:$A$777,$A230,СВЦЭМ!$B$34:$B$777,J$225)+'СЕТ СН'!$F$12</f>
        <v>188.30940014000001</v>
      </c>
      <c r="K230" s="37">
        <f>SUMIFS(СВЦЭМ!$G$34:$G$777,СВЦЭМ!$A$34:$A$777,$A230,СВЦЭМ!$B$34:$B$777,K$225)+'СЕТ СН'!$F$12</f>
        <v>184.74226299</v>
      </c>
      <c r="L230" s="37">
        <f>SUMIFS(СВЦЭМ!$G$34:$G$777,СВЦЭМ!$A$34:$A$777,$A230,СВЦЭМ!$B$34:$B$777,L$225)+'СЕТ СН'!$F$12</f>
        <v>183.83268029000001</v>
      </c>
      <c r="M230" s="37">
        <f>SUMIFS(СВЦЭМ!$G$34:$G$777,СВЦЭМ!$A$34:$A$777,$A230,СВЦЭМ!$B$34:$B$777,M$225)+'СЕТ СН'!$F$12</f>
        <v>187.56420047</v>
      </c>
      <c r="N230" s="37">
        <f>SUMIFS(СВЦЭМ!$G$34:$G$777,СВЦЭМ!$A$34:$A$777,$A230,СВЦЭМ!$B$34:$B$777,N$225)+'СЕТ СН'!$F$12</f>
        <v>196.36096151000001</v>
      </c>
      <c r="O230" s="37">
        <f>SUMIFS(СВЦЭМ!$G$34:$G$777,СВЦЭМ!$A$34:$A$777,$A230,СВЦЭМ!$B$34:$B$777,O$225)+'СЕТ СН'!$F$12</f>
        <v>199.39348527000001</v>
      </c>
      <c r="P230" s="37">
        <f>SUMIFS(СВЦЭМ!$G$34:$G$777,СВЦЭМ!$A$34:$A$777,$A230,СВЦЭМ!$B$34:$B$777,P$225)+'СЕТ СН'!$F$12</f>
        <v>197.32897632999999</v>
      </c>
      <c r="Q230" s="37">
        <f>SUMIFS(СВЦЭМ!$G$34:$G$777,СВЦЭМ!$A$34:$A$777,$A230,СВЦЭМ!$B$34:$B$777,Q$225)+'СЕТ СН'!$F$12</f>
        <v>196.30651119000001</v>
      </c>
      <c r="R230" s="37">
        <f>SUMIFS(СВЦЭМ!$G$34:$G$777,СВЦЭМ!$A$34:$A$777,$A230,СВЦЭМ!$B$34:$B$777,R$225)+'СЕТ СН'!$F$12</f>
        <v>200.09418423</v>
      </c>
      <c r="S230" s="37">
        <f>SUMIFS(СВЦЭМ!$G$34:$G$777,СВЦЭМ!$A$34:$A$777,$A230,СВЦЭМ!$B$34:$B$777,S$225)+'СЕТ СН'!$F$12</f>
        <v>196.60808183</v>
      </c>
      <c r="T230" s="37">
        <f>SUMIFS(СВЦЭМ!$G$34:$G$777,СВЦЭМ!$A$34:$A$777,$A230,СВЦЭМ!$B$34:$B$777,T$225)+'СЕТ СН'!$F$12</f>
        <v>194.33523038999999</v>
      </c>
      <c r="U230" s="37">
        <f>SUMIFS(СВЦЭМ!$G$34:$G$777,СВЦЭМ!$A$34:$A$777,$A230,СВЦЭМ!$B$34:$B$777,U$225)+'СЕТ СН'!$F$12</f>
        <v>194.25747315999999</v>
      </c>
      <c r="V230" s="37">
        <f>SUMIFS(СВЦЭМ!$G$34:$G$777,СВЦЭМ!$A$34:$A$777,$A230,СВЦЭМ!$B$34:$B$777,V$225)+'СЕТ СН'!$F$12</f>
        <v>198.43172329999999</v>
      </c>
      <c r="W230" s="37">
        <f>SUMIFS(СВЦЭМ!$G$34:$G$777,СВЦЭМ!$A$34:$A$777,$A230,СВЦЭМ!$B$34:$B$777,W$225)+'СЕТ СН'!$F$12</f>
        <v>188.39835540000001</v>
      </c>
      <c r="X230" s="37">
        <f>SUMIFS(СВЦЭМ!$G$34:$G$777,СВЦЭМ!$A$34:$A$777,$A230,СВЦЭМ!$B$34:$B$777,X$225)+'СЕТ СН'!$F$12</f>
        <v>193.64881983000001</v>
      </c>
      <c r="Y230" s="37">
        <f>SUMIFS(СВЦЭМ!$G$34:$G$777,СВЦЭМ!$A$34:$A$777,$A230,СВЦЭМ!$B$34:$B$777,Y$225)+'СЕТ СН'!$F$12</f>
        <v>221.49588979999999</v>
      </c>
    </row>
    <row r="231" spans="1:27" ht="15.75" x14ac:dyDescent="0.2">
      <c r="A231" s="36">
        <f t="shared" si="6"/>
        <v>43257</v>
      </c>
      <c r="B231" s="37">
        <f>SUMIFS(СВЦЭМ!$G$34:$G$777,СВЦЭМ!$A$34:$A$777,$A231,СВЦЭМ!$B$34:$B$777,B$225)+'СЕТ СН'!$F$12</f>
        <v>244.79003569</v>
      </c>
      <c r="C231" s="37">
        <f>SUMIFS(СВЦЭМ!$G$34:$G$777,СВЦЭМ!$A$34:$A$777,$A231,СВЦЭМ!$B$34:$B$777,C$225)+'СЕТ СН'!$F$12</f>
        <v>259.98328005000002</v>
      </c>
      <c r="D231" s="37">
        <f>SUMIFS(СВЦЭМ!$G$34:$G$777,СВЦЭМ!$A$34:$A$777,$A231,СВЦЭМ!$B$34:$B$777,D$225)+'СЕТ СН'!$F$12</f>
        <v>270.59298904000002</v>
      </c>
      <c r="E231" s="37">
        <f>SUMIFS(СВЦЭМ!$G$34:$G$777,СВЦЭМ!$A$34:$A$777,$A231,СВЦЭМ!$B$34:$B$777,E$225)+'СЕТ СН'!$F$12</f>
        <v>271.56743159000001</v>
      </c>
      <c r="F231" s="37">
        <f>SUMIFS(СВЦЭМ!$G$34:$G$777,СВЦЭМ!$A$34:$A$777,$A231,СВЦЭМ!$B$34:$B$777,F$225)+'СЕТ СН'!$F$12</f>
        <v>269.98706432</v>
      </c>
      <c r="G231" s="37">
        <f>SUMIFS(СВЦЭМ!$G$34:$G$777,СВЦЭМ!$A$34:$A$777,$A231,СВЦЭМ!$B$34:$B$777,G$225)+'СЕТ СН'!$F$12</f>
        <v>268.15069755000002</v>
      </c>
      <c r="H231" s="37">
        <f>SUMIFS(СВЦЭМ!$G$34:$G$777,СВЦЭМ!$A$34:$A$777,$A231,СВЦЭМ!$B$34:$B$777,H$225)+'СЕТ СН'!$F$12</f>
        <v>236.4452277</v>
      </c>
      <c r="I231" s="37">
        <f>SUMIFS(СВЦЭМ!$G$34:$G$777,СВЦЭМ!$A$34:$A$777,$A231,СВЦЭМ!$B$34:$B$777,I$225)+'СЕТ СН'!$F$12</f>
        <v>204.19915904999999</v>
      </c>
      <c r="J231" s="37">
        <f>SUMIFS(СВЦЭМ!$G$34:$G$777,СВЦЭМ!$A$34:$A$777,$A231,СВЦЭМ!$B$34:$B$777,J$225)+'СЕТ СН'!$F$12</f>
        <v>194.66589266</v>
      </c>
      <c r="K231" s="37">
        <f>SUMIFS(СВЦЭМ!$G$34:$G$777,СВЦЭМ!$A$34:$A$777,$A231,СВЦЭМ!$B$34:$B$777,K$225)+'СЕТ СН'!$F$12</f>
        <v>188.44568902</v>
      </c>
      <c r="L231" s="37">
        <f>SUMIFS(СВЦЭМ!$G$34:$G$777,СВЦЭМ!$A$34:$A$777,$A231,СВЦЭМ!$B$34:$B$777,L$225)+'СЕТ СН'!$F$12</f>
        <v>183.76146242999999</v>
      </c>
      <c r="M231" s="37">
        <f>SUMIFS(СВЦЭМ!$G$34:$G$777,СВЦЭМ!$A$34:$A$777,$A231,СВЦЭМ!$B$34:$B$777,M$225)+'СЕТ СН'!$F$12</f>
        <v>186.03973395</v>
      </c>
      <c r="N231" s="37">
        <f>SUMIFS(СВЦЭМ!$G$34:$G$777,СВЦЭМ!$A$34:$A$777,$A231,СВЦЭМ!$B$34:$B$777,N$225)+'СЕТ СН'!$F$12</f>
        <v>186.50395349999999</v>
      </c>
      <c r="O231" s="37">
        <f>SUMIFS(СВЦЭМ!$G$34:$G$777,СВЦЭМ!$A$34:$A$777,$A231,СВЦЭМ!$B$34:$B$777,O$225)+'СЕТ СН'!$F$12</f>
        <v>187.53737154999999</v>
      </c>
      <c r="P231" s="37">
        <f>SUMIFS(СВЦЭМ!$G$34:$G$777,СВЦЭМ!$A$34:$A$777,$A231,СВЦЭМ!$B$34:$B$777,P$225)+'СЕТ СН'!$F$12</f>
        <v>187.73034422000001</v>
      </c>
      <c r="Q231" s="37">
        <f>SUMIFS(СВЦЭМ!$G$34:$G$777,СВЦЭМ!$A$34:$A$777,$A231,СВЦЭМ!$B$34:$B$777,Q$225)+'СЕТ СН'!$F$12</f>
        <v>187.16194113</v>
      </c>
      <c r="R231" s="37">
        <f>SUMIFS(СВЦЭМ!$G$34:$G$777,СВЦЭМ!$A$34:$A$777,$A231,СВЦЭМ!$B$34:$B$777,R$225)+'СЕТ СН'!$F$12</f>
        <v>188.32487398999999</v>
      </c>
      <c r="S231" s="37">
        <f>SUMIFS(СВЦЭМ!$G$34:$G$777,СВЦЭМ!$A$34:$A$777,$A231,СВЦЭМ!$B$34:$B$777,S$225)+'СЕТ СН'!$F$12</f>
        <v>188.32215536000001</v>
      </c>
      <c r="T231" s="37">
        <f>SUMIFS(СВЦЭМ!$G$34:$G$777,СВЦЭМ!$A$34:$A$777,$A231,СВЦЭМ!$B$34:$B$777,T$225)+'СЕТ СН'!$F$12</f>
        <v>188.28038537</v>
      </c>
      <c r="U231" s="37">
        <f>SUMIFS(СВЦЭМ!$G$34:$G$777,СВЦЭМ!$A$34:$A$777,$A231,СВЦЭМ!$B$34:$B$777,U$225)+'СЕТ СН'!$F$12</f>
        <v>189.04315</v>
      </c>
      <c r="V231" s="37">
        <f>SUMIFS(СВЦЭМ!$G$34:$G$777,СВЦЭМ!$A$34:$A$777,$A231,СВЦЭМ!$B$34:$B$777,V$225)+'СЕТ СН'!$F$12</f>
        <v>188.10133009</v>
      </c>
      <c r="W231" s="37">
        <f>SUMIFS(СВЦЭМ!$G$34:$G$777,СВЦЭМ!$A$34:$A$777,$A231,СВЦЭМ!$B$34:$B$777,W$225)+'СЕТ СН'!$F$12</f>
        <v>183.95606813000001</v>
      </c>
      <c r="X231" s="37">
        <f>SUMIFS(СВЦЭМ!$G$34:$G$777,СВЦЭМ!$A$34:$A$777,$A231,СВЦЭМ!$B$34:$B$777,X$225)+'СЕТ СН'!$F$12</f>
        <v>188.54925775000001</v>
      </c>
      <c r="Y231" s="37">
        <f>SUMIFS(СВЦЭМ!$G$34:$G$777,СВЦЭМ!$A$34:$A$777,$A231,СВЦЭМ!$B$34:$B$777,Y$225)+'СЕТ СН'!$F$12</f>
        <v>216.81173702999999</v>
      </c>
    </row>
    <row r="232" spans="1:27" ht="15.75" x14ac:dyDescent="0.2">
      <c r="A232" s="36">
        <f t="shared" si="6"/>
        <v>43258</v>
      </c>
      <c r="B232" s="37">
        <f>SUMIFS(СВЦЭМ!$G$34:$G$777,СВЦЭМ!$A$34:$A$777,$A232,СВЦЭМ!$B$34:$B$777,B$225)+'СЕТ СН'!$F$12</f>
        <v>236.80136206</v>
      </c>
      <c r="C232" s="37">
        <f>SUMIFS(СВЦЭМ!$G$34:$G$777,СВЦЭМ!$A$34:$A$777,$A232,СВЦЭМ!$B$34:$B$777,C$225)+'СЕТ СН'!$F$12</f>
        <v>251.89380322</v>
      </c>
      <c r="D232" s="37">
        <f>SUMIFS(СВЦЭМ!$G$34:$G$777,СВЦЭМ!$A$34:$A$777,$A232,СВЦЭМ!$B$34:$B$777,D$225)+'СЕТ СН'!$F$12</f>
        <v>257.28498209000003</v>
      </c>
      <c r="E232" s="37">
        <f>SUMIFS(СВЦЭМ!$G$34:$G$777,СВЦЭМ!$A$34:$A$777,$A232,СВЦЭМ!$B$34:$B$777,E$225)+'СЕТ СН'!$F$12</f>
        <v>259.11479409999998</v>
      </c>
      <c r="F232" s="37">
        <f>SUMIFS(СВЦЭМ!$G$34:$G$777,СВЦЭМ!$A$34:$A$777,$A232,СВЦЭМ!$B$34:$B$777,F$225)+'СЕТ СН'!$F$12</f>
        <v>262.45867733</v>
      </c>
      <c r="G232" s="37">
        <f>SUMIFS(СВЦЭМ!$G$34:$G$777,СВЦЭМ!$A$34:$A$777,$A232,СВЦЭМ!$B$34:$B$777,G$225)+'СЕТ СН'!$F$12</f>
        <v>260.70841116000003</v>
      </c>
      <c r="H232" s="37">
        <f>SUMIFS(СВЦЭМ!$G$34:$G$777,СВЦЭМ!$A$34:$A$777,$A232,СВЦЭМ!$B$34:$B$777,H$225)+'СЕТ СН'!$F$12</f>
        <v>227.95073970000001</v>
      </c>
      <c r="I232" s="37">
        <f>SUMIFS(СВЦЭМ!$G$34:$G$777,СВЦЭМ!$A$34:$A$777,$A232,СВЦЭМ!$B$34:$B$777,I$225)+'СЕТ СН'!$F$12</f>
        <v>198.00721734000001</v>
      </c>
      <c r="J232" s="37">
        <f>SUMIFS(СВЦЭМ!$G$34:$G$777,СВЦЭМ!$A$34:$A$777,$A232,СВЦЭМ!$B$34:$B$777,J$225)+'СЕТ СН'!$F$12</f>
        <v>189.72006619000001</v>
      </c>
      <c r="K232" s="37">
        <f>SUMIFS(СВЦЭМ!$G$34:$G$777,СВЦЭМ!$A$34:$A$777,$A232,СВЦЭМ!$B$34:$B$777,K$225)+'СЕТ СН'!$F$12</f>
        <v>184.35467585999999</v>
      </c>
      <c r="L232" s="37">
        <f>SUMIFS(СВЦЭМ!$G$34:$G$777,СВЦЭМ!$A$34:$A$777,$A232,СВЦЭМ!$B$34:$B$777,L$225)+'СЕТ СН'!$F$12</f>
        <v>180.65755099</v>
      </c>
      <c r="M232" s="37">
        <f>SUMIFS(СВЦЭМ!$G$34:$G$777,СВЦЭМ!$A$34:$A$777,$A232,СВЦЭМ!$B$34:$B$777,M$225)+'СЕТ СН'!$F$12</f>
        <v>181.33349057999999</v>
      </c>
      <c r="N232" s="37">
        <f>SUMIFS(СВЦЭМ!$G$34:$G$777,СВЦЭМ!$A$34:$A$777,$A232,СВЦЭМ!$B$34:$B$777,N$225)+'СЕТ СН'!$F$12</f>
        <v>183.72898171</v>
      </c>
      <c r="O232" s="37">
        <f>SUMIFS(СВЦЭМ!$G$34:$G$777,СВЦЭМ!$A$34:$A$777,$A232,СВЦЭМ!$B$34:$B$777,O$225)+'СЕТ СН'!$F$12</f>
        <v>184.90822767</v>
      </c>
      <c r="P232" s="37">
        <f>SUMIFS(СВЦЭМ!$G$34:$G$777,СВЦЭМ!$A$34:$A$777,$A232,СВЦЭМ!$B$34:$B$777,P$225)+'СЕТ СН'!$F$12</f>
        <v>181.92709324</v>
      </c>
      <c r="Q232" s="37">
        <f>SUMIFS(СВЦЭМ!$G$34:$G$777,СВЦЭМ!$A$34:$A$777,$A232,СВЦЭМ!$B$34:$B$777,Q$225)+'СЕТ СН'!$F$12</f>
        <v>184.73232879</v>
      </c>
      <c r="R232" s="37">
        <f>SUMIFS(СВЦЭМ!$G$34:$G$777,СВЦЭМ!$A$34:$A$777,$A232,СВЦЭМ!$B$34:$B$777,R$225)+'СЕТ СН'!$F$12</f>
        <v>190.08001615000001</v>
      </c>
      <c r="S232" s="37">
        <f>SUMIFS(СВЦЭМ!$G$34:$G$777,СВЦЭМ!$A$34:$A$777,$A232,СВЦЭМ!$B$34:$B$777,S$225)+'СЕТ СН'!$F$12</f>
        <v>194.71091989000001</v>
      </c>
      <c r="T232" s="37">
        <f>SUMIFS(СВЦЭМ!$G$34:$G$777,СВЦЭМ!$A$34:$A$777,$A232,СВЦЭМ!$B$34:$B$777,T$225)+'СЕТ СН'!$F$12</f>
        <v>200.31091628999999</v>
      </c>
      <c r="U232" s="37">
        <f>SUMIFS(СВЦЭМ!$G$34:$G$777,СВЦЭМ!$A$34:$A$777,$A232,СВЦЭМ!$B$34:$B$777,U$225)+'СЕТ СН'!$F$12</f>
        <v>202.89190195</v>
      </c>
      <c r="V232" s="37">
        <f>SUMIFS(СВЦЭМ!$G$34:$G$777,СВЦЭМ!$A$34:$A$777,$A232,СВЦЭМ!$B$34:$B$777,V$225)+'СЕТ СН'!$F$12</f>
        <v>202.10664943</v>
      </c>
      <c r="W232" s="37">
        <f>SUMIFS(СВЦЭМ!$G$34:$G$777,СВЦЭМ!$A$34:$A$777,$A232,СВЦЭМ!$B$34:$B$777,W$225)+'СЕТ СН'!$F$12</f>
        <v>196.66077978000001</v>
      </c>
      <c r="X232" s="37">
        <f>SUMIFS(СВЦЭМ!$G$34:$G$777,СВЦЭМ!$A$34:$A$777,$A232,СВЦЭМ!$B$34:$B$777,X$225)+'СЕТ СН'!$F$12</f>
        <v>188.16408229999999</v>
      </c>
      <c r="Y232" s="37">
        <f>SUMIFS(СВЦЭМ!$G$34:$G$777,СВЦЭМ!$A$34:$A$777,$A232,СВЦЭМ!$B$34:$B$777,Y$225)+'СЕТ СН'!$F$12</f>
        <v>215.32796722</v>
      </c>
    </row>
    <row r="233" spans="1:27" ht="15.75" x14ac:dyDescent="0.2">
      <c r="A233" s="36">
        <f t="shared" si="6"/>
        <v>43259</v>
      </c>
      <c r="B233" s="37">
        <f>SUMIFS(СВЦЭМ!$G$34:$G$777,СВЦЭМ!$A$34:$A$777,$A233,СВЦЭМ!$B$34:$B$777,B$225)+'СЕТ СН'!$F$12</f>
        <v>237.24220826000001</v>
      </c>
      <c r="C233" s="37">
        <f>SUMIFS(СВЦЭМ!$G$34:$G$777,СВЦЭМ!$A$34:$A$777,$A233,СВЦЭМ!$B$34:$B$777,C$225)+'СЕТ СН'!$F$12</f>
        <v>256.39096061999999</v>
      </c>
      <c r="D233" s="37">
        <f>SUMIFS(СВЦЭМ!$G$34:$G$777,СВЦЭМ!$A$34:$A$777,$A233,СВЦЭМ!$B$34:$B$777,D$225)+'СЕТ СН'!$F$12</f>
        <v>267.84898964000001</v>
      </c>
      <c r="E233" s="37">
        <f>SUMIFS(СВЦЭМ!$G$34:$G$777,СВЦЭМ!$A$34:$A$777,$A233,СВЦЭМ!$B$34:$B$777,E$225)+'СЕТ СН'!$F$12</f>
        <v>268.55805895999998</v>
      </c>
      <c r="F233" s="37">
        <f>SUMIFS(СВЦЭМ!$G$34:$G$777,СВЦЭМ!$A$34:$A$777,$A233,СВЦЭМ!$B$34:$B$777,F$225)+'СЕТ СН'!$F$12</f>
        <v>269.69350859999997</v>
      </c>
      <c r="G233" s="37">
        <f>SUMIFS(СВЦЭМ!$G$34:$G$777,СВЦЭМ!$A$34:$A$777,$A233,СВЦЭМ!$B$34:$B$777,G$225)+'СЕТ СН'!$F$12</f>
        <v>263.25063854000001</v>
      </c>
      <c r="H233" s="37">
        <f>SUMIFS(СВЦЭМ!$G$34:$G$777,СВЦЭМ!$A$34:$A$777,$A233,СВЦЭМ!$B$34:$B$777,H$225)+'СЕТ СН'!$F$12</f>
        <v>230.85664391</v>
      </c>
      <c r="I233" s="37">
        <f>SUMIFS(СВЦЭМ!$G$34:$G$777,СВЦЭМ!$A$34:$A$777,$A233,СВЦЭМ!$B$34:$B$777,I$225)+'СЕТ СН'!$F$12</f>
        <v>206.68680835999999</v>
      </c>
      <c r="J233" s="37">
        <f>SUMIFS(СВЦЭМ!$G$34:$G$777,СВЦЭМ!$A$34:$A$777,$A233,СВЦЭМ!$B$34:$B$777,J$225)+'СЕТ СН'!$F$12</f>
        <v>196.45582977000001</v>
      </c>
      <c r="K233" s="37">
        <f>SUMIFS(СВЦЭМ!$G$34:$G$777,СВЦЭМ!$A$34:$A$777,$A233,СВЦЭМ!$B$34:$B$777,K$225)+'СЕТ СН'!$F$12</f>
        <v>192.75414104999999</v>
      </c>
      <c r="L233" s="37">
        <f>SUMIFS(СВЦЭМ!$G$34:$G$777,СВЦЭМ!$A$34:$A$777,$A233,СВЦЭМ!$B$34:$B$777,L$225)+'СЕТ СН'!$F$12</f>
        <v>188.66026557999999</v>
      </c>
      <c r="M233" s="37">
        <f>SUMIFS(СВЦЭМ!$G$34:$G$777,СВЦЭМ!$A$34:$A$777,$A233,СВЦЭМ!$B$34:$B$777,M$225)+'СЕТ СН'!$F$12</f>
        <v>184.93355106999999</v>
      </c>
      <c r="N233" s="37">
        <f>SUMIFS(СВЦЭМ!$G$34:$G$777,СВЦЭМ!$A$34:$A$777,$A233,СВЦЭМ!$B$34:$B$777,N$225)+'СЕТ СН'!$F$12</f>
        <v>185.81231163000001</v>
      </c>
      <c r="O233" s="37">
        <f>SUMIFS(СВЦЭМ!$G$34:$G$777,СВЦЭМ!$A$34:$A$777,$A233,СВЦЭМ!$B$34:$B$777,O$225)+'СЕТ СН'!$F$12</f>
        <v>185.55306432</v>
      </c>
      <c r="P233" s="37">
        <f>SUMIFS(СВЦЭМ!$G$34:$G$777,СВЦЭМ!$A$34:$A$777,$A233,СВЦЭМ!$B$34:$B$777,P$225)+'СЕТ СН'!$F$12</f>
        <v>186.04986371999999</v>
      </c>
      <c r="Q233" s="37">
        <f>SUMIFS(СВЦЭМ!$G$34:$G$777,СВЦЭМ!$A$34:$A$777,$A233,СВЦЭМ!$B$34:$B$777,Q$225)+'СЕТ СН'!$F$12</f>
        <v>187.46098312999999</v>
      </c>
      <c r="R233" s="37">
        <f>SUMIFS(СВЦЭМ!$G$34:$G$777,СВЦЭМ!$A$34:$A$777,$A233,СВЦЭМ!$B$34:$B$777,R$225)+'СЕТ СН'!$F$12</f>
        <v>188.3600859</v>
      </c>
      <c r="S233" s="37">
        <f>SUMIFS(СВЦЭМ!$G$34:$G$777,СВЦЭМ!$A$34:$A$777,$A233,СВЦЭМ!$B$34:$B$777,S$225)+'СЕТ СН'!$F$12</f>
        <v>187.36982132</v>
      </c>
      <c r="T233" s="37">
        <f>SUMIFS(СВЦЭМ!$G$34:$G$777,СВЦЭМ!$A$34:$A$777,$A233,СВЦЭМ!$B$34:$B$777,T$225)+'СЕТ СН'!$F$12</f>
        <v>186.37712508000001</v>
      </c>
      <c r="U233" s="37">
        <f>SUMIFS(СВЦЭМ!$G$34:$G$777,СВЦЭМ!$A$34:$A$777,$A233,СВЦЭМ!$B$34:$B$777,U$225)+'СЕТ СН'!$F$12</f>
        <v>188.23036083</v>
      </c>
      <c r="V233" s="37">
        <f>SUMIFS(СВЦЭМ!$G$34:$G$777,СВЦЭМ!$A$34:$A$777,$A233,СВЦЭМ!$B$34:$B$777,V$225)+'СЕТ СН'!$F$12</f>
        <v>189.27799381</v>
      </c>
      <c r="W233" s="37">
        <f>SUMIFS(СВЦЭМ!$G$34:$G$777,СВЦЭМ!$A$34:$A$777,$A233,СВЦЭМ!$B$34:$B$777,W$225)+'СЕТ СН'!$F$12</f>
        <v>181.44119867000001</v>
      </c>
      <c r="X233" s="37">
        <f>SUMIFS(СВЦЭМ!$G$34:$G$777,СВЦЭМ!$A$34:$A$777,$A233,СВЦЭМ!$B$34:$B$777,X$225)+'СЕТ СН'!$F$12</f>
        <v>186.95738990999999</v>
      </c>
      <c r="Y233" s="37">
        <f>SUMIFS(СВЦЭМ!$G$34:$G$777,СВЦЭМ!$A$34:$A$777,$A233,СВЦЭМ!$B$34:$B$777,Y$225)+'СЕТ СН'!$F$12</f>
        <v>213.31101842000001</v>
      </c>
    </row>
    <row r="234" spans="1:27" ht="15.75" x14ac:dyDescent="0.2">
      <c r="A234" s="36">
        <f t="shared" si="6"/>
        <v>43260</v>
      </c>
      <c r="B234" s="37">
        <f>SUMIFS(СВЦЭМ!$G$34:$G$777,СВЦЭМ!$A$34:$A$777,$A234,СВЦЭМ!$B$34:$B$777,B$225)+'СЕТ СН'!$F$12</f>
        <v>253.41401279999999</v>
      </c>
      <c r="C234" s="37">
        <f>SUMIFS(СВЦЭМ!$G$34:$G$777,СВЦЭМ!$A$34:$A$777,$A234,СВЦЭМ!$B$34:$B$777,C$225)+'СЕТ СН'!$F$12</f>
        <v>261.11130929000001</v>
      </c>
      <c r="D234" s="37">
        <f>SUMIFS(СВЦЭМ!$G$34:$G$777,СВЦЭМ!$A$34:$A$777,$A234,СВЦЭМ!$B$34:$B$777,D$225)+'СЕТ СН'!$F$12</f>
        <v>269.64466741000001</v>
      </c>
      <c r="E234" s="37">
        <f>SUMIFS(СВЦЭМ!$G$34:$G$777,СВЦЭМ!$A$34:$A$777,$A234,СВЦЭМ!$B$34:$B$777,E$225)+'СЕТ СН'!$F$12</f>
        <v>272.38127537999998</v>
      </c>
      <c r="F234" s="37">
        <f>SUMIFS(СВЦЭМ!$G$34:$G$777,СВЦЭМ!$A$34:$A$777,$A234,СВЦЭМ!$B$34:$B$777,F$225)+'СЕТ СН'!$F$12</f>
        <v>270.56144875000001</v>
      </c>
      <c r="G234" s="37">
        <f>SUMIFS(СВЦЭМ!$G$34:$G$777,СВЦЭМ!$A$34:$A$777,$A234,СВЦЭМ!$B$34:$B$777,G$225)+'СЕТ СН'!$F$12</f>
        <v>265.65287969000002</v>
      </c>
      <c r="H234" s="37">
        <f>SUMIFS(СВЦЭМ!$G$34:$G$777,СВЦЭМ!$A$34:$A$777,$A234,СВЦЭМ!$B$34:$B$777,H$225)+'СЕТ СН'!$F$12</f>
        <v>247.31177192999999</v>
      </c>
      <c r="I234" s="37">
        <f>SUMIFS(СВЦЭМ!$G$34:$G$777,СВЦЭМ!$A$34:$A$777,$A234,СВЦЭМ!$B$34:$B$777,I$225)+'СЕТ СН'!$F$12</f>
        <v>215.63813970999999</v>
      </c>
      <c r="J234" s="37">
        <f>SUMIFS(СВЦЭМ!$G$34:$G$777,СВЦЭМ!$A$34:$A$777,$A234,СВЦЭМ!$B$34:$B$777,J$225)+'СЕТ СН'!$F$12</f>
        <v>191.7809225</v>
      </c>
      <c r="K234" s="37">
        <f>SUMIFS(СВЦЭМ!$G$34:$G$777,СВЦЭМ!$A$34:$A$777,$A234,СВЦЭМ!$B$34:$B$777,K$225)+'СЕТ СН'!$F$12</f>
        <v>185.14950335</v>
      </c>
      <c r="L234" s="37">
        <f>SUMIFS(СВЦЭМ!$G$34:$G$777,СВЦЭМ!$A$34:$A$777,$A234,СВЦЭМ!$B$34:$B$777,L$225)+'СЕТ СН'!$F$12</f>
        <v>180.32713411</v>
      </c>
      <c r="M234" s="37">
        <f>SUMIFS(СВЦЭМ!$G$34:$G$777,СВЦЭМ!$A$34:$A$777,$A234,СВЦЭМ!$B$34:$B$777,M$225)+'СЕТ СН'!$F$12</f>
        <v>181.21303592000001</v>
      </c>
      <c r="N234" s="37">
        <f>SUMIFS(СВЦЭМ!$G$34:$G$777,СВЦЭМ!$A$34:$A$777,$A234,СВЦЭМ!$B$34:$B$777,N$225)+'СЕТ СН'!$F$12</f>
        <v>183.27904161000001</v>
      </c>
      <c r="O234" s="37">
        <f>SUMIFS(СВЦЭМ!$G$34:$G$777,СВЦЭМ!$A$34:$A$777,$A234,СВЦЭМ!$B$34:$B$777,O$225)+'СЕТ СН'!$F$12</f>
        <v>183.57822241</v>
      </c>
      <c r="P234" s="37">
        <f>SUMIFS(СВЦЭМ!$G$34:$G$777,СВЦЭМ!$A$34:$A$777,$A234,СВЦЭМ!$B$34:$B$777,P$225)+'СЕТ СН'!$F$12</f>
        <v>181.88290584999999</v>
      </c>
      <c r="Q234" s="37">
        <f>SUMIFS(СВЦЭМ!$G$34:$G$777,СВЦЭМ!$A$34:$A$777,$A234,СВЦЭМ!$B$34:$B$777,Q$225)+'СЕТ СН'!$F$12</f>
        <v>182.74003343000001</v>
      </c>
      <c r="R234" s="37">
        <f>SUMIFS(СВЦЭМ!$G$34:$G$777,СВЦЭМ!$A$34:$A$777,$A234,СВЦЭМ!$B$34:$B$777,R$225)+'СЕТ СН'!$F$12</f>
        <v>185.91791585000001</v>
      </c>
      <c r="S234" s="37">
        <f>SUMIFS(СВЦЭМ!$G$34:$G$777,СВЦЭМ!$A$34:$A$777,$A234,СВЦЭМ!$B$34:$B$777,S$225)+'СЕТ СН'!$F$12</f>
        <v>185.92529887000001</v>
      </c>
      <c r="T234" s="37">
        <f>SUMIFS(СВЦЭМ!$G$34:$G$777,СВЦЭМ!$A$34:$A$777,$A234,СВЦЭМ!$B$34:$B$777,T$225)+'СЕТ СН'!$F$12</f>
        <v>184.78375986</v>
      </c>
      <c r="U234" s="37">
        <f>SUMIFS(СВЦЭМ!$G$34:$G$777,СВЦЭМ!$A$34:$A$777,$A234,СВЦЭМ!$B$34:$B$777,U$225)+'СЕТ СН'!$F$12</f>
        <v>184.50291684999999</v>
      </c>
      <c r="V234" s="37">
        <f>SUMIFS(СВЦЭМ!$G$34:$G$777,СВЦЭМ!$A$34:$A$777,$A234,СВЦЭМ!$B$34:$B$777,V$225)+'СЕТ СН'!$F$12</f>
        <v>188.15814971</v>
      </c>
      <c r="W234" s="37">
        <f>SUMIFS(СВЦЭМ!$G$34:$G$777,СВЦЭМ!$A$34:$A$777,$A234,СВЦЭМ!$B$34:$B$777,W$225)+'СЕТ СН'!$F$12</f>
        <v>198.56297425</v>
      </c>
      <c r="X234" s="37">
        <f>SUMIFS(СВЦЭМ!$G$34:$G$777,СВЦЭМ!$A$34:$A$777,$A234,СВЦЭМ!$B$34:$B$777,X$225)+'СЕТ СН'!$F$12</f>
        <v>217.00272127</v>
      </c>
      <c r="Y234" s="37">
        <f>SUMIFS(СВЦЭМ!$G$34:$G$777,СВЦЭМ!$A$34:$A$777,$A234,СВЦЭМ!$B$34:$B$777,Y$225)+'СЕТ СН'!$F$12</f>
        <v>233.52014131999999</v>
      </c>
    </row>
    <row r="235" spans="1:27" ht="15.75" x14ac:dyDescent="0.2">
      <c r="A235" s="36">
        <f t="shared" si="6"/>
        <v>43261</v>
      </c>
      <c r="B235" s="37">
        <f>SUMIFS(СВЦЭМ!$G$34:$G$777,СВЦЭМ!$A$34:$A$777,$A235,СВЦЭМ!$B$34:$B$777,B$225)+'СЕТ СН'!$F$12</f>
        <v>251.48077554</v>
      </c>
      <c r="C235" s="37">
        <f>SUMIFS(СВЦЭМ!$G$34:$G$777,СВЦЭМ!$A$34:$A$777,$A235,СВЦЭМ!$B$34:$B$777,C$225)+'СЕТ СН'!$F$12</f>
        <v>263.52335756000002</v>
      </c>
      <c r="D235" s="37">
        <f>SUMIFS(СВЦЭМ!$G$34:$G$777,СВЦЭМ!$A$34:$A$777,$A235,СВЦЭМ!$B$34:$B$777,D$225)+'СЕТ СН'!$F$12</f>
        <v>272.46632662000002</v>
      </c>
      <c r="E235" s="37">
        <f>SUMIFS(СВЦЭМ!$G$34:$G$777,СВЦЭМ!$A$34:$A$777,$A235,СВЦЭМ!$B$34:$B$777,E$225)+'СЕТ СН'!$F$12</f>
        <v>272.97505403000002</v>
      </c>
      <c r="F235" s="37">
        <f>SUMIFS(СВЦЭМ!$G$34:$G$777,СВЦЭМ!$A$34:$A$777,$A235,СВЦЭМ!$B$34:$B$777,F$225)+'СЕТ СН'!$F$12</f>
        <v>271.5343431</v>
      </c>
      <c r="G235" s="37">
        <f>SUMIFS(СВЦЭМ!$G$34:$G$777,СВЦЭМ!$A$34:$A$777,$A235,СВЦЭМ!$B$34:$B$777,G$225)+'СЕТ СН'!$F$12</f>
        <v>271.82307922000001</v>
      </c>
      <c r="H235" s="37">
        <f>SUMIFS(СВЦЭМ!$G$34:$G$777,СВЦЭМ!$A$34:$A$777,$A235,СВЦЭМ!$B$34:$B$777,H$225)+'СЕТ СН'!$F$12</f>
        <v>256.95943863000002</v>
      </c>
      <c r="I235" s="37">
        <f>SUMIFS(СВЦЭМ!$G$34:$G$777,СВЦЭМ!$A$34:$A$777,$A235,СВЦЭМ!$B$34:$B$777,I$225)+'СЕТ СН'!$F$12</f>
        <v>224.35570783</v>
      </c>
      <c r="J235" s="37">
        <f>SUMIFS(СВЦЭМ!$G$34:$G$777,СВЦЭМ!$A$34:$A$777,$A235,СВЦЭМ!$B$34:$B$777,J$225)+'СЕТ СН'!$F$12</f>
        <v>199.85004011000001</v>
      </c>
      <c r="K235" s="37">
        <f>SUMIFS(СВЦЭМ!$G$34:$G$777,СВЦЭМ!$A$34:$A$777,$A235,СВЦЭМ!$B$34:$B$777,K$225)+'СЕТ СН'!$F$12</f>
        <v>183.06881791999999</v>
      </c>
      <c r="L235" s="37">
        <f>SUMIFS(СВЦЭМ!$G$34:$G$777,СВЦЭМ!$A$34:$A$777,$A235,СВЦЭМ!$B$34:$B$777,L$225)+'СЕТ СН'!$F$12</f>
        <v>176.06328832</v>
      </c>
      <c r="M235" s="37">
        <f>SUMIFS(СВЦЭМ!$G$34:$G$777,СВЦЭМ!$A$34:$A$777,$A235,СВЦЭМ!$B$34:$B$777,M$225)+'СЕТ СН'!$F$12</f>
        <v>175.22098542000001</v>
      </c>
      <c r="N235" s="37">
        <f>SUMIFS(СВЦЭМ!$G$34:$G$777,СВЦЭМ!$A$34:$A$777,$A235,СВЦЭМ!$B$34:$B$777,N$225)+'СЕТ СН'!$F$12</f>
        <v>177.53022290000001</v>
      </c>
      <c r="O235" s="37">
        <f>SUMIFS(СВЦЭМ!$G$34:$G$777,СВЦЭМ!$A$34:$A$777,$A235,СВЦЭМ!$B$34:$B$777,O$225)+'СЕТ СН'!$F$12</f>
        <v>189.16404857000001</v>
      </c>
      <c r="P235" s="37">
        <f>SUMIFS(СВЦЭМ!$G$34:$G$777,СВЦЭМ!$A$34:$A$777,$A235,СВЦЭМ!$B$34:$B$777,P$225)+'СЕТ СН'!$F$12</f>
        <v>185.86780931999999</v>
      </c>
      <c r="Q235" s="37">
        <f>SUMIFS(СВЦЭМ!$G$34:$G$777,СВЦЭМ!$A$34:$A$777,$A235,СВЦЭМ!$B$34:$B$777,Q$225)+'СЕТ СН'!$F$12</f>
        <v>186.75485291999999</v>
      </c>
      <c r="R235" s="37">
        <f>SUMIFS(СВЦЭМ!$G$34:$G$777,СВЦЭМ!$A$34:$A$777,$A235,СВЦЭМ!$B$34:$B$777,R$225)+'СЕТ СН'!$F$12</f>
        <v>186.66973388</v>
      </c>
      <c r="S235" s="37">
        <f>SUMIFS(СВЦЭМ!$G$34:$G$777,СВЦЭМ!$A$34:$A$777,$A235,СВЦЭМ!$B$34:$B$777,S$225)+'СЕТ СН'!$F$12</f>
        <v>186.47598436000001</v>
      </c>
      <c r="T235" s="37">
        <f>SUMIFS(СВЦЭМ!$G$34:$G$777,СВЦЭМ!$A$34:$A$777,$A235,СВЦЭМ!$B$34:$B$777,T$225)+'СЕТ СН'!$F$12</f>
        <v>187.597925</v>
      </c>
      <c r="U235" s="37">
        <f>SUMIFS(СВЦЭМ!$G$34:$G$777,СВЦЭМ!$A$34:$A$777,$A235,СВЦЭМ!$B$34:$B$777,U$225)+'СЕТ СН'!$F$12</f>
        <v>186.79094856</v>
      </c>
      <c r="V235" s="37">
        <f>SUMIFS(СВЦЭМ!$G$34:$G$777,СВЦЭМ!$A$34:$A$777,$A235,СВЦЭМ!$B$34:$B$777,V$225)+'СЕТ СН'!$F$12</f>
        <v>180.56075679</v>
      </c>
      <c r="W235" s="37">
        <f>SUMIFS(СВЦЭМ!$G$34:$G$777,СВЦЭМ!$A$34:$A$777,$A235,СВЦЭМ!$B$34:$B$777,W$225)+'СЕТ СН'!$F$12</f>
        <v>190.12967497</v>
      </c>
      <c r="X235" s="37">
        <f>SUMIFS(СВЦЭМ!$G$34:$G$777,СВЦЭМ!$A$34:$A$777,$A235,СВЦЭМ!$B$34:$B$777,X$225)+'СЕТ СН'!$F$12</f>
        <v>214.70141434999999</v>
      </c>
      <c r="Y235" s="37">
        <f>SUMIFS(СВЦЭМ!$G$34:$G$777,СВЦЭМ!$A$34:$A$777,$A235,СВЦЭМ!$B$34:$B$777,Y$225)+'СЕТ СН'!$F$12</f>
        <v>235.54392998</v>
      </c>
    </row>
    <row r="236" spans="1:27" ht="15.75" x14ac:dyDescent="0.2">
      <c r="A236" s="36">
        <f t="shared" si="6"/>
        <v>43262</v>
      </c>
      <c r="B236" s="37">
        <f>SUMIFS(СВЦЭМ!$G$34:$G$777,СВЦЭМ!$A$34:$A$777,$A236,СВЦЭМ!$B$34:$B$777,B$225)+'СЕТ СН'!$F$12</f>
        <v>246.77684561000001</v>
      </c>
      <c r="C236" s="37">
        <f>SUMIFS(СВЦЭМ!$G$34:$G$777,СВЦЭМ!$A$34:$A$777,$A236,СВЦЭМ!$B$34:$B$777,C$225)+'СЕТ СН'!$F$12</f>
        <v>261.35806960999997</v>
      </c>
      <c r="D236" s="37">
        <f>SUMIFS(СВЦЭМ!$G$34:$G$777,СВЦЭМ!$A$34:$A$777,$A236,СВЦЭМ!$B$34:$B$777,D$225)+'СЕТ СН'!$F$12</f>
        <v>270.25001300000002</v>
      </c>
      <c r="E236" s="37">
        <f>SUMIFS(СВЦЭМ!$G$34:$G$777,СВЦЭМ!$A$34:$A$777,$A236,СВЦЭМ!$B$34:$B$777,E$225)+'СЕТ СН'!$F$12</f>
        <v>270.45580955999998</v>
      </c>
      <c r="F236" s="37">
        <f>SUMIFS(СВЦЭМ!$G$34:$G$777,СВЦЭМ!$A$34:$A$777,$A236,СВЦЭМ!$B$34:$B$777,F$225)+'СЕТ СН'!$F$12</f>
        <v>267.19909322000001</v>
      </c>
      <c r="G236" s="37">
        <f>SUMIFS(СВЦЭМ!$G$34:$G$777,СВЦЭМ!$A$34:$A$777,$A236,СВЦЭМ!$B$34:$B$777,G$225)+'СЕТ СН'!$F$12</f>
        <v>269.67622655999998</v>
      </c>
      <c r="H236" s="37">
        <f>SUMIFS(СВЦЭМ!$G$34:$G$777,СВЦЭМ!$A$34:$A$777,$A236,СВЦЭМ!$B$34:$B$777,H$225)+'СЕТ СН'!$F$12</f>
        <v>265.61719169999998</v>
      </c>
      <c r="I236" s="37">
        <f>SUMIFS(СВЦЭМ!$G$34:$G$777,СВЦЭМ!$A$34:$A$777,$A236,СВЦЭМ!$B$34:$B$777,I$225)+'СЕТ СН'!$F$12</f>
        <v>236.07122078</v>
      </c>
      <c r="J236" s="37">
        <f>SUMIFS(СВЦЭМ!$G$34:$G$777,СВЦЭМ!$A$34:$A$777,$A236,СВЦЭМ!$B$34:$B$777,J$225)+'СЕТ СН'!$F$12</f>
        <v>199.35952659</v>
      </c>
      <c r="K236" s="37">
        <f>SUMIFS(СВЦЭМ!$G$34:$G$777,СВЦЭМ!$A$34:$A$777,$A236,СВЦЭМ!$B$34:$B$777,K$225)+'СЕТ СН'!$F$12</f>
        <v>183.89876082999999</v>
      </c>
      <c r="L236" s="37">
        <f>SUMIFS(СВЦЭМ!$G$34:$G$777,СВЦЭМ!$A$34:$A$777,$A236,СВЦЭМ!$B$34:$B$777,L$225)+'СЕТ СН'!$F$12</f>
        <v>178.51209059000001</v>
      </c>
      <c r="M236" s="37">
        <f>SUMIFS(СВЦЭМ!$G$34:$G$777,СВЦЭМ!$A$34:$A$777,$A236,СВЦЭМ!$B$34:$B$777,M$225)+'СЕТ СН'!$F$12</f>
        <v>178.36906601999999</v>
      </c>
      <c r="N236" s="37">
        <f>SUMIFS(СВЦЭМ!$G$34:$G$777,СВЦЭМ!$A$34:$A$777,$A236,СВЦЭМ!$B$34:$B$777,N$225)+'СЕТ СН'!$F$12</f>
        <v>179.668319</v>
      </c>
      <c r="O236" s="37">
        <f>SUMIFS(СВЦЭМ!$G$34:$G$777,СВЦЭМ!$A$34:$A$777,$A236,СВЦЭМ!$B$34:$B$777,O$225)+'СЕТ СН'!$F$12</f>
        <v>185.04973863000001</v>
      </c>
      <c r="P236" s="37">
        <f>SUMIFS(СВЦЭМ!$G$34:$G$777,СВЦЭМ!$A$34:$A$777,$A236,СВЦЭМ!$B$34:$B$777,P$225)+'СЕТ СН'!$F$12</f>
        <v>187.95701169</v>
      </c>
      <c r="Q236" s="37">
        <f>SUMIFS(СВЦЭМ!$G$34:$G$777,СВЦЭМ!$A$34:$A$777,$A236,СВЦЭМ!$B$34:$B$777,Q$225)+'СЕТ СН'!$F$12</f>
        <v>184.48539119</v>
      </c>
      <c r="R236" s="37">
        <f>SUMIFS(СВЦЭМ!$G$34:$G$777,СВЦЭМ!$A$34:$A$777,$A236,СВЦЭМ!$B$34:$B$777,R$225)+'СЕТ СН'!$F$12</f>
        <v>183.92244144</v>
      </c>
      <c r="S236" s="37">
        <f>SUMIFS(СВЦЭМ!$G$34:$G$777,СВЦЭМ!$A$34:$A$777,$A236,СВЦЭМ!$B$34:$B$777,S$225)+'СЕТ СН'!$F$12</f>
        <v>184.07031142</v>
      </c>
      <c r="T236" s="37">
        <f>SUMIFS(СВЦЭМ!$G$34:$G$777,СВЦЭМ!$A$34:$A$777,$A236,СВЦЭМ!$B$34:$B$777,T$225)+'СЕТ СН'!$F$12</f>
        <v>183.09404352000001</v>
      </c>
      <c r="U236" s="37">
        <f>SUMIFS(СВЦЭМ!$G$34:$G$777,СВЦЭМ!$A$34:$A$777,$A236,СВЦЭМ!$B$34:$B$777,U$225)+'СЕТ СН'!$F$12</f>
        <v>184.14050155999999</v>
      </c>
      <c r="V236" s="37">
        <f>SUMIFS(СВЦЭМ!$G$34:$G$777,СВЦЭМ!$A$34:$A$777,$A236,СВЦЭМ!$B$34:$B$777,V$225)+'СЕТ СН'!$F$12</f>
        <v>180.87129999999999</v>
      </c>
      <c r="W236" s="37">
        <f>SUMIFS(СВЦЭМ!$G$34:$G$777,СВЦЭМ!$A$34:$A$777,$A236,СВЦЭМ!$B$34:$B$777,W$225)+'СЕТ СН'!$F$12</f>
        <v>188.96072305000001</v>
      </c>
      <c r="X236" s="37">
        <f>SUMIFS(СВЦЭМ!$G$34:$G$777,СВЦЭМ!$A$34:$A$777,$A236,СВЦЭМ!$B$34:$B$777,X$225)+'СЕТ СН'!$F$12</f>
        <v>214.53956441</v>
      </c>
      <c r="Y236" s="37">
        <f>SUMIFS(СВЦЭМ!$G$34:$G$777,СВЦЭМ!$A$34:$A$777,$A236,СВЦЭМ!$B$34:$B$777,Y$225)+'СЕТ СН'!$F$12</f>
        <v>246.64379836000001</v>
      </c>
    </row>
    <row r="237" spans="1:27" ht="15.75" x14ac:dyDescent="0.2">
      <c r="A237" s="36">
        <f t="shared" si="6"/>
        <v>43263</v>
      </c>
      <c r="B237" s="37">
        <f>SUMIFS(СВЦЭМ!$G$34:$G$777,СВЦЭМ!$A$34:$A$777,$A237,СВЦЭМ!$B$34:$B$777,B$225)+'СЕТ СН'!$F$12</f>
        <v>257.88931614000001</v>
      </c>
      <c r="C237" s="37">
        <f>SUMIFS(СВЦЭМ!$G$34:$G$777,СВЦЭМ!$A$34:$A$777,$A237,СВЦЭМ!$B$34:$B$777,C$225)+'СЕТ СН'!$F$12</f>
        <v>265.50778087999998</v>
      </c>
      <c r="D237" s="37">
        <f>SUMIFS(СВЦЭМ!$G$34:$G$777,СВЦЭМ!$A$34:$A$777,$A237,СВЦЭМ!$B$34:$B$777,D$225)+'СЕТ СН'!$F$12</f>
        <v>267.88288268999997</v>
      </c>
      <c r="E237" s="37">
        <f>SUMIFS(СВЦЭМ!$G$34:$G$777,СВЦЭМ!$A$34:$A$777,$A237,СВЦЭМ!$B$34:$B$777,E$225)+'СЕТ СН'!$F$12</f>
        <v>273.79406841000002</v>
      </c>
      <c r="F237" s="37">
        <f>SUMIFS(СВЦЭМ!$G$34:$G$777,СВЦЭМ!$A$34:$A$777,$A237,СВЦЭМ!$B$34:$B$777,F$225)+'СЕТ СН'!$F$12</f>
        <v>273.23171122000002</v>
      </c>
      <c r="G237" s="37">
        <f>SUMIFS(СВЦЭМ!$G$34:$G$777,СВЦЭМ!$A$34:$A$777,$A237,СВЦЭМ!$B$34:$B$777,G$225)+'СЕТ СН'!$F$12</f>
        <v>273.41822266000003</v>
      </c>
      <c r="H237" s="37">
        <f>SUMIFS(СВЦЭМ!$G$34:$G$777,СВЦЭМ!$A$34:$A$777,$A237,СВЦЭМ!$B$34:$B$777,H$225)+'СЕТ СН'!$F$12</f>
        <v>269.49843285999998</v>
      </c>
      <c r="I237" s="37">
        <f>SUMIFS(СВЦЭМ!$G$34:$G$777,СВЦЭМ!$A$34:$A$777,$A237,СВЦЭМ!$B$34:$B$777,I$225)+'СЕТ СН'!$F$12</f>
        <v>240.77532052999999</v>
      </c>
      <c r="J237" s="37">
        <f>SUMIFS(СВЦЭМ!$G$34:$G$777,СВЦЭМ!$A$34:$A$777,$A237,СВЦЭМ!$B$34:$B$777,J$225)+'СЕТ СН'!$F$12</f>
        <v>204.08901675000001</v>
      </c>
      <c r="K237" s="37">
        <f>SUMIFS(СВЦЭМ!$G$34:$G$777,СВЦЭМ!$A$34:$A$777,$A237,СВЦЭМ!$B$34:$B$777,K$225)+'СЕТ СН'!$F$12</f>
        <v>185.38902698000001</v>
      </c>
      <c r="L237" s="37">
        <f>SUMIFS(СВЦЭМ!$G$34:$G$777,СВЦЭМ!$A$34:$A$777,$A237,СВЦЭМ!$B$34:$B$777,L$225)+'СЕТ СН'!$F$12</f>
        <v>182.72004634000001</v>
      </c>
      <c r="M237" s="37">
        <f>SUMIFS(СВЦЭМ!$G$34:$G$777,СВЦЭМ!$A$34:$A$777,$A237,СВЦЭМ!$B$34:$B$777,M$225)+'СЕТ СН'!$F$12</f>
        <v>181.01926269000001</v>
      </c>
      <c r="N237" s="37">
        <f>SUMIFS(СВЦЭМ!$G$34:$G$777,СВЦЭМ!$A$34:$A$777,$A237,СВЦЭМ!$B$34:$B$777,N$225)+'СЕТ СН'!$F$12</f>
        <v>181.58503497000001</v>
      </c>
      <c r="O237" s="37">
        <f>SUMIFS(СВЦЭМ!$G$34:$G$777,СВЦЭМ!$A$34:$A$777,$A237,СВЦЭМ!$B$34:$B$777,O$225)+'СЕТ СН'!$F$12</f>
        <v>186.77621166</v>
      </c>
      <c r="P237" s="37">
        <f>SUMIFS(СВЦЭМ!$G$34:$G$777,СВЦЭМ!$A$34:$A$777,$A237,СВЦЭМ!$B$34:$B$777,P$225)+'СЕТ СН'!$F$12</f>
        <v>186.69516437999999</v>
      </c>
      <c r="Q237" s="37">
        <f>SUMIFS(СВЦЭМ!$G$34:$G$777,СВЦЭМ!$A$34:$A$777,$A237,СВЦЭМ!$B$34:$B$777,Q$225)+'СЕТ СН'!$F$12</f>
        <v>186.13424795</v>
      </c>
      <c r="R237" s="37">
        <f>SUMIFS(СВЦЭМ!$G$34:$G$777,СВЦЭМ!$A$34:$A$777,$A237,СВЦЭМ!$B$34:$B$777,R$225)+'СЕТ СН'!$F$12</f>
        <v>184.903209</v>
      </c>
      <c r="S237" s="37">
        <f>SUMIFS(СВЦЭМ!$G$34:$G$777,СВЦЭМ!$A$34:$A$777,$A237,СВЦЭМ!$B$34:$B$777,S$225)+'СЕТ СН'!$F$12</f>
        <v>186.69599575000001</v>
      </c>
      <c r="T237" s="37">
        <f>SUMIFS(СВЦЭМ!$G$34:$G$777,СВЦЭМ!$A$34:$A$777,$A237,СВЦЭМ!$B$34:$B$777,T$225)+'СЕТ СН'!$F$12</f>
        <v>185.364248</v>
      </c>
      <c r="U237" s="37">
        <f>SUMIFS(СВЦЭМ!$G$34:$G$777,СВЦЭМ!$A$34:$A$777,$A237,СВЦЭМ!$B$34:$B$777,U$225)+'СЕТ СН'!$F$12</f>
        <v>186.17379073999999</v>
      </c>
      <c r="V237" s="37">
        <f>SUMIFS(СВЦЭМ!$G$34:$G$777,СВЦЭМ!$A$34:$A$777,$A237,СВЦЭМ!$B$34:$B$777,V$225)+'СЕТ СН'!$F$12</f>
        <v>182.94640845000001</v>
      </c>
      <c r="W237" s="37">
        <f>SUMIFS(СВЦЭМ!$G$34:$G$777,СВЦЭМ!$A$34:$A$777,$A237,СВЦЭМ!$B$34:$B$777,W$225)+'СЕТ СН'!$F$12</f>
        <v>192.05051227999999</v>
      </c>
      <c r="X237" s="37">
        <f>SUMIFS(СВЦЭМ!$G$34:$G$777,СВЦЭМ!$A$34:$A$777,$A237,СВЦЭМ!$B$34:$B$777,X$225)+'СЕТ СН'!$F$12</f>
        <v>217.67680089999999</v>
      </c>
      <c r="Y237" s="37">
        <f>SUMIFS(СВЦЭМ!$G$34:$G$777,СВЦЭМ!$A$34:$A$777,$A237,СВЦЭМ!$B$34:$B$777,Y$225)+'СЕТ СН'!$F$12</f>
        <v>249.83017032000001</v>
      </c>
    </row>
    <row r="238" spans="1:27" ht="15.75" x14ac:dyDescent="0.2">
      <c r="A238" s="36">
        <f t="shared" si="6"/>
        <v>43264</v>
      </c>
      <c r="B238" s="37">
        <f>SUMIFS(СВЦЭМ!$G$34:$G$777,СВЦЭМ!$A$34:$A$777,$A238,СВЦЭМ!$B$34:$B$777,B$225)+'СЕТ СН'!$F$12</f>
        <v>260.27354811999999</v>
      </c>
      <c r="C238" s="37">
        <f>SUMIFS(СВЦЭМ!$G$34:$G$777,СВЦЭМ!$A$34:$A$777,$A238,СВЦЭМ!$B$34:$B$777,C$225)+'СЕТ СН'!$F$12</f>
        <v>266.38882113</v>
      </c>
      <c r="D238" s="37">
        <f>SUMIFS(СВЦЭМ!$G$34:$G$777,СВЦЭМ!$A$34:$A$777,$A238,СВЦЭМ!$B$34:$B$777,D$225)+'СЕТ СН'!$F$12</f>
        <v>269.07204481999997</v>
      </c>
      <c r="E238" s="37">
        <f>SUMIFS(СВЦЭМ!$G$34:$G$777,СВЦЭМ!$A$34:$A$777,$A238,СВЦЭМ!$B$34:$B$777,E$225)+'СЕТ СН'!$F$12</f>
        <v>274.8963627</v>
      </c>
      <c r="F238" s="37">
        <f>SUMIFS(СВЦЭМ!$G$34:$G$777,СВЦЭМ!$A$34:$A$777,$A238,СВЦЭМ!$B$34:$B$777,F$225)+'СЕТ СН'!$F$12</f>
        <v>274.11260709999999</v>
      </c>
      <c r="G238" s="37">
        <f>SUMIFS(СВЦЭМ!$G$34:$G$777,СВЦЭМ!$A$34:$A$777,$A238,СВЦЭМ!$B$34:$B$777,G$225)+'СЕТ СН'!$F$12</f>
        <v>275.16434104000001</v>
      </c>
      <c r="H238" s="37">
        <f>SUMIFS(СВЦЭМ!$G$34:$G$777,СВЦЭМ!$A$34:$A$777,$A238,СВЦЭМ!$B$34:$B$777,H$225)+'СЕТ СН'!$F$12</f>
        <v>272.32004868000001</v>
      </c>
      <c r="I238" s="37">
        <f>SUMIFS(СВЦЭМ!$G$34:$G$777,СВЦЭМ!$A$34:$A$777,$A238,СВЦЭМ!$B$34:$B$777,I$225)+'СЕТ СН'!$F$12</f>
        <v>233.12674733</v>
      </c>
      <c r="J238" s="37">
        <f>SUMIFS(СВЦЭМ!$G$34:$G$777,СВЦЭМ!$A$34:$A$777,$A238,СВЦЭМ!$B$34:$B$777,J$225)+'СЕТ СН'!$F$12</f>
        <v>202.08979178999999</v>
      </c>
      <c r="K238" s="37">
        <f>SUMIFS(СВЦЭМ!$G$34:$G$777,СВЦЭМ!$A$34:$A$777,$A238,СВЦЭМ!$B$34:$B$777,K$225)+'СЕТ СН'!$F$12</f>
        <v>189.47436929</v>
      </c>
      <c r="L238" s="37">
        <f>SUMIFS(СВЦЭМ!$G$34:$G$777,СВЦЭМ!$A$34:$A$777,$A238,СВЦЭМ!$B$34:$B$777,L$225)+'СЕТ СН'!$F$12</f>
        <v>185.96370949999999</v>
      </c>
      <c r="M238" s="37">
        <f>SUMIFS(СВЦЭМ!$G$34:$G$777,СВЦЭМ!$A$34:$A$777,$A238,СВЦЭМ!$B$34:$B$777,M$225)+'СЕТ СН'!$F$12</f>
        <v>186.77031289000001</v>
      </c>
      <c r="N238" s="37">
        <f>SUMIFS(СВЦЭМ!$G$34:$G$777,СВЦЭМ!$A$34:$A$777,$A238,СВЦЭМ!$B$34:$B$777,N$225)+'СЕТ СН'!$F$12</f>
        <v>190.36340754</v>
      </c>
      <c r="O238" s="37">
        <f>SUMIFS(СВЦЭМ!$G$34:$G$777,СВЦЭМ!$A$34:$A$777,$A238,СВЦЭМ!$B$34:$B$777,O$225)+'СЕТ СН'!$F$12</f>
        <v>193.73188321000001</v>
      </c>
      <c r="P238" s="37">
        <f>SUMIFS(СВЦЭМ!$G$34:$G$777,СВЦЭМ!$A$34:$A$777,$A238,СВЦЭМ!$B$34:$B$777,P$225)+'СЕТ СН'!$F$12</f>
        <v>192.79296947</v>
      </c>
      <c r="Q238" s="37">
        <f>SUMIFS(СВЦЭМ!$G$34:$G$777,СВЦЭМ!$A$34:$A$777,$A238,СВЦЭМ!$B$34:$B$777,Q$225)+'СЕТ СН'!$F$12</f>
        <v>185.97387642999999</v>
      </c>
      <c r="R238" s="37">
        <f>SUMIFS(СВЦЭМ!$G$34:$G$777,СВЦЭМ!$A$34:$A$777,$A238,СВЦЭМ!$B$34:$B$777,R$225)+'СЕТ СН'!$F$12</f>
        <v>186.82089210999999</v>
      </c>
      <c r="S238" s="37">
        <f>SUMIFS(СВЦЭМ!$G$34:$G$777,СВЦЭМ!$A$34:$A$777,$A238,СВЦЭМ!$B$34:$B$777,S$225)+'СЕТ СН'!$F$12</f>
        <v>191.47471616999999</v>
      </c>
      <c r="T238" s="37">
        <f>SUMIFS(СВЦЭМ!$G$34:$G$777,СВЦЭМ!$A$34:$A$777,$A238,СВЦЭМ!$B$34:$B$777,T$225)+'СЕТ СН'!$F$12</f>
        <v>191.27834644000001</v>
      </c>
      <c r="U238" s="37">
        <f>SUMIFS(СВЦЭМ!$G$34:$G$777,СВЦЭМ!$A$34:$A$777,$A238,СВЦЭМ!$B$34:$B$777,U$225)+'СЕТ СН'!$F$12</f>
        <v>189.65607781</v>
      </c>
      <c r="V238" s="37">
        <f>SUMIFS(СВЦЭМ!$G$34:$G$777,СВЦЭМ!$A$34:$A$777,$A238,СВЦЭМ!$B$34:$B$777,V$225)+'СЕТ СН'!$F$12</f>
        <v>189.19809278</v>
      </c>
      <c r="W238" s="37">
        <f>SUMIFS(СВЦЭМ!$G$34:$G$777,СВЦЭМ!$A$34:$A$777,$A238,СВЦЭМ!$B$34:$B$777,W$225)+'СЕТ СН'!$F$12</f>
        <v>201.37660296999999</v>
      </c>
      <c r="X238" s="37">
        <f>SUMIFS(СВЦЭМ!$G$34:$G$777,СВЦЭМ!$A$34:$A$777,$A238,СВЦЭМ!$B$34:$B$777,X$225)+'СЕТ СН'!$F$12</f>
        <v>228.62427905999999</v>
      </c>
      <c r="Y238" s="37">
        <f>SUMIFS(СВЦЭМ!$G$34:$G$777,СВЦЭМ!$A$34:$A$777,$A238,СВЦЭМ!$B$34:$B$777,Y$225)+'СЕТ СН'!$F$12</f>
        <v>255.15257549</v>
      </c>
    </row>
    <row r="239" spans="1:27" ht="15.75" x14ac:dyDescent="0.2">
      <c r="A239" s="36">
        <f t="shared" si="6"/>
        <v>43265</v>
      </c>
      <c r="B239" s="37">
        <f>SUMIFS(СВЦЭМ!$G$34:$G$777,СВЦЭМ!$A$34:$A$777,$A239,СВЦЭМ!$B$34:$B$777,B$225)+'СЕТ СН'!$F$12</f>
        <v>269.90259578000001</v>
      </c>
      <c r="C239" s="37">
        <f>SUMIFS(СВЦЭМ!$G$34:$G$777,СВЦЭМ!$A$34:$A$777,$A239,СВЦЭМ!$B$34:$B$777,C$225)+'СЕТ СН'!$F$12</f>
        <v>279.97130354000001</v>
      </c>
      <c r="D239" s="37">
        <f>SUMIFS(СВЦЭМ!$G$34:$G$777,СВЦЭМ!$A$34:$A$777,$A239,СВЦЭМ!$B$34:$B$777,D$225)+'СЕТ СН'!$F$12</f>
        <v>277.66598139000001</v>
      </c>
      <c r="E239" s="37">
        <f>SUMIFS(СВЦЭМ!$G$34:$G$777,СВЦЭМ!$A$34:$A$777,$A239,СВЦЭМ!$B$34:$B$777,E$225)+'СЕТ СН'!$F$12</f>
        <v>278.24409758000002</v>
      </c>
      <c r="F239" s="37">
        <f>SUMIFS(СВЦЭМ!$G$34:$G$777,СВЦЭМ!$A$34:$A$777,$A239,СВЦЭМ!$B$34:$B$777,F$225)+'СЕТ СН'!$F$12</f>
        <v>277.38014939999999</v>
      </c>
      <c r="G239" s="37">
        <f>SUMIFS(СВЦЭМ!$G$34:$G$777,СВЦЭМ!$A$34:$A$777,$A239,СВЦЭМ!$B$34:$B$777,G$225)+'СЕТ СН'!$F$12</f>
        <v>278.42964257</v>
      </c>
      <c r="H239" s="37">
        <f>SUMIFS(СВЦЭМ!$G$34:$G$777,СВЦЭМ!$A$34:$A$777,$A239,СВЦЭМ!$B$34:$B$777,H$225)+'СЕТ СН'!$F$12</f>
        <v>271.48011679000001</v>
      </c>
      <c r="I239" s="37">
        <f>SUMIFS(СВЦЭМ!$G$34:$G$777,СВЦЭМ!$A$34:$A$777,$A239,СВЦЭМ!$B$34:$B$777,I$225)+'СЕТ СН'!$F$12</f>
        <v>233.69910017999999</v>
      </c>
      <c r="J239" s="37">
        <f>SUMIFS(СВЦЭМ!$G$34:$G$777,СВЦЭМ!$A$34:$A$777,$A239,СВЦЭМ!$B$34:$B$777,J$225)+'СЕТ СН'!$F$12</f>
        <v>204.89540872000001</v>
      </c>
      <c r="K239" s="37">
        <f>SUMIFS(СВЦЭМ!$G$34:$G$777,СВЦЭМ!$A$34:$A$777,$A239,СВЦЭМ!$B$34:$B$777,K$225)+'СЕТ СН'!$F$12</f>
        <v>189.00122368000001</v>
      </c>
      <c r="L239" s="37">
        <f>SUMIFS(СВЦЭМ!$G$34:$G$777,СВЦЭМ!$A$34:$A$777,$A239,СВЦЭМ!$B$34:$B$777,L$225)+'СЕТ СН'!$F$12</f>
        <v>187.29305758000001</v>
      </c>
      <c r="M239" s="37">
        <f>SUMIFS(СВЦЭМ!$G$34:$G$777,СВЦЭМ!$A$34:$A$777,$A239,СВЦЭМ!$B$34:$B$777,M$225)+'СЕТ СН'!$F$12</f>
        <v>187.89601113000001</v>
      </c>
      <c r="N239" s="37">
        <f>SUMIFS(СВЦЭМ!$G$34:$G$777,СВЦЭМ!$A$34:$A$777,$A239,СВЦЭМ!$B$34:$B$777,N$225)+'СЕТ СН'!$F$12</f>
        <v>184.03443999000001</v>
      </c>
      <c r="O239" s="37">
        <f>SUMIFS(СВЦЭМ!$G$34:$G$777,СВЦЭМ!$A$34:$A$777,$A239,СВЦЭМ!$B$34:$B$777,O$225)+'СЕТ СН'!$F$12</f>
        <v>185.57232558000001</v>
      </c>
      <c r="P239" s="37">
        <f>SUMIFS(СВЦЭМ!$G$34:$G$777,СВЦЭМ!$A$34:$A$777,$A239,СВЦЭМ!$B$34:$B$777,P$225)+'СЕТ СН'!$F$12</f>
        <v>189.8165362</v>
      </c>
      <c r="Q239" s="37">
        <f>SUMIFS(СВЦЭМ!$G$34:$G$777,СВЦЭМ!$A$34:$A$777,$A239,СВЦЭМ!$B$34:$B$777,Q$225)+'СЕТ СН'!$F$12</f>
        <v>191.89712675999999</v>
      </c>
      <c r="R239" s="37">
        <f>SUMIFS(СВЦЭМ!$G$34:$G$777,СВЦЭМ!$A$34:$A$777,$A239,СВЦЭМ!$B$34:$B$777,R$225)+'СЕТ СН'!$F$12</f>
        <v>193.11727801000001</v>
      </c>
      <c r="S239" s="37">
        <f>SUMIFS(СВЦЭМ!$G$34:$G$777,СВЦЭМ!$A$34:$A$777,$A239,СВЦЭМ!$B$34:$B$777,S$225)+'СЕТ СН'!$F$12</f>
        <v>193.94333581999999</v>
      </c>
      <c r="T239" s="37">
        <f>SUMIFS(СВЦЭМ!$G$34:$G$777,СВЦЭМ!$A$34:$A$777,$A239,СВЦЭМ!$B$34:$B$777,T$225)+'СЕТ СН'!$F$12</f>
        <v>194.68344805999999</v>
      </c>
      <c r="U239" s="37">
        <f>SUMIFS(СВЦЭМ!$G$34:$G$777,СВЦЭМ!$A$34:$A$777,$A239,СВЦЭМ!$B$34:$B$777,U$225)+'СЕТ СН'!$F$12</f>
        <v>190.13433703000001</v>
      </c>
      <c r="V239" s="37">
        <f>SUMIFS(СВЦЭМ!$G$34:$G$777,СВЦЭМ!$A$34:$A$777,$A239,СВЦЭМ!$B$34:$B$777,V$225)+'СЕТ СН'!$F$12</f>
        <v>189.92959255</v>
      </c>
      <c r="W239" s="37">
        <f>SUMIFS(СВЦЭМ!$G$34:$G$777,СВЦЭМ!$A$34:$A$777,$A239,СВЦЭМ!$B$34:$B$777,W$225)+'СЕТ СН'!$F$12</f>
        <v>200.29698081000001</v>
      </c>
      <c r="X239" s="37">
        <f>SUMIFS(СВЦЭМ!$G$34:$G$777,СВЦЭМ!$A$34:$A$777,$A239,СВЦЭМ!$B$34:$B$777,X$225)+'СЕТ СН'!$F$12</f>
        <v>229.98203267</v>
      </c>
      <c r="Y239" s="37">
        <f>SUMIFS(СВЦЭМ!$G$34:$G$777,СВЦЭМ!$A$34:$A$777,$A239,СВЦЭМ!$B$34:$B$777,Y$225)+'СЕТ СН'!$F$12</f>
        <v>265.95368442</v>
      </c>
    </row>
    <row r="240" spans="1:27" ht="15.75" x14ac:dyDescent="0.2">
      <c r="A240" s="36">
        <f t="shared" si="6"/>
        <v>43266</v>
      </c>
      <c r="B240" s="37">
        <f>SUMIFS(СВЦЭМ!$G$34:$G$777,СВЦЭМ!$A$34:$A$777,$A240,СВЦЭМ!$B$34:$B$777,B$225)+'СЕТ СН'!$F$12</f>
        <v>262.49239955000002</v>
      </c>
      <c r="C240" s="37">
        <f>SUMIFS(СВЦЭМ!$G$34:$G$777,СВЦЭМ!$A$34:$A$777,$A240,СВЦЭМ!$B$34:$B$777,C$225)+'СЕТ СН'!$F$12</f>
        <v>278.35455001999998</v>
      </c>
      <c r="D240" s="37">
        <f>SUMIFS(СВЦЭМ!$G$34:$G$777,СВЦЭМ!$A$34:$A$777,$A240,СВЦЭМ!$B$34:$B$777,D$225)+'СЕТ СН'!$F$12</f>
        <v>277.79877027999999</v>
      </c>
      <c r="E240" s="37">
        <f>SUMIFS(СВЦЭМ!$G$34:$G$777,СВЦЭМ!$A$34:$A$777,$A240,СВЦЭМ!$B$34:$B$777,E$225)+'СЕТ СН'!$F$12</f>
        <v>276.05796185999998</v>
      </c>
      <c r="F240" s="37">
        <f>SUMIFS(СВЦЭМ!$G$34:$G$777,СВЦЭМ!$A$34:$A$777,$A240,СВЦЭМ!$B$34:$B$777,F$225)+'СЕТ СН'!$F$12</f>
        <v>275.51807839000003</v>
      </c>
      <c r="G240" s="37">
        <f>SUMIFS(СВЦЭМ!$G$34:$G$777,СВЦЭМ!$A$34:$A$777,$A240,СВЦЭМ!$B$34:$B$777,G$225)+'СЕТ СН'!$F$12</f>
        <v>276.26424811999999</v>
      </c>
      <c r="H240" s="37">
        <f>SUMIFS(СВЦЭМ!$G$34:$G$777,СВЦЭМ!$A$34:$A$777,$A240,СВЦЭМ!$B$34:$B$777,H$225)+'СЕТ СН'!$F$12</f>
        <v>260.36299487000002</v>
      </c>
      <c r="I240" s="37">
        <f>SUMIFS(СВЦЭМ!$G$34:$G$777,СВЦЭМ!$A$34:$A$777,$A240,СВЦЭМ!$B$34:$B$777,I$225)+'СЕТ СН'!$F$12</f>
        <v>217.35622794</v>
      </c>
      <c r="J240" s="37">
        <f>SUMIFS(СВЦЭМ!$G$34:$G$777,СВЦЭМ!$A$34:$A$777,$A240,СВЦЭМ!$B$34:$B$777,J$225)+'СЕТ СН'!$F$12</f>
        <v>193.57949242999999</v>
      </c>
      <c r="K240" s="37">
        <f>SUMIFS(СВЦЭМ!$G$34:$G$777,СВЦЭМ!$A$34:$A$777,$A240,СВЦЭМ!$B$34:$B$777,K$225)+'СЕТ СН'!$F$12</f>
        <v>185.05712217000001</v>
      </c>
      <c r="L240" s="37">
        <f>SUMIFS(СВЦЭМ!$G$34:$G$777,СВЦЭМ!$A$34:$A$777,$A240,СВЦЭМ!$B$34:$B$777,L$225)+'СЕТ СН'!$F$12</f>
        <v>184.55889311999999</v>
      </c>
      <c r="M240" s="37">
        <f>SUMIFS(СВЦЭМ!$G$34:$G$777,СВЦЭМ!$A$34:$A$777,$A240,СВЦЭМ!$B$34:$B$777,M$225)+'СЕТ СН'!$F$12</f>
        <v>179.89145848000001</v>
      </c>
      <c r="N240" s="37">
        <f>SUMIFS(СВЦЭМ!$G$34:$G$777,СВЦЭМ!$A$34:$A$777,$A240,СВЦЭМ!$B$34:$B$777,N$225)+'СЕТ СН'!$F$12</f>
        <v>180.99432485</v>
      </c>
      <c r="O240" s="37">
        <f>SUMIFS(СВЦЭМ!$G$34:$G$777,СВЦЭМ!$A$34:$A$777,$A240,СВЦЭМ!$B$34:$B$777,O$225)+'СЕТ СН'!$F$12</f>
        <v>180.88319311999999</v>
      </c>
      <c r="P240" s="37">
        <f>SUMIFS(СВЦЭМ!$G$34:$G$777,СВЦЭМ!$A$34:$A$777,$A240,СВЦЭМ!$B$34:$B$777,P$225)+'СЕТ СН'!$F$12</f>
        <v>182.19185816000001</v>
      </c>
      <c r="Q240" s="37">
        <f>SUMIFS(СВЦЭМ!$G$34:$G$777,СВЦЭМ!$A$34:$A$777,$A240,СВЦЭМ!$B$34:$B$777,Q$225)+'СЕТ СН'!$F$12</f>
        <v>192.20331924000001</v>
      </c>
      <c r="R240" s="37">
        <f>SUMIFS(СВЦЭМ!$G$34:$G$777,СВЦЭМ!$A$34:$A$777,$A240,СВЦЭМ!$B$34:$B$777,R$225)+'СЕТ СН'!$F$12</f>
        <v>186.82886753</v>
      </c>
      <c r="S240" s="37">
        <f>SUMIFS(СВЦЭМ!$G$34:$G$777,СВЦЭМ!$A$34:$A$777,$A240,СВЦЭМ!$B$34:$B$777,S$225)+'СЕТ СН'!$F$12</f>
        <v>184.0629678</v>
      </c>
      <c r="T240" s="37">
        <f>SUMIFS(СВЦЭМ!$G$34:$G$777,СВЦЭМ!$A$34:$A$777,$A240,СВЦЭМ!$B$34:$B$777,T$225)+'СЕТ СН'!$F$12</f>
        <v>183.85453821999999</v>
      </c>
      <c r="U240" s="37">
        <f>SUMIFS(СВЦЭМ!$G$34:$G$777,СВЦЭМ!$A$34:$A$777,$A240,СВЦЭМ!$B$34:$B$777,U$225)+'СЕТ СН'!$F$12</f>
        <v>184.43909701000001</v>
      </c>
      <c r="V240" s="37">
        <f>SUMIFS(СВЦЭМ!$G$34:$G$777,СВЦЭМ!$A$34:$A$777,$A240,СВЦЭМ!$B$34:$B$777,V$225)+'СЕТ СН'!$F$12</f>
        <v>185.94075253</v>
      </c>
      <c r="W240" s="37">
        <f>SUMIFS(СВЦЭМ!$G$34:$G$777,СВЦЭМ!$A$34:$A$777,$A240,СВЦЭМ!$B$34:$B$777,W$225)+'СЕТ СН'!$F$12</f>
        <v>199.60361429</v>
      </c>
      <c r="X240" s="37">
        <f>SUMIFS(СВЦЭМ!$G$34:$G$777,СВЦЭМ!$A$34:$A$777,$A240,СВЦЭМ!$B$34:$B$777,X$225)+'СЕТ СН'!$F$12</f>
        <v>225.90182200999999</v>
      </c>
      <c r="Y240" s="37">
        <f>SUMIFS(СВЦЭМ!$G$34:$G$777,СВЦЭМ!$A$34:$A$777,$A240,СВЦЭМ!$B$34:$B$777,Y$225)+'СЕТ СН'!$F$12</f>
        <v>256.40614373</v>
      </c>
    </row>
    <row r="241" spans="1:25" ht="15.75" x14ac:dyDescent="0.2">
      <c r="A241" s="36">
        <f t="shared" si="6"/>
        <v>43267</v>
      </c>
      <c r="B241" s="37">
        <f>SUMIFS(СВЦЭМ!$G$34:$G$777,СВЦЭМ!$A$34:$A$777,$A241,СВЦЭМ!$B$34:$B$777,B$225)+'СЕТ СН'!$F$12</f>
        <v>263.03202134999998</v>
      </c>
      <c r="C241" s="37">
        <f>SUMIFS(СВЦЭМ!$G$34:$G$777,СВЦЭМ!$A$34:$A$777,$A241,СВЦЭМ!$B$34:$B$777,C$225)+'СЕТ СН'!$F$12</f>
        <v>276.71606982999998</v>
      </c>
      <c r="D241" s="37">
        <f>SUMIFS(СВЦЭМ!$G$34:$G$777,СВЦЭМ!$A$34:$A$777,$A241,СВЦЭМ!$B$34:$B$777,D$225)+'СЕТ СН'!$F$12</f>
        <v>277.72588113</v>
      </c>
      <c r="E241" s="37">
        <f>SUMIFS(СВЦЭМ!$G$34:$G$777,СВЦЭМ!$A$34:$A$777,$A241,СВЦЭМ!$B$34:$B$777,E$225)+'СЕТ СН'!$F$12</f>
        <v>276.06061339000001</v>
      </c>
      <c r="F241" s="37">
        <f>SUMIFS(СВЦЭМ!$G$34:$G$777,СВЦЭМ!$A$34:$A$777,$A241,СВЦЭМ!$B$34:$B$777,F$225)+'СЕТ СН'!$F$12</f>
        <v>274.69904147</v>
      </c>
      <c r="G241" s="37">
        <f>SUMIFS(СВЦЭМ!$G$34:$G$777,СВЦЭМ!$A$34:$A$777,$A241,СВЦЭМ!$B$34:$B$777,G$225)+'СЕТ СН'!$F$12</f>
        <v>275.89552164000003</v>
      </c>
      <c r="H241" s="37">
        <f>SUMIFS(СВЦЭМ!$G$34:$G$777,СВЦЭМ!$A$34:$A$777,$A241,СВЦЭМ!$B$34:$B$777,H$225)+'СЕТ СН'!$F$12</f>
        <v>264.97809547000003</v>
      </c>
      <c r="I241" s="37">
        <f>SUMIFS(СВЦЭМ!$G$34:$G$777,СВЦЭМ!$A$34:$A$777,$A241,СВЦЭМ!$B$34:$B$777,I$225)+'СЕТ СН'!$F$12</f>
        <v>226.24553036</v>
      </c>
      <c r="J241" s="37">
        <f>SUMIFS(СВЦЭМ!$G$34:$G$777,СВЦЭМ!$A$34:$A$777,$A241,СВЦЭМ!$B$34:$B$777,J$225)+'СЕТ СН'!$F$12</f>
        <v>190.06541325000001</v>
      </c>
      <c r="K241" s="37">
        <f>SUMIFS(СВЦЭМ!$G$34:$G$777,СВЦЭМ!$A$34:$A$777,$A241,СВЦЭМ!$B$34:$B$777,K$225)+'СЕТ СН'!$F$12</f>
        <v>178.23541116999999</v>
      </c>
      <c r="L241" s="37">
        <f>SUMIFS(СВЦЭМ!$G$34:$G$777,СВЦЭМ!$A$34:$A$777,$A241,СВЦЭМ!$B$34:$B$777,L$225)+'СЕТ СН'!$F$12</f>
        <v>174.82225306999999</v>
      </c>
      <c r="M241" s="37">
        <f>SUMIFS(СВЦЭМ!$G$34:$G$777,СВЦЭМ!$A$34:$A$777,$A241,СВЦЭМ!$B$34:$B$777,M$225)+'СЕТ СН'!$F$12</f>
        <v>173.39727066</v>
      </c>
      <c r="N241" s="37">
        <f>SUMIFS(СВЦЭМ!$G$34:$G$777,СВЦЭМ!$A$34:$A$777,$A241,СВЦЭМ!$B$34:$B$777,N$225)+'СЕТ СН'!$F$12</f>
        <v>174.9014037</v>
      </c>
      <c r="O241" s="37">
        <f>SUMIFS(СВЦЭМ!$G$34:$G$777,СВЦЭМ!$A$34:$A$777,$A241,СВЦЭМ!$B$34:$B$777,O$225)+'СЕТ СН'!$F$12</f>
        <v>177.25946124000001</v>
      </c>
      <c r="P241" s="37">
        <f>SUMIFS(СВЦЭМ!$G$34:$G$777,СВЦЭМ!$A$34:$A$777,$A241,СВЦЭМ!$B$34:$B$777,P$225)+'СЕТ СН'!$F$12</f>
        <v>181.42390356000001</v>
      </c>
      <c r="Q241" s="37">
        <f>SUMIFS(СВЦЭМ!$G$34:$G$777,СВЦЭМ!$A$34:$A$777,$A241,СВЦЭМ!$B$34:$B$777,Q$225)+'СЕТ СН'!$F$12</f>
        <v>181.69250643000001</v>
      </c>
      <c r="R241" s="37">
        <f>SUMIFS(СВЦЭМ!$G$34:$G$777,СВЦЭМ!$A$34:$A$777,$A241,СВЦЭМ!$B$34:$B$777,R$225)+'СЕТ СН'!$F$12</f>
        <v>182.03423627000001</v>
      </c>
      <c r="S241" s="37">
        <f>SUMIFS(СВЦЭМ!$G$34:$G$777,СВЦЭМ!$A$34:$A$777,$A241,СВЦЭМ!$B$34:$B$777,S$225)+'СЕТ СН'!$F$12</f>
        <v>177.81402686000001</v>
      </c>
      <c r="T241" s="37">
        <f>SUMIFS(СВЦЭМ!$G$34:$G$777,СВЦЭМ!$A$34:$A$777,$A241,СВЦЭМ!$B$34:$B$777,T$225)+'СЕТ СН'!$F$12</f>
        <v>177.14063211000001</v>
      </c>
      <c r="U241" s="37">
        <f>SUMIFS(СВЦЭМ!$G$34:$G$777,СВЦЭМ!$A$34:$A$777,$A241,СВЦЭМ!$B$34:$B$777,U$225)+'СЕТ СН'!$F$12</f>
        <v>178.75121394000001</v>
      </c>
      <c r="V241" s="37">
        <f>SUMIFS(СВЦЭМ!$G$34:$G$777,СВЦЭМ!$A$34:$A$777,$A241,СВЦЭМ!$B$34:$B$777,V$225)+'СЕТ СН'!$F$12</f>
        <v>175.40090441999999</v>
      </c>
      <c r="W241" s="37">
        <f>SUMIFS(СВЦЭМ!$G$34:$G$777,СВЦЭМ!$A$34:$A$777,$A241,СВЦЭМ!$B$34:$B$777,W$225)+'СЕТ СН'!$F$12</f>
        <v>188.76909377000001</v>
      </c>
      <c r="X241" s="37">
        <f>SUMIFS(СВЦЭМ!$G$34:$G$777,СВЦЭМ!$A$34:$A$777,$A241,СВЦЭМ!$B$34:$B$777,X$225)+'СЕТ СН'!$F$12</f>
        <v>216.82258304999999</v>
      </c>
      <c r="Y241" s="37">
        <f>SUMIFS(СВЦЭМ!$G$34:$G$777,СВЦЭМ!$A$34:$A$777,$A241,СВЦЭМ!$B$34:$B$777,Y$225)+'СЕТ СН'!$F$12</f>
        <v>252.55191955000001</v>
      </c>
    </row>
    <row r="242" spans="1:25" ht="15.75" x14ac:dyDescent="0.2">
      <c r="A242" s="36">
        <f t="shared" si="6"/>
        <v>43268</v>
      </c>
      <c r="B242" s="37">
        <f>SUMIFS(СВЦЭМ!$G$34:$G$777,СВЦЭМ!$A$34:$A$777,$A242,СВЦЭМ!$B$34:$B$777,B$225)+'СЕТ СН'!$F$12</f>
        <v>262.81845752999999</v>
      </c>
      <c r="C242" s="37">
        <f>SUMIFS(СВЦЭМ!$G$34:$G$777,СВЦЭМ!$A$34:$A$777,$A242,СВЦЭМ!$B$34:$B$777,C$225)+'СЕТ СН'!$F$12</f>
        <v>278.56920005000001</v>
      </c>
      <c r="D242" s="37">
        <f>SUMIFS(СВЦЭМ!$G$34:$G$777,СВЦЭМ!$A$34:$A$777,$A242,СВЦЭМ!$B$34:$B$777,D$225)+'СЕТ СН'!$F$12</f>
        <v>279.45511887999999</v>
      </c>
      <c r="E242" s="37">
        <f>SUMIFS(СВЦЭМ!$G$34:$G$777,СВЦЭМ!$A$34:$A$777,$A242,СВЦЭМ!$B$34:$B$777,E$225)+'СЕТ СН'!$F$12</f>
        <v>277.73646464000001</v>
      </c>
      <c r="F242" s="37">
        <f>SUMIFS(СВЦЭМ!$G$34:$G$777,СВЦЭМ!$A$34:$A$777,$A242,СВЦЭМ!$B$34:$B$777,F$225)+'СЕТ СН'!$F$12</f>
        <v>275.86190228999999</v>
      </c>
      <c r="G242" s="37">
        <f>SUMIFS(СВЦЭМ!$G$34:$G$777,СВЦЭМ!$A$34:$A$777,$A242,СВЦЭМ!$B$34:$B$777,G$225)+'СЕТ СН'!$F$12</f>
        <v>273.50725005999999</v>
      </c>
      <c r="H242" s="37">
        <f>SUMIFS(СВЦЭМ!$G$34:$G$777,СВЦЭМ!$A$34:$A$777,$A242,СВЦЭМ!$B$34:$B$777,H$225)+'СЕТ СН'!$F$12</f>
        <v>271.51819169999999</v>
      </c>
      <c r="I242" s="37">
        <f>SUMIFS(СВЦЭМ!$G$34:$G$777,СВЦЭМ!$A$34:$A$777,$A242,СВЦЭМ!$B$34:$B$777,I$225)+'СЕТ СН'!$F$12</f>
        <v>245.18237966999999</v>
      </c>
      <c r="J242" s="37">
        <f>SUMIFS(СВЦЭМ!$G$34:$G$777,СВЦЭМ!$A$34:$A$777,$A242,СВЦЭМ!$B$34:$B$777,J$225)+'СЕТ СН'!$F$12</f>
        <v>205.99529681000001</v>
      </c>
      <c r="K242" s="37">
        <f>SUMIFS(СВЦЭМ!$G$34:$G$777,СВЦЭМ!$A$34:$A$777,$A242,СВЦЭМ!$B$34:$B$777,K$225)+'СЕТ СН'!$F$12</f>
        <v>184.4181356</v>
      </c>
      <c r="L242" s="37">
        <f>SUMIFS(СВЦЭМ!$G$34:$G$777,СВЦЭМ!$A$34:$A$777,$A242,СВЦЭМ!$B$34:$B$777,L$225)+'СЕТ СН'!$F$12</f>
        <v>175.47590926999999</v>
      </c>
      <c r="M242" s="37">
        <f>SUMIFS(СВЦЭМ!$G$34:$G$777,СВЦЭМ!$A$34:$A$777,$A242,СВЦЭМ!$B$34:$B$777,M$225)+'СЕТ СН'!$F$12</f>
        <v>173.36428333000001</v>
      </c>
      <c r="N242" s="37">
        <f>SUMIFS(СВЦЭМ!$G$34:$G$777,СВЦЭМ!$A$34:$A$777,$A242,СВЦЭМ!$B$34:$B$777,N$225)+'СЕТ СН'!$F$12</f>
        <v>173.29597720999999</v>
      </c>
      <c r="O242" s="37">
        <f>SUMIFS(СВЦЭМ!$G$34:$G$777,СВЦЭМ!$A$34:$A$777,$A242,СВЦЭМ!$B$34:$B$777,O$225)+'СЕТ СН'!$F$12</f>
        <v>172.38809517999999</v>
      </c>
      <c r="P242" s="37">
        <f>SUMIFS(СВЦЭМ!$G$34:$G$777,СВЦЭМ!$A$34:$A$777,$A242,СВЦЭМ!$B$34:$B$777,P$225)+'СЕТ СН'!$F$12</f>
        <v>182.62692242</v>
      </c>
      <c r="Q242" s="37">
        <f>SUMIFS(СВЦЭМ!$G$34:$G$777,СВЦЭМ!$A$34:$A$777,$A242,СВЦЭМ!$B$34:$B$777,Q$225)+'СЕТ СН'!$F$12</f>
        <v>185.43875801999999</v>
      </c>
      <c r="R242" s="37">
        <f>SUMIFS(СВЦЭМ!$G$34:$G$777,СВЦЭМ!$A$34:$A$777,$A242,СВЦЭМ!$B$34:$B$777,R$225)+'СЕТ СН'!$F$12</f>
        <v>185.16287635</v>
      </c>
      <c r="S242" s="37">
        <f>SUMIFS(СВЦЭМ!$G$34:$G$777,СВЦЭМ!$A$34:$A$777,$A242,СВЦЭМ!$B$34:$B$777,S$225)+'СЕТ СН'!$F$12</f>
        <v>175.32962108999999</v>
      </c>
      <c r="T242" s="37">
        <f>SUMIFS(СВЦЭМ!$G$34:$G$777,СВЦЭМ!$A$34:$A$777,$A242,СВЦЭМ!$B$34:$B$777,T$225)+'СЕТ СН'!$F$12</f>
        <v>171.77965184999999</v>
      </c>
      <c r="U242" s="37">
        <f>SUMIFS(СВЦЭМ!$G$34:$G$777,СВЦЭМ!$A$34:$A$777,$A242,СВЦЭМ!$B$34:$B$777,U$225)+'СЕТ СН'!$F$12</f>
        <v>173.23842371999999</v>
      </c>
      <c r="V242" s="37">
        <f>SUMIFS(СВЦЭМ!$G$34:$G$777,СВЦЭМ!$A$34:$A$777,$A242,СВЦЭМ!$B$34:$B$777,V$225)+'СЕТ СН'!$F$12</f>
        <v>171.57945667000001</v>
      </c>
      <c r="W242" s="37">
        <f>SUMIFS(СВЦЭМ!$G$34:$G$777,СВЦЭМ!$A$34:$A$777,$A242,СВЦЭМ!$B$34:$B$777,W$225)+'СЕТ СН'!$F$12</f>
        <v>187.19913711999999</v>
      </c>
      <c r="X242" s="37">
        <f>SUMIFS(СВЦЭМ!$G$34:$G$777,СВЦЭМ!$A$34:$A$777,$A242,СВЦЭМ!$B$34:$B$777,X$225)+'СЕТ СН'!$F$12</f>
        <v>204.85082166000001</v>
      </c>
      <c r="Y242" s="37">
        <f>SUMIFS(СВЦЭМ!$G$34:$G$777,СВЦЭМ!$A$34:$A$777,$A242,СВЦЭМ!$B$34:$B$777,Y$225)+'СЕТ СН'!$F$12</f>
        <v>239.98065015</v>
      </c>
    </row>
    <row r="243" spans="1:25" ht="15.75" x14ac:dyDescent="0.2">
      <c r="A243" s="36">
        <f t="shared" si="6"/>
        <v>43269</v>
      </c>
      <c r="B243" s="37">
        <f>SUMIFS(СВЦЭМ!$G$34:$G$777,СВЦЭМ!$A$34:$A$777,$A243,СВЦЭМ!$B$34:$B$777,B$225)+'СЕТ СН'!$F$12</f>
        <v>276.0838675</v>
      </c>
      <c r="C243" s="37">
        <f>SUMIFS(СВЦЭМ!$G$34:$G$777,СВЦЭМ!$A$34:$A$777,$A243,СВЦЭМ!$B$34:$B$777,C$225)+'СЕТ СН'!$F$12</f>
        <v>282.24310319</v>
      </c>
      <c r="D243" s="37">
        <f>SUMIFS(СВЦЭМ!$G$34:$G$777,СВЦЭМ!$A$34:$A$777,$A243,СВЦЭМ!$B$34:$B$777,D$225)+'СЕТ СН'!$F$12</f>
        <v>279.28596682</v>
      </c>
      <c r="E243" s="37">
        <f>SUMIFS(СВЦЭМ!$G$34:$G$777,СВЦЭМ!$A$34:$A$777,$A243,СВЦЭМ!$B$34:$B$777,E$225)+'СЕТ СН'!$F$12</f>
        <v>277.20045894999998</v>
      </c>
      <c r="F243" s="37">
        <f>SUMIFS(СВЦЭМ!$G$34:$G$777,СВЦЭМ!$A$34:$A$777,$A243,СВЦЭМ!$B$34:$B$777,F$225)+'СЕТ СН'!$F$12</f>
        <v>275.55317287000003</v>
      </c>
      <c r="G243" s="37">
        <f>SUMIFS(СВЦЭМ!$G$34:$G$777,СВЦЭМ!$A$34:$A$777,$A243,СВЦЭМ!$B$34:$B$777,G$225)+'СЕТ СН'!$F$12</f>
        <v>276.97421378000001</v>
      </c>
      <c r="H243" s="37">
        <f>SUMIFS(СВЦЭМ!$G$34:$G$777,СВЦЭМ!$A$34:$A$777,$A243,СВЦЭМ!$B$34:$B$777,H$225)+'СЕТ СН'!$F$12</f>
        <v>266.36640531</v>
      </c>
      <c r="I243" s="37">
        <f>SUMIFS(СВЦЭМ!$G$34:$G$777,СВЦЭМ!$A$34:$A$777,$A243,СВЦЭМ!$B$34:$B$777,I$225)+'СЕТ СН'!$F$12</f>
        <v>227.48337531999999</v>
      </c>
      <c r="J243" s="37">
        <f>SUMIFS(СВЦЭМ!$G$34:$G$777,СВЦЭМ!$A$34:$A$777,$A243,СВЦЭМ!$B$34:$B$777,J$225)+'СЕТ СН'!$F$12</f>
        <v>194.86306070000001</v>
      </c>
      <c r="K243" s="37">
        <f>SUMIFS(СВЦЭМ!$G$34:$G$777,СВЦЭМ!$A$34:$A$777,$A243,СВЦЭМ!$B$34:$B$777,K$225)+'СЕТ СН'!$F$12</f>
        <v>181.14446910999999</v>
      </c>
      <c r="L243" s="37">
        <f>SUMIFS(СВЦЭМ!$G$34:$G$777,СВЦЭМ!$A$34:$A$777,$A243,СВЦЭМ!$B$34:$B$777,L$225)+'СЕТ СН'!$F$12</f>
        <v>179.83843087</v>
      </c>
      <c r="M243" s="37">
        <f>SUMIFS(СВЦЭМ!$G$34:$G$777,СВЦЭМ!$A$34:$A$777,$A243,СВЦЭМ!$B$34:$B$777,M$225)+'СЕТ СН'!$F$12</f>
        <v>180.45718639</v>
      </c>
      <c r="N243" s="37">
        <f>SUMIFS(СВЦЭМ!$G$34:$G$777,СВЦЭМ!$A$34:$A$777,$A243,СВЦЭМ!$B$34:$B$777,N$225)+'СЕТ СН'!$F$12</f>
        <v>177.81557476</v>
      </c>
      <c r="O243" s="37">
        <f>SUMIFS(СВЦЭМ!$G$34:$G$777,СВЦЭМ!$A$34:$A$777,$A243,СВЦЭМ!$B$34:$B$777,O$225)+'СЕТ СН'!$F$12</f>
        <v>176.29925512</v>
      </c>
      <c r="P243" s="37">
        <f>SUMIFS(СВЦЭМ!$G$34:$G$777,СВЦЭМ!$A$34:$A$777,$A243,СВЦЭМ!$B$34:$B$777,P$225)+'СЕТ СН'!$F$12</f>
        <v>180.27695671000001</v>
      </c>
      <c r="Q243" s="37">
        <f>SUMIFS(СВЦЭМ!$G$34:$G$777,СВЦЭМ!$A$34:$A$777,$A243,СВЦЭМ!$B$34:$B$777,Q$225)+'СЕТ СН'!$F$12</f>
        <v>180.35570358999999</v>
      </c>
      <c r="R243" s="37">
        <f>SUMIFS(СВЦЭМ!$G$34:$G$777,СВЦЭМ!$A$34:$A$777,$A243,СВЦЭМ!$B$34:$B$777,R$225)+'СЕТ СН'!$F$12</f>
        <v>181.85519808999999</v>
      </c>
      <c r="S243" s="37">
        <f>SUMIFS(СВЦЭМ!$G$34:$G$777,СВЦЭМ!$A$34:$A$777,$A243,СВЦЭМ!$B$34:$B$777,S$225)+'СЕТ СН'!$F$12</f>
        <v>179.84543492</v>
      </c>
      <c r="T243" s="37">
        <f>SUMIFS(СВЦЭМ!$G$34:$G$777,СВЦЭМ!$A$34:$A$777,$A243,СВЦЭМ!$B$34:$B$777,T$225)+'СЕТ СН'!$F$12</f>
        <v>177.54542047000001</v>
      </c>
      <c r="U243" s="37">
        <f>SUMIFS(СВЦЭМ!$G$34:$G$777,СВЦЭМ!$A$34:$A$777,$A243,СВЦЭМ!$B$34:$B$777,U$225)+'СЕТ СН'!$F$12</f>
        <v>180.97938427</v>
      </c>
      <c r="V243" s="37">
        <f>SUMIFS(СВЦЭМ!$G$34:$G$777,СВЦЭМ!$A$34:$A$777,$A243,СВЦЭМ!$B$34:$B$777,V$225)+'СЕТ СН'!$F$12</f>
        <v>182.08676482999999</v>
      </c>
      <c r="W243" s="37">
        <f>SUMIFS(СВЦЭМ!$G$34:$G$777,СВЦЭМ!$A$34:$A$777,$A243,СВЦЭМ!$B$34:$B$777,W$225)+'СЕТ СН'!$F$12</f>
        <v>193.69306169000001</v>
      </c>
      <c r="X243" s="37">
        <f>SUMIFS(СВЦЭМ!$G$34:$G$777,СВЦЭМ!$A$34:$A$777,$A243,СВЦЭМ!$B$34:$B$777,X$225)+'СЕТ СН'!$F$12</f>
        <v>220.84152774</v>
      </c>
      <c r="Y243" s="37">
        <f>SUMIFS(СВЦЭМ!$G$34:$G$777,СВЦЭМ!$A$34:$A$777,$A243,СВЦЭМ!$B$34:$B$777,Y$225)+'СЕТ СН'!$F$12</f>
        <v>253.90354156999999</v>
      </c>
    </row>
    <row r="244" spans="1:25" ht="15.75" x14ac:dyDescent="0.2">
      <c r="A244" s="36">
        <f t="shared" si="6"/>
        <v>43270</v>
      </c>
      <c r="B244" s="37">
        <f>SUMIFS(СВЦЭМ!$G$34:$G$777,СВЦЭМ!$A$34:$A$777,$A244,СВЦЭМ!$B$34:$B$777,B$225)+'СЕТ СН'!$F$12</f>
        <v>249.89832125000001</v>
      </c>
      <c r="C244" s="37">
        <f>SUMIFS(СВЦЭМ!$G$34:$G$777,СВЦЭМ!$A$34:$A$777,$A244,СВЦЭМ!$B$34:$B$777,C$225)+'СЕТ СН'!$F$12</f>
        <v>262.03284919999999</v>
      </c>
      <c r="D244" s="37">
        <f>SUMIFS(СВЦЭМ!$G$34:$G$777,СВЦЭМ!$A$34:$A$777,$A244,СВЦЭМ!$B$34:$B$777,D$225)+'СЕТ СН'!$F$12</f>
        <v>264.49285800000001</v>
      </c>
      <c r="E244" s="37">
        <f>SUMIFS(СВЦЭМ!$G$34:$G$777,СВЦЭМ!$A$34:$A$777,$A244,СВЦЭМ!$B$34:$B$777,E$225)+'СЕТ СН'!$F$12</f>
        <v>238.02275929000001</v>
      </c>
      <c r="F244" s="37">
        <f>SUMIFS(СВЦЭМ!$G$34:$G$777,СВЦЭМ!$A$34:$A$777,$A244,СВЦЭМ!$B$34:$B$777,F$225)+'СЕТ СН'!$F$12</f>
        <v>236.15587110000001</v>
      </c>
      <c r="G244" s="37">
        <f>SUMIFS(СВЦЭМ!$G$34:$G$777,СВЦЭМ!$A$34:$A$777,$A244,СВЦЭМ!$B$34:$B$777,G$225)+'СЕТ СН'!$F$12</f>
        <v>231.88299076000001</v>
      </c>
      <c r="H244" s="37">
        <f>SUMIFS(СВЦЭМ!$G$34:$G$777,СВЦЭМ!$A$34:$A$777,$A244,СВЦЭМ!$B$34:$B$777,H$225)+'СЕТ СН'!$F$12</f>
        <v>232.82327723</v>
      </c>
      <c r="I244" s="37">
        <f>SUMIFS(СВЦЭМ!$G$34:$G$777,СВЦЭМ!$A$34:$A$777,$A244,СВЦЭМ!$B$34:$B$777,I$225)+'СЕТ СН'!$F$12</f>
        <v>214.16761235999999</v>
      </c>
      <c r="J244" s="37">
        <f>SUMIFS(СВЦЭМ!$G$34:$G$777,СВЦЭМ!$A$34:$A$777,$A244,СВЦЭМ!$B$34:$B$777,J$225)+'СЕТ СН'!$F$12</f>
        <v>187.24163773000001</v>
      </c>
      <c r="K244" s="37">
        <f>SUMIFS(СВЦЭМ!$G$34:$G$777,СВЦЭМ!$A$34:$A$777,$A244,СВЦЭМ!$B$34:$B$777,K$225)+'СЕТ СН'!$F$12</f>
        <v>174.24941845000001</v>
      </c>
      <c r="L244" s="37">
        <f>SUMIFS(СВЦЭМ!$G$34:$G$777,СВЦЭМ!$A$34:$A$777,$A244,СВЦЭМ!$B$34:$B$777,L$225)+'СЕТ СН'!$F$12</f>
        <v>173.79630162999999</v>
      </c>
      <c r="M244" s="37">
        <f>SUMIFS(СВЦЭМ!$G$34:$G$777,СВЦЭМ!$A$34:$A$777,$A244,СВЦЭМ!$B$34:$B$777,M$225)+'СЕТ СН'!$F$12</f>
        <v>175.68611131</v>
      </c>
      <c r="N244" s="37">
        <f>SUMIFS(СВЦЭМ!$G$34:$G$777,СВЦЭМ!$A$34:$A$777,$A244,СВЦЭМ!$B$34:$B$777,N$225)+'СЕТ СН'!$F$12</f>
        <v>175.66124920999999</v>
      </c>
      <c r="O244" s="37">
        <f>SUMIFS(СВЦЭМ!$G$34:$G$777,СВЦЭМ!$A$34:$A$777,$A244,СВЦЭМ!$B$34:$B$777,O$225)+'СЕТ СН'!$F$12</f>
        <v>171.29885421</v>
      </c>
      <c r="P244" s="37">
        <f>SUMIFS(СВЦЭМ!$G$34:$G$777,СВЦЭМ!$A$34:$A$777,$A244,СВЦЭМ!$B$34:$B$777,P$225)+'СЕТ СН'!$F$12</f>
        <v>178.38084147999999</v>
      </c>
      <c r="Q244" s="37">
        <f>SUMIFS(СВЦЭМ!$G$34:$G$777,СВЦЭМ!$A$34:$A$777,$A244,СВЦЭМ!$B$34:$B$777,Q$225)+'СЕТ СН'!$F$12</f>
        <v>180.68735615</v>
      </c>
      <c r="R244" s="37">
        <f>SUMIFS(СВЦЭМ!$G$34:$G$777,СВЦЭМ!$A$34:$A$777,$A244,СВЦЭМ!$B$34:$B$777,R$225)+'СЕТ СН'!$F$12</f>
        <v>179.00509131000001</v>
      </c>
      <c r="S244" s="37">
        <f>SUMIFS(СВЦЭМ!$G$34:$G$777,СВЦЭМ!$A$34:$A$777,$A244,СВЦЭМ!$B$34:$B$777,S$225)+'СЕТ СН'!$F$12</f>
        <v>177.05198426999999</v>
      </c>
      <c r="T244" s="37">
        <f>SUMIFS(СВЦЭМ!$G$34:$G$777,СВЦЭМ!$A$34:$A$777,$A244,СВЦЭМ!$B$34:$B$777,T$225)+'СЕТ СН'!$F$12</f>
        <v>173.37415720999999</v>
      </c>
      <c r="U244" s="37">
        <f>SUMIFS(СВЦЭМ!$G$34:$G$777,СВЦЭМ!$A$34:$A$777,$A244,СВЦЭМ!$B$34:$B$777,U$225)+'СЕТ СН'!$F$12</f>
        <v>177.93922043000001</v>
      </c>
      <c r="V244" s="37">
        <f>SUMIFS(СВЦЭМ!$G$34:$G$777,СВЦЭМ!$A$34:$A$777,$A244,СВЦЭМ!$B$34:$B$777,V$225)+'СЕТ СН'!$F$12</f>
        <v>178.27592547</v>
      </c>
      <c r="W244" s="37">
        <f>SUMIFS(СВЦЭМ!$G$34:$G$777,СВЦЭМ!$A$34:$A$777,$A244,СВЦЭМ!$B$34:$B$777,W$225)+'СЕТ СН'!$F$12</f>
        <v>186.99633904999999</v>
      </c>
      <c r="X244" s="37">
        <f>SUMIFS(СВЦЭМ!$G$34:$G$777,СВЦЭМ!$A$34:$A$777,$A244,СВЦЭМ!$B$34:$B$777,X$225)+'СЕТ СН'!$F$12</f>
        <v>213.65835483999999</v>
      </c>
      <c r="Y244" s="37">
        <f>SUMIFS(СВЦЭМ!$G$34:$G$777,СВЦЭМ!$A$34:$A$777,$A244,СВЦЭМ!$B$34:$B$777,Y$225)+'СЕТ СН'!$F$12</f>
        <v>243.89978563</v>
      </c>
    </row>
    <row r="245" spans="1:25" ht="15.75" x14ac:dyDescent="0.2">
      <c r="A245" s="36">
        <f t="shared" si="6"/>
        <v>43271</v>
      </c>
      <c r="B245" s="37">
        <f>SUMIFS(СВЦЭМ!$G$34:$G$777,СВЦЭМ!$A$34:$A$777,$A245,СВЦЭМ!$B$34:$B$777,B$225)+'СЕТ СН'!$F$12</f>
        <v>239.48481694</v>
      </c>
      <c r="C245" s="37">
        <f>SUMIFS(СВЦЭМ!$G$34:$G$777,СВЦЭМ!$A$34:$A$777,$A245,СВЦЭМ!$B$34:$B$777,C$225)+'СЕТ СН'!$F$12</f>
        <v>248.42462863</v>
      </c>
      <c r="D245" s="37">
        <f>SUMIFS(СВЦЭМ!$G$34:$G$777,СВЦЭМ!$A$34:$A$777,$A245,СВЦЭМ!$B$34:$B$777,D$225)+'СЕТ СН'!$F$12</f>
        <v>261.23666642000001</v>
      </c>
      <c r="E245" s="37">
        <f>SUMIFS(СВЦЭМ!$G$34:$G$777,СВЦЭМ!$A$34:$A$777,$A245,СВЦЭМ!$B$34:$B$777,E$225)+'СЕТ СН'!$F$12</f>
        <v>265.70038600999999</v>
      </c>
      <c r="F245" s="37">
        <f>SUMIFS(СВЦЭМ!$G$34:$G$777,СВЦЭМ!$A$34:$A$777,$A245,СВЦЭМ!$B$34:$B$777,F$225)+'СЕТ СН'!$F$12</f>
        <v>265.26893078000001</v>
      </c>
      <c r="G245" s="37">
        <f>SUMIFS(СВЦЭМ!$G$34:$G$777,СВЦЭМ!$A$34:$A$777,$A245,СВЦЭМ!$B$34:$B$777,G$225)+'СЕТ СН'!$F$12</f>
        <v>258.95990867</v>
      </c>
      <c r="H245" s="37">
        <f>SUMIFS(СВЦЭМ!$G$34:$G$777,СВЦЭМ!$A$34:$A$777,$A245,СВЦЭМ!$B$34:$B$777,H$225)+'СЕТ СН'!$F$12</f>
        <v>233.38855316999999</v>
      </c>
      <c r="I245" s="37">
        <f>SUMIFS(СВЦЭМ!$G$34:$G$777,СВЦЭМ!$A$34:$A$777,$A245,СВЦЭМ!$B$34:$B$777,I$225)+'СЕТ СН'!$F$12</f>
        <v>196.62049198</v>
      </c>
      <c r="J245" s="37">
        <f>SUMIFS(СВЦЭМ!$G$34:$G$777,СВЦЭМ!$A$34:$A$777,$A245,СВЦЭМ!$B$34:$B$777,J$225)+'СЕТ СН'!$F$12</f>
        <v>175.45961738</v>
      </c>
      <c r="K245" s="37">
        <f>SUMIFS(СВЦЭМ!$G$34:$G$777,СВЦЭМ!$A$34:$A$777,$A245,СВЦЭМ!$B$34:$B$777,K$225)+'СЕТ СН'!$F$12</f>
        <v>166.36965843999999</v>
      </c>
      <c r="L245" s="37">
        <f>SUMIFS(СВЦЭМ!$G$34:$G$777,СВЦЭМ!$A$34:$A$777,$A245,СВЦЭМ!$B$34:$B$777,L$225)+'СЕТ СН'!$F$12</f>
        <v>168.93676837000001</v>
      </c>
      <c r="M245" s="37">
        <f>SUMIFS(СВЦЭМ!$G$34:$G$777,СВЦЭМ!$A$34:$A$777,$A245,СВЦЭМ!$B$34:$B$777,M$225)+'СЕТ СН'!$F$12</f>
        <v>169.50288042</v>
      </c>
      <c r="N245" s="37">
        <f>SUMIFS(СВЦЭМ!$G$34:$G$777,СВЦЭМ!$A$34:$A$777,$A245,СВЦЭМ!$B$34:$B$777,N$225)+'СЕТ СН'!$F$12</f>
        <v>170.50713210000001</v>
      </c>
      <c r="O245" s="37">
        <f>SUMIFS(СВЦЭМ!$G$34:$G$777,СВЦЭМ!$A$34:$A$777,$A245,СВЦЭМ!$B$34:$B$777,O$225)+'СЕТ СН'!$F$12</f>
        <v>172.00731739</v>
      </c>
      <c r="P245" s="37">
        <f>SUMIFS(СВЦЭМ!$G$34:$G$777,СВЦЭМ!$A$34:$A$777,$A245,СВЦЭМ!$B$34:$B$777,P$225)+'СЕТ СН'!$F$12</f>
        <v>172.91290846999999</v>
      </c>
      <c r="Q245" s="37">
        <f>SUMIFS(СВЦЭМ!$G$34:$G$777,СВЦЭМ!$A$34:$A$777,$A245,СВЦЭМ!$B$34:$B$777,Q$225)+'СЕТ СН'!$F$12</f>
        <v>174.80521906000001</v>
      </c>
      <c r="R245" s="37">
        <f>SUMIFS(СВЦЭМ!$G$34:$G$777,СВЦЭМ!$A$34:$A$777,$A245,СВЦЭМ!$B$34:$B$777,R$225)+'СЕТ СН'!$F$12</f>
        <v>176.77652904000001</v>
      </c>
      <c r="S245" s="37">
        <f>SUMIFS(СВЦЭМ!$G$34:$G$777,СВЦЭМ!$A$34:$A$777,$A245,СВЦЭМ!$B$34:$B$777,S$225)+'СЕТ СН'!$F$12</f>
        <v>185.28290813999999</v>
      </c>
      <c r="T245" s="37">
        <f>SUMIFS(СВЦЭМ!$G$34:$G$777,СВЦЭМ!$A$34:$A$777,$A245,СВЦЭМ!$B$34:$B$777,T$225)+'СЕТ СН'!$F$12</f>
        <v>188.22631428</v>
      </c>
      <c r="U245" s="37">
        <f>SUMIFS(СВЦЭМ!$G$34:$G$777,СВЦЭМ!$A$34:$A$777,$A245,СВЦЭМ!$B$34:$B$777,U$225)+'СЕТ СН'!$F$12</f>
        <v>189.02625742000001</v>
      </c>
      <c r="V245" s="37">
        <f>SUMIFS(СВЦЭМ!$G$34:$G$777,СВЦЭМ!$A$34:$A$777,$A245,СВЦЭМ!$B$34:$B$777,V$225)+'СЕТ СН'!$F$12</f>
        <v>188.52924340000001</v>
      </c>
      <c r="W245" s="37">
        <f>SUMIFS(СВЦЭМ!$G$34:$G$777,СВЦЭМ!$A$34:$A$777,$A245,СВЦЭМ!$B$34:$B$777,W$225)+'СЕТ СН'!$F$12</f>
        <v>200.35057852</v>
      </c>
      <c r="X245" s="37">
        <f>SUMIFS(СВЦЭМ!$G$34:$G$777,СВЦЭМ!$A$34:$A$777,$A245,СВЦЭМ!$B$34:$B$777,X$225)+'СЕТ СН'!$F$12</f>
        <v>221.60139591000001</v>
      </c>
      <c r="Y245" s="37">
        <f>SUMIFS(СВЦЭМ!$G$34:$G$777,СВЦЭМ!$A$34:$A$777,$A245,СВЦЭМ!$B$34:$B$777,Y$225)+'СЕТ СН'!$F$12</f>
        <v>249.58762068999999</v>
      </c>
    </row>
    <row r="246" spans="1:25" ht="15.75" x14ac:dyDescent="0.2">
      <c r="A246" s="36">
        <f t="shared" si="6"/>
        <v>43272</v>
      </c>
      <c r="B246" s="37">
        <f>SUMIFS(СВЦЭМ!$G$34:$G$777,СВЦЭМ!$A$34:$A$777,$A246,СВЦЭМ!$B$34:$B$777,B$225)+'СЕТ СН'!$F$12</f>
        <v>244.31740773999999</v>
      </c>
      <c r="C246" s="37">
        <f>SUMIFS(СВЦЭМ!$G$34:$G$777,СВЦЭМ!$A$34:$A$777,$A246,СВЦЭМ!$B$34:$B$777,C$225)+'СЕТ СН'!$F$12</f>
        <v>247.36087738000001</v>
      </c>
      <c r="D246" s="37">
        <f>SUMIFS(СВЦЭМ!$G$34:$G$777,СВЦЭМ!$A$34:$A$777,$A246,СВЦЭМ!$B$34:$B$777,D$225)+'СЕТ СН'!$F$12</f>
        <v>262.48687783999998</v>
      </c>
      <c r="E246" s="37">
        <f>SUMIFS(СВЦЭМ!$G$34:$G$777,СВЦЭМ!$A$34:$A$777,$A246,СВЦЭМ!$B$34:$B$777,E$225)+'СЕТ СН'!$F$12</f>
        <v>265.84990367</v>
      </c>
      <c r="F246" s="37">
        <f>SUMIFS(СВЦЭМ!$G$34:$G$777,СВЦЭМ!$A$34:$A$777,$A246,СВЦЭМ!$B$34:$B$777,F$225)+'СЕТ СН'!$F$12</f>
        <v>264.31493568000002</v>
      </c>
      <c r="G246" s="37">
        <f>SUMIFS(СВЦЭМ!$G$34:$G$777,СВЦЭМ!$A$34:$A$777,$A246,СВЦЭМ!$B$34:$B$777,G$225)+'СЕТ СН'!$F$12</f>
        <v>262.92600634000001</v>
      </c>
      <c r="H246" s="37">
        <f>SUMIFS(СВЦЭМ!$G$34:$G$777,СВЦЭМ!$A$34:$A$777,$A246,СВЦЭМ!$B$34:$B$777,H$225)+'СЕТ СН'!$F$12</f>
        <v>240.57831096999999</v>
      </c>
      <c r="I246" s="37">
        <f>SUMIFS(СВЦЭМ!$G$34:$G$777,СВЦЭМ!$A$34:$A$777,$A246,СВЦЭМ!$B$34:$B$777,I$225)+'СЕТ СН'!$F$12</f>
        <v>210.54629005000001</v>
      </c>
      <c r="J246" s="37">
        <f>SUMIFS(СВЦЭМ!$G$34:$G$777,СВЦЭМ!$A$34:$A$777,$A246,СВЦЭМ!$B$34:$B$777,J$225)+'СЕТ СН'!$F$12</f>
        <v>189.24769513000001</v>
      </c>
      <c r="K246" s="37">
        <f>SUMIFS(СВЦЭМ!$G$34:$G$777,СВЦЭМ!$A$34:$A$777,$A246,СВЦЭМ!$B$34:$B$777,K$225)+'СЕТ СН'!$F$12</f>
        <v>173.46679123000001</v>
      </c>
      <c r="L246" s="37">
        <f>SUMIFS(СВЦЭМ!$G$34:$G$777,СВЦЭМ!$A$34:$A$777,$A246,СВЦЭМ!$B$34:$B$777,L$225)+'СЕТ СН'!$F$12</f>
        <v>168.82466589000001</v>
      </c>
      <c r="M246" s="37">
        <f>SUMIFS(СВЦЭМ!$G$34:$G$777,СВЦЭМ!$A$34:$A$777,$A246,СВЦЭМ!$B$34:$B$777,M$225)+'СЕТ СН'!$F$12</f>
        <v>169.39991219999999</v>
      </c>
      <c r="N246" s="37">
        <f>SUMIFS(СВЦЭМ!$G$34:$G$777,СВЦЭМ!$A$34:$A$777,$A246,СВЦЭМ!$B$34:$B$777,N$225)+'СЕТ СН'!$F$12</f>
        <v>170.57232997</v>
      </c>
      <c r="O246" s="37">
        <f>SUMIFS(СВЦЭМ!$G$34:$G$777,СВЦЭМ!$A$34:$A$777,$A246,СВЦЭМ!$B$34:$B$777,O$225)+'СЕТ СН'!$F$12</f>
        <v>172.96928711000001</v>
      </c>
      <c r="P246" s="37">
        <f>SUMIFS(СВЦЭМ!$G$34:$G$777,СВЦЭМ!$A$34:$A$777,$A246,СВЦЭМ!$B$34:$B$777,P$225)+'СЕТ СН'!$F$12</f>
        <v>174.39403874000001</v>
      </c>
      <c r="Q246" s="37">
        <f>SUMIFS(СВЦЭМ!$G$34:$G$777,СВЦЭМ!$A$34:$A$777,$A246,СВЦЭМ!$B$34:$B$777,Q$225)+'СЕТ СН'!$F$12</f>
        <v>174.25307925000001</v>
      </c>
      <c r="R246" s="37">
        <f>SUMIFS(СВЦЭМ!$G$34:$G$777,СВЦЭМ!$A$34:$A$777,$A246,СВЦЭМ!$B$34:$B$777,R$225)+'СЕТ СН'!$F$12</f>
        <v>181.77141083000001</v>
      </c>
      <c r="S246" s="37">
        <f>SUMIFS(СВЦЭМ!$G$34:$G$777,СВЦЭМ!$A$34:$A$777,$A246,СВЦЭМ!$B$34:$B$777,S$225)+'СЕТ СН'!$F$12</f>
        <v>172.63309249</v>
      </c>
      <c r="T246" s="37">
        <f>SUMIFS(СВЦЭМ!$G$34:$G$777,СВЦЭМ!$A$34:$A$777,$A246,СВЦЭМ!$B$34:$B$777,T$225)+'СЕТ СН'!$F$12</f>
        <v>169.79038389999999</v>
      </c>
      <c r="U246" s="37">
        <f>SUMIFS(СВЦЭМ!$G$34:$G$777,СВЦЭМ!$A$34:$A$777,$A246,СВЦЭМ!$B$34:$B$777,U$225)+'СЕТ СН'!$F$12</f>
        <v>168.89505414999999</v>
      </c>
      <c r="V246" s="37">
        <f>SUMIFS(СВЦЭМ!$G$34:$G$777,СВЦЭМ!$A$34:$A$777,$A246,СВЦЭМ!$B$34:$B$777,V$225)+'СЕТ СН'!$F$12</f>
        <v>172.24414676999999</v>
      </c>
      <c r="W246" s="37">
        <f>SUMIFS(СВЦЭМ!$G$34:$G$777,СВЦЭМ!$A$34:$A$777,$A246,СВЦЭМ!$B$34:$B$777,W$225)+'СЕТ СН'!$F$12</f>
        <v>185.56633502</v>
      </c>
      <c r="X246" s="37">
        <f>SUMIFS(СВЦЭМ!$G$34:$G$777,СВЦЭМ!$A$34:$A$777,$A246,СВЦЭМ!$B$34:$B$777,X$225)+'СЕТ СН'!$F$12</f>
        <v>212.83566997</v>
      </c>
      <c r="Y246" s="37">
        <f>SUMIFS(СВЦЭМ!$G$34:$G$777,СВЦЭМ!$A$34:$A$777,$A246,СВЦЭМ!$B$34:$B$777,Y$225)+'СЕТ СН'!$F$12</f>
        <v>238.42494335000001</v>
      </c>
    </row>
    <row r="247" spans="1:25" ht="15.75" x14ac:dyDescent="0.2">
      <c r="A247" s="36">
        <f t="shared" si="6"/>
        <v>43273</v>
      </c>
      <c r="B247" s="37">
        <f>SUMIFS(СВЦЭМ!$G$34:$G$777,СВЦЭМ!$A$34:$A$777,$A247,СВЦЭМ!$B$34:$B$777,B$225)+'СЕТ СН'!$F$12</f>
        <v>236.79522686999999</v>
      </c>
      <c r="C247" s="37">
        <f>SUMIFS(СВЦЭМ!$G$34:$G$777,СВЦЭМ!$A$34:$A$777,$A247,СВЦЭМ!$B$34:$B$777,C$225)+'СЕТ СН'!$F$12</f>
        <v>238.46033908000001</v>
      </c>
      <c r="D247" s="37">
        <f>SUMIFS(СВЦЭМ!$G$34:$G$777,СВЦЭМ!$A$34:$A$777,$A247,СВЦЭМ!$B$34:$B$777,D$225)+'СЕТ СН'!$F$12</f>
        <v>246.13264100000001</v>
      </c>
      <c r="E247" s="37">
        <f>SUMIFS(СВЦЭМ!$G$34:$G$777,СВЦЭМ!$A$34:$A$777,$A247,СВЦЭМ!$B$34:$B$777,E$225)+'СЕТ СН'!$F$12</f>
        <v>252.28503760999999</v>
      </c>
      <c r="F247" s="37">
        <f>SUMIFS(СВЦЭМ!$G$34:$G$777,СВЦЭМ!$A$34:$A$777,$A247,СВЦЭМ!$B$34:$B$777,F$225)+'СЕТ СН'!$F$12</f>
        <v>247.88110564999999</v>
      </c>
      <c r="G247" s="37">
        <f>SUMIFS(СВЦЭМ!$G$34:$G$777,СВЦЭМ!$A$34:$A$777,$A247,СВЦЭМ!$B$34:$B$777,G$225)+'СЕТ СН'!$F$12</f>
        <v>245.16026948000001</v>
      </c>
      <c r="H247" s="37">
        <f>SUMIFS(СВЦЭМ!$G$34:$G$777,СВЦЭМ!$A$34:$A$777,$A247,СВЦЭМ!$B$34:$B$777,H$225)+'СЕТ СН'!$F$12</f>
        <v>230.49522916999999</v>
      </c>
      <c r="I247" s="37">
        <f>SUMIFS(СВЦЭМ!$G$34:$G$777,СВЦЭМ!$A$34:$A$777,$A247,СВЦЭМ!$B$34:$B$777,I$225)+'СЕТ СН'!$F$12</f>
        <v>209.00151879000001</v>
      </c>
      <c r="J247" s="37">
        <f>SUMIFS(СВЦЭМ!$G$34:$G$777,СВЦЭМ!$A$34:$A$777,$A247,СВЦЭМ!$B$34:$B$777,J$225)+'СЕТ СН'!$F$12</f>
        <v>182.02170622</v>
      </c>
      <c r="K247" s="37">
        <f>SUMIFS(СВЦЭМ!$G$34:$G$777,СВЦЭМ!$A$34:$A$777,$A247,СВЦЭМ!$B$34:$B$777,K$225)+'СЕТ СН'!$F$12</f>
        <v>169.91161511000001</v>
      </c>
      <c r="L247" s="37">
        <f>SUMIFS(СВЦЭМ!$G$34:$G$777,СВЦЭМ!$A$34:$A$777,$A247,СВЦЭМ!$B$34:$B$777,L$225)+'СЕТ СН'!$F$12</f>
        <v>167.65299487999999</v>
      </c>
      <c r="M247" s="37">
        <f>SUMIFS(СВЦЭМ!$G$34:$G$777,СВЦЭМ!$A$34:$A$777,$A247,СВЦЭМ!$B$34:$B$777,M$225)+'СЕТ СН'!$F$12</f>
        <v>168.25511094000001</v>
      </c>
      <c r="N247" s="37">
        <f>SUMIFS(СВЦЭМ!$G$34:$G$777,СВЦЭМ!$A$34:$A$777,$A247,СВЦЭМ!$B$34:$B$777,N$225)+'СЕТ СН'!$F$12</f>
        <v>169.56305019000001</v>
      </c>
      <c r="O247" s="37">
        <f>SUMIFS(СВЦЭМ!$G$34:$G$777,СВЦЭМ!$A$34:$A$777,$A247,СВЦЭМ!$B$34:$B$777,O$225)+'СЕТ СН'!$F$12</f>
        <v>168.79044992999999</v>
      </c>
      <c r="P247" s="37">
        <f>SUMIFS(СВЦЭМ!$G$34:$G$777,СВЦЭМ!$A$34:$A$777,$A247,СВЦЭМ!$B$34:$B$777,P$225)+'СЕТ СН'!$F$12</f>
        <v>167.57887048000001</v>
      </c>
      <c r="Q247" s="37">
        <f>SUMIFS(СВЦЭМ!$G$34:$G$777,СВЦЭМ!$A$34:$A$777,$A247,СВЦЭМ!$B$34:$B$777,Q$225)+'СЕТ СН'!$F$12</f>
        <v>166.55158786999999</v>
      </c>
      <c r="R247" s="37">
        <f>SUMIFS(СВЦЭМ!$G$34:$G$777,СВЦЭМ!$A$34:$A$777,$A247,СВЦЭМ!$B$34:$B$777,R$225)+'СЕТ СН'!$F$12</f>
        <v>175.97969265</v>
      </c>
      <c r="S247" s="37">
        <f>SUMIFS(СВЦЭМ!$G$34:$G$777,СВЦЭМ!$A$34:$A$777,$A247,СВЦЭМ!$B$34:$B$777,S$225)+'СЕТ СН'!$F$12</f>
        <v>175.20989273999999</v>
      </c>
      <c r="T247" s="37">
        <f>SUMIFS(СВЦЭМ!$G$34:$G$777,СВЦЭМ!$A$34:$A$777,$A247,СВЦЭМ!$B$34:$B$777,T$225)+'СЕТ СН'!$F$12</f>
        <v>168.06864432</v>
      </c>
      <c r="U247" s="37">
        <f>SUMIFS(СВЦЭМ!$G$34:$G$777,СВЦЭМ!$A$34:$A$777,$A247,СВЦЭМ!$B$34:$B$777,U$225)+'СЕТ СН'!$F$12</f>
        <v>168.39149814000001</v>
      </c>
      <c r="V247" s="37">
        <f>SUMIFS(СВЦЭМ!$G$34:$G$777,СВЦЭМ!$A$34:$A$777,$A247,СВЦЭМ!$B$34:$B$777,V$225)+'СЕТ СН'!$F$12</f>
        <v>169.46052223000001</v>
      </c>
      <c r="W247" s="37">
        <f>SUMIFS(СВЦЭМ!$G$34:$G$777,СВЦЭМ!$A$34:$A$777,$A247,СВЦЭМ!$B$34:$B$777,W$225)+'СЕТ СН'!$F$12</f>
        <v>175.69996155999999</v>
      </c>
      <c r="X247" s="37">
        <f>SUMIFS(СВЦЭМ!$G$34:$G$777,СВЦЭМ!$A$34:$A$777,$A247,СВЦЭМ!$B$34:$B$777,X$225)+'СЕТ СН'!$F$12</f>
        <v>202.68838292000001</v>
      </c>
      <c r="Y247" s="37">
        <f>SUMIFS(СВЦЭМ!$G$34:$G$777,СВЦЭМ!$A$34:$A$777,$A247,СВЦЭМ!$B$34:$B$777,Y$225)+'СЕТ СН'!$F$12</f>
        <v>233.61020071999999</v>
      </c>
    </row>
    <row r="248" spans="1:25" ht="15.75" x14ac:dyDescent="0.2">
      <c r="A248" s="36">
        <f t="shared" si="6"/>
        <v>43274</v>
      </c>
      <c r="B248" s="37">
        <f>SUMIFS(СВЦЭМ!$G$34:$G$777,СВЦЭМ!$A$34:$A$777,$A248,СВЦЭМ!$B$34:$B$777,B$225)+'СЕТ СН'!$F$12</f>
        <v>261.25454642</v>
      </c>
      <c r="C248" s="37">
        <f>SUMIFS(СВЦЭМ!$G$34:$G$777,СВЦЭМ!$A$34:$A$777,$A248,СВЦЭМ!$B$34:$B$777,C$225)+'СЕТ СН'!$F$12</f>
        <v>271.51847411</v>
      </c>
      <c r="D248" s="37">
        <f>SUMIFS(СВЦЭМ!$G$34:$G$777,СВЦЭМ!$A$34:$A$777,$A248,СВЦЭМ!$B$34:$B$777,D$225)+'СЕТ СН'!$F$12</f>
        <v>268.74999685</v>
      </c>
      <c r="E248" s="37">
        <f>SUMIFS(СВЦЭМ!$G$34:$G$777,СВЦЭМ!$A$34:$A$777,$A248,СВЦЭМ!$B$34:$B$777,E$225)+'СЕТ СН'!$F$12</f>
        <v>267.19946879000003</v>
      </c>
      <c r="F248" s="37">
        <f>SUMIFS(СВЦЭМ!$G$34:$G$777,СВЦЭМ!$A$34:$A$777,$A248,СВЦЭМ!$B$34:$B$777,F$225)+'СЕТ СН'!$F$12</f>
        <v>266.44530623000003</v>
      </c>
      <c r="G248" s="37">
        <f>SUMIFS(СВЦЭМ!$G$34:$G$777,СВЦЭМ!$A$34:$A$777,$A248,СВЦЭМ!$B$34:$B$777,G$225)+'СЕТ СН'!$F$12</f>
        <v>267.07264249000002</v>
      </c>
      <c r="H248" s="37">
        <f>SUMIFS(СВЦЭМ!$G$34:$G$777,СВЦЭМ!$A$34:$A$777,$A248,СВЦЭМ!$B$34:$B$777,H$225)+'СЕТ СН'!$F$12</f>
        <v>260.99933902999999</v>
      </c>
      <c r="I248" s="37">
        <f>SUMIFS(СВЦЭМ!$G$34:$G$777,СВЦЭМ!$A$34:$A$777,$A248,СВЦЭМ!$B$34:$B$777,I$225)+'СЕТ СН'!$F$12</f>
        <v>218.56143825999999</v>
      </c>
      <c r="J248" s="37">
        <f>SUMIFS(СВЦЭМ!$G$34:$G$777,СВЦЭМ!$A$34:$A$777,$A248,СВЦЭМ!$B$34:$B$777,J$225)+'СЕТ СН'!$F$12</f>
        <v>193.37081678999999</v>
      </c>
      <c r="K248" s="37">
        <f>SUMIFS(СВЦЭМ!$G$34:$G$777,СВЦЭМ!$A$34:$A$777,$A248,СВЦЭМ!$B$34:$B$777,K$225)+'СЕТ СН'!$F$12</f>
        <v>175.24539934000001</v>
      </c>
      <c r="L248" s="37">
        <f>SUMIFS(СВЦЭМ!$G$34:$G$777,СВЦЭМ!$A$34:$A$777,$A248,СВЦЭМ!$B$34:$B$777,L$225)+'СЕТ СН'!$F$12</f>
        <v>172.09248962000001</v>
      </c>
      <c r="M248" s="37">
        <f>SUMIFS(СВЦЭМ!$G$34:$G$777,СВЦЭМ!$A$34:$A$777,$A248,СВЦЭМ!$B$34:$B$777,M$225)+'СЕТ СН'!$F$12</f>
        <v>172.51964267</v>
      </c>
      <c r="N248" s="37">
        <f>SUMIFS(СВЦЭМ!$G$34:$G$777,СВЦЭМ!$A$34:$A$777,$A248,СВЦЭМ!$B$34:$B$777,N$225)+'СЕТ СН'!$F$12</f>
        <v>173.09112532</v>
      </c>
      <c r="O248" s="37">
        <f>SUMIFS(СВЦЭМ!$G$34:$G$777,СВЦЭМ!$A$34:$A$777,$A248,СВЦЭМ!$B$34:$B$777,O$225)+'СЕТ СН'!$F$12</f>
        <v>173.36583246999999</v>
      </c>
      <c r="P248" s="37">
        <f>SUMIFS(СВЦЭМ!$G$34:$G$777,СВЦЭМ!$A$34:$A$777,$A248,СВЦЭМ!$B$34:$B$777,P$225)+'СЕТ СН'!$F$12</f>
        <v>176.71702069</v>
      </c>
      <c r="Q248" s="37">
        <f>SUMIFS(СВЦЭМ!$G$34:$G$777,СВЦЭМ!$A$34:$A$777,$A248,СВЦЭМ!$B$34:$B$777,Q$225)+'СЕТ СН'!$F$12</f>
        <v>179.40953705000001</v>
      </c>
      <c r="R248" s="37">
        <f>SUMIFS(СВЦЭМ!$G$34:$G$777,СВЦЭМ!$A$34:$A$777,$A248,СВЦЭМ!$B$34:$B$777,R$225)+'СЕТ СН'!$F$12</f>
        <v>186.04525813000001</v>
      </c>
      <c r="S248" s="37">
        <f>SUMIFS(СВЦЭМ!$G$34:$G$777,СВЦЭМ!$A$34:$A$777,$A248,СВЦЭМ!$B$34:$B$777,S$225)+'СЕТ СН'!$F$12</f>
        <v>182.24188894</v>
      </c>
      <c r="T248" s="37">
        <f>SUMIFS(СВЦЭМ!$G$34:$G$777,СВЦЭМ!$A$34:$A$777,$A248,СВЦЭМ!$B$34:$B$777,T$225)+'СЕТ СН'!$F$12</f>
        <v>180.13651511</v>
      </c>
      <c r="U248" s="37">
        <f>SUMIFS(СВЦЭМ!$G$34:$G$777,СВЦЭМ!$A$34:$A$777,$A248,СВЦЭМ!$B$34:$B$777,U$225)+'СЕТ СН'!$F$12</f>
        <v>178.94819057000001</v>
      </c>
      <c r="V248" s="37">
        <f>SUMIFS(СВЦЭМ!$G$34:$G$777,СВЦЭМ!$A$34:$A$777,$A248,СВЦЭМ!$B$34:$B$777,V$225)+'СЕТ СН'!$F$12</f>
        <v>178.43263906000001</v>
      </c>
      <c r="W248" s="37">
        <f>SUMIFS(СВЦЭМ!$G$34:$G$777,СВЦЭМ!$A$34:$A$777,$A248,СВЦЭМ!$B$34:$B$777,W$225)+'СЕТ СН'!$F$12</f>
        <v>191.24567132999999</v>
      </c>
      <c r="X248" s="37">
        <f>SUMIFS(СВЦЭМ!$G$34:$G$777,СВЦЭМ!$A$34:$A$777,$A248,СВЦЭМ!$B$34:$B$777,X$225)+'СЕТ СН'!$F$12</f>
        <v>217.62044564000001</v>
      </c>
      <c r="Y248" s="37">
        <f>SUMIFS(СВЦЭМ!$G$34:$G$777,СВЦЭМ!$A$34:$A$777,$A248,СВЦЭМ!$B$34:$B$777,Y$225)+'СЕТ СН'!$F$12</f>
        <v>235.01237054000001</v>
      </c>
    </row>
    <row r="249" spans="1:25" ht="15.75" x14ac:dyDescent="0.2">
      <c r="A249" s="36">
        <f t="shared" si="6"/>
        <v>43275</v>
      </c>
      <c r="B249" s="37">
        <f>SUMIFS(СВЦЭМ!$G$34:$G$777,СВЦЭМ!$A$34:$A$777,$A249,СВЦЭМ!$B$34:$B$777,B$225)+'СЕТ СН'!$F$12</f>
        <v>257.25727796000001</v>
      </c>
      <c r="C249" s="37">
        <f>SUMIFS(СВЦЭМ!$G$34:$G$777,СВЦЭМ!$A$34:$A$777,$A249,СВЦЭМ!$B$34:$B$777,C$225)+'СЕТ СН'!$F$12</f>
        <v>269.74980598000002</v>
      </c>
      <c r="D249" s="37">
        <f>SUMIFS(СВЦЭМ!$G$34:$G$777,СВЦЭМ!$A$34:$A$777,$A249,СВЦЭМ!$B$34:$B$777,D$225)+'СЕТ СН'!$F$12</f>
        <v>266.16364470000002</v>
      </c>
      <c r="E249" s="37">
        <f>SUMIFS(СВЦЭМ!$G$34:$G$777,СВЦЭМ!$A$34:$A$777,$A249,СВЦЭМ!$B$34:$B$777,E$225)+'СЕТ СН'!$F$12</f>
        <v>264.35756479999998</v>
      </c>
      <c r="F249" s="37">
        <f>SUMIFS(СВЦЭМ!$G$34:$G$777,СВЦЭМ!$A$34:$A$777,$A249,СВЦЭМ!$B$34:$B$777,F$225)+'СЕТ СН'!$F$12</f>
        <v>263.33213257</v>
      </c>
      <c r="G249" s="37">
        <f>SUMIFS(СВЦЭМ!$G$34:$G$777,СВЦЭМ!$A$34:$A$777,$A249,СВЦЭМ!$B$34:$B$777,G$225)+'СЕТ СН'!$F$12</f>
        <v>261.31462563999997</v>
      </c>
      <c r="H249" s="37">
        <f>SUMIFS(СВЦЭМ!$G$34:$G$777,СВЦЭМ!$A$34:$A$777,$A249,СВЦЭМ!$B$34:$B$777,H$225)+'СЕТ СН'!$F$12</f>
        <v>257.95005801999997</v>
      </c>
      <c r="I249" s="37">
        <f>SUMIFS(СВЦЭМ!$G$34:$G$777,СВЦЭМ!$A$34:$A$777,$A249,СВЦЭМ!$B$34:$B$777,I$225)+'СЕТ СН'!$F$12</f>
        <v>226.6657337</v>
      </c>
      <c r="J249" s="37">
        <f>SUMIFS(СВЦЭМ!$G$34:$G$777,СВЦЭМ!$A$34:$A$777,$A249,СВЦЭМ!$B$34:$B$777,J$225)+'СЕТ СН'!$F$12</f>
        <v>195.21155625</v>
      </c>
      <c r="K249" s="37">
        <f>SUMIFS(СВЦЭМ!$G$34:$G$777,СВЦЭМ!$A$34:$A$777,$A249,СВЦЭМ!$B$34:$B$777,K$225)+'СЕТ СН'!$F$12</f>
        <v>176.58682640000001</v>
      </c>
      <c r="L249" s="37">
        <f>SUMIFS(СВЦЭМ!$G$34:$G$777,СВЦЭМ!$A$34:$A$777,$A249,СВЦЭМ!$B$34:$B$777,L$225)+'СЕТ СН'!$F$12</f>
        <v>174.73134759000001</v>
      </c>
      <c r="M249" s="37">
        <f>SUMIFS(СВЦЭМ!$G$34:$G$777,СВЦЭМ!$A$34:$A$777,$A249,СВЦЭМ!$B$34:$B$777,M$225)+'СЕТ СН'!$F$12</f>
        <v>174.29812319000001</v>
      </c>
      <c r="N249" s="37">
        <f>SUMIFS(СВЦЭМ!$G$34:$G$777,СВЦЭМ!$A$34:$A$777,$A249,СВЦЭМ!$B$34:$B$777,N$225)+'СЕТ СН'!$F$12</f>
        <v>176.67464043000001</v>
      </c>
      <c r="O249" s="37">
        <f>SUMIFS(СВЦЭМ!$G$34:$G$777,СВЦЭМ!$A$34:$A$777,$A249,СВЦЭМ!$B$34:$B$777,O$225)+'СЕТ СН'!$F$12</f>
        <v>175.40143601</v>
      </c>
      <c r="P249" s="37">
        <f>SUMIFS(СВЦЭМ!$G$34:$G$777,СВЦЭМ!$A$34:$A$777,$A249,СВЦЭМ!$B$34:$B$777,P$225)+'СЕТ СН'!$F$12</f>
        <v>176.52519378</v>
      </c>
      <c r="Q249" s="37">
        <f>SUMIFS(СВЦЭМ!$G$34:$G$777,СВЦЭМ!$A$34:$A$777,$A249,СВЦЭМ!$B$34:$B$777,Q$225)+'СЕТ СН'!$F$12</f>
        <v>177.01501243000001</v>
      </c>
      <c r="R249" s="37">
        <f>SUMIFS(СВЦЭМ!$G$34:$G$777,СВЦЭМ!$A$34:$A$777,$A249,СВЦЭМ!$B$34:$B$777,R$225)+'СЕТ СН'!$F$12</f>
        <v>182.82828083999999</v>
      </c>
      <c r="S249" s="37">
        <f>SUMIFS(СВЦЭМ!$G$34:$G$777,СВЦЭМ!$A$34:$A$777,$A249,СВЦЭМ!$B$34:$B$777,S$225)+'СЕТ СН'!$F$12</f>
        <v>180.38233948999999</v>
      </c>
      <c r="T249" s="37">
        <f>SUMIFS(СВЦЭМ!$G$34:$G$777,СВЦЭМ!$A$34:$A$777,$A249,СВЦЭМ!$B$34:$B$777,T$225)+'СЕТ СН'!$F$12</f>
        <v>178.25725080000001</v>
      </c>
      <c r="U249" s="37">
        <f>SUMIFS(СВЦЭМ!$G$34:$G$777,СВЦЭМ!$A$34:$A$777,$A249,СВЦЭМ!$B$34:$B$777,U$225)+'СЕТ СН'!$F$12</f>
        <v>177.03436823000001</v>
      </c>
      <c r="V249" s="37">
        <f>SUMIFS(СВЦЭМ!$G$34:$G$777,СВЦЭМ!$A$34:$A$777,$A249,СВЦЭМ!$B$34:$B$777,V$225)+'СЕТ СН'!$F$12</f>
        <v>177.93716190000001</v>
      </c>
      <c r="W249" s="37">
        <f>SUMIFS(СВЦЭМ!$G$34:$G$777,СВЦЭМ!$A$34:$A$777,$A249,СВЦЭМ!$B$34:$B$777,W$225)+'СЕТ СН'!$F$12</f>
        <v>188.19819724999999</v>
      </c>
      <c r="X249" s="37">
        <f>SUMIFS(СВЦЭМ!$G$34:$G$777,СВЦЭМ!$A$34:$A$777,$A249,СВЦЭМ!$B$34:$B$777,X$225)+'СЕТ СН'!$F$12</f>
        <v>212.53606137</v>
      </c>
      <c r="Y249" s="37">
        <f>SUMIFS(СВЦЭМ!$G$34:$G$777,СВЦЭМ!$A$34:$A$777,$A249,СВЦЭМ!$B$34:$B$777,Y$225)+'СЕТ СН'!$F$12</f>
        <v>241.48911641000001</v>
      </c>
    </row>
    <row r="250" spans="1:25" ht="15.75" x14ac:dyDescent="0.2">
      <c r="A250" s="36">
        <f t="shared" si="6"/>
        <v>43276</v>
      </c>
      <c r="B250" s="37">
        <f>SUMIFS(СВЦЭМ!$G$34:$G$777,СВЦЭМ!$A$34:$A$777,$A250,СВЦЭМ!$B$34:$B$777,B$225)+'СЕТ СН'!$F$12</f>
        <v>250.54885182000001</v>
      </c>
      <c r="C250" s="37">
        <f>SUMIFS(СВЦЭМ!$G$34:$G$777,СВЦЭМ!$A$34:$A$777,$A250,СВЦЭМ!$B$34:$B$777,C$225)+'СЕТ СН'!$F$12</f>
        <v>264.16746999999998</v>
      </c>
      <c r="D250" s="37">
        <f>SUMIFS(СВЦЭМ!$G$34:$G$777,СВЦЭМ!$A$34:$A$777,$A250,СВЦЭМ!$B$34:$B$777,D$225)+'СЕТ СН'!$F$12</f>
        <v>272.76516995999998</v>
      </c>
      <c r="E250" s="37">
        <f>SUMIFS(СВЦЭМ!$G$34:$G$777,СВЦЭМ!$A$34:$A$777,$A250,СВЦЭМ!$B$34:$B$777,E$225)+'СЕТ СН'!$F$12</f>
        <v>271.39261395</v>
      </c>
      <c r="F250" s="37">
        <f>SUMIFS(СВЦЭМ!$G$34:$G$777,СВЦЭМ!$A$34:$A$777,$A250,СВЦЭМ!$B$34:$B$777,F$225)+'СЕТ СН'!$F$12</f>
        <v>270.35245356000001</v>
      </c>
      <c r="G250" s="37">
        <f>SUMIFS(СВЦЭМ!$G$34:$G$777,СВЦЭМ!$A$34:$A$777,$A250,СВЦЭМ!$B$34:$B$777,G$225)+'СЕТ СН'!$F$12</f>
        <v>272.10884848000001</v>
      </c>
      <c r="H250" s="37">
        <f>SUMIFS(СВЦЭМ!$G$34:$G$777,СВЦЭМ!$A$34:$A$777,$A250,СВЦЭМ!$B$34:$B$777,H$225)+'СЕТ СН'!$F$12</f>
        <v>263.69057652999999</v>
      </c>
      <c r="I250" s="37">
        <f>SUMIFS(СВЦЭМ!$G$34:$G$777,СВЦЭМ!$A$34:$A$777,$A250,СВЦЭМ!$B$34:$B$777,I$225)+'СЕТ СН'!$F$12</f>
        <v>222.11221377000001</v>
      </c>
      <c r="J250" s="37">
        <f>SUMIFS(СВЦЭМ!$G$34:$G$777,СВЦЭМ!$A$34:$A$777,$A250,СВЦЭМ!$B$34:$B$777,J$225)+'СЕТ СН'!$F$12</f>
        <v>193.32559272</v>
      </c>
      <c r="K250" s="37">
        <f>SUMIFS(СВЦЭМ!$G$34:$G$777,СВЦЭМ!$A$34:$A$777,$A250,СВЦЭМ!$B$34:$B$777,K$225)+'СЕТ СН'!$F$12</f>
        <v>180.09588325000001</v>
      </c>
      <c r="L250" s="37">
        <f>SUMIFS(СВЦЭМ!$G$34:$G$777,СВЦЭМ!$A$34:$A$777,$A250,СВЦЭМ!$B$34:$B$777,L$225)+'СЕТ СН'!$F$12</f>
        <v>180.19936541999999</v>
      </c>
      <c r="M250" s="37">
        <f>SUMIFS(СВЦЭМ!$G$34:$G$777,СВЦЭМ!$A$34:$A$777,$A250,СВЦЭМ!$B$34:$B$777,M$225)+'СЕТ СН'!$F$12</f>
        <v>180.02603719000001</v>
      </c>
      <c r="N250" s="37">
        <f>SUMIFS(СВЦЭМ!$G$34:$G$777,СВЦЭМ!$A$34:$A$777,$A250,СВЦЭМ!$B$34:$B$777,N$225)+'СЕТ СН'!$F$12</f>
        <v>178.14329072999999</v>
      </c>
      <c r="O250" s="37">
        <f>SUMIFS(СВЦЭМ!$G$34:$G$777,СВЦЭМ!$A$34:$A$777,$A250,СВЦЭМ!$B$34:$B$777,O$225)+'СЕТ СН'!$F$12</f>
        <v>178.68518668999999</v>
      </c>
      <c r="P250" s="37">
        <f>SUMIFS(СВЦЭМ!$G$34:$G$777,СВЦЭМ!$A$34:$A$777,$A250,СВЦЭМ!$B$34:$B$777,P$225)+'СЕТ СН'!$F$12</f>
        <v>179.25887298000001</v>
      </c>
      <c r="Q250" s="37">
        <f>SUMIFS(СВЦЭМ!$G$34:$G$777,СВЦЭМ!$A$34:$A$777,$A250,СВЦЭМ!$B$34:$B$777,Q$225)+'СЕТ СН'!$F$12</f>
        <v>179.53783157999999</v>
      </c>
      <c r="R250" s="37">
        <f>SUMIFS(СВЦЭМ!$G$34:$G$777,СВЦЭМ!$A$34:$A$777,$A250,СВЦЭМ!$B$34:$B$777,R$225)+'СЕТ СН'!$F$12</f>
        <v>180.72622514</v>
      </c>
      <c r="S250" s="37">
        <f>SUMIFS(СВЦЭМ!$G$34:$G$777,СВЦЭМ!$A$34:$A$777,$A250,СВЦЭМ!$B$34:$B$777,S$225)+'СЕТ СН'!$F$12</f>
        <v>178.65977021</v>
      </c>
      <c r="T250" s="37">
        <f>SUMIFS(СВЦЭМ!$G$34:$G$777,СВЦЭМ!$A$34:$A$777,$A250,СВЦЭМ!$B$34:$B$777,T$225)+'СЕТ СН'!$F$12</f>
        <v>178.10479027</v>
      </c>
      <c r="U250" s="37">
        <f>SUMIFS(СВЦЭМ!$G$34:$G$777,СВЦЭМ!$A$34:$A$777,$A250,СВЦЭМ!$B$34:$B$777,U$225)+'СЕТ СН'!$F$12</f>
        <v>179.52189964999999</v>
      </c>
      <c r="V250" s="37">
        <f>SUMIFS(СВЦЭМ!$G$34:$G$777,СВЦЭМ!$A$34:$A$777,$A250,СВЦЭМ!$B$34:$B$777,V$225)+'СЕТ СН'!$F$12</f>
        <v>179.75680263000001</v>
      </c>
      <c r="W250" s="37">
        <f>SUMIFS(СВЦЭМ!$G$34:$G$777,СВЦЭМ!$A$34:$A$777,$A250,СВЦЭМ!$B$34:$B$777,W$225)+'СЕТ СН'!$F$12</f>
        <v>191.51322945000001</v>
      </c>
      <c r="X250" s="37">
        <f>SUMIFS(СВЦЭМ!$G$34:$G$777,СВЦЭМ!$A$34:$A$777,$A250,СВЦЭМ!$B$34:$B$777,X$225)+'СЕТ СН'!$F$12</f>
        <v>214.52541452</v>
      </c>
      <c r="Y250" s="37">
        <f>SUMIFS(СВЦЭМ!$G$34:$G$777,СВЦЭМ!$A$34:$A$777,$A250,СВЦЭМ!$B$34:$B$777,Y$225)+'СЕТ СН'!$F$12</f>
        <v>244.91945946999999</v>
      </c>
    </row>
    <row r="251" spans="1:25" ht="15.75" x14ac:dyDescent="0.2">
      <c r="A251" s="36">
        <f t="shared" si="6"/>
        <v>43277</v>
      </c>
      <c r="B251" s="37">
        <f>SUMIFS(СВЦЭМ!$G$34:$G$777,СВЦЭМ!$A$34:$A$777,$A251,СВЦЭМ!$B$34:$B$777,B$225)+'СЕТ СН'!$F$12</f>
        <v>264.97824097</v>
      </c>
      <c r="C251" s="37">
        <f>SUMIFS(СВЦЭМ!$G$34:$G$777,СВЦЭМ!$A$34:$A$777,$A251,СВЦЭМ!$B$34:$B$777,C$225)+'СЕТ СН'!$F$12</f>
        <v>267.11650157999998</v>
      </c>
      <c r="D251" s="37">
        <f>SUMIFS(СВЦЭМ!$G$34:$G$777,СВЦЭМ!$A$34:$A$777,$A251,СВЦЭМ!$B$34:$B$777,D$225)+'СЕТ СН'!$F$12</f>
        <v>263.25667382</v>
      </c>
      <c r="E251" s="37">
        <f>SUMIFS(СВЦЭМ!$G$34:$G$777,СВЦЭМ!$A$34:$A$777,$A251,СВЦЭМ!$B$34:$B$777,E$225)+'СЕТ СН'!$F$12</f>
        <v>261.84694546999998</v>
      </c>
      <c r="F251" s="37">
        <f>SUMIFS(СВЦЭМ!$G$34:$G$777,СВЦЭМ!$A$34:$A$777,$A251,СВЦЭМ!$B$34:$B$777,F$225)+'СЕТ СН'!$F$12</f>
        <v>261.25419158</v>
      </c>
      <c r="G251" s="37">
        <f>SUMIFS(СВЦЭМ!$G$34:$G$777,СВЦЭМ!$A$34:$A$777,$A251,СВЦЭМ!$B$34:$B$777,G$225)+'СЕТ СН'!$F$12</f>
        <v>262.8235133</v>
      </c>
      <c r="H251" s="37">
        <f>SUMIFS(СВЦЭМ!$G$34:$G$777,СВЦЭМ!$A$34:$A$777,$A251,СВЦЭМ!$B$34:$B$777,H$225)+'СЕТ СН'!$F$12</f>
        <v>261.64338105000002</v>
      </c>
      <c r="I251" s="37">
        <f>SUMIFS(СВЦЭМ!$G$34:$G$777,СВЦЭМ!$A$34:$A$777,$A251,СВЦЭМ!$B$34:$B$777,I$225)+'СЕТ СН'!$F$12</f>
        <v>227.74479263999999</v>
      </c>
      <c r="J251" s="37">
        <f>SUMIFS(СВЦЭМ!$G$34:$G$777,СВЦЭМ!$A$34:$A$777,$A251,СВЦЭМ!$B$34:$B$777,J$225)+'СЕТ СН'!$F$12</f>
        <v>201.80357824000001</v>
      </c>
      <c r="K251" s="37">
        <f>SUMIFS(СВЦЭМ!$G$34:$G$777,СВЦЭМ!$A$34:$A$777,$A251,СВЦЭМ!$B$34:$B$777,K$225)+'СЕТ СН'!$F$12</f>
        <v>188.51486241000001</v>
      </c>
      <c r="L251" s="37">
        <f>SUMIFS(СВЦЭМ!$G$34:$G$777,СВЦЭМ!$A$34:$A$777,$A251,СВЦЭМ!$B$34:$B$777,L$225)+'СЕТ СН'!$F$12</f>
        <v>184.36152095</v>
      </c>
      <c r="M251" s="37">
        <f>SUMIFS(СВЦЭМ!$G$34:$G$777,СВЦЭМ!$A$34:$A$777,$A251,СВЦЭМ!$B$34:$B$777,M$225)+'СЕТ СН'!$F$12</f>
        <v>182.50844993999999</v>
      </c>
      <c r="N251" s="37">
        <f>SUMIFS(СВЦЭМ!$G$34:$G$777,СВЦЭМ!$A$34:$A$777,$A251,СВЦЭМ!$B$34:$B$777,N$225)+'СЕТ СН'!$F$12</f>
        <v>182.42826314999999</v>
      </c>
      <c r="O251" s="37">
        <f>SUMIFS(СВЦЭМ!$G$34:$G$777,СВЦЭМ!$A$34:$A$777,$A251,СВЦЭМ!$B$34:$B$777,O$225)+'СЕТ СН'!$F$12</f>
        <v>183.27311505</v>
      </c>
      <c r="P251" s="37">
        <f>SUMIFS(СВЦЭМ!$G$34:$G$777,СВЦЭМ!$A$34:$A$777,$A251,СВЦЭМ!$B$34:$B$777,P$225)+'СЕТ СН'!$F$12</f>
        <v>186.03553835</v>
      </c>
      <c r="Q251" s="37">
        <f>SUMIFS(СВЦЭМ!$G$34:$G$777,СВЦЭМ!$A$34:$A$777,$A251,СВЦЭМ!$B$34:$B$777,Q$225)+'СЕТ СН'!$F$12</f>
        <v>186.57208492999999</v>
      </c>
      <c r="R251" s="37">
        <f>SUMIFS(СВЦЭМ!$G$34:$G$777,СВЦЭМ!$A$34:$A$777,$A251,СВЦЭМ!$B$34:$B$777,R$225)+'СЕТ СН'!$F$12</f>
        <v>185.93186557999999</v>
      </c>
      <c r="S251" s="37">
        <f>SUMIFS(СВЦЭМ!$G$34:$G$777,СВЦЭМ!$A$34:$A$777,$A251,СВЦЭМ!$B$34:$B$777,S$225)+'СЕТ СН'!$F$12</f>
        <v>184.07978869999999</v>
      </c>
      <c r="T251" s="37">
        <f>SUMIFS(СВЦЭМ!$G$34:$G$777,СВЦЭМ!$A$34:$A$777,$A251,СВЦЭМ!$B$34:$B$777,T$225)+'СЕТ СН'!$F$12</f>
        <v>182.86130915999999</v>
      </c>
      <c r="U251" s="37">
        <f>SUMIFS(СВЦЭМ!$G$34:$G$777,СВЦЭМ!$A$34:$A$777,$A251,СВЦЭМ!$B$34:$B$777,U$225)+'СЕТ СН'!$F$12</f>
        <v>182.77978647</v>
      </c>
      <c r="V251" s="37">
        <f>SUMIFS(СВЦЭМ!$G$34:$G$777,СВЦЭМ!$A$34:$A$777,$A251,СВЦЭМ!$B$34:$B$777,V$225)+'СЕТ СН'!$F$12</f>
        <v>183.69500466</v>
      </c>
      <c r="W251" s="37">
        <f>SUMIFS(СВЦЭМ!$G$34:$G$777,СВЦЭМ!$A$34:$A$777,$A251,СВЦЭМ!$B$34:$B$777,W$225)+'СЕТ СН'!$F$12</f>
        <v>197.4913463</v>
      </c>
      <c r="X251" s="37">
        <f>SUMIFS(СВЦЭМ!$G$34:$G$777,СВЦЭМ!$A$34:$A$777,$A251,СВЦЭМ!$B$34:$B$777,X$225)+'СЕТ СН'!$F$12</f>
        <v>225.66840679000001</v>
      </c>
      <c r="Y251" s="37">
        <f>SUMIFS(СВЦЭМ!$G$34:$G$777,СВЦЭМ!$A$34:$A$777,$A251,СВЦЭМ!$B$34:$B$777,Y$225)+'СЕТ СН'!$F$12</f>
        <v>247.27080373000001</v>
      </c>
    </row>
    <row r="252" spans="1:25" ht="15.75" x14ac:dyDescent="0.2">
      <c r="A252" s="36">
        <f t="shared" si="6"/>
        <v>43278</v>
      </c>
      <c r="B252" s="37">
        <f>SUMIFS(СВЦЭМ!$G$34:$G$777,СВЦЭМ!$A$34:$A$777,$A252,СВЦЭМ!$B$34:$B$777,B$225)+'СЕТ СН'!$F$12</f>
        <v>248.37197533</v>
      </c>
      <c r="C252" s="37">
        <f>SUMIFS(СВЦЭМ!$G$34:$G$777,СВЦЭМ!$A$34:$A$777,$A252,СВЦЭМ!$B$34:$B$777,C$225)+'СЕТ СН'!$F$12</f>
        <v>263.28237227</v>
      </c>
      <c r="D252" s="37">
        <f>SUMIFS(СВЦЭМ!$G$34:$G$777,СВЦЭМ!$A$34:$A$777,$A252,СВЦЭМ!$B$34:$B$777,D$225)+'СЕТ СН'!$F$12</f>
        <v>264.91842283</v>
      </c>
      <c r="E252" s="37">
        <f>SUMIFS(СВЦЭМ!$G$34:$G$777,СВЦЭМ!$A$34:$A$777,$A252,СВЦЭМ!$B$34:$B$777,E$225)+'СЕТ СН'!$F$12</f>
        <v>263.08720264999999</v>
      </c>
      <c r="F252" s="37">
        <f>SUMIFS(СВЦЭМ!$G$34:$G$777,СВЦЭМ!$A$34:$A$777,$A252,СВЦЭМ!$B$34:$B$777,F$225)+'СЕТ СН'!$F$12</f>
        <v>262.09256264999999</v>
      </c>
      <c r="G252" s="37">
        <f>SUMIFS(СВЦЭМ!$G$34:$G$777,СВЦЭМ!$A$34:$A$777,$A252,СВЦЭМ!$B$34:$B$777,G$225)+'СЕТ СН'!$F$12</f>
        <v>253.63577018000001</v>
      </c>
      <c r="H252" s="37">
        <f>SUMIFS(СВЦЭМ!$G$34:$G$777,СВЦЭМ!$A$34:$A$777,$A252,СВЦЭМ!$B$34:$B$777,H$225)+'СЕТ СН'!$F$12</f>
        <v>235.77508965999999</v>
      </c>
      <c r="I252" s="37">
        <f>SUMIFS(СВЦЭМ!$G$34:$G$777,СВЦЭМ!$A$34:$A$777,$A252,СВЦЭМ!$B$34:$B$777,I$225)+'СЕТ СН'!$F$12</f>
        <v>227.27738775</v>
      </c>
      <c r="J252" s="37">
        <f>SUMIFS(СВЦЭМ!$G$34:$G$777,СВЦЭМ!$A$34:$A$777,$A252,СВЦЭМ!$B$34:$B$777,J$225)+'СЕТ СН'!$F$12</f>
        <v>216.19670443999999</v>
      </c>
      <c r="K252" s="37">
        <f>SUMIFS(СВЦЭМ!$G$34:$G$777,СВЦЭМ!$A$34:$A$777,$A252,СВЦЭМ!$B$34:$B$777,K$225)+'СЕТ СН'!$F$12</f>
        <v>212.67551677</v>
      </c>
      <c r="L252" s="37">
        <f>SUMIFS(СВЦЭМ!$G$34:$G$777,СВЦЭМ!$A$34:$A$777,$A252,СВЦЭМ!$B$34:$B$777,L$225)+'СЕТ СН'!$F$12</f>
        <v>210.37149251</v>
      </c>
      <c r="M252" s="37">
        <f>SUMIFS(СВЦЭМ!$G$34:$G$777,СВЦЭМ!$A$34:$A$777,$A252,СВЦЭМ!$B$34:$B$777,M$225)+'СЕТ СН'!$F$12</f>
        <v>205.56325792000001</v>
      </c>
      <c r="N252" s="37">
        <f>SUMIFS(СВЦЭМ!$G$34:$G$777,СВЦЭМ!$A$34:$A$777,$A252,СВЦЭМ!$B$34:$B$777,N$225)+'СЕТ СН'!$F$12</f>
        <v>209.03854122000001</v>
      </c>
      <c r="O252" s="37">
        <f>SUMIFS(СВЦЭМ!$G$34:$G$777,СВЦЭМ!$A$34:$A$777,$A252,СВЦЭМ!$B$34:$B$777,O$225)+'СЕТ СН'!$F$12</f>
        <v>211.25367893999999</v>
      </c>
      <c r="P252" s="37">
        <f>SUMIFS(СВЦЭМ!$G$34:$G$777,СВЦЭМ!$A$34:$A$777,$A252,СВЦЭМ!$B$34:$B$777,P$225)+'СЕТ СН'!$F$12</f>
        <v>208.07017655999999</v>
      </c>
      <c r="Q252" s="37">
        <f>SUMIFS(СВЦЭМ!$G$34:$G$777,СВЦЭМ!$A$34:$A$777,$A252,СВЦЭМ!$B$34:$B$777,Q$225)+'СЕТ СН'!$F$12</f>
        <v>191.17570509999999</v>
      </c>
      <c r="R252" s="37">
        <f>SUMIFS(СВЦЭМ!$G$34:$G$777,СВЦЭМ!$A$34:$A$777,$A252,СВЦЭМ!$B$34:$B$777,R$225)+'СЕТ СН'!$F$12</f>
        <v>174.64246962999999</v>
      </c>
      <c r="S252" s="37">
        <f>SUMIFS(СВЦЭМ!$G$34:$G$777,СВЦЭМ!$A$34:$A$777,$A252,СВЦЭМ!$B$34:$B$777,S$225)+'СЕТ СН'!$F$12</f>
        <v>174.56369261</v>
      </c>
      <c r="T252" s="37">
        <f>SUMIFS(СВЦЭМ!$G$34:$G$777,СВЦЭМ!$A$34:$A$777,$A252,СВЦЭМ!$B$34:$B$777,T$225)+'СЕТ СН'!$F$12</f>
        <v>171.71313330999999</v>
      </c>
      <c r="U252" s="37">
        <f>SUMIFS(СВЦЭМ!$G$34:$G$777,СВЦЭМ!$A$34:$A$777,$A252,СВЦЭМ!$B$34:$B$777,U$225)+'СЕТ СН'!$F$12</f>
        <v>170.42984883</v>
      </c>
      <c r="V252" s="37">
        <f>SUMIFS(СВЦЭМ!$G$34:$G$777,СВЦЭМ!$A$34:$A$777,$A252,СВЦЭМ!$B$34:$B$777,V$225)+'СЕТ СН'!$F$12</f>
        <v>171.45214343000001</v>
      </c>
      <c r="W252" s="37">
        <f>SUMIFS(СВЦЭМ!$G$34:$G$777,СВЦЭМ!$A$34:$A$777,$A252,СВЦЭМ!$B$34:$B$777,W$225)+'СЕТ СН'!$F$12</f>
        <v>180.96180308999999</v>
      </c>
      <c r="X252" s="37">
        <f>SUMIFS(СВЦЭМ!$G$34:$G$777,СВЦЭМ!$A$34:$A$777,$A252,СВЦЭМ!$B$34:$B$777,X$225)+'СЕТ СН'!$F$12</f>
        <v>207.34492379</v>
      </c>
      <c r="Y252" s="37">
        <f>SUMIFS(СВЦЭМ!$G$34:$G$777,СВЦЭМ!$A$34:$A$777,$A252,СВЦЭМ!$B$34:$B$777,Y$225)+'СЕТ СН'!$F$12</f>
        <v>233.58985347000001</v>
      </c>
    </row>
    <row r="253" spans="1:25" ht="15.75" x14ac:dyDescent="0.2">
      <c r="A253" s="36">
        <f t="shared" si="6"/>
        <v>43279</v>
      </c>
      <c r="B253" s="37">
        <f>SUMIFS(СВЦЭМ!$G$34:$G$777,СВЦЭМ!$A$34:$A$777,$A253,СВЦЭМ!$B$34:$B$777,B$225)+'СЕТ СН'!$F$12</f>
        <v>246.54736953</v>
      </c>
      <c r="C253" s="37">
        <f>SUMIFS(СВЦЭМ!$G$34:$G$777,СВЦЭМ!$A$34:$A$777,$A253,СВЦЭМ!$B$34:$B$777,C$225)+'СЕТ СН'!$F$12</f>
        <v>263.38078178000001</v>
      </c>
      <c r="D253" s="37">
        <f>SUMIFS(СВЦЭМ!$G$34:$G$777,СВЦЭМ!$A$34:$A$777,$A253,СВЦЭМ!$B$34:$B$777,D$225)+'СЕТ СН'!$F$12</f>
        <v>265.46026340999998</v>
      </c>
      <c r="E253" s="37">
        <f>SUMIFS(СВЦЭМ!$G$34:$G$777,СВЦЭМ!$A$34:$A$777,$A253,СВЦЭМ!$B$34:$B$777,E$225)+'СЕТ СН'!$F$12</f>
        <v>263.45621080000001</v>
      </c>
      <c r="F253" s="37">
        <f>SUMIFS(СВЦЭМ!$G$34:$G$777,СВЦЭМ!$A$34:$A$777,$A253,СВЦЭМ!$B$34:$B$777,F$225)+'СЕТ СН'!$F$12</f>
        <v>262.90360795999999</v>
      </c>
      <c r="G253" s="37">
        <f>SUMIFS(СВЦЭМ!$G$34:$G$777,СВЦЭМ!$A$34:$A$777,$A253,СВЦЭМ!$B$34:$B$777,G$225)+'СЕТ СН'!$F$12</f>
        <v>264.70195358000001</v>
      </c>
      <c r="H253" s="37">
        <f>SUMIFS(СВЦЭМ!$G$34:$G$777,СВЦЭМ!$A$34:$A$777,$A253,СВЦЭМ!$B$34:$B$777,H$225)+'СЕТ СН'!$F$12</f>
        <v>254.55436159999999</v>
      </c>
      <c r="I253" s="37">
        <f>SUMIFS(СВЦЭМ!$G$34:$G$777,СВЦЭМ!$A$34:$A$777,$A253,СВЦЭМ!$B$34:$B$777,I$225)+'СЕТ СН'!$F$12</f>
        <v>225.88895041999999</v>
      </c>
      <c r="J253" s="37">
        <f>SUMIFS(СВЦЭМ!$G$34:$G$777,СВЦЭМ!$A$34:$A$777,$A253,СВЦЭМ!$B$34:$B$777,J$225)+'СЕТ СН'!$F$12</f>
        <v>197.04852058</v>
      </c>
      <c r="K253" s="37">
        <f>SUMIFS(СВЦЭМ!$G$34:$G$777,СВЦЭМ!$A$34:$A$777,$A253,СВЦЭМ!$B$34:$B$777,K$225)+'СЕТ СН'!$F$12</f>
        <v>184.16692198999999</v>
      </c>
      <c r="L253" s="37">
        <f>SUMIFS(СВЦЭМ!$G$34:$G$777,СВЦЭМ!$A$34:$A$777,$A253,СВЦЭМ!$B$34:$B$777,L$225)+'СЕТ СН'!$F$12</f>
        <v>182.43633148000001</v>
      </c>
      <c r="M253" s="37">
        <f>SUMIFS(СВЦЭМ!$G$34:$G$777,СВЦЭМ!$A$34:$A$777,$A253,СВЦЭМ!$B$34:$B$777,M$225)+'СЕТ СН'!$F$12</f>
        <v>181.62926193999999</v>
      </c>
      <c r="N253" s="37">
        <f>SUMIFS(СВЦЭМ!$G$34:$G$777,СВЦЭМ!$A$34:$A$777,$A253,СВЦЭМ!$B$34:$B$777,N$225)+'СЕТ СН'!$F$12</f>
        <v>180.64100242000001</v>
      </c>
      <c r="O253" s="37">
        <f>SUMIFS(СВЦЭМ!$G$34:$G$777,СВЦЭМ!$A$34:$A$777,$A253,СВЦЭМ!$B$34:$B$777,O$225)+'СЕТ СН'!$F$12</f>
        <v>182.88395173000001</v>
      </c>
      <c r="P253" s="37">
        <f>SUMIFS(СВЦЭМ!$G$34:$G$777,СВЦЭМ!$A$34:$A$777,$A253,СВЦЭМ!$B$34:$B$777,P$225)+'СЕТ СН'!$F$12</f>
        <v>183.95377574</v>
      </c>
      <c r="Q253" s="37">
        <f>SUMIFS(СВЦЭМ!$G$34:$G$777,СВЦЭМ!$A$34:$A$777,$A253,СВЦЭМ!$B$34:$B$777,Q$225)+'СЕТ СН'!$F$12</f>
        <v>185.26934477</v>
      </c>
      <c r="R253" s="37">
        <f>SUMIFS(СВЦЭМ!$G$34:$G$777,СВЦЭМ!$A$34:$A$777,$A253,СВЦЭМ!$B$34:$B$777,R$225)+'СЕТ СН'!$F$12</f>
        <v>184.61187042</v>
      </c>
      <c r="S253" s="37">
        <f>SUMIFS(СВЦЭМ!$G$34:$G$777,СВЦЭМ!$A$34:$A$777,$A253,СВЦЭМ!$B$34:$B$777,S$225)+'СЕТ СН'!$F$12</f>
        <v>185.21841372</v>
      </c>
      <c r="T253" s="37">
        <f>SUMIFS(СВЦЭМ!$G$34:$G$777,СВЦЭМ!$A$34:$A$777,$A253,СВЦЭМ!$B$34:$B$777,T$225)+'СЕТ СН'!$F$12</f>
        <v>182.76159539</v>
      </c>
      <c r="U253" s="37">
        <f>SUMIFS(СВЦЭМ!$G$34:$G$777,СВЦЭМ!$A$34:$A$777,$A253,СВЦЭМ!$B$34:$B$777,U$225)+'СЕТ СН'!$F$12</f>
        <v>181.46794408</v>
      </c>
      <c r="V253" s="37">
        <f>SUMIFS(СВЦЭМ!$G$34:$G$777,СВЦЭМ!$A$34:$A$777,$A253,СВЦЭМ!$B$34:$B$777,V$225)+'СЕТ СН'!$F$12</f>
        <v>186.63231021999999</v>
      </c>
      <c r="W253" s="37">
        <f>SUMIFS(СВЦЭМ!$G$34:$G$777,СВЦЭМ!$A$34:$A$777,$A253,СВЦЭМ!$B$34:$B$777,W$225)+'СЕТ СН'!$F$12</f>
        <v>197.46156178999999</v>
      </c>
      <c r="X253" s="37">
        <f>SUMIFS(СВЦЭМ!$G$34:$G$777,СВЦЭМ!$A$34:$A$777,$A253,СВЦЭМ!$B$34:$B$777,X$225)+'СЕТ СН'!$F$12</f>
        <v>225.94961685000001</v>
      </c>
      <c r="Y253" s="37">
        <f>SUMIFS(СВЦЭМ!$G$34:$G$777,СВЦЭМ!$A$34:$A$777,$A253,СВЦЭМ!$B$34:$B$777,Y$225)+'СЕТ СН'!$F$12</f>
        <v>248.76726113999999</v>
      </c>
    </row>
    <row r="254" spans="1:25" ht="15.75" x14ac:dyDescent="0.2">
      <c r="A254" s="36">
        <f t="shared" si="6"/>
        <v>43280</v>
      </c>
      <c r="B254" s="37">
        <f>SUMIFS(СВЦЭМ!$G$34:$G$777,СВЦЭМ!$A$34:$A$777,$A254,СВЦЭМ!$B$34:$B$777,B$225)+'СЕТ СН'!$F$12</f>
        <v>259.72900842000001</v>
      </c>
      <c r="C254" s="37">
        <f>SUMIFS(СВЦЭМ!$G$34:$G$777,СВЦЭМ!$A$34:$A$777,$A254,СВЦЭМ!$B$34:$B$777,C$225)+'СЕТ СН'!$F$12</f>
        <v>278.86017315999999</v>
      </c>
      <c r="D254" s="37">
        <f>SUMIFS(СВЦЭМ!$G$34:$G$777,СВЦЭМ!$A$34:$A$777,$A254,СВЦЭМ!$B$34:$B$777,D$225)+'СЕТ СН'!$F$12</f>
        <v>279.58145912999998</v>
      </c>
      <c r="E254" s="37">
        <f>SUMIFS(СВЦЭМ!$G$34:$G$777,СВЦЭМ!$A$34:$A$777,$A254,СВЦЭМ!$B$34:$B$777,E$225)+'СЕТ СН'!$F$12</f>
        <v>277.62654350999998</v>
      </c>
      <c r="F254" s="37">
        <f>SUMIFS(СВЦЭМ!$G$34:$G$777,СВЦЭМ!$A$34:$A$777,$A254,СВЦЭМ!$B$34:$B$777,F$225)+'СЕТ СН'!$F$12</f>
        <v>276.73424398999998</v>
      </c>
      <c r="G254" s="37">
        <f>SUMIFS(СВЦЭМ!$G$34:$G$777,СВЦЭМ!$A$34:$A$777,$A254,СВЦЭМ!$B$34:$B$777,G$225)+'СЕТ СН'!$F$12</f>
        <v>277.83774475000001</v>
      </c>
      <c r="H254" s="37">
        <f>SUMIFS(СВЦЭМ!$G$34:$G$777,СВЦЭМ!$A$34:$A$777,$A254,СВЦЭМ!$B$34:$B$777,H$225)+'СЕТ СН'!$F$12</f>
        <v>256.87104090999998</v>
      </c>
      <c r="I254" s="37">
        <f>SUMIFS(СВЦЭМ!$G$34:$G$777,СВЦЭМ!$A$34:$A$777,$A254,СВЦЭМ!$B$34:$B$777,I$225)+'СЕТ СН'!$F$12</f>
        <v>220.80085138000001</v>
      </c>
      <c r="J254" s="37">
        <f>SUMIFS(СВЦЭМ!$G$34:$G$777,СВЦЭМ!$A$34:$A$777,$A254,СВЦЭМ!$B$34:$B$777,J$225)+'СЕТ СН'!$F$12</f>
        <v>193.47828064000001</v>
      </c>
      <c r="K254" s="37">
        <f>SUMIFS(СВЦЭМ!$G$34:$G$777,СВЦЭМ!$A$34:$A$777,$A254,СВЦЭМ!$B$34:$B$777,K$225)+'СЕТ СН'!$F$12</f>
        <v>178.23126135999999</v>
      </c>
      <c r="L254" s="37">
        <f>SUMIFS(СВЦЭМ!$G$34:$G$777,СВЦЭМ!$A$34:$A$777,$A254,СВЦЭМ!$B$34:$B$777,L$225)+'СЕТ СН'!$F$12</f>
        <v>176.31259173000001</v>
      </c>
      <c r="M254" s="37">
        <f>SUMIFS(СВЦЭМ!$G$34:$G$777,СВЦЭМ!$A$34:$A$777,$A254,СВЦЭМ!$B$34:$B$777,M$225)+'СЕТ СН'!$F$12</f>
        <v>175.19533758</v>
      </c>
      <c r="N254" s="37">
        <f>SUMIFS(СВЦЭМ!$G$34:$G$777,СВЦЭМ!$A$34:$A$777,$A254,СВЦЭМ!$B$34:$B$777,N$225)+'СЕТ СН'!$F$12</f>
        <v>174.70236131999999</v>
      </c>
      <c r="O254" s="37">
        <f>SUMIFS(СВЦЭМ!$G$34:$G$777,СВЦЭМ!$A$34:$A$777,$A254,СВЦЭМ!$B$34:$B$777,O$225)+'СЕТ СН'!$F$12</f>
        <v>176.00044059000001</v>
      </c>
      <c r="P254" s="37">
        <f>SUMIFS(СВЦЭМ!$G$34:$G$777,СВЦЭМ!$A$34:$A$777,$A254,СВЦЭМ!$B$34:$B$777,P$225)+'СЕТ СН'!$F$12</f>
        <v>177.14378748999999</v>
      </c>
      <c r="Q254" s="37">
        <f>SUMIFS(СВЦЭМ!$G$34:$G$777,СВЦЭМ!$A$34:$A$777,$A254,СВЦЭМ!$B$34:$B$777,Q$225)+'СЕТ СН'!$F$12</f>
        <v>178.12622024000001</v>
      </c>
      <c r="R254" s="37">
        <f>SUMIFS(СВЦЭМ!$G$34:$G$777,СВЦЭМ!$A$34:$A$777,$A254,СВЦЭМ!$B$34:$B$777,R$225)+'СЕТ СН'!$F$12</f>
        <v>176.91546274000001</v>
      </c>
      <c r="S254" s="37">
        <f>SUMIFS(СВЦЭМ!$G$34:$G$777,СВЦЭМ!$A$34:$A$777,$A254,СВЦЭМ!$B$34:$B$777,S$225)+'СЕТ СН'!$F$12</f>
        <v>177.55495908</v>
      </c>
      <c r="T254" s="37">
        <f>SUMIFS(СВЦЭМ!$G$34:$G$777,СВЦЭМ!$A$34:$A$777,$A254,СВЦЭМ!$B$34:$B$777,T$225)+'СЕТ СН'!$F$12</f>
        <v>177.62893994000001</v>
      </c>
      <c r="U254" s="37">
        <f>SUMIFS(СВЦЭМ!$G$34:$G$777,СВЦЭМ!$A$34:$A$777,$A254,СВЦЭМ!$B$34:$B$777,U$225)+'СЕТ СН'!$F$12</f>
        <v>177.27024764999999</v>
      </c>
      <c r="V254" s="37">
        <f>SUMIFS(СВЦЭМ!$G$34:$G$777,СВЦЭМ!$A$34:$A$777,$A254,СВЦЭМ!$B$34:$B$777,V$225)+'СЕТ СН'!$F$12</f>
        <v>178.02598522</v>
      </c>
      <c r="W254" s="37">
        <f>SUMIFS(СВЦЭМ!$G$34:$G$777,СВЦЭМ!$A$34:$A$777,$A254,СВЦЭМ!$B$34:$B$777,W$225)+'СЕТ СН'!$F$12</f>
        <v>195.45962589999999</v>
      </c>
      <c r="X254" s="37">
        <f>SUMIFS(СВЦЭМ!$G$34:$G$777,СВЦЭМ!$A$34:$A$777,$A254,СВЦЭМ!$B$34:$B$777,X$225)+'СЕТ СН'!$F$12</f>
        <v>214.042181</v>
      </c>
      <c r="Y254" s="37">
        <f>SUMIFS(СВЦЭМ!$G$34:$G$777,СВЦЭМ!$A$34:$A$777,$A254,СВЦЭМ!$B$34:$B$777,Y$225)+'СЕТ СН'!$F$12</f>
        <v>246.86495446999999</v>
      </c>
    </row>
    <row r="255" spans="1:25" ht="15.75" x14ac:dyDescent="0.2">
      <c r="A255" s="36">
        <f t="shared" si="6"/>
        <v>43281</v>
      </c>
      <c r="B255" s="37">
        <f>SUMIFS(СВЦЭМ!$G$34:$G$777,СВЦЭМ!$A$34:$A$777,$A255,СВЦЭМ!$B$34:$B$777,B$225)+'СЕТ СН'!$F$12</f>
        <v>272.87232741000003</v>
      </c>
      <c r="C255" s="37">
        <f>SUMIFS(СВЦЭМ!$G$34:$G$777,СВЦЭМ!$A$34:$A$777,$A255,СВЦЭМ!$B$34:$B$777,C$225)+'СЕТ СН'!$F$12</f>
        <v>269.68383003000002</v>
      </c>
      <c r="D255" s="37">
        <f>SUMIFS(СВЦЭМ!$G$34:$G$777,СВЦЭМ!$A$34:$A$777,$A255,СВЦЭМ!$B$34:$B$777,D$225)+'СЕТ СН'!$F$12</f>
        <v>273.48190591999997</v>
      </c>
      <c r="E255" s="37">
        <f>SUMIFS(СВЦЭМ!$G$34:$G$777,СВЦЭМ!$A$34:$A$777,$A255,СВЦЭМ!$B$34:$B$777,E$225)+'СЕТ СН'!$F$12</f>
        <v>271.97151709000002</v>
      </c>
      <c r="F255" s="37">
        <f>SUMIFS(СВЦЭМ!$G$34:$G$777,СВЦЭМ!$A$34:$A$777,$A255,СВЦЭМ!$B$34:$B$777,F$225)+'СЕТ СН'!$F$12</f>
        <v>271.32280858000001</v>
      </c>
      <c r="G255" s="37">
        <f>SUMIFS(СВЦЭМ!$G$34:$G$777,СВЦЭМ!$A$34:$A$777,$A255,СВЦЭМ!$B$34:$B$777,G$225)+'СЕТ СН'!$F$12</f>
        <v>271.48907438999998</v>
      </c>
      <c r="H255" s="37">
        <f>SUMIFS(СВЦЭМ!$G$34:$G$777,СВЦЭМ!$A$34:$A$777,$A255,СВЦЭМ!$B$34:$B$777,H$225)+'СЕТ СН'!$F$12</f>
        <v>247.96990355</v>
      </c>
      <c r="I255" s="37">
        <f>SUMIFS(СВЦЭМ!$G$34:$G$777,СВЦЭМ!$A$34:$A$777,$A255,СВЦЭМ!$B$34:$B$777,I$225)+'СЕТ СН'!$F$12</f>
        <v>210.52138618000001</v>
      </c>
      <c r="J255" s="37">
        <f>SUMIFS(СВЦЭМ!$G$34:$G$777,СВЦЭМ!$A$34:$A$777,$A255,СВЦЭМ!$B$34:$B$777,J$225)+'СЕТ СН'!$F$12</f>
        <v>182.08210754999999</v>
      </c>
      <c r="K255" s="37">
        <f>SUMIFS(СВЦЭМ!$G$34:$G$777,СВЦЭМ!$A$34:$A$777,$A255,СВЦЭМ!$B$34:$B$777,K$225)+'СЕТ СН'!$F$12</f>
        <v>171.17890954000001</v>
      </c>
      <c r="L255" s="37">
        <f>SUMIFS(СВЦЭМ!$G$34:$G$777,СВЦЭМ!$A$34:$A$777,$A255,СВЦЭМ!$B$34:$B$777,L$225)+'СЕТ СН'!$F$12</f>
        <v>172.85228555</v>
      </c>
      <c r="M255" s="37">
        <f>SUMIFS(СВЦЭМ!$G$34:$G$777,СВЦЭМ!$A$34:$A$777,$A255,СВЦЭМ!$B$34:$B$777,M$225)+'СЕТ СН'!$F$12</f>
        <v>168.30228491</v>
      </c>
      <c r="N255" s="37">
        <f>SUMIFS(СВЦЭМ!$G$34:$G$777,СВЦЭМ!$A$34:$A$777,$A255,СВЦЭМ!$B$34:$B$777,N$225)+'СЕТ СН'!$F$12</f>
        <v>173.09406841000001</v>
      </c>
      <c r="O255" s="37">
        <f>SUMIFS(СВЦЭМ!$G$34:$G$777,СВЦЭМ!$A$34:$A$777,$A255,СВЦЭМ!$B$34:$B$777,O$225)+'СЕТ СН'!$F$12</f>
        <v>173.46856474000001</v>
      </c>
      <c r="P255" s="37">
        <f>SUMIFS(СВЦЭМ!$G$34:$G$777,СВЦЭМ!$A$34:$A$777,$A255,СВЦЭМ!$B$34:$B$777,P$225)+'СЕТ СН'!$F$12</f>
        <v>174.0038256</v>
      </c>
      <c r="Q255" s="37">
        <f>SUMIFS(СВЦЭМ!$G$34:$G$777,СВЦЭМ!$A$34:$A$777,$A255,СВЦЭМ!$B$34:$B$777,Q$225)+'СЕТ СН'!$F$12</f>
        <v>173.48689168000001</v>
      </c>
      <c r="R255" s="37">
        <f>SUMIFS(СВЦЭМ!$G$34:$G$777,СВЦЭМ!$A$34:$A$777,$A255,СВЦЭМ!$B$34:$B$777,R$225)+'СЕТ СН'!$F$12</f>
        <v>172.55923802999999</v>
      </c>
      <c r="S255" s="37">
        <f>SUMIFS(СВЦЭМ!$G$34:$G$777,СВЦЭМ!$A$34:$A$777,$A255,СВЦЭМ!$B$34:$B$777,S$225)+'СЕТ СН'!$F$12</f>
        <v>171.54729366000001</v>
      </c>
      <c r="T255" s="37">
        <f>SUMIFS(СВЦЭМ!$G$34:$G$777,СВЦЭМ!$A$34:$A$777,$A255,СВЦЭМ!$B$34:$B$777,T$225)+'СЕТ СН'!$F$12</f>
        <v>171.85734095999999</v>
      </c>
      <c r="U255" s="37">
        <f>SUMIFS(СВЦЭМ!$G$34:$G$777,СВЦЭМ!$A$34:$A$777,$A255,СВЦЭМ!$B$34:$B$777,U$225)+'СЕТ СН'!$F$12</f>
        <v>170.04832250999999</v>
      </c>
      <c r="V255" s="37">
        <f>SUMIFS(СВЦЭМ!$G$34:$G$777,СВЦЭМ!$A$34:$A$777,$A255,СВЦЭМ!$B$34:$B$777,V$225)+'СЕТ СН'!$F$12</f>
        <v>171.83068431999999</v>
      </c>
      <c r="W255" s="37">
        <f>SUMIFS(СВЦЭМ!$G$34:$G$777,СВЦЭМ!$A$34:$A$777,$A255,СВЦЭМ!$B$34:$B$777,W$225)+'СЕТ СН'!$F$12</f>
        <v>185.93038057999999</v>
      </c>
      <c r="X255" s="37">
        <f>SUMIFS(СВЦЭМ!$G$34:$G$777,СВЦЭМ!$A$34:$A$777,$A255,СВЦЭМ!$B$34:$B$777,X$225)+'СЕТ СН'!$F$12</f>
        <v>209.68009413999999</v>
      </c>
      <c r="Y255" s="37">
        <f>SUMIFS(СВЦЭМ!$G$34:$G$777,СВЦЭМ!$A$34:$A$777,$A255,СВЦЭМ!$B$34:$B$777,Y$225)+'СЕТ СН'!$F$12</f>
        <v>230.64044134</v>
      </c>
    </row>
    <row r="256" spans="1:25" ht="15.75" hidden="1" x14ac:dyDescent="0.2">
      <c r="A256" s="36">
        <f t="shared" si="6"/>
        <v>43282</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01.06.2018</v>
      </c>
      <c r="B261" s="37">
        <f>SUMIFS(СВЦЭМ!$H$34:$H$777,СВЦЭМ!$A$34:$A$777,$A261,СВЦЭМ!$B$34:$B$777,B$260)+'СЕТ СН'!$F$12</f>
        <v>459.04872490000002</v>
      </c>
      <c r="C261" s="37">
        <f>SUMIFS(СВЦЭМ!$H$34:$H$777,СВЦЭМ!$A$34:$A$777,$A261,СВЦЭМ!$B$34:$B$777,C$260)+'СЕТ СН'!$F$12</f>
        <v>486.19961218999998</v>
      </c>
      <c r="D261" s="37">
        <f>SUMIFS(СВЦЭМ!$H$34:$H$777,СВЦЭМ!$A$34:$A$777,$A261,СВЦЭМ!$B$34:$B$777,D$260)+'СЕТ СН'!$F$12</f>
        <v>502.09912738000003</v>
      </c>
      <c r="E261" s="37">
        <f>SUMIFS(СВЦЭМ!$H$34:$H$777,СВЦЭМ!$A$34:$A$777,$A261,СВЦЭМ!$B$34:$B$777,E$260)+'СЕТ СН'!$F$12</f>
        <v>510.77053185</v>
      </c>
      <c r="F261" s="37">
        <f>SUMIFS(СВЦЭМ!$H$34:$H$777,СВЦЭМ!$A$34:$A$777,$A261,СВЦЭМ!$B$34:$B$777,F$260)+'СЕТ СН'!$F$12</f>
        <v>507.83121629999999</v>
      </c>
      <c r="G261" s="37">
        <f>SUMIFS(СВЦЭМ!$H$34:$H$777,СВЦЭМ!$A$34:$A$777,$A261,СВЦЭМ!$B$34:$B$777,G$260)+'СЕТ СН'!$F$12</f>
        <v>504.81297552000001</v>
      </c>
      <c r="H261" s="37">
        <f>SUMIFS(СВЦЭМ!$H$34:$H$777,СВЦЭМ!$A$34:$A$777,$A261,СВЦЭМ!$B$34:$B$777,H$260)+'СЕТ СН'!$F$12</f>
        <v>444.35171616000002</v>
      </c>
      <c r="I261" s="37">
        <f>SUMIFS(СВЦЭМ!$H$34:$H$777,СВЦЭМ!$A$34:$A$777,$A261,СВЦЭМ!$B$34:$B$777,I$260)+'СЕТ СН'!$F$12</f>
        <v>378.95520569000001</v>
      </c>
      <c r="J261" s="37">
        <f>SUMIFS(СВЦЭМ!$H$34:$H$777,СВЦЭМ!$A$34:$A$777,$A261,СВЦЭМ!$B$34:$B$777,J$260)+'СЕТ СН'!$F$12</f>
        <v>365.94497195999998</v>
      </c>
      <c r="K261" s="37">
        <f>SUMIFS(СВЦЭМ!$H$34:$H$777,СВЦЭМ!$A$34:$A$777,$A261,СВЦЭМ!$B$34:$B$777,K$260)+'СЕТ СН'!$F$12</f>
        <v>357.24792285000001</v>
      </c>
      <c r="L261" s="37">
        <f>SUMIFS(СВЦЭМ!$H$34:$H$777,СВЦЭМ!$A$34:$A$777,$A261,СВЦЭМ!$B$34:$B$777,L$260)+'СЕТ СН'!$F$12</f>
        <v>388.41861861000001</v>
      </c>
      <c r="M261" s="37">
        <f>SUMIFS(СВЦЭМ!$H$34:$H$777,СВЦЭМ!$A$34:$A$777,$A261,СВЦЭМ!$B$34:$B$777,M$260)+'СЕТ СН'!$F$12</f>
        <v>383.86315196999999</v>
      </c>
      <c r="N261" s="37">
        <f>SUMIFS(СВЦЭМ!$H$34:$H$777,СВЦЭМ!$A$34:$A$777,$A261,СВЦЭМ!$B$34:$B$777,N$260)+'СЕТ СН'!$F$12</f>
        <v>384.81904335000002</v>
      </c>
      <c r="O261" s="37">
        <f>SUMIFS(СВЦЭМ!$H$34:$H$777,СВЦЭМ!$A$34:$A$777,$A261,СВЦЭМ!$B$34:$B$777,O$260)+'СЕТ СН'!$F$12</f>
        <v>390.37514364999998</v>
      </c>
      <c r="P261" s="37">
        <f>SUMIFS(СВЦЭМ!$H$34:$H$777,СВЦЭМ!$A$34:$A$777,$A261,СВЦЭМ!$B$34:$B$777,P$260)+'СЕТ СН'!$F$12</f>
        <v>390.33409032999998</v>
      </c>
      <c r="Q261" s="37">
        <f>SUMIFS(СВЦЭМ!$H$34:$H$777,СВЦЭМ!$A$34:$A$777,$A261,СВЦЭМ!$B$34:$B$777,Q$260)+'СЕТ СН'!$F$12</f>
        <v>389.15686390000002</v>
      </c>
      <c r="R261" s="37">
        <f>SUMIFS(СВЦЭМ!$H$34:$H$777,СВЦЭМ!$A$34:$A$777,$A261,СВЦЭМ!$B$34:$B$777,R$260)+'СЕТ СН'!$F$12</f>
        <v>392.98100398999998</v>
      </c>
      <c r="S261" s="37">
        <f>SUMIFS(СВЦЭМ!$H$34:$H$777,СВЦЭМ!$A$34:$A$777,$A261,СВЦЭМ!$B$34:$B$777,S$260)+'СЕТ СН'!$F$12</f>
        <v>389.45761298000002</v>
      </c>
      <c r="T261" s="37">
        <f>SUMIFS(СВЦЭМ!$H$34:$H$777,СВЦЭМ!$A$34:$A$777,$A261,СВЦЭМ!$B$34:$B$777,T$260)+'СЕТ СН'!$F$12</f>
        <v>389.06103172000002</v>
      </c>
      <c r="U261" s="37">
        <f>SUMIFS(СВЦЭМ!$H$34:$H$777,СВЦЭМ!$A$34:$A$777,$A261,СВЦЭМ!$B$34:$B$777,U$260)+'СЕТ СН'!$F$12</f>
        <v>381.15561638999998</v>
      </c>
      <c r="V261" s="37">
        <f>SUMIFS(СВЦЭМ!$H$34:$H$777,СВЦЭМ!$A$34:$A$777,$A261,СВЦЭМ!$B$34:$B$777,V$260)+'СЕТ СН'!$F$12</f>
        <v>380.86609933</v>
      </c>
      <c r="W261" s="37">
        <f>SUMIFS(СВЦЭМ!$H$34:$H$777,СВЦЭМ!$A$34:$A$777,$A261,СВЦЭМ!$B$34:$B$777,W$260)+'СЕТ СН'!$F$12</f>
        <v>369.08934811</v>
      </c>
      <c r="X261" s="37">
        <f>SUMIFS(СВЦЭМ!$H$34:$H$777,СВЦЭМ!$A$34:$A$777,$A261,СВЦЭМ!$B$34:$B$777,X$260)+'СЕТ СН'!$F$12</f>
        <v>375.50819758</v>
      </c>
      <c r="Y261" s="37">
        <f>SUMIFS(СВЦЭМ!$H$34:$H$777,СВЦЭМ!$A$34:$A$777,$A261,СВЦЭМ!$B$34:$B$777,Y$260)+'СЕТ СН'!$F$12</f>
        <v>429.24824629</v>
      </c>
      <c r="AA261" s="46"/>
    </row>
    <row r="262" spans="1:27" ht="15.75" x14ac:dyDescent="0.2">
      <c r="A262" s="36">
        <f>A261+1</f>
        <v>43253</v>
      </c>
      <c r="B262" s="37">
        <f>SUMIFS(СВЦЭМ!$H$34:$H$777,СВЦЭМ!$A$34:$A$777,$A262,СВЦЭМ!$B$34:$B$777,B$260)+'СЕТ СН'!$F$12</f>
        <v>436.60429686999998</v>
      </c>
      <c r="C262" s="37">
        <f>SUMIFS(СВЦЭМ!$H$34:$H$777,СВЦЭМ!$A$34:$A$777,$A262,СВЦЭМ!$B$34:$B$777,C$260)+'СЕТ СН'!$F$12</f>
        <v>469.46183485</v>
      </c>
      <c r="D262" s="37">
        <f>SUMIFS(СВЦЭМ!$H$34:$H$777,СВЦЭМ!$A$34:$A$777,$A262,СВЦЭМ!$B$34:$B$777,D$260)+'СЕТ СН'!$F$12</f>
        <v>483.53722097000002</v>
      </c>
      <c r="E262" s="37">
        <f>SUMIFS(СВЦЭМ!$H$34:$H$777,СВЦЭМ!$A$34:$A$777,$A262,СВЦЭМ!$B$34:$B$777,E$260)+'СЕТ СН'!$F$12</f>
        <v>485.68035352999999</v>
      </c>
      <c r="F262" s="37">
        <f>SUMIFS(СВЦЭМ!$H$34:$H$777,СВЦЭМ!$A$34:$A$777,$A262,СВЦЭМ!$B$34:$B$777,F$260)+'СЕТ СН'!$F$12</f>
        <v>492.6781896</v>
      </c>
      <c r="G262" s="37">
        <f>SUMIFS(СВЦЭМ!$H$34:$H$777,СВЦЭМ!$A$34:$A$777,$A262,СВЦЭМ!$B$34:$B$777,G$260)+'СЕТ СН'!$F$12</f>
        <v>483.39419185999998</v>
      </c>
      <c r="H262" s="37">
        <f>SUMIFS(СВЦЭМ!$H$34:$H$777,СВЦЭМ!$A$34:$A$777,$A262,СВЦЭМ!$B$34:$B$777,H$260)+'СЕТ СН'!$F$12</f>
        <v>443.18431311000001</v>
      </c>
      <c r="I262" s="37">
        <f>SUMIFS(СВЦЭМ!$H$34:$H$777,СВЦЭМ!$A$34:$A$777,$A262,СВЦЭМ!$B$34:$B$777,I$260)+'СЕТ СН'!$F$12</f>
        <v>399.70988953</v>
      </c>
      <c r="J262" s="37">
        <f>SUMIFS(СВЦЭМ!$H$34:$H$777,СВЦЭМ!$A$34:$A$777,$A262,СВЦЭМ!$B$34:$B$777,J$260)+'СЕТ СН'!$F$12</f>
        <v>378.92845731</v>
      </c>
      <c r="K262" s="37">
        <f>SUMIFS(СВЦЭМ!$H$34:$H$777,СВЦЭМ!$A$34:$A$777,$A262,СВЦЭМ!$B$34:$B$777,K$260)+'СЕТ СН'!$F$12</f>
        <v>383.20008178</v>
      </c>
      <c r="L262" s="37">
        <f>SUMIFS(СВЦЭМ!$H$34:$H$777,СВЦЭМ!$A$34:$A$777,$A262,СВЦЭМ!$B$34:$B$777,L$260)+'СЕТ СН'!$F$12</f>
        <v>389.65369239</v>
      </c>
      <c r="M262" s="37">
        <f>SUMIFS(СВЦЭМ!$H$34:$H$777,СВЦЭМ!$A$34:$A$777,$A262,СВЦЭМ!$B$34:$B$777,M$260)+'СЕТ СН'!$F$12</f>
        <v>392.64127958</v>
      </c>
      <c r="N262" s="37">
        <f>SUMIFS(СВЦЭМ!$H$34:$H$777,СВЦЭМ!$A$34:$A$777,$A262,СВЦЭМ!$B$34:$B$777,N$260)+'СЕТ СН'!$F$12</f>
        <v>390.91353106999998</v>
      </c>
      <c r="O262" s="37">
        <f>SUMIFS(СВЦЭМ!$H$34:$H$777,СВЦЭМ!$A$34:$A$777,$A262,СВЦЭМ!$B$34:$B$777,O$260)+'СЕТ СН'!$F$12</f>
        <v>397.07910664000002</v>
      </c>
      <c r="P262" s="37">
        <f>SUMIFS(СВЦЭМ!$H$34:$H$777,СВЦЭМ!$A$34:$A$777,$A262,СВЦЭМ!$B$34:$B$777,P$260)+'СЕТ СН'!$F$12</f>
        <v>394.60533837999998</v>
      </c>
      <c r="Q262" s="37">
        <f>SUMIFS(СВЦЭМ!$H$34:$H$777,СВЦЭМ!$A$34:$A$777,$A262,СВЦЭМ!$B$34:$B$777,Q$260)+'СЕТ СН'!$F$12</f>
        <v>392.65048228000001</v>
      </c>
      <c r="R262" s="37">
        <f>SUMIFS(СВЦЭМ!$H$34:$H$777,СВЦЭМ!$A$34:$A$777,$A262,СВЦЭМ!$B$34:$B$777,R$260)+'СЕТ СН'!$F$12</f>
        <v>390.08895548999999</v>
      </c>
      <c r="S262" s="37">
        <f>SUMIFS(СВЦЭМ!$H$34:$H$777,СВЦЭМ!$A$34:$A$777,$A262,СВЦЭМ!$B$34:$B$777,S$260)+'СЕТ СН'!$F$12</f>
        <v>391.52592270000002</v>
      </c>
      <c r="T262" s="37">
        <f>SUMIFS(СВЦЭМ!$H$34:$H$777,СВЦЭМ!$A$34:$A$777,$A262,СВЦЭМ!$B$34:$B$777,T$260)+'СЕТ СН'!$F$12</f>
        <v>391.07173115000001</v>
      </c>
      <c r="U262" s="37">
        <f>SUMIFS(СВЦЭМ!$H$34:$H$777,СВЦЭМ!$A$34:$A$777,$A262,СВЦЭМ!$B$34:$B$777,U$260)+'СЕТ СН'!$F$12</f>
        <v>383.34167087999998</v>
      </c>
      <c r="V262" s="37">
        <f>SUMIFS(СВЦЭМ!$H$34:$H$777,СВЦЭМ!$A$34:$A$777,$A262,СВЦЭМ!$B$34:$B$777,V$260)+'СЕТ СН'!$F$12</f>
        <v>367.74619938000001</v>
      </c>
      <c r="W262" s="37">
        <f>SUMIFS(СВЦЭМ!$H$34:$H$777,СВЦЭМ!$A$34:$A$777,$A262,СВЦЭМ!$B$34:$B$777,W$260)+'СЕТ СН'!$F$12</f>
        <v>353.82355568999998</v>
      </c>
      <c r="X262" s="37">
        <f>SUMIFS(СВЦЭМ!$H$34:$H$777,СВЦЭМ!$A$34:$A$777,$A262,СВЦЭМ!$B$34:$B$777,X$260)+'СЕТ СН'!$F$12</f>
        <v>357.12090670999999</v>
      </c>
      <c r="Y262" s="37">
        <f>SUMIFS(СВЦЭМ!$H$34:$H$777,СВЦЭМ!$A$34:$A$777,$A262,СВЦЭМ!$B$34:$B$777,Y$260)+'СЕТ СН'!$F$12</f>
        <v>390.05142823</v>
      </c>
    </row>
    <row r="263" spans="1:27" ht="15.75" x14ac:dyDescent="0.2">
      <c r="A263" s="36">
        <f t="shared" ref="A263:A291" si="7">A262+1</f>
        <v>43254</v>
      </c>
      <c r="B263" s="37">
        <f>SUMIFS(СВЦЭМ!$H$34:$H$777,СВЦЭМ!$A$34:$A$777,$A263,СВЦЭМ!$B$34:$B$777,B$260)+'СЕТ СН'!$F$12</f>
        <v>455.49674374</v>
      </c>
      <c r="C263" s="37">
        <f>SUMIFS(СВЦЭМ!$H$34:$H$777,СВЦЭМ!$A$34:$A$777,$A263,СВЦЭМ!$B$34:$B$777,C$260)+'СЕТ СН'!$F$12</f>
        <v>481.40239176</v>
      </c>
      <c r="D263" s="37">
        <f>SUMIFS(СВЦЭМ!$H$34:$H$777,СВЦЭМ!$A$34:$A$777,$A263,СВЦЭМ!$B$34:$B$777,D$260)+'СЕТ СН'!$F$12</f>
        <v>492.06399376000002</v>
      </c>
      <c r="E263" s="37">
        <f>SUMIFS(СВЦЭМ!$H$34:$H$777,СВЦЭМ!$A$34:$A$777,$A263,СВЦЭМ!$B$34:$B$777,E$260)+'СЕТ СН'!$F$12</f>
        <v>505.57689715999999</v>
      </c>
      <c r="F263" s="37">
        <f>SUMIFS(СВЦЭМ!$H$34:$H$777,СВЦЭМ!$A$34:$A$777,$A263,СВЦЭМ!$B$34:$B$777,F$260)+'СЕТ СН'!$F$12</f>
        <v>519.61259837</v>
      </c>
      <c r="G263" s="37">
        <f>SUMIFS(СВЦЭМ!$H$34:$H$777,СВЦЭМ!$A$34:$A$777,$A263,СВЦЭМ!$B$34:$B$777,G$260)+'СЕТ СН'!$F$12</f>
        <v>511.71892133</v>
      </c>
      <c r="H263" s="37">
        <f>SUMIFS(СВЦЭМ!$H$34:$H$777,СВЦЭМ!$A$34:$A$777,$A263,СВЦЭМ!$B$34:$B$777,H$260)+'СЕТ СН'!$F$12</f>
        <v>460.90577773000001</v>
      </c>
      <c r="I263" s="37">
        <f>SUMIFS(СВЦЭМ!$H$34:$H$777,СВЦЭМ!$A$34:$A$777,$A263,СВЦЭМ!$B$34:$B$777,I$260)+'СЕТ СН'!$F$12</f>
        <v>433.38240877999999</v>
      </c>
      <c r="J263" s="37">
        <f>SUMIFS(СВЦЭМ!$H$34:$H$777,СВЦЭМ!$A$34:$A$777,$A263,СВЦЭМ!$B$34:$B$777,J$260)+'СЕТ СН'!$F$12</f>
        <v>394.82995869000001</v>
      </c>
      <c r="K263" s="37">
        <f>SUMIFS(СВЦЭМ!$H$34:$H$777,СВЦЭМ!$A$34:$A$777,$A263,СВЦЭМ!$B$34:$B$777,K$260)+'СЕТ СН'!$F$12</f>
        <v>374.17913327999997</v>
      </c>
      <c r="L263" s="37">
        <f>SUMIFS(СВЦЭМ!$H$34:$H$777,СВЦЭМ!$A$34:$A$777,$A263,СВЦЭМ!$B$34:$B$777,L$260)+'СЕТ СН'!$F$12</f>
        <v>365.67825441999997</v>
      </c>
      <c r="M263" s="37">
        <f>SUMIFS(СВЦЭМ!$H$34:$H$777,СВЦЭМ!$A$34:$A$777,$A263,СВЦЭМ!$B$34:$B$777,M$260)+'СЕТ СН'!$F$12</f>
        <v>371.49292266999998</v>
      </c>
      <c r="N263" s="37">
        <f>SUMIFS(СВЦЭМ!$H$34:$H$777,СВЦЭМ!$A$34:$A$777,$A263,СВЦЭМ!$B$34:$B$777,N$260)+'СЕТ СН'!$F$12</f>
        <v>375.52927036</v>
      </c>
      <c r="O263" s="37">
        <f>SUMIFS(СВЦЭМ!$H$34:$H$777,СВЦЭМ!$A$34:$A$777,$A263,СВЦЭМ!$B$34:$B$777,O$260)+'СЕТ СН'!$F$12</f>
        <v>381.46877925000001</v>
      </c>
      <c r="P263" s="37">
        <f>SUMIFS(СВЦЭМ!$H$34:$H$777,СВЦЭМ!$A$34:$A$777,$A263,СВЦЭМ!$B$34:$B$777,P$260)+'СЕТ СН'!$F$12</f>
        <v>385.83338701000002</v>
      </c>
      <c r="Q263" s="37">
        <f>SUMIFS(СВЦЭМ!$H$34:$H$777,СВЦЭМ!$A$34:$A$777,$A263,СВЦЭМ!$B$34:$B$777,Q$260)+'СЕТ СН'!$F$12</f>
        <v>383.20662730999999</v>
      </c>
      <c r="R263" s="37">
        <f>SUMIFS(СВЦЭМ!$H$34:$H$777,СВЦЭМ!$A$34:$A$777,$A263,СВЦЭМ!$B$34:$B$777,R$260)+'СЕТ СН'!$F$12</f>
        <v>383.6289319</v>
      </c>
      <c r="S263" s="37">
        <f>SUMIFS(СВЦЭМ!$H$34:$H$777,СВЦЭМ!$A$34:$A$777,$A263,СВЦЭМ!$B$34:$B$777,S$260)+'СЕТ СН'!$F$12</f>
        <v>383.49750664999999</v>
      </c>
      <c r="T263" s="37">
        <f>SUMIFS(СВЦЭМ!$H$34:$H$777,СВЦЭМ!$A$34:$A$777,$A263,СВЦЭМ!$B$34:$B$777,T$260)+'СЕТ СН'!$F$12</f>
        <v>385.11233078999999</v>
      </c>
      <c r="U263" s="37">
        <f>SUMIFS(СВЦЭМ!$H$34:$H$777,СВЦЭМ!$A$34:$A$777,$A263,СВЦЭМ!$B$34:$B$777,U$260)+'СЕТ СН'!$F$12</f>
        <v>385.46074539</v>
      </c>
      <c r="V263" s="37">
        <f>SUMIFS(СВЦЭМ!$H$34:$H$777,СВЦЭМ!$A$34:$A$777,$A263,СВЦЭМ!$B$34:$B$777,V$260)+'СЕТ СН'!$F$12</f>
        <v>375.41883246999998</v>
      </c>
      <c r="W263" s="37">
        <f>SUMIFS(СВЦЭМ!$H$34:$H$777,СВЦЭМ!$A$34:$A$777,$A263,СВЦЭМ!$B$34:$B$777,W$260)+'СЕТ СН'!$F$12</f>
        <v>350.59540628000002</v>
      </c>
      <c r="X263" s="37">
        <f>SUMIFS(СВЦЭМ!$H$34:$H$777,СВЦЭМ!$A$34:$A$777,$A263,СВЦЭМ!$B$34:$B$777,X$260)+'СЕТ СН'!$F$12</f>
        <v>355.88648623</v>
      </c>
      <c r="Y263" s="37">
        <f>SUMIFS(СВЦЭМ!$H$34:$H$777,СВЦЭМ!$A$34:$A$777,$A263,СВЦЭМ!$B$34:$B$777,Y$260)+'СЕТ СН'!$F$12</f>
        <v>419.03925120999997</v>
      </c>
    </row>
    <row r="264" spans="1:27" ht="15.75" x14ac:dyDescent="0.2">
      <c r="A264" s="36">
        <f t="shared" si="7"/>
        <v>43255</v>
      </c>
      <c r="B264" s="37">
        <f>SUMIFS(СВЦЭМ!$H$34:$H$777,СВЦЭМ!$A$34:$A$777,$A264,СВЦЭМ!$B$34:$B$777,B$260)+'СЕТ СН'!$F$12</f>
        <v>475.72808830999998</v>
      </c>
      <c r="C264" s="37">
        <f>SUMIFS(СВЦЭМ!$H$34:$H$777,СВЦЭМ!$A$34:$A$777,$A264,СВЦЭМ!$B$34:$B$777,C$260)+'СЕТ СН'!$F$12</f>
        <v>506.75129859999998</v>
      </c>
      <c r="D264" s="37">
        <f>SUMIFS(СВЦЭМ!$H$34:$H$777,СВЦЭМ!$A$34:$A$777,$A264,СВЦЭМ!$B$34:$B$777,D$260)+'СЕТ СН'!$F$12</f>
        <v>524.44619331000001</v>
      </c>
      <c r="E264" s="37">
        <f>SUMIFS(СВЦЭМ!$H$34:$H$777,СВЦЭМ!$A$34:$A$777,$A264,СВЦЭМ!$B$34:$B$777,E$260)+'СЕТ СН'!$F$12</f>
        <v>533.50923347000003</v>
      </c>
      <c r="F264" s="37">
        <f>SUMIFS(СВЦЭМ!$H$34:$H$777,СВЦЭМ!$A$34:$A$777,$A264,СВЦЭМ!$B$34:$B$777,F$260)+'СЕТ СН'!$F$12</f>
        <v>544.84433528</v>
      </c>
      <c r="G264" s="37">
        <f>SUMIFS(СВЦЭМ!$H$34:$H$777,СВЦЭМ!$A$34:$A$777,$A264,СВЦЭМ!$B$34:$B$777,G$260)+'СЕТ СН'!$F$12</f>
        <v>530.00499620000005</v>
      </c>
      <c r="H264" s="37">
        <f>SUMIFS(СВЦЭМ!$H$34:$H$777,СВЦЭМ!$A$34:$A$777,$A264,СВЦЭМ!$B$34:$B$777,H$260)+'СЕТ СН'!$F$12</f>
        <v>467.34555518000002</v>
      </c>
      <c r="I264" s="37">
        <f>SUMIFS(СВЦЭМ!$H$34:$H$777,СВЦЭМ!$A$34:$A$777,$A264,СВЦЭМ!$B$34:$B$777,I$260)+'СЕТ СН'!$F$12</f>
        <v>423.82319507</v>
      </c>
      <c r="J264" s="37">
        <f>SUMIFS(СВЦЭМ!$H$34:$H$777,СВЦЭМ!$A$34:$A$777,$A264,СВЦЭМ!$B$34:$B$777,J$260)+'СЕТ СН'!$F$12</f>
        <v>399.60278412000002</v>
      </c>
      <c r="K264" s="37">
        <f>SUMIFS(СВЦЭМ!$H$34:$H$777,СВЦЭМ!$A$34:$A$777,$A264,СВЦЭМ!$B$34:$B$777,K$260)+'СЕТ СН'!$F$12</f>
        <v>384.69146052999997</v>
      </c>
      <c r="L264" s="37">
        <f>SUMIFS(СВЦЭМ!$H$34:$H$777,СВЦЭМ!$A$34:$A$777,$A264,СВЦЭМ!$B$34:$B$777,L$260)+'СЕТ СН'!$F$12</f>
        <v>380.24936685</v>
      </c>
      <c r="M264" s="37">
        <f>SUMIFS(СВЦЭМ!$H$34:$H$777,СВЦЭМ!$A$34:$A$777,$A264,СВЦЭМ!$B$34:$B$777,M$260)+'СЕТ СН'!$F$12</f>
        <v>383.64700701999999</v>
      </c>
      <c r="N264" s="37">
        <f>SUMIFS(СВЦЭМ!$H$34:$H$777,СВЦЭМ!$A$34:$A$777,$A264,СВЦЭМ!$B$34:$B$777,N$260)+'СЕТ СН'!$F$12</f>
        <v>389.38580911999998</v>
      </c>
      <c r="O264" s="37">
        <f>SUMIFS(СВЦЭМ!$H$34:$H$777,СВЦЭМ!$A$34:$A$777,$A264,СВЦЭМ!$B$34:$B$777,O$260)+'СЕТ СН'!$F$12</f>
        <v>388.88428110000001</v>
      </c>
      <c r="P264" s="37">
        <f>SUMIFS(СВЦЭМ!$H$34:$H$777,СВЦЭМ!$A$34:$A$777,$A264,СВЦЭМ!$B$34:$B$777,P$260)+'СЕТ СН'!$F$12</f>
        <v>386.69435242999998</v>
      </c>
      <c r="Q264" s="37">
        <f>SUMIFS(СВЦЭМ!$H$34:$H$777,СВЦЭМ!$A$34:$A$777,$A264,СВЦЭМ!$B$34:$B$777,Q$260)+'СЕТ СН'!$F$12</f>
        <v>386.60290649000001</v>
      </c>
      <c r="R264" s="37">
        <f>SUMIFS(СВЦЭМ!$H$34:$H$777,СВЦЭМ!$A$34:$A$777,$A264,СВЦЭМ!$B$34:$B$777,R$260)+'СЕТ СН'!$F$12</f>
        <v>390.97831753999998</v>
      </c>
      <c r="S264" s="37">
        <f>SUMIFS(СВЦЭМ!$H$34:$H$777,СВЦЭМ!$A$34:$A$777,$A264,СВЦЭМ!$B$34:$B$777,S$260)+'СЕТ СН'!$F$12</f>
        <v>386.47205760999998</v>
      </c>
      <c r="T264" s="37">
        <f>SUMIFS(СВЦЭМ!$H$34:$H$777,СВЦЭМ!$A$34:$A$777,$A264,СВЦЭМ!$B$34:$B$777,T$260)+'СЕТ СН'!$F$12</f>
        <v>385.21593275999999</v>
      </c>
      <c r="U264" s="37">
        <f>SUMIFS(СВЦЭМ!$H$34:$H$777,СВЦЭМ!$A$34:$A$777,$A264,СВЦЭМ!$B$34:$B$777,U$260)+'СЕТ СН'!$F$12</f>
        <v>381.19289401999998</v>
      </c>
      <c r="V264" s="37">
        <f>SUMIFS(СВЦЭМ!$H$34:$H$777,СВЦЭМ!$A$34:$A$777,$A264,СВЦЭМ!$B$34:$B$777,V$260)+'СЕТ СН'!$F$12</f>
        <v>377.52675586999999</v>
      </c>
      <c r="W264" s="37">
        <f>SUMIFS(СВЦЭМ!$H$34:$H$777,СВЦЭМ!$A$34:$A$777,$A264,СВЦЭМ!$B$34:$B$777,W$260)+'СЕТ СН'!$F$12</f>
        <v>371.56118677000001</v>
      </c>
      <c r="X264" s="37">
        <f>SUMIFS(СВЦЭМ!$H$34:$H$777,СВЦЭМ!$A$34:$A$777,$A264,СВЦЭМ!$B$34:$B$777,X$260)+'СЕТ СН'!$F$12</f>
        <v>375.85385550000001</v>
      </c>
      <c r="Y264" s="37">
        <f>SUMIFS(СВЦЭМ!$H$34:$H$777,СВЦЭМ!$A$34:$A$777,$A264,СВЦЭМ!$B$34:$B$777,Y$260)+'СЕТ СН'!$F$12</f>
        <v>425.40752631999999</v>
      </c>
    </row>
    <row r="265" spans="1:27" ht="15.75" x14ac:dyDescent="0.2">
      <c r="A265" s="36">
        <f t="shared" si="7"/>
        <v>43256</v>
      </c>
      <c r="B265" s="37">
        <f>SUMIFS(СВЦЭМ!$H$34:$H$777,СВЦЭМ!$A$34:$A$777,$A265,СВЦЭМ!$B$34:$B$777,B$260)+'СЕТ СН'!$F$12</f>
        <v>467.17854992999997</v>
      </c>
      <c r="C265" s="37">
        <f>SUMIFS(СВЦЭМ!$H$34:$H$777,СВЦЭМ!$A$34:$A$777,$A265,СВЦЭМ!$B$34:$B$777,C$260)+'СЕТ СН'!$F$12</f>
        <v>490.39355959</v>
      </c>
      <c r="D265" s="37">
        <f>SUMIFS(СВЦЭМ!$H$34:$H$777,СВЦЭМ!$A$34:$A$777,$A265,СВЦЭМ!$B$34:$B$777,D$260)+'СЕТ СН'!$F$12</f>
        <v>506.36418688999998</v>
      </c>
      <c r="E265" s="37">
        <f>SUMIFS(СВЦЭМ!$H$34:$H$777,СВЦЭМ!$A$34:$A$777,$A265,СВЦЭМ!$B$34:$B$777,E$260)+'СЕТ СН'!$F$12</f>
        <v>506.91641356999997</v>
      </c>
      <c r="F265" s="37">
        <f>SUMIFS(СВЦЭМ!$H$34:$H$777,СВЦЭМ!$A$34:$A$777,$A265,СВЦЭМ!$B$34:$B$777,F$260)+'СЕТ СН'!$F$12</f>
        <v>514.30768466999996</v>
      </c>
      <c r="G265" s="37">
        <f>SUMIFS(СВЦЭМ!$H$34:$H$777,СВЦЭМ!$A$34:$A$777,$A265,СВЦЭМ!$B$34:$B$777,G$260)+'СЕТ СН'!$F$12</f>
        <v>507.44178823999999</v>
      </c>
      <c r="H265" s="37">
        <f>SUMIFS(СВЦЭМ!$H$34:$H$777,СВЦЭМ!$A$34:$A$777,$A265,СВЦЭМ!$B$34:$B$777,H$260)+'СЕТ СН'!$F$12</f>
        <v>441.57868611999999</v>
      </c>
      <c r="I265" s="37">
        <f>SUMIFS(СВЦЭМ!$H$34:$H$777,СВЦЭМ!$A$34:$A$777,$A265,СВЦЭМ!$B$34:$B$777,I$260)+'СЕТ СН'!$F$12</f>
        <v>391.51665824999998</v>
      </c>
      <c r="J265" s="37">
        <f>SUMIFS(СВЦЭМ!$H$34:$H$777,СВЦЭМ!$A$34:$A$777,$A265,СВЦЭМ!$B$34:$B$777,J$260)+'СЕТ СН'!$F$12</f>
        <v>376.61880027000001</v>
      </c>
      <c r="K265" s="37">
        <f>SUMIFS(СВЦЭМ!$H$34:$H$777,СВЦЭМ!$A$34:$A$777,$A265,СВЦЭМ!$B$34:$B$777,K$260)+'СЕТ СН'!$F$12</f>
        <v>369.48452598</v>
      </c>
      <c r="L265" s="37">
        <f>SUMIFS(СВЦЭМ!$H$34:$H$777,СВЦЭМ!$A$34:$A$777,$A265,СВЦЭМ!$B$34:$B$777,L$260)+'СЕТ СН'!$F$12</f>
        <v>367.66536058000003</v>
      </c>
      <c r="M265" s="37">
        <f>SUMIFS(СВЦЭМ!$H$34:$H$777,СВЦЭМ!$A$34:$A$777,$A265,СВЦЭМ!$B$34:$B$777,M$260)+'СЕТ СН'!$F$12</f>
        <v>375.12840095000001</v>
      </c>
      <c r="N265" s="37">
        <f>SUMIFS(СВЦЭМ!$H$34:$H$777,СВЦЭМ!$A$34:$A$777,$A265,СВЦЭМ!$B$34:$B$777,N$260)+'СЕТ СН'!$F$12</f>
        <v>392.72192302000002</v>
      </c>
      <c r="O265" s="37">
        <f>SUMIFS(СВЦЭМ!$H$34:$H$777,СВЦЭМ!$A$34:$A$777,$A265,СВЦЭМ!$B$34:$B$777,O$260)+'СЕТ СН'!$F$12</f>
        <v>398.78697054999998</v>
      </c>
      <c r="P265" s="37">
        <f>SUMIFS(СВЦЭМ!$H$34:$H$777,СВЦЭМ!$A$34:$A$777,$A265,СВЦЭМ!$B$34:$B$777,P$260)+'СЕТ СН'!$F$12</f>
        <v>394.65795266999999</v>
      </c>
      <c r="Q265" s="37">
        <f>SUMIFS(СВЦЭМ!$H$34:$H$777,СВЦЭМ!$A$34:$A$777,$A265,СВЦЭМ!$B$34:$B$777,Q$260)+'СЕТ СН'!$F$12</f>
        <v>392.61302237000001</v>
      </c>
      <c r="R265" s="37">
        <f>SUMIFS(СВЦЭМ!$H$34:$H$777,СВЦЭМ!$A$34:$A$777,$A265,СВЦЭМ!$B$34:$B$777,R$260)+'СЕТ СН'!$F$12</f>
        <v>400.18836844999998</v>
      </c>
      <c r="S265" s="37">
        <f>SUMIFS(СВЦЭМ!$H$34:$H$777,СВЦЭМ!$A$34:$A$777,$A265,СВЦЭМ!$B$34:$B$777,S$260)+'СЕТ СН'!$F$12</f>
        <v>393.21616366000001</v>
      </c>
      <c r="T265" s="37">
        <f>SUMIFS(СВЦЭМ!$H$34:$H$777,СВЦЭМ!$A$34:$A$777,$A265,СВЦЭМ!$B$34:$B$777,T$260)+'СЕТ СН'!$F$12</f>
        <v>388.67046077999998</v>
      </c>
      <c r="U265" s="37">
        <f>SUMIFS(СВЦЭМ!$H$34:$H$777,СВЦЭМ!$A$34:$A$777,$A265,СВЦЭМ!$B$34:$B$777,U$260)+'СЕТ СН'!$F$12</f>
        <v>388.51494631999998</v>
      </c>
      <c r="V265" s="37">
        <f>SUMIFS(СВЦЭМ!$H$34:$H$777,СВЦЭМ!$A$34:$A$777,$A265,СВЦЭМ!$B$34:$B$777,V$260)+'СЕТ СН'!$F$12</f>
        <v>396.86344659999997</v>
      </c>
      <c r="W265" s="37">
        <f>SUMIFS(СВЦЭМ!$H$34:$H$777,СВЦЭМ!$A$34:$A$777,$A265,СВЦЭМ!$B$34:$B$777,W$260)+'СЕТ СН'!$F$12</f>
        <v>376.79671080999998</v>
      </c>
      <c r="X265" s="37">
        <f>SUMIFS(СВЦЭМ!$H$34:$H$777,СВЦЭМ!$A$34:$A$777,$A265,СВЦЭМ!$B$34:$B$777,X$260)+'СЕТ СН'!$F$12</f>
        <v>387.29763967000002</v>
      </c>
      <c r="Y265" s="37">
        <f>SUMIFS(СВЦЭМ!$H$34:$H$777,СВЦЭМ!$A$34:$A$777,$A265,СВЦЭМ!$B$34:$B$777,Y$260)+'СЕТ СН'!$F$12</f>
        <v>442.99177960999998</v>
      </c>
    </row>
    <row r="266" spans="1:27" ht="15.75" x14ac:dyDescent="0.2">
      <c r="A266" s="36">
        <f t="shared" si="7"/>
        <v>43257</v>
      </c>
      <c r="B266" s="37">
        <f>SUMIFS(СВЦЭМ!$H$34:$H$777,СВЦЭМ!$A$34:$A$777,$A266,СВЦЭМ!$B$34:$B$777,B$260)+'СЕТ СН'!$F$12</f>
        <v>489.58007139</v>
      </c>
      <c r="C266" s="37">
        <f>SUMIFS(СВЦЭМ!$H$34:$H$777,СВЦЭМ!$A$34:$A$777,$A266,СВЦЭМ!$B$34:$B$777,C$260)+'СЕТ СН'!$F$12</f>
        <v>519.96656011000005</v>
      </c>
      <c r="D266" s="37">
        <f>SUMIFS(СВЦЭМ!$H$34:$H$777,СВЦЭМ!$A$34:$A$777,$A266,СВЦЭМ!$B$34:$B$777,D$260)+'СЕТ СН'!$F$12</f>
        <v>541.18597809000005</v>
      </c>
      <c r="E266" s="37">
        <f>SUMIFS(СВЦЭМ!$H$34:$H$777,СВЦЭМ!$A$34:$A$777,$A266,СВЦЭМ!$B$34:$B$777,E$260)+'СЕТ СН'!$F$12</f>
        <v>543.13486319000003</v>
      </c>
      <c r="F266" s="37">
        <f>SUMIFS(СВЦЭМ!$H$34:$H$777,СВЦЭМ!$A$34:$A$777,$A266,СВЦЭМ!$B$34:$B$777,F$260)+'СЕТ СН'!$F$12</f>
        <v>539.97412863</v>
      </c>
      <c r="G266" s="37">
        <f>SUMIFS(СВЦЭМ!$H$34:$H$777,СВЦЭМ!$A$34:$A$777,$A266,СВЦЭМ!$B$34:$B$777,G$260)+'СЕТ СН'!$F$12</f>
        <v>536.30139511000004</v>
      </c>
      <c r="H266" s="37">
        <f>SUMIFS(СВЦЭМ!$H$34:$H$777,СВЦЭМ!$A$34:$A$777,$A266,СВЦЭМ!$B$34:$B$777,H$260)+'СЕТ СН'!$F$12</f>
        <v>472.89045541000002</v>
      </c>
      <c r="I266" s="37">
        <f>SUMIFS(СВЦЭМ!$H$34:$H$777,СВЦЭМ!$A$34:$A$777,$A266,СВЦЭМ!$B$34:$B$777,I$260)+'СЕТ СН'!$F$12</f>
        <v>408.39831808999998</v>
      </c>
      <c r="J266" s="37">
        <f>SUMIFS(СВЦЭМ!$H$34:$H$777,СВЦЭМ!$A$34:$A$777,$A266,СВЦЭМ!$B$34:$B$777,J$260)+'СЕТ СН'!$F$12</f>
        <v>389.33178533</v>
      </c>
      <c r="K266" s="37">
        <f>SUMIFS(СВЦЭМ!$H$34:$H$777,СВЦЭМ!$A$34:$A$777,$A266,СВЦЭМ!$B$34:$B$777,K$260)+'СЕТ СН'!$F$12</f>
        <v>376.89137804000001</v>
      </c>
      <c r="L266" s="37">
        <f>SUMIFS(СВЦЭМ!$H$34:$H$777,СВЦЭМ!$A$34:$A$777,$A266,СВЦЭМ!$B$34:$B$777,L$260)+'СЕТ СН'!$F$12</f>
        <v>367.52292487</v>
      </c>
      <c r="M266" s="37">
        <f>SUMIFS(СВЦЭМ!$H$34:$H$777,СВЦЭМ!$A$34:$A$777,$A266,СВЦЭМ!$B$34:$B$777,M$260)+'СЕТ СН'!$F$12</f>
        <v>372.07946788999999</v>
      </c>
      <c r="N266" s="37">
        <f>SUMIFS(СВЦЭМ!$H$34:$H$777,СВЦЭМ!$A$34:$A$777,$A266,СВЦЭМ!$B$34:$B$777,N$260)+'СЕТ СН'!$F$12</f>
        <v>373.00790701</v>
      </c>
      <c r="O266" s="37">
        <f>SUMIFS(СВЦЭМ!$H$34:$H$777,СВЦЭМ!$A$34:$A$777,$A266,СВЦЭМ!$B$34:$B$777,O$260)+'СЕТ СН'!$F$12</f>
        <v>375.07474309000003</v>
      </c>
      <c r="P266" s="37">
        <f>SUMIFS(СВЦЭМ!$H$34:$H$777,СВЦЭМ!$A$34:$A$777,$A266,СВЦЭМ!$B$34:$B$777,P$260)+'СЕТ СН'!$F$12</f>
        <v>375.46068845000002</v>
      </c>
      <c r="Q266" s="37">
        <f>SUMIFS(СВЦЭМ!$H$34:$H$777,СВЦЭМ!$A$34:$A$777,$A266,СВЦЭМ!$B$34:$B$777,Q$260)+'СЕТ СН'!$F$12</f>
        <v>374.32388226</v>
      </c>
      <c r="R266" s="37">
        <f>SUMIFS(СВЦЭМ!$H$34:$H$777,СВЦЭМ!$A$34:$A$777,$A266,СВЦЭМ!$B$34:$B$777,R$260)+'СЕТ СН'!$F$12</f>
        <v>376.64974797999997</v>
      </c>
      <c r="S266" s="37">
        <f>SUMIFS(СВЦЭМ!$H$34:$H$777,СВЦЭМ!$A$34:$A$777,$A266,СВЦЭМ!$B$34:$B$777,S$260)+'СЕТ СН'!$F$12</f>
        <v>376.64431071000001</v>
      </c>
      <c r="T266" s="37">
        <f>SUMIFS(СВЦЭМ!$H$34:$H$777,СВЦЭМ!$A$34:$A$777,$A266,СВЦЭМ!$B$34:$B$777,T$260)+'СЕТ СН'!$F$12</f>
        <v>376.56077075000002</v>
      </c>
      <c r="U266" s="37">
        <f>SUMIFS(СВЦЭМ!$H$34:$H$777,СВЦЭМ!$A$34:$A$777,$A266,СВЦЭМ!$B$34:$B$777,U$260)+'СЕТ СН'!$F$12</f>
        <v>378.08629999999999</v>
      </c>
      <c r="V266" s="37">
        <f>SUMIFS(СВЦЭМ!$H$34:$H$777,СВЦЭМ!$A$34:$A$777,$A266,СВЦЭМ!$B$34:$B$777,V$260)+'СЕТ СН'!$F$12</f>
        <v>376.20266018000001</v>
      </c>
      <c r="W266" s="37">
        <f>SUMIFS(СВЦЭМ!$H$34:$H$777,СВЦЭМ!$A$34:$A$777,$A266,СВЦЭМ!$B$34:$B$777,W$260)+'СЕТ СН'!$F$12</f>
        <v>367.91213625</v>
      </c>
      <c r="X266" s="37">
        <f>SUMIFS(СВЦЭМ!$H$34:$H$777,СВЦЭМ!$A$34:$A$777,$A266,СВЦЭМ!$B$34:$B$777,X$260)+'СЕТ СН'!$F$12</f>
        <v>377.09851550000002</v>
      </c>
      <c r="Y266" s="37">
        <f>SUMIFS(СВЦЭМ!$H$34:$H$777,СВЦЭМ!$A$34:$A$777,$A266,СВЦЭМ!$B$34:$B$777,Y$260)+'СЕТ СН'!$F$12</f>
        <v>433.62347405999998</v>
      </c>
    </row>
    <row r="267" spans="1:27" ht="15.75" x14ac:dyDescent="0.2">
      <c r="A267" s="36">
        <f t="shared" si="7"/>
        <v>43258</v>
      </c>
      <c r="B267" s="37">
        <f>SUMIFS(СВЦЭМ!$H$34:$H$777,СВЦЭМ!$A$34:$A$777,$A267,СВЦЭМ!$B$34:$B$777,B$260)+'СЕТ СН'!$F$12</f>
        <v>473.60272412</v>
      </c>
      <c r="C267" s="37">
        <f>SUMIFS(СВЦЭМ!$H$34:$H$777,СВЦЭМ!$A$34:$A$777,$A267,СВЦЭМ!$B$34:$B$777,C$260)+'СЕТ СН'!$F$12</f>
        <v>503.78760643999999</v>
      </c>
      <c r="D267" s="37">
        <f>SUMIFS(СВЦЭМ!$H$34:$H$777,СВЦЭМ!$A$34:$A$777,$A267,СВЦЭМ!$B$34:$B$777,D$260)+'СЕТ СН'!$F$12</f>
        <v>514.56996418999995</v>
      </c>
      <c r="E267" s="37">
        <f>SUMIFS(СВЦЭМ!$H$34:$H$777,СВЦЭМ!$A$34:$A$777,$A267,СВЦЭМ!$B$34:$B$777,E$260)+'СЕТ СН'!$F$12</f>
        <v>518.22958819999997</v>
      </c>
      <c r="F267" s="37">
        <f>SUMIFS(СВЦЭМ!$H$34:$H$777,СВЦЭМ!$A$34:$A$777,$A267,СВЦЭМ!$B$34:$B$777,F$260)+'СЕТ СН'!$F$12</f>
        <v>524.91735466</v>
      </c>
      <c r="G267" s="37">
        <f>SUMIFS(СВЦЭМ!$H$34:$H$777,СВЦЭМ!$A$34:$A$777,$A267,СВЦЭМ!$B$34:$B$777,G$260)+'СЕТ СН'!$F$12</f>
        <v>521.41682232000005</v>
      </c>
      <c r="H267" s="37">
        <f>SUMIFS(СВЦЭМ!$H$34:$H$777,СВЦЭМ!$A$34:$A$777,$A267,СВЦЭМ!$B$34:$B$777,H$260)+'СЕТ СН'!$F$12</f>
        <v>455.90147940000003</v>
      </c>
      <c r="I267" s="37">
        <f>SUMIFS(СВЦЭМ!$H$34:$H$777,СВЦЭМ!$A$34:$A$777,$A267,СВЦЭМ!$B$34:$B$777,I$260)+'СЕТ СН'!$F$12</f>
        <v>396.01443467000001</v>
      </c>
      <c r="J267" s="37">
        <f>SUMIFS(СВЦЭМ!$H$34:$H$777,СВЦЭМ!$A$34:$A$777,$A267,СВЦЭМ!$B$34:$B$777,J$260)+'СЕТ СН'!$F$12</f>
        <v>379.44013238000002</v>
      </c>
      <c r="K267" s="37">
        <f>SUMIFS(СВЦЭМ!$H$34:$H$777,СВЦЭМ!$A$34:$A$777,$A267,СВЦЭМ!$B$34:$B$777,K$260)+'СЕТ СН'!$F$12</f>
        <v>368.70935171000002</v>
      </c>
      <c r="L267" s="37">
        <f>SUMIFS(СВЦЭМ!$H$34:$H$777,СВЦЭМ!$A$34:$A$777,$A267,СВЦЭМ!$B$34:$B$777,L$260)+'СЕТ СН'!$F$12</f>
        <v>361.31510198000001</v>
      </c>
      <c r="M267" s="37">
        <f>SUMIFS(СВЦЭМ!$H$34:$H$777,СВЦЭМ!$A$34:$A$777,$A267,СВЦЭМ!$B$34:$B$777,M$260)+'СЕТ СН'!$F$12</f>
        <v>362.66698115999998</v>
      </c>
      <c r="N267" s="37">
        <f>SUMIFS(СВЦЭМ!$H$34:$H$777,СВЦЭМ!$A$34:$A$777,$A267,СВЦЭМ!$B$34:$B$777,N$260)+'СЕТ СН'!$F$12</f>
        <v>367.45796343000001</v>
      </c>
      <c r="O267" s="37">
        <f>SUMIFS(СВЦЭМ!$H$34:$H$777,СВЦЭМ!$A$34:$A$777,$A267,СВЦЭМ!$B$34:$B$777,O$260)+'СЕТ СН'!$F$12</f>
        <v>369.81645533</v>
      </c>
      <c r="P267" s="37">
        <f>SUMIFS(СВЦЭМ!$H$34:$H$777,СВЦЭМ!$A$34:$A$777,$A267,СВЦЭМ!$B$34:$B$777,P$260)+'СЕТ СН'!$F$12</f>
        <v>363.85418647</v>
      </c>
      <c r="Q267" s="37">
        <f>SUMIFS(СВЦЭМ!$H$34:$H$777,СВЦЭМ!$A$34:$A$777,$A267,СВЦЭМ!$B$34:$B$777,Q$260)+'СЕТ СН'!$F$12</f>
        <v>369.46465759</v>
      </c>
      <c r="R267" s="37">
        <f>SUMIFS(СВЦЭМ!$H$34:$H$777,СВЦЭМ!$A$34:$A$777,$A267,СВЦЭМ!$B$34:$B$777,R$260)+'СЕТ СН'!$F$12</f>
        <v>380.16003231000002</v>
      </c>
      <c r="S267" s="37">
        <f>SUMIFS(СВЦЭМ!$H$34:$H$777,СВЦЭМ!$A$34:$A$777,$A267,СВЦЭМ!$B$34:$B$777,S$260)+'СЕТ СН'!$F$12</f>
        <v>389.42183977000002</v>
      </c>
      <c r="T267" s="37">
        <f>SUMIFS(СВЦЭМ!$H$34:$H$777,СВЦЭМ!$A$34:$A$777,$A267,СВЦЭМ!$B$34:$B$777,T$260)+'СЕТ СН'!$F$12</f>
        <v>400.62183259</v>
      </c>
      <c r="U267" s="37">
        <f>SUMIFS(СВЦЭМ!$H$34:$H$777,СВЦЭМ!$A$34:$A$777,$A267,СВЦЭМ!$B$34:$B$777,U$260)+'СЕТ СН'!$F$12</f>
        <v>405.78380390000001</v>
      </c>
      <c r="V267" s="37">
        <f>SUMIFS(СВЦЭМ!$H$34:$H$777,СВЦЭМ!$A$34:$A$777,$A267,СВЦЭМ!$B$34:$B$777,V$260)+'СЕТ СН'!$F$12</f>
        <v>404.21329885</v>
      </c>
      <c r="W267" s="37">
        <f>SUMIFS(СВЦЭМ!$H$34:$H$777,СВЦЭМ!$A$34:$A$777,$A267,СВЦЭМ!$B$34:$B$777,W$260)+'СЕТ СН'!$F$12</f>
        <v>393.32155956999998</v>
      </c>
      <c r="X267" s="37">
        <f>SUMIFS(СВЦЭМ!$H$34:$H$777,СВЦЭМ!$A$34:$A$777,$A267,СВЦЭМ!$B$34:$B$777,X$260)+'СЕТ СН'!$F$12</f>
        <v>376.32816458999997</v>
      </c>
      <c r="Y267" s="37">
        <f>SUMIFS(СВЦЭМ!$H$34:$H$777,СВЦЭМ!$A$34:$A$777,$A267,СВЦЭМ!$B$34:$B$777,Y$260)+'СЕТ СН'!$F$12</f>
        <v>430.65593444000001</v>
      </c>
    </row>
    <row r="268" spans="1:27" ht="15.75" x14ac:dyDescent="0.2">
      <c r="A268" s="36">
        <f t="shared" si="7"/>
        <v>43259</v>
      </c>
      <c r="B268" s="37">
        <f>SUMIFS(СВЦЭМ!$H$34:$H$777,СВЦЭМ!$A$34:$A$777,$A268,СВЦЭМ!$B$34:$B$777,B$260)+'СЕТ СН'!$F$12</f>
        <v>474.48441652000002</v>
      </c>
      <c r="C268" s="37">
        <f>SUMIFS(СВЦЭМ!$H$34:$H$777,СВЦЭМ!$A$34:$A$777,$A268,СВЦЭМ!$B$34:$B$777,C$260)+'СЕТ СН'!$F$12</f>
        <v>512.78192123999997</v>
      </c>
      <c r="D268" s="37">
        <f>SUMIFS(СВЦЭМ!$H$34:$H$777,СВЦЭМ!$A$34:$A$777,$A268,СВЦЭМ!$B$34:$B$777,D$260)+'СЕТ СН'!$F$12</f>
        <v>535.69797929000003</v>
      </c>
      <c r="E268" s="37">
        <f>SUMIFS(СВЦЭМ!$H$34:$H$777,СВЦЭМ!$A$34:$A$777,$A268,СВЦЭМ!$B$34:$B$777,E$260)+'СЕТ СН'!$F$12</f>
        <v>537.11611790999996</v>
      </c>
      <c r="F268" s="37">
        <f>SUMIFS(СВЦЭМ!$H$34:$H$777,СВЦЭМ!$A$34:$A$777,$A268,СВЦЭМ!$B$34:$B$777,F$260)+'СЕТ СН'!$F$12</f>
        <v>539.38701720999995</v>
      </c>
      <c r="G268" s="37">
        <f>SUMIFS(СВЦЭМ!$H$34:$H$777,СВЦЭМ!$A$34:$A$777,$A268,СВЦЭМ!$B$34:$B$777,G$260)+'СЕТ СН'!$F$12</f>
        <v>526.50127707000001</v>
      </c>
      <c r="H268" s="37">
        <f>SUMIFS(СВЦЭМ!$H$34:$H$777,СВЦЭМ!$A$34:$A$777,$A268,СВЦЭМ!$B$34:$B$777,H$260)+'СЕТ СН'!$F$12</f>
        <v>461.71328782000001</v>
      </c>
      <c r="I268" s="37">
        <f>SUMIFS(СВЦЭМ!$H$34:$H$777,СВЦЭМ!$A$34:$A$777,$A268,СВЦЭМ!$B$34:$B$777,I$260)+'СЕТ СН'!$F$12</f>
        <v>413.37361671000002</v>
      </c>
      <c r="J268" s="37">
        <f>SUMIFS(СВЦЭМ!$H$34:$H$777,СВЦЭМ!$A$34:$A$777,$A268,СВЦЭМ!$B$34:$B$777,J$260)+'СЕТ СН'!$F$12</f>
        <v>392.91165954000002</v>
      </c>
      <c r="K268" s="37">
        <f>SUMIFS(СВЦЭМ!$H$34:$H$777,СВЦЭМ!$A$34:$A$777,$A268,СВЦЭМ!$B$34:$B$777,K$260)+'СЕТ СН'!$F$12</f>
        <v>385.50828209999997</v>
      </c>
      <c r="L268" s="37">
        <f>SUMIFS(СВЦЭМ!$H$34:$H$777,СВЦЭМ!$A$34:$A$777,$A268,СВЦЭМ!$B$34:$B$777,L$260)+'СЕТ СН'!$F$12</f>
        <v>377.32053115000002</v>
      </c>
      <c r="M268" s="37">
        <f>SUMIFS(СВЦЭМ!$H$34:$H$777,СВЦЭМ!$A$34:$A$777,$A268,СВЦЭМ!$B$34:$B$777,M$260)+'СЕТ СН'!$F$12</f>
        <v>369.86710214999999</v>
      </c>
      <c r="N268" s="37">
        <f>SUMIFS(СВЦЭМ!$H$34:$H$777,СВЦЭМ!$A$34:$A$777,$A268,СВЦЭМ!$B$34:$B$777,N$260)+'СЕТ СН'!$F$12</f>
        <v>371.62462325000001</v>
      </c>
      <c r="O268" s="37">
        <f>SUMIFS(СВЦЭМ!$H$34:$H$777,СВЦЭМ!$A$34:$A$777,$A268,СВЦЭМ!$B$34:$B$777,O$260)+'СЕТ СН'!$F$12</f>
        <v>371.10612865000002</v>
      </c>
      <c r="P268" s="37">
        <f>SUMIFS(СВЦЭМ!$H$34:$H$777,СВЦЭМ!$A$34:$A$777,$A268,СВЦЭМ!$B$34:$B$777,P$260)+'СЕТ СН'!$F$12</f>
        <v>372.09972744999999</v>
      </c>
      <c r="Q268" s="37">
        <f>SUMIFS(СВЦЭМ!$H$34:$H$777,СВЦЭМ!$A$34:$A$777,$A268,СВЦЭМ!$B$34:$B$777,Q$260)+'СЕТ СН'!$F$12</f>
        <v>374.92196626999998</v>
      </c>
      <c r="R268" s="37">
        <f>SUMIFS(СВЦЭМ!$H$34:$H$777,СВЦЭМ!$A$34:$A$777,$A268,СВЦЭМ!$B$34:$B$777,R$260)+'СЕТ СН'!$F$12</f>
        <v>376.72017178999999</v>
      </c>
      <c r="S268" s="37">
        <f>SUMIFS(СВЦЭМ!$H$34:$H$777,СВЦЭМ!$A$34:$A$777,$A268,СВЦЭМ!$B$34:$B$777,S$260)+'СЕТ СН'!$F$12</f>
        <v>374.73964264</v>
      </c>
      <c r="T268" s="37">
        <f>SUMIFS(СВЦЭМ!$H$34:$H$777,СВЦЭМ!$A$34:$A$777,$A268,СВЦЭМ!$B$34:$B$777,T$260)+'СЕТ СН'!$F$12</f>
        <v>372.75425016000003</v>
      </c>
      <c r="U268" s="37">
        <f>SUMIFS(СВЦЭМ!$H$34:$H$777,СВЦЭМ!$A$34:$A$777,$A268,СВЦЭМ!$B$34:$B$777,U$260)+'СЕТ СН'!$F$12</f>
        <v>376.46072167</v>
      </c>
      <c r="V268" s="37">
        <f>SUMIFS(СВЦЭМ!$H$34:$H$777,СВЦЭМ!$A$34:$A$777,$A268,СВЦЭМ!$B$34:$B$777,V$260)+'СЕТ СН'!$F$12</f>
        <v>378.55598760999999</v>
      </c>
      <c r="W268" s="37">
        <f>SUMIFS(СВЦЭМ!$H$34:$H$777,СВЦЭМ!$A$34:$A$777,$A268,СВЦЭМ!$B$34:$B$777,W$260)+'СЕТ СН'!$F$12</f>
        <v>362.88239734000001</v>
      </c>
      <c r="X268" s="37">
        <f>SUMIFS(СВЦЭМ!$H$34:$H$777,СВЦЭМ!$A$34:$A$777,$A268,СВЦЭМ!$B$34:$B$777,X$260)+'СЕТ СН'!$F$12</f>
        <v>373.91477982999999</v>
      </c>
      <c r="Y268" s="37">
        <f>SUMIFS(СВЦЭМ!$H$34:$H$777,СВЦЭМ!$A$34:$A$777,$A268,СВЦЭМ!$B$34:$B$777,Y$260)+'СЕТ СН'!$F$12</f>
        <v>426.62203684000002</v>
      </c>
    </row>
    <row r="269" spans="1:27" ht="15.75" x14ac:dyDescent="0.2">
      <c r="A269" s="36">
        <f t="shared" si="7"/>
        <v>43260</v>
      </c>
      <c r="B269" s="37">
        <f>SUMIFS(СВЦЭМ!$H$34:$H$777,СВЦЭМ!$A$34:$A$777,$A269,СВЦЭМ!$B$34:$B$777,B$260)+'СЕТ СН'!$F$12</f>
        <v>506.82802559999999</v>
      </c>
      <c r="C269" s="37">
        <f>SUMIFS(СВЦЭМ!$H$34:$H$777,СВЦЭМ!$A$34:$A$777,$A269,СВЦЭМ!$B$34:$B$777,C$260)+'СЕТ СН'!$F$12</f>
        <v>522.22261857000001</v>
      </c>
      <c r="D269" s="37">
        <f>SUMIFS(СВЦЭМ!$H$34:$H$777,СВЦЭМ!$A$34:$A$777,$A269,СВЦЭМ!$B$34:$B$777,D$260)+'СЕТ СН'!$F$12</f>
        <v>539.28933483000003</v>
      </c>
      <c r="E269" s="37">
        <f>SUMIFS(СВЦЭМ!$H$34:$H$777,СВЦЭМ!$A$34:$A$777,$A269,СВЦЭМ!$B$34:$B$777,E$260)+'СЕТ СН'!$F$12</f>
        <v>544.76255075999995</v>
      </c>
      <c r="F269" s="37">
        <f>SUMIFS(СВЦЭМ!$H$34:$H$777,СВЦЭМ!$A$34:$A$777,$A269,СВЦЭМ!$B$34:$B$777,F$260)+'СЕТ СН'!$F$12</f>
        <v>541.12289749000001</v>
      </c>
      <c r="G269" s="37">
        <f>SUMIFS(СВЦЭМ!$H$34:$H$777,СВЦЭМ!$A$34:$A$777,$A269,СВЦЭМ!$B$34:$B$777,G$260)+'СЕТ СН'!$F$12</f>
        <v>531.30575939000005</v>
      </c>
      <c r="H269" s="37">
        <f>SUMIFS(СВЦЭМ!$H$34:$H$777,СВЦЭМ!$A$34:$A$777,$A269,СВЦЭМ!$B$34:$B$777,H$260)+'СЕТ СН'!$F$12</f>
        <v>494.62354386999999</v>
      </c>
      <c r="I269" s="37">
        <f>SUMIFS(СВЦЭМ!$H$34:$H$777,СВЦЭМ!$A$34:$A$777,$A269,СВЦЭМ!$B$34:$B$777,I$260)+'СЕТ СН'!$F$12</f>
        <v>431.27627941999998</v>
      </c>
      <c r="J269" s="37">
        <f>SUMIFS(СВЦЭМ!$H$34:$H$777,СВЦЭМ!$A$34:$A$777,$A269,СВЦЭМ!$B$34:$B$777,J$260)+'СЕТ СН'!$F$12</f>
        <v>383.56184500000001</v>
      </c>
      <c r="K269" s="37">
        <f>SUMIFS(СВЦЭМ!$H$34:$H$777,СВЦЭМ!$A$34:$A$777,$A269,СВЦЭМ!$B$34:$B$777,K$260)+'СЕТ СН'!$F$12</f>
        <v>370.29900671000001</v>
      </c>
      <c r="L269" s="37">
        <f>SUMIFS(СВЦЭМ!$H$34:$H$777,СВЦЭМ!$A$34:$A$777,$A269,СВЦЭМ!$B$34:$B$777,L$260)+'СЕТ СН'!$F$12</f>
        <v>360.65426823000001</v>
      </c>
      <c r="M269" s="37">
        <f>SUMIFS(СВЦЭМ!$H$34:$H$777,СВЦЭМ!$A$34:$A$777,$A269,СВЦЭМ!$B$34:$B$777,M$260)+'СЕТ СН'!$F$12</f>
        <v>362.42607184000002</v>
      </c>
      <c r="N269" s="37">
        <f>SUMIFS(СВЦЭМ!$H$34:$H$777,СВЦЭМ!$A$34:$A$777,$A269,СВЦЭМ!$B$34:$B$777,N$260)+'СЕТ СН'!$F$12</f>
        <v>366.55808322000001</v>
      </c>
      <c r="O269" s="37">
        <f>SUMIFS(СВЦЭМ!$H$34:$H$777,СВЦЭМ!$A$34:$A$777,$A269,СВЦЭМ!$B$34:$B$777,O$260)+'СЕТ СН'!$F$12</f>
        <v>367.15644481999999</v>
      </c>
      <c r="P269" s="37">
        <f>SUMIFS(СВЦЭМ!$H$34:$H$777,СВЦЭМ!$A$34:$A$777,$A269,СВЦЭМ!$B$34:$B$777,P$260)+'СЕТ СН'!$F$12</f>
        <v>363.76581169999997</v>
      </c>
      <c r="Q269" s="37">
        <f>SUMIFS(СВЦЭМ!$H$34:$H$777,СВЦЭМ!$A$34:$A$777,$A269,СВЦЭМ!$B$34:$B$777,Q$260)+'СЕТ СН'!$F$12</f>
        <v>365.48006685000001</v>
      </c>
      <c r="R269" s="37">
        <f>SUMIFS(СВЦЭМ!$H$34:$H$777,СВЦЭМ!$A$34:$A$777,$A269,СВЦЭМ!$B$34:$B$777,R$260)+'СЕТ СН'!$F$12</f>
        <v>371.83583169000002</v>
      </c>
      <c r="S269" s="37">
        <f>SUMIFS(СВЦЭМ!$H$34:$H$777,СВЦЭМ!$A$34:$A$777,$A269,СВЦЭМ!$B$34:$B$777,S$260)+'СЕТ СН'!$F$12</f>
        <v>371.85059773</v>
      </c>
      <c r="T269" s="37">
        <f>SUMIFS(СВЦЭМ!$H$34:$H$777,СВЦЭМ!$A$34:$A$777,$A269,СВЦЭМ!$B$34:$B$777,T$260)+'СЕТ СН'!$F$12</f>
        <v>369.56751972000001</v>
      </c>
      <c r="U269" s="37">
        <f>SUMIFS(СВЦЭМ!$H$34:$H$777,СВЦЭМ!$A$34:$A$777,$A269,СВЦЭМ!$B$34:$B$777,U$260)+'СЕТ СН'!$F$12</f>
        <v>369.00583369999998</v>
      </c>
      <c r="V269" s="37">
        <f>SUMIFS(СВЦЭМ!$H$34:$H$777,СВЦЭМ!$A$34:$A$777,$A269,СВЦЭМ!$B$34:$B$777,V$260)+'СЕТ СН'!$F$12</f>
        <v>376.31629943000002</v>
      </c>
      <c r="W269" s="37">
        <f>SUMIFS(СВЦЭМ!$H$34:$H$777,СВЦЭМ!$A$34:$A$777,$A269,СВЦЭМ!$B$34:$B$777,W$260)+'СЕТ СН'!$F$12</f>
        <v>397.12594849999999</v>
      </c>
      <c r="X269" s="37">
        <f>SUMIFS(СВЦЭМ!$H$34:$H$777,СВЦЭМ!$A$34:$A$777,$A269,СВЦЭМ!$B$34:$B$777,X$260)+'СЕТ СН'!$F$12</f>
        <v>434.00544253999999</v>
      </c>
      <c r="Y269" s="37">
        <f>SUMIFS(СВЦЭМ!$H$34:$H$777,СВЦЭМ!$A$34:$A$777,$A269,СВЦЭМ!$B$34:$B$777,Y$260)+'СЕТ СН'!$F$12</f>
        <v>467.04028263999999</v>
      </c>
    </row>
    <row r="270" spans="1:27" ht="15.75" x14ac:dyDescent="0.2">
      <c r="A270" s="36">
        <f t="shared" si="7"/>
        <v>43261</v>
      </c>
      <c r="B270" s="37">
        <f>SUMIFS(СВЦЭМ!$H$34:$H$777,СВЦЭМ!$A$34:$A$777,$A270,СВЦЭМ!$B$34:$B$777,B$260)+'СЕТ СН'!$F$12</f>
        <v>502.96155107999999</v>
      </c>
      <c r="C270" s="37">
        <f>SUMIFS(СВЦЭМ!$H$34:$H$777,СВЦЭМ!$A$34:$A$777,$A270,СВЦЭМ!$B$34:$B$777,C$260)+'СЕТ СН'!$F$12</f>
        <v>527.04671511000004</v>
      </c>
      <c r="D270" s="37">
        <f>SUMIFS(СВЦЭМ!$H$34:$H$777,СВЦЭМ!$A$34:$A$777,$A270,СВЦЭМ!$B$34:$B$777,D$260)+'СЕТ СН'!$F$12</f>
        <v>544.93265323000003</v>
      </c>
      <c r="E270" s="37">
        <f>SUMIFS(СВЦЭМ!$H$34:$H$777,СВЦЭМ!$A$34:$A$777,$A270,СВЦЭМ!$B$34:$B$777,E$260)+'СЕТ СН'!$F$12</f>
        <v>545.95010807000006</v>
      </c>
      <c r="F270" s="37">
        <f>SUMIFS(СВЦЭМ!$H$34:$H$777,СВЦЭМ!$A$34:$A$777,$A270,СВЦЭМ!$B$34:$B$777,F$260)+'СЕТ СН'!$F$12</f>
        <v>543.0686862</v>
      </c>
      <c r="G270" s="37">
        <f>SUMIFS(СВЦЭМ!$H$34:$H$777,СВЦЭМ!$A$34:$A$777,$A270,СВЦЭМ!$B$34:$B$777,G$260)+'СЕТ СН'!$F$12</f>
        <v>543.64615844000002</v>
      </c>
      <c r="H270" s="37">
        <f>SUMIFS(СВЦЭМ!$H$34:$H$777,СВЦЭМ!$A$34:$A$777,$A270,СВЦЭМ!$B$34:$B$777,H$260)+'СЕТ СН'!$F$12</f>
        <v>513.91887727000005</v>
      </c>
      <c r="I270" s="37">
        <f>SUMIFS(СВЦЭМ!$H$34:$H$777,СВЦЭМ!$A$34:$A$777,$A270,СВЦЭМ!$B$34:$B$777,I$260)+'СЕТ СН'!$F$12</f>
        <v>448.71141567000001</v>
      </c>
      <c r="J270" s="37">
        <f>SUMIFS(СВЦЭМ!$H$34:$H$777,СВЦЭМ!$A$34:$A$777,$A270,СВЦЭМ!$B$34:$B$777,J$260)+'СЕТ СН'!$F$12</f>
        <v>399.70008022000002</v>
      </c>
      <c r="K270" s="37">
        <f>SUMIFS(СВЦЭМ!$H$34:$H$777,СВЦЭМ!$A$34:$A$777,$A270,СВЦЭМ!$B$34:$B$777,K$260)+'СЕТ СН'!$F$12</f>
        <v>366.13763583999997</v>
      </c>
      <c r="L270" s="37">
        <f>SUMIFS(СВЦЭМ!$H$34:$H$777,СВЦЭМ!$A$34:$A$777,$A270,СВЦЭМ!$B$34:$B$777,L$260)+'СЕТ СН'!$F$12</f>
        <v>352.12657664</v>
      </c>
      <c r="M270" s="37">
        <f>SUMIFS(СВЦЭМ!$H$34:$H$777,СВЦЭМ!$A$34:$A$777,$A270,СВЦЭМ!$B$34:$B$777,M$260)+'СЕТ СН'!$F$12</f>
        <v>350.44197085000002</v>
      </c>
      <c r="N270" s="37">
        <f>SUMIFS(СВЦЭМ!$H$34:$H$777,СВЦЭМ!$A$34:$A$777,$A270,СВЦЭМ!$B$34:$B$777,N$260)+'СЕТ СН'!$F$12</f>
        <v>355.06044580000002</v>
      </c>
      <c r="O270" s="37">
        <f>SUMIFS(СВЦЭМ!$H$34:$H$777,СВЦЭМ!$A$34:$A$777,$A270,СВЦЭМ!$B$34:$B$777,O$260)+'СЕТ СН'!$F$12</f>
        <v>378.32809713</v>
      </c>
      <c r="P270" s="37">
        <f>SUMIFS(СВЦЭМ!$H$34:$H$777,СВЦЭМ!$A$34:$A$777,$A270,СВЦЭМ!$B$34:$B$777,P$260)+'СЕТ СН'!$F$12</f>
        <v>371.73561863999998</v>
      </c>
      <c r="Q270" s="37">
        <f>SUMIFS(СВЦЭМ!$H$34:$H$777,СВЦЭМ!$A$34:$A$777,$A270,СВЦЭМ!$B$34:$B$777,Q$260)+'СЕТ СН'!$F$12</f>
        <v>373.50970582999997</v>
      </c>
      <c r="R270" s="37">
        <f>SUMIFS(СВЦЭМ!$H$34:$H$777,СВЦЭМ!$A$34:$A$777,$A270,СВЦЭМ!$B$34:$B$777,R$260)+'СЕТ СН'!$F$12</f>
        <v>373.33946777</v>
      </c>
      <c r="S270" s="37">
        <f>SUMIFS(СВЦЭМ!$H$34:$H$777,СВЦЭМ!$A$34:$A$777,$A270,СВЦЭМ!$B$34:$B$777,S$260)+'СЕТ СН'!$F$12</f>
        <v>372.95196872000002</v>
      </c>
      <c r="T270" s="37">
        <f>SUMIFS(СВЦЭМ!$H$34:$H$777,СВЦЭМ!$A$34:$A$777,$A270,СВЦЭМ!$B$34:$B$777,T$260)+'СЕТ СН'!$F$12</f>
        <v>375.19585000000001</v>
      </c>
      <c r="U270" s="37">
        <f>SUMIFS(СВЦЭМ!$H$34:$H$777,СВЦЭМ!$A$34:$A$777,$A270,СВЦЭМ!$B$34:$B$777,U$260)+'СЕТ СН'!$F$12</f>
        <v>373.58189712000001</v>
      </c>
      <c r="V270" s="37">
        <f>SUMIFS(СВЦЭМ!$H$34:$H$777,СВЦЭМ!$A$34:$A$777,$A270,СВЦЭМ!$B$34:$B$777,V$260)+'СЕТ СН'!$F$12</f>
        <v>361.12151356999999</v>
      </c>
      <c r="W270" s="37">
        <f>SUMIFS(СВЦЭМ!$H$34:$H$777,СВЦЭМ!$A$34:$A$777,$A270,СВЦЭМ!$B$34:$B$777,W$260)+'СЕТ СН'!$F$12</f>
        <v>380.25934993999999</v>
      </c>
      <c r="X270" s="37">
        <f>SUMIFS(СВЦЭМ!$H$34:$H$777,СВЦЭМ!$A$34:$A$777,$A270,СВЦЭМ!$B$34:$B$777,X$260)+'СЕТ СН'!$F$12</f>
        <v>429.40282869999999</v>
      </c>
      <c r="Y270" s="37">
        <f>SUMIFS(СВЦЭМ!$H$34:$H$777,СВЦЭМ!$A$34:$A$777,$A270,СВЦЭМ!$B$34:$B$777,Y$260)+'СЕТ СН'!$F$12</f>
        <v>471.08785996</v>
      </c>
    </row>
    <row r="271" spans="1:27" ht="15.75" x14ac:dyDescent="0.2">
      <c r="A271" s="36">
        <f t="shared" si="7"/>
        <v>43262</v>
      </c>
      <c r="B271" s="37">
        <f>SUMIFS(СВЦЭМ!$H$34:$H$777,СВЦЭМ!$A$34:$A$777,$A271,СВЦЭМ!$B$34:$B$777,B$260)+'СЕТ СН'!$F$12</f>
        <v>493.55369123000003</v>
      </c>
      <c r="C271" s="37">
        <f>SUMIFS(СВЦЭМ!$H$34:$H$777,СВЦЭМ!$A$34:$A$777,$A271,СВЦЭМ!$B$34:$B$777,C$260)+'СЕТ СН'!$F$12</f>
        <v>522.71613921000005</v>
      </c>
      <c r="D271" s="37">
        <f>SUMIFS(СВЦЭМ!$H$34:$H$777,СВЦЭМ!$A$34:$A$777,$A271,СВЦЭМ!$B$34:$B$777,D$260)+'СЕТ СН'!$F$12</f>
        <v>540.50002599000004</v>
      </c>
      <c r="E271" s="37">
        <f>SUMIFS(СВЦЭМ!$H$34:$H$777,СВЦЭМ!$A$34:$A$777,$A271,СВЦЭМ!$B$34:$B$777,E$260)+'СЕТ СН'!$F$12</f>
        <v>540.91161912999996</v>
      </c>
      <c r="F271" s="37">
        <f>SUMIFS(СВЦЭМ!$H$34:$H$777,СВЦЭМ!$A$34:$A$777,$A271,СВЦЭМ!$B$34:$B$777,F$260)+'СЕТ СН'!$F$12</f>
        <v>534.39818643000001</v>
      </c>
      <c r="G271" s="37">
        <f>SUMIFS(СВЦЭМ!$H$34:$H$777,СВЦЭМ!$A$34:$A$777,$A271,СВЦЭМ!$B$34:$B$777,G$260)+'СЕТ СН'!$F$12</f>
        <v>539.35245311999995</v>
      </c>
      <c r="H271" s="37">
        <f>SUMIFS(СВЦЭМ!$H$34:$H$777,СВЦЭМ!$A$34:$A$777,$A271,СВЦЭМ!$B$34:$B$777,H$260)+'СЕТ СН'!$F$12</f>
        <v>531.23438340999996</v>
      </c>
      <c r="I271" s="37">
        <f>SUMIFS(СВЦЭМ!$H$34:$H$777,СВЦЭМ!$A$34:$A$777,$A271,СВЦЭМ!$B$34:$B$777,I$260)+'СЕТ СН'!$F$12</f>
        <v>472.14244155</v>
      </c>
      <c r="J271" s="37">
        <f>SUMIFS(СВЦЭМ!$H$34:$H$777,СВЦЭМ!$A$34:$A$777,$A271,СВЦЭМ!$B$34:$B$777,J$260)+'СЕТ СН'!$F$12</f>
        <v>398.71905317</v>
      </c>
      <c r="K271" s="37">
        <f>SUMIFS(СВЦЭМ!$H$34:$H$777,СВЦЭМ!$A$34:$A$777,$A271,СВЦЭМ!$B$34:$B$777,K$260)+'СЕТ СН'!$F$12</f>
        <v>367.79752166999998</v>
      </c>
      <c r="L271" s="37">
        <f>SUMIFS(СВЦЭМ!$H$34:$H$777,СВЦЭМ!$A$34:$A$777,$A271,СВЦЭМ!$B$34:$B$777,L$260)+'СЕТ СН'!$F$12</f>
        <v>357.02418118000003</v>
      </c>
      <c r="M271" s="37">
        <f>SUMIFS(СВЦЭМ!$H$34:$H$777,СВЦЭМ!$A$34:$A$777,$A271,СВЦЭМ!$B$34:$B$777,M$260)+'СЕТ СН'!$F$12</f>
        <v>356.73813203999998</v>
      </c>
      <c r="N271" s="37">
        <f>SUMIFS(СВЦЭМ!$H$34:$H$777,СВЦЭМ!$A$34:$A$777,$A271,СВЦЭМ!$B$34:$B$777,N$260)+'СЕТ СН'!$F$12</f>
        <v>359.33663801</v>
      </c>
      <c r="O271" s="37">
        <f>SUMIFS(СВЦЭМ!$H$34:$H$777,СВЦЭМ!$A$34:$A$777,$A271,СВЦЭМ!$B$34:$B$777,O$260)+'СЕТ СН'!$F$12</f>
        <v>370.09947726000001</v>
      </c>
      <c r="P271" s="37">
        <f>SUMIFS(СВЦЭМ!$H$34:$H$777,СВЦЭМ!$A$34:$A$777,$A271,СВЦЭМ!$B$34:$B$777,P$260)+'СЕТ СН'!$F$12</f>
        <v>375.91402338</v>
      </c>
      <c r="Q271" s="37">
        <f>SUMIFS(СВЦЭМ!$H$34:$H$777,СВЦЭМ!$A$34:$A$777,$A271,СВЦЭМ!$B$34:$B$777,Q$260)+'СЕТ СН'!$F$12</f>
        <v>368.97078236999999</v>
      </c>
      <c r="R271" s="37">
        <f>SUMIFS(СВЦЭМ!$H$34:$H$777,СВЦЭМ!$A$34:$A$777,$A271,СВЦЭМ!$B$34:$B$777,R$260)+'СЕТ СН'!$F$12</f>
        <v>367.84488288</v>
      </c>
      <c r="S271" s="37">
        <f>SUMIFS(СВЦЭМ!$H$34:$H$777,СВЦЭМ!$A$34:$A$777,$A271,СВЦЭМ!$B$34:$B$777,S$260)+'СЕТ СН'!$F$12</f>
        <v>368.14062282999998</v>
      </c>
      <c r="T271" s="37">
        <f>SUMIFS(СВЦЭМ!$H$34:$H$777,СВЦЭМ!$A$34:$A$777,$A271,СВЦЭМ!$B$34:$B$777,T$260)+'СЕТ СН'!$F$12</f>
        <v>366.18808704999998</v>
      </c>
      <c r="U271" s="37">
        <f>SUMIFS(СВЦЭМ!$H$34:$H$777,СВЦЭМ!$A$34:$A$777,$A271,СВЦЭМ!$B$34:$B$777,U$260)+'СЕТ СН'!$F$12</f>
        <v>368.28100310999997</v>
      </c>
      <c r="V271" s="37">
        <f>SUMIFS(СВЦЭМ!$H$34:$H$777,СВЦЭМ!$A$34:$A$777,$A271,СВЦЭМ!$B$34:$B$777,V$260)+'СЕТ СН'!$F$12</f>
        <v>361.74259999999998</v>
      </c>
      <c r="W271" s="37">
        <f>SUMIFS(СВЦЭМ!$H$34:$H$777,СВЦЭМ!$A$34:$A$777,$A271,СВЦЭМ!$B$34:$B$777,W$260)+'СЕТ СН'!$F$12</f>
        <v>377.92144610000003</v>
      </c>
      <c r="X271" s="37">
        <f>SUMIFS(СВЦЭМ!$H$34:$H$777,СВЦЭМ!$A$34:$A$777,$A271,СВЦЭМ!$B$34:$B$777,X$260)+'СЕТ СН'!$F$12</f>
        <v>429.07912880999999</v>
      </c>
      <c r="Y271" s="37">
        <f>SUMIFS(СВЦЭМ!$H$34:$H$777,СВЦЭМ!$A$34:$A$777,$A271,СВЦЭМ!$B$34:$B$777,Y$260)+'СЕТ СН'!$F$12</f>
        <v>493.28759672000001</v>
      </c>
    </row>
    <row r="272" spans="1:27" ht="15.75" x14ac:dyDescent="0.2">
      <c r="A272" s="36">
        <f t="shared" si="7"/>
        <v>43263</v>
      </c>
      <c r="B272" s="37">
        <f>SUMIFS(СВЦЭМ!$H$34:$H$777,СВЦЭМ!$A$34:$A$777,$A272,СВЦЭМ!$B$34:$B$777,B$260)+'СЕТ СН'!$F$12</f>
        <v>515.77863227</v>
      </c>
      <c r="C272" s="37">
        <f>SUMIFS(СВЦЭМ!$H$34:$H$777,СВЦЭМ!$A$34:$A$777,$A272,СВЦЭМ!$B$34:$B$777,C$260)+'СЕТ СН'!$F$12</f>
        <v>531.01556174999996</v>
      </c>
      <c r="D272" s="37">
        <f>SUMIFS(СВЦЭМ!$H$34:$H$777,СВЦЭМ!$A$34:$A$777,$A272,СВЦЭМ!$B$34:$B$777,D$260)+'СЕТ СН'!$F$12</f>
        <v>535.76576537000005</v>
      </c>
      <c r="E272" s="37">
        <f>SUMIFS(СВЦЭМ!$H$34:$H$777,СВЦЭМ!$A$34:$A$777,$A272,СВЦЭМ!$B$34:$B$777,E$260)+'СЕТ СН'!$F$12</f>
        <v>547.58813682000005</v>
      </c>
      <c r="F272" s="37">
        <f>SUMIFS(СВЦЭМ!$H$34:$H$777,СВЦЭМ!$A$34:$A$777,$A272,СВЦЭМ!$B$34:$B$777,F$260)+'СЕТ СН'!$F$12</f>
        <v>546.46342245000005</v>
      </c>
      <c r="G272" s="37">
        <f>SUMIFS(СВЦЭМ!$H$34:$H$777,СВЦЭМ!$A$34:$A$777,$A272,СВЦЭМ!$B$34:$B$777,G$260)+'СЕТ СН'!$F$12</f>
        <v>546.83644532999995</v>
      </c>
      <c r="H272" s="37">
        <f>SUMIFS(СВЦЭМ!$H$34:$H$777,СВЦЭМ!$A$34:$A$777,$A272,СВЦЭМ!$B$34:$B$777,H$260)+'СЕТ СН'!$F$12</f>
        <v>538.99686571999996</v>
      </c>
      <c r="I272" s="37">
        <f>SUMIFS(СВЦЭМ!$H$34:$H$777,СВЦЭМ!$A$34:$A$777,$A272,СВЦЭМ!$B$34:$B$777,I$260)+'СЕТ СН'!$F$12</f>
        <v>481.55064105999998</v>
      </c>
      <c r="J272" s="37">
        <f>SUMIFS(СВЦЭМ!$H$34:$H$777,СВЦЭМ!$A$34:$A$777,$A272,СВЦЭМ!$B$34:$B$777,J$260)+'СЕТ СН'!$F$12</f>
        <v>408.17803349000002</v>
      </c>
      <c r="K272" s="37">
        <f>SUMIFS(СВЦЭМ!$H$34:$H$777,СВЦЭМ!$A$34:$A$777,$A272,СВЦЭМ!$B$34:$B$777,K$260)+'СЕТ СН'!$F$12</f>
        <v>370.77805396999997</v>
      </c>
      <c r="L272" s="37">
        <f>SUMIFS(СВЦЭМ!$H$34:$H$777,СВЦЭМ!$A$34:$A$777,$A272,СВЦЭМ!$B$34:$B$777,L$260)+'СЕТ СН'!$F$12</f>
        <v>365.44009268000002</v>
      </c>
      <c r="M272" s="37">
        <f>SUMIFS(СВЦЭМ!$H$34:$H$777,СВЦЭМ!$A$34:$A$777,$A272,СВЦЭМ!$B$34:$B$777,M$260)+'СЕТ СН'!$F$12</f>
        <v>362.03852539000002</v>
      </c>
      <c r="N272" s="37">
        <f>SUMIFS(СВЦЭМ!$H$34:$H$777,СВЦЭМ!$A$34:$A$777,$A272,СВЦЭМ!$B$34:$B$777,N$260)+'СЕТ СН'!$F$12</f>
        <v>363.17006994000002</v>
      </c>
      <c r="O272" s="37">
        <f>SUMIFS(СВЦЭМ!$H$34:$H$777,СВЦЭМ!$A$34:$A$777,$A272,СВЦЭМ!$B$34:$B$777,O$260)+'СЕТ СН'!$F$12</f>
        <v>373.55242332</v>
      </c>
      <c r="P272" s="37">
        <f>SUMIFS(СВЦЭМ!$H$34:$H$777,СВЦЭМ!$A$34:$A$777,$A272,СВЦЭМ!$B$34:$B$777,P$260)+'СЕТ СН'!$F$12</f>
        <v>373.39032874999998</v>
      </c>
      <c r="Q272" s="37">
        <f>SUMIFS(СВЦЭМ!$H$34:$H$777,СВЦЭМ!$A$34:$A$777,$A272,СВЦЭМ!$B$34:$B$777,Q$260)+'СЕТ СН'!$F$12</f>
        <v>372.26849591000001</v>
      </c>
      <c r="R272" s="37">
        <f>SUMIFS(СВЦЭМ!$H$34:$H$777,СВЦЭМ!$A$34:$A$777,$A272,СВЦЭМ!$B$34:$B$777,R$260)+'СЕТ СН'!$F$12</f>
        <v>369.80641800000001</v>
      </c>
      <c r="S272" s="37">
        <f>SUMIFS(СВЦЭМ!$H$34:$H$777,СВЦЭМ!$A$34:$A$777,$A272,СВЦЭМ!$B$34:$B$777,S$260)+'СЕТ СН'!$F$12</f>
        <v>373.39199150000002</v>
      </c>
      <c r="T272" s="37">
        <f>SUMIFS(СВЦЭМ!$H$34:$H$777,СВЦЭМ!$A$34:$A$777,$A272,СВЦЭМ!$B$34:$B$777,T$260)+'СЕТ СН'!$F$12</f>
        <v>370.72849599</v>
      </c>
      <c r="U272" s="37">
        <f>SUMIFS(СВЦЭМ!$H$34:$H$777,СВЦЭМ!$A$34:$A$777,$A272,СВЦЭМ!$B$34:$B$777,U$260)+'СЕТ СН'!$F$12</f>
        <v>372.34758147999997</v>
      </c>
      <c r="V272" s="37">
        <f>SUMIFS(СВЦЭМ!$H$34:$H$777,СВЦЭМ!$A$34:$A$777,$A272,СВЦЭМ!$B$34:$B$777,V$260)+'СЕТ СН'!$F$12</f>
        <v>365.89281690000001</v>
      </c>
      <c r="W272" s="37">
        <f>SUMIFS(СВЦЭМ!$H$34:$H$777,СВЦЭМ!$A$34:$A$777,$A272,СВЦЭМ!$B$34:$B$777,W$260)+'СЕТ СН'!$F$12</f>
        <v>384.10102455999998</v>
      </c>
      <c r="X272" s="37">
        <f>SUMIFS(СВЦЭМ!$H$34:$H$777,СВЦЭМ!$A$34:$A$777,$A272,СВЦЭМ!$B$34:$B$777,X$260)+'СЕТ СН'!$F$12</f>
        <v>435.35360180999999</v>
      </c>
      <c r="Y272" s="37">
        <f>SUMIFS(СВЦЭМ!$H$34:$H$777,СВЦЭМ!$A$34:$A$777,$A272,СВЦЭМ!$B$34:$B$777,Y$260)+'СЕТ СН'!$F$12</f>
        <v>499.66034063000001</v>
      </c>
    </row>
    <row r="273" spans="1:25" ht="15.75" x14ac:dyDescent="0.2">
      <c r="A273" s="36">
        <f t="shared" si="7"/>
        <v>43264</v>
      </c>
      <c r="B273" s="37">
        <f>SUMIFS(СВЦЭМ!$H$34:$H$777,СВЦЭМ!$A$34:$A$777,$A273,СВЦЭМ!$B$34:$B$777,B$260)+'СЕТ СН'!$F$12</f>
        <v>520.54709624999998</v>
      </c>
      <c r="C273" s="37">
        <f>SUMIFS(СВЦЭМ!$H$34:$H$777,СВЦЭМ!$A$34:$A$777,$A273,СВЦЭМ!$B$34:$B$777,C$260)+'СЕТ СН'!$F$12</f>
        <v>532.77764224999999</v>
      </c>
      <c r="D273" s="37">
        <f>SUMIFS(СВЦЭМ!$H$34:$H$777,СВЦЭМ!$A$34:$A$777,$A273,СВЦЭМ!$B$34:$B$777,D$260)+'СЕТ СН'!$F$12</f>
        <v>538.14408963000005</v>
      </c>
      <c r="E273" s="37">
        <f>SUMIFS(СВЦЭМ!$H$34:$H$777,СВЦЭМ!$A$34:$A$777,$A273,СВЦЭМ!$B$34:$B$777,E$260)+'СЕТ СН'!$F$12</f>
        <v>549.79272538999999</v>
      </c>
      <c r="F273" s="37">
        <f>SUMIFS(СВЦЭМ!$H$34:$H$777,СВЦЭМ!$A$34:$A$777,$A273,СВЦЭМ!$B$34:$B$777,F$260)+'СЕТ СН'!$F$12</f>
        <v>548.22521419999998</v>
      </c>
      <c r="G273" s="37">
        <f>SUMIFS(СВЦЭМ!$H$34:$H$777,СВЦЭМ!$A$34:$A$777,$A273,СВЦЭМ!$B$34:$B$777,G$260)+'СЕТ СН'!$F$12</f>
        <v>550.32868209000003</v>
      </c>
      <c r="H273" s="37">
        <f>SUMIFS(СВЦЭМ!$H$34:$H$777,СВЦЭМ!$A$34:$A$777,$A273,СВЦЭМ!$B$34:$B$777,H$260)+'СЕТ СН'!$F$12</f>
        <v>544.64009736000003</v>
      </c>
      <c r="I273" s="37">
        <f>SUMIFS(СВЦЭМ!$H$34:$H$777,СВЦЭМ!$A$34:$A$777,$A273,СВЦЭМ!$B$34:$B$777,I$260)+'СЕТ СН'!$F$12</f>
        <v>466.25349467000001</v>
      </c>
      <c r="J273" s="37">
        <f>SUMIFS(СВЦЭМ!$H$34:$H$777,СВЦЭМ!$A$34:$A$777,$A273,СВЦЭМ!$B$34:$B$777,J$260)+'СЕТ СН'!$F$12</f>
        <v>404.17958358999999</v>
      </c>
      <c r="K273" s="37">
        <f>SUMIFS(СВЦЭМ!$H$34:$H$777,СВЦЭМ!$A$34:$A$777,$A273,СВЦЭМ!$B$34:$B$777,K$260)+'СЕТ СН'!$F$12</f>
        <v>378.94873858</v>
      </c>
      <c r="L273" s="37">
        <f>SUMIFS(СВЦЭМ!$H$34:$H$777,СВЦЭМ!$A$34:$A$777,$A273,СВЦЭМ!$B$34:$B$777,L$260)+'СЕТ СН'!$F$12</f>
        <v>371.92741899999999</v>
      </c>
      <c r="M273" s="37">
        <f>SUMIFS(СВЦЭМ!$H$34:$H$777,СВЦЭМ!$A$34:$A$777,$A273,СВЦЭМ!$B$34:$B$777,M$260)+'СЕТ СН'!$F$12</f>
        <v>373.54062578000003</v>
      </c>
      <c r="N273" s="37">
        <f>SUMIFS(СВЦЭМ!$H$34:$H$777,СВЦЭМ!$A$34:$A$777,$A273,СВЦЭМ!$B$34:$B$777,N$260)+'СЕТ СН'!$F$12</f>
        <v>380.72681506999999</v>
      </c>
      <c r="O273" s="37">
        <f>SUMIFS(СВЦЭМ!$H$34:$H$777,СВЦЭМ!$A$34:$A$777,$A273,СВЦЭМ!$B$34:$B$777,O$260)+'СЕТ СН'!$F$12</f>
        <v>387.46376643000002</v>
      </c>
      <c r="P273" s="37">
        <f>SUMIFS(СВЦЭМ!$H$34:$H$777,СВЦЭМ!$A$34:$A$777,$A273,СВЦЭМ!$B$34:$B$777,P$260)+'СЕТ СН'!$F$12</f>
        <v>385.58593893</v>
      </c>
      <c r="Q273" s="37">
        <f>SUMIFS(СВЦЭМ!$H$34:$H$777,СВЦЭМ!$A$34:$A$777,$A273,СВЦЭМ!$B$34:$B$777,Q$260)+'СЕТ СН'!$F$12</f>
        <v>371.94775285999998</v>
      </c>
      <c r="R273" s="37">
        <f>SUMIFS(СВЦЭМ!$H$34:$H$777,СВЦЭМ!$A$34:$A$777,$A273,СВЦЭМ!$B$34:$B$777,R$260)+'СЕТ СН'!$F$12</f>
        <v>373.64178422999998</v>
      </c>
      <c r="S273" s="37">
        <f>SUMIFS(СВЦЭМ!$H$34:$H$777,СВЦЭМ!$A$34:$A$777,$A273,СВЦЭМ!$B$34:$B$777,S$260)+'СЕТ СН'!$F$12</f>
        <v>382.94943233999999</v>
      </c>
      <c r="T273" s="37">
        <f>SUMIFS(СВЦЭМ!$H$34:$H$777,СВЦЭМ!$A$34:$A$777,$A273,СВЦЭМ!$B$34:$B$777,T$260)+'СЕТ СН'!$F$12</f>
        <v>382.55669289000002</v>
      </c>
      <c r="U273" s="37">
        <f>SUMIFS(СВЦЭМ!$H$34:$H$777,СВЦЭМ!$A$34:$A$777,$A273,СВЦЭМ!$B$34:$B$777,U$260)+'СЕТ СН'!$F$12</f>
        <v>379.31215562</v>
      </c>
      <c r="V273" s="37">
        <f>SUMIFS(СВЦЭМ!$H$34:$H$777,СВЦЭМ!$A$34:$A$777,$A273,СВЦЭМ!$B$34:$B$777,V$260)+'СЕТ СН'!$F$12</f>
        <v>378.39618555999999</v>
      </c>
      <c r="W273" s="37">
        <f>SUMIFS(СВЦЭМ!$H$34:$H$777,СВЦЭМ!$A$34:$A$777,$A273,СВЦЭМ!$B$34:$B$777,W$260)+'СЕТ СН'!$F$12</f>
        <v>402.75320594999999</v>
      </c>
      <c r="X273" s="37">
        <f>SUMIFS(СВЦЭМ!$H$34:$H$777,СВЦЭМ!$A$34:$A$777,$A273,СВЦЭМ!$B$34:$B$777,X$260)+'СЕТ СН'!$F$12</f>
        <v>457.24855811999998</v>
      </c>
      <c r="Y273" s="37">
        <f>SUMIFS(СВЦЭМ!$H$34:$H$777,СВЦЭМ!$A$34:$A$777,$A273,СВЦЭМ!$B$34:$B$777,Y$260)+'СЕТ СН'!$F$12</f>
        <v>510.30515098000001</v>
      </c>
    </row>
    <row r="274" spans="1:25" ht="15.75" x14ac:dyDescent="0.2">
      <c r="A274" s="36">
        <f t="shared" si="7"/>
        <v>43265</v>
      </c>
      <c r="B274" s="37">
        <f>SUMIFS(СВЦЭМ!$H$34:$H$777,СВЦЭМ!$A$34:$A$777,$A274,СВЦЭМ!$B$34:$B$777,B$260)+'СЕТ СН'!$F$12</f>
        <v>539.80519157000003</v>
      </c>
      <c r="C274" s="37">
        <f>SUMIFS(СВЦЭМ!$H$34:$H$777,СВЦЭМ!$A$34:$A$777,$A274,СВЦЭМ!$B$34:$B$777,C$260)+'СЕТ СН'!$F$12</f>
        <v>559.94260708000002</v>
      </c>
      <c r="D274" s="37">
        <f>SUMIFS(СВЦЭМ!$H$34:$H$777,СВЦЭМ!$A$34:$A$777,$A274,СВЦЭМ!$B$34:$B$777,D$260)+'СЕТ СН'!$F$12</f>
        <v>555.33196278000003</v>
      </c>
      <c r="E274" s="37">
        <f>SUMIFS(СВЦЭМ!$H$34:$H$777,СВЦЭМ!$A$34:$A$777,$A274,СВЦЭМ!$B$34:$B$777,E$260)+'СЕТ СН'!$F$12</f>
        <v>556.48819515000002</v>
      </c>
      <c r="F274" s="37">
        <f>SUMIFS(СВЦЭМ!$H$34:$H$777,СВЦЭМ!$A$34:$A$777,$A274,СВЦЭМ!$B$34:$B$777,F$260)+'СЕТ СН'!$F$12</f>
        <v>554.76029879999999</v>
      </c>
      <c r="G274" s="37">
        <f>SUMIFS(СВЦЭМ!$H$34:$H$777,СВЦЭМ!$A$34:$A$777,$A274,СВЦЭМ!$B$34:$B$777,G$260)+'СЕТ СН'!$F$12</f>
        <v>556.85928514</v>
      </c>
      <c r="H274" s="37">
        <f>SUMIFS(СВЦЭМ!$H$34:$H$777,СВЦЭМ!$A$34:$A$777,$A274,СВЦЭМ!$B$34:$B$777,H$260)+'СЕТ СН'!$F$12</f>
        <v>542.96023359000003</v>
      </c>
      <c r="I274" s="37">
        <f>SUMIFS(СВЦЭМ!$H$34:$H$777,СВЦЭМ!$A$34:$A$777,$A274,СВЦЭМ!$B$34:$B$777,I$260)+'СЕТ СН'!$F$12</f>
        <v>467.39820035999998</v>
      </c>
      <c r="J274" s="37">
        <f>SUMIFS(СВЦЭМ!$H$34:$H$777,СВЦЭМ!$A$34:$A$777,$A274,СВЦЭМ!$B$34:$B$777,J$260)+'СЕТ СН'!$F$12</f>
        <v>409.79081745000002</v>
      </c>
      <c r="K274" s="37">
        <f>SUMIFS(СВЦЭМ!$H$34:$H$777,СВЦЭМ!$A$34:$A$777,$A274,СВЦЭМ!$B$34:$B$777,K$260)+'СЕТ СН'!$F$12</f>
        <v>378.00244736000002</v>
      </c>
      <c r="L274" s="37">
        <f>SUMIFS(СВЦЭМ!$H$34:$H$777,СВЦЭМ!$A$34:$A$777,$A274,СВЦЭМ!$B$34:$B$777,L$260)+'СЕТ СН'!$F$12</f>
        <v>374.58611516000002</v>
      </c>
      <c r="M274" s="37">
        <f>SUMIFS(СВЦЭМ!$H$34:$H$777,СВЦЭМ!$A$34:$A$777,$A274,СВЦЭМ!$B$34:$B$777,M$260)+'СЕТ СН'!$F$12</f>
        <v>375.79202226000001</v>
      </c>
      <c r="N274" s="37">
        <f>SUMIFS(СВЦЭМ!$H$34:$H$777,СВЦЭМ!$A$34:$A$777,$A274,СВЦЭМ!$B$34:$B$777,N$260)+'СЕТ СН'!$F$12</f>
        <v>368.06887998000002</v>
      </c>
      <c r="O274" s="37">
        <f>SUMIFS(СВЦЭМ!$H$34:$H$777,СВЦЭМ!$A$34:$A$777,$A274,СВЦЭМ!$B$34:$B$777,O$260)+'СЕТ СН'!$F$12</f>
        <v>371.14465115000002</v>
      </c>
      <c r="P274" s="37">
        <f>SUMIFS(СВЦЭМ!$H$34:$H$777,СВЦЭМ!$A$34:$A$777,$A274,СВЦЭМ!$B$34:$B$777,P$260)+'СЕТ СН'!$F$12</f>
        <v>379.6330724</v>
      </c>
      <c r="Q274" s="37">
        <f>SUMIFS(СВЦЭМ!$H$34:$H$777,СВЦЭМ!$A$34:$A$777,$A274,СВЦЭМ!$B$34:$B$777,Q$260)+'СЕТ СН'!$F$12</f>
        <v>383.79425351999998</v>
      </c>
      <c r="R274" s="37">
        <f>SUMIFS(СВЦЭМ!$H$34:$H$777,СВЦЭМ!$A$34:$A$777,$A274,СВЦЭМ!$B$34:$B$777,R$260)+'СЕТ СН'!$F$12</f>
        <v>386.23455603000002</v>
      </c>
      <c r="S274" s="37">
        <f>SUMIFS(СВЦЭМ!$H$34:$H$777,СВЦЭМ!$A$34:$A$777,$A274,СВЦЭМ!$B$34:$B$777,S$260)+'СЕТ СН'!$F$12</f>
        <v>387.88667163999997</v>
      </c>
      <c r="T274" s="37">
        <f>SUMIFS(СВЦЭМ!$H$34:$H$777,СВЦЭМ!$A$34:$A$777,$A274,СВЦЭМ!$B$34:$B$777,T$260)+'СЕТ СН'!$F$12</f>
        <v>389.36689611999998</v>
      </c>
      <c r="U274" s="37">
        <f>SUMIFS(СВЦЭМ!$H$34:$H$777,СВЦЭМ!$A$34:$A$777,$A274,СВЦЭМ!$B$34:$B$777,U$260)+'СЕТ СН'!$F$12</f>
        <v>380.26867406000002</v>
      </c>
      <c r="V274" s="37">
        <f>SUMIFS(СВЦЭМ!$H$34:$H$777,СВЦЭМ!$A$34:$A$777,$A274,СВЦЭМ!$B$34:$B$777,V$260)+'СЕТ СН'!$F$12</f>
        <v>379.85918509999999</v>
      </c>
      <c r="W274" s="37">
        <f>SUMIFS(СВЦЭМ!$H$34:$H$777,СВЦЭМ!$A$34:$A$777,$A274,СВЦЭМ!$B$34:$B$777,W$260)+'СЕТ СН'!$F$12</f>
        <v>400.59396161000001</v>
      </c>
      <c r="X274" s="37">
        <f>SUMIFS(СВЦЭМ!$H$34:$H$777,СВЦЭМ!$A$34:$A$777,$A274,СВЦЭМ!$B$34:$B$777,X$260)+'СЕТ СН'!$F$12</f>
        <v>459.96406535</v>
      </c>
      <c r="Y274" s="37">
        <f>SUMIFS(СВЦЭМ!$H$34:$H$777,СВЦЭМ!$A$34:$A$777,$A274,СВЦЭМ!$B$34:$B$777,Y$260)+'СЕТ СН'!$F$12</f>
        <v>531.90736883</v>
      </c>
    </row>
    <row r="275" spans="1:25" ht="15.75" x14ac:dyDescent="0.2">
      <c r="A275" s="36">
        <f t="shared" si="7"/>
        <v>43266</v>
      </c>
      <c r="B275" s="37">
        <f>SUMIFS(СВЦЭМ!$H$34:$H$777,СВЦЭМ!$A$34:$A$777,$A275,СВЦЭМ!$B$34:$B$777,B$260)+'СЕТ СН'!$F$12</f>
        <v>524.98479910000003</v>
      </c>
      <c r="C275" s="37">
        <f>SUMIFS(СВЦЭМ!$H$34:$H$777,СВЦЭМ!$A$34:$A$777,$A275,СВЦЭМ!$B$34:$B$777,C$260)+'СЕТ СН'!$F$12</f>
        <v>556.70910004999996</v>
      </c>
      <c r="D275" s="37">
        <f>SUMIFS(СВЦЭМ!$H$34:$H$777,СВЦЭМ!$A$34:$A$777,$A275,СВЦЭМ!$B$34:$B$777,D$260)+'СЕТ СН'!$F$12</f>
        <v>555.59754055999997</v>
      </c>
      <c r="E275" s="37">
        <f>SUMIFS(СВЦЭМ!$H$34:$H$777,СВЦЭМ!$A$34:$A$777,$A275,СВЦЭМ!$B$34:$B$777,E$260)+'СЕТ СН'!$F$12</f>
        <v>552.11592372999996</v>
      </c>
      <c r="F275" s="37">
        <f>SUMIFS(СВЦЭМ!$H$34:$H$777,СВЦЭМ!$A$34:$A$777,$A275,СВЦЭМ!$B$34:$B$777,F$260)+'СЕТ СН'!$F$12</f>
        <v>551.03615678999995</v>
      </c>
      <c r="G275" s="37">
        <f>SUMIFS(СВЦЭМ!$H$34:$H$777,СВЦЭМ!$A$34:$A$777,$A275,СВЦЭМ!$B$34:$B$777,G$260)+'СЕТ СН'!$F$12</f>
        <v>552.52849623999998</v>
      </c>
      <c r="H275" s="37">
        <f>SUMIFS(СВЦЭМ!$H$34:$H$777,СВЦЭМ!$A$34:$A$777,$A275,СВЦЭМ!$B$34:$B$777,H$260)+'СЕТ СН'!$F$12</f>
        <v>520.72598973000004</v>
      </c>
      <c r="I275" s="37">
        <f>SUMIFS(СВЦЭМ!$H$34:$H$777,СВЦЭМ!$A$34:$A$777,$A275,СВЦЭМ!$B$34:$B$777,I$260)+'СЕТ СН'!$F$12</f>
        <v>434.71245587999999</v>
      </c>
      <c r="J275" s="37">
        <f>SUMIFS(СВЦЭМ!$H$34:$H$777,СВЦЭМ!$A$34:$A$777,$A275,СВЦЭМ!$B$34:$B$777,J$260)+'СЕТ СН'!$F$12</f>
        <v>387.15898486999998</v>
      </c>
      <c r="K275" s="37">
        <f>SUMIFS(СВЦЭМ!$H$34:$H$777,СВЦЭМ!$A$34:$A$777,$A275,СВЦЭМ!$B$34:$B$777,K$260)+'СЕТ СН'!$F$12</f>
        <v>370.11424433000002</v>
      </c>
      <c r="L275" s="37">
        <f>SUMIFS(СВЦЭМ!$H$34:$H$777,СВЦЭМ!$A$34:$A$777,$A275,СВЦЭМ!$B$34:$B$777,L$260)+'СЕТ СН'!$F$12</f>
        <v>369.11778624999999</v>
      </c>
      <c r="M275" s="37">
        <f>SUMIFS(СВЦЭМ!$H$34:$H$777,СВЦЭМ!$A$34:$A$777,$A275,СВЦЭМ!$B$34:$B$777,M$260)+'СЕТ СН'!$F$12</f>
        <v>359.78291695000001</v>
      </c>
      <c r="N275" s="37">
        <f>SUMIFS(СВЦЭМ!$H$34:$H$777,СВЦЭМ!$A$34:$A$777,$A275,СВЦЭМ!$B$34:$B$777,N$260)+'СЕТ СН'!$F$12</f>
        <v>361.9886497</v>
      </c>
      <c r="O275" s="37">
        <f>SUMIFS(СВЦЭМ!$H$34:$H$777,СВЦЭМ!$A$34:$A$777,$A275,СВЦЭМ!$B$34:$B$777,O$260)+'СЕТ СН'!$F$12</f>
        <v>361.76638624999998</v>
      </c>
      <c r="P275" s="37">
        <f>SUMIFS(СВЦЭМ!$H$34:$H$777,СВЦЭМ!$A$34:$A$777,$A275,СВЦЭМ!$B$34:$B$777,P$260)+'СЕТ СН'!$F$12</f>
        <v>364.38371632000002</v>
      </c>
      <c r="Q275" s="37">
        <f>SUMIFS(СВЦЭМ!$H$34:$H$777,СВЦЭМ!$A$34:$A$777,$A275,СВЦЭМ!$B$34:$B$777,Q$260)+'СЕТ СН'!$F$12</f>
        <v>384.40663847000002</v>
      </c>
      <c r="R275" s="37">
        <f>SUMIFS(СВЦЭМ!$H$34:$H$777,СВЦЭМ!$A$34:$A$777,$A275,СВЦЭМ!$B$34:$B$777,R$260)+'СЕТ СН'!$F$12</f>
        <v>373.65773505999999</v>
      </c>
      <c r="S275" s="37">
        <f>SUMIFS(СВЦЭМ!$H$34:$H$777,СВЦЭМ!$A$34:$A$777,$A275,СВЦЭМ!$B$34:$B$777,S$260)+'СЕТ СН'!$F$12</f>
        <v>368.12593561</v>
      </c>
      <c r="T275" s="37">
        <f>SUMIFS(СВЦЭМ!$H$34:$H$777,СВЦЭМ!$A$34:$A$777,$A275,СВЦЭМ!$B$34:$B$777,T$260)+'СЕТ СН'!$F$12</f>
        <v>367.70907642999998</v>
      </c>
      <c r="U275" s="37">
        <f>SUMIFS(СВЦЭМ!$H$34:$H$777,СВЦЭМ!$A$34:$A$777,$A275,СВЦЭМ!$B$34:$B$777,U$260)+'СЕТ СН'!$F$12</f>
        <v>368.87819402000002</v>
      </c>
      <c r="V275" s="37">
        <f>SUMIFS(СВЦЭМ!$H$34:$H$777,СВЦЭМ!$A$34:$A$777,$A275,СВЦЭМ!$B$34:$B$777,V$260)+'СЕТ СН'!$F$12</f>
        <v>371.88150504999999</v>
      </c>
      <c r="W275" s="37">
        <f>SUMIFS(СВЦЭМ!$H$34:$H$777,СВЦЭМ!$A$34:$A$777,$A275,СВЦЭМ!$B$34:$B$777,W$260)+'СЕТ СН'!$F$12</f>
        <v>399.20722857999999</v>
      </c>
      <c r="X275" s="37">
        <f>SUMIFS(СВЦЭМ!$H$34:$H$777,СВЦЭМ!$A$34:$A$777,$A275,СВЦЭМ!$B$34:$B$777,X$260)+'СЕТ СН'!$F$12</f>
        <v>451.80364401999998</v>
      </c>
      <c r="Y275" s="37">
        <f>SUMIFS(СВЦЭМ!$H$34:$H$777,СВЦЭМ!$A$34:$A$777,$A275,СВЦЭМ!$B$34:$B$777,Y$260)+'СЕТ СН'!$F$12</f>
        <v>512.81228745999999</v>
      </c>
    </row>
    <row r="276" spans="1:25" ht="15.75" x14ac:dyDescent="0.2">
      <c r="A276" s="36">
        <f t="shared" si="7"/>
        <v>43267</v>
      </c>
      <c r="B276" s="37">
        <f>SUMIFS(СВЦЭМ!$H$34:$H$777,СВЦЭМ!$A$34:$A$777,$A276,СВЦЭМ!$B$34:$B$777,B$260)+'СЕТ СН'!$F$12</f>
        <v>526.06404269999996</v>
      </c>
      <c r="C276" s="37">
        <f>SUMIFS(СВЦЭМ!$H$34:$H$777,СВЦЭМ!$A$34:$A$777,$A276,СВЦЭМ!$B$34:$B$777,C$260)+'СЕТ СН'!$F$12</f>
        <v>553.43213965999996</v>
      </c>
      <c r="D276" s="37">
        <f>SUMIFS(СВЦЭМ!$H$34:$H$777,СВЦЭМ!$A$34:$A$777,$A276,СВЦЭМ!$B$34:$B$777,D$260)+'СЕТ СН'!$F$12</f>
        <v>555.45176226000001</v>
      </c>
      <c r="E276" s="37">
        <f>SUMIFS(СВЦЭМ!$H$34:$H$777,СВЦЭМ!$A$34:$A$777,$A276,СВЦЭМ!$B$34:$B$777,E$260)+'СЕТ СН'!$F$12</f>
        <v>552.12122678000003</v>
      </c>
      <c r="F276" s="37">
        <f>SUMIFS(СВЦЭМ!$H$34:$H$777,СВЦЭМ!$A$34:$A$777,$A276,СВЦЭМ!$B$34:$B$777,F$260)+'СЕТ СН'!$F$12</f>
        <v>549.39808295</v>
      </c>
      <c r="G276" s="37">
        <f>SUMIFS(СВЦЭМ!$H$34:$H$777,СВЦЭМ!$A$34:$A$777,$A276,СВЦЭМ!$B$34:$B$777,G$260)+'СЕТ СН'!$F$12</f>
        <v>551.79104328000005</v>
      </c>
      <c r="H276" s="37">
        <f>SUMIFS(СВЦЭМ!$H$34:$H$777,СВЦЭМ!$A$34:$A$777,$A276,СВЦЭМ!$B$34:$B$777,H$260)+'СЕТ СН'!$F$12</f>
        <v>529.95619094000006</v>
      </c>
      <c r="I276" s="37">
        <f>SUMIFS(СВЦЭМ!$H$34:$H$777,СВЦЭМ!$A$34:$A$777,$A276,СВЦЭМ!$B$34:$B$777,I$260)+'СЕТ СН'!$F$12</f>
        <v>452.49106073000002</v>
      </c>
      <c r="J276" s="37">
        <f>SUMIFS(СВЦЭМ!$H$34:$H$777,СВЦЭМ!$A$34:$A$777,$A276,СВЦЭМ!$B$34:$B$777,J$260)+'СЕТ СН'!$F$12</f>
        <v>380.13082650000001</v>
      </c>
      <c r="K276" s="37">
        <f>SUMIFS(СВЦЭМ!$H$34:$H$777,СВЦЭМ!$A$34:$A$777,$A276,СВЦЭМ!$B$34:$B$777,K$260)+'СЕТ СН'!$F$12</f>
        <v>356.47082233999998</v>
      </c>
      <c r="L276" s="37">
        <f>SUMIFS(СВЦЭМ!$H$34:$H$777,СВЦЭМ!$A$34:$A$777,$A276,СВЦЭМ!$B$34:$B$777,L$260)+'СЕТ СН'!$F$12</f>
        <v>349.64450613999998</v>
      </c>
      <c r="M276" s="37">
        <f>SUMIFS(СВЦЭМ!$H$34:$H$777,СВЦЭМ!$A$34:$A$777,$A276,СВЦЭМ!$B$34:$B$777,M$260)+'СЕТ СН'!$F$12</f>
        <v>346.79454133000002</v>
      </c>
      <c r="N276" s="37">
        <f>SUMIFS(СВЦЭМ!$H$34:$H$777,СВЦЭМ!$A$34:$A$777,$A276,СВЦЭМ!$B$34:$B$777,N$260)+'СЕТ СН'!$F$12</f>
        <v>349.80280741000001</v>
      </c>
      <c r="O276" s="37">
        <f>SUMIFS(СВЦЭМ!$H$34:$H$777,СВЦЭМ!$A$34:$A$777,$A276,СВЦЭМ!$B$34:$B$777,O$260)+'СЕТ СН'!$F$12</f>
        <v>354.51892248000001</v>
      </c>
      <c r="P276" s="37">
        <f>SUMIFS(СВЦЭМ!$H$34:$H$777,СВЦЭМ!$A$34:$A$777,$A276,СВЦЭМ!$B$34:$B$777,P$260)+'СЕТ СН'!$F$12</f>
        <v>362.84780711000002</v>
      </c>
      <c r="Q276" s="37">
        <f>SUMIFS(СВЦЭМ!$H$34:$H$777,СВЦЭМ!$A$34:$A$777,$A276,СВЦЭМ!$B$34:$B$777,Q$260)+'СЕТ СН'!$F$12</f>
        <v>363.38501286000002</v>
      </c>
      <c r="R276" s="37">
        <f>SUMIFS(СВЦЭМ!$H$34:$H$777,СВЦЭМ!$A$34:$A$777,$A276,СВЦЭМ!$B$34:$B$777,R$260)+'СЕТ СН'!$F$12</f>
        <v>364.06847255000002</v>
      </c>
      <c r="S276" s="37">
        <f>SUMIFS(СВЦЭМ!$H$34:$H$777,СВЦЭМ!$A$34:$A$777,$A276,СВЦЭМ!$B$34:$B$777,S$260)+'СЕТ СН'!$F$12</f>
        <v>355.62805372000003</v>
      </c>
      <c r="T276" s="37">
        <f>SUMIFS(СВЦЭМ!$H$34:$H$777,СВЦЭМ!$A$34:$A$777,$A276,СВЦЭМ!$B$34:$B$777,T$260)+'СЕТ СН'!$F$12</f>
        <v>354.28126422999998</v>
      </c>
      <c r="U276" s="37">
        <f>SUMIFS(СВЦЭМ!$H$34:$H$777,СВЦЭМ!$A$34:$A$777,$A276,СВЦЭМ!$B$34:$B$777,U$260)+'СЕТ СН'!$F$12</f>
        <v>357.50242787000002</v>
      </c>
      <c r="V276" s="37">
        <f>SUMIFS(СВЦЭМ!$H$34:$H$777,СВЦЭМ!$A$34:$A$777,$A276,СВЦЭМ!$B$34:$B$777,V$260)+'СЕТ СН'!$F$12</f>
        <v>350.80180883999998</v>
      </c>
      <c r="W276" s="37">
        <f>SUMIFS(СВЦЭМ!$H$34:$H$777,СВЦЭМ!$A$34:$A$777,$A276,СВЦЭМ!$B$34:$B$777,W$260)+'СЕТ СН'!$F$12</f>
        <v>377.53818754000002</v>
      </c>
      <c r="X276" s="37">
        <f>SUMIFS(СВЦЭМ!$H$34:$H$777,СВЦЭМ!$A$34:$A$777,$A276,СВЦЭМ!$B$34:$B$777,X$260)+'СЕТ СН'!$F$12</f>
        <v>433.64516609999998</v>
      </c>
      <c r="Y276" s="37">
        <f>SUMIFS(СВЦЭМ!$H$34:$H$777,СВЦЭМ!$A$34:$A$777,$A276,СВЦЭМ!$B$34:$B$777,Y$260)+'СЕТ СН'!$F$12</f>
        <v>505.10383910000002</v>
      </c>
    </row>
    <row r="277" spans="1:25" ht="15.75" x14ac:dyDescent="0.2">
      <c r="A277" s="36">
        <f t="shared" si="7"/>
        <v>43268</v>
      </c>
      <c r="B277" s="37">
        <f>SUMIFS(СВЦЭМ!$H$34:$H$777,СВЦЭМ!$A$34:$A$777,$A277,СВЦЭМ!$B$34:$B$777,B$260)+'СЕТ СН'!$F$12</f>
        <v>525.63691506999999</v>
      </c>
      <c r="C277" s="37">
        <f>SUMIFS(СВЦЭМ!$H$34:$H$777,СВЦЭМ!$A$34:$A$777,$A277,СВЦЭМ!$B$34:$B$777,C$260)+'СЕТ СН'!$F$12</f>
        <v>557.13840010000001</v>
      </c>
      <c r="D277" s="37">
        <f>SUMIFS(СВЦЭМ!$H$34:$H$777,СВЦЭМ!$A$34:$A$777,$A277,СВЦЭМ!$B$34:$B$777,D$260)+'СЕТ СН'!$F$12</f>
        <v>558.91023775999997</v>
      </c>
      <c r="E277" s="37">
        <f>SUMIFS(СВЦЭМ!$H$34:$H$777,СВЦЭМ!$A$34:$A$777,$A277,СВЦЭМ!$B$34:$B$777,E$260)+'СЕТ СН'!$F$12</f>
        <v>555.47292929000002</v>
      </c>
      <c r="F277" s="37">
        <f>SUMIFS(СВЦЭМ!$H$34:$H$777,СВЦЭМ!$A$34:$A$777,$A277,СВЦЭМ!$B$34:$B$777,F$260)+'СЕТ СН'!$F$12</f>
        <v>551.72380456999997</v>
      </c>
      <c r="G277" s="37">
        <f>SUMIFS(СВЦЭМ!$H$34:$H$777,СВЦЭМ!$A$34:$A$777,$A277,СВЦЭМ!$B$34:$B$777,G$260)+'СЕТ СН'!$F$12</f>
        <v>547.01450011999998</v>
      </c>
      <c r="H277" s="37">
        <f>SUMIFS(СВЦЭМ!$H$34:$H$777,СВЦЭМ!$A$34:$A$777,$A277,СВЦЭМ!$B$34:$B$777,H$260)+'СЕТ СН'!$F$12</f>
        <v>543.03638340999998</v>
      </c>
      <c r="I277" s="37">
        <f>SUMIFS(СВЦЭМ!$H$34:$H$777,СВЦЭМ!$A$34:$A$777,$A277,СВЦЭМ!$B$34:$B$777,I$260)+'СЕТ СН'!$F$12</f>
        <v>490.36475933999998</v>
      </c>
      <c r="J277" s="37">
        <f>SUMIFS(СВЦЭМ!$H$34:$H$777,СВЦЭМ!$A$34:$A$777,$A277,СВЦЭМ!$B$34:$B$777,J$260)+'СЕТ СН'!$F$12</f>
        <v>411.99059361000002</v>
      </c>
      <c r="K277" s="37">
        <f>SUMIFS(СВЦЭМ!$H$34:$H$777,СВЦЭМ!$A$34:$A$777,$A277,СВЦЭМ!$B$34:$B$777,K$260)+'СЕТ СН'!$F$12</f>
        <v>368.83627118999999</v>
      </c>
      <c r="L277" s="37">
        <f>SUMIFS(СВЦЭМ!$H$34:$H$777,СВЦЭМ!$A$34:$A$777,$A277,СВЦЭМ!$B$34:$B$777,L$260)+'СЕТ СН'!$F$12</f>
        <v>350.95181853999998</v>
      </c>
      <c r="M277" s="37">
        <f>SUMIFS(СВЦЭМ!$H$34:$H$777,СВЦЭМ!$A$34:$A$777,$A277,СВЦЭМ!$B$34:$B$777,M$260)+'СЕТ СН'!$F$12</f>
        <v>346.72856666000001</v>
      </c>
      <c r="N277" s="37">
        <f>SUMIFS(СВЦЭМ!$H$34:$H$777,СВЦЭМ!$A$34:$A$777,$A277,СВЦЭМ!$B$34:$B$777,N$260)+'СЕТ СН'!$F$12</f>
        <v>346.59195441999998</v>
      </c>
      <c r="O277" s="37">
        <f>SUMIFS(СВЦЭМ!$H$34:$H$777,СВЦЭМ!$A$34:$A$777,$A277,СВЦЭМ!$B$34:$B$777,O$260)+'СЕТ СН'!$F$12</f>
        <v>344.77619034999998</v>
      </c>
      <c r="P277" s="37">
        <f>SUMIFS(СВЦЭМ!$H$34:$H$777,СВЦЭМ!$A$34:$A$777,$A277,СВЦЭМ!$B$34:$B$777,P$260)+'СЕТ СН'!$F$12</f>
        <v>365.25384484</v>
      </c>
      <c r="Q277" s="37">
        <f>SUMIFS(СВЦЭМ!$H$34:$H$777,СВЦЭМ!$A$34:$A$777,$A277,СВЦЭМ!$B$34:$B$777,Q$260)+'СЕТ СН'!$F$12</f>
        <v>370.87751605</v>
      </c>
      <c r="R277" s="37">
        <f>SUMIFS(СВЦЭМ!$H$34:$H$777,СВЦЭМ!$A$34:$A$777,$A277,СВЦЭМ!$B$34:$B$777,R$260)+'СЕТ СН'!$F$12</f>
        <v>370.32575270000001</v>
      </c>
      <c r="S277" s="37">
        <f>SUMIFS(СВЦЭМ!$H$34:$H$777,СВЦЭМ!$A$34:$A$777,$A277,СВЦЭМ!$B$34:$B$777,S$260)+'СЕТ СН'!$F$12</f>
        <v>350.65924217999998</v>
      </c>
      <c r="T277" s="37">
        <f>SUMIFS(СВЦЭМ!$H$34:$H$777,СВЦЭМ!$A$34:$A$777,$A277,СВЦЭМ!$B$34:$B$777,T$260)+'СЕТ СН'!$F$12</f>
        <v>343.55930370999999</v>
      </c>
      <c r="U277" s="37">
        <f>SUMIFS(СВЦЭМ!$H$34:$H$777,СВЦЭМ!$A$34:$A$777,$A277,СВЦЭМ!$B$34:$B$777,U$260)+'СЕТ СН'!$F$12</f>
        <v>346.47684743000002</v>
      </c>
      <c r="V277" s="37">
        <f>SUMIFS(СВЦЭМ!$H$34:$H$777,СВЦЭМ!$A$34:$A$777,$A277,СВЦЭМ!$B$34:$B$777,V$260)+'СЕТ СН'!$F$12</f>
        <v>343.15891334000003</v>
      </c>
      <c r="W277" s="37">
        <f>SUMIFS(СВЦЭМ!$H$34:$H$777,СВЦЭМ!$A$34:$A$777,$A277,СВЦЭМ!$B$34:$B$777,W$260)+'СЕТ СН'!$F$12</f>
        <v>374.39827423999998</v>
      </c>
      <c r="X277" s="37">
        <f>SUMIFS(СВЦЭМ!$H$34:$H$777,СВЦЭМ!$A$34:$A$777,$A277,СВЦЭМ!$B$34:$B$777,X$260)+'СЕТ СН'!$F$12</f>
        <v>409.70164333000002</v>
      </c>
      <c r="Y277" s="37">
        <f>SUMIFS(СВЦЭМ!$H$34:$H$777,СВЦЭМ!$A$34:$A$777,$A277,СВЦЭМ!$B$34:$B$777,Y$260)+'СЕТ СН'!$F$12</f>
        <v>479.9613003</v>
      </c>
    </row>
    <row r="278" spans="1:25" ht="15.75" x14ac:dyDescent="0.2">
      <c r="A278" s="36">
        <f t="shared" si="7"/>
        <v>43269</v>
      </c>
      <c r="B278" s="37">
        <f>SUMIFS(СВЦЭМ!$H$34:$H$777,СВЦЭМ!$A$34:$A$777,$A278,СВЦЭМ!$B$34:$B$777,B$260)+'СЕТ СН'!$F$12</f>
        <v>552.16773501</v>
      </c>
      <c r="C278" s="37">
        <f>SUMIFS(СВЦЭМ!$H$34:$H$777,СВЦЭМ!$A$34:$A$777,$A278,СВЦЭМ!$B$34:$B$777,C$260)+'СЕТ СН'!$F$12</f>
        <v>564.48620636999999</v>
      </c>
      <c r="D278" s="37">
        <f>SUMIFS(СВЦЭМ!$H$34:$H$777,СВЦЭМ!$A$34:$A$777,$A278,СВЦЭМ!$B$34:$B$777,D$260)+'СЕТ СН'!$F$12</f>
        <v>558.57193362999999</v>
      </c>
      <c r="E278" s="37">
        <f>SUMIFS(СВЦЭМ!$H$34:$H$777,СВЦЭМ!$A$34:$A$777,$A278,СВЦЭМ!$B$34:$B$777,E$260)+'СЕТ СН'!$F$12</f>
        <v>554.40091789999997</v>
      </c>
      <c r="F278" s="37">
        <f>SUMIFS(СВЦЭМ!$H$34:$H$777,СВЦЭМ!$A$34:$A$777,$A278,СВЦЭМ!$B$34:$B$777,F$260)+'СЕТ СН'!$F$12</f>
        <v>551.10634574999995</v>
      </c>
      <c r="G278" s="37">
        <f>SUMIFS(СВЦЭМ!$H$34:$H$777,СВЦЭМ!$A$34:$A$777,$A278,СВЦЭМ!$B$34:$B$777,G$260)+'СЕТ СН'!$F$12</f>
        <v>553.94842757000004</v>
      </c>
      <c r="H278" s="37">
        <f>SUMIFS(СВЦЭМ!$H$34:$H$777,СВЦЭМ!$A$34:$A$777,$A278,СВЦЭМ!$B$34:$B$777,H$260)+'СЕТ СН'!$F$12</f>
        <v>532.73281062000001</v>
      </c>
      <c r="I278" s="37">
        <f>SUMIFS(СВЦЭМ!$H$34:$H$777,СВЦЭМ!$A$34:$A$777,$A278,СВЦЭМ!$B$34:$B$777,I$260)+'СЕТ СН'!$F$12</f>
        <v>454.96675062999998</v>
      </c>
      <c r="J278" s="37">
        <f>SUMIFS(СВЦЭМ!$H$34:$H$777,СВЦЭМ!$A$34:$A$777,$A278,СВЦЭМ!$B$34:$B$777,J$260)+'СЕТ СН'!$F$12</f>
        <v>389.72612140000001</v>
      </c>
      <c r="K278" s="37">
        <f>SUMIFS(СВЦЭМ!$H$34:$H$777,СВЦЭМ!$A$34:$A$777,$A278,СВЦЭМ!$B$34:$B$777,K$260)+'СЕТ СН'!$F$12</f>
        <v>362.28893821999998</v>
      </c>
      <c r="L278" s="37">
        <f>SUMIFS(СВЦЭМ!$H$34:$H$777,СВЦЭМ!$A$34:$A$777,$A278,СВЦЭМ!$B$34:$B$777,L$260)+'СЕТ СН'!$F$12</f>
        <v>359.67686172999998</v>
      </c>
      <c r="M278" s="37">
        <f>SUMIFS(СВЦЭМ!$H$34:$H$777,СВЦЭМ!$A$34:$A$777,$A278,СВЦЭМ!$B$34:$B$777,M$260)+'СЕТ СН'!$F$12</f>
        <v>360.91437279000002</v>
      </c>
      <c r="N278" s="37">
        <f>SUMIFS(СВЦЭМ!$H$34:$H$777,СВЦЭМ!$A$34:$A$777,$A278,СВЦЭМ!$B$34:$B$777,N$260)+'СЕТ СН'!$F$12</f>
        <v>355.63114952000001</v>
      </c>
      <c r="O278" s="37">
        <f>SUMIFS(СВЦЭМ!$H$34:$H$777,СВЦЭМ!$A$34:$A$777,$A278,СВЦЭМ!$B$34:$B$777,O$260)+'СЕТ СН'!$F$12</f>
        <v>352.59851024</v>
      </c>
      <c r="P278" s="37">
        <f>SUMIFS(СВЦЭМ!$H$34:$H$777,СВЦЭМ!$A$34:$A$777,$A278,СВЦЭМ!$B$34:$B$777,P$260)+'СЕТ СН'!$F$12</f>
        <v>360.55391342000001</v>
      </c>
      <c r="Q278" s="37">
        <f>SUMIFS(СВЦЭМ!$H$34:$H$777,СВЦЭМ!$A$34:$A$777,$A278,СВЦЭМ!$B$34:$B$777,Q$260)+'СЕТ СН'!$F$12</f>
        <v>360.71140717999998</v>
      </c>
      <c r="R278" s="37">
        <f>SUMIFS(СВЦЭМ!$H$34:$H$777,СВЦЭМ!$A$34:$A$777,$A278,СВЦЭМ!$B$34:$B$777,R$260)+'СЕТ СН'!$F$12</f>
        <v>363.71039617999998</v>
      </c>
      <c r="S278" s="37">
        <f>SUMIFS(СВЦЭМ!$H$34:$H$777,СВЦЭМ!$A$34:$A$777,$A278,СВЦЭМ!$B$34:$B$777,S$260)+'СЕТ СН'!$F$12</f>
        <v>359.69086985000001</v>
      </c>
      <c r="T278" s="37">
        <f>SUMIFS(СВЦЭМ!$H$34:$H$777,СВЦЭМ!$A$34:$A$777,$A278,СВЦЭМ!$B$34:$B$777,T$260)+'СЕТ СН'!$F$12</f>
        <v>355.09084094000002</v>
      </c>
      <c r="U278" s="37">
        <f>SUMIFS(СВЦЭМ!$H$34:$H$777,СВЦЭМ!$A$34:$A$777,$A278,СВЦЭМ!$B$34:$B$777,U$260)+'СЕТ СН'!$F$12</f>
        <v>361.95876852999999</v>
      </c>
      <c r="V278" s="37">
        <f>SUMIFS(СВЦЭМ!$H$34:$H$777,СВЦЭМ!$A$34:$A$777,$A278,СВЦЭМ!$B$34:$B$777,V$260)+'СЕТ СН'!$F$12</f>
        <v>364.17352965999999</v>
      </c>
      <c r="W278" s="37">
        <f>SUMIFS(СВЦЭМ!$H$34:$H$777,СВЦЭМ!$A$34:$A$777,$A278,СВЦЭМ!$B$34:$B$777,W$260)+'СЕТ СН'!$F$12</f>
        <v>387.38612338000002</v>
      </c>
      <c r="X278" s="37">
        <f>SUMIFS(СВЦЭМ!$H$34:$H$777,СВЦЭМ!$A$34:$A$777,$A278,СВЦЭМ!$B$34:$B$777,X$260)+'СЕТ СН'!$F$12</f>
        <v>441.68305548000001</v>
      </c>
      <c r="Y278" s="37">
        <f>SUMIFS(СВЦЭМ!$H$34:$H$777,СВЦЭМ!$A$34:$A$777,$A278,СВЦЭМ!$B$34:$B$777,Y$260)+'СЕТ СН'!$F$12</f>
        <v>507.80708313999997</v>
      </c>
    </row>
    <row r="279" spans="1:25" ht="15.75" x14ac:dyDescent="0.2">
      <c r="A279" s="36">
        <f t="shared" si="7"/>
        <v>43270</v>
      </c>
      <c r="B279" s="37">
        <f>SUMIFS(СВЦЭМ!$H$34:$H$777,СВЦЭМ!$A$34:$A$777,$A279,СВЦЭМ!$B$34:$B$777,B$260)+'СЕТ СН'!$F$12</f>
        <v>499.79664249000001</v>
      </c>
      <c r="C279" s="37">
        <f>SUMIFS(СВЦЭМ!$H$34:$H$777,СВЦЭМ!$A$34:$A$777,$A279,СВЦЭМ!$B$34:$B$777,C$260)+'СЕТ СН'!$F$12</f>
        <v>524.06569838999997</v>
      </c>
      <c r="D279" s="37">
        <f>SUMIFS(СВЦЭМ!$H$34:$H$777,СВЦЭМ!$A$34:$A$777,$A279,СВЦЭМ!$B$34:$B$777,D$260)+'СЕТ СН'!$F$12</f>
        <v>528.98571601000003</v>
      </c>
      <c r="E279" s="37">
        <f>SUMIFS(СВЦЭМ!$H$34:$H$777,СВЦЭМ!$A$34:$A$777,$A279,СВЦЭМ!$B$34:$B$777,E$260)+'СЕТ СН'!$F$12</f>
        <v>476.04551858000002</v>
      </c>
      <c r="F279" s="37">
        <f>SUMIFS(СВЦЭМ!$H$34:$H$777,СВЦЭМ!$A$34:$A$777,$A279,СВЦЭМ!$B$34:$B$777,F$260)+'СЕТ СН'!$F$12</f>
        <v>472.31174220999998</v>
      </c>
      <c r="G279" s="37">
        <f>SUMIFS(СВЦЭМ!$H$34:$H$777,СВЦЭМ!$A$34:$A$777,$A279,СВЦЭМ!$B$34:$B$777,G$260)+'СЕТ СН'!$F$12</f>
        <v>463.76598152999998</v>
      </c>
      <c r="H279" s="37">
        <f>SUMIFS(СВЦЭМ!$H$34:$H$777,СВЦЭМ!$A$34:$A$777,$A279,СВЦЭМ!$B$34:$B$777,H$260)+'СЕТ СН'!$F$12</f>
        <v>465.64655445</v>
      </c>
      <c r="I279" s="37">
        <f>SUMIFS(СВЦЭМ!$H$34:$H$777,СВЦЭМ!$A$34:$A$777,$A279,СВЦЭМ!$B$34:$B$777,I$260)+'СЕТ СН'!$F$12</f>
        <v>428.33522471999999</v>
      </c>
      <c r="J279" s="37">
        <f>SUMIFS(СВЦЭМ!$H$34:$H$777,СВЦЭМ!$A$34:$A$777,$A279,СВЦЭМ!$B$34:$B$777,J$260)+'СЕТ СН'!$F$12</f>
        <v>374.48327546000002</v>
      </c>
      <c r="K279" s="37">
        <f>SUMIFS(СВЦЭМ!$H$34:$H$777,СВЦЭМ!$A$34:$A$777,$A279,СВЦЭМ!$B$34:$B$777,K$260)+'СЕТ СН'!$F$12</f>
        <v>348.49883690000001</v>
      </c>
      <c r="L279" s="37">
        <f>SUMIFS(СВЦЭМ!$H$34:$H$777,СВЦЭМ!$A$34:$A$777,$A279,СВЦЭМ!$B$34:$B$777,L$260)+'СЕТ СН'!$F$12</f>
        <v>347.59260325999998</v>
      </c>
      <c r="M279" s="37">
        <f>SUMIFS(СВЦЭМ!$H$34:$H$777,СВЦЭМ!$A$34:$A$777,$A279,СВЦЭМ!$B$34:$B$777,M$260)+'СЕТ СН'!$F$12</f>
        <v>351.37222260999999</v>
      </c>
      <c r="N279" s="37">
        <f>SUMIFS(СВЦЭМ!$H$34:$H$777,СВЦЭМ!$A$34:$A$777,$A279,СВЦЭМ!$B$34:$B$777,N$260)+'СЕТ СН'!$F$12</f>
        <v>351.32249843</v>
      </c>
      <c r="O279" s="37">
        <f>SUMIFS(СВЦЭМ!$H$34:$H$777,СВЦЭМ!$A$34:$A$777,$A279,СВЦЭМ!$B$34:$B$777,O$260)+'СЕТ СН'!$F$12</f>
        <v>342.59770842</v>
      </c>
      <c r="P279" s="37">
        <f>SUMIFS(СВЦЭМ!$H$34:$H$777,СВЦЭМ!$A$34:$A$777,$A279,СВЦЭМ!$B$34:$B$777,P$260)+'СЕТ СН'!$F$12</f>
        <v>356.76168296999998</v>
      </c>
      <c r="Q279" s="37">
        <f>SUMIFS(СВЦЭМ!$H$34:$H$777,СВЦЭМ!$A$34:$A$777,$A279,СВЦЭМ!$B$34:$B$777,Q$260)+'СЕТ СН'!$F$12</f>
        <v>361.37471228999999</v>
      </c>
      <c r="R279" s="37">
        <f>SUMIFS(СВЦЭМ!$H$34:$H$777,СВЦЭМ!$A$34:$A$777,$A279,СВЦЭМ!$B$34:$B$777,R$260)+'СЕТ СН'!$F$12</f>
        <v>358.01018262999997</v>
      </c>
      <c r="S279" s="37">
        <f>SUMIFS(СВЦЭМ!$H$34:$H$777,СВЦЭМ!$A$34:$A$777,$A279,СВЦЭМ!$B$34:$B$777,S$260)+'СЕТ СН'!$F$12</f>
        <v>354.10396854999999</v>
      </c>
      <c r="T279" s="37">
        <f>SUMIFS(СВЦЭМ!$H$34:$H$777,СВЦЭМ!$A$34:$A$777,$A279,СВЦЭМ!$B$34:$B$777,T$260)+'СЕТ СН'!$F$12</f>
        <v>346.74831440999998</v>
      </c>
      <c r="U279" s="37">
        <f>SUMIFS(СВЦЭМ!$H$34:$H$777,СВЦЭМ!$A$34:$A$777,$A279,СВЦЭМ!$B$34:$B$777,U$260)+'СЕТ СН'!$F$12</f>
        <v>355.87844085</v>
      </c>
      <c r="V279" s="37">
        <f>SUMIFS(СВЦЭМ!$H$34:$H$777,СВЦЭМ!$A$34:$A$777,$A279,СВЦЭМ!$B$34:$B$777,V$260)+'СЕТ СН'!$F$12</f>
        <v>356.55185094000001</v>
      </c>
      <c r="W279" s="37">
        <f>SUMIFS(СВЦЭМ!$H$34:$H$777,СВЦЭМ!$A$34:$A$777,$A279,СВЦЭМ!$B$34:$B$777,W$260)+'СЕТ СН'!$F$12</f>
        <v>373.99267809000003</v>
      </c>
      <c r="X279" s="37">
        <f>SUMIFS(СВЦЭМ!$H$34:$H$777,СВЦЭМ!$A$34:$A$777,$A279,СВЦЭМ!$B$34:$B$777,X$260)+'СЕТ СН'!$F$12</f>
        <v>427.31670967000002</v>
      </c>
      <c r="Y279" s="37">
        <f>SUMIFS(СВЦЭМ!$H$34:$H$777,СВЦЭМ!$A$34:$A$777,$A279,СВЦЭМ!$B$34:$B$777,Y$260)+'СЕТ СН'!$F$12</f>
        <v>487.79957127</v>
      </c>
    </row>
    <row r="280" spans="1:25" ht="15.75" x14ac:dyDescent="0.2">
      <c r="A280" s="36">
        <f t="shared" si="7"/>
        <v>43271</v>
      </c>
      <c r="B280" s="37">
        <f>SUMIFS(СВЦЭМ!$H$34:$H$777,СВЦЭМ!$A$34:$A$777,$A280,СВЦЭМ!$B$34:$B$777,B$260)+'СЕТ СН'!$F$12</f>
        <v>478.96963388</v>
      </c>
      <c r="C280" s="37">
        <f>SUMIFS(СВЦЭМ!$H$34:$H$777,СВЦЭМ!$A$34:$A$777,$A280,СВЦЭМ!$B$34:$B$777,C$260)+'СЕТ СН'!$F$12</f>
        <v>496.84925724999999</v>
      </c>
      <c r="D280" s="37">
        <f>SUMIFS(СВЦЭМ!$H$34:$H$777,СВЦЭМ!$A$34:$A$777,$A280,СВЦЭМ!$B$34:$B$777,D$260)+'СЕТ СН'!$F$12</f>
        <v>522.47333284000001</v>
      </c>
      <c r="E280" s="37">
        <f>SUMIFS(СВЦЭМ!$H$34:$H$777,СВЦЭМ!$A$34:$A$777,$A280,СВЦЭМ!$B$34:$B$777,E$260)+'СЕТ СН'!$F$12</f>
        <v>531.40077201999998</v>
      </c>
      <c r="F280" s="37">
        <f>SUMIFS(СВЦЭМ!$H$34:$H$777,СВЦЭМ!$A$34:$A$777,$A280,СВЦЭМ!$B$34:$B$777,F$260)+'СЕТ СН'!$F$12</f>
        <v>530.53786157000002</v>
      </c>
      <c r="G280" s="37">
        <f>SUMIFS(СВЦЭМ!$H$34:$H$777,СВЦЭМ!$A$34:$A$777,$A280,СВЦЭМ!$B$34:$B$777,G$260)+'СЕТ СН'!$F$12</f>
        <v>517.91981734000001</v>
      </c>
      <c r="H280" s="37">
        <f>SUMIFS(СВЦЭМ!$H$34:$H$777,СВЦЭМ!$A$34:$A$777,$A280,СВЦЭМ!$B$34:$B$777,H$260)+'СЕТ СН'!$F$12</f>
        <v>466.77710633999999</v>
      </c>
      <c r="I280" s="37">
        <f>SUMIFS(СВЦЭМ!$H$34:$H$777,СВЦЭМ!$A$34:$A$777,$A280,СВЦЭМ!$B$34:$B$777,I$260)+'СЕТ СН'!$F$12</f>
        <v>393.24098395999999</v>
      </c>
      <c r="J280" s="37">
        <f>SUMIFS(СВЦЭМ!$H$34:$H$777,СВЦЭМ!$A$34:$A$777,$A280,СВЦЭМ!$B$34:$B$777,J$260)+'СЕТ СН'!$F$12</f>
        <v>350.91923475999999</v>
      </c>
      <c r="K280" s="37">
        <f>SUMIFS(СВЦЭМ!$H$34:$H$777,СВЦЭМ!$A$34:$A$777,$A280,СВЦЭМ!$B$34:$B$777,K$260)+'СЕТ СН'!$F$12</f>
        <v>332.73931687999999</v>
      </c>
      <c r="L280" s="37">
        <f>SUMIFS(СВЦЭМ!$H$34:$H$777,СВЦЭМ!$A$34:$A$777,$A280,СВЦЭМ!$B$34:$B$777,L$260)+'СЕТ СН'!$F$12</f>
        <v>337.87353674000002</v>
      </c>
      <c r="M280" s="37">
        <f>SUMIFS(СВЦЭМ!$H$34:$H$777,СВЦЭМ!$A$34:$A$777,$A280,СВЦЭМ!$B$34:$B$777,M$260)+'СЕТ СН'!$F$12</f>
        <v>339.00576083999999</v>
      </c>
      <c r="N280" s="37">
        <f>SUMIFS(СВЦЭМ!$H$34:$H$777,СВЦЭМ!$A$34:$A$777,$A280,СВЦЭМ!$B$34:$B$777,N$260)+'СЕТ СН'!$F$12</f>
        <v>341.01426421000002</v>
      </c>
      <c r="O280" s="37">
        <f>SUMIFS(СВЦЭМ!$H$34:$H$777,СВЦЭМ!$A$34:$A$777,$A280,СВЦЭМ!$B$34:$B$777,O$260)+'СЕТ СН'!$F$12</f>
        <v>344.01463477999999</v>
      </c>
      <c r="P280" s="37">
        <f>SUMIFS(СВЦЭМ!$H$34:$H$777,СВЦЭМ!$A$34:$A$777,$A280,СВЦЭМ!$B$34:$B$777,P$260)+'СЕТ СН'!$F$12</f>
        <v>345.82581693999998</v>
      </c>
      <c r="Q280" s="37">
        <f>SUMIFS(СВЦЭМ!$H$34:$H$777,СВЦЭМ!$A$34:$A$777,$A280,СВЦЭМ!$B$34:$B$777,Q$260)+'СЕТ СН'!$F$12</f>
        <v>349.61043812000003</v>
      </c>
      <c r="R280" s="37">
        <f>SUMIFS(СВЦЭМ!$H$34:$H$777,СВЦЭМ!$A$34:$A$777,$A280,СВЦЭМ!$B$34:$B$777,R$260)+'СЕТ СН'!$F$12</f>
        <v>353.55305807000002</v>
      </c>
      <c r="S280" s="37">
        <f>SUMIFS(СВЦЭМ!$H$34:$H$777,СВЦЭМ!$A$34:$A$777,$A280,СВЦЭМ!$B$34:$B$777,S$260)+'СЕТ СН'!$F$12</f>
        <v>370.56581627999998</v>
      </c>
      <c r="T280" s="37">
        <f>SUMIFS(СВЦЭМ!$H$34:$H$777,СВЦЭМ!$A$34:$A$777,$A280,СВЦЭМ!$B$34:$B$777,T$260)+'СЕТ СН'!$F$12</f>
        <v>376.45262857</v>
      </c>
      <c r="U280" s="37">
        <f>SUMIFS(СВЦЭМ!$H$34:$H$777,СВЦЭМ!$A$34:$A$777,$A280,СВЦЭМ!$B$34:$B$777,U$260)+'СЕТ СН'!$F$12</f>
        <v>378.05251483000001</v>
      </c>
      <c r="V280" s="37">
        <f>SUMIFS(СВЦЭМ!$H$34:$H$777,СВЦЭМ!$A$34:$A$777,$A280,СВЦЭМ!$B$34:$B$777,V$260)+'СЕТ СН'!$F$12</f>
        <v>377.05848680999998</v>
      </c>
      <c r="W280" s="37">
        <f>SUMIFS(СВЦЭМ!$H$34:$H$777,СВЦЭМ!$A$34:$A$777,$A280,СВЦЭМ!$B$34:$B$777,W$260)+'СЕТ СН'!$F$12</f>
        <v>400.70115702999999</v>
      </c>
      <c r="X280" s="37">
        <f>SUMIFS(СВЦЭМ!$H$34:$H$777,СВЦЭМ!$A$34:$A$777,$A280,СВЦЭМ!$B$34:$B$777,X$260)+'СЕТ СН'!$F$12</f>
        <v>443.20279182000002</v>
      </c>
      <c r="Y280" s="37">
        <f>SUMIFS(СВЦЭМ!$H$34:$H$777,СВЦЭМ!$A$34:$A$777,$A280,СВЦЭМ!$B$34:$B$777,Y$260)+'СЕТ СН'!$F$12</f>
        <v>499.17524137999999</v>
      </c>
    </row>
    <row r="281" spans="1:25" ht="15.75" x14ac:dyDescent="0.2">
      <c r="A281" s="36">
        <f t="shared" si="7"/>
        <v>43272</v>
      </c>
      <c r="B281" s="37">
        <f>SUMIFS(СВЦЭМ!$H$34:$H$777,СВЦЭМ!$A$34:$A$777,$A281,СВЦЭМ!$B$34:$B$777,B$260)+'СЕТ СН'!$F$12</f>
        <v>488.63481548999999</v>
      </c>
      <c r="C281" s="37">
        <f>SUMIFS(СВЦЭМ!$H$34:$H$777,СВЦЭМ!$A$34:$A$777,$A281,СВЦЭМ!$B$34:$B$777,C$260)+'СЕТ СН'!$F$12</f>
        <v>494.72175476000001</v>
      </c>
      <c r="D281" s="37">
        <f>SUMIFS(СВЦЭМ!$H$34:$H$777,СВЦЭМ!$A$34:$A$777,$A281,СВЦЭМ!$B$34:$B$777,D$260)+'СЕТ СН'!$F$12</f>
        <v>524.97375567999995</v>
      </c>
      <c r="E281" s="37">
        <f>SUMIFS(СВЦЭМ!$H$34:$H$777,СВЦЭМ!$A$34:$A$777,$A281,СВЦЭМ!$B$34:$B$777,E$260)+'СЕТ СН'!$F$12</f>
        <v>531.69980734000001</v>
      </c>
      <c r="F281" s="37">
        <f>SUMIFS(СВЦЭМ!$H$34:$H$777,СВЦЭМ!$A$34:$A$777,$A281,СВЦЭМ!$B$34:$B$777,F$260)+'СЕТ СН'!$F$12</f>
        <v>528.62987135000003</v>
      </c>
      <c r="G281" s="37">
        <f>SUMIFS(СВЦЭМ!$H$34:$H$777,СВЦЭМ!$A$34:$A$777,$A281,СВЦЭМ!$B$34:$B$777,G$260)+'СЕТ СН'!$F$12</f>
        <v>525.85201268000003</v>
      </c>
      <c r="H281" s="37">
        <f>SUMIFS(СВЦЭМ!$H$34:$H$777,СВЦЭМ!$A$34:$A$777,$A281,СВЦЭМ!$B$34:$B$777,H$260)+'СЕТ СН'!$F$12</f>
        <v>481.15662192999997</v>
      </c>
      <c r="I281" s="37">
        <f>SUMIFS(СВЦЭМ!$H$34:$H$777,СВЦЭМ!$A$34:$A$777,$A281,СВЦЭМ!$B$34:$B$777,I$260)+'СЕТ СН'!$F$12</f>
        <v>421.09258010999997</v>
      </c>
      <c r="J281" s="37">
        <f>SUMIFS(СВЦЭМ!$H$34:$H$777,СВЦЭМ!$A$34:$A$777,$A281,СВЦЭМ!$B$34:$B$777,J$260)+'СЕТ СН'!$F$12</f>
        <v>378.49539026000002</v>
      </c>
      <c r="K281" s="37">
        <f>SUMIFS(СВЦЭМ!$H$34:$H$777,СВЦЭМ!$A$34:$A$777,$A281,СВЦЭМ!$B$34:$B$777,K$260)+'СЕТ СН'!$F$12</f>
        <v>346.93358245000002</v>
      </c>
      <c r="L281" s="37">
        <f>SUMIFS(СВЦЭМ!$H$34:$H$777,СВЦЭМ!$A$34:$A$777,$A281,СВЦЭМ!$B$34:$B$777,L$260)+'СЕТ СН'!$F$12</f>
        <v>337.64933178000001</v>
      </c>
      <c r="M281" s="37">
        <f>SUMIFS(СВЦЭМ!$H$34:$H$777,СВЦЭМ!$A$34:$A$777,$A281,СВЦЭМ!$B$34:$B$777,M$260)+'СЕТ СН'!$F$12</f>
        <v>338.79982439999998</v>
      </c>
      <c r="N281" s="37">
        <f>SUMIFS(СВЦЭМ!$H$34:$H$777,СВЦЭМ!$A$34:$A$777,$A281,СВЦЭМ!$B$34:$B$777,N$260)+'СЕТ СН'!$F$12</f>
        <v>341.14465994</v>
      </c>
      <c r="O281" s="37">
        <f>SUMIFS(СВЦЭМ!$H$34:$H$777,СВЦЭМ!$A$34:$A$777,$A281,СВЦЭМ!$B$34:$B$777,O$260)+'СЕТ СН'!$F$12</f>
        <v>345.93857422000002</v>
      </c>
      <c r="P281" s="37">
        <f>SUMIFS(СВЦЭМ!$H$34:$H$777,СВЦЭМ!$A$34:$A$777,$A281,СВЦЭМ!$B$34:$B$777,P$260)+'СЕТ СН'!$F$12</f>
        <v>348.78807748999998</v>
      </c>
      <c r="Q281" s="37">
        <f>SUMIFS(СВЦЭМ!$H$34:$H$777,СВЦЭМ!$A$34:$A$777,$A281,СВЦЭМ!$B$34:$B$777,Q$260)+'СЕТ СН'!$F$12</f>
        <v>348.50615850000003</v>
      </c>
      <c r="R281" s="37">
        <f>SUMIFS(СВЦЭМ!$H$34:$H$777,СВЦЭМ!$A$34:$A$777,$A281,СВЦЭМ!$B$34:$B$777,R$260)+'СЕТ СН'!$F$12</f>
        <v>363.54282167000002</v>
      </c>
      <c r="S281" s="37">
        <f>SUMIFS(СВЦЭМ!$H$34:$H$777,СВЦЭМ!$A$34:$A$777,$A281,СВЦЭМ!$B$34:$B$777,S$260)+'СЕТ СН'!$F$12</f>
        <v>345.26618497999999</v>
      </c>
      <c r="T281" s="37">
        <f>SUMIFS(СВЦЭМ!$H$34:$H$777,СВЦЭМ!$A$34:$A$777,$A281,СВЦЭМ!$B$34:$B$777,T$260)+'СЕТ СН'!$F$12</f>
        <v>339.58076778999998</v>
      </c>
      <c r="U281" s="37">
        <f>SUMIFS(СВЦЭМ!$H$34:$H$777,СВЦЭМ!$A$34:$A$777,$A281,СВЦЭМ!$B$34:$B$777,U$260)+'СЕТ СН'!$F$12</f>
        <v>337.79010829999999</v>
      </c>
      <c r="V281" s="37">
        <f>SUMIFS(СВЦЭМ!$H$34:$H$777,СВЦЭМ!$A$34:$A$777,$A281,СВЦЭМ!$B$34:$B$777,V$260)+'СЕТ СН'!$F$12</f>
        <v>344.48829353000002</v>
      </c>
      <c r="W281" s="37">
        <f>SUMIFS(СВЦЭМ!$H$34:$H$777,СВЦЭМ!$A$34:$A$777,$A281,СВЦЭМ!$B$34:$B$777,W$260)+'СЕТ СН'!$F$12</f>
        <v>371.13267003999999</v>
      </c>
      <c r="X281" s="37">
        <f>SUMIFS(СВЦЭМ!$H$34:$H$777,СВЦЭМ!$A$34:$A$777,$A281,СВЦЭМ!$B$34:$B$777,X$260)+'СЕТ СН'!$F$12</f>
        <v>425.67133995</v>
      </c>
      <c r="Y281" s="37">
        <f>SUMIFS(СВЦЭМ!$H$34:$H$777,СВЦЭМ!$A$34:$A$777,$A281,СВЦЭМ!$B$34:$B$777,Y$260)+'СЕТ СН'!$F$12</f>
        <v>476.84988669000001</v>
      </c>
    </row>
    <row r="282" spans="1:25" ht="15.75" x14ac:dyDescent="0.2">
      <c r="A282" s="36">
        <f t="shared" si="7"/>
        <v>43273</v>
      </c>
      <c r="B282" s="37">
        <f>SUMIFS(СВЦЭМ!$H$34:$H$777,СВЦЭМ!$A$34:$A$777,$A282,СВЦЭМ!$B$34:$B$777,B$260)+'СЕТ СН'!$F$12</f>
        <v>473.59045374999999</v>
      </c>
      <c r="C282" s="37">
        <f>SUMIFS(СВЦЭМ!$H$34:$H$777,СВЦЭМ!$A$34:$A$777,$A282,СВЦЭМ!$B$34:$B$777,C$260)+'СЕТ СН'!$F$12</f>
        <v>476.92067816000002</v>
      </c>
      <c r="D282" s="37">
        <f>SUMIFS(СВЦЭМ!$H$34:$H$777,СВЦЭМ!$A$34:$A$777,$A282,СВЦЭМ!$B$34:$B$777,D$260)+'СЕТ СН'!$F$12</f>
        <v>492.26528200000001</v>
      </c>
      <c r="E282" s="37">
        <f>SUMIFS(СВЦЭМ!$H$34:$H$777,СВЦЭМ!$A$34:$A$777,$A282,СВЦЭМ!$B$34:$B$777,E$260)+'СЕТ СН'!$F$12</f>
        <v>504.57007521999998</v>
      </c>
      <c r="F282" s="37">
        <f>SUMIFS(СВЦЭМ!$H$34:$H$777,СВЦЭМ!$A$34:$A$777,$A282,СВЦЭМ!$B$34:$B$777,F$260)+'СЕТ СН'!$F$12</f>
        <v>495.76221129999999</v>
      </c>
      <c r="G282" s="37">
        <f>SUMIFS(СВЦЭМ!$H$34:$H$777,СВЦЭМ!$A$34:$A$777,$A282,СВЦЭМ!$B$34:$B$777,G$260)+'СЕТ СН'!$F$12</f>
        <v>490.32053896000002</v>
      </c>
      <c r="H282" s="37">
        <f>SUMIFS(СВЦЭМ!$H$34:$H$777,СВЦЭМ!$A$34:$A$777,$A282,СВЦЭМ!$B$34:$B$777,H$260)+'СЕТ СН'!$F$12</f>
        <v>460.99045834999998</v>
      </c>
      <c r="I282" s="37">
        <f>SUMIFS(СВЦЭМ!$H$34:$H$777,СВЦЭМ!$A$34:$A$777,$A282,СВЦЭМ!$B$34:$B$777,I$260)+'СЕТ СН'!$F$12</f>
        <v>418.00303758000001</v>
      </c>
      <c r="J282" s="37">
        <f>SUMIFS(СВЦЭМ!$H$34:$H$777,СВЦЭМ!$A$34:$A$777,$A282,СВЦЭМ!$B$34:$B$777,J$260)+'СЕТ СН'!$F$12</f>
        <v>364.04341245000001</v>
      </c>
      <c r="K282" s="37">
        <f>SUMIFS(СВЦЭМ!$H$34:$H$777,СВЦЭМ!$A$34:$A$777,$A282,СВЦЭМ!$B$34:$B$777,K$260)+'СЕТ СН'!$F$12</f>
        <v>339.82323022000003</v>
      </c>
      <c r="L282" s="37">
        <f>SUMIFS(СВЦЭМ!$H$34:$H$777,СВЦЭМ!$A$34:$A$777,$A282,СВЦЭМ!$B$34:$B$777,L$260)+'СЕТ СН'!$F$12</f>
        <v>335.30598977</v>
      </c>
      <c r="M282" s="37">
        <f>SUMIFS(СВЦЭМ!$H$34:$H$777,СВЦЭМ!$A$34:$A$777,$A282,СВЦЭМ!$B$34:$B$777,M$260)+'СЕТ СН'!$F$12</f>
        <v>336.51022187000001</v>
      </c>
      <c r="N282" s="37">
        <f>SUMIFS(СВЦЭМ!$H$34:$H$777,СВЦЭМ!$A$34:$A$777,$A282,СВЦЭМ!$B$34:$B$777,N$260)+'СЕТ СН'!$F$12</f>
        <v>339.12610038000003</v>
      </c>
      <c r="O282" s="37">
        <f>SUMIFS(СВЦЭМ!$H$34:$H$777,СВЦЭМ!$A$34:$A$777,$A282,СВЦЭМ!$B$34:$B$777,O$260)+'СЕТ СН'!$F$12</f>
        <v>337.58089985999999</v>
      </c>
      <c r="P282" s="37">
        <f>SUMIFS(СВЦЭМ!$H$34:$H$777,СВЦЭМ!$A$34:$A$777,$A282,СВЦЭМ!$B$34:$B$777,P$260)+'СЕТ СН'!$F$12</f>
        <v>335.15774096000001</v>
      </c>
      <c r="Q282" s="37">
        <f>SUMIFS(СВЦЭМ!$H$34:$H$777,СВЦЭМ!$A$34:$A$777,$A282,СВЦЭМ!$B$34:$B$777,Q$260)+'СЕТ СН'!$F$12</f>
        <v>333.10317574999999</v>
      </c>
      <c r="R282" s="37">
        <f>SUMIFS(СВЦЭМ!$H$34:$H$777,СВЦЭМ!$A$34:$A$777,$A282,СВЦЭМ!$B$34:$B$777,R$260)+'СЕТ СН'!$F$12</f>
        <v>351.95938529</v>
      </c>
      <c r="S282" s="37">
        <f>SUMIFS(СВЦЭМ!$H$34:$H$777,СВЦЭМ!$A$34:$A$777,$A282,СВЦЭМ!$B$34:$B$777,S$260)+'СЕТ СН'!$F$12</f>
        <v>350.41978547000002</v>
      </c>
      <c r="T282" s="37">
        <f>SUMIFS(СВЦЭМ!$H$34:$H$777,СВЦЭМ!$A$34:$A$777,$A282,СВЦЭМ!$B$34:$B$777,T$260)+'СЕТ СН'!$F$12</f>
        <v>336.13728864000001</v>
      </c>
      <c r="U282" s="37">
        <f>SUMIFS(СВЦЭМ!$H$34:$H$777,СВЦЭМ!$A$34:$A$777,$A282,СВЦЭМ!$B$34:$B$777,U$260)+'СЕТ СН'!$F$12</f>
        <v>336.78299628000002</v>
      </c>
      <c r="V282" s="37">
        <f>SUMIFS(СВЦЭМ!$H$34:$H$777,СВЦЭМ!$A$34:$A$777,$A282,СВЦЭМ!$B$34:$B$777,V$260)+'СЕТ СН'!$F$12</f>
        <v>338.92104446000002</v>
      </c>
      <c r="W282" s="37">
        <f>SUMIFS(СВЦЭМ!$H$34:$H$777,СВЦЭМ!$A$34:$A$777,$A282,СВЦЭМ!$B$34:$B$777,W$260)+'СЕТ СН'!$F$12</f>
        <v>351.39992311999998</v>
      </c>
      <c r="X282" s="37">
        <f>SUMIFS(СВЦЭМ!$H$34:$H$777,СВЦЭМ!$A$34:$A$777,$A282,СВЦЭМ!$B$34:$B$777,X$260)+'СЕТ СН'!$F$12</f>
        <v>405.37676584000002</v>
      </c>
      <c r="Y282" s="37">
        <f>SUMIFS(СВЦЭМ!$H$34:$H$777,СВЦЭМ!$A$34:$A$777,$A282,СВЦЭМ!$B$34:$B$777,Y$260)+'СЕТ СН'!$F$12</f>
        <v>467.22040145</v>
      </c>
    </row>
    <row r="283" spans="1:25" ht="15.75" x14ac:dyDescent="0.2">
      <c r="A283" s="36">
        <f t="shared" si="7"/>
        <v>43274</v>
      </c>
      <c r="B283" s="37">
        <f>SUMIFS(СВЦЭМ!$H$34:$H$777,СВЦЭМ!$A$34:$A$777,$A283,СВЦЭМ!$B$34:$B$777,B$260)+'СЕТ СН'!$F$12</f>
        <v>522.50909282999999</v>
      </c>
      <c r="C283" s="37">
        <f>SUMIFS(СВЦЭМ!$H$34:$H$777,СВЦЭМ!$A$34:$A$777,$A283,СВЦЭМ!$B$34:$B$777,C$260)+'СЕТ СН'!$F$12</f>
        <v>543.03694823000001</v>
      </c>
      <c r="D283" s="37">
        <f>SUMIFS(СВЦЭМ!$H$34:$H$777,СВЦЭМ!$A$34:$A$777,$A283,СВЦЭМ!$B$34:$B$777,D$260)+'СЕТ СН'!$F$12</f>
        <v>537.4999937</v>
      </c>
      <c r="E283" s="37">
        <f>SUMIFS(СВЦЭМ!$H$34:$H$777,СВЦЭМ!$A$34:$A$777,$A283,СВЦЭМ!$B$34:$B$777,E$260)+'СЕТ СН'!$F$12</f>
        <v>534.39893758000005</v>
      </c>
      <c r="F283" s="37">
        <f>SUMIFS(СВЦЭМ!$H$34:$H$777,СВЦЭМ!$A$34:$A$777,$A283,СВЦЭМ!$B$34:$B$777,F$260)+'СЕТ СН'!$F$12</f>
        <v>532.89061246999995</v>
      </c>
      <c r="G283" s="37">
        <f>SUMIFS(СВЦЭМ!$H$34:$H$777,СВЦЭМ!$A$34:$A$777,$A283,СВЦЭМ!$B$34:$B$777,G$260)+'СЕТ СН'!$F$12</f>
        <v>534.14528497000003</v>
      </c>
      <c r="H283" s="37">
        <f>SUMIFS(СВЦЭМ!$H$34:$H$777,СВЦЭМ!$A$34:$A$777,$A283,СВЦЭМ!$B$34:$B$777,H$260)+'СЕТ СН'!$F$12</f>
        <v>521.99867804999997</v>
      </c>
      <c r="I283" s="37">
        <f>SUMIFS(СВЦЭМ!$H$34:$H$777,СВЦЭМ!$A$34:$A$777,$A283,СВЦЭМ!$B$34:$B$777,I$260)+'СЕТ СН'!$F$12</f>
        <v>437.12287651999998</v>
      </c>
      <c r="J283" s="37">
        <f>SUMIFS(СВЦЭМ!$H$34:$H$777,СВЦЭМ!$A$34:$A$777,$A283,СВЦЭМ!$B$34:$B$777,J$260)+'СЕТ СН'!$F$12</f>
        <v>386.74163357999998</v>
      </c>
      <c r="K283" s="37">
        <f>SUMIFS(СВЦЭМ!$H$34:$H$777,СВЦЭМ!$A$34:$A$777,$A283,СВЦЭМ!$B$34:$B$777,K$260)+'СЕТ СН'!$F$12</f>
        <v>350.49079869000002</v>
      </c>
      <c r="L283" s="37">
        <f>SUMIFS(СВЦЭМ!$H$34:$H$777,СВЦЭМ!$A$34:$A$777,$A283,СВЦЭМ!$B$34:$B$777,L$260)+'СЕТ СН'!$F$12</f>
        <v>344.18497925000003</v>
      </c>
      <c r="M283" s="37">
        <f>SUMIFS(СВЦЭМ!$H$34:$H$777,СВЦЭМ!$A$34:$A$777,$A283,СВЦЭМ!$B$34:$B$777,M$260)+'СЕТ СН'!$F$12</f>
        <v>345.03928532999998</v>
      </c>
      <c r="N283" s="37">
        <f>SUMIFS(СВЦЭМ!$H$34:$H$777,СВЦЭМ!$A$34:$A$777,$A283,СВЦЭМ!$B$34:$B$777,N$260)+'СЕТ СН'!$F$12</f>
        <v>346.18225064000001</v>
      </c>
      <c r="O283" s="37">
        <f>SUMIFS(СВЦЭМ!$H$34:$H$777,СВЦЭМ!$A$34:$A$777,$A283,СВЦЭМ!$B$34:$B$777,O$260)+'СЕТ СН'!$F$12</f>
        <v>346.73166493999997</v>
      </c>
      <c r="P283" s="37">
        <f>SUMIFS(СВЦЭМ!$H$34:$H$777,СВЦЭМ!$A$34:$A$777,$A283,СВЦЭМ!$B$34:$B$777,P$260)+'СЕТ СН'!$F$12</f>
        <v>353.43404139</v>
      </c>
      <c r="Q283" s="37">
        <f>SUMIFS(СВЦЭМ!$H$34:$H$777,СВЦЭМ!$A$34:$A$777,$A283,СВЦЭМ!$B$34:$B$777,Q$260)+'СЕТ СН'!$F$12</f>
        <v>358.81907410000002</v>
      </c>
      <c r="R283" s="37">
        <f>SUMIFS(СВЦЭМ!$H$34:$H$777,СВЦЭМ!$A$34:$A$777,$A283,СВЦЭМ!$B$34:$B$777,R$260)+'СЕТ СН'!$F$12</f>
        <v>372.09051627000002</v>
      </c>
      <c r="S283" s="37">
        <f>SUMIFS(СВЦЭМ!$H$34:$H$777,СВЦЭМ!$A$34:$A$777,$A283,СВЦЭМ!$B$34:$B$777,S$260)+'СЕТ СН'!$F$12</f>
        <v>364.48377789</v>
      </c>
      <c r="T283" s="37">
        <f>SUMIFS(СВЦЭМ!$H$34:$H$777,СВЦЭМ!$A$34:$A$777,$A283,СВЦЭМ!$B$34:$B$777,T$260)+'СЕТ СН'!$F$12</f>
        <v>360.27303022000001</v>
      </c>
      <c r="U283" s="37">
        <f>SUMIFS(СВЦЭМ!$H$34:$H$777,СВЦЭМ!$A$34:$A$777,$A283,СВЦЭМ!$B$34:$B$777,U$260)+'СЕТ СН'!$F$12</f>
        <v>357.89638114000002</v>
      </c>
      <c r="V283" s="37">
        <f>SUMIFS(СВЦЭМ!$H$34:$H$777,СВЦЭМ!$A$34:$A$777,$A283,СВЦЭМ!$B$34:$B$777,V$260)+'СЕТ СН'!$F$12</f>
        <v>356.86527812000003</v>
      </c>
      <c r="W283" s="37">
        <f>SUMIFS(СВЦЭМ!$H$34:$H$777,СВЦЭМ!$A$34:$A$777,$A283,СВЦЭМ!$B$34:$B$777,W$260)+'СЕТ СН'!$F$12</f>
        <v>382.49134264999998</v>
      </c>
      <c r="X283" s="37">
        <f>SUMIFS(СВЦЭМ!$H$34:$H$777,СВЦЭМ!$A$34:$A$777,$A283,СВЦЭМ!$B$34:$B$777,X$260)+'СЕТ СН'!$F$12</f>
        <v>435.24089128000003</v>
      </c>
      <c r="Y283" s="37">
        <f>SUMIFS(СВЦЭМ!$H$34:$H$777,СВЦЭМ!$A$34:$A$777,$A283,СВЦЭМ!$B$34:$B$777,Y$260)+'СЕТ СН'!$F$12</f>
        <v>470.02474109000002</v>
      </c>
    </row>
    <row r="284" spans="1:25" ht="15.75" x14ac:dyDescent="0.2">
      <c r="A284" s="36">
        <f t="shared" si="7"/>
        <v>43275</v>
      </c>
      <c r="B284" s="37">
        <f>SUMIFS(СВЦЭМ!$H$34:$H$777,СВЦЭМ!$A$34:$A$777,$A284,СВЦЭМ!$B$34:$B$777,B$260)+'СЕТ СН'!$F$12</f>
        <v>514.51455592000002</v>
      </c>
      <c r="C284" s="37">
        <f>SUMIFS(СВЦЭМ!$H$34:$H$777,СВЦЭМ!$A$34:$A$777,$A284,СВЦЭМ!$B$34:$B$777,C$260)+'СЕТ СН'!$F$12</f>
        <v>539.49961195000003</v>
      </c>
      <c r="D284" s="37">
        <f>SUMIFS(СВЦЭМ!$H$34:$H$777,СВЦЭМ!$A$34:$A$777,$A284,СВЦЭМ!$B$34:$B$777,D$260)+'СЕТ СН'!$F$12</f>
        <v>532.32728939000003</v>
      </c>
      <c r="E284" s="37">
        <f>SUMIFS(СВЦЭМ!$H$34:$H$777,СВЦЭМ!$A$34:$A$777,$A284,СВЦЭМ!$B$34:$B$777,E$260)+'СЕТ СН'!$F$12</f>
        <v>528.71512958999995</v>
      </c>
      <c r="F284" s="37">
        <f>SUMIFS(СВЦЭМ!$H$34:$H$777,СВЦЭМ!$A$34:$A$777,$A284,СВЦЭМ!$B$34:$B$777,F$260)+'СЕТ СН'!$F$12</f>
        <v>526.66426515000001</v>
      </c>
      <c r="G284" s="37">
        <f>SUMIFS(СВЦЭМ!$H$34:$H$777,СВЦЭМ!$A$34:$A$777,$A284,СВЦЭМ!$B$34:$B$777,G$260)+'СЕТ СН'!$F$12</f>
        <v>522.62925128999996</v>
      </c>
      <c r="H284" s="37">
        <f>SUMIFS(СВЦЭМ!$H$34:$H$777,СВЦЭМ!$A$34:$A$777,$A284,СВЦЭМ!$B$34:$B$777,H$260)+'СЕТ СН'!$F$12</f>
        <v>515.90011603000005</v>
      </c>
      <c r="I284" s="37">
        <f>SUMIFS(СВЦЭМ!$H$34:$H$777,СВЦЭМ!$A$34:$A$777,$A284,СВЦЭМ!$B$34:$B$777,I$260)+'СЕТ СН'!$F$12</f>
        <v>453.33146740000001</v>
      </c>
      <c r="J284" s="37">
        <f>SUMIFS(СВЦЭМ!$H$34:$H$777,СВЦЭМ!$A$34:$A$777,$A284,СВЦЭМ!$B$34:$B$777,J$260)+'СЕТ СН'!$F$12</f>
        <v>390.42311248999999</v>
      </c>
      <c r="K284" s="37">
        <f>SUMIFS(СВЦЭМ!$H$34:$H$777,СВЦЭМ!$A$34:$A$777,$A284,СВЦЭМ!$B$34:$B$777,K$260)+'СЕТ СН'!$F$12</f>
        <v>353.17365279000001</v>
      </c>
      <c r="L284" s="37">
        <f>SUMIFS(СВЦЭМ!$H$34:$H$777,СВЦЭМ!$A$34:$A$777,$A284,СВЦЭМ!$B$34:$B$777,L$260)+'СЕТ СН'!$F$12</f>
        <v>349.46269518999998</v>
      </c>
      <c r="M284" s="37">
        <f>SUMIFS(СВЦЭМ!$H$34:$H$777,СВЦЭМ!$A$34:$A$777,$A284,СВЦЭМ!$B$34:$B$777,M$260)+'СЕТ СН'!$F$12</f>
        <v>348.59624638000003</v>
      </c>
      <c r="N284" s="37">
        <f>SUMIFS(СВЦЭМ!$H$34:$H$777,СВЦЭМ!$A$34:$A$777,$A284,СВЦЭМ!$B$34:$B$777,N$260)+'СЕТ СН'!$F$12</f>
        <v>353.34928086000002</v>
      </c>
      <c r="O284" s="37">
        <f>SUMIFS(СВЦЭМ!$H$34:$H$777,СВЦЭМ!$A$34:$A$777,$A284,СВЦЭМ!$B$34:$B$777,O$260)+'СЕТ СН'!$F$12</f>
        <v>350.80287202</v>
      </c>
      <c r="P284" s="37">
        <f>SUMIFS(СВЦЭМ!$H$34:$H$777,СВЦЭМ!$A$34:$A$777,$A284,СВЦЭМ!$B$34:$B$777,P$260)+'СЕТ СН'!$F$12</f>
        <v>353.05038757</v>
      </c>
      <c r="Q284" s="37">
        <f>SUMIFS(СВЦЭМ!$H$34:$H$777,СВЦЭМ!$A$34:$A$777,$A284,СВЦЭМ!$B$34:$B$777,Q$260)+'СЕТ СН'!$F$12</f>
        <v>354.03002486000003</v>
      </c>
      <c r="R284" s="37">
        <f>SUMIFS(СВЦЭМ!$H$34:$H$777,СВЦЭМ!$A$34:$A$777,$A284,СВЦЭМ!$B$34:$B$777,R$260)+'СЕТ СН'!$F$12</f>
        <v>365.65656167999998</v>
      </c>
      <c r="S284" s="37">
        <f>SUMIFS(СВЦЭМ!$H$34:$H$777,СВЦЭМ!$A$34:$A$777,$A284,СВЦЭМ!$B$34:$B$777,S$260)+'СЕТ СН'!$F$12</f>
        <v>360.76467897999999</v>
      </c>
      <c r="T284" s="37">
        <f>SUMIFS(СВЦЭМ!$H$34:$H$777,СВЦЭМ!$A$34:$A$777,$A284,СВЦЭМ!$B$34:$B$777,T$260)+'СЕТ СН'!$F$12</f>
        <v>356.51450160000002</v>
      </c>
      <c r="U284" s="37">
        <f>SUMIFS(СВЦЭМ!$H$34:$H$777,СВЦЭМ!$A$34:$A$777,$A284,СВЦЭМ!$B$34:$B$777,U$260)+'СЕТ СН'!$F$12</f>
        <v>354.06873646000003</v>
      </c>
      <c r="V284" s="37">
        <f>SUMIFS(СВЦЭМ!$H$34:$H$777,СВЦЭМ!$A$34:$A$777,$A284,СВЦЭМ!$B$34:$B$777,V$260)+'СЕТ СН'!$F$12</f>
        <v>355.87432379000001</v>
      </c>
      <c r="W284" s="37">
        <f>SUMIFS(СВЦЭМ!$H$34:$H$777,СВЦЭМ!$A$34:$A$777,$A284,СВЦЭМ!$B$34:$B$777,W$260)+'СЕТ СН'!$F$12</f>
        <v>376.39639449999999</v>
      </c>
      <c r="X284" s="37">
        <f>SUMIFS(СВЦЭМ!$H$34:$H$777,СВЦЭМ!$A$34:$A$777,$A284,СВЦЭМ!$B$34:$B$777,X$260)+'СЕТ СН'!$F$12</f>
        <v>425.07212274</v>
      </c>
      <c r="Y284" s="37">
        <f>SUMIFS(СВЦЭМ!$H$34:$H$777,СВЦЭМ!$A$34:$A$777,$A284,СВЦЭМ!$B$34:$B$777,Y$260)+'СЕТ СН'!$F$12</f>
        <v>482.97823283000002</v>
      </c>
    </row>
    <row r="285" spans="1:25" ht="15.75" x14ac:dyDescent="0.2">
      <c r="A285" s="36">
        <f t="shared" si="7"/>
        <v>43276</v>
      </c>
      <c r="B285" s="37">
        <f>SUMIFS(СВЦЭМ!$H$34:$H$777,СВЦЭМ!$A$34:$A$777,$A285,СВЦЭМ!$B$34:$B$777,B$260)+'СЕТ СН'!$F$12</f>
        <v>501.09770363000001</v>
      </c>
      <c r="C285" s="37">
        <f>SUMIFS(СВЦЭМ!$H$34:$H$777,СВЦЭМ!$A$34:$A$777,$A285,СВЦЭМ!$B$34:$B$777,C$260)+'СЕТ СН'!$F$12</f>
        <v>528.33494000999997</v>
      </c>
      <c r="D285" s="37">
        <f>SUMIFS(СВЦЭМ!$H$34:$H$777,СВЦЭМ!$A$34:$A$777,$A285,СВЦЭМ!$B$34:$B$777,D$260)+'СЕТ СН'!$F$12</f>
        <v>545.53033992999997</v>
      </c>
      <c r="E285" s="37">
        <f>SUMIFS(СВЦЭМ!$H$34:$H$777,СВЦЭМ!$A$34:$A$777,$A285,СВЦЭМ!$B$34:$B$777,E$260)+'СЕТ СН'!$F$12</f>
        <v>542.7852279</v>
      </c>
      <c r="F285" s="37">
        <f>SUMIFS(СВЦЭМ!$H$34:$H$777,СВЦЭМ!$A$34:$A$777,$A285,СВЦЭМ!$B$34:$B$777,F$260)+'СЕТ СН'!$F$12</f>
        <v>540.70490712000003</v>
      </c>
      <c r="G285" s="37">
        <f>SUMIFS(СВЦЭМ!$H$34:$H$777,СВЦЭМ!$A$34:$A$777,$A285,СВЦЭМ!$B$34:$B$777,G$260)+'СЕТ СН'!$F$12</f>
        <v>544.21769695</v>
      </c>
      <c r="H285" s="37">
        <f>SUMIFS(СВЦЭМ!$H$34:$H$777,СВЦЭМ!$A$34:$A$777,$A285,СВЦЭМ!$B$34:$B$777,H$260)+'СЕТ СН'!$F$12</f>
        <v>527.38115305999997</v>
      </c>
      <c r="I285" s="37">
        <f>SUMIFS(СВЦЭМ!$H$34:$H$777,СВЦЭМ!$A$34:$A$777,$A285,СВЦЭМ!$B$34:$B$777,I$260)+'СЕТ СН'!$F$12</f>
        <v>444.22442754999997</v>
      </c>
      <c r="J285" s="37">
        <f>SUMIFS(СВЦЭМ!$H$34:$H$777,СВЦЭМ!$A$34:$A$777,$A285,СВЦЭМ!$B$34:$B$777,J$260)+'СЕТ СН'!$F$12</f>
        <v>386.65118544000001</v>
      </c>
      <c r="K285" s="37">
        <f>SUMIFS(СВЦЭМ!$H$34:$H$777,СВЦЭМ!$A$34:$A$777,$A285,СВЦЭМ!$B$34:$B$777,K$260)+'СЕТ СН'!$F$12</f>
        <v>360.19176650999998</v>
      </c>
      <c r="L285" s="37">
        <f>SUMIFS(СВЦЭМ!$H$34:$H$777,СВЦЭМ!$A$34:$A$777,$A285,СВЦЭМ!$B$34:$B$777,L$260)+'СЕТ СН'!$F$12</f>
        <v>360.39873083999998</v>
      </c>
      <c r="M285" s="37">
        <f>SUMIFS(СВЦЭМ!$H$34:$H$777,СВЦЭМ!$A$34:$A$777,$A285,СВЦЭМ!$B$34:$B$777,M$260)+'СЕТ СН'!$F$12</f>
        <v>360.05207438000002</v>
      </c>
      <c r="N285" s="37">
        <f>SUMIFS(СВЦЭМ!$H$34:$H$777,СВЦЭМ!$A$34:$A$777,$A285,СВЦЭМ!$B$34:$B$777,N$260)+'СЕТ СН'!$F$12</f>
        <v>356.28658145999998</v>
      </c>
      <c r="O285" s="37">
        <f>SUMIFS(СВЦЭМ!$H$34:$H$777,СВЦЭМ!$A$34:$A$777,$A285,СВЦЭМ!$B$34:$B$777,O$260)+'СЕТ СН'!$F$12</f>
        <v>357.37037339</v>
      </c>
      <c r="P285" s="37">
        <f>SUMIFS(СВЦЭМ!$H$34:$H$777,СВЦЭМ!$A$34:$A$777,$A285,СВЦЭМ!$B$34:$B$777,P$260)+'СЕТ СН'!$F$12</f>
        <v>358.51774597000002</v>
      </c>
      <c r="Q285" s="37">
        <f>SUMIFS(СВЦЭМ!$H$34:$H$777,СВЦЭМ!$A$34:$A$777,$A285,СВЦЭМ!$B$34:$B$777,Q$260)+'СЕТ СН'!$F$12</f>
        <v>359.07566316999998</v>
      </c>
      <c r="R285" s="37">
        <f>SUMIFS(СВЦЭМ!$H$34:$H$777,СВЦЭМ!$A$34:$A$777,$A285,СВЦЭМ!$B$34:$B$777,R$260)+'СЕТ СН'!$F$12</f>
        <v>361.45245027999999</v>
      </c>
      <c r="S285" s="37">
        <f>SUMIFS(СВЦЭМ!$H$34:$H$777,СВЦЭМ!$A$34:$A$777,$A285,СВЦЭМ!$B$34:$B$777,S$260)+'СЕТ СН'!$F$12</f>
        <v>357.31954042000001</v>
      </c>
      <c r="T285" s="37">
        <f>SUMIFS(СВЦЭМ!$H$34:$H$777,СВЦЭМ!$A$34:$A$777,$A285,СВЦЭМ!$B$34:$B$777,T$260)+'СЕТ СН'!$F$12</f>
        <v>356.20958055</v>
      </c>
      <c r="U285" s="37">
        <f>SUMIFS(СВЦЭМ!$H$34:$H$777,СВЦЭМ!$A$34:$A$777,$A285,СВЦЭМ!$B$34:$B$777,U$260)+'СЕТ СН'!$F$12</f>
        <v>359.04379929999999</v>
      </c>
      <c r="V285" s="37">
        <f>SUMIFS(СВЦЭМ!$H$34:$H$777,СВЦЭМ!$A$34:$A$777,$A285,СВЦЭМ!$B$34:$B$777,V$260)+'СЕТ СН'!$F$12</f>
        <v>359.51360526000002</v>
      </c>
      <c r="W285" s="37">
        <f>SUMIFS(СВЦЭМ!$H$34:$H$777,СВЦЭМ!$A$34:$A$777,$A285,СВЦЭМ!$B$34:$B$777,W$260)+'СЕТ СН'!$F$12</f>
        <v>383.02645889000001</v>
      </c>
      <c r="X285" s="37">
        <f>SUMIFS(СВЦЭМ!$H$34:$H$777,СВЦЭМ!$A$34:$A$777,$A285,СВЦЭМ!$B$34:$B$777,X$260)+'СЕТ СН'!$F$12</f>
        <v>429.05082902999999</v>
      </c>
      <c r="Y285" s="37">
        <f>SUMIFS(СВЦЭМ!$H$34:$H$777,СВЦЭМ!$A$34:$A$777,$A285,СВЦЭМ!$B$34:$B$777,Y$260)+'СЕТ СН'!$F$12</f>
        <v>489.83891893999999</v>
      </c>
    </row>
    <row r="286" spans="1:25" ht="15.75" x14ac:dyDescent="0.2">
      <c r="A286" s="36">
        <f t="shared" si="7"/>
        <v>43277</v>
      </c>
      <c r="B286" s="37">
        <f>SUMIFS(СВЦЭМ!$H$34:$H$777,СВЦЭМ!$A$34:$A$777,$A286,СВЦЭМ!$B$34:$B$777,B$260)+'СЕТ СН'!$F$12</f>
        <v>529.95648193</v>
      </c>
      <c r="C286" s="37">
        <f>SUMIFS(СВЦЭМ!$H$34:$H$777,СВЦЭМ!$A$34:$A$777,$A286,СВЦЭМ!$B$34:$B$777,C$260)+'СЕТ СН'!$F$12</f>
        <v>534.23300315999995</v>
      </c>
      <c r="D286" s="37">
        <f>SUMIFS(СВЦЭМ!$H$34:$H$777,СВЦЭМ!$A$34:$A$777,$A286,СВЦЭМ!$B$34:$B$777,D$260)+'СЕТ СН'!$F$12</f>
        <v>526.51334764000001</v>
      </c>
      <c r="E286" s="37">
        <f>SUMIFS(СВЦЭМ!$H$34:$H$777,СВЦЭМ!$A$34:$A$777,$A286,СВЦЭМ!$B$34:$B$777,E$260)+'СЕТ СН'!$F$12</f>
        <v>523.69389092999995</v>
      </c>
      <c r="F286" s="37">
        <f>SUMIFS(СВЦЭМ!$H$34:$H$777,СВЦЭМ!$A$34:$A$777,$A286,СВЦЭМ!$B$34:$B$777,F$260)+'СЕТ СН'!$F$12</f>
        <v>522.50838315999999</v>
      </c>
      <c r="G286" s="37">
        <f>SUMIFS(СВЦЭМ!$H$34:$H$777,СВЦЭМ!$A$34:$A$777,$A286,СВЦЭМ!$B$34:$B$777,G$260)+'СЕТ СН'!$F$12</f>
        <v>525.64702661000001</v>
      </c>
      <c r="H286" s="37">
        <f>SUMIFS(СВЦЭМ!$H$34:$H$777,СВЦЭМ!$A$34:$A$777,$A286,СВЦЭМ!$B$34:$B$777,H$260)+'СЕТ СН'!$F$12</f>
        <v>523.28676209000002</v>
      </c>
      <c r="I286" s="37">
        <f>SUMIFS(СВЦЭМ!$H$34:$H$777,СВЦЭМ!$A$34:$A$777,$A286,СВЦЭМ!$B$34:$B$777,I$260)+'СЕТ СН'!$F$12</f>
        <v>455.48958527999997</v>
      </c>
      <c r="J286" s="37">
        <f>SUMIFS(СВЦЭМ!$H$34:$H$777,СВЦЭМ!$A$34:$A$777,$A286,СВЦЭМ!$B$34:$B$777,J$260)+'СЕТ СН'!$F$12</f>
        <v>403.60715648000001</v>
      </c>
      <c r="K286" s="37">
        <f>SUMIFS(СВЦЭМ!$H$34:$H$777,СВЦЭМ!$A$34:$A$777,$A286,СВЦЭМ!$B$34:$B$777,K$260)+'СЕТ СН'!$F$12</f>
        <v>377.02972483000002</v>
      </c>
      <c r="L286" s="37">
        <f>SUMIFS(СВЦЭМ!$H$34:$H$777,СВЦЭМ!$A$34:$A$777,$A286,СВЦЭМ!$B$34:$B$777,L$260)+'СЕТ СН'!$F$12</f>
        <v>368.7230419</v>
      </c>
      <c r="M286" s="37">
        <f>SUMIFS(СВЦЭМ!$H$34:$H$777,СВЦЭМ!$A$34:$A$777,$A286,СВЦЭМ!$B$34:$B$777,M$260)+'СЕТ СН'!$F$12</f>
        <v>365.01689988999999</v>
      </c>
      <c r="N286" s="37">
        <f>SUMIFS(СВЦЭМ!$H$34:$H$777,СВЦЭМ!$A$34:$A$777,$A286,СВЦЭМ!$B$34:$B$777,N$260)+'СЕТ СН'!$F$12</f>
        <v>364.85652630999999</v>
      </c>
      <c r="O286" s="37">
        <f>SUMIFS(СВЦЭМ!$H$34:$H$777,СВЦЭМ!$A$34:$A$777,$A286,СВЦЭМ!$B$34:$B$777,O$260)+'СЕТ СН'!$F$12</f>
        <v>366.54623008999999</v>
      </c>
      <c r="P286" s="37">
        <f>SUMIFS(СВЦЭМ!$H$34:$H$777,СВЦЭМ!$A$34:$A$777,$A286,СВЦЭМ!$B$34:$B$777,P$260)+'СЕТ СН'!$F$12</f>
        <v>372.07107671</v>
      </c>
      <c r="Q286" s="37">
        <f>SUMIFS(СВЦЭМ!$H$34:$H$777,СВЦЭМ!$A$34:$A$777,$A286,СВЦЭМ!$B$34:$B$777,Q$260)+'СЕТ СН'!$F$12</f>
        <v>373.14416986999998</v>
      </c>
      <c r="R286" s="37">
        <f>SUMIFS(СВЦЭМ!$H$34:$H$777,СВЦЭМ!$A$34:$A$777,$A286,СВЦЭМ!$B$34:$B$777,R$260)+'СЕТ СН'!$F$12</f>
        <v>371.86373115999999</v>
      </c>
      <c r="S286" s="37">
        <f>SUMIFS(СВЦЭМ!$H$34:$H$777,СВЦЭМ!$A$34:$A$777,$A286,СВЦЭМ!$B$34:$B$777,S$260)+'СЕТ СН'!$F$12</f>
        <v>368.15957739999999</v>
      </c>
      <c r="T286" s="37">
        <f>SUMIFS(СВЦЭМ!$H$34:$H$777,СВЦЭМ!$A$34:$A$777,$A286,СВЦЭМ!$B$34:$B$777,T$260)+'СЕТ СН'!$F$12</f>
        <v>365.72261831999998</v>
      </c>
      <c r="U286" s="37">
        <f>SUMIFS(СВЦЭМ!$H$34:$H$777,СВЦЭМ!$A$34:$A$777,$A286,СВЦЭМ!$B$34:$B$777,U$260)+'СЕТ СН'!$F$12</f>
        <v>365.55957293</v>
      </c>
      <c r="V286" s="37">
        <f>SUMIFS(СВЦЭМ!$H$34:$H$777,СВЦЭМ!$A$34:$A$777,$A286,СВЦЭМ!$B$34:$B$777,V$260)+'СЕТ СН'!$F$12</f>
        <v>367.39000931999999</v>
      </c>
      <c r="W286" s="37">
        <f>SUMIFS(СВЦЭМ!$H$34:$H$777,СВЦЭМ!$A$34:$A$777,$A286,СВЦЭМ!$B$34:$B$777,W$260)+'СЕТ СН'!$F$12</f>
        <v>394.98269260000001</v>
      </c>
      <c r="X286" s="37">
        <f>SUMIFS(СВЦЭМ!$H$34:$H$777,СВЦЭМ!$A$34:$A$777,$A286,СВЦЭМ!$B$34:$B$777,X$260)+'СЕТ СН'!$F$12</f>
        <v>451.33681358000001</v>
      </c>
      <c r="Y286" s="37">
        <f>SUMIFS(СВЦЭМ!$H$34:$H$777,СВЦЭМ!$A$34:$A$777,$A286,СВЦЭМ!$B$34:$B$777,Y$260)+'СЕТ СН'!$F$12</f>
        <v>494.54160746999997</v>
      </c>
    </row>
    <row r="287" spans="1:25" ht="15.75" x14ac:dyDescent="0.2">
      <c r="A287" s="36">
        <f t="shared" si="7"/>
        <v>43278</v>
      </c>
      <c r="B287" s="37">
        <f>SUMIFS(СВЦЭМ!$H$34:$H$777,СВЦЭМ!$A$34:$A$777,$A287,СВЦЭМ!$B$34:$B$777,B$260)+'СЕТ СН'!$F$12</f>
        <v>496.74395067</v>
      </c>
      <c r="C287" s="37">
        <f>SUMIFS(СВЦЭМ!$H$34:$H$777,СВЦЭМ!$A$34:$A$777,$A287,СВЦЭМ!$B$34:$B$777,C$260)+'СЕТ СН'!$F$12</f>
        <v>526.56474452999998</v>
      </c>
      <c r="D287" s="37">
        <f>SUMIFS(СВЦЭМ!$H$34:$H$777,СВЦЭМ!$A$34:$A$777,$A287,СВЦЭМ!$B$34:$B$777,D$260)+'СЕТ СН'!$F$12</f>
        <v>529.83684565999999</v>
      </c>
      <c r="E287" s="37">
        <f>SUMIFS(СВЦЭМ!$H$34:$H$777,СВЦЭМ!$A$34:$A$777,$A287,СВЦЭМ!$B$34:$B$777,E$260)+'СЕТ СН'!$F$12</f>
        <v>526.17440529999999</v>
      </c>
      <c r="F287" s="37">
        <f>SUMIFS(СВЦЭМ!$H$34:$H$777,СВЦЭМ!$A$34:$A$777,$A287,СВЦЭМ!$B$34:$B$777,F$260)+'СЕТ СН'!$F$12</f>
        <v>524.18512528999997</v>
      </c>
      <c r="G287" s="37">
        <f>SUMIFS(СВЦЭМ!$H$34:$H$777,СВЦЭМ!$A$34:$A$777,$A287,СВЦЭМ!$B$34:$B$777,G$260)+'СЕТ СН'!$F$12</f>
        <v>507.27154036000002</v>
      </c>
      <c r="H287" s="37">
        <f>SUMIFS(СВЦЭМ!$H$34:$H$777,СВЦЭМ!$A$34:$A$777,$A287,СВЦЭМ!$B$34:$B$777,H$260)+'СЕТ СН'!$F$12</f>
        <v>471.55017930999998</v>
      </c>
      <c r="I287" s="37">
        <f>SUMIFS(СВЦЭМ!$H$34:$H$777,СВЦЭМ!$A$34:$A$777,$A287,СВЦЭМ!$B$34:$B$777,I$260)+'СЕТ СН'!$F$12</f>
        <v>454.55477550000001</v>
      </c>
      <c r="J287" s="37">
        <f>SUMIFS(СВЦЭМ!$H$34:$H$777,СВЦЭМ!$A$34:$A$777,$A287,СВЦЭМ!$B$34:$B$777,J$260)+'СЕТ СН'!$F$12</f>
        <v>432.39340886999997</v>
      </c>
      <c r="K287" s="37">
        <f>SUMIFS(СВЦЭМ!$H$34:$H$777,СВЦЭМ!$A$34:$A$777,$A287,СВЦЭМ!$B$34:$B$777,K$260)+'СЕТ СН'!$F$12</f>
        <v>425.35103354</v>
      </c>
      <c r="L287" s="37">
        <f>SUMIFS(СВЦЭМ!$H$34:$H$777,СВЦЭМ!$A$34:$A$777,$A287,СВЦЭМ!$B$34:$B$777,L$260)+'СЕТ СН'!$F$12</f>
        <v>420.74298500999998</v>
      </c>
      <c r="M287" s="37">
        <f>SUMIFS(СВЦЭМ!$H$34:$H$777,СВЦЭМ!$A$34:$A$777,$A287,СВЦЭМ!$B$34:$B$777,M$260)+'СЕТ СН'!$F$12</f>
        <v>411.12651584000002</v>
      </c>
      <c r="N287" s="37">
        <f>SUMIFS(СВЦЭМ!$H$34:$H$777,СВЦЭМ!$A$34:$A$777,$A287,СВЦЭМ!$B$34:$B$777,N$260)+'СЕТ СН'!$F$12</f>
        <v>418.07708243000002</v>
      </c>
      <c r="O287" s="37">
        <f>SUMIFS(СВЦЭМ!$H$34:$H$777,СВЦЭМ!$A$34:$A$777,$A287,СВЦЭМ!$B$34:$B$777,O$260)+'СЕТ СН'!$F$12</f>
        <v>422.50735788999998</v>
      </c>
      <c r="P287" s="37">
        <f>SUMIFS(СВЦЭМ!$H$34:$H$777,СВЦЭМ!$A$34:$A$777,$A287,СВЦЭМ!$B$34:$B$777,P$260)+'СЕТ СН'!$F$12</f>
        <v>416.14035312999999</v>
      </c>
      <c r="Q287" s="37">
        <f>SUMIFS(СВЦЭМ!$H$34:$H$777,СВЦЭМ!$A$34:$A$777,$A287,СВЦЭМ!$B$34:$B$777,Q$260)+'СЕТ СН'!$F$12</f>
        <v>382.35141019999998</v>
      </c>
      <c r="R287" s="37">
        <f>SUMIFS(СВЦЭМ!$H$34:$H$777,СВЦЭМ!$A$34:$A$777,$A287,СВЦЭМ!$B$34:$B$777,R$260)+'СЕТ СН'!$F$12</f>
        <v>349.28493927</v>
      </c>
      <c r="S287" s="37">
        <f>SUMIFS(СВЦЭМ!$H$34:$H$777,СВЦЭМ!$A$34:$A$777,$A287,СВЦЭМ!$B$34:$B$777,S$260)+'СЕТ СН'!$F$12</f>
        <v>349.12738523000002</v>
      </c>
      <c r="T287" s="37">
        <f>SUMIFS(СВЦЭМ!$H$34:$H$777,СВЦЭМ!$A$34:$A$777,$A287,СВЦЭМ!$B$34:$B$777,T$260)+'СЕТ СН'!$F$12</f>
        <v>343.42626661999998</v>
      </c>
      <c r="U287" s="37">
        <f>SUMIFS(СВЦЭМ!$H$34:$H$777,СВЦЭМ!$A$34:$A$777,$A287,СВЦЭМ!$B$34:$B$777,U$260)+'СЕТ СН'!$F$12</f>
        <v>340.85969767</v>
      </c>
      <c r="V287" s="37">
        <f>SUMIFS(СВЦЭМ!$H$34:$H$777,СВЦЭМ!$A$34:$A$777,$A287,СВЦЭМ!$B$34:$B$777,V$260)+'СЕТ СН'!$F$12</f>
        <v>342.90428685000001</v>
      </c>
      <c r="W287" s="37">
        <f>SUMIFS(СВЦЭМ!$H$34:$H$777,СВЦЭМ!$A$34:$A$777,$A287,СВЦЭМ!$B$34:$B$777,W$260)+'СЕТ СН'!$F$12</f>
        <v>361.92360617000003</v>
      </c>
      <c r="X287" s="37">
        <f>SUMIFS(СВЦЭМ!$H$34:$H$777,СВЦЭМ!$A$34:$A$777,$A287,СВЦЭМ!$B$34:$B$777,X$260)+'СЕТ СН'!$F$12</f>
        <v>414.68984759</v>
      </c>
      <c r="Y287" s="37">
        <f>SUMIFS(СВЦЭМ!$H$34:$H$777,СВЦЭМ!$A$34:$A$777,$A287,СВЦЭМ!$B$34:$B$777,Y$260)+'СЕТ СН'!$F$12</f>
        <v>467.17970695000002</v>
      </c>
    </row>
    <row r="288" spans="1:25" ht="15.75" x14ac:dyDescent="0.2">
      <c r="A288" s="36">
        <f t="shared" si="7"/>
        <v>43279</v>
      </c>
      <c r="B288" s="37">
        <f>SUMIFS(СВЦЭМ!$H$34:$H$777,СВЦЭМ!$A$34:$A$777,$A288,СВЦЭМ!$B$34:$B$777,B$260)+'СЕТ СН'!$F$12</f>
        <v>493.09473905999999</v>
      </c>
      <c r="C288" s="37">
        <f>SUMIFS(СВЦЭМ!$H$34:$H$777,СВЦЭМ!$A$34:$A$777,$A288,СВЦЭМ!$B$34:$B$777,C$260)+'СЕТ СН'!$F$12</f>
        <v>526.76156356000001</v>
      </c>
      <c r="D288" s="37">
        <f>SUMIFS(СВЦЭМ!$H$34:$H$777,СВЦЭМ!$A$34:$A$777,$A288,СВЦЭМ!$B$34:$B$777,D$260)+'СЕТ СН'!$F$12</f>
        <v>530.92052682999997</v>
      </c>
      <c r="E288" s="37">
        <f>SUMIFS(СВЦЭМ!$H$34:$H$777,СВЦЭМ!$A$34:$A$777,$A288,СВЦЭМ!$B$34:$B$777,E$260)+'СЕТ СН'!$F$12</f>
        <v>526.91242159000001</v>
      </c>
      <c r="F288" s="37">
        <f>SUMIFS(СВЦЭМ!$H$34:$H$777,СВЦЭМ!$A$34:$A$777,$A288,СВЦЭМ!$B$34:$B$777,F$260)+'СЕТ СН'!$F$12</f>
        <v>525.80721590999997</v>
      </c>
      <c r="G288" s="37">
        <f>SUMIFS(СВЦЭМ!$H$34:$H$777,СВЦЭМ!$A$34:$A$777,$A288,СВЦЭМ!$B$34:$B$777,G$260)+'СЕТ СН'!$F$12</f>
        <v>529.40390716000002</v>
      </c>
      <c r="H288" s="37">
        <f>SUMIFS(СВЦЭМ!$H$34:$H$777,СВЦЭМ!$A$34:$A$777,$A288,СВЦЭМ!$B$34:$B$777,H$260)+'СЕТ СН'!$F$12</f>
        <v>509.10872319999999</v>
      </c>
      <c r="I288" s="37">
        <f>SUMIFS(СВЦЭМ!$H$34:$H$777,СВЦЭМ!$A$34:$A$777,$A288,СВЦЭМ!$B$34:$B$777,I$260)+'СЕТ СН'!$F$12</f>
        <v>451.77790083999997</v>
      </c>
      <c r="J288" s="37">
        <f>SUMIFS(СВЦЭМ!$H$34:$H$777,СВЦЭМ!$A$34:$A$777,$A288,СВЦЭМ!$B$34:$B$777,J$260)+'СЕТ СН'!$F$12</f>
        <v>394.09704116</v>
      </c>
      <c r="K288" s="37">
        <f>SUMIFS(СВЦЭМ!$H$34:$H$777,СВЦЭМ!$A$34:$A$777,$A288,СВЦЭМ!$B$34:$B$777,K$260)+'СЕТ СН'!$F$12</f>
        <v>368.33384396999998</v>
      </c>
      <c r="L288" s="37">
        <f>SUMIFS(СВЦЭМ!$H$34:$H$777,СВЦЭМ!$A$34:$A$777,$A288,СВЦЭМ!$B$34:$B$777,L$260)+'СЕТ СН'!$F$12</f>
        <v>364.87266297000002</v>
      </c>
      <c r="M288" s="37">
        <f>SUMIFS(СВЦЭМ!$H$34:$H$777,СВЦЭМ!$A$34:$A$777,$A288,СВЦЭМ!$B$34:$B$777,M$260)+'СЕТ СН'!$F$12</f>
        <v>363.25852388999999</v>
      </c>
      <c r="N288" s="37">
        <f>SUMIFS(СВЦЭМ!$H$34:$H$777,СВЦЭМ!$A$34:$A$777,$A288,СВЦЭМ!$B$34:$B$777,N$260)+'СЕТ СН'!$F$12</f>
        <v>361.28200484000001</v>
      </c>
      <c r="O288" s="37">
        <f>SUMIFS(СВЦЭМ!$H$34:$H$777,СВЦЭМ!$A$34:$A$777,$A288,СВЦЭМ!$B$34:$B$777,O$260)+'СЕТ СН'!$F$12</f>
        <v>365.76790346000001</v>
      </c>
      <c r="P288" s="37">
        <f>SUMIFS(СВЦЭМ!$H$34:$H$777,СВЦЭМ!$A$34:$A$777,$A288,СВЦЭМ!$B$34:$B$777,P$260)+'СЕТ СН'!$F$12</f>
        <v>367.90755148</v>
      </c>
      <c r="Q288" s="37">
        <f>SUMIFS(СВЦЭМ!$H$34:$H$777,СВЦЭМ!$A$34:$A$777,$A288,СВЦЭМ!$B$34:$B$777,Q$260)+'СЕТ СН'!$F$12</f>
        <v>370.53868954000001</v>
      </c>
      <c r="R288" s="37">
        <f>SUMIFS(СВЦЭМ!$H$34:$H$777,СВЦЭМ!$A$34:$A$777,$A288,СВЦЭМ!$B$34:$B$777,R$260)+'СЕТ СН'!$F$12</f>
        <v>369.22374085000001</v>
      </c>
      <c r="S288" s="37">
        <f>SUMIFS(СВЦЭМ!$H$34:$H$777,СВЦЭМ!$A$34:$A$777,$A288,СВЦЭМ!$B$34:$B$777,S$260)+'СЕТ СН'!$F$12</f>
        <v>370.43682744</v>
      </c>
      <c r="T288" s="37">
        <f>SUMIFS(СВЦЭМ!$H$34:$H$777,СВЦЭМ!$A$34:$A$777,$A288,СВЦЭМ!$B$34:$B$777,T$260)+'СЕТ СН'!$F$12</f>
        <v>365.52319076999999</v>
      </c>
      <c r="U288" s="37">
        <f>SUMIFS(СВЦЭМ!$H$34:$H$777,СВЦЭМ!$A$34:$A$777,$A288,СВЦЭМ!$B$34:$B$777,U$260)+'СЕТ СН'!$F$12</f>
        <v>362.93588815999999</v>
      </c>
      <c r="V288" s="37">
        <f>SUMIFS(СВЦЭМ!$H$34:$H$777,СВЦЭМ!$A$34:$A$777,$A288,СВЦЭМ!$B$34:$B$777,V$260)+'СЕТ СН'!$F$12</f>
        <v>373.26462043999999</v>
      </c>
      <c r="W288" s="37">
        <f>SUMIFS(СВЦЭМ!$H$34:$H$777,СВЦЭМ!$A$34:$A$777,$A288,СВЦЭМ!$B$34:$B$777,W$260)+'СЕТ СН'!$F$12</f>
        <v>394.92312357999998</v>
      </c>
      <c r="X288" s="37">
        <f>SUMIFS(СВЦЭМ!$H$34:$H$777,СВЦЭМ!$A$34:$A$777,$A288,СВЦЭМ!$B$34:$B$777,X$260)+'СЕТ СН'!$F$12</f>
        <v>451.89923369000002</v>
      </c>
      <c r="Y288" s="37">
        <f>SUMIFS(СВЦЭМ!$H$34:$H$777,СВЦЭМ!$A$34:$A$777,$A288,СВЦЭМ!$B$34:$B$777,Y$260)+'СЕТ СН'!$F$12</f>
        <v>497.53452227999998</v>
      </c>
    </row>
    <row r="289" spans="1:27" ht="15.75" x14ac:dyDescent="0.2">
      <c r="A289" s="36">
        <f t="shared" si="7"/>
        <v>43280</v>
      </c>
      <c r="B289" s="37">
        <f>SUMIFS(СВЦЭМ!$H$34:$H$777,СВЦЭМ!$A$34:$A$777,$A289,СВЦЭМ!$B$34:$B$777,B$260)+'СЕТ СН'!$F$12</f>
        <v>519.45801685000004</v>
      </c>
      <c r="C289" s="37">
        <f>SUMIFS(СВЦЭМ!$H$34:$H$777,СВЦЭМ!$A$34:$A$777,$A289,СВЦЭМ!$B$34:$B$777,C$260)+'СЕТ СН'!$F$12</f>
        <v>557.72034631999998</v>
      </c>
      <c r="D289" s="37">
        <f>SUMIFS(СВЦЭМ!$H$34:$H$777,СВЦЭМ!$A$34:$A$777,$A289,СВЦЭМ!$B$34:$B$777,D$260)+'СЕТ СН'!$F$12</f>
        <v>559.16291826999998</v>
      </c>
      <c r="E289" s="37">
        <f>SUMIFS(СВЦЭМ!$H$34:$H$777,СВЦЭМ!$A$34:$A$777,$A289,СВЦЭМ!$B$34:$B$777,E$260)+'СЕТ СН'!$F$12</f>
        <v>555.25308700999994</v>
      </c>
      <c r="F289" s="37">
        <f>SUMIFS(СВЦЭМ!$H$34:$H$777,СВЦЭМ!$A$34:$A$777,$A289,СВЦЭМ!$B$34:$B$777,F$260)+'СЕТ СН'!$F$12</f>
        <v>553.46848798999997</v>
      </c>
      <c r="G289" s="37">
        <f>SUMIFS(СВЦЭМ!$H$34:$H$777,СВЦЭМ!$A$34:$A$777,$A289,СВЦЭМ!$B$34:$B$777,G$260)+'СЕТ СН'!$F$12</f>
        <v>555.67548951000003</v>
      </c>
      <c r="H289" s="37">
        <f>SUMIFS(СВЦЭМ!$H$34:$H$777,СВЦЭМ!$A$34:$A$777,$A289,СВЦЭМ!$B$34:$B$777,H$260)+'СЕТ СН'!$F$12</f>
        <v>513.74208180999995</v>
      </c>
      <c r="I289" s="37">
        <f>SUMIFS(СВЦЭМ!$H$34:$H$777,СВЦЭМ!$A$34:$A$777,$A289,СВЦЭМ!$B$34:$B$777,I$260)+'СЕТ СН'!$F$12</f>
        <v>441.60170276000002</v>
      </c>
      <c r="J289" s="37">
        <f>SUMIFS(СВЦЭМ!$H$34:$H$777,СВЦЭМ!$A$34:$A$777,$A289,СВЦЭМ!$B$34:$B$777,J$260)+'СЕТ СН'!$F$12</f>
        <v>386.95656128000002</v>
      </c>
      <c r="K289" s="37">
        <f>SUMIFS(СВЦЭМ!$H$34:$H$777,СВЦЭМ!$A$34:$A$777,$A289,СВЦЭМ!$B$34:$B$777,K$260)+'СЕТ СН'!$F$12</f>
        <v>356.46252271999998</v>
      </c>
      <c r="L289" s="37">
        <f>SUMIFS(СВЦЭМ!$H$34:$H$777,СВЦЭМ!$A$34:$A$777,$A289,СВЦЭМ!$B$34:$B$777,L$260)+'СЕТ СН'!$F$12</f>
        <v>352.62518347000002</v>
      </c>
      <c r="M289" s="37">
        <f>SUMIFS(СВЦЭМ!$H$34:$H$777,СВЦЭМ!$A$34:$A$777,$A289,СВЦЭМ!$B$34:$B$777,M$260)+'СЕТ СН'!$F$12</f>
        <v>350.39067514999999</v>
      </c>
      <c r="N289" s="37">
        <f>SUMIFS(СВЦЭМ!$H$34:$H$777,СВЦЭМ!$A$34:$A$777,$A289,СВЦЭМ!$B$34:$B$777,N$260)+'СЕТ СН'!$F$12</f>
        <v>349.40472265</v>
      </c>
      <c r="O289" s="37">
        <f>SUMIFS(СВЦЭМ!$H$34:$H$777,СВЦЭМ!$A$34:$A$777,$A289,СВЦЭМ!$B$34:$B$777,O$260)+'СЕТ СН'!$F$12</f>
        <v>352.00088117000001</v>
      </c>
      <c r="P289" s="37">
        <f>SUMIFS(СВЦЭМ!$H$34:$H$777,СВЦЭМ!$A$34:$A$777,$A289,СВЦЭМ!$B$34:$B$777,P$260)+'СЕТ СН'!$F$12</f>
        <v>354.28757496999998</v>
      </c>
      <c r="Q289" s="37">
        <f>SUMIFS(СВЦЭМ!$H$34:$H$777,СВЦЭМ!$A$34:$A$777,$A289,СВЦЭМ!$B$34:$B$777,Q$260)+'СЕТ СН'!$F$12</f>
        <v>356.25244047000001</v>
      </c>
      <c r="R289" s="37">
        <f>SUMIFS(СВЦЭМ!$H$34:$H$777,СВЦЭМ!$A$34:$A$777,$A289,СВЦЭМ!$B$34:$B$777,R$260)+'СЕТ СН'!$F$12</f>
        <v>353.83092549000003</v>
      </c>
      <c r="S289" s="37">
        <f>SUMIFS(СВЦЭМ!$H$34:$H$777,СВЦЭМ!$A$34:$A$777,$A289,СВЦЭМ!$B$34:$B$777,S$260)+'СЕТ СН'!$F$12</f>
        <v>355.10991816000001</v>
      </c>
      <c r="T289" s="37">
        <f>SUMIFS(СВЦЭМ!$H$34:$H$777,СВЦЭМ!$A$34:$A$777,$A289,СВЦЭМ!$B$34:$B$777,T$260)+'СЕТ СН'!$F$12</f>
        <v>355.25787988000002</v>
      </c>
      <c r="U289" s="37">
        <f>SUMIFS(СВЦЭМ!$H$34:$H$777,СВЦЭМ!$A$34:$A$777,$A289,СВЦЭМ!$B$34:$B$777,U$260)+'СЕТ СН'!$F$12</f>
        <v>354.54049530999998</v>
      </c>
      <c r="V289" s="37">
        <f>SUMIFS(СВЦЭМ!$H$34:$H$777,СВЦЭМ!$A$34:$A$777,$A289,СВЦЭМ!$B$34:$B$777,V$260)+'СЕТ СН'!$F$12</f>
        <v>356.05197045</v>
      </c>
      <c r="W289" s="37">
        <f>SUMIFS(СВЦЭМ!$H$34:$H$777,СВЦЭМ!$A$34:$A$777,$A289,СВЦЭМ!$B$34:$B$777,W$260)+'СЕТ СН'!$F$12</f>
        <v>390.91925179999998</v>
      </c>
      <c r="X289" s="37">
        <f>SUMIFS(СВЦЭМ!$H$34:$H$777,СВЦЭМ!$A$34:$A$777,$A289,СВЦЭМ!$B$34:$B$777,X$260)+'СЕТ СН'!$F$12</f>
        <v>428.084362</v>
      </c>
      <c r="Y289" s="37">
        <f>SUMIFS(СВЦЭМ!$H$34:$H$777,СВЦЭМ!$A$34:$A$777,$A289,СВЦЭМ!$B$34:$B$777,Y$260)+'СЕТ СН'!$F$12</f>
        <v>493.72990893000002</v>
      </c>
    </row>
    <row r="290" spans="1:27" ht="15.75" x14ac:dyDescent="0.2">
      <c r="A290" s="36">
        <f t="shared" si="7"/>
        <v>43281</v>
      </c>
      <c r="B290" s="37">
        <f>SUMIFS(СВЦЭМ!$H$34:$H$777,СВЦЭМ!$A$34:$A$777,$A290,СВЦЭМ!$B$34:$B$777,B$260)+'СЕТ СН'!$F$12</f>
        <v>545.74465482999994</v>
      </c>
      <c r="C290" s="37">
        <f>SUMIFS(СВЦЭМ!$H$34:$H$777,СВЦЭМ!$A$34:$A$777,$A290,СВЦЭМ!$B$34:$B$777,C$260)+'СЕТ СН'!$F$12</f>
        <v>539.36766006000005</v>
      </c>
      <c r="D290" s="37">
        <f>SUMIFS(СВЦЭМ!$H$34:$H$777,СВЦЭМ!$A$34:$A$777,$A290,СВЦЭМ!$B$34:$B$777,D$260)+'СЕТ СН'!$F$12</f>
        <v>546.96381183999995</v>
      </c>
      <c r="E290" s="37">
        <f>SUMIFS(СВЦЭМ!$H$34:$H$777,СВЦЭМ!$A$34:$A$777,$A290,СВЦЭМ!$B$34:$B$777,E$260)+'СЕТ СН'!$F$12</f>
        <v>543.94303419000005</v>
      </c>
      <c r="F290" s="37">
        <f>SUMIFS(СВЦЭМ!$H$34:$H$777,СВЦЭМ!$A$34:$A$777,$A290,СВЦЭМ!$B$34:$B$777,F$260)+'СЕТ СН'!$F$12</f>
        <v>542.64561716000003</v>
      </c>
      <c r="G290" s="37">
        <f>SUMIFS(СВЦЭМ!$H$34:$H$777,СВЦЭМ!$A$34:$A$777,$A290,СВЦЭМ!$B$34:$B$777,G$260)+'СЕТ СН'!$F$12</f>
        <v>542.97814877999997</v>
      </c>
      <c r="H290" s="37">
        <f>SUMIFS(СВЦЭМ!$H$34:$H$777,СВЦЭМ!$A$34:$A$777,$A290,СВЦЭМ!$B$34:$B$777,H$260)+'СЕТ СН'!$F$12</f>
        <v>495.9398071</v>
      </c>
      <c r="I290" s="37">
        <f>SUMIFS(СВЦЭМ!$H$34:$H$777,СВЦЭМ!$A$34:$A$777,$A290,СВЦЭМ!$B$34:$B$777,I$260)+'СЕТ СН'!$F$12</f>
        <v>421.04277235000001</v>
      </c>
      <c r="J290" s="37">
        <f>SUMIFS(СВЦЭМ!$H$34:$H$777,СВЦЭМ!$A$34:$A$777,$A290,СВЦЭМ!$B$34:$B$777,J$260)+'СЕТ СН'!$F$12</f>
        <v>364.16421509999998</v>
      </c>
      <c r="K290" s="37">
        <f>SUMIFS(СВЦЭМ!$H$34:$H$777,СВЦЭМ!$A$34:$A$777,$A290,СВЦЭМ!$B$34:$B$777,K$260)+'СЕТ СН'!$F$12</f>
        <v>342.35781908000001</v>
      </c>
      <c r="L290" s="37">
        <f>SUMIFS(СВЦЭМ!$H$34:$H$777,СВЦЭМ!$A$34:$A$777,$A290,СВЦЭМ!$B$34:$B$777,L$260)+'СЕТ СН'!$F$12</f>
        <v>345.70457111000002</v>
      </c>
      <c r="M290" s="37">
        <f>SUMIFS(СВЦЭМ!$H$34:$H$777,СВЦЭМ!$A$34:$A$777,$A290,СВЦЭМ!$B$34:$B$777,M$260)+'СЕТ СН'!$F$12</f>
        <v>336.60456983</v>
      </c>
      <c r="N290" s="37">
        <f>SUMIFS(СВЦЭМ!$H$34:$H$777,СВЦЭМ!$A$34:$A$777,$A290,СВЦЭМ!$B$34:$B$777,N$260)+'СЕТ СН'!$F$12</f>
        <v>346.18813682000001</v>
      </c>
      <c r="O290" s="37">
        <f>SUMIFS(СВЦЭМ!$H$34:$H$777,СВЦЭМ!$A$34:$A$777,$A290,СВЦЭМ!$B$34:$B$777,O$260)+'СЕТ СН'!$F$12</f>
        <v>346.93712947</v>
      </c>
      <c r="P290" s="37">
        <f>SUMIFS(СВЦЭМ!$H$34:$H$777,СВЦЭМ!$A$34:$A$777,$A290,СВЦЭМ!$B$34:$B$777,P$260)+'СЕТ СН'!$F$12</f>
        <v>348.00765118999999</v>
      </c>
      <c r="Q290" s="37">
        <f>SUMIFS(СВЦЭМ!$H$34:$H$777,СВЦЭМ!$A$34:$A$777,$A290,СВЦЭМ!$B$34:$B$777,Q$260)+'СЕТ СН'!$F$12</f>
        <v>346.97378335000002</v>
      </c>
      <c r="R290" s="37">
        <f>SUMIFS(СВЦЭМ!$H$34:$H$777,СВЦЭМ!$A$34:$A$777,$A290,СВЦЭМ!$B$34:$B$777,R$260)+'СЕТ СН'!$F$12</f>
        <v>345.11847605999998</v>
      </c>
      <c r="S290" s="37">
        <f>SUMIFS(СВЦЭМ!$H$34:$H$777,СВЦЭМ!$A$34:$A$777,$A290,СВЦЭМ!$B$34:$B$777,S$260)+'СЕТ СН'!$F$12</f>
        <v>343.09458732000002</v>
      </c>
      <c r="T290" s="37">
        <f>SUMIFS(СВЦЭМ!$H$34:$H$777,СВЦЭМ!$A$34:$A$777,$A290,СВЦЭМ!$B$34:$B$777,T$260)+'СЕТ СН'!$F$12</f>
        <v>343.71468191000002</v>
      </c>
      <c r="U290" s="37">
        <f>SUMIFS(СВЦЭМ!$H$34:$H$777,СВЦЭМ!$A$34:$A$777,$A290,СВЦЭМ!$B$34:$B$777,U$260)+'СЕТ СН'!$F$12</f>
        <v>340.09664501999998</v>
      </c>
      <c r="V290" s="37">
        <f>SUMIFS(СВЦЭМ!$H$34:$H$777,СВЦЭМ!$A$34:$A$777,$A290,СВЦЭМ!$B$34:$B$777,V$260)+'СЕТ СН'!$F$12</f>
        <v>343.66136864999999</v>
      </c>
      <c r="W290" s="37">
        <f>SUMIFS(СВЦЭМ!$H$34:$H$777,СВЦЭМ!$A$34:$A$777,$A290,СВЦЭМ!$B$34:$B$777,W$260)+'СЕТ СН'!$F$12</f>
        <v>371.86076114999997</v>
      </c>
      <c r="X290" s="37">
        <f>SUMIFS(СВЦЭМ!$H$34:$H$777,СВЦЭМ!$A$34:$A$777,$A290,СВЦЭМ!$B$34:$B$777,X$260)+'СЕТ СН'!$F$12</f>
        <v>419.36018827999999</v>
      </c>
      <c r="Y290" s="37">
        <f>SUMIFS(СВЦЭМ!$H$34:$H$777,СВЦЭМ!$A$34:$A$777,$A290,СВЦЭМ!$B$34:$B$777,Y$260)+'СЕТ СН'!$F$12</f>
        <v>461.28088266999998</v>
      </c>
    </row>
    <row r="291" spans="1:27" ht="15.75" hidden="1" x14ac:dyDescent="0.2">
      <c r="A291" s="36">
        <f t="shared" si="7"/>
        <v>43282</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01.06.2018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43253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43254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43255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43256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43257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43258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43259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43260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43261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43262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43263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43264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43265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43266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43267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43268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43269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43270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43271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43272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43273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43274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43275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43276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43277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43278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43279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43280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43281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43282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01.06.2018</v>
      </c>
      <c r="B332" s="37">
        <f>SUMIFS(СВЦЭМ!$J$34:$J$777,СВЦЭМ!$A$34:$A$777,$A332,СВЦЭМ!$B$34:$B$777,B$331)+'СЕТ СН'!$F$13</f>
        <v>504.95359738000002</v>
      </c>
      <c r="C332" s="37">
        <f>SUMIFS(СВЦЭМ!$J$34:$J$777,СВЦЭМ!$A$34:$A$777,$A332,СВЦЭМ!$B$34:$B$777,C$331)+'СЕТ СН'!$F$13</f>
        <v>534.81957340999998</v>
      </c>
      <c r="D332" s="37">
        <f>SUMIFS(СВЦЭМ!$J$34:$J$777,СВЦЭМ!$A$34:$A$777,$A332,СВЦЭМ!$B$34:$B$777,D$331)+'СЕТ СН'!$F$13</f>
        <v>552.30904011999996</v>
      </c>
      <c r="E332" s="37">
        <f>SUMIFS(СВЦЭМ!$J$34:$J$777,СВЦЭМ!$A$34:$A$777,$A332,СВЦЭМ!$B$34:$B$777,E$331)+'СЕТ СН'!$F$13</f>
        <v>561.84758504000001</v>
      </c>
      <c r="F332" s="37">
        <f>SUMIFS(СВЦЭМ!$J$34:$J$777,СВЦЭМ!$A$34:$A$777,$A332,СВЦЭМ!$B$34:$B$777,F$331)+'СЕТ СН'!$F$13</f>
        <v>558.61433792000003</v>
      </c>
      <c r="G332" s="37">
        <f>SUMIFS(СВЦЭМ!$J$34:$J$777,СВЦЭМ!$A$34:$A$777,$A332,СВЦЭМ!$B$34:$B$777,G$331)+'СЕТ СН'!$F$13</f>
        <v>555.29427307000003</v>
      </c>
      <c r="H332" s="37">
        <f>SUMIFS(СВЦЭМ!$J$34:$J$777,СВЦЭМ!$A$34:$A$777,$A332,СВЦЭМ!$B$34:$B$777,H$331)+'СЕТ СН'!$F$13</f>
        <v>488.78688777000002</v>
      </c>
      <c r="I332" s="37">
        <f>SUMIFS(СВЦЭМ!$J$34:$J$777,СВЦЭМ!$A$34:$A$777,$A332,СВЦЭМ!$B$34:$B$777,I$331)+'СЕТ СН'!$F$13</f>
        <v>416.85072625999999</v>
      </c>
      <c r="J332" s="37">
        <f>SUMIFS(СВЦЭМ!$J$34:$J$777,СВЦЭМ!$A$34:$A$777,$A332,СВЦЭМ!$B$34:$B$777,J$331)+'СЕТ СН'!$F$13</f>
        <v>402.53946916000001</v>
      </c>
      <c r="K332" s="37">
        <f>SUMIFS(СВЦЭМ!$J$34:$J$777,СВЦЭМ!$A$34:$A$777,$A332,СВЦЭМ!$B$34:$B$777,K$331)+'СЕТ СН'!$F$13</f>
        <v>392.97271513999999</v>
      </c>
      <c r="L332" s="37">
        <f>SUMIFS(СВЦЭМ!$J$34:$J$777,СВЦЭМ!$A$34:$A$777,$A332,СВЦЭМ!$B$34:$B$777,L$331)+'СЕТ СН'!$F$13</f>
        <v>427.26048047</v>
      </c>
      <c r="M332" s="37">
        <f>SUMIFS(СВЦЭМ!$J$34:$J$777,СВЦЭМ!$A$34:$A$777,$A332,СВЦЭМ!$B$34:$B$777,M$331)+'СЕТ СН'!$F$13</f>
        <v>422.24946717</v>
      </c>
      <c r="N332" s="37">
        <f>SUMIFS(СВЦЭМ!$J$34:$J$777,СВЦЭМ!$A$34:$A$777,$A332,СВЦЭМ!$B$34:$B$777,N$331)+'СЕТ СН'!$F$13</f>
        <v>423.30094767999998</v>
      </c>
      <c r="O332" s="37">
        <f>SUMIFS(СВЦЭМ!$J$34:$J$777,СВЦЭМ!$A$34:$A$777,$A332,СВЦЭМ!$B$34:$B$777,O$331)+'СЕТ СН'!$F$13</f>
        <v>429.41265800999997</v>
      </c>
      <c r="P332" s="37">
        <f>SUMIFS(СВЦЭМ!$J$34:$J$777,СВЦЭМ!$A$34:$A$777,$A332,СВЦЭМ!$B$34:$B$777,P$331)+'СЕТ СН'!$F$13</f>
        <v>429.36749936000001</v>
      </c>
      <c r="Q332" s="37">
        <f>SUMIFS(СВЦЭМ!$J$34:$J$777,СВЦЭМ!$A$34:$A$777,$A332,СВЦЭМ!$B$34:$B$777,Q$331)+'СЕТ СН'!$F$13</f>
        <v>428.07255028999998</v>
      </c>
      <c r="R332" s="37">
        <f>SUMIFS(СВЦЭМ!$J$34:$J$777,СВЦЭМ!$A$34:$A$777,$A332,СВЦЭМ!$B$34:$B$777,R$331)+'СЕТ СН'!$F$13</f>
        <v>432.27910437999998</v>
      </c>
      <c r="S332" s="37">
        <f>SUMIFS(СВЦЭМ!$J$34:$J$777,СВЦЭМ!$A$34:$A$777,$A332,СВЦЭМ!$B$34:$B$777,S$331)+'СЕТ СН'!$F$13</f>
        <v>428.40337426999997</v>
      </c>
      <c r="T332" s="37">
        <f>SUMIFS(СВЦЭМ!$J$34:$J$777,СВЦЭМ!$A$34:$A$777,$A332,СВЦЭМ!$B$34:$B$777,T$331)+'СЕТ СН'!$F$13</f>
        <v>427.96713489000001</v>
      </c>
      <c r="U332" s="37">
        <f>SUMIFS(СВЦЭМ!$J$34:$J$777,СВЦЭМ!$A$34:$A$777,$A332,СВЦЭМ!$B$34:$B$777,U$331)+'СЕТ СН'!$F$13</f>
        <v>419.27117802999999</v>
      </c>
      <c r="V332" s="37">
        <f>SUMIFS(СВЦЭМ!$J$34:$J$777,СВЦЭМ!$A$34:$A$777,$A332,СВЦЭМ!$B$34:$B$777,V$331)+'СЕТ СН'!$F$13</f>
        <v>418.95270926000001</v>
      </c>
      <c r="W332" s="37">
        <f>SUMIFS(СВЦЭМ!$J$34:$J$777,СВЦЭМ!$A$34:$A$777,$A332,СВЦЭМ!$B$34:$B$777,W$331)+'СЕТ СН'!$F$13</f>
        <v>405.99828292000001</v>
      </c>
      <c r="X332" s="37">
        <f>SUMIFS(СВЦЭМ!$J$34:$J$777,СВЦЭМ!$A$34:$A$777,$A332,СВЦЭМ!$B$34:$B$777,X$331)+'СЕТ СН'!$F$13</f>
        <v>413.05901734000003</v>
      </c>
      <c r="Y332" s="37">
        <f>SUMIFS(СВЦЭМ!$J$34:$J$777,СВЦЭМ!$A$34:$A$777,$A332,СВЦЭМ!$B$34:$B$777,Y$331)+'СЕТ СН'!$F$13</f>
        <v>472.17307090999998</v>
      </c>
      <c r="AA332" s="46"/>
    </row>
    <row r="333" spans="1:27" ht="15.75" x14ac:dyDescent="0.2">
      <c r="A333" s="36">
        <f>A332+1</f>
        <v>43253</v>
      </c>
      <c r="B333" s="37">
        <f>SUMIFS(СВЦЭМ!$J$34:$J$777,СВЦЭМ!$A$34:$A$777,$A333,СВЦЭМ!$B$34:$B$777,B$331)+'СЕТ СН'!$F$13</f>
        <v>480.26472654999998</v>
      </c>
      <c r="C333" s="37">
        <f>SUMIFS(СВЦЭМ!$J$34:$J$777,СВЦЭМ!$A$34:$A$777,$A333,СВЦЭМ!$B$34:$B$777,C$331)+'СЕТ СН'!$F$13</f>
        <v>516.40801834000001</v>
      </c>
      <c r="D333" s="37">
        <f>SUMIFS(СВЦЭМ!$J$34:$J$777,СВЦЭМ!$A$34:$A$777,$A333,СВЦЭМ!$B$34:$B$777,D$331)+'СЕТ СН'!$F$13</f>
        <v>531.89094306000004</v>
      </c>
      <c r="E333" s="37">
        <f>SUMIFS(СВЦЭМ!$J$34:$J$777,СВЦЭМ!$A$34:$A$777,$A333,СВЦЭМ!$B$34:$B$777,E$331)+'СЕТ СН'!$F$13</f>
        <v>534.24838887999999</v>
      </c>
      <c r="F333" s="37">
        <f>SUMIFS(СВЦЭМ!$J$34:$J$777,СВЦЭМ!$A$34:$A$777,$A333,СВЦЭМ!$B$34:$B$777,F$331)+'СЕТ СН'!$F$13</f>
        <v>541.94600854999999</v>
      </c>
      <c r="G333" s="37">
        <f>SUMIFS(СВЦЭМ!$J$34:$J$777,СВЦЭМ!$A$34:$A$777,$A333,СВЦЭМ!$B$34:$B$777,G$331)+'СЕТ СН'!$F$13</f>
        <v>531.73361105000004</v>
      </c>
      <c r="H333" s="37">
        <f>SUMIFS(СВЦЭМ!$J$34:$J$777,СВЦЭМ!$A$34:$A$777,$A333,СВЦЭМ!$B$34:$B$777,H$331)+'СЕТ СН'!$F$13</f>
        <v>487.50274442</v>
      </c>
      <c r="I333" s="37">
        <f>SUMIFS(СВЦЭМ!$J$34:$J$777,СВЦЭМ!$A$34:$A$777,$A333,СВЦЭМ!$B$34:$B$777,I$331)+'СЕТ СН'!$F$13</f>
        <v>439.68087847999999</v>
      </c>
      <c r="J333" s="37">
        <f>SUMIFS(СВЦЭМ!$J$34:$J$777,СВЦЭМ!$A$34:$A$777,$A333,СВЦЭМ!$B$34:$B$777,J$331)+'СЕТ СН'!$F$13</f>
        <v>416.82130303999998</v>
      </c>
      <c r="K333" s="37">
        <f>SUMIFS(СВЦЭМ!$J$34:$J$777,СВЦЭМ!$A$34:$A$777,$A333,СВЦЭМ!$B$34:$B$777,K$331)+'СЕТ СН'!$F$13</f>
        <v>421.52008996000001</v>
      </c>
      <c r="L333" s="37">
        <f>SUMIFS(СВЦЭМ!$J$34:$J$777,СВЦЭМ!$A$34:$A$777,$A333,СВЦЭМ!$B$34:$B$777,L$331)+'СЕТ СН'!$F$13</f>
        <v>428.61906162000002</v>
      </c>
      <c r="M333" s="37">
        <f>SUMIFS(СВЦЭМ!$J$34:$J$777,СВЦЭМ!$A$34:$A$777,$A333,СВЦЭМ!$B$34:$B$777,M$331)+'СЕТ СН'!$F$13</f>
        <v>431.90540752999999</v>
      </c>
      <c r="N333" s="37">
        <f>SUMIFS(СВЦЭМ!$J$34:$J$777,СВЦЭМ!$A$34:$A$777,$A333,СВЦЭМ!$B$34:$B$777,N$331)+'СЕТ СН'!$F$13</f>
        <v>430.00488417000003</v>
      </c>
      <c r="O333" s="37">
        <f>SUMIFS(СВЦЭМ!$J$34:$J$777,СВЦЭМ!$A$34:$A$777,$A333,СВЦЭМ!$B$34:$B$777,O$331)+'СЕТ СН'!$F$13</f>
        <v>436.7870173</v>
      </c>
      <c r="P333" s="37">
        <f>SUMIFS(СВЦЭМ!$J$34:$J$777,СВЦЭМ!$A$34:$A$777,$A333,СВЦЭМ!$B$34:$B$777,P$331)+'СЕТ СН'!$F$13</f>
        <v>434.06587222000002</v>
      </c>
      <c r="Q333" s="37">
        <f>SUMIFS(СВЦЭМ!$J$34:$J$777,СВЦЭМ!$A$34:$A$777,$A333,СВЦЭМ!$B$34:$B$777,Q$331)+'СЕТ СН'!$F$13</f>
        <v>431.91553049999999</v>
      </c>
      <c r="R333" s="37">
        <f>SUMIFS(СВЦЭМ!$J$34:$J$777,СВЦЭМ!$A$34:$A$777,$A333,СВЦЭМ!$B$34:$B$777,R$331)+'СЕТ СН'!$F$13</f>
        <v>429.09785104000002</v>
      </c>
      <c r="S333" s="37">
        <f>SUMIFS(СВЦЭМ!$J$34:$J$777,СВЦЭМ!$A$34:$A$777,$A333,СВЦЭМ!$B$34:$B$777,S$331)+'СЕТ СН'!$F$13</f>
        <v>430.67851496999998</v>
      </c>
      <c r="T333" s="37">
        <f>SUMIFS(СВЦЭМ!$J$34:$J$777,СВЦЭМ!$A$34:$A$777,$A333,СВЦЭМ!$B$34:$B$777,T$331)+'СЕТ СН'!$F$13</f>
        <v>430.17890426000002</v>
      </c>
      <c r="U333" s="37">
        <f>SUMIFS(СВЦЭМ!$J$34:$J$777,СВЦЭМ!$A$34:$A$777,$A333,СВЦЭМ!$B$34:$B$777,U$331)+'СЕТ СН'!$F$13</f>
        <v>421.67583796000002</v>
      </c>
      <c r="V333" s="37">
        <f>SUMIFS(СВЦЭМ!$J$34:$J$777,СВЦЭМ!$A$34:$A$777,$A333,СВЦЭМ!$B$34:$B$777,V$331)+'СЕТ СН'!$F$13</f>
        <v>404.52081931999999</v>
      </c>
      <c r="W333" s="37">
        <f>SUMIFS(СВЦЭМ!$J$34:$J$777,СВЦЭМ!$A$34:$A$777,$A333,СВЦЭМ!$B$34:$B$777,W$331)+'СЕТ СН'!$F$13</f>
        <v>389.20591125999999</v>
      </c>
      <c r="X333" s="37">
        <f>SUMIFS(СВЦЭМ!$J$34:$J$777,СВЦЭМ!$A$34:$A$777,$A333,СВЦЭМ!$B$34:$B$777,X$331)+'СЕТ СН'!$F$13</f>
        <v>392.83299737999999</v>
      </c>
      <c r="Y333" s="37">
        <f>SUMIFS(СВЦЭМ!$J$34:$J$777,СВЦЭМ!$A$34:$A$777,$A333,СВЦЭМ!$B$34:$B$777,Y$331)+'СЕТ СН'!$F$13</f>
        <v>429.05657105</v>
      </c>
    </row>
    <row r="334" spans="1:27" ht="15.75" x14ac:dyDescent="0.2">
      <c r="A334" s="36">
        <f t="shared" ref="A334:A362" si="9">A333+1</f>
        <v>43254</v>
      </c>
      <c r="B334" s="37">
        <f>SUMIFS(СВЦЭМ!$J$34:$J$777,СВЦЭМ!$A$34:$A$777,$A334,СВЦЭМ!$B$34:$B$777,B$331)+'СЕТ СН'!$F$13</f>
        <v>501.04641810999999</v>
      </c>
      <c r="C334" s="37">
        <f>SUMIFS(СВЦЭМ!$J$34:$J$777,СВЦЭМ!$A$34:$A$777,$A334,СВЦЭМ!$B$34:$B$777,C$331)+'СЕТ СН'!$F$13</f>
        <v>529.54263093999998</v>
      </c>
      <c r="D334" s="37">
        <f>SUMIFS(СВЦЭМ!$J$34:$J$777,СВЦЭМ!$A$34:$A$777,$A334,СВЦЭМ!$B$34:$B$777,D$331)+'СЕТ СН'!$F$13</f>
        <v>541.27039314000001</v>
      </c>
      <c r="E334" s="37">
        <f>SUMIFS(СВЦЭМ!$J$34:$J$777,СВЦЭМ!$A$34:$A$777,$A334,СВЦЭМ!$B$34:$B$777,E$331)+'СЕТ СН'!$F$13</f>
        <v>556.13458688000003</v>
      </c>
      <c r="F334" s="37">
        <f>SUMIFS(СВЦЭМ!$J$34:$J$777,СВЦЭМ!$A$34:$A$777,$A334,СВЦЭМ!$B$34:$B$777,F$331)+'СЕТ СН'!$F$13</f>
        <v>571.57385821000003</v>
      </c>
      <c r="G334" s="37">
        <f>SUMIFS(СВЦЭМ!$J$34:$J$777,СВЦЭМ!$A$34:$A$777,$A334,СВЦЭМ!$B$34:$B$777,G$331)+'СЕТ СН'!$F$13</f>
        <v>562.89081346</v>
      </c>
      <c r="H334" s="37">
        <f>SUMIFS(СВЦЭМ!$J$34:$J$777,СВЦЭМ!$A$34:$A$777,$A334,СВЦЭМ!$B$34:$B$777,H$331)+'СЕТ СН'!$F$13</f>
        <v>506.99635549999999</v>
      </c>
      <c r="I334" s="37">
        <f>SUMIFS(СВЦЭМ!$J$34:$J$777,СВЦЭМ!$A$34:$A$777,$A334,СВЦЭМ!$B$34:$B$777,I$331)+'СЕТ СН'!$F$13</f>
        <v>476.72064965999999</v>
      </c>
      <c r="J334" s="37">
        <f>SUMIFS(СВЦЭМ!$J$34:$J$777,СВЦЭМ!$A$34:$A$777,$A334,СВЦЭМ!$B$34:$B$777,J$331)+'СЕТ СН'!$F$13</f>
        <v>434.31295455999998</v>
      </c>
      <c r="K334" s="37">
        <f>SUMIFS(СВЦЭМ!$J$34:$J$777,СВЦЭМ!$A$34:$A$777,$A334,СВЦЭМ!$B$34:$B$777,K$331)+'СЕТ СН'!$F$13</f>
        <v>411.5970466</v>
      </c>
      <c r="L334" s="37">
        <f>SUMIFS(СВЦЭМ!$J$34:$J$777,СВЦЭМ!$A$34:$A$777,$A334,СВЦЭМ!$B$34:$B$777,L$331)+'СЕТ СН'!$F$13</f>
        <v>402.24607986000001</v>
      </c>
      <c r="M334" s="37">
        <f>SUMIFS(СВЦЭМ!$J$34:$J$777,СВЦЭМ!$A$34:$A$777,$A334,СВЦЭМ!$B$34:$B$777,M$331)+'СЕТ СН'!$F$13</f>
        <v>408.64221493000002</v>
      </c>
      <c r="N334" s="37">
        <f>SUMIFS(СВЦЭМ!$J$34:$J$777,СВЦЭМ!$A$34:$A$777,$A334,СВЦЭМ!$B$34:$B$777,N$331)+'СЕТ СН'!$F$13</f>
        <v>413.08219739999998</v>
      </c>
      <c r="O334" s="37">
        <f>SUMIFS(СВЦЭМ!$J$34:$J$777,СВЦЭМ!$A$34:$A$777,$A334,СВЦЭМ!$B$34:$B$777,O$331)+'СЕТ СН'!$F$13</f>
        <v>419.61565718000003</v>
      </c>
      <c r="P334" s="37">
        <f>SUMIFS(СВЦЭМ!$J$34:$J$777,СВЦЭМ!$A$34:$A$777,$A334,СВЦЭМ!$B$34:$B$777,P$331)+'СЕТ СН'!$F$13</f>
        <v>424.41672570999998</v>
      </c>
      <c r="Q334" s="37">
        <f>SUMIFS(СВЦЭМ!$J$34:$J$777,СВЦЭМ!$A$34:$A$777,$A334,СВЦЭМ!$B$34:$B$777,Q$331)+'СЕТ СН'!$F$13</f>
        <v>421.52729004000003</v>
      </c>
      <c r="R334" s="37">
        <f>SUMIFS(СВЦЭМ!$J$34:$J$777,СВЦЭМ!$A$34:$A$777,$A334,СВЦЭМ!$B$34:$B$777,R$331)+'СЕТ СН'!$F$13</f>
        <v>421.99182508000001</v>
      </c>
      <c r="S334" s="37">
        <f>SUMIFS(СВЦЭМ!$J$34:$J$777,СВЦЭМ!$A$34:$A$777,$A334,СВЦЭМ!$B$34:$B$777,S$331)+'СЕТ СН'!$F$13</f>
        <v>421.84725731999998</v>
      </c>
      <c r="T334" s="37">
        <f>SUMIFS(СВЦЭМ!$J$34:$J$777,СВЦЭМ!$A$34:$A$777,$A334,СВЦЭМ!$B$34:$B$777,T$331)+'СЕТ СН'!$F$13</f>
        <v>423.62356385999999</v>
      </c>
      <c r="U334" s="37">
        <f>SUMIFS(СВЦЭМ!$J$34:$J$777,СВЦЭМ!$A$34:$A$777,$A334,СВЦЭМ!$B$34:$B$777,U$331)+'СЕТ СН'!$F$13</f>
        <v>424.00681992</v>
      </c>
      <c r="V334" s="37">
        <f>SUMIFS(СВЦЭМ!$J$34:$J$777,СВЦЭМ!$A$34:$A$777,$A334,СВЦЭМ!$B$34:$B$777,V$331)+'СЕТ СН'!$F$13</f>
        <v>412.96071570999999</v>
      </c>
      <c r="W334" s="37">
        <f>SUMIFS(СВЦЭМ!$J$34:$J$777,СВЦЭМ!$A$34:$A$777,$A334,СВЦЭМ!$B$34:$B$777,W$331)+'СЕТ СН'!$F$13</f>
        <v>385.65494690999998</v>
      </c>
      <c r="X334" s="37">
        <f>SUMIFS(СВЦЭМ!$J$34:$J$777,СВЦЭМ!$A$34:$A$777,$A334,СВЦЭМ!$B$34:$B$777,X$331)+'СЕТ СН'!$F$13</f>
        <v>391.47513485000002</v>
      </c>
      <c r="Y334" s="37">
        <f>SUMIFS(СВЦЭМ!$J$34:$J$777,СВЦЭМ!$A$34:$A$777,$A334,СВЦЭМ!$B$34:$B$777,Y$331)+'СЕТ СН'!$F$13</f>
        <v>460.94317632999997</v>
      </c>
    </row>
    <row r="335" spans="1:27" ht="15.75" x14ac:dyDescent="0.2">
      <c r="A335" s="36">
        <f t="shared" si="9"/>
        <v>43255</v>
      </c>
      <c r="B335" s="37">
        <f>SUMIFS(СВЦЭМ!$J$34:$J$777,СВЦЭМ!$A$34:$A$777,$A335,СВЦЭМ!$B$34:$B$777,B$331)+'СЕТ СН'!$F$13</f>
        <v>523.30089713999996</v>
      </c>
      <c r="C335" s="37">
        <f>SUMIFS(СВЦЭМ!$J$34:$J$777,СВЦЭМ!$A$34:$A$777,$A335,СВЦЭМ!$B$34:$B$777,C$331)+'СЕТ СН'!$F$13</f>
        <v>557.42642845</v>
      </c>
      <c r="D335" s="37">
        <f>SUMIFS(СВЦЭМ!$J$34:$J$777,СВЦЭМ!$A$34:$A$777,$A335,СВЦЭМ!$B$34:$B$777,D$331)+'СЕТ СН'!$F$13</f>
        <v>576.89081264000004</v>
      </c>
      <c r="E335" s="37">
        <f>SUMIFS(СВЦЭМ!$J$34:$J$777,СВЦЭМ!$A$34:$A$777,$A335,СВЦЭМ!$B$34:$B$777,E$331)+'СЕТ СН'!$F$13</f>
        <v>586.86015682000004</v>
      </c>
      <c r="F335" s="37">
        <f>SUMIFS(СВЦЭМ!$J$34:$J$777,СВЦЭМ!$A$34:$A$777,$A335,СВЦЭМ!$B$34:$B$777,F$331)+'СЕТ СН'!$F$13</f>
        <v>599.32876880000003</v>
      </c>
      <c r="G335" s="37">
        <f>SUMIFS(СВЦЭМ!$J$34:$J$777,СВЦЭМ!$A$34:$A$777,$A335,СВЦЭМ!$B$34:$B$777,G$331)+'СЕТ СН'!$F$13</f>
        <v>583.00549581999996</v>
      </c>
      <c r="H335" s="37">
        <f>SUMIFS(СВЦЭМ!$J$34:$J$777,СВЦЭМ!$A$34:$A$777,$A335,СВЦЭМ!$B$34:$B$777,H$331)+'СЕТ СН'!$F$13</f>
        <v>514.08011069999998</v>
      </c>
      <c r="I335" s="37">
        <f>SUMIFS(СВЦЭМ!$J$34:$J$777,СВЦЭМ!$A$34:$A$777,$A335,СВЦЭМ!$B$34:$B$777,I$331)+'СЕТ СН'!$F$13</f>
        <v>466.20551458</v>
      </c>
      <c r="J335" s="37">
        <f>SUMIFS(СВЦЭМ!$J$34:$J$777,СВЦЭМ!$A$34:$A$777,$A335,СВЦЭМ!$B$34:$B$777,J$331)+'СЕТ СН'!$F$13</f>
        <v>439.56306253000002</v>
      </c>
      <c r="K335" s="37">
        <f>SUMIFS(СВЦЭМ!$J$34:$J$777,СВЦЭМ!$A$34:$A$777,$A335,СВЦЭМ!$B$34:$B$777,K$331)+'СЕТ СН'!$F$13</f>
        <v>423.16060657999998</v>
      </c>
      <c r="L335" s="37">
        <f>SUMIFS(СВЦЭМ!$J$34:$J$777,СВЦЭМ!$A$34:$A$777,$A335,СВЦЭМ!$B$34:$B$777,L$331)+'СЕТ СН'!$F$13</f>
        <v>418.27430353</v>
      </c>
      <c r="M335" s="37">
        <f>SUMIFS(СВЦЭМ!$J$34:$J$777,СВЦЭМ!$A$34:$A$777,$A335,СВЦЭМ!$B$34:$B$777,M$331)+'СЕТ СН'!$F$13</f>
        <v>422.01170772</v>
      </c>
      <c r="N335" s="37">
        <f>SUMIFS(СВЦЭМ!$J$34:$J$777,СВЦЭМ!$A$34:$A$777,$A335,СВЦЭМ!$B$34:$B$777,N$331)+'СЕТ СН'!$F$13</f>
        <v>428.32439003000002</v>
      </c>
      <c r="O335" s="37">
        <f>SUMIFS(СВЦЭМ!$J$34:$J$777,СВЦЭМ!$A$34:$A$777,$A335,СВЦЭМ!$B$34:$B$777,O$331)+'СЕТ СН'!$F$13</f>
        <v>427.77270920000001</v>
      </c>
      <c r="P335" s="37">
        <f>SUMIFS(СВЦЭМ!$J$34:$J$777,СВЦЭМ!$A$34:$A$777,$A335,СВЦЭМ!$B$34:$B$777,P$331)+'СЕТ СН'!$F$13</f>
        <v>425.36378767000002</v>
      </c>
      <c r="Q335" s="37">
        <f>SUMIFS(СВЦЭМ!$J$34:$J$777,СВЦЭМ!$A$34:$A$777,$A335,СВЦЭМ!$B$34:$B$777,Q$331)+'СЕТ СН'!$F$13</f>
        <v>425.26319712999998</v>
      </c>
      <c r="R335" s="37">
        <f>SUMIFS(СВЦЭМ!$J$34:$J$777,СВЦЭМ!$A$34:$A$777,$A335,СВЦЭМ!$B$34:$B$777,R$331)+'СЕТ СН'!$F$13</f>
        <v>430.07614928999999</v>
      </c>
      <c r="S335" s="37">
        <f>SUMIFS(СВЦЭМ!$J$34:$J$777,СВЦЭМ!$A$34:$A$777,$A335,СВЦЭМ!$B$34:$B$777,S$331)+'СЕТ СН'!$F$13</f>
        <v>425.11926337</v>
      </c>
      <c r="T335" s="37">
        <f>SUMIFS(СВЦЭМ!$J$34:$J$777,СВЦЭМ!$A$34:$A$777,$A335,СВЦЭМ!$B$34:$B$777,T$331)+'СЕТ СН'!$F$13</f>
        <v>423.73752603000003</v>
      </c>
      <c r="U335" s="37">
        <f>SUMIFS(СВЦЭМ!$J$34:$J$777,СВЦЭМ!$A$34:$A$777,$A335,СВЦЭМ!$B$34:$B$777,U$331)+'СЕТ СН'!$F$13</f>
        <v>419.31218342</v>
      </c>
      <c r="V335" s="37">
        <f>SUMIFS(СВЦЭМ!$J$34:$J$777,СВЦЭМ!$A$34:$A$777,$A335,СВЦЭМ!$B$34:$B$777,V$331)+'СЕТ СН'!$F$13</f>
        <v>415.27943146000001</v>
      </c>
      <c r="W335" s="37">
        <f>SUMIFS(СВЦЭМ!$J$34:$J$777,СВЦЭМ!$A$34:$A$777,$A335,СВЦЭМ!$B$34:$B$777,W$331)+'СЕТ СН'!$F$13</f>
        <v>408.71730544000002</v>
      </c>
      <c r="X335" s="37">
        <f>SUMIFS(СВЦЭМ!$J$34:$J$777,СВЦЭМ!$A$34:$A$777,$A335,СВЦЭМ!$B$34:$B$777,X$331)+'СЕТ СН'!$F$13</f>
        <v>413.43924105000002</v>
      </c>
      <c r="Y335" s="37">
        <f>SUMIFS(СВЦЭМ!$J$34:$J$777,СВЦЭМ!$A$34:$A$777,$A335,СВЦЭМ!$B$34:$B$777,Y$331)+'СЕТ СН'!$F$13</f>
        <v>467.94827894999997</v>
      </c>
    </row>
    <row r="336" spans="1:27" ht="15.75" x14ac:dyDescent="0.2">
      <c r="A336" s="36">
        <f t="shared" si="9"/>
        <v>43256</v>
      </c>
      <c r="B336" s="37">
        <f>SUMIFS(СВЦЭМ!$J$34:$J$777,СВЦЭМ!$A$34:$A$777,$A336,СВЦЭМ!$B$34:$B$777,B$331)+'СЕТ СН'!$F$13</f>
        <v>513.89640492000001</v>
      </c>
      <c r="C336" s="37">
        <f>SUMIFS(СВЦЭМ!$J$34:$J$777,СВЦЭМ!$A$34:$A$777,$A336,СВЦЭМ!$B$34:$B$777,C$331)+'СЕТ СН'!$F$13</f>
        <v>539.43291553999995</v>
      </c>
      <c r="D336" s="37">
        <f>SUMIFS(СВЦЭМ!$J$34:$J$777,СВЦЭМ!$A$34:$A$777,$A336,СВЦЭМ!$B$34:$B$777,D$331)+'СЕТ СН'!$F$13</f>
        <v>557.00060556999995</v>
      </c>
      <c r="E336" s="37">
        <f>SUMIFS(СВЦЭМ!$J$34:$J$777,СВЦЭМ!$A$34:$A$777,$A336,СВЦЭМ!$B$34:$B$777,E$331)+'СЕТ СН'!$F$13</f>
        <v>557.60805492999998</v>
      </c>
      <c r="F336" s="37">
        <f>SUMIFS(СВЦЭМ!$J$34:$J$777,СВЦЭМ!$A$34:$A$777,$A336,СВЦЭМ!$B$34:$B$777,F$331)+'СЕТ СН'!$F$13</f>
        <v>565.73845313000004</v>
      </c>
      <c r="G336" s="37">
        <f>SUMIFS(СВЦЭМ!$J$34:$J$777,СВЦЭМ!$A$34:$A$777,$A336,СВЦЭМ!$B$34:$B$777,G$331)+'СЕТ СН'!$F$13</f>
        <v>558.18596706000005</v>
      </c>
      <c r="H336" s="37">
        <f>SUMIFS(СВЦЭМ!$J$34:$J$777,СВЦЭМ!$A$34:$A$777,$A336,СВЦЭМ!$B$34:$B$777,H$331)+'СЕТ СН'!$F$13</f>
        <v>485.73655473000002</v>
      </c>
      <c r="I336" s="37">
        <f>SUMIFS(СВЦЭМ!$J$34:$J$777,СВЦЭМ!$A$34:$A$777,$A336,СВЦЭМ!$B$34:$B$777,I$331)+'СЕТ СН'!$F$13</f>
        <v>430.66832406999998</v>
      </c>
      <c r="J336" s="37">
        <f>SUMIFS(СВЦЭМ!$J$34:$J$777,СВЦЭМ!$A$34:$A$777,$A336,СВЦЭМ!$B$34:$B$777,J$331)+'СЕТ СН'!$F$13</f>
        <v>414.28068029999997</v>
      </c>
      <c r="K336" s="37">
        <f>SUMIFS(СВЦЭМ!$J$34:$J$777,СВЦЭМ!$A$34:$A$777,$A336,СВЦЭМ!$B$34:$B$777,K$331)+'СЕТ СН'!$F$13</f>
        <v>406.43297856999999</v>
      </c>
      <c r="L336" s="37">
        <f>SUMIFS(СВЦЭМ!$J$34:$J$777,СВЦЭМ!$A$34:$A$777,$A336,СВЦЭМ!$B$34:$B$777,L$331)+'СЕТ СН'!$F$13</f>
        <v>404.43189663999999</v>
      </c>
      <c r="M336" s="37">
        <f>SUMIFS(СВЦЭМ!$J$34:$J$777,СВЦЭМ!$A$34:$A$777,$A336,СВЦЭМ!$B$34:$B$777,M$331)+'СЕТ СН'!$F$13</f>
        <v>412.64124104000001</v>
      </c>
      <c r="N336" s="37">
        <f>SUMIFS(СВЦЭМ!$J$34:$J$777,СВЦЭМ!$A$34:$A$777,$A336,СВЦЭМ!$B$34:$B$777,N$331)+'СЕТ СН'!$F$13</f>
        <v>431.99411531999999</v>
      </c>
      <c r="O336" s="37">
        <f>SUMIFS(СВЦЭМ!$J$34:$J$777,СВЦЭМ!$A$34:$A$777,$A336,СВЦЭМ!$B$34:$B$777,O$331)+'СЕТ СН'!$F$13</f>
        <v>438.66566760000001</v>
      </c>
      <c r="P336" s="37">
        <f>SUMIFS(СВЦЭМ!$J$34:$J$777,СВЦЭМ!$A$34:$A$777,$A336,СВЦЭМ!$B$34:$B$777,P$331)+'СЕТ СН'!$F$13</f>
        <v>434.12374792999998</v>
      </c>
      <c r="Q336" s="37">
        <f>SUMIFS(СВЦЭМ!$J$34:$J$777,СВЦЭМ!$A$34:$A$777,$A336,СВЦЭМ!$B$34:$B$777,Q$331)+'СЕТ СН'!$F$13</f>
        <v>431.87432460999997</v>
      </c>
      <c r="R336" s="37">
        <f>SUMIFS(СВЦЭМ!$J$34:$J$777,СВЦЭМ!$A$34:$A$777,$A336,СВЦЭМ!$B$34:$B$777,R$331)+'СЕТ СН'!$F$13</f>
        <v>440.2072053</v>
      </c>
      <c r="S336" s="37">
        <f>SUMIFS(СВЦЭМ!$J$34:$J$777,СВЦЭМ!$A$34:$A$777,$A336,СВЦЭМ!$B$34:$B$777,S$331)+'СЕТ СН'!$F$13</f>
        <v>432.53778002000001</v>
      </c>
      <c r="T336" s="37">
        <f>SUMIFS(СВЦЭМ!$J$34:$J$777,СВЦЭМ!$A$34:$A$777,$A336,СВЦЭМ!$B$34:$B$777,T$331)+'СЕТ СН'!$F$13</f>
        <v>427.53750686000001</v>
      </c>
      <c r="U336" s="37">
        <f>SUMIFS(СВЦЭМ!$J$34:$J$777,СВЦЭМ!$A$34:$A$777,$A336,СВЦЭМ!$B$34:$B$777,U$331)+'СЕТ СН'!$F$13</f>
        <v>427.36644095000003</v>
      </c>
      <c r="V336" s="37">
        <f>SUMIFS(СВЦЭМ!$J$34:$J$777,СВЦЭМ!$A$34:$A$777,$A336,СВЦЭМ!$B$34:$B$777,V$331)+'СЕТ СН'!$F$13</f>
        <v>436.54979126000001</v>
      </c>
      <c r="W336" s="37">
        <f>SUMIFS(СВЦЭМ!$J$34:$J$777,СВЦЭМ!$A$34:$A$777,$A336,СВЦЭМ!$B$34:$B$777,W$331)+'СЕТ СН'!$F$13</f>
        <v>414.47638189000003</v>
      </c>
      <c r="X336" s="37">
        <f>SUMIFS(СВЦЭМ!$J$34:$J$777,СВЦЭМ!$A$34:$A$777,$A336,СВЦЭМ!$B$34:$B$777,X$331)+'СЕТ СН'!$F$13</f>
        <v>426.02740362999998</v>
      </c>
      <c r="Y336" s="37">
        <f>SUMIFS(СВЦЭМ!$J$34:$J$777,СВЦЭМ!$A$34:$A$777,$A336,СВЦЭМ!$B$34:$B$777,Y$331)+'СЕТ СН'!$F$13</f>
        <v>487.29095756999999</v>
      </c>
    </row>
    <row r="337" spans="1:25" ht="15.75" x14ac:dyDescent="0.2">
      <c r="A337" s="36">
        <f t="shared" si="9"/>
        <v>43257</v>
      </c>
      <c r="B337" s="37">
        <f>SUMIFS(СВЦЭМ!$J$34:$J$777,СВЦЭМ!$A$34:$A$777,$A337,СВЦЭМ!$B$34:$B$777,B$331)+'СЕТ СН'!$F$13</f>
        <v>538.53807852</v>
      </c>
      <c r="C337" s="37">
        <f>SUMIFS(СВЦЭМ!$J$34:$J$777,СВЦЭМ!$A$34:$A$777,$A337,СВЦЭМ!$B$34:$B$777,C$331)+'СЕТ СН'!$F$13</f>
        <v>571.96321611999997</v>
      </c>
      <c r="D337" s="37">
        <f>SUMIFS(СВЦЭМ!$J$34:$J$777,СВЦЭМ!$A$34:$A$777,$A337,СВЦЭМ!$B$34:$B$777,D$331)+'СЕТ СН'!$F$13</f>
        <v>595.30457589000002</v>
      </c>
      <c r="E337" s="37">
        <f>SUMIFS(СВЦЭМ!$J$34:$J$777,СВЦЭМ!$A$34:$A$777,$A337,СВЦЭМ!$B$34:$B$777,E$331)+'СЕТ СН'!$F$13</f>
        <v>597.44834949999995</v>
      </c>
      <c r="F337" s="37">
        <f>SUMIFS(СВЦЭМ!$J$34:$J$777,СВЦЭМ!$A$34:$A$777,$A337,СВЦЭМ!$B$34:$B$777,F$331)+'СЕТ СН'!$F$13</f>
        <v>593.97154149000005</v>
      </c>
      <c r="G337" s="37">
        <f>SUMIFS(СВЦЭМ!$J$34:$J$777,СВЦЭМ!$A$34:$A$777,$A337,СВЦЭМ!$B$34:$B$777,G$331)+'СЕТ СН'!$F$13</f>
        <v>589.93153461999998</v>
      </c>
      <c r="H337" s="37">
        <f>SUMIFS(СВЦЭМ!$J$34:$J$777,СВЦЭМ!$A$34:$A$777,$A337,СВЦЭМ!$B$34:$B$777,H$331)+'СЕТ СН'!$F$13</f>
        <v>520.17950095000003</v>
      </c>
      <c r="I337" s="37">
        <f>SUMIFS(СВЦЭМ!$J$34:$J$777,СВЦЭМ!$A$34:$A$777,$A337,СВЦЭМ!$B$34:$B$777,I$331)+'СЕТ СН'!$F$13</f>
        <v>449.2381499</v>
      </c>
      <c r="J337" s="37">
        <f>SUMIFS(СВЦЭМ!$J$34:$J$777,СВЦЭМ!$A$34:$A$777,$A337,СВЦЭМ!$B$34:$B$777,J$331)+'СЕТ СН'!$F$13</f>
        <v>428.26496386000002</v>
      </c>
      <c r="K337" s="37">
        <f>SUMIFS(СВЦЭМ!$J$34:$J$777,СВЦЭМ!$A$34:$A$777,$A337,СВЦЭМ!$B$34:$B$777,K$331)+'СЕТ СН'!$F$13</f>
        <v>414.58051583999998</v>
      </c>
      <c r="L337" s="37">
        <f>SUMIFS(СВЦЭМ!$J$34:$J$777,СВЦЭМ!$A$34:$A$777,$A337,СВЦЭМ!$B$34:$B$777,L$331)+'СЕТ СН'!$F$13</f>
        <v>404.27521734999999</v>
      </c>
      <c r="M337" s="37">
        <f>SUMIFS(СВЦЭМ!$J$34:$J$777,СВЦЭМ!$A$34:$A$777,$A337,СВЦЭМ!$B$34:$B$777,M$331)+'СЕТ СН'!$F$13</f>
        <v>409.28741467999998</v>
      </c>
      <c r="N337" s="37">
        <f>SUMIFS(СВЦЭМ!$J$34:$J$777,СВЦЭМ!$A$34:$A$777,$A337,СВЦЭМ!$B$34:$B$777,N$331)+'СЕТ СН'!$F$13</f>
        <v>410.30869770999999</v>
      </c>
      <c r="O337" s="37">
        <f>SUMIFS(СВЦЭМ!$J$34:$J$777,СВЦЭМ!$A$34:$A$777,$A337,СВЦЭМ!$B$34:$B$777,O$331)+'СЕТ СН'!$F$13</f>
        <v>412.58221739999999</v>
      </c>
      <c r="P337" s="37">
        <f>SUMIFS(СВЦЭМ!$J$34:$J$777,СВЦЭМ!$A$34:$A$777,$A337,СВЦЭМ!$B$34:$B$777,P$331)+'СЕТ СН'!$F$13</f>
        <v>413.00675729</v>
      </c>
      <c r="Q337" s="37">
        <f>SUMIFS(СВЦЭМ!$J$34:$J$777,СВЦЭМ!$A$34:$A$777,$A337,СВЦЭМ!$B$34:$B$777,Q$331)+'СЕТ СН'!$F$13</f>
        <v>411.75627048000001</v>
      </c>
      <c r="R337" s="37">
        <f>SUMIFS(СВЦЭМ!$J$34:$J$777,СВЦЭМ!$A$34:$A$777,$A337,СВЦЭМ!$B$34:$B$777,R$331)+'СЕТ СН'!$F$13</f>
        <v>414.31472278000001</v>
      </c>
      <c r="S337" s="37">
        <f>SUMIFS(СВЦЭМ!$J$34:$J$777,СВЦЭМ!$A$34:$A$777,$A337,СВЦЭМ!$B$34:$B$777,S$331)+'СЕТ СН'!$F$13</f>
        <v>414.30874177999999</v>
      </c>
      <c r="T337" s="37">
        <f>SUMIFS(СВЦЭМ!$J$34:$J$777,СВЦЭМ!$A$34:$A$777,$A337,СВЦЭМ!$B$34:$B$777,T$331)+'СЕТ СН'!$F$13</f>
        <v>414.21684782</v>
      </c>
      <c r="U337" s="37">
        <f>SUMIFS(СВЦЭМ!$J$34:$J$777,СВЦЭМ!$A$34:$A$777,$A337,СВЦЭМ!$B$34:$B$777,U$331)+'СЕТ СН'!$F$13</f>
        <v>415.89492999999999</v>
      </c>
      <c r="V337" s="37">
        <f>SUMIFS(СВЦЭМ!$J$34:$J$777,СВЦЭМ!$A$34:$A$777,$A337,СВЦЭМ!$B$34:$B$777,V$331)+'СЕТ СН'!$F$13</f>
        <v>413.82292618999998</v>
      </c>
      <c r="W337" s="37">
        <f>SUMIFS(СВЦЭМ!$J$34:$J$777,СВЦЭМ!$A$34:$A$777,$A337,СВЦЭМ!$B$34:$B$777,W$331)+'СЕТ СН'!$F$13</f>
        <v>404.70334988000002</v>
      </c>
      <c r="X337" s="37">
        <f>SUMIFS(СВЦЭМ!$J$34:$J$777,СВЦЭМ!$A$34:$A$777,$A337,СВЦЭМ!$B$34:$B$777,X$331)+'СЕТ СН'!$F$13</f>
        <v>414.80836704000001</v>
      </c>
      <c r="Y337" s="37">
        <f>SUMIFS(СВЦЭМ!$J$34:$J$777,СВЦЭМ!$A$34:$A$777,$A337,СВЦЭМ!$B$34:$B$777,Y$331)+'СЕТ СН'!$F$13</f>
        <v>476.98582147000002</v>
      </c>
    </row>
    <row r="338" spans="1:25" ht="15.75" x14ac:dyDescent="0.2">
      <c r="A338" s="36">
        <f t="shared" si="9"/>
        <v>43258</v>
      </c>
      <c r="B338" s="37">
        <f>SUMIFS(СВЦЭМ!$J$34:$J$777,СВЦЭМ!$A$34:$A$777,$A338,СВЦЭМ!$B$34:$B$777,B$331)+'СЕТ СН'!$F$13</f>
        <v>520.96299653000005</v>
      </c>
      <c r="C338" s="37">
        <f>SUMIFS(СВЦЭМ!$J$34:$J$777,СВЦЭМ!$A$34:$A$777,$A338,СВЦЭМ!$B$34:$B$777,C$331)+'СЕТ СН'!$F$13</f>
        <v>554.16636707999999</v>
      </c>
      <c r="D338" s="37">
        <f>SUMIFS(СВЦЭМ!$J$34:$J$777,СВЦЭМ!$A$34:$A$777,$A338,СВЦЭМ!$B$34:$B$777,D$331)+'СЕТ СН'!$F$13</f>
        <v>566.02696060000005</v>
      </c>
      <c r="E338" s="37">
        <f>SUMIFS(СВЦЭМ!$J$34:$J$777,СВЦЭМ!$A$34:$A$777,$A338,СВЦЭМ!$B$34:$B$777,E$331)+'СЕТ СН'!$F$13</f>
        <v>570.05254702000002</v>
      </c>
      <c r="F338" s="37">
        <f>SUMIFS(СВЦЭМ!$J$34:$J$777,СВЦЭМ!$A$34:$A$777,$A338,СВЦЭМ!$B$34:$B$777,F$331)+'СЕТ СН'!$F$13</f>
        <v>577.40909011999997</v>
      </c>
      <c r="G338" s="37">
        <f>SUMIFS(СВЦЭМ!$J$34:$J$777,СВЦЭМ!$A$34:$A$777,$A338,СВЦЭМ!$B$34:$B$777,G$331)+'СЕТ СН'!$F$13</f>
        <v>573.55850454999995</v>
      </c>
      <c r="H338" s="37">
        <f>SUMIFS(СВЦЭМ!$J$34:$J$777,СВЦЭМ!$A$34:$A$777,$A338,СВЦЭМ!$B$34:$B$777,H$331)+'СЕТ СН'!$F$13</f>
        <v>501.49162733999998</v>
      </c>
      <c r="I338" s="37">
        <f>SUMIFS(СВЦЭМ!$J$34:$J$777,СВЦЭМ!$A$34:$A$777,$A338,СВЦЭМ!$B$34:$B$777,I$331)+'СЕТ СН'!$F$13</f>
        <v>435.61587814000001</v>
      </c>
      <c r="J338" s="37">
        <f>SUMIFS(СВЦЭМ!$J$34:$J$777,СВЦЭМ!$A$34:$A$777,$A338,СВЦЭМ!$B$34:$B$777,J$331)+'СЕТ СН'!$F$13</f>
        <v>417.38414562000003</v>
      </c>
      <c r="K338" s="37">
        <f>SUMIFS(СВЦЭМ!$J$34:$J$777,СВЦЭМ!$A$34:$A$777,$A338,СВЦЭМ!$B$34:$B$777,K$331)+'СЕТ СН'!$F$13</f>
        <v>405.58028688000002</v>
      </c>
      <c r="L338" s="37">
        <f>SUMIFS(СВЦЭМ!$J$34:$J$777,СВЦЭМ!$A$34:$A$777,$A338,СВЦЭМ!$B$34:$B$777,L$331)+'СЕТ СН'!$F$13</f>
        <v>397.44661216999998</v>
      </c>
      <c r="M338" s="37">
        <f>SUMIFS(СВЦЭМ!$J$34:$J$777,СВЦЭМ!$A$34:$A$777,$A338,СВЦЭМ!$B$34:$B$777,M$331)+'СЕТ СН'!$F$13</f>
        <v>398.93367927000003</v>
      </c>
      <c r="N338" s="37">
        <f>SUMIFS(СВЦЭМ!$J$34:$J$777,СВЦЭМ!$A$34:$A$777,$A338,СВЦЭМ!$B$34:$B$777,N$331)+'СЕТ СН'!$F$13</f>
        <v>404.20375976999998</v>
      </c>
      <c r="O338" s="37">
        <f>SUMIFS(СВЦЭМ!$J$34:$J$777,СВЦЭМ!$A$34:$A$777,$A338,СВЦЭМ!$B$34:$B$777,O$331)+'СЕТ СН'!$F$13</f>
        <v>406.79810085999998</v>
      </c>
      <c r="P338" s="37">
        <f>SUMIFS(СВЦЭМ!$J$34:$J$777,СВЦЭМ!$A$34:$A$777,$A338,СВЦЭМ!$B$34:$B$777,P$331)+'СЕТ СН'!$F$13</f>
        <v>400.23960512000002</v>
      </c>
      <c r="Q338" s="37">
        <f>SUMIFS(СВЦЭМ!$J$34:$J$777,СВЦЭМ!$A$34:$A$777,$A338,СВЦЭМ!$B$34:$B$777,Q$331)+'СЕТ СН'!$F$13</f>
        <v>406.41112334000002</v>
      </c>
      <c r="R338" s="37">
        <f>SUMIFS(СВЦЭМ!$J$34:$J$777,СВЦЭМ!$A$34:$A$777,$A338,СВЦЭМ!$B$34:$B$777,R$331)+'СЕТ СН'!$F$13</f>
        <v>418.17603553999999</v>
      </c>
      <c r="S338" s="37">
        <f>SUMIFS(СВЦЭМ!$J$34:$J$777,СВЦЭМ!$A$34:$A$777,$A338,СВЦЭМ!$B$34:$B$777,S$331)+'СЕТ СН'!$F$13</f>
        <v>428.36402375</v>
      </c>
      <c r="T338" s="37">
        <f>SUMIFS(СВЦЭМ!$J$34:$J$777,СВЦЭМ!$A$34:$A$777,$A338,СВЦЭМ!$B$34:$B$777,T$331)+'СЕТ СН'!$F$13</f>
        <v>440.68401583999997</v>
      </c>
      <c r="U338" s="37">
        <f>SUMIFS(СВЦЭМ!$J$34:$J$777,СВЦЭМ!$A$34:$A$777,$A338,СВЦЭМ!$B$34:$B$777,U$331)+'СЕТ СН'!$F$13</f>
        <v>446.36218429000002</v>
      </c>
      <c r="V338" s="37">
        <f>SUMIFS(СВЦЭМ!$J$34:$J$777,СВЦЭМ!$A$34:$A$777,$A338,СВЦЭМ!$B$34:$B$777,V$331)+'СЕТ СН'!$F$13</f>
        <v>444.63462873999998</v>
      </c>
      <c r="W338" s="37">
        <f>SUMIFS(СВЦЭМ!$J$34:$J$777,СВЦЭМ!$A$34:$A$777,$A338,СВЦЭМ!$B$34:$B$777,W$331)+'СЕТ СН'!$F$13</f>
        <v>432.65371551999999</v>
      </c>
      <c r="X338" s="37">
        <f>SUMIFS(СВЦЭМ!$J$34:$J$777,СВЦЭМ!$A$34:$A$777,$A338,СВЦЭМ!$B$34:$B$777,X$331)+'СЕТ СН'!$F$13</f>
        <v>413.96098104999999</v>
      </c>
      <c r="Y338" s="37">
        <f>SUMIFS(СВЦЭМ!$J$34:$J$777,СВЦЭМ!$A$34:$A$777,$A338,СВЦЭМ!$B$34:$B$777,Y$331)+'СЕТ СН'!$F$13</f>
        <v>473.72152788</v>
      </c>
    </row>
    <row r="339" spans="1:25" ht="15.75" x14ac:dyDescent="0.2">
      <c r="A339" s="36">
        <f t="shared" si="9"/>
        <v>43259</v>
      </c>
      <c r="B339" s="37">
        <f>SUMIFS(СВЦЭМ!$J$34:$J$777,СВЦЭМ!$A$34:$A$777,$A339,СВЦЭМ!$B$34:$B$777,B$331)+'СЕТ СН'!$F$13</f>
        <v>521.93285817000003</v>
      </c>
      <c r="C339" s="37">
        <f>SUMIFS(СВЦЭМ!$J$34:$J$777,СВЦЭМ!$A$34:$A$777,$A339,СВЦЭМ!$B$34:$B$777,C$331)+'СЕТ СН'!$F$13</f>
        <v>564.06011335999995</v>
      </c>
      <c r="D339" s="37">
        <f>SUMIFS(СВЦЭМ!$J$34:$J$777,СВЦЭМ!$A$34:$A$777,$A339,СВЦЭМ!$B$34:$B$777,D$331)+'СЕТ СН'!$F$13</f>
        <v>589.26777720999996</v>
      </c>
      <c r="E339" s="37">
        <f>SUMIFS(СВЦЭМ!$J$34:$J$777,СВЦЭМ!$A$34:$A$777,$A339,СВЦЭМ!$B$34:$B$777,E$331)+'СЕТ СН'!$F$13</f>
        <v>590.82772969999996</v>
      </c>
      <c r="F339" s="37">
        <f>SUMIFS(СВЦЭМ!$J$34:$J$777,СВЦЭМ!$A$34:$A$777,$A339,СВЦЭМ!$B$34:$B$777,F$331)+'СЕТ СН'!$F$13</f>
        <v>593.32571892999999</v>
      </c>
      <c r="G339" s="37">
        <f>SUMIFS(СВЦЭМ!$J$34:$J$777,СВЦЭМ!$A$34:$A$777,$A339,СВЦЭМ!$B$34:$B$777,G$331)+'СЕТ СН'!$F$13</f>
        <v>579.15140478000001</v>
      </c>
      <c r="H339" s="37">
        <f>SUMIFS(СВЦЭМ!$J$34:$J$777,СВЦЭМ!$A$34:$A$777,$A339,СВЦЭМ!$B$34:$B$777,H$331)+'СЕТ СН'!$F$13</f>
        <v>507.88461660000002</v>
      </c>
      <c r="I339" s="37">
        <f>SUMIFS(СВЦЭМ!$J$34:$J$777,СВЦЭМ!$A$34:$A$777,$A339,СВЦЭМ!$B$34:$B$777,I$331)+'СЕТ СН'!$F$13</f>
        <v>454.71097837999997</v>
      </c>
      <c r="J339" s="37">
        <f>SUMIFS(СВЦЭМ!$J$34:$J$777,СВЦЭМ!$A$34:$A$777,$A339,СВЦЭМ!$B$34:$B$777,J$331)+'СЕТ СН'!$F$13</f>
        <v>432.20282549000001</v>
      </c>
      <c r="K339" s="37">
        <f>SUMIFS(СВЦЭМ!$J$34:$J$777,СВЦЭМ!$A$34:$A$777,$A339,СВЦЭМ!$B$34:$B$777,K$331)+'СЕТ СН'!$F$13</f>
        <v>424.05911030999999</v>
      </c>
      <c r="L339" s="37">
        <f>SUMIFS(СВЦЭМ!$J$34:$J$777,СВЦЭМ!$A$34:$A$777,$A339,СВЦЭМ!$B$34:$B$777,L$331)+'СЕТ СН'!$F$13</f>
        <v>415.05258427000001</v>
      </c>
      <c r="M339" s="37">
        <f>SUMIFS(СВЦЭМ!$J$34:$J$777,СВЦЭМ!$A$34:$A$777,$A339,СВЦЭМ!$B$34:$B$777,M$331)+'СЕТ СН'!$F$13</f>
        <v>406.85381236000001</v>
      </c>
      <c r="N339" s="37">
        <f>SUMIFS(СВЦЭМ!$J$34:$J$777,СВЦЭМ!$A$34:$A$777,$A339,СВЦЭМ!$B$34:$B$777,N$331)+'СЕТ СН'!$F$13</f>
        <v>408.78708558</v>
      </c>
      <c r="O339" s="37">
        <f>SUMIFS(СВЦЭМ!$J$34:$J$777,СВЦЭМ!$A$34:$A$777,$A339,СВЦЭМ!$B$34:$B$777,O$331)+'СЕТ СН'!$F$13</f>
        <v>408.21674151000002</v>
      </c>
      <c r="P339" s="37">
        <f>SUMIFS(СВЦЭМ!$J$34:$J$777,СВЦЭМ!$A$34:$A$777,$A339,СВЦЭМ!$B$34:$B$777,P$331)+'СЕТ СН'!$F$13</f>
        <v>409.30970019</v>
      </c>
      <c r="Q339" s="37">
        <f>SUMIFS(СВЦЭМ!$J$34:$J$777,СВЦЭМ!$A$34:$A$777,$A339,СВЦЭМ!$B$34:$B$777,Q$331)+'СЕТ СН'!$F$13</f>
        <v>412.41416289</v>
      </c>
      <c r="R339" s="37">
        <f>SUMIFS(СВЦЭМ!$J$34:$J$777,СВЦЭМ!$A$34:$A$777,$A339,СВЦЭМ!$B$34:$B$777,R$331)+'СЕТ СН'!$F$13</f>
        <v>414.39218897000001</v>
      </c>
      <c r="S339" s="37">
        <f>SUMIFS(СВЦЭМ!$J$34:$J$777,СВЦЭМ!$A$34:$A$777,$A339,СВЦЭМ!$B$34:$B$777,S$331)+'СЕТ СН'!$F$13</f>
        <v>412.2136069</v>
      </c>
      <c r="T339" s="37">
        <f>SUMIFS(СВЦЭМ!$J$34:$J$777,СВЦЭМ!$A$34:$A$777,$A339,СВЦЭМ!$B$34:$B$777,T$331)+'СЕТ СН'!$F$13</f>
        <v>410.02967518000003</v>
      </c>
      <c r="U339" s="37">
        <f>SUMIFS(СВЦЭМ!$J$34:$J$777,СВЦЭМ!$A$34:$A$777,$A339,СВЦЭМ!$B$34:$B$777,U$331)+'СЕТ СН'!$F$13</f>
        <v>414.10679383000002</v>
      </c>
      <c r="V339" s="37">
        <f>SUMIFS(СВЦЭМ!$J$34:$J$777,СВЦЭМ!$A$34:$A$777,$A339,СВЦЭМ!$B$34:$B$777,V$331)+'СЕТ СН'!$F$13</f>
        <v>416.41158637000001</v>
      </c>
      <c r="W339" s="37">
        <f>SUMIFS(СВЦЭМ!$J$34:$J$777,СВЦЭМ!$A$34:$A$777,$A339,СВЦЭМ!$B$34:$B$777,W$331)+'СЕТ СН'!$F$13</f>
        <v>399.17063707</v>
      </c>
      <c r="X339" s="37">
        <f>SUMIFS(СВЦЭМ!$J$34:$J$777,СВЦЭМ!$A$34:$A$777,$A339,СВЦЭМ!$B$34:$B$777,X$331)+'СЕТ СН'!$F$13</f>
        <v>411.30625780999998</v>
      </c>
      <c r="Y339" s="37">
        <f>SUMIFS(СВЦЭМ!$J$34:$J$777,СВЦЭМ!$A$34:$A$777,$A339,СВЦЭМ!$B$34:$B$777,Y$331)+'СЕТ СН'!$F$13</f>
        <v>469.28424052000003</v>
      </c>
    </row>
    <row r="340" spans="1:25" ht="15.75" x14ac:dyDescent="0.2">
      <c r="A340" s="36">
        <f t="shared" si="9"/>
        <v>43260</v>
      </c>
      <c r="B340" s="37">
        <f>SUMIFS(СВЦЭМ!$J$34:$J$777,СВЦЭМ!$A$34:$A$777,$A340,СВЦЭМ!$B$34:$B$777,B$331)+'СЕТ СН'!$F$13</f>
        <v>557.51082814999995</v>
      </c>
      <c r="C340" s="37">
        <f>SUMIFS(СВЦЭМ!$J$34:$J$777,СВЦЭМ!$A$34:$A$777,$A340,СВЦЭМ!$B$34:$B$777,C$331)+'СЕТ СН'!$F$13</f>
        <v>574.44488043000001</v>
      </c>
      <c r="D340" s="37">
        <f>SUMIFS(СВЦЭМ!$J$34:$J$777,СВЦЭМ!$A$34:$A$777,$A340,СВЦЭМ!$B$34:$B$777,D$331)+'СЕТ СН'!$F$13</f>
        <v>593.21826830999998</v>
      </c>
      <c r="E340" s="37">
        <f>SUMIFS(СВЦЭМ!$J$34:$J$777,СВЦЭМ!$A$34:$A$777,$A340,СВЦЭМ!$B$34:$B$777,E$331)+'СЕТ СН'!$F$13</f>
        <v>599.23880583000005</v>
      </c>
      <c r="F340" s="37">
        <f>SUMIFS(СВЦЭМ!$J$34:$J$777,СВЦЭМ!$A$34:$A$777,$A340,СВЦЭМ!$B$34:$B$777,F$331)+'СЕТ СН'!$F$13</f>
        <v>595.23518723999996</v>
      </c>
      <c r="G340" s="37">
        <f>SUMIFS(СВЦЭМ!$J$34:$J$777,СВЦЭМ!$A$34:$A$777,$A340,СВЦЭМ!$B$34:$B$777,G$331)+'СЕТ СН'!$F$13</f>
        <v>584.43633532000001</v>
      </c>
      <c r="H340" s="37">
        <f>SUMIFS(СВЦЭМ!$J$34:$J$777,СВЦЭМ!$A$34:$A$777,$A340,СВЦЭМ!$B$34:$B$777,H$331)+'СЕТ СН'!$F$13</f>
        <v>544.08589825000001</v>
      </c>
      <c r="I340" s="37">
        <f>SUMIFS(СВЦЭМ!$J$34:$J$777,СВЦЭМ!$A$34:$A$777,$A340,СВЦЭМ!$B$34:$B$777,I$331)+'СЕТ СН'!$F$13</f>
        <v>474.40390736000001</v>
      </c>
      <c r="J340" s="37">
        <f>SUMIFS(СВЦЭМ!$J$34:$J$777,СВЦЭМ!$A$34:$A$777,$A340,СВЦЭМ!$B$34:$B$777,J$331)+'СЕТ СН'!$F$13</f>
        <v>421.91802948999998</v>
      </c>
      <c r="K340" s="37">
        <f>SUMIFS(СВЦЭМ!$J$34:$J$777,СВЦЭМ!$A$34:$A$777,$A340,СВЦЭМ!$B$34:$B$777,K$331)+'СЕТ СН'!$F$13</f>
        <v>407.32890737999998</v>
      </c>
      <c r="L340" s="37">
        <f>SUMIFS(СВЦЭМ!$J$34:$J$777,СВЦЭМ!$A$34:$A$777,$A340,СВЦЭМ!$B$34:$B$777,L$331)+'СЕТ СН'!$F$13</f>
        <v>396.71969504999998</v>
      </c>
      <c r="M340" s="37">
        <f>SUMIFS(СВЦЭМ!$J$34:$J$777,СВЦЭМ!$A$34:$A$777,$A340,СВЦЭМ!$B$34:$B$777,M$331)+'СЕТ СН'!$F$13</f>
        <v>398.66867902000001</v>
      </c>
      <c r="N340" s="37">
        <f>SUMIFS(СВЦЭМ!$J$34:$J$777,СВЦЭМ!$A$34:$A$777,$A340,СВЦЭМ!$B$34:$B$777,N$331)+'СЕТ СН'!$F$13</f>
        <v>403.21389154000002</v>
      </c>
      <c r="O340" s="37">
        <f>SUMIFS(СВЦЭМ!$J$34:$J$777,СВЦЭМ!$A$34:$A$777,$A340,СВЦЭМ!$B$34:$B$777,O$331)+'СЕТ СН'!$F$13</f>
        <v>403.87208930000003</v>
      </c>
      <c r="P340" s="37">
        <f>SUMIFS(СВЦЭМ!$J$34:$J$777,СВЦЭМ!$A$34:$A$777,$A340,СВЦЭМ!$B$34:$B$777,P$331)+'СЕТ СН'!$F$13</f>
        <v>400.14239285999997</v>
      </c>
      <c r="Q340" s="37">
        <f>SUMIFS(СВЦЭМ!$J$34:$J$777,СВЦЭМ!$A$34:$A$777,$A340,СВЦЭМ!$B$34:$B$777,Q$331)+'СЕТ СН'!$F$13</f>
        <v>402.02807353999998</v>
      </c>
      <c r="R340" s="37">
        <f>SUMIFS(СВЦЭМ!$J$34:$J$777,СВЦЭМ!$A$34:$A$777,$A340,СВЦЭМ!$B$34:$B$777,R$331)+'СЕТ СН'!$F$13</f>
        <v>409.01941485999998</v>
      </c>
      <c r="S340" s="37">
        <f>SUMIFS(СВЦЭМ!$J$34:$J$777,СВЦЭМ!$A$34:$A$777,$A340,СВЦЭМ!$B$34:$B$777,S$331)+'СЕТ СН'!$F$13</f>
        <v>409.03565750000001</v>
      </c>
      <c r="T340" s="37">
        <f>SUMIFS(СВЦЭМ!$J$34:$J$777,СВЦЭМ!$A$34:$A$777,$A340,СВЦЭМ!$B$34:$B$777,T$331)+'СЕТ СН'!$F$13</f>
        <v>406.52427168999998</v>
      </c>
      <c r="U340" s="37">
        <f>SUMIFS(СВЦЭМ!$J$34:$J$777,СВЦЭМ!$A$34:$A$777,$A340,СВЦЭМ!$B$34:$B$777,U$331)+'СЕТ СН'!$F$13</f>
        <v>405.90641706000002</v>
      </c>
      <c r="V340" s="37">
        <f>SUMIFS(СВЦЭМ!$J$34:$J$777,СВЦЭМ!$A$34:$A$777,$A340,СВЦЭМ!$B$34:$B$777,V$331)+'СЕТ СН'!$F$13</f>
        <v>413.94792937</v>
      </c>
      <c r="W340" s="37">
        <f>SUMIFS(СВЦЭМ!$J$34:$J$777,СВЦЭМ!$A$34:$A$777,$A340,СВЦЭМ!$B$34:$B$777,W$331)+'СЕТ СН'!$F$13</f>
        <v>436.83854334</v>
      </c>
      <c r="X340" s="37">
        <f>SUMIFS(СВЦЭМ!$J$34:$J$777,СВЦЭМ!$A$34:$A$777,$A340,СВЦЭМ!$B$34:$B$777,X$331)+'СЕТ СН'!$F$13</f>
        <v>477.40598678999999</v>
      </c>
      <c r="Y340" s="37">
        <f>SUMIFS(СВЦЭМ!$J$34:$J$777,СВЦЭМ!$A$34:$A$777,$A340,СВЦЭМ!$B$34:$B$777,Y$331)+'СЕТ СН'!$F$13</f>
        <v>513.74431089999996</v>
      </c>
    </row>
    <row r="341" spans="1:25" ht="15.75" x14ac:dyDescent="0.2">
      <c r="A341" s="36">
        <f t="shared" si="9"/>
        <v>43261</v>
      </c>
      <c r="B341" s="37">
        <f>SUMIFS(СВЦЭМ!$J$34:$J$777,СВЦЭМ!$A$34:$A$777,$A341,СВЦЭМ!$B$34:$B$777,B$331)+'СЕТ СН'!$F$13</f>
        <v>553.25770618000001</v>
      </c>
      <c r="C341" s="37">
        <f>SUMIFS(СВЦЭМ!$J$34:$J$777,СВЦЭМ!$A$34:$A$777,$A341,СВЦЭМ!$B$34:$B$777,C$331)+'СЕТ СН'!$F$13</f>
        <v>579.75138661999995</v>
      </c>
      <c r="D341" s="37">
        <f>SUMIFS(СВЦЭМ!$J$34:$J$777,СВЦЭМ!$A$34:$A$777,$A341,СВЦЭМ!$B$34:$B$777,D$331)+'СЕТ СН'!$F$13</f>
        <v>599.42591855000001</v>
      </c>
      <c r="E341" s="37">
        <f>SUMIFS(СВЦЭМ!$J$34:$J$777,СВЦЭМ!$A$34:$A$777,$A341,СВЦЭМ!$B$34:$B$777,E$331)+'СЕТ СН'!$F$13</f>
        <v>600.54511887000001</v>
      </c>
      <c r="F341" s="37">
        <f>SUMIFS(СВЦЭМ!$J$34:$J$777,СВЦЭМ!$A$34:$A$777,$A341,СВЦЭМ!$B$34:$B$777,F$331)+'СЕТ СН'!$F$13</f>
        <v>597.37555482000005</v>
      </c>
      <c r="G341" s="37">
        <f>SUMIFS(СВЦЭМ!$J$34:$J$777,СВЦЭМ!$A$34:$A$777,$A341,СВЦЭМ!$B$34:$B$777,G$331)+'СЕТ СН'!$F$13</f>
        <v>598.01077427999996</v>
      </c>
      <c r="H341" s="37">
        <f>SUMIFS(СВЦЭМ!$J$34:$J$777,СВЦЭМ!$A$34:$A$777,$A341,СВЦЭМ!$B$34:$B$777,H$331)+'СЕТ СН'!$F$13</f>
        <v>565.31076499000005</v>
      </c>
      <c r="I341" s="37">
        <f>SUMIFS(СВЦЭМ!$J$34:$J$777,СВЦЭМ!$A$34:$A$777,$A341,СВЦЭМ!$B$34:$B$777,I$331)+'СЕТ СН'!$F$13</f>
        <v>493.58255723000002</v>
      </c>
      <c r="J341" s="37">
        <f>SUMIFS(СВЦЭМ!$J$34:$J$777,СВЦЭМ!$A$34:$A$777,$A341,СВЦЭМ!$B$34:$B$777,J$331)+'СЕТ СН'!$F$13</f>
        <v>439.67008823999998</v>
      </c>
      <c r="K341" s="37">
        <f>SUMIFS(СВЦЭМ!$J$34:$J$777,СВЦЭМ!$A$34:$A$777,$A341,СВЦЭМ!$B$34:$B$777,K$331)+'СЕТ СН'!$F$13</f>
        <v>402.75139941999998</v>
      </c>
      <c r="L341" s="37">
        <f>SUMIFS(СВЦЭМ!$J$34:$J$777,СВЦЭМ!$A$34:$A$777,$A341,СВЦЭМ!$B$34:$B$777,L$331)+'СЕТ СН'!$F$13</f>
        <v>387.33923429999999</v>
      </c>
      <c r="M341" s="37">
        <f>SUMIFS(СВЦЭМ!$J$34:$J$777,СВЦЭМ!$A$34:$A$777,$A341,СВЦЭМ!$B$34:$B$777,M$331)+'СЕТ СН'!$F$13</f>
        <v>385.48616793000002</v>
      </c>
      <c r="N341" s="37">
        <f>SUMIFS(СВЦЭМ!$J$34:$J$777,СВЦЭМ!$A$34:$A$777,$A341,СВЦЭМ!$B$34:$B$777,N$331)+'СЕТ СН'!$F$13</f>
        <v>390.56649037</v>
      </c>
      <c r="O341" s="37">
        <f>SUMIFS(СВЦЭМ!$J$34:$J$777,СВЦЭМ!$A$34:$A$777,$A341,СВЦЭМ!$B$34:$B$777,O$331)+'СЕТ СН'!$F$13</f>
        <v>416.16090684</v>
      </c>
      <c r="P341" s="37">
        <f>SUMIFS(СВЦЭМ!$J$34:$J$777,СВЦЭМ!$A$34:$A$777,$A341,СВЦЭМ!$B$34:$B$777,P$331)+'СЕТ СН'!$F$13</f>
        <v>408.90918049999999</v>
      </c>
      <c r="Q341" s="37">
        <f>SUMIFS(СВЦЭМ!$J$34:$J$777,СВЦЭМ!$A$34:$A$777,$A341,СВЦЭМ!$B$34:$B$777,Q$331)+'СЕТ СН'!$F$13</f>
        <v>410.86067641</v>
      </c>
      <c r="R341" s="37">
        <f>SUMIFS(СВЦЭМ!$J$34:$J$777,СВЦЭМ!$A$34:$A$777,$A341,СВЦЭМ!$B$34:$B$777,R$331)+'СЕТ СН'!$F$13</f>
        <v>410.67341454000001</v>
      </c>
      <c r="S341" s="37">
        <f>SUMIFS(СВЦЭМ!$J$34:$J$777,СВЦЭМ!$A$34:$A$777,$A341,СВЦЭМ!$B$34:$B$777,S$331)+'СЕТ СН'!$F$13</f>
        <v>410.24716559000001</v>
      </c>
      <c r="T341" s="37">
        <f>SUMIFS(СВЦЭМ!$J$34:$J$777,СВЦЭМ!$A$34:$A$777,$A341,СВЦЭМ!$B$34:$B$777,T$331)+'СЕТ СН'!$F$13</f>
        <v>412.71543499000001</v>
      </c>
      <c r="U341" s="37">
        <f>SUMIFS(СВЦЭМ!$J$34:$J$777,СВЦЭМ!$A$34:$A$777,$A341,СВЦЭМ!$B$34:$B$777,U$331)+'СЕТ СН'!$F$13</f>
        <v>410.94008682999998</v>
      </c>
      <c r="V341" s="37">
        <f>SUMIFS(СВЦЭМ!$J$34:$J$777,СВЦЭМ!$A$34:$A$777,$A341,СВЦЭМ!$B$34:$B$777,V$331)+'СЕТ СН'!$F$13</f>
        <v>397.23366492999997</v>
      </c>
      <c r="W341" s="37">
        <f>SUMIFS(СВЦЭМ!$J$34:$J$777,СВЦЭМ!$A$34:$A$777,$A341,СВЦЭМ!$B$34:$B$777,W$331)+'СЕТ СН'!$F$13</f>
        <v>418.28528492999999</v>
      </c>
      <c r="X341" s="37">
        <f>SUMIFS(СВЦЭМ!$J$34:$J$777,СВЦЭМ!$A$34:$A$777,$A341,СВЦЭМ!$B$34:$B$777,X$331)+'СЕТ СН'!$F$13</f>
        <v>472.34311156000001</v>
      </c>
      <c r="Y341" s="37">
        <f>SUMIFS(СВЦЭМ!$J$34:$J$777,СВЦЭМ!$A$34:$A$777,$A341,СВЦЭМ!$B$34:$B$777,Y$331)+'СЕТ СН'!$F$13</f>
        <v>518.19664595999996</v>
      </c>
    </row>
    <row r="342" spans="1:25" ht="15.75" x14ac:dyDescent="0.2">
      <c r="A342" s="36">
        <f t="shared" si="9"/>
        <v>43262</v>
      </c>
      <c r="B342" s="37">
        <f>SUMIFS(СВЦЭМ!$J$34:$J$777,СВЦЭМ!$A$34:$A$777,$A342,СВЦЭМ!$B$34:$B$777,B$331)+'СЕТ СН'!$F$13</f>
        <v>542.90906035</v>
      </c>
      <c r="C342" s="37">
        <f>SUMIFS(СВЦЭМ!$J$34:$J$777,СВЦЭМ!$A$34:$A$777,$A342,СВЦЭМ!$B$34:$B$777,C$331)+'СЕТ СН'!$F$13</f>
        <v>574.98775312999999</v>
      </c>
      <c r="D342" s="37">
        <f>SUMIFS(СВЦЭМ!$J$34:$J$777,СВЦЭМ!$A$34:$A$777,$A342,СВЦЭМ!$B$34:$B$777,D$331)+'СЕТ СН'!$F$13</f>
        <v>594.55002859000001</v>
      </c>
      <c r="E342" s="37">
        <f>SUMIFS(СВЦЭМ!$J$34:$J$777,СВЦЭМ!$A$34:$A$777,$A342,СВЦЭМ!$B$34:$B$777,E$331)+'СЕТ СН'!$F$13</f>
        <v>595.00278103999995</v>
      </c>
      <c r="F342" s="37">
        <f>SUMIFS(СВЦЭМ!$J$34:$J$777,СВЦЭМ!$A$34:$A$777,$A342,СВЦЭМ!$B$34:$B$777,F$331)+'СЕТ СН'!$F$13</f>
        <v>587.83800507000001</v>
      </c>
      <c r="G342" s="37">
        <f>SUMIFS(СВЦЭМ!$J$34:$J$777,СВЦЭМ!$A$34:$A$777,$A342,СВЦЭМ!$B$34:$B$777,G$331)+'СЕТ СН'!$F$13</f>
        <v>593.28769842999998</v>
      </c>
      <c r="H342" s="37">
        <f>SUMIFS(СВЦЭМ!$J$34:$J$777,СВЦЭМ!$A$34:$A$777,$A342,СВЦЭМ!$B$34:$B$777,H$331)+'СЕТ СН'!$F$13</f>
        <v>584.35782174999997</v>
      </c>
      <c r="I342" s="37">
        <f>SUMIFS(СВЦЭМ!$J$34:$J$777,СВЦЭМ!$A$34:$A$777,$A342,СВЦЭМ!$B$34:$B$777,I$331)+'СЕТ СН'!$F$13</f>
        <v>519.35668570999997</v>
      </c>
      <c r="J342" s="37">
        <f>SUMIFS(СВЦЭМ!$J$34:$J$777,СВЦЭМ!$A$34:$A$777,$A342,СВЦЭМ!$B$34:$B$777,J$331)+'СЕТ СН'!$F$13</f>
        <v>438.59095848999999</v>
      </c>
      <c r="K342" s="37">
        <f>SUMIFS(СВЦЭМ!$J$34:$J$777,СВЦЭМ!$A$34:$A$777,$A342,СВЦЭМ!$B$34:$B$777,K$331)+'СЕТ СН'!$F$13</f>
        <v>404.57727383000002</v>
      </c>
      <c r="L342" s="37">
        <f>SUMIFS(СВЦЭМ!$J$34:$J$777,СВЦЭМ!$A$34:$A$777,$A342,СВЦЭМ!$B$34:$B$777,L$331)+'СЕТ СН'!$F$13</f>
        <v>392.72659929999998</v>
      </c>
      <c r="M342" s="37">
        <f>SUMIFS(СВЦЭМ!$J$34:$J$777,СВЦЭМ!$A$34:$A$777,$A342,СВЦЭМ!$B$34:$B$777,M$331)+'СЕТ СН'!$F$13</f>
        <v>392.41194524000002</v>
      </c>
      <c r="N342" s="37">
        <f>SUMIFS(СВЦЭМ!$J$34:$J$777,СВЦЭМ!$A$34:$A$777,$A342,СВЦЭМ!$B$34:$B$777,N$331)+'СЕТ СН'!$F$13</f>
        <v>395.27030180999998</v>
      </c>
      <c r="O342" s="37">
        <f>SUMIFS(СВЦЭМ!$J$34:$J$777,СВЦЭМ!$A$34:$A$777,$A342,СВЦЭМ!$B$34:$B$777,O$331)+'СЕТ СН'!$F$13</f>
        <v>407.10942498999998</v>
      </c>
      <c r="P342" s="37">
        <f>SUMIFS(СВЦЭМ!$J$34:$J$777,СВЦЭМ!$A$34:$A$777,$A342,СВЦЭМ!$B$34:$B$777,P$331)+'СЕТ СН'!$F$13</f>
        <v>413.50542572000001</v>
      </c>
      <c r="Q342" s="37">
        <f>SUMIFS(СВЦЭМ!$J$34:$J$777,СВЦЭМ!$A$34:$A$777,$A342,СВЦЭМ!$B$34:$B$777,Q$331)+'СЕТ СН'!$F$13</f>
        <v>405.86786060999998</v>
      </c>
      <c r="R342" s="37">
        <f>SUMIFS(СВЦЭМ!$J$34:$J$777,СВЦЭМ!$A$34:$A$777,$A342,СВЦЭМ!$B$34:$B$777,R$331)+'СЕТ СН'!$F$13</f>
        <v>404.62937117000001</v>
      </c>
      <c r="S342" s="37">
        <f>SUMIFS(СВЦЭМ!$J$34:$J$777,СВЦЭМ!$A$34:$A$777,$A342,СВЦЭМ!$B$34:$B$777,S$331)+'СЕТ СН'!$F$13</f>
        <v>404.95468511000001</v>
      </c>
      <c r="T342" s="37">
        <f>SUMIFS(СВЦЭМ!$J$34:$J$777,СВЦЭМ!$A$34:$A$777,$A342,СВЦЭМ!$B$34:$B$777,T$331)+'СЕТ СН'!$F$13</f>
        <v>402.80689575000002</v>
      </c>
      <c r="U342" s="37">
        <f>SUMIFS(СВЦЭМ!$J$34:$J$777,СВЦЭМ!$A$34:$A$777,$A342,СВЦЭМ!$B$34:$B$777,U$331)+'СЕТ СН'!$F$13</f>
        <v>405.10910342</v>
      </c>
      <c r="V342" s="37">
        <f>SUMIFS(СВЦЭМ!$J$34:$J$777,СВЦЭМ!$A$34:$A$777,$A342,СВЦЭМ!$B$34:$B$777,V$331)+'СЕТ СН'!$F$13</f>
        <v>397.91685999999999</v>
      </c>
      <c r="W342" s="37">
        <f>SUMIFS(СВЦЭМ!$J$34:$J$777,СВЦЭМ!$A$34:$A$777,$A342,СВЦЭМ!$B$34:$B$777,W$331)+'СЕТ СН'!$F$13</f>
        <v>415.7135907</v>
      </c>
      <c r="X342" s="37">
        <f>SUMIFS(СВЦЭМ!$J$34:$J$777,СВЦЭМ!$A$34:$A$777,$A342,СВЦЭМ!$B$34:$B$777,X$331)+'СЕТ СН'!$F$13</f>
        <v>471.98704169000001</v>
      </c>
      <c r="Y342" s="37">
        <f>SUMIFS(СВЦЭМ!$J$34:$J$777,СВЦЭМ!$A$34:$A$777,$A342,СВЦЭМ!$B$34:$B$777,Y$331)+'СЕТ СН'!$F$13</f>
        <v>542.61635638999996</v>
      </c>
    </row>
    <row r="343" spans="1:25" ht="15.75" x14ac:dyDescent="0.2">
      <c r="A343" s="36">
        <f t="shared" si="9"/>
        <v>43263</v>
      </c>
      <c r="B343" s="37">
        <f>SUMIFS(СВЦЭМ!$J$34:$J$777,СВЦЭМ!$A$34:$A$777,$A343,СВЦЭМ!$B$34:$B$777,B$331)+'СЕТ СН'!$F$13</f>
        <v>567.35649550000005</v>
      </c>
      <c r="C343" s="37">
        <f>SUMIFS(СВЦЭМ!$J$34:$J$777,СВЦЭМ!$A$34:$A$777,$A343,СВЦЭМ!$B$34:$B$777,C$331)+'СЕТ СН'!$F$13</f>
        <v>584.11711792999995</v>
      </c>
      <c r="D343" s="37">
        <f>SUMIFS(СВЦЭМ!$J$34:$J$777,СВЦЭМ!$A$34:$A$777,$A343,СВЦЭМ!$B$34:$B$777,D$331)+'СЕТ СН'!$F$13</f>
        <v>589.34234190999996</v>
      </c>
      <c r="E343" s="37">
        <f>SUMIFS(СВЦЭМ!$J$34:$J$777,СВЦЭМ!$A$34:$A$777,$A343,СВЦЭМ!$B$34:$B$777,E$331)+'СЕТ СН'!$F$13</f>
        <v>602.34695050000005</v>
      </c>
      <c r="F343" s="37">
        <f>SUMIFS(СВЦЭМ!$J$34:$J$777,СВЦЭМ!$A$34:$A$777,$A343,СВЦЭМ!$B$34:$B$777,F$331)+'СЕТ СН'!$F$13</f>
        <v>601.10976469000002</v>
      </c>
      <c r="G343" s="37">
        <f>SUMIFS(СВЦЭМ!$J$34:$J$777,СВЦЭМ!$A$34:$A$777,$A343,СВЦЭМ!$B$34:$B$777,G$331)+'СЕТ СН'!$F$13</f>
        <v>601.52008985999998</v>
      </c>
      <c r="H343" s="37">
        <f>SUMIFS(СВЦЭМ!$J$34:$J$777,СВЦЭМ!$A$34:$A$777,$A343,СВЦЭМ!$B$34:$B$777,H$331)+'СЕТ СН'!$F$13</f>
        <v>592.89655229000005</v>
      </c>
      <c r="I343" s="37">
        <f>SUMIFS(СВЦЭМ!$J$34:$J$777,СВЦЭМ!$A$34:$A$777,$A343,СВЦЭМ!$B$34:$B$777,I$331)+'СЕТ СН'!$F$13</f>
        <v>529.70570515999998</v>
      </c>
      <c r="J343" s="37">
        <f>SUMIFS(СВЦЭМ!$J$34:$J$777,СВЦЭМ!$A$34:$A$777,$A343,СВЦЭМ!$B$34:$B$777,J$331)+'СЕТ СН'!$F$13</f>
        <v>448.99583683999998</v>
      </c>
      <c r="K343" s="37">
        <f>SUMIFS(СВЦЭМ!$J$34:$J$777,СВЦЭМ!$A$34:$A$777,$A343,СВЦЭМ!$B$34:$B$777,K$331)+'СЕТ СН'!$F$13</f>
        <v>407.85585936000001</v>
      </c>
      <c r="L343" s="37">
        <f>SUMIFS(СВЦЭМ!$J$34:$J$777,СВЦЭМ!$A$34:$A$777,$A343,СВЦЭМ!$B$34:$B$777,L$331)+'СЕТ СН'!$F$13</f>
        <v>401.98410195000002</v>
      </c>
      <c r="M343" s="37">
        <f>SUMIFS(СВЦЭМ!$J$34:$J$777,СВЦЭМ!$A$34:$A$777,$A343,СВЦЭМ!$B$34:$B$777,M$331)+'СЕТ СН'!$F$13</f>
        <v>398.24237792000002</v>
      </c>
      <c r="N343" s="37">
        <f>SUMIFS(СВЦЭМ!$J$34:$J$777,СВЦЭМ!$A$34:$A$777,$A343,СВЦЭМ!$B$34:$B$777,N$331)+'СЕТ СН'!$F$13</f>
        <v>399.48707693</v>
      </c>
      <c r="O343" s="37">
        <f>SUMIFS(СВЦЭМ!$J$34:$J$777,СВЦЭМ!$A$34:$A$777,$A343,СВЦЭМ!$B$34:$B$777,O$331)+'СЕТ СН'!$F$13</f>
        <v>410.90766565000001</v>
      </c>
      <c r="P343" s="37">
        <f>SUMIFS(СВЦЭМ!$J$34:$J$777,СВЦЭМ!$A$34:$A$777,$A343,СВЦЭМ!$B$34:$B$777,P$331)+'СЕТ СН'!$F$13</f>
        <v>410.72936163000003</v>
      </c>
      <c r="Q343" s="37">
        <f>SUMIFS(СВЦЭМ!$J$34:$J$777,СВЦЭМ!$A$34:$A$777,$A343,СВЦЭМ!$B$34:$B$777,Q$331)+'СЕТ СН'!$F$13</f>
        <v>409.49534549999998</v>
      </c>
      <c r="R343" s="37">
        <f>SUMIFS(СВЦЭМ!$J$34:$J$777,СВЦЭМ!$A$34:$A$777,$A343,СВЦЭМ!$B$34:$B$777,R$331)+'СЕТ СН'!$F$13</f>
        <v>406.78705980000001</v>
      </c>
      <c r="S343" s="37">
        <f>SUMIFS(СВЦЭМ!$J$34:$J$777,СВЦЭМ!$A$34:$A$777,$A343,СВЦЭМ!$B$34:$B$777,S$331)+'СЕТ СН'!$F$13</f>
        <v>410.73119064000002</v>
      </c>
      <c r="T343" s="37">
        <f>SUMIFS(СВЦЭМ!$J$34:$J$777,СВЦЭМ!$A$34:$A$777,$A343,СВЦЭМ!$B$34:$B$777,T$331)+'СЕТ СН'!$F$13</f>
        <v>407.80134558999998</v>
      </c>
      <c r="U343" s="37">
        <f>SUMIFS(СВЦЭМ!$J$34:$J$777,СВЦЭМ!$A$34:$A$777,$A343,СВЦЭМ!$B$34:$B$777,U$331)+'СЕТ СН'!$F$13</f>
        <v>409.58233962000003</v>
      </c>
      <c r="V343" s="37">
        <f>SUMIFS(СВЦЭМ!$J$34:$J$777,СВЦЭМ!$A$34:$A$777,$A343,СВЦЭМ!$B$34:$B$777,V$331)+'СЕТ СН'!$F$13</f>
        <v>402.48209859000002</v>
      </c>
      <c r="W343" s="37">
        <f>SUMIFS(СВЦЭМ!$J$34:$J$777,СВЦЭМ!$A$34:$A$777,$A343,СВЦЭМ!$B$34:$B$777,W$331)+'СЕТ СН'!$F$13</f>
        <v>422.51112701</v>
      </c>
      <c r="X343" s="37">
        <f>SUMIFS(СВЦЭМ!$J$34:$J$777,СВЦЭМ!$A$34:$A$777,$A343,СВЦЭМ!$B$34:$B$777,X$331)+'СЕТ СН'!$F$13</f>
        <v>478.88896198999998</v>
      </c>
      <c r="Y343" s="37">
        <f>SUMIFS(СВЦЭМ!$J$34:$J$777,СВЦЭМ!$A$34:$A$777,$A343,СВЦЭМ!$B$34:$B$777,Y$331)+'СЕТ СН'!$F$13</f>
        <v>549.62637469000003</v>
      </c>
    </row>
    <row r="344" spans="1:25" ht="15.75" x14ac:dyDescent="0.2">
      <c r="A344" s="36">
        <f t="shared" si="9"/>
        <v>43264</v>
      </c>
      <c r="B344" s="37">
        <f>SUMIFS(СВЦЭМ!$J$34:$J$777,СВЦЭМ!$A$34:$A$777,$A344,СВЦЭМ!$B$34:$B$777,B$331)+'СЕТ СН'!$F$13</f>
        <v>572.60180587000002</v>
      </c>
      <c r="C344" s="37">
        <f>SUMIFS(СВЦЭМ!$J$34:$J$777,СВЦЭМ!$A$34:$A$777,$A344,СВЦЭМ!$B$34:$B$777,C$331)+'СЕТ СН'!$F$13</f>
        <v>586.05540647999999</v>
      </c>
      <c r="D344" s="37">
        <f>SUMIFS(СВЦЭМ!$J$34:$J$777,СВЦЭМ!$A$34:$A$777,$A344,СВЦЭМ!$B$34:$B$777,D$331)+'СЕТ СН'!$F$13</f>
        <v>591.95849858999998</v>
      </c>
      <c r="E344" s="37">
        <f>SUMIFS(СВЦЭМ!$J$34:$J$777,СВЦЭМ!$A$34:$A$777,$A344,СВЦЭМ!$B$34:$B$777,E$331)+'СЕТ СН'!$F$13</f>
        <v>604.77199793</v>
      </c>
      <c r="F344" s="37">
        <f>SUMIFS(СВЦЭМ!$J$34:$J$777,СВЦЭМ!$A$34:$A$777,$A344,СВЦЭМ!$B$34:$B$777,F$331)+'СЕТ СН'!$F$13</f>
        <v>603.04773561000002</v>
      </c>
      <c r="G344" s="37">
        <f>SUMIFS(СВЦЭМ!$J$34:$J$777,СВЦЭМ!$A$34:$A$777,$A344,СВЦЭМ!$B$34:$B$777,G$331)+'СЕТ СН'!$F$13</f>
        <v>605.36155028999997</v>
      </c>
      <c r="H344" s="37">
        <f>SUMIFS(СВЦЭМ!$J$34:$J$777,СВЦЭМ!$A$34:$A$777,$A344,СВЦЭМ!$B$34:$B$777,H$331)+'СЕТ СН'!$F$13</f>
        <v>599.10410709999996</v>
      </c>
      <c r="I344" s="37">
        <f>SUMIFS(СВЦЭМ!$J$34:$J$777,СВЦЭМ!$A$34:$A$777,$A344,СВЦЭМ!$B$34:$B$777,I$331)+'СЕТ СН'!$F$13</f>
        <v>512.87884412999995</v>
      </c>
      <c r="J344" s="37">
        <f>SUMIFS(СВЦЭМ!$J$34:$J$777,СВЦЭМ!$A$34:$A$777,$A344,СВЦЭМ!$B$34:$B$777,J$331)+'СЕТ СН'!$F$13</f>
        <v>444.59754193999999</v>
      </c>
      <c r="K344" s="37">
        <f>SUMIFS(СВЦЭМ!$J$34:$J$777,СВЦЭМ!$A$34:$A$777,$A344,СВЦЭМ!$B$34:$B$777,K$331)+'СЕТ СН'!$F$13</f>
        <v>416.84361243000001</v>
      </c>
      <c r="L344" s="37">
        <f>SUMIFS(СВЦЭМ!$J$34:$J$777,СВЦЭМ!$A$34:$A$777,$A344,СВЦЭМ!$B$34:$B$777,L$331)+'СЕТ СН'!$F$13</f>
        <v>409.12016089000002</v>
      </c>
      <c r="M344" s="37">
        <f>SUMIFS(СВЦЭМ!$J$34:$J$777,СВЦЭМ!$A$34:$A$777,$A344,СВЦЭМ!$B$34:$B$777,M$331)+'СЕТ СН'!$F$13</f>
        <v>410.89468835000002</v>
      </c>
      <c r="N344" s="37">
        <f>SUMIFS(СВЦЭМ!$J$34:$J$777,СВЦЭМ!$A$34:$A$777,$A344,СВЦЭМ!$B$34:$B$777,N$331)+'СЕТ СН'!$F$13</f>
        <v>418.79949657999998</v>
      </c>
      <c r="O344" s="37">
        <f>SUMIFS(СВЦЭМ!$J$34:$J$777,СВЦЭМ!$A$34:$A$777,$A344,СВЦЭМ!$B$34:$B$777,O$331)+'СЕТ СН'!$F$13</f>
        <v>426.21014307000002</v>
      </c>
      <c r="P344" s="37">
        <f>SUMIFS(СВЦЭМ!$J$34:$J$777,СВЦЭМ!$A$34:$A$777,$A344,СВЦЭМ!$B$34:$B$777,P$331)+'СЕТ СН'!$F$13</f>
        <v>424.14453281999999</v>
      </c>
      <c r="Q344" s="37">
        <f>SUMIFS(СВЦЭМ!$J$34:$J$777,СВЦЭМ!$A$34:$A$777,$A344,СВЦЭМ!$B$34:$B$777,Q$331)+'СЕТ СН'!$F$13</f>
        <v>409.14252814999998</v>
      </c>
      <c r="R344" s="37">
        <f>SUMIFS(СВЦЭМ!$J$34:$J$777,СВЦЭМ!$A$34:$A$777,$A344,СВЦЭМ!$B$34:$B$777,R$331)+'СЕТ СН'!$F$13</f>
        <v>411.00596265000001</v>
      </c>
      <c r="S344" s="37">
        <f>SUMIFS(СВЦЭМ!$J$34:$J$777,СВЦЭМ!$A$34:$A$777,$A344,СВЦЭМ!$B$34:$B$777,S$331)+'СЕТ СН'!$F$13</f>
        <v>421.24437556999999</v>
      </c>
      <c r="T344" s="37">
        <f>SUMIFS(СВЦЭМ!$J$34:$J$777,СВЦЭМ!$A$34:$A$777,$A344,СВЦЭМ!$B$34:$B$777,T$331)+'СЕТ СН'!$F$13</f>
        <v>420.81236216999997</v>
      </c>
      <c r="U344" s="37">
        <f>SUMIFS(СВЦЭМ!$J$34:$J$777,СВЦЭМ!$A$34:$A$777,$A344,СВЦЭМ!$B$34:$B$777,U$331)+'СЕТ СН'!$F$13</f>
        <v>417.24337118</v>
      </c>
      <c r="V344" s="37">
        <f>SUMIFS(СВЦЭМ!$J$34:$J$777,СВЦЭМ!$A$34:$A$777,$A344,СВЦЭМ!$B$34:$B$777,V$331)+'СЕТ СН'!$F$13</f>
        <v>416.23580411</v>
      </c>
      <c r="W344" s="37">
        <f>SUMIFS(СВЦЭМ!$J$34:$J$777,СВЦЭМ!$A$34:$A$777,$A344,СВЦЭМ!$B$34:$B$777,W$331)+'СЕТ СН'!$F$13</f>
        <v>443.02852653999997</v>
      </c>
      <c r="X344" s="37">
        <f>SUMIFS(СВЦЭМ!$J$34:$J$777,СВЦЭМ!$A$34:$A$777,$A344,СВЦЭМ!$B$34:$B$777,X$331)+'СЕТ СН'!$F$13</f>
        <v>502.97341392999999</v>
      </c>
      <c r="Y344" s="37">
        <f>SUMIFS(СВЦЭМ!$J$34:$J$777,СВЦЭМ!$A$34:$A$777,$A344,СВЦЭМ!$B$34:$B$777,Y$331)+'СЕТ СН'!$F$13</f>
        <v>561.33566607</v>
      </c>
    </row>
    <row r="345" spans="1:25" ht="15.75" x14ac:dyDescent="0.2">
      <c r="A345" s="36">
        <f t="shared" si="9"/>
        <v>43265</v>
      </c>
      <c r="B345" s="37">
        <f>SUMIFS(СВЦЭМ!$J$34:$J$777,СВЦЭМ!$A$34:$A$777,$A345,СВЦЭМ!$B$34:$B$777,B$331)+'СЕТ СН'!$F$13</f>
        <v>593.78571072</v>
      </c>
      <c r="C345" s="37">
        <f>SUMIFS(СВЦЭМ!$J$34:$J$777,СВЦЭМ!$A$34:$A$777,$A345,СВЦЭМ!$B$34:$B$777,C$331)+'СЕТ СН'!$F$13</f>
        <v>615.93686777999994</v>
      </c>
      <c r="D345" s="37">
        <f>SUMIFS(СВЦЭМ!$J$34:$J$777,СВЦЭМ!$A$34:$A$777,$A345,СВЦЭМ!$B$34:$B$777,D$331)+'СЕТ СН'!$F$13</f>
        <v>610.86515904999999</v>
      </c>
      <c r="E345" s="37">
        <f>SUMIFS(СВЦЭМ!$J$34:$J$777,СВЦЭМ!$A$34:$A$777,$A345,СВЦЭМ!$B$34:$B$777,E$331)+'СЕТ СН'!$F$13</f>
        <v>612.13701466999999</v>
      </c>
      <c r="F345" s="37">
        <f>SUMIFS(СВЦЭМ!$J$34:$J$777,СВЦЭМ!$A$34:$A$777,$A345,СВЦЭМ!$B$34:$B$777,F$331)+'СЕТ СН'!$F$13</f>
        <v>610.23632867000003</v>
      </c>
      <c r="G345" s="37">
        <f>SUMIFS(СВЦЭМ!$J$34:$J$777,СВЦЭМ!$A$34:$A$777,$A345,СВЦЭМ!$B$34:$B$777,G$331)+'СЕТ СН'!$F$13</f>
        <v>612.54521365000005</v>
      </c>
      <c r="H345" s="37">
        <f>SUMIFS(СВЦЭМ!$J$34:$J$777,СВЦЭМ!$A$34:$A$777,$A345,СВЦЭМ!$B$34:$B$777,H$331)+'СЕТ СН'!$F$13</f>
        <v>597.25625693999996</v>
      </c>
      <c r="I345" s="37">
        <f>SUMIFS(СВЦЭМ!$J$34:$J$777,СВЦЭМ!$A$34:$A$777,$A345,СВЦЭМ!$B$34:$B$777,I$331)+'СЕТ СН'!$F$13</f>
        <v>514.13802038999995</v>
      </c>
      <c r="J345" s="37">
        <f>SUMIFS(СВЦЭМ!$J$34:$J$777,СВЦЭМ!$A$34:$A$777,$A345,СВЦЭМ!$B$34:$B$777,J$331)+'СЕТ СН'!$F$13</f>
        <v>450.76989918999999</v>
      </c>
      <c r="K345" s="37">
        <f>SUMIFS(СВЦЭМ!$J$34:$J$777,СВЦЭМ!$A$34:$A$777,$A345,СВЦЭМ!$B$34:$B$777,K$331)+'СЕТ СН'!$F$13</f>
        <v>415.80269208999999</v>
      </c>
      <c r="L345" s="37">
        <f>SUMIFS(СВЦЭМ!$J$34:$J$777,СВЦЭМ!$A$34:$A$777,$A345,СВЦЭМ!$B$34:$B$777,L$331)+'СЕТ СН'!$F$13</f>
        <v>412.04472666999999</v>
      </c>
      <c r="M345" s="37">
        <f>SUMIFS(СВЦЭМ!$J$34:$J$777,СВЦЭМ!$A$34:$A$777,$A345,СВЦЭМ!$B$34:$B$777,M$331)+'СЕТ СН'!$F$13</f>
        <v>413.37122448000002</v>
      </c>
      <c r="N345" s="37">
        <f>SUMIFS(СВЦЭМ!$J$34:$J$777,СВЦЭМ!$A$34:$A$777,$A345,СВЦЭМ!$B$34:$B$777,N$331)+'СЕТ СН'!$F$13</f>
        <v>404.87576797000003</v>
      </c>
      <c r="O345" s="37">
        <f>SUMIFS(СВЦЭМ!$J$34:$J$777,СВЦЭМ!$A$34:$A$777,$A345,СВЦЭМ!$B$34:$B$777,O$331)+'СЕТ СН'!$F$13</f>
        <v>408.25911626999999</v>
      </c>
      <c r="P345" s="37">
        <f>SUMIFS(СВЦЭМ!$J$34:$J$777,СВЦЭМ!$A$34:$A$777,$A345,СВЦЭМ!$B$34:$B$777,P$331)+'СЕТ СН'!$F$13</f>
        <v>417.59637963</v>
      </c>
      <c r="Q345" s="37">
        <f>SUMIFS(СВЦЭМ!$J$34:$J$777,СВЦЭМ!$A$34:$A$777,$A345,СВЦЭМ!$B$34:$B$777,Q$331)+'СЕТ СН'!$F$13</f>
        <v>422.17367887</v>
      </c>
      <c r="R345" s="37">
        <f>SUMIFS(СВЦЭМ!$J$34:$J$777,СВЦЭМ!$A$34:$A$777,$A345,СВЦЭМ!$B$34:$B$777,R$331)+'СЕТ СН'!$F$13</f>
        <v>424.85801163000002</v>
      </c>
      <c r="S345" s="37">
        <f>SUMIFS(СВЦЭМ!$J$34:$J$777,СВЦЭМ!$A$34:$A$777,$A345,СВЦЭМ!$B$34:$B$777,S$331)+'СЕТ СН'!$F$13</f>
        <v>426.67533880000002</v>
      </c>
      <c r="T345" s="37">
        <f>SUMIFS(СВЦЭМ!$J$34:$J$777,СВЦЭМ!$A$34:$A$777,$A345,СВЦЭМ!$B$34:$B$777,T$331)+'СЕТ СН'!$F$13</f>
        <v>428.30358573000001</v>
      </c>
      <c r="U345" s="37">
        <f>SUMIFS(СВЦЭМ!$J$34:$J$777,СВЦЭМ!$A$34:$A$777,$A345,СВЦЭМ!$B$34:$B$777,U$331)+'СЕТ СН'!$F$13</f>
        <v>418.29554145999998</v>
      </c>
      <c r="V345" s="37">
        <f>SUMIFS(СВЦЭМ!$J$34:$J$777,СВЦЭМ!$A$34:$A$777,$A345,СВЦЭМ!$B$34:$B$777,V$331)+'СЕТ СН'!$F$13</f>
        <v>417.84510361000002</v>
      </c>
      <c r="W345" s="37">
        <f>SUMIFS(СВЦЭМ!$J$34:$J$777,СВЦЭМ!$A$34:$A$777,$A345,СВЦЭМ!$B$34:$B$777,W$331)+'СЕТ СН'!$F$13</f>
        <v>440.65335777000001</v>
      </c>
      <c r="X345" s="37">
        <f>SUMIFS(СВЦЭМ!$J$34:$J$777,СВЦЭМ!$A$34:$A$777,$A345,СВЦЭМ!$B$34:$B$777,X$331)+'СЕТ СН'!$F$13</f>
        <v>505.96047188</v>
      </c>
      <c r="Y345" s="37">
        <f>SUMIFS(СВЦЭМ!$J$34:$J$777,СВЦЭМ!$A$34:$A$777,$A345,СВЦЭМ!$B$34:$B$777,Y$331)+'СЕТ СН'!$F$13</f>
        <v>585.09810571000003</v>
      </c>
    </row>
    <row r="346" spans="1:25" ht="15.75" x14ac:dyDescent="0.2">
      <c r="A346" s="36">
        <f t="shared" si="9"/>
        <v>43266</v>
      </c>
      <c r="B346" s="37">
        <f>SUMIFS(СВЦЭМ!$J$34:$J$777,СВЦЭМ!$A$34:$A$777,$A346,СВЦЭМ!$B$34:$B$777,B$331)+'СЕТ СН'!$F$13</f>
        <v>577.48327901000005</v>
      </c>
      <c r="C346" s="37">
        <f>SUMIFS(СВЦЭМ!$J$34:$J$777,СВЦЭМ!$A$34:$A$777,$A346,СВЦЭМ!$B$34:$B$777,C$331)+'СЕТ СН'!$F$13</f>
        <v>612.38001005000001</v>
      </c>
      <c r="D346" s="37">
        <f>SUMIFS(СВЦЭМ!$J$34:$J$777,СВЦЭМ!$A$34:$A$777,$A346,СВЦЭМ!$B$34:$B$777,D$331)+'СЕТ СН'!$F$13</f>
        <v>611.15729462000002</v>
      </c>
      <c r="E346" s="37">
        <f>SUMIFS(СВЦЭМ!$J$34:$J$777,СВЦЭМ!$A$34:$A$777,$A346,СВЦЭМ!$B$34:$B$777,E$331)+'СЕТ СН'!$F$13</f>
        <v>607.32751610000003</v>
      </c>
      <c r="F346" s="37">
        <f>SUMIFS(СВЦЭМ!$J$34:$J$777,СВЦЭМ!$A$34:$A$777,$A346,СВЦЭМ!$B$34:$B$777,F$331)+'СЕТ СН'!$F$13</f>
        <v>606.13977246000002</v>
      </c>
      <c r="G346" s="37">
        <f>SUMIFS(СВЦЭМ!$J$34:$J$777,СВЦЭМ!$A$34:$A$777,$A346,СВЦЭМ!$B$34:$B$777,G$331)+'СЕТ СН'!$F$13</f>
        <v>607.78134585999999</v>
      </c>
      <c r="H346" s="37">
        <f>SUMIFS(СВЦЭМ!$J$34:$J$777,СВЦЭМ!$A$34:$A$777,$A346,СВЦЭМ!$B$34:$B$777,H$331)+'СЕТ СН'!$F$13</f>
        <v>572.79858869999998</v>
      </c>
      <c r="I346" s="37">
        <f>SUMIFS(СВЦЭМ!$J$34:$J$777,СВЦЭМ!$A$34:$A$777,$A346,СВЦЭМ!$B$34:$B$777,I$331)+'СЕТ СН'!$F$13</f>
        <v>478.18370147000002</v>
      </c>
      <c r="J346" s="37">
        <f>SUMIFS(СВЦЭМ!$J$34:$J$777,СВЦЭМ!$A$34:$A$777,$A346,СВЦЭМ!$B$34:$B$777,J$331)+'СЕТ СН'!$F$13</f>
        <v>425.87488335</v>
      </c>
      <c r="K346" s="37">
        <f>SUMIFS(СВЦЭМ!$J$34:$J$777,СВЦЭМ!$A$34:$A$777,$A346,СВЦЭМ!$B$34:$B$777,K$331)+'СЕТ СН'!$F$13</f>
        <v>407.12566876</v>
      </c>
      <c r="L346" s="37">
        <f>SUMIFS(СВЦЭМ!$J$34:$J$777,СВЦЭМ!$A$34:$A$777,$A346,СВЦЭМ!$B$34:$B$777,L$331)+'СЕТ СН'!$F$13</f>
        <v>406.02956487</v>
      </c>
      <c r="M346" s="37">
        <f>SUMIFS(СВЦЭМ!$J$34:$J$777,СВЦЭМ!$A$34:$A$777,$A346,СВЦЭМ!$B$34:$B$777,M$331)+'СЕТ СН'!$F$13</f>
        <v>395.76120865000001</v>
      </c>
      <c r="N346" s="37">
        <f>SUMIFS(СВЦЭМ!$J$34:$J$777,СВЦЭМ!$A$34:$A$777,$A346,СВЦЭМ!$B$34:$B$777,N$331)+'СЕТ СН'!$F$13</f>
        <v>398.18751465999998</v>
      </c>
      <c r="O346" s="37">
        <f>SUMIFS(СВЦЭМ!$J$34:$J$777,СВЦЭМ!$A$34:$A$777,$A346,СВЦЭМ!$B$34:$B$777,O$331)+'СЕТ СН'!$F$13</f>
        <v>397.94302486999999</v>
      </c>
      <c r="P346" s="37">
        <f>SUMIFS(СВЦЭМ!$J$34:$J$777,СВЦЭМ!$A$34:$A$777,$A346,СВЦЭМ!$B$34:$B$777,P$331)+'СЕТ СН'!$F$13</f>
        <v>400.82208795000003</v>
      </c>
      <c r="Q346" s="37">
        <f>SUMIFS(СВЦЭМ!$J$34:$J$777,СВЦЭМ!$A$34:$A$777,$A346,СВЦЭМ!$B$34:$B$777,Q$331)+'СЕТ СН'!$F$13</f>
        <v>422.84730231999998</v>
      </c>
      <c r="R346" s="37">
        <f>SUMIFS(СВЦЭМ!$J$34:$J$777,СВЦЭМ!$A$34:$A$777,$A346,СВЦЭМ!$B$34:$B$777,R$331)+'СЕТ СН'!$F$13</f>
        <v>411.02350855999998</v>
      </c>
      <c r="S346" s="37">
        <f>SUMIFS(СВЦЭМ!$J$34:$J$777,СВЦЭМ!$A$34:$A$777,$A346,СВЦЭМ!$B$34:$B$777,S$331)+'СЕТ СН'!$F$13</f>
        <v>404.93852916999998</v>
      </c>
      <c r="T346" s="37">
        <f>SUMIFS(СВЦЭМ!$J$34:$J$777,СВЦЭМ!$A$34:$A$777,$A346,СВЦЭМ!$B$34:$B$777,T$331)+'СЕТ СН'!$F$13</f>
        <v>404.47998407</v>
      </c>
      <c r="U346" s="37">
        <f>SUMIFS(СВЦЭМ!$J$34:$J$777,СВЦЭМ!$A$34:$A$777,$A346,СВЦЭМ!$B$34:$B$777,U$331)+'СЕТ СН'!$F$13</f>
        <v>405.76601341999998</v>
      </c>
      <c r="V346" s="37">
        <f>SUMIFS(СВЦЭМ!$J$34:$J$777,СВЦЭМ!$A$34:$A$777,$A346,СВЦЭМ!$B$34:$B$777,V$331)+'СЕТ СН'!$F$13</f>
        <v>409.06965556</v>
      </c>
      <c r="W346" s="37">
        <f>SUMIFS(СВЦЭМ!$J$34:$J$777,СВЦЭМ!$A$34:$A$777,$A346,СВЦЭМ!$B$34:$B$777,W$331)+'СЕТ СН'!$F$13</f>
        <v>439.12795143</v>
      </c>
      <c r="X346" s="37">
        <f>SUMIFS(СВЦЭМ!$J$34:$J$777,СВЦЭМ!$A$34:$A$777,$A346,СВЦЭМ!$B$34:$B$777,X$331)+'СЕТ СН'!$F$13</f>
        <v>496.98400842000001</v>
      </c>
      <c r="Y346" s="37">
        <f>SUMIFS(СВЦЭМ!$J$34:$J$777,СВЦЭМ!$A$34:$A$777,$A346,СВЦЭМ!$B$34:$B$777,Y$331)+'СЕТ СН'!$F$13</f>
        <v>564.09351620999996</v>
      </c>
    </row>
    <row r="347" spans="1:25" ht="15.75" x14ac:dyDescent="0.2">
      <c r="A347" s="36">
        <f t="shared" si="9"/>
        <v>43267</v>
      </c>
      <c r="B347" s="37">
        <f>SUMIFS(СВЦЭМ!$J$34:$J$777,СВЦЭМ!$A$34:$A$777,$A347,СВЦЭМ!$B$34:$B$777,B$331)+'СЕТ СН'!$F$13</f>
        <v>578.67044696000005</v>
      </c>
      <c r="C347" s="37">
        <f>SUMIFS(СВЦЭМ!$J$34:$J$777,СВЦЭМ!$A$34:$A$777,$A347,СВЦЭМ!$B$34:$B$777,C$331)+'СЕТ СН'!$F$13</f>
        <v>608.77535363000004</v>
      </c>
      <c r="D347" s="37">
        <f>SUMIFS(СВЦЭМ!$J$34:$J$777,СВЦЭМ!$A$34:$A$777,$A347,СВЦЭМ!$B$34:$B$777,D$331)+'СЕТ СН'!$F$13</f>
        <v>610.99693848000004</v>
      </c>
      <c r="E347" s="37">
        <f>SUMIFS(СВЦЭМ!$J$34:$J$777,СВЦЭМ!$A$34:$A$777,$A347,СВЦЭМ!$B$34:$B$777,E$331)+'СЕТ СН'!$F$13</f>
        <v>607.33334945000001</v>
      </c>
      <c r="F347" s="37">
        <f>SUMIFS(СВЦЭМ!$J$34:$J$777,СВЦЭМ!$A$34:$A$777,$A347,СВЦЭМ!$B$34:$B$777,F$331)+'СЕТ СН'!$F$13</f>
        <v>604.33789123999998</v>
      </c>
      <c r="G347" s="37">
        <f>SUMIFS(СВЦЭМ!$J$34:$J$777,СВЦЭМ!$A$34:$A$777,$A347,СВЦЭМ!$B$34:$B$777,G$331)+'СЕТ СН'!$F$13</f>
        <v>606.97014760000002</v>
      </c>
      <c r="H347" s="37">
        <f>SUMIFS(СВЦЭМ!$J$34:$J$777,СВЦЭМ!$A$34:$A$777,$A347,СВЦЭМ!$B$34:$B$777,H$331)+'СЕТ СН'!$F$13</f>
        <v>582.95181003000005</v>
      </c>
      <c r="I347" s="37">
        <f>SUMIFS(СВЦЭМ!$J$34:$J$777,СВЦЭМ!$A$34:$A$777,$A347,СВЦЭМ!$B$34:$B$777,I$331)+'СЕТ СН'!$F$13</f>
        <v>497.7401668</v>
      </c>
      <c r="J347" s="37">
        <f>SUMIFS(СВЦЭМ!$J$34:$J$777,СВЦЭМ!$A$34:$A$777,$A347,СВЦЭМ!$B$34:$B$777,J$331)+'СЕТ СН'!$F$13</f>
        <v>418.14390914000001</v>
      </c>
      <c r="K347" s="37">
        <f>SUMIFS(СВЦЭМ!$J$34:$J$777,СВЦЭМ!$A$34:$A$777,$A347,СВЦЭМ!$B$34:$B$777,K$331)+'СЕТ СН'!$F$13</f>
        <v>392.11790457000001</v>
      </c>
      <c r="L347" s="37">
        <f>SUMIFS(СВЦЭМ!$J$34:$J$777,СВЦЭМ!$A$34:$A$777,$A347,СВЦЭМ!$B$34:$B$777,L$331)+'СЕТ СН'!$F$13</f>
        <v>384.60895675</v>
      </c>
      <c r="M347" s="37">
        <f>SUMIFS(СВЦЭМ!$J$34:$J$777,СВЦЭМ!$A$34:$A$777,$A347,СВЦЭМ!$B$34:$B$777,M$331)+'СЕТ СН'!$F$13</f>
        <v>381.47399546000003</v>
      </c>
      <c r="N347" s="37">
        <f>SUMIFS(СВЦЭМ!$J$34:$J$777,СВЦЭМ!$A$34:$A$777,$A347,СВЦЭМ!$B$34:$B$777,N$331)+'СЕТ СН'!$F$13</f>
        <v>384.78308815000003</v>
      </c>
      <c r="O347" s="37">
        <f>SUMIFS(СВЦЭМ!$J$34:$J$777,СВЦЭМ!$A$34:$A$777,$A347,СВЦЭМ!$B$34:$B$777,O$331)+'СЕТ СН'!$F$13</f>
        <v>389.97081472999997</v>
      </c>
      <c r="P347" s="37">
        <f>SUMIFS(СВЦЭМ!$J$34:$J$777,СВЦЭМ!$A$34:$A$777,$A347,СВЦЭМ!$B$34:$B$777,P$331)+'СЕТ СН'!$F$13</f>
        <v>399.13258782000003</v>
      </c>
      <c r="Q347" s="37">
        <f>SUMIFS(СВЦЭМ!$J$34:$J$777,СВЦЭМ!$A$34:$A$777,$A347,СВЦЭМ!$B$34:$B$777,Q$331)+'СЕТ СН'!$F$13</f>
        <v>399.72351414000002</v>
      </c>
      <c r="R347" s="37">
        <f>SUMIFS(СВЦЭМ!$J$34:$J$777,СВЦЭМ!$A$34:$A$777,$A347,СВЦЭМ!$B$34:$B$777,R$331)+'СЕТ СН'!$F$13</f>
        <v>400.47531980000002</v>
      </c>
      <c r="S347" s="37">
        <f>SUMIFS(СВЦЭМ!$J$34:$J$777,СВЦЭМ!$A$34:$A$777,$A347,СВЦЭМ!$B$34:$B$777,S$331)+'СЕТ СН'!$F$13</f>
        <v>391.19085909</v>
      </c>
      <c r="T347" s="37">
        <f>SUMIFS(СВЦЭМ!$J$34:$J$777,СВЦЭМ!$A$34:$A$777,$A347,СВЦЭМ!$B$34:$B$777,T$331)+'СЕТ СН'!$F$13</f>
        <v>389.70939064999999</v>
      </c>
      <c r="U347" s="37">
        <f>SUMIFS(СВЦЭМ!$J$34:$J$777,СВЦЭМ!$A$34:$A$777,$A347,СВЦЭМ!$B$34:$B$777,U$331)+'СЕТ СН'!$F$13</f>
        <v>393.25267065999998</v>
      </c>
      <c r="V347" s="37">
        <f>SUMIFS(СВЦЭМ!$J$34:$J$777,СВЦЭМ!$A$34:$A$777,$A347,СВЦЭМ!$B$34:$B$777,V$331)+'СЕТ СН'!$F$13</f>
        <v>385.88198971999998</v>
      </c>
      <c r="W347" s="37">
        <f>SUMIFS(СВЦЭМ!$J$34:$J$777,СВЦЭМ!$A$34:$A$777,$A347,СВЦЭМ!$B$34:$B$777,W$331)+'СЕТ СН'!$F$13</f>
        <v>415.29200629000002</v>
      </c>
      <c r="X347" s="37">
        <f>SUMIFS(СВЦЭМ!$J$34:$J$777,СВЦЭМ!$A$34:$A$777,$A347,СВЦЭМ!$B$34:$B$777,X$331)+'СЕТ СН'!$F$13</f>
        <v>477.00968270999999</v>
      </c>
      <c r="Y347" s="37">
        <f>SUMIFS(СВЦЭМ!$J$34:$J$777,СВЦЭМ!$A$34:$A$777,$A347,СВЦЭМ!$B$34:$B$777,Y$331)+'СЕТ СН'!$F$13</f>
        <v>555.61422300000004</v>
      </c>
    </row>
    <row r="348" spans="1:25" ht="15.75" x14ac:dyDescent="0.2">
      <c r="A348" s="36">
        <f t="shared" si="9"/>
        <v>43268</v>
      </c>
      <c r="B348" s="37">
        <f>SUMIFS(СВЦЭМ!$J$34:$J$777,СВЦЭМ!$A$34:$A$777,$A348,СВЦЭМ!$B$34:$B$777,B$331)+'СЕТ СН'!$F$13</f>
        <v>578.20060656999999</v>
      </c>
      <c r="C348" s="37">
        <f>SUMIFS(СВЦЭМ!$J$34:$J$777,СВЦЭМ!$A$34:$A$777,$A348,СВЦЭМ!$B$34:$B$777,C$331)+'СЕТ СН'!$F$13</f>
        <v>612.85224010000002</v>
      </c>
      <c r="D348" s="37">
        <f>SUMIFS(СВЦЭМ!$J$34:$J$777,СВЦЭМ!$A$34:$A$777,$A348,СВЦЭМ!$B$34:$B$777,D$331)+'СЕТ СН'!$F$13</f>
        <v>614.80126153000003</v>
      </c>
      <c r="E348" s="37">
        <f>SUMIFS(СВЦЭМ!$J$34:$J$777,СВЦЭМ!$A$34:$A$777,$A348,СВЦЭМ!$B$34:$B$777,E$331)+'СЕТ СН'!$F$13</f>
        <v>611.02022221000004</v>
      </c>
      <c r="F348" s="37">
        <f>SUMIFS(СВЦЭМ!$J$34:$J$777,СВЦЭМ!$A$34:$A$777,$A348,СВЦЭМ!$B$34:$B$777,F$331)+'СЕТ СН'!$F$13</f>
        <v>606.89618502999997</v>
      </c>
      <c r="G348" s="37">
        <f>SUMIFS(СВЦЭМ!$J$34:$J$777,СВЦЭМ!$A$34:$A$777,$A348,СВЦЭМ!$B$34:$B$777,G$331)+'СЕТ СН'!$F$13</f>
        <v>601.71595013000001</v>
      </c>
      <c r="H348" s="37">
        <f>SUMIFS(СВЦЭМ!$J$34:$J$777,СВЦЭМ!$A$34:$A$777,$A348,СВЦЭМ!$B$34:$B$777,H$331)+'СЕТ СН'!$F$13</f>
        <v>597.34002175000001</v>
      </c>
      <c r="I348" s="37">
        <f>SUMIFS(СВЦЭМ!$J$34:$J$777,СВЦЭМ!$A$34:$A$777,$A348,СВЦЭМ!$B$34:$B$777,I$331)+'СЕТ СН'!$F$13</f>
        <v>539.40123527000003</v>
      </c>
      <c r="J348" s="37">
        <f>SUMIFS(СВЦЭМ!$J$34:$J$777,СВЦЭМ!$A$34:$A$777,$A348,СВЦЭМ!$B$34:$B$777,J$331)+'СЕТ СН'!$F$13</f>
        <v>453.18965297</v>
      </c>
      <c r="K348" s="37">
        <f>SUMIFS(СВЦЭМ!$J$34:$J$777,СВЦЭМ!$A$34:$A$777,$A348,СВЦЭМ!$B$34:$B$777,K$331)+'СЕТ СН'!$F$13</f>
        <v>405.71989831000002</v>
      </c>
      <c r="L348" s="37">
        <f>SUMIFS(СВЦЭМ!$J$34:$J$777,СВЦЭМ!$A$34:$A$777,$A348,СВЦЭМ!$B$34:$B$777,L$331)+'СЕТ СН'!$F$13</f>
        <v>386.04700038999999</v>
      </c>
      <c r="M348" s="37">
        <f>SUMIFS(СВЦЭМ!$J$34:$J$777,СВЦЭМ!$A$34:$A$777,$A348,СВЦЭМ!$B$34:$B$777,M$331)+'СЕТ СН'!$F$13</f>
        <v>381.40142331999999</v>
      </c>
      <c r="N348" s="37">
        <f>SUMIFS(СВЦЭМ!$J$34:$J$777,СВЦЭМ!$A$34:$A$777,$A348,СВЦЭМ!$B$34:$B$777,N$331)+'СЕТ СН'!$F$13</f>
        <v>381.25114986</v>
      </c>
      <c r="O348" s="37">
        <f>SUMIFS(СВЦЭМ!$J$34:$J$777,СВЦЭМ!$A$34:$A$777,$A348,СВЦЭМ!$B$34:$B$777,O$331)+'СЕТ СН'!$F$13</f>
        <v>379.25380939000001</v>
      </c>
      <c r="P348" s="37">
        <f>SUMIFS(СВЦЭМ!$J$34:$J$777,СВЦЭМ!$A$34:$A$777,$A348,СВЦЭМ!$B$34:$B$777,P$331)+'СЕТ СН'!$F$13</f>
        <v>401.77922932000001</v>
      </c>
      <c r="Q348" s="37">
        <f>SUMIFS(СВЦЭМ!$J$34:$J$777,СВЦЭМ!$A$34:$A$777,$A348,СВЦЭМ!$B$34:$B$777,Q$331)+'СЕТ СН'!$F$13</f>
        <v>407.96526764999999</v>
      </c>
      <c r="R348" s="37">
        <f>SUMIFS(СВЦЭМ!$J$34:$J$777,СВЦЭМ!$A$34:$A$777,$A348,СВЦЭМ!$B$34:$B$777,R$331)+'СЕТ СН'!$F$13</f>
        <v>407.35832797</v>
      </c>
      <c r="S348" s="37">
        <f>SUMIFS(СВЦЭМ!$J$34:$J$777,СВЦЭМ!$A$34:$A$777,$A348,СВЦЭМ!$B$34:$B$777,S$331)+'СЕТ СН'!$F$13</f>
        <v>385.72516639000003</v>
      </c>
      <c r="T348" s="37">
        <f>SUMIFS(СВЦЭМ!$J$34:$J$777,СВЦЭМ!$A$34:$A$777,$A348,СВЦЭМ!$B$34:$B$777,T$331)+'СЕТ СН'!$F$13</f>
        <v>377.91523408</v>
      </c>
      <c r="U348" s="37">
        <f>SUMIFS(СВЦЭМ!$J$34:$J$777,СВЦЭМ!$A$34:$A$777,$A348,СВЦЭМ!$B$34:$B$777,U$331)+'СЕТ СН'!$F$13</f>
        <v>381.12453217000001</v>
      </c>
      <c r="V348" s="37">
        <f>SUMIFS(СВЦЭМ!$J$34:$J$777,СВЦЭМ!$A$34:$A$777,$A348,СВЦЭМ!$B$34:$B$777,V$331)+'СЕТ СН'!$F$13</f>
        <v>377.47480467000003</v>
      </c>
      <c r="W348" s="37">
        <f>SUMIFS(СВЦЭМ!$J$34:$J$777,СВЦЭМ!$A$34:$A$777,$A348,СВЦЭМ!$B$34:$B$777,W$331)+'СЕТ СН'!$F$13</f>
        <v>411.83810166000001</v>
      </c>
      <c r="X348" s="37">
        <f>SUMIFS(СВЦЭМ!$J$34:$J$777,СВЦЭМ!$A$34:$A$777,$A348,СВЦЭМ!$B$34:$B$777,X$331)+'СЕТ СН'!$F$13</f>
        <v>450.67180766000001</v>
      </c>
      <c r="Y348" s="37">
        <f>SUMIFS(СВЦЭМ!$J$34:$J$777,СВЦЭМ!$A$34:$A$777,$A348,СВЦЭМ!$B$34:$B$777,Y$331)+'СЕТ СН'!$F$13</f>
        <v>527.95743031999996</v>
      </c>
    </row>
    <row r="349" spans="1:25" ht="15.75" x14ac:dyDescent="0.2">
      <c r="A349" s="36">
        <f t="shared" si="9"/>
        <v>43269</v>
      </c>
      <c r="B349" s="37">
        <f>SUMIFS(СВЦЭМ!$J$34:$J$777,СВЦЭМ!$A$34:$A$777,$A349,СВЦЭМ!$B$34:$B$777,B$331)+'СЕТ СН'!$F$13</f>
        <v>607.38450851000005</v>
      </c>
      <c r="C349" s="37">
        <f>SUMIFS(СВЦЭМ!$J$34:$J$777,СВЦЭМ!$A$34:$A$777,$A349,СВЦЭМ!$B$34:$B$777,C$331)+'СЕТ СН'!$F$13</f>
        <v>620.93482701000005</v>
      </c>
      <c r="D349" s="37">
        <f>SUMIFS(СВЦЭМ!$J$34:$J$777,СВЦЭМ!$A$34:$A$777,$A349,СВЦЭМ!$B$34:$B$777,D$331)+'СЕТ СН'!$F$13</f>
        <v>614.42912698999999</v>
      </c>
      <c r="E349" s="37">
        <f>SUMIFS(СВЦЭМ!$J$34:$J$777,СВЦЭМ!$A$34:$A$777,$A349,СВЦЭМ!$B$34:$B$777,E$331)+'СЕТ СН'!$F$13</f>
        <v>609.84100967999996</v>
      </c>
      <c r="F349" s="37">
        <f>SUMIFS(СВЦЭМ!$J$34:$J$777,СВЦЭМ!$A$34:$A$777,$A349,СВЦЭМ!$B$34:$B$777,F$331)+'СЕТ СН'!$F$13</f>
        <v>606.21698031999995</v>
      </c>
      <c r="G349" s="37">
        <f>SUMIFS(СВЦЭМ!$J$34:$J$777,СВЦЭМ!$A$34:$A$777,$A349,СВЦЭМ!$B$34:$B$777,G$331)+'СЕТ СН'!$F$13</f>
        <v>609.34327031999999</v>
      </c>
      <c r="H349" s="37">
        <f>SUMIFS(СВЦЭМ!$J$34:$J$777,СВЦЭМ!$A$34:$A$777,$A349,СВЦЭМ!$B$34:$B$777,H$331)+'СЕТ СН'!$F$13</f>
        <v>586.00609168000005</v>
      </c>
      <c r="I349" s="37">
        <f>SUMIFS(СВЦЭМ!$J$34:$J$777,СВЦЭМ!$A$34:$A$777,$A349,СВЦЭМ!$B$34:$B$777,I$331)+'СЕТ СН'!$F$13</f>
        <v>500.46342569000001</v>
      </c>
      <c r="J349" s="37">
        <f>SUMIFS(СВЦЭМ!$J$34:$J$777,СВЦЭМ!$A$34:$A$777,$A349,СВЦЭМ!$B$34:$B$777,J$331)+'СЕТ СН'!$F$13</f>
        <v>428.69873353000003</v>
      </c>
      <c r="K349" s="37">
        <f>SUMIFS(СВЦЭМ!$J$34:$J$777,СВЦЭМ!$A$34:$A$777,$A349,СВЦЭМ!$B$34:$B$777,K$331)+'СЕТ СН'!$F$13</f>
        <v>398.51783203999997</v>
      </c>
      <c r="L349" s="37">
        <f>SUMIFS(СВЦЭМ!$J$34:$J$777,СВЦЭМ!$A$34:$A$777,$A349,СВЦЭМ!$B$34:$B$777,L$331)+'СЕТ СН'!$F$13</f>
        <v>395.64454790000002</v>
      </c>
      <c r="M349" s="37">
        <f>SUMIFS(СВЦЭМ!$J$34:$J$777,СВЦЭМ!$A$34:$A$777,$A349,СВЦЭМ!$B$34:$B$777,M$331)+'СЕТ СН'!$F$13</f>
        <v>397.00581005999999</v>
      </c>
      <c r="N349" s="37">
        <f>SUMIFS(СВЦЭМ!$J$34:$J$777,СВЦЭМ!$A$34:$A$777,$A349,СВЦЭМ!$B$34:$B$777,N$331)+'СЕТ СН'!$F$13</f>
        <v>391.19426447000001</v>
      </c>
      <c r="O349" s="37">
        <f>SUMIFS(СВЦЭМ!$J$34:$J$777,СВЦЭМ!$A$34:$A$777,$A349,СВЦЭМ!$B$34:$B$777,O$331)+'СЕТ СН'!$F$13</f>
        <v>387.85836125999998</v>
      </c>
      <c r="P349" s="37">
        <f>SUMIFS(СВЦЭМ!$J$34:$J$777,СВЦЭМ!$A$34:$A$777,$A349,СВЦЭМ!$B$34:$B$777,P$331)+'СЕТ СН'!$F$13</f>
        <v>396.60930475999999</v>
      </c>
      <c r="Q349" s="37">
        <f>SUMIFS(СВЦЭМ!$J$34:$J$777,СВЦЭМ!$A$34:$A$777,$A349,СВЦЭМ!$B$34:$B$777,Q$331)+'СЕТ СН'!$F$13</f>
        <v>396.78254788999999</v>
      </c>
      <c r="R349" s="37">
        <f>SUMIFS(СВЦЭМ!$J$34:$J$777,СВЦЭМ!$A$34:$A$777,$A349,СВЦЭМ!$B$34:$B$777,R$331)+'СЕТ СН'!$F$13</f>
        <v>400.08143580000001</v>
      </c>
      <c r="S349" s="37">
        <f>SUMIFS(СВЦЭМ!$J$34:$J$777,СВЦЭМ!$A$34:$A$777,$A349,СВЦЭМ!$B$34:$B$777,S$331)+'СЕТ СН'!$F$13</f>
        <v>395.65995683</v>
      </c>
      <c r="T349" s="37">
        <f>SUMIFS(СВЦЭМ!$J$34:$J$777,СВЦЭМ!$A$34:$A$777,$A349,СВЦЭМ!$B$34:$B$777,T$331)+'СЕТ СН'!$F$13</f>
        <v>390.59992503000001</v>
      </c>
      <c r="U349" s="37">
        <f>SUMIFS(СВЦЭМ!$J$34:$J$777,СВЦЭМ!$A$34:$A$777,$A349,СВЦЭМ!$B$34:$B$777,U$331)+'СЕТ СН'!$F$13</f>
        <v>398.15464537999998</v>
      </c>
      <c r="V349" s="37">
        <f>SUMIFS(СВЦЭМ!$J$34:$J$777,СВЦЭМ!$A$34:$A$777,$A349,СВЦЭМ!$B$34:$B$777,V$331)+'СЕТ СН'!$F$13</f>
        <v>400.59088262</v>
      </c>
      <c r="W349" s="37">
        <f>SUMIFS(СВЦЭМ!$J$34:$J$777,СВЦЭМ!$A$34:$A$777,$A349,СВЦЭМ!$B$34:$B$777,W$331)+'СЕТ СН'!$F$13</f>
        <v>426.12473570999998</v>
      </c>
      <c r="X349" s="37">
        <f>SUMIFS(СВЦЭМ!$J$34:$J$777,СВЦЭМ!$A$34:$A$777,$A349,СВЦЭМ!$B$34:$B$777,X$331)+'СЕТ СН'!$F$13</f>
        <v>485.85136102000001</v>
      </c>
      <c r="Y349" s="37">
        <f>SUMIFS(СВЦЭМ!$J$34:$J$777,СВЦЭМ!$A$34:$A$777,$A349,СВЦЭМ!$B$34:$B$777,Y$331)+'СЕТ СН'!$F$13</f>
        <v>558.58779145000005</v>
      </c>
    </row>
    <row r="350" spans="1:25" ht="15.75" x14ac:dyDescent="0.2">
      <c r="A350" s="36">
        <f t="shared" si="9"/>
        <v>43270</v>
      </c>
      <c r="B350" s="37">
        <f>SUMIFS(СВЦЭМ!$J$34:$J$777,СВЦЭМ!$A$34:$A$777,$A350,СВЦЭМ!$B$34:$B$777,B$331)+'СЕТ СН'!$F$13</f>
        <v>549.77630674</v>
      </c>
      <c r="C350" s="37">
        <f>SUMIFS(СВЦЭМ!$J$34:$J$777,СВЦЭМ!$A$34:$A$777,$A350,СВЦЭМ!$B$34:$B$777,C$331)+'СЕТ СН'!$F$13</f>
        <v>576.47226823000005</v>
      </c>
      <c r="D350" s="37">
        <f>SUMIFS(СВЦЭМ!$J$34:$J$777,СВЦЭМ!$A$34:$A$777,$A350,СВЦЭМ!$B$34:$B$777,D$331)+'СЕТ СН'!$F$13</f>
        <v>581.88428761</v>
      </c>
      <c r="E350" s="37">
        <f>SUMIFS(СВЦЭМ!$J$34:$J$777,СВЦЭМ!$A$34:$A$777,$A350,СВЦЭМ!$B$34:$B$777,E$331)+'СЕТ СН'!$F$13</f>
        <v>523.65007044000004</v>
      </c>
      <c r="F350" s="37">
        <f>SUMIFS(СВЦЭМ!$J$34:$J$777,СВЦЭМ!$A$34:$A$777,$A350,СВЦЭМ!$B$34:$B$777,F$331)+'СЕТ СН'!$F$13</f>
        <v>519.54291642999999</v>
      </c>
      <c r="G350" s="37">
        <f>SUMIFS(СВЦЭМ!$J$34:$J$777,СВЦЭМ!$A$34:$A$777,$A350,СВЦЭМ!$B$34:$B$777,G$331)+'СЕТ СН'!$F$13</f>
        <v>510.14257967999998</v>
      </c>
      <c r="H350" s="37">
        <f>SUMIFS(СВЦЭМ!$J$34:$J$777,СВЦЭМ!$A$34:$A$777,$A350,СВЦЭМ!$B$34:$B$777,H$331)+'СЕТ СН'!$F$13</f>
        <v>512.21120989999997</v>
      </c>
      <c r="I350" s="37">
        <f>SUMIFS(СВЦЭМ!$J$34:$J$777,СВЦЭМ!$A$34:$A$777,$A350,СВЦЭМ!$B$34:$B$777,I$331)+'СЕТ СН'!$F$13</f>
        <v>471.16874718999998</v>
      </c>
      <c r="J350" s="37">
        <f>SUMIFS(СВЦЭМ!$J$34:$J$777,СВЦЭМ!$A$34:$A$777,$A350,СВЦЭМ!$B$34:$B$777,J$331)+'СЕТ СН'!$F$13</f>
        <v>411.931603</v>
      </c>
      <c r="K350" s="37">
        <f>SUMIFS(СВЦЭМ!$J$34:$J$777,СВЦЭМ!$A$34:$A$777,$A350,СВЦЭМ!$B$34:$B$777,K$331)+'СЕТ СН'!$F$13</f>
        <v>383.34872058000002</v>
      </c>
      <c r="L350" s="37">
        <f>SUMIFS(СВЦЭМ!$J$34:$J$777,СВЦЭМ!$A$34:$A$777,$A350,СВЦЭМ!$B$34:$B$777,L$331)+'СЕТ СН'!$F$13</f>
        <v>382.35186358999999</v>
      </c>
      <c r="M350" s="37">
        <f>SUMIFS(СВЦЭМ!$J$34:$J$777,СВЦЭМ!$A$34:$A$777,$A350,СВЦЭМ!$B$34:$B$777,M$331)+'СЕТ СН'!$F$13</f>
        <v>386.50944486999998</v>
      </c>
      <c r="N350" s="37">
        <f>SUMIFS(СВЦЭМ!$J$34:$J$777,СВЦЭМ!$A$34:$A$777,$A350,СВЦЭМ!$B$34:$B$777,N$331)+'СЕТ СН'!$F$13</f>
        <v>386.45474826999998</v>
      </c>
      <c r="O350" s="37">
        <f>SUMIFS(СВЦЭМ!$J$34:$J$777,СВЦЭМ!$A$34:$A$777,$A350,СВЦЭМ!$B$34:$B$777,O$331)+'СЕТ СН'!$F$13</f>
        <v>376.85747925999999</v>
      </c>
      <c r="P350" s="37">
        <f>SUMIFS(СВЦЭМ!$J$34:$J$777,СВЦЭМ!$A$34:$A$777,$A350,СВЦЭМ!$B$34:$B$777,P$331)+'СЕТ СН'!$F$13</f>
        <v>392.43785126</v>
      </c>
      <c r="Q350" s="37">
        <f>SUMIFS(СВЦЭМ!$J$34:$J$777,СВЦЭМ!$A$34:$A$777,$A350,СВЦЭМ!$B$34:$B$777,Q$331)+'СЕТ СН'!$F$13</f>
        <v>397.51218352000001</v>
      </c>
      <c r="R350" s="37">
        <f>SUMIFS(СВЦЭМ!$J$34:$J$777,СВЦЭМ!$A$34:$A$777,$A350,СВЦЭМ!$B$34:$B$777,R$331)+'СЕТ СН'!$F$13</f>
        <v>393.81120089000001</v>
      </c>
      <c r="S350" s="37">
        <f>SUMIFS(СВЦЭМ!$J$34:$J$777,СВЦЭМ!$A$34:$A$777,$A350,СВЦЭМ!$B$34:$B$777,S$331)+'СЕТ СН'!$F$13</f>
        <v>389.51436539999997</v>
      </c>
      <c r="T350" s="37">
        <f>SUMIFS(СВЦЭМ!$J$34:$J$777,СВЦЭМ!$A$34:$A$777,$A350,СВЦЭМ!$B$34:$B$777,T$331)+'СЕТ СН'!$F$13</f>
        <v>381.42314585000003</v>
      </c>
      <c r="U350" s="37">
        <f>SUMIFS(СВЦЭМ!$J$34:$J$777,СВЦЭМ!$A$34:$A$777,$A350,СВЦЭМ!$B$34:$B$777,U$331)+'СЕТ СН'!$F$13</f>
        <v>391.46628493999998</v>
      </c>
      <c r="V350" s="37">
        <f>SUMIFS(СВЦЭМ!$J$34:$J$777,СВЦЭМ!$A$34:$A$777,$A350,СВЦЭМ!$B$34:$B$777,V$331)+'СЕТ СН'!$F$13</f>
        <v>392.20703602999998</v>
      </c>
      <c r="W350" s="37">
        <f>SUMIFS(СВЦЭМ!$J$34:$J$777,СВЦЭМ!$A$34:$A$777,$A350,СВЦЭМ!$B$34:$B$777,W$331)+'СЕТ СН'!$F$13</f>
        <v>411.3919459</v>
      </c>
      <c r="X350" s="37">
        <f>SUMIFS(СВЦЭМ!$J$34:$J$777,СВЦЭМ!$A$34:$A$777,$A350,СВЦЭМ!$B$34:$B$777,X$331)+'СЕТ СН'!$F$13</f>
        <v>470.04838064</v>
      </c>
      <c r="Y350" s="37">
        <f>SUMIFS(СВЦЭМ!$J$34:$J$777,СВЦЭМ!$A$34:$A$777,$A350,СВЦЭМ!$B$34:$B$777,Y$331)+'СЕТ СН'!$F$13</f>
        <v>536.57952838999995</v>
      </c>
    </row>
    <row r="351" spans="1:25" ht="15.75" x14ac:dyDescent="0.2">
      <c r="A351" s="36">
        <f t="shared" si="9"/>
        <v>43271</v>
      </c>
      <c r="B351" s="37">
        <f>SUMIFS(СВЦЭМ!$J$34:$J$777,СВЦЭМ!$A$34:$A$777,$A351,СВЦЭМ!$B$34:$B$777,B$331)+'СЕТ СН'!$F$13</f>
        <v>526.86659726000005</v>
      </c>
      <c r="C351" s="37">
        <f>SUMIFS(СВЦЭМ!$J$34:$J$777,СВЦЭМ!$A$34:$A$777,$A351,СВЦЭМ!$B$34:$B$777,C$331)+'СЕТ СН'!$F$13</f>
        <v>546.53418297999997</v>
      </c>
      <c r="D351" s="37">
        <f>SUMIFS(СВЦЭМ!$J$34:$J$777,СВЦЭМ!$A$34:$A$777,$A351,СВЦЭМ!$B$34:$B$777,D$331)+'СЕТ СН'!$F$13</f>
        <v>574.72066612000003</v>
      </c>
      <c r="E351" s="37">
        <f>SUMIFS(СВЦЭМ!$J$34:$J$777,СВЦЭМ!$A$34:$A$777,$A351,СВЦЭМ!$B$34:$B$777,E$331)+'СЕТ СН'!$F$13</f>
        <v>584.54084922000004</v>
      </c>
      <c r="F351" s="37">
        <f>SUMIFS(СВЦЭМ!$J$34:$J$777,СВЦЭМ!$A$34:$A$777,$A351,СВЦЭМ!$B$34:$B$777,F$331)+'СЕТ СН'!$F$13</f>
        <v>583.59164771999997</v>
      </c>
      <c r="G351" s="37">
        <f>SUMIFS(СВЦЭМ!$J$34:$J$777,СВЦЭМ!$A$34:$A$777,$A351,СВЦЭМ!$B$34:$B$777,G$331)+'СЕТ СН'!$F$13</f>
        <v>569.71179906999998</v>
      </c>
      <c r="H351" s="37">
        <f>SUMIFS(СВЦЭМ!$J$34:$J$777,СВЦЭМ!$A$34:$A$777,$A351,СВЦЭМ!$B$34:$B$777,H$331)+'СЕТ СН'!$F$13</f>
        <v>513.45481697000002</v>
      </c>
      <c r="I351" s="37">
        <f>SUMIFS(СВЦЭМ!$J$34:$J$777,СВЦЭМ!$A$34:$A$777,$A351,СВЦЭМ!$B$34:$B$777,I$331)+'СЕТ СН'!$F$13</f>
        <v>432.56508236000002</v>
      </c>
      <c r="J351" s="37">
        <f>SUMIFS(СВЦЭМ!$J$34:$J$777,СВЦЭМ!$A$34:$A$777,$A351,СВЦЭМ!$B$34:$B$777,J$331)+'СЕТ СН'!$F$13</f>
        <v>386.01115823999999</v>
      </c>
      <c r="K351" s="37">
        <f>SUMIFS(СВЦЭМ!$J$34:$J$777,СВЦЭМ!$A$34:$A$777,$A351,СВЦЭМ!$B$34:$B$777,K$331)+'СЕТ СН'!$F$13</f>
        <v>366.01324856000002</v>
      </c>
      <c r="L351" s="37">
        <f>SUMIFS(СВЦЭМ!$J$34:$J$777,СВЦЭМ!$A$34:$A$777,$A351,СВЦЭМ!$B$34:$B$777,L$331)+'СЕТ СН'!$F$13</f>
        <v>371.66089040999998</v>
      </c>
      <c r="M351" s="37">
        <f>SUMIFS(СВЦЭМ!$J$34:$J$777,СВЦЭМ!$A$34:$A$777,$A351,СВЦЭМ!$B$34:$B$777,M$331)+'СЕТ СН'!$F$13</f>
        <v>372.90633692</v>
      </c>
      <c r="N351" s="37">
        <f>SUMIFS(СВЦЭМ!$J$34:$J$777,СВЦЭМ!$A$34:$A$777,$A351,СВЦЭМ!$B$34:$B$777,N$331)+'СЕТ СН'!$F$13</f>
        <v>375.11569063000002</v>
      </c>
      <c r="O351" s="37">
        <f>SUMIFS(СВЦЭМ!$J$34:$J$777,СВЦЭМ!$A$34:$A$777,$A351,СВЦЭМ!$B$34:$B$777,O$331)+'СЕТ СН'!$F$13</f>
        <v>378.41609825</v>
      </c>
      <c r="P351" s="37">
        <f>SUMIFS(СВЦЭМ!$J$34:$J$777,СВЦЭМ!$A$34:$A$777,$A351,СВЦЭМ!$B$34:$B$777,P$331)+'СЕТ СН'!$F$13</f>
        <v>380.40839863000002</v>
      </c>
      <c r="Q351" s="37">
        <f>SUMIFS(СВЦЭМ!$J$34:$J$777,СВЦЭМ!$A$34:$A$777,$A351,СВЦЭМ!$B$34:$B$777,Q$331)+'СЕТ СН'!$F$13</f>
        <v>384.57148193</v>
      </c>
      <c r="R351" s="37">
        <f>SUMIFS(СВЦЭМ!$J$34:$J$777,СВЦЭМ!$A$34:$A$777,$A351,СВЦЭМ!$B$34:$B$777,R$331)+'СЕТ СН'!$F$13</f>
        <v>388.90836388000002</v>
      </c>
      <c r="S351" s="37">
        <f>SUMIFS(СВЦЭМ!$J$34:$J$777,СВЦЭМ!$A$34:$A$777,$A351,СВЦЭМ!$B$34:$B$777,S$331)+'СЕТ СН'!$F$13</f>
        <v>407.62239791000002</v>
      </c>
      <c r="T351" s="37">
        <f>SUMIFS(СВЦЭМ!$J$34:$J$777,СВЦЭМ!$A$34:$A$777,$A351,СВЦЭМ!$B$34:$B$777,T$331)+'СЕТ СН'!$F$13</f>
        <v>414.09789142</v>
      </c>
      <c r="U351" s="37">
        <f>SUMIFS(СВЦЭМ!$J$34:$J$777,СВЦЭМ!$A$34:$A$777,$A351,СВЦЭМ!$B$34:$B$777,U$331)+'СЕТ СН'!$F$13</f>
        <v>415.85776630999999</v>
      </c>
      <c r="V351" s="37">
        <f>SUMIFS(СВЦЭМ!$J$34:$J$777,СВЦЭМ!$A$34:$A$777,$A351,СВЦЭМ!$B$34:$B$777,V$331)+'СЕТ СН'!$F$13</f>
        <v>414.76433549000001</v>
      </c>
      <c r="W351" s="37">
        <f>SUMIFS(СВЦЭМ!$J$34:$J$777,СВЦЭМ!$A$34:$A$777,$A351,СВЦЭМ!$B$34:$B$777,W$331)+'СЕТ СН'!$F$13</f>
        <v>440.77127273000002</v>
      </c>
      <c r="X351" s="37">
        <f>SUMIFS(СВЦЭМ!$J$34:$J$777,СВЦЭМ!$A$34:$A$777,$A351,СВЦЭМ!$B$34:$B$777,X$331)+'СЕТ СН'!$F$13</f>
        <v>487.52307100000002</v>
      </c>
      <c r="Y351" s="37">
        <f>SUMIFS(СВЦЭМ!$J$34:$J$777,СВЦЭМ!$A$34:$A$777,$A351,СВЦЭМ!$B$34:$B$777,Y$331)+'СЕТ СН'!$F$13</f>
        <v>549.09276551000005</v>
      </c>
    </row>
    <row r="352" spans="1:25" ht="15.75" x14ac:dyDescent="0.2">
      <c r="A352" s="36">
        <f t="shared" si="9"/>
        <v>43272</v>
      </c>
      <c r="B352" s="37">
        <f>SUMIFS(СВЦЭМ!$J$34:$J$777,СВЦЭМ!$A$34:$A$777,$A352,СВЦЭМ!$B$34:$B$777,B$331)+'СЕТ СН'!$F$13</f>
        <v>537.49829703</v>
      </c>
      <c r="C352" s="37">
        <f>SUMIFS(СВЦЭМ!$J$34:$J$777,СВЦЭМ!$A$34:$A$777,$A352,СВЦЭМ!$B$34:$B$777,C$331)+'СЕТ СН'!$F$13</f>
        <v>544.19393023999999</v>
      </c>
      <c r="D352" s="37">
        <f>SUMIFS(СВЦЭМ!$J$34:$J$777,СВЦЭМ!$A$34:$A$777,$A352,СВЦЭМ!$B$34:$B$777,D$331)+'СЕТ СН'!$F$13</f>
        <v>577.47113123999998</v>
      </c>
      <c r="E352" s="37">
        <f>SUMIFS(СВЦЭМ!$J$34:$J$777,СВЦЭМ!$A$34:$A$777,$A352,СВЦЭМ!$B$34:$B$777,E$331)+'СЕТ СН'!$F$13</f>
        <v>584.86978807000003</v>
      </c>
      <c r="F352" s="37">
        <f>SUMIFS(СВЦЭМ!$J$34:$J$777,СВЦЭМ!$A$34:$A$777,$A352,СВЦЭМ!$B$34:$B$777,F$331)+'СЕТ СН'!$F$13</f>
        <v>581.49285849</v>
      </c>
      <c r="G352" s="37">
        <f>SUMIFS(СВЦЭМ!$J$34:$J$777,СВЦЭМ!$A$34:$A$777,$A352,СВЦЭМ!$B$34:$B$777,G$331)+'СЕТ СН'!$F$13</f>
        <v>578.43721393999999</v>
      </c>
      <c r="H352" s="37">
        <f>SUMIFS(СВЦЭМ!$J$34:$J$777,СВЦЭМ!$A$34:$A$777,$A352,СВЦЭМ!$B$34:$B$777,H$331)+'СЕТ СН'!$F$13</f>
        <v>529.27228411999999</v>
      </c>
      <c r="I352" s="37">
        <f>SUMIFS(СВЦЭМ!$J$34:$J$777,СВЦЭМ!$A$34:$A$777,$A352,СВЦЭМ!$B$34:$B$777,I$331)+'СЕТ СН'!$F$13</f>
        <v>463.20183811999999</v>
      </c>
      <c r="J352" s="37">
        <f>SUMIFS(СВЦЭМ!$J$34:$J$777,СВЦЭМ!$A$34:$A$777,$A352,СВЦЭМ!$B$34:$B$777,J$331)+'СЕТ СН'!$F$13</f>
        <v>416.34492928999998</v>
      </c>
      <c r="K352" s="37">
        <f>SUMIFS(СВЦЭМ!$J$34:$J$777,СВЦЭМ!$A$34:$A$777,$A352,СВЦЭМ!$B$34:$B$777,K$331)+'СЕТ СН'!$F$13</f>
        <v>381.62694069999998</v>
      </c>
      <c r="L352" s="37">
        <f>SUMIFS(СВЦЭМ!$J$34:$J$777,СВЦЭМ!$A$34:$A$777,$A352,СВЦЭМ!$B$34:$B$777,L$331)+'СЕТ СН'!$F$13</f>
        <v>371.41426496000003</v>
      </c>
      <c r="M352" s="37">
        <f>SUMIFS(СВЦЭМ!$J$34:$J$777,СВЦЭМ!$A$34:$A$777,$A352,СВЦЭМ!$B$34:$B$777,M$331)+'СЕТ СН'!$F$13</f>
        <v>372.67980683000002</v>
      </c>
      <c r="N352" s="37">
        <f>SUMIFS(СВЦЭМ!$J$34:$J$777,СВЦЭМ!$A$34:$A$777,$A352,СВЦЭМ!$B$34:$B$777,N$331)+'СЕТ СН'!$F$13</f>
        <v>375.25912592999998</v>
      </c>
      <c r="O352" s="37">
        <f>SUMIFS(СВЦЭМ!$J$34:$J$777,СВЦЭМ!$A$34:$A$777,$A352,СВЦЭМ!$B$34:$B$777,O$331)+'СЕТ СН'!$F$13</f>
        <v>380.53243164000003</v>
      </c>
      <c r="P352" s="37">
        <f>SUMIFS(СВЦЭМ!$J$34:$J$777,СВЦЭМ!$A$34:$A$777,$A352,СВЦЭМ!$B$34:$B$777,P$331)+'СЕТ СН'!$F$13</f>
        <v>383.66688522999999</v>
      </c>
      <c r="Q352" s="37">
        <f>SUMIFS(СВЦЭМ!$J$34:$J$777,СВЦЭМ!$A$34:$A$777,$A352,СВЦЭМ!$B$34:$B$777,Q$331)+'СЕТ СН'!$F$13</f>
        <v>383.35677435000002</v>
      </c>
      <c r="R352" s="37">
        <f>SUMIFS(СВЦЭМ!$J$34:$J$777,СВЦЭМ!$A$34:$A$777,$A352,СВЦЭМ!$B$34:$B$777,R$331)+'СЕТ СН'!$F$13</f>
        <v>399.89710382999999</v>
      </c>
      <c r="S352" s="37">
        <f>SUMIFS(СВЦЭМ!$J$34:$J$777,СВЦЭМ!$A$34:$A$777,$A352,СВЦЭМ!$B$34:$B$777,S$331)+'СЕТ СН'!$F$13</f>
        <v>379.79280347999998</v>
      </c>
      <c r="T352" s="37">
        <f>SUMIFS(СВЦЭМ!$J$34:$J$777,СВЦЭМ!$A$34:$A$777,$A352,СВЦЭМ!$B$34:$B$777,T$331)+'СЕТ СН'!$F$13</f>
        <v>373.53884456999998</v>
      </c>
      <c r="U352" s="37">
        <f>SUMIFS(СВЦЭМ!$J$34:$J$777,СВЦЭМ!$A$34:$A$777,$A352,СВЦЭМ!$B$34:$B$777,U$331)+'СЕТ СН'!$F$13</f>
        <v>371.56911911999998</v>
      </c>
      <c r="V352" s="37">
        <f>SUMIFS(СВЦЭМ!$J$34:$J$777,СВЦЭМ!$A$34:$A$777,$A352,СВЦЭМ!$B$34:$B$777,V$331)+'СЕТ СН'!$F$13</f>
        <v>378.93712288</v>
      </c>
      <c r="W352" s="37">
        <f>SUMIFS(СВЦЭМ!$J$34:$J$777,СВЦЭМ!$A$34:$A$777,$A352,СВЦЭМ!$B$34:$B$777,W$331)+'СЕТ СН'!$F$13</f>
        <v>408.24593704</v>
      </c>
      <c r="X352" s="37">
        <f>SUMIFS(СВЦЭМ!$J$34:$J$777,СВЦЭМ!$A$34:$A$777,$A352,СВЦЭМ!$B$34:$B$777,X$331)+'СЕТ СН'!$F$13</f>
        <v>468.23847394000001</v>
      </c>
      <c r="Y352" s="37">
        <f>SUMIFS(СВЦЭМ!$J$34:$J$777,СВЦЭМ!$A$34:$A$777,$A352,СВЦЭМ!$B$34:$B$777,Y$331)+'СЕТ СН'!$F$13</f>
        <v>524.53487536</v>
      </c>
    </row>
    <row r="353" spans="1:27" ht="15.75" x14ac:dyDescent="0.2">
      <c r="A353" s="36">
        <f t="shared" si="9"/>
        <v>43273</v>
      </c>
      <c r="B353" s="37">
        <f>SUMIFS(СВЦЭМ!$J$34:$J$777,СВЦЭМ!$A$34:$A$777,$A353,СВЦЭМ!$B$34:$B$777,B$331)+'СЕТ СН'!$F$13</f>
        <v>520.94949912000004</v>
      </c>
      <c r="C353" s="37">
        <f>SUMIFS(СВЦЭМ!$J$34:$J$777,СВЦЭМ!$A$34:$A$777,$A353,СВЦЭМ!$B$34:$B$777,C$331)+'СЕТ СН'!$F$13</f>
        <v>524.61274596999999</v>
      </c>
      <c r="D353" s="37">
        <f>SUMIFS(СВЦЭМ!$J$34:$J$777,СВЦЭМ!$A$34:$A$777,$A353,СВЦЭМ!$B$34:$B$777,D$331)+'СЕТ СН'!$F$13</f>
        <v>541.49181019000002</v>
      </c>
      <c r="E353" s="37">
        <f>SUMIFS(СВЦЭМ!$J$34:$J$777,СВЦЭМ!$A$34:$A$777,$A353,СВЦЭМ!$B$34:$B$777,E$331)+'СЕТ СН'!$F$13</f>
        <v>555.02708273999997</v>
      </c>
      <c r="F353" s="37">
        <f>SUMIFS(СВЦЭМ!$J$34:$J$777,СВЦЭМ!$A$34:$A$777,$A353,СВЦЭМ!$B$34:$B$777,F$331)+'СЕТ СН'!$F$13</f>
        <v>545.33843243000001</v>
      </c>
      <c r="G353" s="37">
        <f>SUMIFS(СВЦЭМ!$J$34:$J$777,СВЦЭМ!$A$34:$A$777,$A353,СВЦЭМ!$B$34:$B$777,G$331)+'СЕТ СН'!$F$13</f>
        <v>539.35259285999996</v>
      </c>
      <c r="H353" s="37">
        <f>SUMIFS(СВЦЭМ!$J$34:$J$777,СВЦЭМ!$A$34:$A$777,$A353,СВЦЭМ!$B$34:$B$777,H$331)+'СЕТ СН'!$F$13</f>
        <v>507.08950418000001</v>
      </c>
      <c r="I353" s="37">
        <f>SUMIFS(СВЦЭМ!$J$34:$J$777,СВЦЭМ!$A$34:$A$777,$A353,СВЦЭМ!$B$34:$B$777,I$331)+'СЕТ СН'!$F$13</f>
        <v>459.80334133000002</v>
      </c>
      <c r="J353" s="37">
        <f>SUMIFS(СВЦЭМ!$J$34:$J$777,СВЦЭМ!$A$34:$A$777,$A353,СВЦЭМ!$B$34:$B$777,J$331)+'СЕТ СН'!$F$13</f>
        <v>400.44775369000001</v>
      </c>
      <c r="K353" s="37">
        <f>SUMIFS(СВЦЭМ!$J$34:$J$777,СВЦЭМ!$A$34:$A$777,$A353,СВЦЭМ!$B$34:$B$777,K$331)+'СЕТ СН'!$F$13</f>
        <v>373.80555323999999</v>
      </c>
      <c r="L353" s="37">
        <f>SUMIFS(СВЦЭМ!$J$34:$J$777,СВЦЭМ!$A$34:$A$777,$A353,СВЦЭМ!$B$34:$B$777,L$331)+'СЕТ СН'!$F$13</f>
        <v>368.83658874000002</v>
      </c>
      <c r="M353" s="37">
        <f>SUMIFS(СВЦЭМ!$J$34:$J$777,СВЦЭМ!$A$34:$A$777,$A353,СВЦЭМ!$B$34:$B$777,M$331)+'СЕТ СН'!$F$13</f>
        <v>370.16124406</v>
      </c>
      <c r="N353" s="37">
        <f>SUMIFS(СВЦЭМ!$J$34:$J$777,СВЦЭМ!$A$34:$A$777,$A353,СВЦЭМ!$B$34:$B$777,N$331)+'СЕТ СН'!$F$13</f>
        <v>373.03871041999997</v>
      </c>
      <c r="O353" s="37">
        <f>SUMIFS(СВЦЭМ!$J$34:$J$777,СВЦЭМ!$A$34:$A$777,$A353,СВЦЭМ!$B$34:$B$777,O$331)+'СЕТ СН'!$F$13</f>
        <v>371.33898984000001</v>
      </c>
      <c r="P353" s="37">
        <f>SUMIFS(СВЦЭМ!$J$34:$J$777,СВЦЭМ!$A$34:$A$777,$A353,СВЦЭМ!$B$34:$B$777,P$331)+'СЕТ СН'!$F$13</f>
        <v>368.67351504999999</v>
      </c>
      <c r="Q353" s="37">
        <f>SUMIFS(СВЦЭМ!$J$34:$J$777,СВЦЭМ!$A$34:$A$777,$A353,СВЦЭМ!$B$34:$B$777,Q$331)+'СЕТ СН'!$F$13</f>
        <v>366.41349331999999</v>
      </c>
      <c r="R353" s="37">
        <f>SUMIFS(СВЦЭМ!$J$34:$J$777,СВЦЭМ!$A$34:$A$777,$A353,СВЦЭМ!$B$34:$B$777,R$331)+'СЕТ СН'!$F$13</f>
        <v>387.15532381999998</v>
      </c>
      <c r="S353" s="37">
        <f>SUMIFS(СВЦЭМ!$J$34:$J$777,СВЦЭМ!$A$34:$A$777,$A353,СВЦЭМ!$B$34:$B$777,S$331)+'СЕТ СН'!$F$13</f>
        <v>385.46176401999998</v>
      </c>
      <c r="T353" s="37">
        <f>SUMIFS(СВЦЭМ!$J$34:$J$777,СВЦЭМ!$A$34:$A$777,$A353,СВЦЭМ!$B$34:$B$777,T$331)+'СЕТ СН'!$F$13</f>
        <v>369.75101749999999</v>
      </c>
      <c r="U353" s="37">
        <f>SUMIFS(СВЦЭМ!$J$34:$J$777,СВЦЭМ!$A$34:$A$777,$A353,СВЦЭМ!$B$34:$B$777,U$331)+'СЕТ СН'!$F$13</f>
        <v>370.46129590999999</v>
      </c>
      <c r="V353" s="37">
        <f>SUMIFS(СВЦЭМ!$J$34:$J$777,СВЦЭМ!$A$34:$A$777,$A353,СВЦЭМ!$B$34:$B$777,V$331)+'СЕТ СН'!$F$13</f>
        <v>372.81314889999999</v>
      </c>
      <c r="W353" s="37">
        <f>SUMIFS(СВЦЭМ!$J$34:$J$777,СВЦЭМ!$A$34:$A$777,$A353,СВЦЭМ!$B$34:$B$777,W$331)+'СЕТ СН'!$F$13</f>
        <v>386.53991543000001</v>
      </c>
      <c r="X353" s="37">
        <f>SUMIFS(СВЦЭМ!$J$34:$J$777,СВЦЭМ!$A$34:$A$777,$A353,СВЦЭМ!$B$34:$B$777,X$331)+'СЕТ СН'!$F$13</f>
        <v>445.91444242</v>
      </c>
      <c r="Y353" s="37">
        <f>SUMIFS(СВЦЭМ!$J$34:$J$777,СВЦЭМ!$A$34:$A$777,$A353,СВЦЭМ!$B$34:$B$777,Y$331)+'СЕТ СН'!$F$13</f>
        <v>513.94244159000004</v>
      </c>
    </row>
    <row r="354" spans="1:27" ht="15.75" x14ac:dyDescent="0.2">
      <c r="A354" s="36">
        <f t="shared" si="9"/>
        <v>43274</v>
      </c>
      <c r="B354" s="37">
        <f>SUMIFS(СВЦЭМ!$J$34:$J$777,СВЦЭМ!$A$34:$A$777,$A354,СВЦЭМ!$B$34:$B$777,B$331)+'СЕТ СН'!$F$13</f>
        <v>574.76000210999996</v>
      </c>
      <c r="C354" s="37">
        <f>SUMIFS(СВЦЭМ!$J$34:$J$777,СВЦЭМ!$A$34:$A$777,$A354,СВЦЭМ!$B$34:$B$777,C$331)+'СЕТ СН'!$F$13</f>
        <v>597.34064305000004</v>
      </c>
      <c r="D354" s="37">
        <f>SUMIFS(СВЦЭМ!$J$34:$J$777,СВЦЭМ!$A$34:$A$777,$A354,СВЦЭМ!$B$34:$B$777,D$331)+'СЕТ СН'!$F$13</f>
        <v>591.24999306999996</v>
      </c>
      <c r="E354" s="37">
        <f>SUMIFS(СВЦЭМ!$J$34:$J$777,СВЦЭМ!$A$34:$A$777,$A354,СВЦЭМ!$B$34:$B$777,E$331)+'СЕТ СН'!$F$13</f>
        <v>587.83883133999996</v>
      </c>
      <c r="F354" s="37">
        <f>SUMIFS(СВЦЭМ!$J$34:$J$777,СВЦЭМ!$A$34:$A$777,$A354,СВЦЭМ!$B$34:$B$777,F$331)+'СЕТ СН'!$F$13</f>
        <v>586.17967370999997</v>
      </c>
      <c r="G354" s="37">
        <f>SUMIFS(СВЦЭМ!$J$34:$J$777,СВЦЭМ!$A$34:$A$777,$A354,СВЦЭМ!$B$34:$B$777,G$331)+'СЕТ СН'!$F$13</f>
        <v>587.55981346999999</v>
      </c>
      <c r="H354" s="37">
        <f>SUMIFS(СВЦЭМ!$J$34:$J$777,СВЦЭМ!$A$34:$A$777,$A354,СВЦЭМ!$B$34:$B$777,H$331)+'СЕТ СН'!$F$13</f>
        <v>574.19854585999997</v>
      </c>
      <c r="I354" s="37">
        <f>SUMIFS(СВЦЭМ!$J$34:$J$777,СВЦЭМ!$A$34:$A$777,$A354,СВЦЭМ!$B$34:$B$777,I$331)+'СЕТ СН'!$F$13</f>
        <v>480.83516416999998</v>
      </c>
      <c r="J354" s="37">
        <f>SUMIFS(СВЦЭМ!$J$34:$J$777,СВЦЭМ!$A$34:$A$777,$A354,СВЦЭМ!$B$34:$B$777,J$331)+'СЕТ СН'!$F$13</f>
        <v>425.41579693</v>
      </c>
      <c r="K354" s="37">
        <f>SUMIFS(СВЦЭМ!$J$34:$J$777,СВЦЭМ!$A$34:$A$777,$A354,СВЦЭМ!$B$34:$B$777,K$331)+'СЕТ СН'!$F$13</f>
        <v>385.53987855000003</v>
      </c>
      <c r="L354" s="37">
        <f>SUMIFS(СВЦЭМ!$J$34:$J$777,СВЦЭМ!$A$34:$A$777,$A354,СВЦЭМ!$B$34:$B$777,L$331)+'СЕТ СН'!$F$13</f>
        <v>378.60347717000002</v>
      </c>
      <c r="M354" s="37">
        <f>SUMIFS(СВЦЭМ!$J$34:$J$777,СВЦЭМ!$A$34:$A$777,$A354,СВЦЭМ!$B$34:$B$777,M$331)+'СЕТ СН'!$F$13</f>
        <v>379.54321385999998</v>
      </c>
      <c r="N354" s="37">
        <f>SUMIFS(СВЦЭМ!$J$34:$J$777,СВЦЭМ!$A$34:$A$777,$A354,СВЦЭМ!$B$34:$B$777,N$331)+'СЕТ СН'!$F$13</f>
        <v>380.80047569999999</v>
      </c>
      <c r="O354" s="37">
        <f>SUMIFS(СВЦЭМ!$J$34:$J$777,СВЦЭМ!$A$34:$A$777,$A354,СВЦЭМ!$B$34:$B$777,O$331)+'СЕТ СН'!$F$13</f>
        <v>381.40483143</v>
      </c>
      <c r="P354" s="37">
        <f>SUMIFS(СВЦЭМ!$J$34:$J$777,СВЦЭМ!$A$34:$A$777,$A354,СВЦЭМ!$B$34:$B$777,P$331)+'СЕТ СН'!$F$13</f>
        <v>388.77744552000001</v>
      </c>
      <c r="Q354" s="37">
        <f>SUMIFS(СВЦЭМ!$J$34:$J$777,СВЦЭМ!$A$34:$A$777,$A354,СВЦЭМ!$B$34:$B$777,Q$331)+'СЕТ СН'!$F$13</f>
        <v>394.70098150000001</v>
      </c>
      <c r="R354" s="37">
        <f>SUMIFS(СВЦЭМ!$J$34:$J$777,СВЦЭМ!$A$34:$A$777,$A354,СВЦЭМ!$B$34:$B$777,R$331)+'СЕТ СН'!$F$13</f>
        <v>409.29956788999999</v>
      </c>
      <c r="S354" s="37">
        <f>SUMIFS(СВЦЭМ!$J$34:$J$777,СВЦЭМ!$A$34:$A$777,$A354,СВЦЭМ!$B$34:$B$777,S$331)+'СЕТ СН'!$F$13</f>
        <v>400.93215566999999</v>
      </c>
      <c r="T354" s="37">
        <f>SUMIFS(СВЦЭМ!$J$34:$J$777,СВЦЭМ!$A$34:$A$777,$A354,СВЦЭМ!$B$34:$B$777,T$331)+'СЕТ СН'!$F$13</f>
        <v>396.30033323999999</v>
      </c>
      <c r="U354" s="37">
        <f>SUMIFS(СВЦЭМ!$J$34:$J$777,СВЦЭМ!$A$34:$A$777,$A354,СВЦЭМ!$B$34:$B$777,U$331)+'СЕТ СН'!$F$13</f>
        <v>393.68601925000002</v>
      </c>
      <c r="V354" s="37">
        <f>SUMIFS(СВЦЭМ!$J$34:$J$777,СВЦЭМ!$A$34:$A$777,$A354,СВЦЭМ!$B$34:$B$777,V$331)+'СЕТ СН'!$F$13</f>
        <v>392.55180593</v>
      </c>
      <c r="W354" s="37">
        <f>SUMIFS(СВЦЭМ!$J$34:$J$777,СВЦЭМ!$A$34:$A$777,$A354,СВЦЭМ!$B$34:$B$777,W$331)+'СЕТ СН'!$F$13</f>
        <v>420.74047691999999</v>
      </c>
      <c r="X354" s="37">
        <f>SUMIFS(СВЦЭМ!$J$34:$J$777,СВЦЭМ!$A$34:$A$777,$A354,СВЦЭМ!$B$34:$B$777,X$331)+'СЕТ СН'!$F$13</f>
        <v>478.76498040000001</v>
      </c>
      <c r="Y354" s="37">
        <f>SUMIFS(СВЦЭМ!$J$34:$J$777,СВЦЭМ!$A$34:$A$777,$A354,СВЦЭМ!$B$34:$B$777,Y$331)+'СЕТ СН'!$F$13</f>
        <v>517.02721518999999</v>
      </c>
    </row>
    <row r="355" spans="1:27" ht="15.75" x14ac:dyDescent="0.2">
      <c r="A355" s="36">
        <f t="shared" si="9"/>
        <v>43275</v>
      </c>
      <c r="B355" s="37">
        <f>SUMIFS(СВЦЭМ!$J$34:$J$777,СВЦЭМ!$A$34:$A$777,$A355,СВЦЭМ!$B$34:$B$777,B$331)+'СЕТ СН'!$F$13</f>
        <v>565.96601151000004</v>
      </c>
      <c r="C355" s="37">
        <f>SUMIFS(СВЦЭМ!$J$34:$J$777,СВЦЭМ!$A$34:$A$777,$A355,СВЦЭМ!$B$34:$B$777,C$331)+'СЕТ СН'!$F$13</f>
        <v>593.44957314999999</v>
      </c>
      <c r="D355" s="37">
        <f>SUMIFS(СВЦЭМ!$J$34:$J$777,СВЦЭМ!$A$34:$A$777,$A355,СВЦЭМ!$B$34:$B$777,D$331)+'СЕТ СН'!$F$13</f>
        <v>585.56001833000005</v>
      </c>
      <c r="E355" s="37">
        <f>SUMIFS(СВЦЭМ!$J$34:$J$777,СВЦЭМ!$A$34:$A$777,$A355,СВЦЭМ!$B$34:$B$777,E$331)+'СЕТ СН'!$F$13</f>
        <v>581.58664254999997</v>
      </c>
      <c r="F355" s="37">
        <f>SUMIFS(СВЦЭМ!$J$34:$J$777,СВЦЭМ!$A$34:$A$777,$A355,СВЦЭМ!$B$34:$B$777,F$331)+'СЕТ СН'!$F$13</f>
        <v>579.33069165999996</v>
      </c>
      <c r="G355" s="37">
        <f>SUMIFS(СВЦЭМ!$J$34:$J$777,СВЦЭМ!$A$34:$A$777,$A355,СВЦЭМ!$B$34:$B$777,G$331)+'СЕТ СН'!$F$13</f>
        <v>574.89217641000005</v>
      </c>
      <c r="H355" s="37">
        <f>SUMIFS(СВЦЭМ!$J$34:$J$777,СВЦЭМ!$A$34:$A$777,$A355,СВЦЭМ!$B$34:$B$777,H$331)+'СЕТ СН'!$F$13</f>
        <v>567.49012762999996</v>
      </c>
      <c r="I355" s="37">
        <f>SUMIFS(СВЦЭМ!$J$34:$J$777,СВЦЭМ!$A$34:$A$777,$A355,СВЦЭМ!$B$34:$B$777,I$331)+'СЕТ СН'!$F$13</f>
        <v>498.66461413000002</v>
      </c>
      <c r="J355" s="37">
        <f>SUMIFS(СВЦЭМ!$J$34:$J$777,СВЦЭМ!$A$34:$A$777,$A355,СВЦЭМ!$B$34:$B$777,J$331)+'СЕТ СН'!$F$13</f>
        <v>429.46542374000001</v>
      </c>
      <c r="K355" s="37">
        <f>SUMIFS(СВЦЭМ!$J$34:$J$777,СВЦЭМ!$A$34:$A$777,$A355,СВЦЭМ!$B$34:$B$777,K$331)+'СЕТ СН'!$F$13</f>
        <v>388.49101807</v>
      </c>
      <c r="L355" s="37">
        <f>SUMIFS(СВЦЭМ!$J$34:$J$777,СВЦЭМ!$A$34:$A$777,$A355,СВЦЭМ!$B$34:$B$777,L$331)+'СЕТ СН'!$F$13</f>
        <v>384.40896470000001</v>
      </c>
      <c r="M355" s="37">
        <f>SUMIFS(СВЦЭМ!$J$34:$J$777,СВЦЭМ!$A$34:$A$777,$A355,СВЦЭМ!$B$34:$B$777,M$331)+'СЕТ СН'!$F$13</f>
        <v>383.45587102000002</v>
      </c>
      <c r="N355" s="37">
        <f>SUMIFS(СВЦЭМ!$J$34:$J$777,СВЦЭМ!$A$34:$A$777,$A355,СВЦЭМ!$B$34:$B$777,N$331)+'СЕТ СН'!$F$13</f>
        <v>388.68420895000003</v>
      </c>
      <c r="O355" s="37">
        <f>SUMIFS(СВЦЭМ!$J$34:$J$777,СВЦЭМ!$A$34:$A$777,$A355,СВЦЭМ!$B$34:$B$777,O$331)+'СЕТ СН'!$F$13</f>
        <v>385.88315921999998</v>
      </c>
      <c r="P355" s="37">
        <f>SUMIFS(СВЦЭМ!$J$34:$J$777,СВЦЭМ!$A$34:$A$777,$A355,СВЦЭМ!$B$34:$B$777,P$331)+'СЕТ СН'!$F$13</f>
        <v>388.35542631999999</v>
      </c>
      <c r="Q355" s="37">
        <f>SUMIFS(СВЦЭМ!$J$34:$J$777,СВЦЭМ!$A$34:$A$777,$A355,СВЦЭМ!$B$34:$B$777,Q$331)+'СЕТ СН'!$F$13</f>
        <v>389.43302734999997</v>
      </c>
      <c r="R355" s="37">
        <f>SUMIFS(СВЦЭМ!$J$34:$J$777,СВЦЭМ!$A$34:$A$777,$A355,СВЦЭМ!$B$34:$B$777,R$331)+'СЕТ СН'!$F$13</f>
        <v>402.22221783999998</v>
      </c>
      <c r="S355" s="37">
        <f>SUMIFS(СВЦЭМ!$J$34:$J$777,СВЦЭМ!$A$34:$A$777,$A355,СВЦЭМ!$B$34:$B$777,S$331)+'СЕТ СН'!$F$13</f>
        <v>396.84114686999999</v>
      </c>
      <c r="T355" s="37">
        <f>SUMIFS(СВЦЭМ!$J$34:$J$777,СВЦЭМ!$A$34:$A$777,$A355,СВЦЭМ!$B$34:$B$777,T$331)+'СЕТ СН'!$F$13</f>
        <v>392.16595174999998</v>
      </c>
      <c r="U355" s="37">
        <f>SUMIFS(СВЦЭМ!$J$34:$J$777,СВЦЭМ!$A$34:$A$777,$A355,СВЦЭМ!$B$34:$B$777,U$331)+'СЕТ СН'!$F$13</f>
        <v>389.47561010999999</v>
      </c>
      <c r="V355" s="37">
        <f>SUMIFS(СВЦЭМ!$J$34:$J$777,СВЦЭМ!$A$34:$A$777,$A355,СВЦЭМ!$B$34:$B$777,V$331)+'СЕТ СН'!$F$13</f>
        <v>391.46175617</v>
      </c>
      <c r="W355" s="37">
        <f>SUMIFS(СВЦЭМ!$J$34:$J$777,СВЦЭМ!$A$34:$A$777,$A355,СВЦЭМ!$B$34:$B$777,W$331)+'СЕТ СН'!$F$13</f>
        <v>414.03603394999999</v>
      </c>
      <c r="X355" s="37">
        <f>SUMIFS(СВЦЭМ!$J$34:$J$777,СВЦЭМ!$A$34:$A$777,$A355,СВЦЭМ!$B$34:$B$777,X$331)+'СЕТ СН'!$F$13</f>
        <v>467.57933501000002</v>
      </c>
      <c r="Y355" s="37">
        <f>SUMIFS(СВЦЭМ!$J$34:$J$777,СВЦЭМ!$A$34:$A$777,$A355,СВЦЭМ!$B$34:$B$777,Y$331)+'СЕТ СН'!$F$13</f>
        <v>531.27605611000001</v>
      </c>
    </row>
    <row r="356" spans="1:27" ht="15.75" x14ac:dyDescent="0.2">
      <c r="A356" s="36">
        <f t="shared" si="9"/>
        <v>43276</v>
      </c>
      <c r="B356" s="37">
        <f>SUMIFS(СВЦЭМ!$J$34:$J$777,СВЦЭМ!$A$34:$A$777,$A356,СВЦЭМ!$B$34:$B$777,B$331)+'СЕТ СН'!$F$13</f>
        <v>551.20747399000004</v>
      </c>
      <c r="C356" s="37">
        <f>SUMIFS(СВЦЭМ!$J$34:$J$777,СВЦЭМ!$A$34:$A$777,$A356,СВЦЭМ!$B$34:$B$777,C$331)+'СЕТ СН'!$F$13</f>
        <v>581.16843401000006</v>
      </c>
      <c r="D356" s="37">
        <f>SUMIFS(СВЦЭМ!$J$34:$J$777,СВЦЭМ!$A$34:$A$777,$A356,СВЦЭМ!$B$34:$B$777,D$331)+'СЕТ СН'!$F$13</f>
        <v>600.08337391999999</v>
      </c>
      <c r="E356" s="37">
        <f>SUMIFS(СВЦЭМ!$J$34:$J$777,СВЦЭМ!$A$34:$A$777,$A356,СВЦЭМ!$B$34:$B$777,E$331)+'СЕТ СН'!$F$13</f>
        <v>597.06375068</v>
      </c>
      <c r="F356" s="37">
        <f>SUMIFS(СВЦЭМ!$J$34:$J$777,СВЦЭМ!$A$34:$A$777,$A356,СВЦЭМ!$B$34:$B$777,F$331)+'СЕТ СН'!$F$13</f>
        <v>594.77539782999997</v>
      </c>
      <c r="G356" s="37">
        <f>SUMIFS(СВЦЭМ!$J$34:$J$777,СВЦЭМ!$A$34:$A$777,$A356,СВЦЭМ!$B$34:$B$777,G$331)+'СЕТ СН'!$F$13</f>
        <v>598.63946665000003</v>
      </c>
      <c r="H356" s="37">
        <f>SUMIFS(СВЦЭМ!$J$34:$J$777,СВЦЭМ!$A$34:$A$777,$A356,СВЦЭМ!$B$34:$B$777,H$331)+'СЕТ СН'!$F$13</f>
        <v>580.11926836999999</v>
      </c>
      <c r="I356" s="37">
        <f>SUMIFS(СВЦЭМ!$J$34:$J$777,СВЦЭМ!$A$34:$A$777,$A356,СВЦЭМ!$B$34:$B$777,I$331)+'СЕТ СН'!$F$13</f>
        <v>488.64687029999999</v>
      </c>
      <c r="J356" s="37">
        <f>SUMIFS(СВЦЭМ!$J$34:$J$777,СВЦЭМ!$A$34:$A$777,$A356,СВЦЭМ!$B$34:$B$777,J$331)+'СЕТ СН'!$F$13</f>
        <v>425.31630397999999</v>
      </c>
      <c r="K356" s="37">
        <f>SUMIFS(СВЦЭМ!$J$34:$J$777,СВЦЭМ!$A$34:$A$777,$A356,СВЦЭМ!$B$34:$B$777,K$331)+'СЕТ СН'!$F$13</f>
        <v>396.21094316</v>
      </c>
      <c r="L356" s="37">
        <f>SUMIFS(СВЦЭМ!$J$34:$J$777,СВЦЭМ!$A$34:$A$777,$A356,СВЦЭМ!$B$34:$B$777,L$331)+'СЕТ СН'!$F$13</f>
        <v>396.43860391999999</v>
      </c>
      <c r="M356" s="37">
        <f>SUMIFS(СВЦЭМ!$J$34:$J$777,СВЦЭМ!$A$34:$A$777,$A356,СВЦЭМ!$B$34:$B$777,M$331)+'СЕТ СН'!$F$13</f>
        <v>396.05728182000001</v>
      </c>
      <c r="N356" s="37">
        <f>SUMIFS(СВЦЭМ!$J$34:$J$777,СВЦЭМ!$A$34:$A$777,$A356,СВЦЭМ!$B$34:$B$777,N$331)+'СЕТ СН'!$F$13</f>
        <v>391.91523961000001</v>
      </c>
      <c r="O356" s="37">
        <f>SUMIFS(СВЦЭМ!$J$34:$J$777,СВЦЭМ!$A$34:$A$777,$A356,СВЦЭМ!$B$34:$B$777,O$331)+'СЕТ СН'!$F$13</f>
        <v>393.10741072000002</v>
      </c>
      <c r="P356" s="37">
        <f>SUMIFS(СВЦЭМ!$J$34:$J$777,СВЦЭМ!$A$34:$A$777,$A356,СВЦЭМ!$B$34:$B$777,P$331)+'СЕТ СН'!$F$13</f>
        <v>394.36952056000001</v>
      </c>
      <c r="Q356" s="37">
        <f>SUMIFS(СВЦЭМ!$J$34:$J$777,СВЦЭМ!$A$34:$A$777,$A356,СВЦЭМ!$B$34:$B$777,Q$331)+'СЕТ СН'!$F$13</f>
        <v>394.98322947999998</v>
      </c>
      <c r="R356" s="37">
        <f>SUMIFS(СВЦЭМ!$J$34:$J$777,СВЦЭМ!$A$34:$A$777,$A356,СВЦЭМ!$B$34:$B$777,R$331)+'СЕТ СН'!$F$13</f>
        <v>397.5976953</v>
      </c>
      <c r="S356" s="37">
        <f>SUMIFS(СВЦЭМ!$J$34:$J$777,СВЦЭМ!$A$34:$A$777,$A356,СВЦЭМ!$B$34:$B$777,S$331)+'СЕТ СН'!$F$13</f>
        <v>393.05149446000001</v>
      </c>
      <c r="T356" s="37">
        <f>SUMIFS(СВЦЭМ!$J$34:$J$777,СВЦЭМ!$A$34:$A$777,$A356,СВЦЭМ!$B$34:$B$777,T$331)+'СЕТ СН'!$F$13</f>
        <v>391.83053860000001</v>
      </c>
      <c r="U356" s="37">
        <f>SUMIFS(СВЦЭМ!$J$34:$J$777,СВЦЭМ!$A$34:$A$777,$A356,СВЦЭМ!$B$34:$B$777,U$331)+'СЕТ СН'!$F$13</f>
        <v>394.94817922999999</v>
      </c>
      <c r="V356" s="37">
        <f>SUMIFS(СВЦЭМ!$J$34:$J$777,СВЦЭМ!$A$34:$A$777,$A356,СВЦЭМ!$B$34:$B$777,V$331)+'СЕТ СН'!$F$13</f>
        <v>395.46496578</v>
      </c>
      <c r="W356" s="37">
        <f>SUMIFS(СВЦЭМ!$J$34:$J$777,СВЦЭМ!$A$34:$A$777,$A356,СВЦЭМ!$B$34:$B$777,W$331)+'СЕТ СН'!$F$13</f>
        <v>421.32910478000002</v>
      </c>
      <c r="X356" s="37">
        <f>SUMIFS(СВЦЭМ!$J$34:$J$777,СВЦЭМ!$A$34:$A$777,$A356,СВЦЭМ!$B$34:$B$777,X$331)+'СЕТ СН'!$F$13</f>
        <v>471.95591193000001</v>
      </c>
      <c r="Y356" s="37">
        <f>SUMIFS(СВЦЭМ!$J$34:$J$777,СВЦЭМ!$A$34:$A$777,$A356,СВЦЭМ!$B$34:$B$777,Y$331)+'СЕТ СН'!$F$13</f>
        <v>538.82281082999998</v>
      </c>
    </row>
    <row r="357" spans="1:27" ht="15.75" x14ac:dyDescent="0.2">
      <c r="A357" s="36">
        <f t="shared" si="9"/>
        <v>43277</v>
      </c>
      <c r="B357" s="37">
        <f>SUMIFS(СВЦЭМ!$J$34:$J$777,СВЦЭМ!$A$34:$A$777,$A357,СВЦЭМ!$B$34:$B$777,B$331)+'СЕТ СН'!$F$13</f>
        <v>582.95213011999999</v>
      </c>
      <c r="C357" s="37">
        <f>SUMIFS(СВЦЭМ!$J$34:$J$777,СВЦЭМ!$A$34:$A$777,$A357,СВЦЭМ!$B$34:$B$777,C$331)+'СЕТ СН'!$F$13</f>
        <v>587.65630347000001</v>
      </c>
      <c r="D357" s="37">
        <f>SUMIFS(СВЦЭМ!$J$34:$J$777,СВЦЭМ!$A$34:$A$777,$A357,СВЦЭМ!$B$34:$B$777,D$331)+'СЕТ СН'!$F$13</f>
        <v>579.16468239999995</v>
      </c>
      <c r="E357" s="37">
        <f>SUMIFS(СВЦЭМ!$J$34:$J$777,СВЦЭМ!$A$34:$A$777,$A357,СВЦЭМ!$B$34:$B$777,E$331)+'СЕТ СН'!$F$13</f>
        <v>576.06328001999998</v>
      </c>
      <c r="F357" s="37">
        <f>SUMIFS(СВЦЭМ!$J$34:$J$777,СВЦЭМ!$A$34:$A$777,$A357,СВЦЭМ!$B$34:$B$777,F$331)+'СЕТ СН'!$F$13</f>
        <v>574.75922147000006</v>
      </c>
      <c r="G357" s="37">
        <f>SUMIFS(СВЦЭМ!$J$34:$J$777,СВЦЭМ!$A$34:$A$777,$A357,СВЦЭМ!$B$34:$B$777,G$331)+'СЕТ СН'!$F$13</f>
        <v>578.21172926999998</v>
      </c>
      <c r="H357" s="37">
        <f>SUMIFS(СВЦЭМ!$J$34:$J$777,СВЦЭМ!$A$34:$A$777,$A357,СВЦЭМ!$B$34:$B$777,H$331)+'СЕТ СН'!$F$13</f>
        <v>575.61543830000005</v>
      </c>
      <c r="I357" s="37">
        <f>SUMIFS(СВЦЭМ!$J$34:$J$777,СВЦЭМ!$A$34:$A$777,$A357,СВЦЭМ!$B$34:$B$777,I$331)+'СЕТ СН'!$F$13</f>
        <v>501.03854380000001</v>
      </c>
      <c r="J357" s="37">
        <f>SUMIFS(СВЦЭМ!$J$34:$J$777,СВЦЭМ!$A$34:$A$777,$A357,СВЦЭМ!$B$34:$B$777,J$331)+'СЕТ СН'!$F$13</f>
        <v>443.96787212999999</v>
      </c>
      <c r="K357" s="37">
        <f>SUMIFS(СВЦЭМ!$J$34:$J$777,СВЦЭМ!$A$34:$A$777,$A357,СВЦЭМ!$B$34:$B$777,K$331)+'СЕТ СН'!$F$13</f>
        <v>414.73269730999999</v>
      </c>
      <c r="L357" s="37">
        <f>SUMIFS(СВЦЭМ!$J$34:$J$777,СВЦЭМ!$A$34:$A$777,$A357,СВЦЭМ!$B$34:$B$777,L$331)+'СЕТ СН'!$F$13</f>
        <v>405.59534609000002</v>
      </c>
      <c r="M357" s="37">
        <f>SUMIFS(СВЦЭМ!$J$34:$J$777,СВЦЭМ!$A$34:$A$777,$A357,СВЦЭМ!$B$34:$B$777,M$331)+'СЕТ СН'!$F$13</f>
        <v>401.51858987000003</v>
      </c>
      <c r="N357" s="37">
        <f>SUMIFS(СВЦЭМ!$J$34:$J$777,СВЦЭМ!$A$34:$A$777,$A357,СВЦЭМ!$B$34:$B$777,N$331)+'СЕТ СН'!$F$13</f>
        <v>401.34217894</v>
      </c>
      <c r="O357" s="37">
        <f>SUMIFS(СВЦЭМ!$J$34:$J$777,СВЦЭМ!$A$34:$A$777,$A357,СВЦЭМ!$B$34:$B$777,O$331)+'СЕТ СН'!$F$13</f>
        <v>403.20085310000002</v>
      </c>
      <c r="P357" s="37">
        <f>SUMIFS(СВЦЭМ!$J$34:$J$777,СВЦЭМ!$A$34:$A$777,$A357,СВЦЭМ!$B$34:$B$777,P$331)+'СЕТ СН'!$F$13</f>
        <v>409.27818438000003</v>
      </c>
      <c r="Q357" s="37">
        <f>SUMIFS(СВЦЭМ!$J$34:$J$777,СВЦЭМ!$A$34:$A$777,$A357,СВЦЭМ!$B$34:$B$777,Q$331)+'СЕТ СН'!$F$13</f>
        <v>410.45858685000002</v>
      </c>
      <c r="R357" s="37">
        <f>SUMIFS(СВЦЭМ!$J$34:$J$777,СВЦЭМ!$A$34:$A$777,$A357,СВЦЭМ!$B$34:$B$777,R$331)+'СЕТ СН'!$F$13</f>
        <v>409.05010428000003</v>
      </c>
      <c r="S357" s="37">
        <f>SUMIFS(СВЦЭМ!$J$34:$J$777,СВЦЭМ!$A$34:$A$777,$A357,СВЦЭМ!$B$34:$B$777,S$331)+'СЕТ СН'!$F$13</f>
        <v>404.97553513999998</v>
      </c>
      <c r="T357" s="37">
        <f>SUMIFS(СВЦЭМ!$J$34:$J$777,СВЦЭМ!$A$34:$A$777,$A357,СВЦЭМ!$B$34:$B$777,T$331)+'СЕТ СН'!$F$13</f>
        <v>402.29488014999998</v>
      </c>
      <c r="U357" s="37">
        <f>SUMIFS(СВЦЭМ!$J$34:$J$777,СВЦЭМ!$A$34:$A$777,$A357,СВЦЭМ!$B$34:$B$777,U$331)+'СЕТ СН'!$F$13</f>
        <v>402.11553021999998</v>
      </c>
      <c r="V357" s="37">
        <f>SUMIFS(СВЦЭМ!$J$34:$J$777,СВЦЭМ!$A$34:$A$777,$A357,СВЦЭМ!$B$34:$B$777,V$331)+'СЕТ СН'!$F$13</f>
        <v>404.12901025000002</v>
      </c>
      <c r="W357" s="37">
        <f>SUMIFS(СВЦЭМ!$J$34:$J$777,СВЦЭМ!$A$34:$A$777,$A357,СВЦЭМ!$B$34:$B$777,W$331)+'СЕТ СН'!$F$13</f>
        <v>434.48096185999998</v>
      </c>
      <c r="X357" s="37">
        <f>SUMIFS(СВЦЭМ!$J$34:$J$777,СВЦЭМ!$A$34:$A$777,$A357,СВЦЭМ!$B$34:$B$777,X$331)+'СЕТ СН'!$F$13</f>
        <v>496.47049493999998</v>
      </c>
      <c r="Y357" s="37">
        <f>SUMIFS(СВЦЭМ!$J$34:$J$777,СВЦЭМ!$A$34:$A$777,$A357,СВЦЭМ!$B$34:$B$777,Y$331)+'СЕТ СН'!$F$13</f>
        <v>543.99576821000005</v>
      </c>
    </row>
    <row r="358" spans="1:27" ht="15.75" x14ac:dyDescent="0.2">
      <c r="A358" s="36">
        <f t="shared" si="9"/>
        <v>43278</v>
      </c>
      <c r="B358" s="37">
        <f>SUMIFS(СВЦЭМ!$J$34:$J$777,СВЦЭМ!$A$34:$A$777,$A358,СВЦЭМ!$B$34:$B$777,B$331)+'СЕТ СН'!$F$13</f>
        <v>546.41834573000006</v>
      </c>
      <c r="C358" s="37">
        <f>SUMIFS(СВЦЭМ!$J$34:$J$777,СВЦЭМ!$A$34:$A$777,$A358,СВЦЭМ!$B$34:$B$777,C$331)+'СЕТ СН'!$F$13</f>
        <v>579.22121898</v>
      </c>
      <c r="D358" s="37">
        <f>SUMIFS(СВЦЭМ!$J$34:$J$777,СВЦЭМ!$A$34:$A$777,$A358,СВЦЭМ!$B$34:$B$777,D$331)+'СЕТ СН'!$F$13</f>
        <v>582.82053023000003</v>
      </c>
      <c r="E358" s="37">
        <f>SUMIFS(СВЦЭМ!$J$34:$J$777,СВЦЭМ!$A$34:$A$777,$A358,СВЦЭМ!$B$34:$B$777,E$331)+'СЕТ СН'!$F$13</f>
        <v>578.79184583000006</v>
      </c>
      <c r="F358" s="37">
        <f>SUMIFS(СВЦЭМ!$J$34:$J$777,СВЦЭМ!$A$34:$A$777,$A358,СВЦЭМ!$B$34:$B$777,F$331)+'СЕТ СН'!$F$13</f>
        <v>576.60363782000002</v>
      </c>
      <c r="G358" s="37">
        <f>SUMIFS(СВЦЭМ!$J$34:$J$777,СВЦЭМ!$A$34:$A$777,$A358,СВЦЭМ!$B$34:$B$777,G$331)+'СЕТ СН'!$F$13</f>
        <v>557.99869438999997</v>
      </c>
      <c r="H358" s="37">
        <f>SUMIFS(СВЦЭМ!$J$34:$J$777,СВЦЭМ!$A$34:$A$777,$A358,СВЦЭМ!$B$34:$B$777,H$331)+'СЕТ СН'!$F$13</f>
        <v>518.70519723999996</v>
      </c>
      <c r="I358" s="37">
        <f>SUMIFS(СВЦЭМ!$J$34:$J$777,СВЦЭМ!$A$34:$A$777,$A358,СВЦЭМ!$B$34:$B$777,I$331)+'СЕТ СН'!$F$13</f>
        <v>500.01025305000002</v>
      </c>
      <c r="J358" s="37">
        <f>SUMIFS(СВЦЭМ!$J$34:$J$777,СВЦЭМ!$A$34:$A$777,$A358,СВЦЭМ!$B$34:$B$777,J$331)+'СЕТ СН'!$F$13</f>
        <v>475.63274976000002</v>
      </c>
      <c r="K358" s="37">
        <f>SUMIFS(СВЦЭМ!$J$34:$J$777,СВЦЭМ!$A$34:$A$777,$A358,СВЦЭМ!$B$34:$B$777,K$331)+'СЕТ СН'!$F$13</f>
        <v>467.88613688999999</v>
      </c>
      <c r="L358" s="37">
        <f>SUMIFS(СВЦЭМ!$J$34:$J$777,СВЦЭМ!$A$34:$A$777,$A358,СВЦЭМ!$B$34:$B$777,L$331)+'СЕТ СН'!$F$13</f>
        <v>462.81728350999998</v>
      </c>
      <c r="M358" s="37">
        <f>SUMIFS(СВЦЭМ!$J$34:$J$777,СВЦЭМ!$A$34:$A$777,$A358,СВЦЭМ!$B$34:$B$777,M$331)+'СЕТ СН'!$F$13</f>
        <v>452.23916742</v>
      </c>
      <c r="N358" s="37">
        <f>SUMIFS(СВЦЭМ!$J$34:$J$777,СВЦЭМ!$A$34:$A$777,$A358,СВЦЭМ!$B$34:$B$777,N$331)+'СЕТ СН'!$F$13</f>
        <v>459.88479066999997</v>
      </c>
      <c r="O358" s="37">
        <f>SUMIFS(СВЦЭМ!$J$34:$J$777,СВЦЭМ!$A$34:$A$777,$A358,СВЦЭМ!$B$34:$B$777,O$331)+'СЕТ СН'!$F$13</f>
        <v>464.75809366999999</v>
      </c>
      <c r="P358" s="37">
        <f>SUMIFS(СВЦЭМ!$J$34:$J$777,СВЦЭМ!$A$34:$A$777,$A358,СВЦЭМ!$B$34:$B$777,P$331)+'СЕТ СН'!$F$13</f>
        <v>457.75438844000001</v>
      </c>
      <c r="Q358" s="37">
        <f>SUMIFS(СВЦЭМ!$J$34:$J$777,СВЦЭМ!$A$34:$A$777,$A358,СВЦЭМ!$B$34:$B$777,Q$331)+'СЕТ СН'!$F$13</f>
        <v>420.58655121999999</v>
      </c>
      <c r="R358" s="37">
        <f>SUMIFS(СВЦЭМ!$J$34:$J$777,СВЦЭМ!$A$34:$A$777,$A358,СВЦЭМ!$B$34:$B$777,R$331)+'СЕТ СН'!$F$13</f>
        <v>384.21343318999999</v>
      </c>
      <c r="S358" s="37">
        <f>SUMIFS(СВЦЭМ!$J$34:$J$777,СВЦЭМ!$A$34:$A$777,$A358,СВЦЭМ!$B$34:$B$777,S$331)+'СЕТ СН'!$F$13</f>
        <v>384.04012375000002</v>
      </c>
      <c r="T358" s="37">
        <f>SUMIFS(СВЦЭМ!$J$34:$J$777,СВЦЭМ!$A$34:$A$777,$A358,СВЦЭМ!$B$34:$B$777,T$331)+'СЕТ СН'!$F$13</f>
        <v>377.76889327999999</v>
      </c>
      <c r="U358" s="37">
        <f>SUMIFS(СВЦЭМ!$J$34:$J$777,СВЦЭМ!$A$34:$A$777,$A358,СВЦЭМ!$B$34:$B$777,U$331)+'СЕТ СН'!$F$13</f>
        <v>374.94566743000001</v>
      </c>
      <c r="V358" s="37">
        <f>SUMIFS(СВЦЭМ!$J$34:$J$777,СВЦЭМ!$A$34:$A$777,$A358,СВЦЭМ!$B$34:$B$777,V$331)+'СЕТ СН'!$F$13</f>
        <v>377.19471554</v>
      </c>
      <c r="W358" s="37">
        <f>SUMIFS(СВЦЭМ!$J$34:$J$777,СВЦЭМ!$A$34:$A$777,$A358,СВЦЭМ!$B$34:$B$777,W$331)+'СЕТ СН'!$F$13</f>
        <v>398.11596679000002</v>
      </c>
      <c r="X358" s="37">
        <f>SUMIFS(СВЦЭМ!$J$34:$J$777,СВЦЭМ!$A$34:$A$777,$A358,СВЦЭМ!$B$34:$B$777,X$331)+'СЕТ СН'!$F$13</f>
        <v>456.15883234</v>
      </c>
      <c r="Y358" s="37">
        <f>SUMIFS(СВЦЭМ!$J$34:$J$777,СВЦЭМ!$A$34:$A$777,$A358,СВЦЭМ!$B$34:$B$777,Y$331)+'СЕТ СН'!$F$13</f>
        <v>513.89767763999998</v>
      </c>
    </row>
    <row r="359" spans="1:27" ht="15.75" x14ac:dyDescent="0.2">
      <c r="A359" s="36">
        <f t="shared" si="9"/>
        <v>43279</v>
      </c>
      <c r="B359" s="37">
        <f>SUMIFS(СВЦЭМ!$J$34:$J$777,СВЦЭМ!$A$34:$A$777,$A359,СВЦЭМ!$B$34:$B$777,B$331)+'СЕТ СН'!$F$13</f>
        <v>542.40421296</v>
      </c>
      <c r="C359" s="37">
        <f>SUMIFS(СВЦЭМ!$J$34:$J$777,СВЦЭМ!$A$34:$A$777,$A359,СВЦЭМ!$B$34:$B$777,C$331)+'СЕТ СН'!$F$13</f>
        <v>579.43771991000006</v>
      </c>
      <c r="D359" s="37">
        <f>SUMIFS(СВЦЭМ!$J$34:$J$777,СВЦЭМ!$A$34:$A$777,$A359,СВЦЭМ!$B$34:$B$777,D$331)+'СЕТ СН'!$F$13</f>
        <v>584.01257951000002</v>
      </c>
      <c r="E359" s="37">
        <f>SUMIFS(СВЦЭМ!$J$34:$J$777,СВЦЭМ!$A$34:$A$777,$A359,СВЦЭМ!$B$34:$B$777,E$331)+'СЕТ СН'!$F$13</f>
        <v>579.60366375000001</v>
      </c>
      <c r="F359" s="37">
        <f>SUMIFS(СВЦЭМ!$J$34:$J$777,СВЦЭМ!$A$34:$A$777,$A359,СВЦЭМ!$B$34:$B$777,F$331)+'СЕТ СН'!$F$13</f>
        <v>578.38793750000002</v>
      </c>
      <c r="G359" s="37">
        <f>SUMIFS(СВЦЭМ!$J$34:$J$777,СВЦЭМ!$A$34:$A$777,$A359,СВЦЭМ!$B$34:$B$777,G$331)+'СЕТ СН'!$F$13</f>
        <v>582.34429788</v>
      </c>
      <c r="H359" s="37">
        <f>SUMIFS(СВЦЭМ!$J$34:$J$777,СВЦЭМ!$A$34:$A$777,$A359,СВЦЭМ!$B$34:$B$777,H$331)+'СЕТ СН'!$F$13</f>
        <v>560.01959552000005</v>
      </c>
      <c r="I359" s="37">
        <f>SUMIFS(СВЦЭМ!$J$34:$J$777,СВЦЭМ!$A$34:$A$777,$A359,СВЦЭМ!$B$34:$B$777,I$331)+'СЕТ СН'!$F$13</f>
        <v>496.95569092</v>
      </c>
      <c r="J359" s="37">
        <f>SUMIFS(СВЦЭМ!$J$34:$J$777,СВЦЭМ!$A$34:$A$777,$A359,СВЦЭМ!$B$34:$B$777,J$331)+'СЕТ СН'!$F$13</f>
        <v>433.50674528000002</v>
      </c>
      <c r="K359" s="37">
        <f>SUMIFS(СВЦЭМ!$J$34:$J$777,СВЦЭМ!$A$34:$A$777,$A359,СВЦЭМ!$B$34:$B$777,K$331)+'СЕТ СН'!$F$13</f>
        <v>405.16722836999998</v>
      </c>
      <c r="L359" s="37">
        <f>SUMIFS(СВЦЭМ!$J$34:$J$777,СВЦЭМ!$A$34:$A$777,$A359,СВЦЭМ!$B$34:$B$777,L$331)+'СЕТ СН'!$F$13</f>
        <v>401.35992926</v>
      </c>
      <c r="M359" s="37">
        <f>SUMIFS(СВЦЭМ!$J$34:$J$777,СВЦЭМ!$A$34:$A$777,$A359,СВЦЭМ!$B$34:$B$777,M$331)+'СЕТ СН'!$F$13</f>
        <v>399.58437627000001</v>
      </c>
      <c r="N359" s="37">
        <f>SUMIFS(СВЦЭМ!$J$34:$J$777,СВЦЭМ!$A$34:$A$777,$A359,СВЦЭМ!$B$34:$B$777,N$331)+'СЕТ СН'!$F$13</f>
        <v>397.41020531999999</v>
      </c>
      <c r="O359" s="37">
        <f>SUMIFS(СВЦЭМ!$J$34:$J$777,СВЦЭМ!$A$34:$A$777,$A359,СВЦЭМ!$B$34:$B$777,O$331)+'СЕТ СН'!$F$13</f>
        <v>402.34469380000002</v>
      </c>
      <c r="P359" s="37">
        <f>SUMIFS(СВЦЭМ!$J$34:$J$777,СВЦЭМ!$A$34:$A$777,$A359,СВЦЭМ!$B$34:$B$777,P$331)+'СЕТ СН'!$F$13</f>
        <v>404.69830661999998</v>
      </c>
      <c r="Q359" s="37">
        <f>SUMIFS(СВЦЭМ!$J$34:$J$777,СВЦЭМ!$A$34:$A$777,$A359,СВЦЭМ!$B$34:$B$777,Q$331)+'СЕТ СН'!$F$13</f>
        <v>407.59255848999999</v>
      </c>
      <c r="R359" s="37">
        <f>SUMIFS(СВЦЭМ!$J$34:$J$777,СВЦЭМ!$A$34:$A$777,$A359,СВЦЭМ!$B$34:$B$777,R$331)+'СЕТ СН'!$F$13</f>
        <v>406.14611493000001</v>
      </c>
      <c r="S359" s="37">
        <f>SUMIFS(СВЦЭМ!$J$34:$J$777,СВЦЭМ!$A$34:$A$777,$A359,СВЦЭМ!$B$34:$B$777,S$331)+'СЕТ СН'!$F$13</f>
        <v>407.48051018000001</v>
      </c>
      <c r="T359" s="37">
        <f>SUMIFS(СВЦЭМ!$J$34:$J$777,СВЦЭМ!$A$34:$A$777,$A359,СВЦЭМ!$B$34:$B$777,T$331)+'СЕТ СН'!$F$13</f>
        <v>402.07550985</v>
      </c>
      <c r="U359" s="37">
        <f>SUMIFS(СВЦЭМ!$J$34:$J$777,СВЦЭМ!$A$34:$A$777,$A359,СВЦЭМ!$B$34:$B$777,U$331)+'СЕТ СН'!$F$13</f>
        <v>399.22947697000001</v>
      </c>
      <c r="V359" s="37">
        <f>SUMIFS(СВЦЭМ!$J$34:$J$777,СВЦЭМ!$A$34:$A$777,$A359,СВЦЭМ!$B$34:$B$777,V$331)+'СЕТ СН'!$F$13</f>
        <v>410.59108248000001</v>
      </c>
      <c r="W359" s="37">
        <f>SUMIFS(СВЦЭМ!$J$34:$J$777,СВЦЭМ!$A$34:$A$777,$A359,СВЦЭМ!$B$34:$B$777,W$331)+'СЕТ СН'!$F$13</f>
        <v>434.41543594000001</v>
      </c>
      <c r="X359" s="37">
        <f>SUMIFS(СВЦЭМ!$J$34:$J$777,СВЦЭМ!$A$34:$A$777,$A359,СВЦЭМ!$B$34:$B$777,X$331)+'СЕТ СН'!$F$13</f>
        <v>497.08915705999999</v>
      </c>
      <c r="Y359" s="37">
        <f>SUMIFS(СВЦЭМ!$J$34:$J$777,СВЦЭМ!$A$34:$A$777,$A359,СВЦЭМ!$B$34:$B$777,Y$331)+'СЕТ СН'!$F$13</f>
        <v>547.28797451000003</v>
      </c>
    </row>
    <row r="360" spans="1:27" ht="15.75" x14ac:dyDescent="0.2">
      <c r="A360" s="36">
        <f t="shared" si="9"/>
        <v>43280</v>
      </c>
      <c r="B360" s="37">
        <f>SUMIFS(СВЦЭМ!$J$34:$J$777,СВЦЭМ!$A$34:$A$777,$A360,СВЦЭМ!$B$34:$B$777,B$331)+'СЕТ СН'!$F$13</f>
        <v>571.40381852999997</v>
      </c>
      <c r="C360" s="37">
        <f>SUMIFS(СВЦЭМ!$J$34:$J$777,СВЦЭМ!$A$34:$A$777,$A360,СВЦЭМ!$B$34:$B$777,C$331)+'СЕТ СН'!$F$13</f>
        <v>613.49238094999998</v>
      </c>
      <c r="D360" s="37">
        <f>SUMIFS(СВЦЭМ!$J$34:$J$777,СВЦЭМ!$A$34:$A$777,$A360,СВЦЭМ!$B$34:$B$777,D$331)+'СЕТ СН'!$F$13</f>
        <v>615.07921008999995</v>
      </c>
      <c r="E360" s="37">
        <f>SUMIFS(СВЦЭМ!$J$34:$J$777,СВЦЭМ!$A$34:$A$777,$A360,СВЦЭМ!$B$34:$B$777,E$331)+'СЕТ СН'!$F$13</f>
        <v>610.77839571000004</v>
      </c>
      <c r="F360" s="37">
        <f>SUMIFS(СВЦЭМ!$J$34:$J$777,СВЦЭМ!$A$34:$A$777,$A360,СВЦЭМ!$B$34:$B$777,F$331)+'СЕТ СН'!$F$13</f>
        <v>608.81533678000005</v>
      </c>
      <c r="G360" s="37">
        <f>SUMIFS(СВЦЭМ!$J$34:$J$777,СВЦЭМ!$A$34:$A$777,$A360,СВЦЭМ!$B$34:$B$777,G$331)+'СЕТ СН'!$F$13</f>
        <v>611.24303845999998</v>
      </c>
      <c r="H360" s="37">
        <f>SUMIFS(СВЦЭМ!$J$34:$J$777,СВЦЭМ!$A$34:$A$777,$A360,СВЦЭМ!$B$34:$B$777,H$331)+'СЕТ СН'!$F$13</f>
        <v>565.11628999000004</v>
      </c>
      <c r="I360" s="37">
        <f>SUMIFS(СВЦЭМ!$J$34:$J$777,СВЦЭМ!$A$34:$A$777,$A360,СВЦЭМ!$B$34:$B$777,I$331)+'СЕТ СН'!$F$13</f>
        <v>485.76187303</v>
      </c>
      <c r="J360" s="37">
        <f>SUMIFS(СВЦЭМ!$J$34:$J$777,СВЦЭМ!$A$34:$A$777,$A360,СВЦЭМ!$B$34:$B$777,J$331)+'СЕТ СН'!$F$13</f>
        <v>425.65221740999999</v>
      </c>
      <c r="K360" s="37">
        <f>SUMIFS(СВЦЭМ!$J$34:$J$777,СВЦЭМ!$A$34:$A$777,$A360,СВЦЭМ!$B$34:$B$777,K$331)+'СЕТ СН'!$F$13</f>
        <v>392.10877498999997</v>
      </c>
      <c r="L360" s="37">
        <f>SUMIFS(СВЦЭМ!$J$34:$J$777,СВЦЭМ!$A$34:$A$777,$A360,СВЦЭМ!$B$34:$B$777,L$331)+'СЕТ СН'!$F$13</f>
        <v>387.88770181000001</v>
      </c>
      <c r="M360" s="37">
        <f>SUMIFS(СВЦЭМ!$J$34:$J$777,СВЦЭМ!$A$34:$A$777,$A360,СВЦЭМ!$B$34:$B$777,M$331)+'СЕТ СН'!$F$13</f>
        <v>385.42974267</v>
      </c>
      <c r="N360" s="37">
        <f>SUMIFS(СВЦЭМ!$J$34:$J$777,СВЦЭМ!$A$34:$A$777,$A360,СВЦЭМ!$B$34:$B$777,N$331)+'СЕТ СН'!$F$13</f>
        <v>384.34519490999998</v>
      </c>
      <c r="O360" s="37">
        <f>SUMIFS(СВЦЭМ!$J$34:$J$777,СВЦЭМ!$A$34:$A$777,$A360,СВЦЭМ!$B$34:$B$777,O$331)+'СЕТ СН'!$F$13</f>
        <v>387.20096928999999</v>
      </c>
      <c r="P360" s="37">
        <f>SUMIFS(СВЦЭМ!$J$34:$J$777,СВЦЭМ!$A$34:$A$777,$A360,СВЦЭМ!$B$34:$B$777,P$331)+'СЕТ СН'!$F$13</f>
        <v>389.71633247</v>
      </c>
      <c r="Q360" s="37">
        <f>SUMIFS(СВЦЭМ!$J$34:$J$777,СВЦЭМ!$A$34:$A$777,$A360,СВЦЭМ!$B$34:$B$777,Q$331)+'СЕТ СН'!$F$13</f>
        <v>391.87768452</v>
      </c>
      <c r="R360" s="37">
        <f>SUMIFS(СВЦЭМ!$J$34:$J$777,СВЦЭМ!$A$34:$A$777,$A360,СВЦЭМ!$B$34:$B$777,R$331)+'СЕТ СН'!$F$13</f>
        <v>389.21401802999998</v>
      </c>
      <c r="S360" s="37">
        <f>SUMIFS(СВЦЭМ!$J$34:$J$777,СВЦЭМ!$A$34:$A$777,$A360,СВЦЭМ!$B$34:$B$777,S$331)+'СЕТ СН'!$F$13</f>
        <v>390.62090997000001</v>
      </c>
      <c r="T360" s="37">
        <f>SUMIFS(СВЦЭМ!$J$34:$J$777,СВЦЭМ!$A$34:$A$777,$A360,СВЦЭМ!$B$34:$B$777,T$331)+'СЕТ СН'!$F$13</f>
        <v>390.78366786999999</v>
      </c>
      <c r="U360" s="37">
        <f>SUMIFS(СВЦЭМ!$J$34:$J$777,СВЦЭМ!$A$34:$A$777,$A360,СВЦЭМ!$B$34:$B$777,U$331)+'СЕТ СН'!$F$13</f>
        <v>389.99454484</v>
      </c>
      <c r="V360" s="37">
        <f>SUMIFS(СВЦЭМ!$J$34:$J$777,СВЦЭМ!$A$34:$A$777,$A360,СВЦЭМ!$B$34:$B$777,V$331)+'СЕТ СН'!$F$13</f>
        <v>391.65716749000001</v>
      </c>
      <c r="W360" s="37">
        <f>SUMIFS(СВЦЭМ!$J$34:$J$777,СВЦЭМ!$A$34:$A$777,$A360,СВЦЭМ!$B$34:$B$777,W$331)+'СЕТ СН'!$F$13</f>
        <v>430.01117697000001</v>
      </c>
      <c r="X360" s="37">
        <f>SUMIFS(СВЦЭМ!$J$34:$J$777,СВЦЭМ!$A$34:$A$777,$A360,СВЦЭМ!$B$34:$B$777,X$331)+'СЕТ СН'!$F$13</f>
        <v>470.89279820000002</v>
      </c>
      <c r="Y360" s="37">
        <f>SUMIFS(СВЦЭМ!$J$34:$J$777,СВЦЭМ!$A$34:$A$777,$A360,СВЦЭМ!$B$34:$B$777,Y$331)+'СЕТ СН'!$F$13</f>
        <v>543.10289981999995</v>
      </c>
    </row>
    <row r="361" spans="1:27" ht="15.75" x14ac:dyDescent="0.2">
      <c r="A361" s="36">
        <f t="shared" si="9"/>
        <v>43281</v>
      </c>
      <c r="B361" s="37">
        <f>SUMIFS(СВЦЭМ!$J$34:$J$777,СВЦЭМ!$A$34:$A$777,$A361,СВЦЭМ!$B$34:$B$777,B$331)+'СЕТ СН'!$F$13</f>
        <v>600.31912031000002</v>
      </c>
      <c r="C361" s="37">
        <f>SUMIFS(СВЦЭМ!$J$34:$J$777,СВЦЭМ!$A$34:$A$777,$A361,СВЦЭМ!$B$34:$B$777,C$331)+'СЕТ СН'!$F$13</f>
        <v>593.30442606999998</v>
      </c>
      <c r="D361" s="37">
        <f>SUMIFS(СВЦЭМ!$J$34:$J$777,СВЦЭМ!$A$34:$A$777,$A361,СВЦЭМ!$B$34:$B$777,D$331)+'СЕТ СН'!$F$13</f>
        <v>601.66019301999995</v>
      </c>
      <c r="E361" s="37">
        <f>SUMIFS(СВЦЭМ!$J$34:$J$777,СВЦЭМ!$A$34:$A$777,$A361,СВЦЭМ!$B$34:$B$777,E$331)+'СЕТ СН'!$F$13</f>
        <v>598.33733759999996</v>
      </c>
      <c r="F361" s="37">
        <f>SUMIFS(СВЦЭМ!$J$34:$J$777,СВЦЭМ!$A$34:$A$777,$A361,СВЦЭМ!$B$34:$B$777,F$331)+'СЕТ СН'!$F$13</f>
        <v>596.91017887999999</v>
      </c>
      <c r="G361" s="37">
        <f>SUMIFS(СВЦЭМ!$J$34:$J$777,СВЦЭМ!$A$34:$A$777,$A361,СВЦЭМ!$B$34:$B$777,G$331)+'СЕТ СН'!$F$13</f>
        <v>597.27596364999999</v>
      </c>
      <c r="H361" s="37">
        <f>SUMIFS(СВЦЭМ!$J$34:$J$777,СВЦЭМ!$A$34:$A$777,$A361,СВЦЭМ!$B$34:$B$777,H$331)+'СЕТ СН'!$F$13</f>
        <v>545.53378781000004</v>
      </c>
      <c r="I361" s="37">
        <f>SUMIFS(СВЦЭМ!$J$34:$J$777,СВЦЭМ!$A$34:$A$777,$A361,СВЦЭМ!$B$34:$B$777,I$331)+'СЕТ СН'!$F$13</f>
        <v>463.14704958999999</v>
      </c>
      <c r="J361" s="37">
        <f>SUMIFS(СВЦЭМ!$J$34:$J$777,СВЦЭМ!$A$34:$A$777,$A361,СВЦЭМ!$B$34:$B$777,J$331)+'СЕТ СН'!$F$13</f>
        <v>400.58063661</v>
      </c>
      <c r="K361" s="37">
        <f>SUMIFS(СВЦЭМ!$J$34:$J$777,СВЦЭМ!$A$34:$A$777,$A361,СВЦЭМ!$B$34:$B$777,K$331)+'СЕТ СН'!$F$13</f>
        <v>376.59360099000003</v>
      </c>
      <c r="L361" s="37">
        <f>SUMIFS(СВЦЭМ!$J$34:$J$777,СВЦЭМ!$A$34:$A$777,$A361,СВЦЭМ!$B$34:$B$777,L$331)+'СЕТ СН'!$F$13</f>
        <v>380.27502822000002</v>
      </c>
      <c r="M361" s="37">
        <f>SUMIFS(СВЦЭМ!$J$34:$J$777,СВЦЭМ!$A$34:$A$777,$A361,СВЦЭМ!$B$34:$B$777,M$331)+'СЕТ СН'!$F$13</f>
        <v>370.26502680999999</v>
      </c>
      <c r="N361" s="37">
        <f>SUMIFS(СВЦЭМ!$J$34:$J$777,СВЦЭМ!$A$34:$A$777,$A361,СВЦЭМ!$B$34:$B$777,N$331)+'СЕТ СН'!$F$13</f>
        <v>380.80695050000003</v>
      </c>
      <c r="O361" s="37">
        <f>SUMIFS(СВЦЭМ!$J$34:$J$777,СВЦЭМ!$A$34:$A$777,$A361,СВЦЭМ!$B$34:$B$777,O$331)+'СЕТ СН'!$F$13</f>
        <v>381.63084242000002</v>
      </c>
      <c r="P361" s="37">
        <f>SUMIFS(СВЦЭМ!$J$34:$J$777,СВЦЭМ!$A$34:$A$777,$A361,СВЦЭМ!$B$34:$B$777,P$331)+'СЕТ СН'!$F$13</f>
        <v>382.80841630999998</v>
      </c>
      <c r="Q361" s="37">
        <f>SUMIFS(СВЦЭМ!$J$34:$J$777,СВЦЭМ!$A$34:$A$777,$A361,СВЦЭМ!$B$34:$B$777,Q$331)+'СЕТ СН'!$F$13</f>
        <v>381.67116169000002</v>
      </c>
      <c r="R361" s="37">
        <f>SUMIFS(СВЦЭМ!$J$34:$J$777,СВЦЭМ!$A$34:$A$777,$A361,СВЦЭМ!$B$34:$B$777,R$331)+'СЕТ СН'!$F$13</f>
        <v>379.63032367</v>
      </c>
      <c r="S361" s="37">
        <f>SUMIFS(СВЦЭМ!$J$34:$J$777,СВЦЭМ!$A$34:$A$777,$A361,СВЦЭМ!$B$34:$B$777,S$331)+'СЕТ СН'!$F$13</f>
        <v>377.40404604999998</v>
      </c>
      <c r="T361" s="37">
        <f>SUMIFS(СВЦЭМ!$J$34:$J$777,СВЦЭМ!$A$34:$A$777,$A361,СВЦЭМ!$B$34:$B$777,T$331)+'СЕТ СН'!$F$13</f>
        <v>378.0861501</v>
      </c>
      <c r="U361" s="37">
        <f>SUMIFS(СВЦЭМ!$J$34:$J$777,СВЦЭМ!$A$34:$A$777,$A361,СВЦЭМ!$B$34:$B$777,U$331)+'СЕТ СН'!$F$13</f>
        <v>374.10630952000002</v>
      </c>
      <c r="V361" s="37">
        <f>SUMIFS(СВЦЭМ!$J$34:$J$777,СВЦЭМ!$A$34:$A$777,$A361,СВЦЭМ!$B$34:$B$777,V$331)+'СЕТ СН'!$F$13</f>
        <v>378.02750551000003</v>
      </c>
      <c r="W361" s="37">
        <f>SUMIFS(СВЦЭМ!$J$34:$J$777,СВЦЭМ!$A$34:$A$777,$A361,СВЦЭМ!$B$34:$B$777,W$331)+'СЕТ СН'!$F$13</f>
        <v>409.04683727000003</v>
      </c>
      <c r="X361" s="37">
        <f>SUMIFS(СВЦЭМ!$J$34:$J$777,СВЦЭМ!$A$34:$A$777,$A361,СВЦЭМ!$B$34:$B$777,X$331)+'СЕТ СН'!$F$13</f>
        <v>461.29620711000001</v>
      </c>
      <c r="Y361" s="37">
        <f>SUMIFS(СВЦЭМ!$J$34:$J$777,СВЦЭМ!$A$34:$A$777,$A361,СВЦЭМ!$B$34:$B$777,Y$331)+'СЕТ СН'!$F$13</f>
        <v>507.40897094000002</v>
      </c>
    </row>
    <row r="362" spans="1:27" ht="15.75" hidden="1" x14ac:dyDescent="0.2">
      <c r="A362" s="36">
        <f t="shared" si="9"/>
        <v>43282</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01.06.2018</v>
      </c>
      <c r="B367" s="37">
        <f>SUMIFS(СВЦЭМ!$K$34:$K$777,СВЦЭМ!$A$34:$A$777,$A367,СВЦЭМ!$B$34:$B$777,B$366)+'СЕТ СН'!$F$13</f>
        <v>596.76334236000002</v>
      </c>
      <c r="C367" s="37">
        <f>SUMIFS(СВЦЭМ!$K$34:$K$777,СВЦЭМ!$A$34:$A$777,$A367,СВЦЭМ!$B$34:$B$777,C$366)+'СЕТ СН'!$F$13</f>
        <v>632.05949584999996</v>
      </c>
      <c r="D367" s="37">
        <f>SUMIFS(СВЦЭМ!$K$34:$K$777,СВЦЭМ!$A$34:$A$777,$A367,СВЦЭМ!$B$34:$B$777,D$366)+'СЕТ СН'!$F$13</f>
        <v>652.72886559000005</v>
      </c>
      <c r="E367" s="37">
        <f>SUMIFS(СВЦЭМ!$K$34:$K$777,СВЦЭМ!$A$34:$A$777,$A367,СВЦЭМ!$B$34:$B$777,E$366)+'СЕТ СН'!$F$13</f>
        <v>664.00169141000003</v>
      </c>
      <c r="F367" s="37">
        <f>SUMIFS(СВЦЭМ!$K$34:$K$777,СВЦЭМ!$A$34:$A$777,$A367,СВЦЭМ!$B$34:$B$777,F$366)+'СЕТ СН'!$F$13</f>
        <v>660.18058117999999</v>
      </c>
      <c r="G367" s="37">
        <f>SUMIFS(СВЦЭМ!$K$34:$K$777,СВЦЭМ!$A$34:$A$777,$A367,СВЦЭМ!$B$34:$B$777,G$366)+'СЕТ СН'!$F$13</f>
        <v>656.25686816999996</v>
      </c>
      <c r="H367" s="37">
        <f>SUMIFS(СВЦЭМ!$K$34:$K$777,СВЦЭМ!$A$34:$A$777,$A367,СВЦЭМ!$B$34:$B$777,H$366)+'СЕТ СН'!$F$13</f>
        <v>577.65723100000002</v>
      </c>
      <c r="I367" s="37">
        <f>SUMIFS(СВЦЭМ!$K$34:$K$777,СВЦЭМ!$A$34:$A$777,$A367,СВЦЭМ!$B$34:$B$777,I$366)+'СЕТ СН'!$F$13</f>
        <v>492.64176739999999</v>
      </c>
      <c r="J367" s="37">
        <f>SUMIFS(СВЦЭМ!$K$34:$K$777,СВЦЭМ!$A$34:$A$777,$A367,СВЦЭМ!$B$34:$B$777,J$366)+'СЕТ СН'!$F$13</f>
        <v>475.72846355000001</v>
      </c>
      <c r="K367" s="37">
        <f>SUMIFS(СВЦЭМ!$K$34:$K$777,СВЦЭМ!$A$34:$A$777,$A367,СВЦЭМ!$B$34:$B$777,K$366)+'СЕТ СН'!$F$13</f>
        <v>464.42229971</v>
      </c>
      <c r="L367" s="37">
        <f>SUMIFS(СВЦЭМ!$K$34:$K$777,СВЦЭМ!$A$34:$A$777,$A367,СВЦЭМ!$B$34:$B$777,L$366)+'СЕТ СН'!$F$13</f>
        <v>504.94420418999999</v>
      </c>
      <c r="M367" s="37">
        <f>SUMIFS(СВЦЭМ!$K$34:$K$777,СВЦЭМ!$A$34:$A$777,$A367,СВЦЭМ!$B$34:$B$777,M$366)+'СЕТ СН'!$F$13</f>
        <v>499.02209756000002</v>
      </c>
      <c r="N367" s="37">
        <f>SUMIFS(СВЦЭМ!$K$34:$K$777,СВЦЭМ!$A$34:$A$777,$A367,СВЦЭМ!$B$34:$B$777,N$366)+'СЕТ СН'!$F$13</f>
        <v>500.26475635000003</v>
      </c>
      <c r="O367" s="37">
        <f>SUMIFS(СВЦЭМ!$K$34:$K$777,СВЦЭМ!$A$34:$A$777,$A367,СВЦЭМ!$B$34:$B$777,O$366)+'СЕТ СН'!$F$13</f>
        <v>507.48768674000002</v>
      </c>
      <c r="P367" s="37">
        <f>SUMIFS(СВЦЭМ!$K$34:$K$777,СВЦЭМ!$A$34:$A$777,$A367,СВЦЭМ!$B$34:$B$777,P$366)+'СЕТ СН'!$F$13</f>
        <v>507.43431742000001</v>
      </c>
      <c r="Q367" s="37">
        <f>SUMIFS(СВЦЭМ!$K$34:$K$777,СВЦЭМ!$A$34:$A$777,$A367,СВЦЭМ!$B$34:$B$777,Q$366)+'СЕТ СН'!$F$13</f>
        <v>505.90392307000002</v>
      </c>
      <c r="R367" s="37">
        <f>SUMIFS(СВЦЭМ!$K$34:$K$777,СВЦЭМ!$A$34:$A$777,$A367,СВЦЭМ!$B$34:$B$777,R$366)+'СЕТ СН'!$F$13</f>
        <v>510.87530518</v>
      </c>
      <c r="S367" s="37">
        <f>SUMIFS(СВЦЭМ!$K$34:$K$777,СВЦЭМ!$A$34:$A$777,$A367,СВЦЭМ!$B$34:$B$777,S$366)+'СЕТ СН'!$F$13</f>
        <v>506.29489687</v>
      </c>
      <c r="T367" s="37">
        <f>SUMIFS(СВЦЭМ!$K$34:$K$777,СВЦЭМ!$A$34:$A$777,$A367,СВЦЭМ!$B$34:$B$777,T$366)+'СЕТ СН'!$F$13</f>
        <v>505.77934124000001</v>
      </c>
      <c r="U367" s="37">
        <f>SUMIFS(СВЦЭМ!$K$34:$K$777,СВЦЭМ!$A$34:$A$777,$A367,СВЦЭМ!$B$34:$B$777,U$366)+'СЕТ СН'!$F$13</f>
        <v>495.50230131000001</v>
      </c>
      <c r="V367" s="37">
        <f>SUMIFS(СВЦЭМ!$K$34:$K$777,СВЦЭМ!$A$34:$A$777,$A367,СВЦЭМ!$B$34:$B$777,V$366)+'СЕТ СН'!$F$13</f>
        <v>495.12592912000002</v>
      </c>
      <c r="W367" s="37">
        <f>SUMIFS(СВЦЭМ!$K$34:$K$777,СВЦЭМ!$A$34:$A$777,$A367,СВЦЭМ!$B$34:$B$777,W$366)+'СЕТ СН'!$F$13</f>
        <v>479.81615254000002</v>
      </c>
      <c r="X367" s="37">
        <f>SUMIFS(СВЦЭМ!$K$34:$K$777,СВЦЭМ!$A$34:$A$777,$A367,СВЦЭМ!$B$34:$B$777,X$366)+'СЕТ СН'!$F$13</f>
        <v>488.16065685000001</v>
      </c>
      <c r="Y367" s="37">
        <f>SUMIFS(СВЦЭМ!$K$34:$K$777,СВЦЭМ!$A$34:$A$777,$A367,СВЦЭМ!$B$34:$B$777,Y$366)+'СЕТ СН'!$F$13</f>
        <v>558.02272016999996</v>
      </c>
      <c r="AA367" s="46"/>
    </row>
    <row r="368" spans="1:27" ht="15.75" x14ac:dyDescent="0.2">
      <c r="A368" s="36">
        <f>A367+1</f>
        <v>43253</v>
      </c>
      <c r="B368" s="37">
        <f>SUMIFS(СВЦЭМ!$K$34:$K$777,СВЦЭМ!$A$34:$A$777,$A368,СВЦЭМ!$B$34:$B$777,B$366)+'СЕТ СН'!$F$13</f>
        <v>567.58558591999997</v>
      </c>
      <c r="C368" s="37">
        <f>SUMIFS(СВЦЭМ!$K$34:$K$777,СВЦЭМ!$A$34:$A$777,$A368,СВЦЭМ!$B$34:$B$777,C$366)+'СЕТ СН'!$F$13</f>
        <v>610.30038531000002</v>
      </c>
      <c r="D368" s="37">
        <f>SUMIFS(СВЦЭМ!$K$34:$K$777,СВЦЭМ!$A$34:$A$777,$A368,СВЦЭМ!$B$34:$B$777,D$366)+'СЕТ СН'!$F$13</f>
        <v>628.59838724999997</v>
      </c>
      <c r="E368" s="37">
        <f>SUMIFS(СВЦЭМ!$K$34:$K$777,СВЦЭМ!$A$34:$A$777,$A368,СВЦЭМ!$B$34:$B$777,E$366)+'СЕТ СН'!$F$13</f>
        <v>631.38445958</v>
      </c>
      <c r="F368" s="37">
        <f>SUMIFS(СВЦЭМ!$K$34:$K$777,СВЦЭМ!$A$34:$A$777,$A368,СВЦЭМ!$B$34:$B$777,F$366)+'СЕТ СН'!$F$13</f>
        <v>640.48164646999999</v>
      </c>
      <c r="G368" s="37">
        <f>SUMIFS(СВЦЭМ!$K$34:$K$777,СВЦЭМ!$A$34:$A$777,$A368,СВЦЭМ!$B$34:$B$777,G$366)+'СЕТ СН'!$F$13</f>
        <v>628.41244942000003</v>
      </c>
      <c r="H368" s="37">
        <f>SUMIFS(СВЦЭМ!$K$34:$K$777,СВЦЭМ!$A$34:$A$777,$A368,СВЦЭМ!$B$34:$B$777,H$366)+'СЕТ СН'!$F$13</f>
        <v>576.13960703999999</v>
      </c>
      <c r="I368" s="37">
        <f>SUMIFS(СВЦЭМ!$K$34:$K$777,СВЦЭМ!$A$34:$A$777,$A368,СВЦЭМ!$B$34:$B$777,I$366)+'СЕТ СН'!$F$13</f>
        <v>519.62285638000003</v>
      </c>
      <c r="J368" s="37">
        <f>SUMIFS(СВЦЭМ!$K$34:$K$777,СВЦЭМ!$A$34:$A$777,$A368,СВЦЭМ!$B$34:$B$777,J$366)+'СЕТ СН'!$F$13</f>
        <v>492.60699449999998</v>
      </c>
      <c r="K368" s="37">
        <f>SUMIFS(СВЦЭМ!$K$34:$K$777,СВЦЭМ!$A$34:$A$777,$A368,СВЦЭМ!$B$34:$B$777,K$366)+'СЕТ СН'!$F$13</f>
        <v>498.16010631</v>
      </c>
      <c r="L368" s="37">
        <f>SUMIFS(СВЦЭМ!$K$34:$K$777,СВЦЭМ!$A$34:$A$777,$A368,СВЦЭМ!$B$34:$B$777,L$366)+'СЕТ СН'!$F$13</f>
        <v>506.54980010000003</v>
      </c>
      <c r="M368" s="37">
        <f>SUMIFS(СВЦЭМ!$K$34:$K$777,СВЦЭМ!$A$34:$A$777,$A368,СВЦЭМ!$B$34:$B$777,M$366)+'СЕТ СН'!$F$13</f>
        <v>510.43366344999998</v>
      </c>
      <c r="N368" s="37">
        <f>SUMIFS(СВЦЭМ!$K$34:$K$777,СВЦЭМ!$A$34:$A$777,$A368,СВЦЭМ!$B$34:$B$777,N$366)+'СЕТ СН'!$F$13</f>
        <v>508.18759038000002</v>
      </c>
      <c r="O368" s="37">
        <f>SUMIFS(СВЦЭМ!$K$34:$K$777,СВЦЭМ!$A$34:$A$777,$A368,СВЦЭМ!$B$34:$B$777,O$366)+'СЕТ СН'!$F$13</f>
        <v>516.20283862999997</v>
      </c>
      <c r="P368" s="37">
        <f>SUMIFS(СВЦЭМ!$K$34:$K$777,СВЦЭМ!$A$34:$A$777,$A368,СВЦЭМ!$B$34:$B$777,P$366)+'СЕТ СН'!$F$13</f>
        <v>512.98693989000003</v>
      </c>
      <c r="Q368" s="37">
        <f>SUMIFS(СВЦЭМ!$K$34:$K$777,СВЦЭМ!$A$34:$A$777,$A368,СВЦЭМ!$B$34:$B$777,Q$366)+'СЕТ СН'!$F$13</f>
        <v>510.44562696000003</v>
      </c>
      <c r="R368" s="37">
        <f>SUMIFS(СВЦЭМ!$K$34:$K$777,СВЦЭМ!$A$34:$A$777,$A368,СВЦЭМ!$B$34:$B$777,R$366)+'СЕТ СН'!$F$13</f>
        <v>507.11564213999998</v>
      </c>
      <c r="S368" s="37">
        <f>SUMIFS(СВЦЭМ!$K$34:$K$777,СВЦЭМ!$A$34:$A$777,$A368,СВЦЭМ!$B$34:$B$777,S$366)+'СЕТ СН'!$F$13</f>
        <v>508.98369951000001</v>
      </c>
      <c r="T368" s="37">
        <f>SUMIFS(СВЦЭМ!$K$34:$K$777,СВЦЭМ!$A$34:$A$777,$A368,СВЦЭМ!$B$34:$B$777,T$366)+'СЕТ СН'!$F$13</f>
        <v>508.39325049000001</v>
      </c>
      <c r="U368" s="37">
        <f>SUMIFS(СВЦЭМ!$K$34:$K$777,СВЦЭМ!$A$34:$A$777,$A368,СВЦЭМ!$B$34:$B$777,U$366)+'СЕТ СН'!$F$13</f>
        <v>498.34417214000001</v>
      </c>
      <c r="V368" s="37">
        <f>SUMIFS(СВЦЭМ!$K$34:$K$777,СВЦЭМ!$A$34:$A$777,$A368,СВЦЭМ!$B$34:$B$777,V$366)+'СЕТ СН'!$F$13</f>
        <v>478.07005918999999</v>
      </c>
      <c r="W368" s="37">
        <f>SUMIFS(СВЦЭМ!$K$34:$K$777,СВЦЭМ!$A$34:$A$777,$A368,СВЦЭМ!$B$34:$B$777,W$366)+'СЕТ СН'!$F$13</f>
        <v>459.97062240000002</v>
      </c>
      <c r="X368" s="37">
        <f>SUMIFS(СВЦЭМ!$K$34:$K$777,СВЦЭМ!$A$34:$A$777,$A368,СВЦЭМ!$B$34:$B$777,X$366)+'СЕТ СН'!$F$13</f>
        <v>464.25717872000001</v>
      </c>
      <c r="Y368" s="37">
        <f>SUMIFS(СВЦЭМ!$K$34:$K$777,СВЦЭМ!$A$34:$A$777,$A368,СВЦЭМ!$B$34:$B$777,Y$366)+'СЕТ СН'!$F$13</f>
        <v>507.06685670000002</v>
      </c>
    </row>
    <row r="369" spans="1:25" ht="15.75" x14ac:dyDescent="0.2">
      <c r="A369" s="36">
        <f t="shared" ref="A369:A397" si="10">A368+1</f>
        <v>43254</v>
      </c>
      <c r="B369" s="37">
        <f>SUMIFS(СВЦЭМ!$K$34:$K$777,СВЦЭМ!$A$34:$A$777,$A369,СВЦЭМ!$B$34:$B$777,B$366)+'СЕТ СН'!$F$13</f>
        <v>592.14576685999998</v>
      </c>
      <c r="C369" s="37">
        <f>SUMIFS(СВЦЭМ!$K$34:$K$777,СВЦЭМ!$A$34:$A$777,$A369,СВЦЭМ!$B$34:$B$777,C$366)+'СЕТ СН'!$F$13</f>
        <v>625.82310929000005</v>
      </c>
      <c r="D369" s="37">
        <f>SUMIFS(СВЦЭМ!$K$34:$K$777,СВЦЭМ!$A$34:$A$777,$A369,СВЦЭМ!$B$34:$B$777,D$366)+'СЕТ СН'!$F$13</f>
        <v>639.68319188999999</v>
      </c>
      <c r="E369" s="37">
        <f>SUMIFS(СВЦЭМ!$K$34:$K$777,СВЦЭМ!$A$34:$A$777,$A369,СВЦЭМ!$B$34:$B$777,E$366)+'СЕТ СН'!$F$13</f>
        <v>657.24996630999999</v>
      </c>
      <c r="F369" s="37">
        <f>SUMIFS(СВЦЭМ!$K$34:$K$777,СВЦЭМ!$A$34:$A$777,$A369,СВЦЭМ!$B$34:$B$777,F$366)+'СЕТ СН'!$F$13</f>
        <v>675.49637787999995</v>
      </c>
      <c r="G369" s="37">
        <f>SUMIFS(СВЦЭМ!$K$34:$K$777,СВЦЭМ!$A$34:$A$777,$A369,СВЦЭМ!$B$34:$B$777,G$366)+'СЕТ СН'!$F$13</f>
        <v>665.23459773000002</v>
      </c>
      <c r="H369" s="37">
        <f>SUMIFS(СВЦЭМ!$K$34:$K$777,СВЦЭМ!$A$34:$A$777,$A369,СВЦЭМ!$B$34:$B$777,H$366)+'СЕТ СН'!$F$13</f>
        <v>599.17751105000002</v>
      </c>
      <c r="I369" s="37">
        <f>SUMIFS(СВЦЭМ!$K$34:$K$777,СВЦЭМ!$A$34:$A$777,$A369,СВЦЭМ!$B$34:$B$777,I$366)+'СЕТ СН'!$F$13</f>
        <v>563.39713141000004</v>
      </c>
      <c r="J369" s="37">
        <f>SUMIFS(СВЦЭМ!$K$34:$K$777,СВЦЭМ!$A$34:$A$777,$A369,СВЦЭМ!$B$34:$B$777,J$366)+'СЕТ СН'!$F$13</f>
        <v>513.27894630000003</v>
      </c>
      <c r="K369" s="37">
        <f>SUMIFS(СВЦЭМ!$K$34:$K$777,СВЦЭМ!$A$34:$A$777,$A369,СВЦЭМ!$B$34:$B$777,K$366)+'СЕТ СН'!$F$13</f>
        <v>486.43287326000001</v>
      </c>
      <c r="L369" s="37">
        <f>SUMIFS(СВЦЭМ!$K$34:$K$777,СВЦЭМ!$A$34:$A$777,$A369,СВЦЭМ!$B$34:$B$777,L$366)+'СЕТ СН'!$F$13</f>
        <v>475.38173074000002</v>
      </c>
      <c r="M369" s="37">
        <f>SUMIFS(СВЦЭМ!$K$34:$K$777,СВЦЭМ!$A$34:$A$777,$A369,СВЦЭМ!$B$34:$B$777,M$366)+'СЕТ СН'!$F$13</f>
        <v>482.94079945999999</v>
      </c>
      <c r="N369" s="37">
        <f>SUMIFS(СВЦЭМ!$K$34:$K$777,СВЦЭМ!$A$34:$A$777,$A369,СВЦЭМ!$B$34:$B$777,N$366)+'СЕТ СН'!$F$13</f>
        <v>488.18805147</v>
      </c>
      <c r="O369" s="37">
        <f>SUMIFS(СВЦЭМ!$K$34:$K$777,СВЦЭМ!$A$34:$A$777,$A369,СВЦЭМ!$B$34:$B$777,O$366)+'СЕТ СН'!$F$13</f>
        <v>495.90941303</v>
      </c>
      <c r="P369" s="37">
        <f>SUMIFS(СВЦЭМ!$K$34:$K$777,СВЦЭМ!$A$34:$A$777,$A369,СВЦЭМ!$B$34:$B$777,P$366)+'СЕТ СН'!$F$13</f>
        <v>501.58340311000001</v>
      </c>
      <c r="Q369" s="37">
        <f>SUMIFS(СВЦЭМ!$K$34:$K$777,СВЦЭМ!$A$34:$A$777,$A369,СВЦЭМ!$B$34:$B$777,Q$366)+'СЕТ СН'!$F$13</f>
        <v>498.16861549999999</v>
      </c>
      <c r="R369" s="37">
        <f>SUMIFS(СВЦЭМ!$K$34:$K$777,СВЦЭМ!$A$34:$A$777,$A369,СВЦЭМ!$B$34:$B$777,R$366)+'СЕТ СН'!$F$13</f>
        <v>498.71761146</v>
      </c>
      <c r="S369" s="37">
        <f>SUMIFS(СВЦЭМ!$K$34:$K$777,СВЦЭМ!$A$34:$A$777,$A369,СВЦЭМ!$B$34:$B$777,S$366)+'СЕТ СН'!$F$13</f>
        <v>498.54675865000002</v>
      </c>
      <c r="T369" s="37">
        <f>SUMIFS(СВЦЭМ!$K$34:$K$777,СВЦЭМ!$A$34:$A$777,$A369,СВЦЭМ!$B$34:$B$777,T$366)+'СЕТ СН'!$F$13</f>
        <v>500.64603002000001</v>
      </c>
      <c r="U369" s="37">
        <f>SUMIFS(СВЦЭМ!$K$34:$K$777,СВЦЭМ!$A$34:$A$777,$A369,СВЦЭМ!$B$34:$B$777,U$366)+'СЕТ СН'!$F$13</f>
        <v>501.09896900000001</v>
      </c>
      <c r="V369" s="37">
        <f>SUMIFS(СВЦЭМ!$K$34:$K$777,СВЦЭМ!$A$34:$A$777,$A369,СВЦЭМ!$B$34:$B$777,V$366)+'СЕТ СН'!$F$13</f>
        <v>488.0444822</v>
      </c>
      <c r="W369" s="37">
        <f>SUMIFS(СВЦЭМ!$K$34:$K$777,СВЦЭМ!$A$34:$A$777,$A369,СВЦЭМ!$B$34:$B$777,W$366)+'СЕТ СН'!$F$13</f>
        <v>455.77402816</v>
      </c>
      <c r="X369" s="37">
        <f>SUMIFS(СВЦЭМ!$K$34:$K$777,СВЦЭМ!$A$34:$A$777,$A369,СВЦЭМ!$B$34:$B$777,X$366)+'СЕТ СН'!$F$13</f>
        <v>462.6524321</v>
      </c>
      <c r="Y369" s="37">
        <f>SUMIFS(СВЦЭМ!$K$34:$K$777,СВЦЭМ!$A$34:$A$777,$A369,СВЦЭМ!$B$34:$B$777,Y$366)+'СЕТ СН'!$F$13</f>
        <v>544.75102657000002</v>
      </c>
    </row>
    <row r="370" spans="1:25" ht="15.75" x14ac:dyDescent="0.2">
      <c r="A370" s="36">
        <f t="shared" si="10"/>
        <v>43255</v>
      </c>
      <c r="B370" s="37">
        <f>SUMIFS(СВЦЭМ!$K$34:$K$777,СВЦЭМ!$A$34:$A$777,$A370,СВЦЭМ!$B$34:$B$777,B$366)+'СЕТ СН'!$F$13</f>
        <v>618.44651480000005</v>
      </c>
      <c r="C370" s="37">
        <f>SUMIFS(СВЦЭМ!$K$34:$K$777,СВЦЭМ!$A$34:$A$777,$A370,СВЦЭМ!$B$34:$B$777,C$366)+'СЕТ СН'!$F$13</f>
        <v>658.77668817000006</v>
      </c>
      <c r="D370" s="37">
        <f>SUMIFS(СВЦЭМ!$K$34:$K$777,СВЦЭМ!$A$34:$A$777,$A370,СВЦЭМ!$B$34:$B$777,D$366)+'СЕТ СН'!$F$13</f>
        <v>681.78005129999997</v>
      </c>
      <c r="E370" s="37">
        <f>SUMIFS(СВЦЭМ!$K$34:$K$777,СВЦЭМ!$A$34:$A$777,$A370,СВЦЭМ!$B$34:$B$777,E$366)+'СЕТ СН'!$F$13</f>
        <v>693.56200350999995</v>
      </c>
      <c r="F370" s="37">
        <f>SUMIFS(СВЦЭМ!$K$34:$K$777,СВЦЭМ!$A$34:$A$777,$A370,СВЦЭМ!$B$34:$B$777,F$366)+'СЕТ СН'!$F$13</f>
        <v>708.29763586000001</v>
      </c>
      <c r="G370" s="37">
        <f>SUMIFS(СВЦЭМ!$K$34:$K$777,СВЦЭМ!$A$34:$A$777,$A370,СВЦЭМ!$B$34:$B$777,G$366)+'СЕТ СН'!$F$13</f>
        <v>689.00649506000002</v>
      </c>
      <c r="H370" s="37">
        <f>SUMIFS(СВЦЭМ!$K$34:$K$777,СВЦЭМ!$A$34:$A$777,$A370,СВЦЭМ!$B$34:$B$777,H$366)+'СЕТ СН'!$F$13</f>
        <v>607.54922173</v>
      </c>
      <c r="I370" s="37">
        <f>SUMIFS(СВЦЭМ!$K$34:$K$777,СВЦЭМ!$A$34:$A$777,$A370,СВЦЭМ!$B$34:$B$777,I$366)+'СЕТ СН'!$F$13</f>
        <v>550.97015359</v>
      </c>
      <c r="J370" s="37">
        <f>SUMIFS(СВЦЭМ!$K$34:$K$777,СВЦЭМ!$A$34:$A$777,$A370,СВЦЭМ!$B$34:$B$777,J$366)+'СЕТ СН'!$F$13</f>
        <v>519.48361935000003</v>
      </c>
      <c r="K370" s="37">
        <f>SUMIFS(СВЦЭМ!$K$34:$K$777,СВЦЭМ!$A$34:$A$777,$A370,СВЦЭМ!$B$34:$B$777,K$366)+'СЕТ СН'!$F$13</f>
        <v>500.09889867999999</v>
      </c>
      <c r="L370" s="37">
        <f>SUMIFS(СВЦЭМ!$K$34:$K$777,СВЦЭМ!$A$34:$A$777,$A370,СВЦЭМ!$B$34:$B$777,L$366)+'СЕТ СН'!$F$13</f>
        <v>494.3241769</v>
      </c>
      <c r="M370" s="37">
        <f>SUMIFS(СВЦЭМ!$K$34:$K$777,СВЦЭМ!$A$34:$A$777,$A370,СВЦЭМ!$B$34:$B$777,M$366)+'СЕТ СН'!$F$13</f>
        <v>498.74110911999998</v>
      </c>
      <c r="N370" s="37">
        <f>SUMIFS(СВЦЭМ!$K$34:$K$777,СВЦЭМ!$A$34:$A$777,$A370,СВЦЭМ!$B$34:$B$777,N$366)+'СЕТ СН'!$F$13</f>
        <v>506.20155184999999</v>
      </c>
      <c r="O370" s="37">
        <f>SUMIFS(СВЦЭМ!$K$34:$K$777,СВЦЭМ!$A$34:$A$777,$A370,СВЦЭМ!$B$34:$B$777,O$366)+'СЕТ СН'!$F$13</f>
        <v>505.54956542000002</v>
      </c>
      <c r="P370" s="37">
        <f>SUMIFS(СВЦЭМ!$K$34:$K$777,СВЦЭМ!$A$34:$A$777,$A370,СВЦЭМ!$B$34:$B$777,P$366)+'СЕТ СН'!$F$13</f>
        <v>502.70265816</v>
      </c>
      <c r="Q370" s="37">
        <f>SUMIFS(СВЦЭМ!$K$34:$K$777,СВЦЭМ!$A$34:$A$777,$A370,СВЦЭМ!$B$34:$B$777,Q$366)+'СЕТ СН'!$F$13</f>
        <v>502.58377843</v>
      </c>
      <c r="R370" s="37">
        <f>SUMIFS(СВЦЭМ!$K$34:$K$777,СВЦЭМ!$A$34:$A$777,$A370,СВЦЭМ!$B$34:$B$777,R$366)+'СЕТ СН'!$F$13</f>
        <v>508.27181280000002</v>
      </c>
      <c r="S370" s="37">
        <f>SUMIFS(СВЦЭМ!$K$34:$K$777,СВЦЭМ!$A$34:$A$777,$A370,СВЦЭМ!$B$34:$B$777,S$366)+'СЕТ СН'!$F$13</f>
        <v>502.41367488999998</v>
      </c>
      <c r="T370" s="37">
        <f>SUMIFS(СВЦЭМ!$K$34:$K$777,СВЦЭМ!$A$34:$A$777,$A370,СВЦЭМ!$B$34:$B$777,T$366)+'СЕТ СН'!$F$13</f>
        <v>500.78071258</v>
      </c>
      <c r="U370" s="37">
        <f>SUMIFS(СВЦЭМ!$K$34:$K$777,СВЦЭМ!$A$34:$A$777,$A370,СВЦЭМ!$B$34:$B$777,U$366)+'СЕТ СН'!$F$13</f>
        <v>495.55076222000002</v>
      </c>
      <c r="V370" s="37">
        <f>SUMIFS(СВЦЭМ!$K$34:$K$777,СВЦЭМ!$A$34:$A$777,$A370,СВЦЭМ!$B$34:$B$777,V$366)+'СЕТ СН'!$F$13</f>
        <v>490.78478263</v>
      </c>
      <c r="W370" s="37">
        <f>SUMIFS(СВЦЭМ!$K$34:$K$777,СВЦЭМ!$A$34:$A$777,$A370,СВЦЭМ!$B$34:$B$777,W$366)+'СЕТ СН'!$F$13</f>
        <v>483.02954278999999</v>
      </c>
      <c r="X370" s="37">
        <f>SUMIFS(СВЦЭМ!$K$34:$K$777,СВЦЭМ!$A$34:$A$777,$A370,СВЦЭМ!$B$34:$B$777,X$366)+'СЕТ СН'!$F$13</f>
        <v>488.61001214999999</v>
      </c>
      <c r="Y370" s="37">
        <f>SUMIFS(СВЦЭМ!$K$34:$K$777,СВЦЭМ!$A$34:$A$777,$A370,СВЦЭМ!$B$34:$B$777,Y$366)+'СЕТ СН'!$F$13</f>
        <v>553.02978421</v>
      </c>
    </row>
    <row r="371" spans="1:25" ht="15.75" x14ac:dyDescent="0.2">
      <c r="A371" s="36">
        <f t="shared" si="10"/>
        <v>43256</v>
      </c>
      <c r="B371" s="37">
        <f>SUMIFS(СВЦЭМ!$K$34:$K$777,СВЦЭМ!$A$34:$A$777,$A371,СВЦЭМ!$B$34:$B$777,B$366)+'СЕТ СН'!$F$13</f>
        <v>607.33211489999997</v>
      </c>
      <c r="C371" s="37">
        <f>SUMIFS(СВЦЭМ!$K$34:$K$777,СВЦЭМ!$A$34:$A$777,$A371,СВЦЭМ!$B$34:$B$777,C$366)+'СЕТ СН'!$F$13</f>
        <v>637.51162746</v>
      </c>
      <c r="D371" s="37">
        <f>SUMIFS(СВЦЭМ!$K$34:$K$777,СВЦЭМ!$A$34:$A$777,$A371,СВЦЭМ!$B$34:$B$777,D$366)+'СЕТ СН'!$F$13</f>
        <v>658.27344295</v>
      </c>
      <c r="E371" s="37">
        <f>SUMIFS(СВЦЭМ!$K$34:$K$777,СВЦЭМ!$A$34:$A$777,$A371,СВЦЭМ!$B$34:$B$777,E$366)+'СЕТ СН'!$F$13</f>
        <v>658.99133763999998</v>
      </c>
      <c r="F371" s="37">
        <f>SUMIFS(СВЦЭМ!$K$34:$K$777,СВЦЭМ!$A$34:$A$777,$A371,СВЦЭМ!$B$34:$B$777,F$366)+'СЕТ СН'!$F$13</f>
        <v>668.59999005999998</v>
      </c>
      <c r="G371" s="37">
        <f>SUMIFS(СВЦЭМ!$K$34:$K$777,СВЦЭМ!$A$34:$A$777,$A371,СВЦЭМ!$B$34:$B$777,G$366)+'СЕТ СН'!$F$13</f>
        <v>659.67432470999995</v>
      </c>
      <c r="H371" s="37">
        <f>SUMIFS(СВЦЭМ!$K$34:$K$777,СВЦЭМ!$A$34:$A$777,$A371,СВЦЭМ!$B$34:$B$777,H$366)+'СЕТ СН'!$F$13</f>
        <v>574.05229195000004</v>
      </c>
      <c r="I371" s="37">
        <f>SUMIFS(СВЦЭМ!$K$34:$K$777,СВЦЭМ!$A$34:$A$777,$A371,СВЦЭМ!$B$34:$B$777,I$366)+'СЕТ СН'!$F$13</f>
        <v>508.97165572</v>
      </c>
      <c r="J371" s="37">
        <f>SUMIFS(СВЦЭМ!$K$34:$K$777,СВЦЭМ!$A$34:$A$777,$A371,СВЦЭМ!$B$34:$B$777,J$366)+'СЕТ СН'!$F$13</f>
        <v>489.60444035</v>
      </c>
      <c r="K371" s="37">
        <f>SUMIFS(СВЦЭМ!$K$34:$K$777,СВЦЭМ!$A$34:$A$777,$A371,СВЦЭМ!$B$34:$B$777,K$366)+'СЕТ СН'!$F$13</f>
        <v>480.32988376999998</v>
      </c>
      <c r="L371" s="37">
        <f>SUMIFS(СВЦЭМ!$K$34:$K$777,СВЦЭМ!$A$34:$A$777,$A371,СВЦЭМ!$B$34:$B$777,L$366)+'СЕТ СН'!$F$13</f>
        <v>477.96496875000003</v>
      </c>
      <c r="M371" s="37">
        <f>SUMIFS(СВЦЭМ!$K$34:$K$777,СВЦЭМ!$A$34:$A$777,$A371,СВЦЭМ!$B$34:$B$777,M$366)+'СЕТ СН'!$F$13</f>
        <v>487.66692123000001</v>
      </c>
      <c r="N371" s="37">
        <f>SUMIFS(СВЦЭМ!$K$34:$K$777,СВЦЭМ!$A$34:$A$777,$A371,СВЦЭМ!$B$34:$B$777,N$366)+'СЕТ СН'!$F$13</f>
        <v>510.53849993</v>
      </c>
      <c r="O371" s="37">
        <f>SUMIFS(СВЦЭМ!$K$34:$K$777,СВЦЭМ!$A$34:$A$777,$A371,СВЦЭМ!$B$34:$B$777,O$366)+'СЕТ СН'!$F$13</f>
        <v>518.42306170999996</v>
      </c>
      <c r="P371" s="37">
        <f>SUMIFS(СВЦЭМ!$K$34:$K$777,СВЦЭМ!$A$34:$A$777,$A371,СВЦЭМ!$B$34:$B$777,P$366)+'СЕТ СН'!$F$13</f>
        <v>513.05533846000003</v>
      </c>
      <c r="Q371" s="37">
        <f>SUMIFS(СВЦЭМ!$K$34:$K$777,СВЦЭМ!$A$34:$A$777,$A371,СВЦЭМ!$B$34:$B$777,Q$366)+'СЕТ СН'!$F$13</f>
        <v>510.39692908000001</v>
      </c>
      <c r="R371" s="37">
        <f>SUMIFS(СВЦЭМ!$K$34:$K$777,СВЦЭМ!$A$34:$A$777,$A371,СВЦЭМ!$B$34:$B$777,R$366)+'СЕТ СН'!$F$13</f>
        <v>520.24487898999996</v>
      </c>
      <c r="S371" s="37">
        <f>SUMIFS(СВЦЭМ!$K$34:$K$777,СВЦЭМ!$A$34:$A$777,$A371,СВЦЭМ!$B$34:$B$777,S$366)+'СЕТ СН'!$F$13</f>
        <v>511.18101274999998</v>
      </c>
      <c r="T371" s="37">
        <f>SUMIFS(СВЦЭМ!$K$34:$K$777,СВЦЭМ!$A$34:$A$777,$A371,СВЦЭМ!$B$34:$B$777,T$366)+'СЕТ СН'!$F$13</f>
        <v>505.27159900999999</v>
      </c>
      <c r="U371" s="37">
        <f>SUMIFS(СВЦЭМ!$K$34:$K$777,СВЦЭМ!$A$34:$A$777,$A371,СВЦЭМ!$B$34:$B$777,U$366)+'СЕТ СН'!$F$13</f>
        <v>505.06943022000002</v>
      </c>
      <c r="V371" s="37">
        <f>SUMIFS(СВЦЭМ!$K$34:$K$777,СВЦЭМ!$A$34:$A$777,$A371,СВЦЭМ!$B$34:$B$777,V$366)+'СЕТ СН'!$F$13</f>
        <v>515.92248057999996</v>
      </c>
      <c r="W371" s="37">
        <f>SUMIFS(СВЦЭМ!$K$34:$K$777,СВЦЭМ!$A$34:$A$777,$A371,СВЦЭМ!$B$34:$B$777,W$366)+'СЕТ СН'!$F$13</f>
        <v>489.83572405000001</v>
      </c>
      <c r="X371" s="37">
        <f>SUMIFS(СВЦЭМ!$K$34:$K$777,СВЦЭМ!$A$34:$A$777,$A371,СВЦЭМ!$B$34:$B$777,X$366)+'СЕТ СН'!$F$13</f>
        <v>503.48693156000002</v>
      </c>
      <c r="Y371" s="37">
        <f>SUMIFS(СВЦЭМ!$K$34:$K$777,СВЦЭМ!$A$34:$A$777,$A371,СВЦЭМ!$B$34:$B$777,Y$366)+'СЕТ СН'!$F$13</f>
        <v>575.88931348999995</v>
      </c>
    </row>
    <row r="372" spans="1:25" ht="15.75" x14ac:dyDescent="0.2">
      <c r="A372" s="36">
        <f t="shared" si="10"/>
        <v>43257</v>
      </c>
      <c r="B372" s="37">
        <f>SUMIFS(СВЦЭМ!$K$34:$K$777,СВЦЭМ!$A$34:$A$777,$A372,СВЦЭМ!$B$34:$B$777,B$366)+'СЕТ СН'!$F$13</f>
        <v>636.45409280000001</v>
      </c>
      <c r="C372" s="37">
        <f>SUMIFS(СВЦЭМ!$K$34:$K$777,СВЦЭМ!$A$34:$A$777,$A372,СВЦЭМ!$B$34:$B$777,C$366)+'СЕТ СН'!$F$13</f>
        <v>675.95652814000005</v>
      </c>
      <c r="D372" s="37">
        <f>SUMIFS(СВЦЭМ!$K$34:$K$777,СВЦЭМ!$A$34:$A$777,$A372,СВЦЭМ!$B$34:$B$777,D$366)+'СЕТ СН'!$F$13</f>
        <v>703.54177150999999</v>
      </c>
      <c r="E372" s="37">
        <f>SUMIFS(СВЦЭМ!$K$34:$K$777,СВЦЭМ!$A$34:$A$777,$A372,СВЦЭМ!$B$34:$B$777,E$366)+'СЕТ СН'!$F$13</f>
        <v>706.07532214000003</v>
      </c>
      <c r="F372" s="37">
        <f>SUMIFS(СВЦЭМ!$K$34:$K$777,СВЦЭМ!$A$34:$A$777,$A372,СВЦЭМ!$B$34:$B$777,F$366)+'СЕТ СН'!$F$13</f>
        <v>701.96636722000005</v>
      </c>
      <c r="G372" s="37">
        <f>SUMIFS(СВЦЭМ!$K$34:$K$777,СВЦЭМ!$A$34:$A$777,$A372,СВЦЭМ!$B$34:$B$777,G$366)+'СЕТ СН'!$F$13</f>
        <v>697.19181363999996</v>
      </c>
      <c r="H372" s="37">
        <f>SUMIFS(СВЦЭМ!$K$34:$K$777,СВЦЭМ!$A$34:$A$777,$A372,СВЦЭМ!$B$34:$B$777,H$366)+'СЕТ СН'!$F$13</f>
        <v>614.75759202999996</v>
      </c>
      <c r="I372" s="37">
        <f>SUMIFS(СВЦЭМ!$K$34:$K$777,СВЦЭМ!$A$34:$A$777,$A372,СВЦЭМ!$B$34:$B$777,I$366)+'СЕТ СН'!$F$13</f>
        <v>530.91781351999998</v>
      </c>
      <c r="J372" s="37">
        <f>SUMIFS(СВЦЭМ!$K$34:$K$777,СВЦЭМ!$A$34:$A$777,$A372,СВЦЭМ!$B$34:$B$777,J$366)+'СЕТ СН'!$F$13</f>
        <v>506.13132092000001</v>
      </c>
      <c r="K372" s="37">
        <f>SUMIFS(СВЦЭМ!$K$34:$K$777,СВЦЭМ!$A$34:$A$777,$A372,СВЦЭМ!$B$34:$B$777,K$366)+'СЕТ СН'!$F$13</f>
        <v>489.95879144999998</v>
      </c>
      <c r="L372" s="37">
        <f>SUMIFS(СВЦЭМ!$K$34:$K$777,СВЦЭМ!$A$34:$A$777,$A372,СВЦЭМ!$B$34:$B$777,L$366)+'СЕТ СН'!$F$13</f>
        <v>477.77980231999999</v>
      </c>
      <c r="M372" s="37">
        <f>SUMIFS(СВЦЭМ!$K$34:$K$777,СВЦЭМ!$A$34:$A$777,$A372,СВЦЭМ!$B$34:$B$777,M$366)+'СЕТ СН'!$F$13</f>
        <v>483.70330825999997</v>
      </c>
      <c r="N372" s="37">
        <f>SUMIFS(СВЦЭМ!$K$34:$K$777,СВЦЭМ!$A$34:$A$777,$A372,СВЦЭМ!$B$34:$B$777,N$366)+'СЕТ СН'!$F$13</f>
        <v>484.91027910999998</v>
      </c>
      <c r="O372" s="37">
        <f>SUMIFS(СВЦЭМ!$K$34:$K$777,СВЦЭМ!$A$34:$A$777,$A372,СВЦЭМ!$B$34:$B$777,O$366)+'СЕТ СН'!$F$13</f>
        <v>487.59716601999997</v>
      </c>
      <c r="P372" s="37">
        <f>SUMIFS(СВЦЭМ!$K$34:$K$777,СВЦЭМ!$A$34:$A$777,$A372,СВЦЭМ!$B$34:$B$777,P$366)+'СЕТ СН'!$F$13</f>
        <v>488.09889498000001</v>
      </c>
      <c r="Q372" s="37">
        <f>SUMIFS(СВЦЭМ!$K$34:$K$777,СВЦЭМ!$A$34:$A$777,$A372,СВЦЭМ!$B$34:$B$777,Q$366)+'СЕТ СН'!$F$13</f>
        <v>486.62104692999998</v>
      </c>
      <c r="R372" s="37">
        <f>SUMIFS(СВЦЭМ!$K$34:$K$777,СВЦЭМ!$A$34:$A$777,$A372,СВЦЭМ!$B$34:$B$777,R$366)+'СЕТ СН'!$F$13</f>
        <v>489.64467237000002</v>
      </c>
      <c r="S372" s="37">
        <f>SUMIFS(СВЦЭМ!$K$34:$K$777,СВЦЭМ!$A$34:$A$777,$A372,СВЦЭМ!$B$34:$B$777,S$366)+'СЕТ СН'!$F$13</f>
        <v>489.63760392</v>
      </c>
      <c r="T372" s="37">
        <f>SUMIFS(СВЦЭМ!$K$34:$K$777,СВЦЭМ!$A$34:$A$777,$A372,СВЦЭМ!$B$34:$B$777,T$366)+'СЕТ СН'!$F$13</f>
        <v>489.52900197000002</v>
      </c>
      <c r="U372" s="37">
        <f>SUMIFS(СВЦЭМ!$K$34:$K$777,СВЦЭМ!$A$34:$A$777,$A372,СВЦЭМ!$B$34:$B$777,U$366)+'СЕТ СН'!$F$13</f>
        <v>491.51218999999998</v>
      </c>
      <c r="V372" s="37">
        <f>SUMIFS(СВЦЭМ!$K$34:$K$777,СВЦЭМ!$A$34:$A$777,$A372,СВЦЭМ!$B$34:$B$777,V$366)+'СЕТ СН'!$F$13</f>
        <v>489.06345822999998</v>
      </c>
      <c r="W372" s="37">
        <f>SUMIFS(СВЦЭМ!$K$34:$K$777,СВЦЭМ!$A$34:$A$777,$A372,СВЦЭМ!$B$34:$B$777,W$366)+'СЕТ СН'!$F$13</f>
        <v>478.28577712999999</v>
      </c>
      <c r="X372" s="37">
        <f>SUMIFS(СВЦЭМ!$K$34:$K$777,СВЦЭМ!$A$34:$A$777,$A372,СВЦЭМ!$B$34:$B$777,X$366)+'СЕТ СН'!$F$13</f>
        <v>490.22807014</v>
      </c>
      <c r="Y372" s="37">
        <f>SUMIFS(СВЦЭМ!$K$34:$K$777,СВЦЭМ!$A$34:$A$777,$A372,СВЦЭМ!$B$34:$B$777,Y$366)+'СЕТ СН'!$F$13</f>
        <v>563.71051627999998</v>
      </c>
    </row>
    <row r="373" spans="1:25" ht="15.75" x14ac:dyDescent="0.2">
      <c r="A373" s="36">
        <f t="shared" si="10"/>
        <v>43258</v>
      </c>
      <c r="B373" s="37">
        <f>SUMIFS(СВЦЭМ!$K$34:$K$777,СВЦЭМ!$A$34:$A$777,$A373,СВЦЭМ!$B$34:$B$777,B$366)+'СЕТ СН'!$F$13</f>
        <v>615.68354135000004</v>
      </c>
      <c r="C373" s="37">
        <f>SUMIFS(СВЦЭМ!$K$34:$K$777,СВЦЭМ!$A$34:$A$777,$A373,СВЦЭМ!$B$34:$B$777,C$366)+'СЕТ СН'!$F$13</f>
        <v>654.92388836999999</v>
      </c>
      <c r="D373" s="37">
        <f>SUMIFS(СВЦЭМ!$K$34:$K$777,СВЦЭМ!$A$34:$A$777,$A373,СВЦЭМ!$B$34:$B$777,D$366)+'СЕТ СН'!$F$13</f>
        <v>668.94095344000004</v>
      </c>
      <c r="E373" s="37">
        <f>SUMIFS(СВЦЭМ!$K$34:$K$777,СВЦЭМ!$A$34:$A$777,$A373,СВЦЭМ!$B$34:$B$777,E$366)+'СЕТ СН'!$F$13</f>
        <v>673.69846466000001</v>
      </c>
      <c r="F373" s="37">
        <f>SUMIFS(СВЦЭМ!$K$34:$K$777,СВЦЭМ!$A$34:$A$777,$A373,СВЦЭМ!$B$34:$B$777,F$366)+'СЕТ СН'!$F$13</f>
        <v>682.39256105000004</v>
      </c>
      <c r="G373" s="37">
        <f>SUMIFS(СВЦЭМ!$K$34:$K$777,СВЦЭМ!$A$34:$A$777,$A373,СВЦЭМ!$B$34:$B$777,G$366)+'СЕТ СН'!$F$13</f>
        <v>677.84186900999998</v>
      </c>
      <c r="H373" s="37">
        <f>SUMIFS(СВЦЭМ!$K$34:$K$777,СВЦЭМ!$A$34:$A$777,$A373,СВЦЭМ!$B$34:$B$777,H$366)+'СЕТ СН'!$F$13</f>
        <v>592.67192322000005</v>
      </c>
      <c r="I373" s="37">
        <f>SUMIFS(СВЦЭМ!$K$34:$K$777,СВЦЭМ!$A$34:$A$777,$A373,СВЦЭМ!$B$34:$B$777,I$366)+'СЕТ СН'!$F$13</f>
        <v>514.81876507000004</v>
      </c>
      <c r="J373" s="37">
        <f>SUMIFS(СВЦЭМ!$K$34:$K$777,СВЦЭМ!$A$34:$A$777,$A373,СВЦЭМ!$B$34:$B$777,J$366)+'СЕТ СН'!$F$13</f>
        <v>493.27217209000003</v>
      </c>
      <c r="K373" s="37">
        <f>SUMIFS(СВЦЭМ!$K$34:$K$777,СВЦЭМ!$A$34:$A$777,$A373,СВЦЭМ!$B$34:$B$777,K$366)+'СЕТ СН'!$F$13</f>
        <v>479.32215722000001</v>
      </c>
      <c r="L373" s="37">
        <f>SUMIFS(СВЦЭМ!$K$34:$K$777,СВЦЭМ!$A$34:$A$777,$A373,СВЦЭМ!$B$34:$B$777,L$366)+'СЕТ СН'!$F$13</f>
        <v>469.70963257</v>
      </c>
      <c r="M373" s="37">
        <f>SUMIFS(СВЦЭМ!$K$34:$K$777,СВЦЭМ!$A$34:$A$777,$A373,СВЦЭМ!$B$34:$B$777,M$366)+'СЕТ СН'!$F$13</f>
        <v>471.46707550000002</v>
      </c>
      <c r="N373" s="37">
        <f>SUMIFS(СВЦЭМ!$K$34:$K$777,СВЦЭМ!$A$34:$A$777,$A373,СВЦЭМ!$B$34:$B$777,N$366)+'СЕТ СН'!$F$13</f>
        <v>477.69535244999997</v>
      </c>
      <c r="O373" s="37">
        <f>SUMIFS(СВЦЭМ!$K$34:$K$777,СВЦЭМ!$A$34:$A$777,$A373,СВЦЭМ!$B$34:$B$777,O$366)+'СЕТ СН'!$F$13</f>
        <v>480.76139193</v>
      </c>
      <c r="P373" s="37">
        <f>SUMIFS(СВЦЭМ!$K$34:$K$777,СВЦЭМ!$A$34:$A$777,$A373,СВЦЭМ!$B$34:$B$777,P$366)+'СЕТ СН'!$F$13</f>
        <v>473.01044241</v>
      </c>
      <c r="Q373" s="37">
        <f>SUMIFS(СВЦЭМ!$K$34:$K$777,СВЦЭМ!$A$34:$A$777,$A373,СВЦЭМ!$B$34:$B$777,Q$366)+'СЕТ СН'!$F$13</f>
        <v>480.30405486000001</v>
      </c>
      <c r="R373" s="37">
        <f>SUMIFS(СВЦЭМ!$K$34:$K$777,СВЦЭМ!$A$34:$A$777,$A373,СВЦЭМ!$B$34:$B$777,R$366)+'СЕТ СН'!$F$13</f>
        <v>494.20804199999998</v>
      </c>
      <c r="S373" s="37">
        <f>SUMIFS(СВЦЭМ!$K$34:$K$777,СВЦЭМ!$A$34:$A$777,$A373,СВЦЭМ!$B$34:$B$777,S$366)+'СЕТ СН'!$F$13</f>
        <v>506.24839170000001</v>
      </c>
      <c r="T373" s="37">
        <f>SUMIFS(СВЦЭМ!$K$34:$K$777,СВЦЭМ!$A$34:$A$777,$A373,СВЦЭМ!$B$34:$B$777,T$366)+'СЕТ СН'!$F$13</f>
        <v>520.80838236</v>
      </c>
      <c r="U373" s="37">
        <f>SUMIFS(СВЦЭМ!$K$34:$K$777,СВЦЭМ!$A$34:$A$777,$A373,СВЦЭМ!$B$34:$B$777,U$366)+'СЕТ СН'!$F$13</f>
        <v>527.51894506999997</v>
      </c>
      <c r="V373" s="37">
        <f>SUMIFS(СВЦЭМ!$K$34:$K$777,СВЦЭМ!$A$34:$A$777,$A373,СВЦЭМ!$B$34:$B$777,V$366)+'СЕТ СН'!$F$13</f>
        <v>525.47728850999999</v>
      </c>
      <c r="W373" s="37">
        <f>SUMIFS(СВЦЭМ!$K$34:$K$777,СВЦЭМ!$A$34:$A$777,$A373,СВЦЭМ!$B$34:$B$777,W$366)+'СЕТ СН'!$F$13</f>
        <v>511.31802742999997</v>
      </c>
      <c r="X373" s="37">
        <f>SUMIFS(СВЦЭМ!$K$34:$K$777,СВЦЭМ!$A$34:$A$777,$A373,СВЦЭМ!$B$34:$B$777,X$366)+'СЕТ СН'!$F$13</f>
        <v>489.22661397000002</v>
      </c>
      <c r="Y373" s="37">
        <f>SUMIFS(СВЦЭМ!$K$34:$K$777,СВЦЭМ!$A$34:$A$777,$A373,СВЦЭМ!$B$34:$B$777,Y$366)+'СЕТ СН'!$F$13</f>
        <v>559.85271477000003</v>
      </c>
    </row>
    <row r="374" spans="1:25" ht="15.75" x14ac:dyDescent="0.2">
      <c r="A374" s="36">
        <f t="shared" si="10"/>
        <v>43259</v>
      </c>
      <c r="B374" s="37">
        <f>SUMIFS(СВЦЭМ!$K$34:$K$777,СВЦЭМ!$A$34:$A$777,$A374,СВЦЭМ!$B$34:$B$777,B$366)+'СЕТ СН'!$F$13</f>
        <v>616.82974148000005</v>
      </c>
      <c r="C374" s="37">
        <f>SUMIFS(СВЦЭМ!$K$34:$K$777,СВЦЭМ!$A$34:$A$777,$A374,СВЦЭМ!$B$34:$B$777,C$366)+'СЕТ СН'!$F$13</f>
        <v>666.61649761000001</v>
      </c>
      <c r="D374" s="37">
        <f>SUMIFS(СВЦЭМ!$K$34:$K$777,СВЦЭМ!$A$34:$A$777,$A374,СВЦЭМ!$B$34:$B$777,D$366)+'СЕТ СН'!$F$13</f>
        <v>696.40737306999995</v>
      </c>
      <c r="E374" s="37">
        <f>SUMIFS(СВЦЭМ!$K$34:$K$777,СВЦЭМ!$A$34:$A$777,$A374,СВЦЭМ!$B$34:$B$777,E$366)+'СЕТ СН'!$F$13</f>
        <v>698.25095327999998</v>
      </c>
      <c r="F374" s="37">
        <f>SUMIFS(СВЦЭМ!$K$34:$K$777,СВЦЭМ!$A$34:$A$777,$A374,СВЦЭМ!$B$34:$B$777,F$366)+'СЕТ СН'!$F$13</f>
        <v>701.20312236999996</v>
      </c>
      <c r="G374" s="37">
        <f>SUMIFS(СВЦЭМ!$K$34:$K$777,СВЦЭМ!$A$34:$A$777,$A374,СВЦЭМ!$B$34:$B$777,G$366)+'СЕТ СН'!$F$13</f>
        <v>684.45166018999998</v>
      </c>
      <c r="H374" s="37">
        <f>SUMIFS(СВЦЭМ!$K$34:$K$777,СВЦЭМ!$A$34:$A$777,$A374,СВЦЭМ!$B$34:$B$777,H$366)+'СЕТ СН'!$F$13</f>
        <v>600.22727416999999</v>
      </c>
      <c r="I374" s="37">
        <f>SUMIFS(СВЦЭМ!$K$34:$K$777,СВЦЭМ!$A$34:$A$777,$A374,СВЦЭМ!$B$34:$B$777,I$366)+'СЕТ СН'!$F$13</f>
        <v>537.38570172000004</v>
      </c>
      <c r="J374" s="37">
        <f>SUMIFS(СВЦЭМ!$K$34:$K$777,СВЦЭМ!$A$34:$A$777,$A374,СВЦЭМ!$B$34:$B$777,J$366)+'СЕТ СН'!$F$13</f>
        <v>510.7851574</v>
      </c>
      <c r="K374" s="37">
        <f>SUMIFS(СВЦЭМ!$K$34:$K$777,СВЦЭМ!$A$34:$A$777,$A374,СВЦЭМ!$B$34:$B$777,K$366)+'СЕТ СН'!$F$13</f>
        <v>501.16076672999998</v>
      </c>
      <c r="L374" s="37">
        <f>SUMIFS(СВЦЭМ!$K$34:$K$777,СВЦЭМ!$A$34:$A$777,$A374,СВЦЭМ!$B$34:$B$777,L$366)+'СЕТ СН'!$F$13</f>
        <v>490.51669049999998</v>
      </c>
      <c r="M374" s="37">
        <f>SUMIFS(СВЦЭМ!$K$34:$K$777,СВЦЭМ!$A$34:$A$777,$A374,СВЦЭМ!$B$34:$B$777,M$366)+'СЕТ СН'!$F$13</f>
        <v>480.82723278999998</v>
      </c>
      <c r="N374" s="37">
        <f>SUMIFS(СВЦЭМ!$K$34:$K$777,СВЦЭМ!$A$34:$A$777,$A374,СВЦЭМ!$B$34:$B$777,N$366)+'СЕТ СН'!$F$13</f>
        <v>483.11201023000001</v>
      </c>
      <c r="O374" s="37">
        <f>SUMIFS(СВЦЭМ!$K$34:$K$777,СВЦЭМ!$A$34:$A$777,$A374,СВЦЭМ!$B$34:$B$777,O$366)+'СЕТ СН'!$F$13</f>
        <v>482.43796723999998</v>
      </c>
      <c r="P374" s="37">
        <f>SUMIFS(СВЦЭМ!$K$34:$K$777,СВЦЭМ!$A$34:$A$777,$A374,СВЦЭМ!$B$34:$B$777,P$366)+'СЕТ СН'!$F$13</f>
        <v>483.72964567999998</v>
      </c>
      <c r="Q374" s="37">
        <f>SUMIFS(СВЦЭМ!$K$34:$K$777,СВЦЭМ!$A$34:$A$777,$A374,СВЦЭМ!$B$34:$B$777,Q$366)+'СЕТ СН'!$F$13</f>
        <v>487.39855613999998</v>
      </c>
      <c r="R374" s="37">
        <f>SUMIFS(СВЦЭМ!$K$34:$K$777,СВЦЭМ!$A$34:$A$777,$A374,СВЦЭМ!$B$34:$B$777,R$366)+'СЕТ СН'!$F$13</f>
        <v>489.73622332999997</v>
      </c>
      <c r="S374" s="37">
        <f>SUMIFS(СВЦЭМ!$K$34:$K$777,СВЦЭМ!$A$34:$A$777,$A374,СВЦЭМ!$B$34:$B$777,S$366)+'СЕТ СН'!$F$13</f>
        <v>487.16153543000001</v>
      </c>
      <c r="T374" s="37">
        <f>SUMIFS(СВЦЭМ!$K$34:$K$777,СВЦЭМ!$A$34:$A$777,$A374,СВЦЭМ!$B$34:$B$777,T$366)+'СЕТ СН'!$F$13</f>
        <v>484.58052521000002</v>
      </c>
      <c r="U374" s="37">
        <f>SUMIFS(СВЦЭМ!$K$34:$K$777,СВЦЭМ!$A$34:$A$777,$A374,СВЦЭМ!$B$34:$B$777,U$366)+'СЕТ СН'!$F$13</f>
        <v>489.39893816</v>
      </c>
      <c r="V374" s="37">
        <f>SUMIFS(СВЦЭМ!$K$34:$K$777,СВЦЭМ!$A$34:$A$777,$A374,СВЦЭМ!$B$34:$B$777,V$366)+'СЕТ СН'!$F$13</f>
        <v>492.12278388999999</v>
      </c>
      <c r="W374" s="37">
        <f>SUMIFS(СВЦЭМ!$K$34:$K$777,СВЦЭМ!$A$34:$A$777,$A374,СВЦЭМ!$B$34:$B$777,W$366)+'СЕТ СН'!$F$13</f>
        <v>471.74711653999998</v>
      </c>
      <c r="X374" s="37">
        <f>SUMIFS(СВЦЭМ!$K$34:$K$777,СВЦЭМ!$A$34:$A$777,$A374,СВЦЭМ!$B$34:$B$777,X$366)+'СЕТ СН'!$F$13</f>
        <v>486.08921377000001</v>
      </c>
      <c r="Y374" s="37">
        <f>SUMIFS(СВЦЭМ!$K$34:$K$777,СВЦЭМ!$A$34:$A$777,$A374,СВЦЭМ!$B$34:$B$777,Y$366)+'СЕТ СН'!$F$13</f>
        <v>554.60864789000004</v>
      </c>
    </row>
    <row r="375" spans="1:25" ht="15.75" x14ac:dyDescent="0.2">
      <c r="A375" s="36">
        <f t="shared" si="10"/>
        <v>43260</v>
      </c>
      <c r="B375" s="37">
        <f>SUMIFS(СВЦЭМ!$K$34:$K$777,СВЦЭМ!$A$34:$A$777,$A375,СВЦЭМ!$B$34:$B$777,B$366)+'СЕТ СН'!$F$13</f>
        <v>658.87643327000001</v>
      </c>
      <c r="C375" s="37">
        <f>SUMIFS(СВЦЭМ!$K$34:$K$777,СВЦЭМ!$A$34:$A$777,$A375,СВЦЭМ!$B$34:$B$777,C$366)+'СЕТ СН'!$F$13</f>
        <v>678.88940414000001</v>
      </c>
      <c r="D375" s="37">
        <f>SUMIFS(СВЦЭМ!$K$34:$K$777,СВЦЭМ!$A$34:$A$777,$A375,СВЦЭМ!$B$34:$B$777,D$366)+'СЕТ СН'!$F$13</f>
        <v>701.07613527000001</v>
      </c>
      <c r="E375" s="37">
        <f>SUMIFS(СВЦЭМ!$K$34:$K$777,СВЦЭМ!$A$34:$A$777,$A375,СВЦЭМ!$B$34:$B$777,E$366)+'СЕТ СН'!$F$13</f>
        <v>708.19131598000001</v>
      </c>
      <c r="F375" s="37">
        <f>SUMIFS(СВЦЭМ!$K$34:$K$777,СВЦЭМ!$A$34:$A$777,$A375,СВЦЭМ!$B$34:$B$777,F$366)+'СЕТ СН'!$F$13</f>
        <v>703.45976673999996</v>
      </c>
      <c r="G375" s="37">
        <f>SUMIFS(СВЦЭМ!$K$34:$K$777,СВЦЭМ!$A$34:$A$777,$A375,СВЦЭМ!$B$34:$B$777,G$366)+'СЕТ СН'!$F$13</f>
        <v>690.69748719999996</v>
      </c>
      <c r="H375" s="37">
        <f>SUMIFS(СВЦЭМ!$K$34:$K$777,СВЦЭМ!$A$34:$A$777,$A375,СВЦЭМ!$B$34:$B$777,H$366)+'СЕТ СН'!$F$13</f>
        <v>643.01060701999995</v>
      </c>
      <c r="I375" s="37">
        <f>SUMIFS(СВЦЭМ!$K$34:$K$777,СВЦЭМ!$A$34:$A$777,$A375,СВЦЭМ!$B$34:$B$777,I$366)+'СЕТ СН'!$F$13</f>
        <v>560.65916324</v>
      </c>
      <c r="J375" s="37">
        <f>SUMIFS(СВЦЭМ!$K$34:$K$777,СВЦЭМ!$A$34:$A$777,$A375,СВЦЭМ!$B$34:$B$777,J$366)+'СЕТ СН'!$F$13</f>
        <v>498.63039849</v>
      </c>
      <c r="K375" s="37">
        <f>SUMIFS(СВЦЭМ!$K$34:$K$777,СВЦЭМ!$A$34:$A$777,$A375,СВЦЭМ!$B$34:$B$777,K$366)+'СЕТ СН'!$F$13</f>
        <v>481.38870872000001</v>
      </c>
      <c r="L375" s="37">
        <f>SUMIFS(СВЦЭМ!$K$34:$K$777,СВЦЭМ!$A$34:$A$777,$A375,СВЦЭМ!$B$34:$B$777,L$366)+'СЕТ СН'!$F$13</f>
        <v>468.85054868999998</v>
      </c>
      <c r="M375" s="37">
        <f>SUMIFS(СВЦЭМ!$K$34:$K$777,СВЦЭМ!$A$34:$A$777,$A375,СВЦЭМ!$B$34:$B$777,M$366)+'СЕТ СН'!$F$13</f>
        <v>471.15389339000001</v>
      </c>
      <c r="N375" s="37">
        <f>SUMIFS(СВЦЭМ!$K$34:$K$777,СВЦЭМ!$A$34:$A$777,$A375,СВЦЭМ!$B$34:$B$777,N$366)+'СЕТ СН'!$F$13</f>
        <v>476.52550818999998</v>
      </c>
      <c r="O375" s="37">
        <f>SUMIFS(СВЦЭМ!$K$34:$K$777,СВЦЭМ!$A$34:$A$777,$A375,СВЦЭМ!$B$34:$B$777,O$366)+'СЕТ СН'!$F$13</f>
        <v>477.30337827</v>
      </c>
      <c r="P375" s="37">
        <f>SUMIFS(СВЦЭМ!$K$34:$K$777,СВЦЭМ!$A$34:$A$777,$A375,СВЦЭМ!$B$34:$B$777,P$366)+'СЕТ СН'!$F$13</f>
        <v>472.89555519999999</v>
      </c>
      <c r="Q375" s="37">
        <f>SUMIFS(СВЦЭМ!$K$34:$K$777,СВЦЭМ!$A$34:$A$777,$A375,СВЦЭМ!$B$34:$B$777,Q$366)+'СЕТ СН'!$F$13</f>
        <v>475.12408691000002</v>
      </c>
      <c r="R375" s="37">
        <f>SUMIFS(СВЦЭМ!$K$34:$K$777,СВЦЭМ!$A$34:$A$777,$A375,СВЦЭМ!$B$34:$B$777,R$366)+'СЕТ СН'!$F$13</f>
        <v>483.38658120000002</v>
      </c>
      <c r="S375" s="37">
        <f>SUMIFS(СВЦЭМ!$K$34:$K$777,СВЦЭМ!$A$34:$A$777,$A375,СВЦЭМ!$B$34:$B$777,S$366)+'СЕТ СН'!$F$13</f>
        <v>483.40577704999998</v>
      </c>
      <c r="T375" s="37">
        <f>SUMIFS(СВЦЭМ!$K$34:$K$777,СВЦЭМ!$A$34:$A$777,$A375,СВЦЭМ!$B$34:$B$777,T$366)+'СЕТ СН'!$F$13</f>
        <v>480.43777562999998</v>
      </c>
      <c r="U375" s="37">
        <f>SUMIFS(СВЦЭМ!$K$34:$K$777,СВЦЭМ!$A$34:$A$777,$A375,СВЦЭМ!$B$34:$B$777,U$366)+'СЕТ СН'!$F$13</f>
        <v>479.70758380000001</v>
      </c>
      <c r="V375" s="37">
        <f>SUMIFS(СВЦЭМ!$K$34:$K$777,СВЦЭМ!$A$34:$A$777,$A375,СВЦЭМ!$B$34:$B$777,V$366)+'СЕТ СН'!$F$13</f>
        <v>489.21118925000002</v>
      </c>
      <c r="W375" s="37">
        <f>SUMIFS(СВЦЭМ!$K$34:$K$777,СВЦЭМ!$A$34:$A$777,$A375,СВЦЭМ!$B$34:$B$777,W$366)+'СЕТ СН'!$F$13</f>
        <v>516.26373304000003</v>
      </c>
      <c r="X375" s="37">
        <f>SUMIFS(СВЦЭМ!$K$34:$K$777,СВЦЭМ!$A$34:$A$777,$A375,СВЦЭМ!$B$34:$B$777,X$366)+'СЕТ СН'!$F$13</f>
        <v>564.20707530000004</v>
      </c>
      <c r="Y375" s="37">
        <f>SUMIFS(СВЦЭМ!$K$34:$K$777,СВЦЭМ!$A$34:$A$777,$A375,СВЦЭМ!$B$34:$B$777,Y$366)+'СЕТ СН'!$F$13</f>
        <v>607.15236743000003</v>
      </c>
    </row>
    <row r="376" spans="1:25" ht="15.75" x14ac:dyDescent="0.2">
      <c r="A376" s="36">
        <f t="shared" si="10"/>
        <v>43261</v>
      </c>
      <c r="B376" s="37">
        <f>SUMIFS(СВЦЭМ!$K$34:$K$777,СВЦЭМ!$A$34:$A$777,$A376,СВЦЭМ!$B$34:$B$777,B$366)+'СЕТ СН'!$F$13</f>
        <v>653.85001639999996</v>
      </c>
      <c r="C376" s="37">
        <f>SUMIFS(СВЦЭМ!$K$34:$K$777,СВЦЭМ!$A$34:$A$777,$A376,СВЦЭМ!$B$34:$B$777,C$366)+'СЕТ СН'!$F$13</f>
        <v>685.16072964</v>
      </c>
      <c r="D376" s="37">
        <f>SUMIFS(СВЦЭМ!$K$34:$K$777,СВЦЭМ!$A$34:$A$777,$A376,СВЦЭМ!$B$34:$B$777,D$366)+'СЕТ СН'!$F$13</f>
        <v>708.41244919999997</v>
      </c>
      <c r="E376" s="37">
        <f>SUMIFS(СВЦЭМ!$K$34:$K$777,СВЦЭМ!$A$34:$A$777,$A376,СВЦЭМ!$B$34:$B$777,E$366)+'СЕТ СН'!$F$13</f>
        <v>709.73514048000004</v>
      </c>
      <c r="F376" s="37">
        <f>SUMIFS(СВЦЭМ!$K$34:$K$777,СВЦЭМ!$A$34:$A$777,$A376,СВЦЭМ!$B$34:$B$777,F$366)+'СЕТ СН'!$F$13</f>
        <v>705.98929206000003</v>
      </c>
      <c r="G376" s="37">
        <f>SUMIFS(СВЦЭМ!$K$34:$K$777,СВЦЭМ!$A$34:$A$777,$A376,СВЦЭМ!$B$34:$B$777,G$366)+'СЕТ СН'!$F$13</f>
        <v>706.74000596999997</v>
      </c>
      <c r="H376" s="37">
        <f>SUMIFS(СВЦЭМ!$K$34:$K$777,СВЦЭМ!$A$34:$A$777,$A376,СВЦЭМ!$B$34:$B$777,H$366)+'СЕТ СН'!$F$13</f>
        <v>668.09454043999995</v>
      </c>
      <c r="I376" s="37">
        <f>SUMIFS(СВЦЭМ!$K$34:$K$777,СВЦЭМ!$A$34:$A$777,$A376,СВЦЭМ!$B$34:$B$777,I$366)+'СЕТ СН'!$F$13</f>
        <v>583.32484036000005</v>
      </c>
      <c r="J376" s="37">
        <f>SUMIFS(СВЦЭМ!$K$34:$K$777,СВЦЭМ!$A$34:$A$777,$A376,СВЦЭМ!$B$34:$B$777,J$366)+'СЕТ СН'!$F$13</f>
        <v>519.61010427999997</v>
      </c>
      <c r="K376" s="37">
        <f>SUMIFS(СВЦЭМ!$K$34:$K$777,СВЦЭМ!$A$34:$A$777,$A376,СВЦЭМ!$B$34:$B$777,K$366)+'СЕТ СН'!$F$13</f>
        <v>475.97892659000001</v>
      </c>
      <c r="L376" s="37">
        <f>SUMIFS(СВЦЭМ!$K$34:$K$777,СВЦЭМ!$A$34:$A$777,$A376,СВЦЭМ!$B$34:$B$777,L$366)+'СЕТ СН'!$F$13</f>
        <v>457.76454962999998</v>
      </c>
      <c r="M376" s="37">
        <f>SUMIFS(СВЦЭМ!$K$34:$K$777,СВЦЭМ!$A$34:$A$777,$A376,СВЦЭМ!$B$34:$B$777,M$366)+'СЕТ СН'!$F$13</f>
        <v>455.57456209999998</v>
      </c>
      <c r="N376" s="37">
        <f>SUMIFS(СВЦЭМ!$K$34:$K$777,СВЦЭМ!$A$34:$A$777,$A376,СВЦЭМ!$B$34:$B$777,N$366)+'СЕТ СН'!$F$13</f>
        <v>461.57857953000001</v>
      </c>
      <c r="O376" s="37">
        <f>SUMIFS(СВЦЭМ!$K$34:$K$777,СВЦЭМ!$A$34:$A$777,$A376,СВЦЭМ!$B$34:$B$777,O$366)+'СЕТ СН'!$F$13</f>
        <v>491.82652626999999</v>
      </c>
      <c r="P376" s="37">
        <f>SUMIFS(СВЦЭМ!$K$34:$K$777,СВЦЭМ!$A$34:$A$777,$A376,СВЦЭМ!$B$34:$B$777,P$366)+'СЕТ СН'!$F$13</f>
        <v>483.25630423000001</v>
      </c>
      <c r="Q376" s="37">
        <f>SUMIFS(СВЦЭМ!$K$34:$K$777,СВЦЭМ!$A$34:$A$777,$A376,СВЦЭМ!$B$34:$B$777,Q$366)+'СЕТ СН'!$F$13</f>
        <v>485.56261757999999</v>
      </c>
      <c r="R376" s="37">
        <f>SUMIFS(СВЦЭМ!$K$34:$K$777,СВЦЭМ!$A$34:$A$777,$A376,СВЦЭМ!$B$34:$B$777,R$366)+'СЕТ СН'!$F$13</f>
        <v>485.34130808999998</v>
      </c>
      <c r="S376" s="37">
        <f>SUMIFS(СВЦЭМ!$K$34:$K$777,СВЦЭМ!$A$34:$A$777,$A376,СВЦЭМ!$B$34:$B$777,S$366)+'СЕТ СН'!$F$13</f>
        <v>484.83755932999998</v>
      </c>
      <c r="T376" s="37">
        <f>SUMIFS(СВЦЭМ!$K$34:$K$777,СВЦЭМ!$A$34:$A$777,$A376,СВЦЭМ!$B$34:$B$777,T$366)+'СЕТ СН'!$F$13</f>
        <v>487.75460499000002</v>
      </c>
      <c r="U376" s="37">
        <f>SUMIFS(СВЦЭМ!$K$34:$K$777,СВЦЭМ!$A$34:$A$777,$A376,СВЦЭМ!$B$34:$B$777,U$366)+'СЕТ СН'!$F$13</f>
        <v>485.65646624999999</v>
      </c>
      <c r="V376" s="37">
        <f>SUMIFS(СВЦЭМ!$K$34:$K$777,СВЦЭМ!$A$34:$A$777,$A376,СВЦЭМ!$B$34:$B$777,V$366)+'СЕТ СН'!$F$13</f>
        <v>469.45796763999999</v>
      </c>
      <c r="W376" s="37">
        <f>SUMIFS(СВЦЭМ!$K$34:$K$777,СВЦЭМ!$A$34:$A$777,$A376,СВЦЭМ!$B$34:$B$777,W$366)+'СЕТ СН'!$F$13</f>
        <v>494.33715491999999</v>
      </c>
      <c r="X376" s="37">
        <f>SUMIFS(СВЦЭМ!$K$34:$K$777,СВЦЭМ!$A$34:$A$777,$A376,СВЦЭМ!$B$34:$B$777,X$366)+'СЕТ СН'!$F$13</f>
        <v>558.22367729999996</v>
      </c>
      <c r="Y376" s="37">
        <f>SUMIFS(СВЦЭМ!$K$34:$K$777,СВЦЭМ!$A$34:$A$777,$A376,СВЦЭМ!$B$34:$B$777,Y$366)+'СЕТ СН'!$F$13</f>
        <v>612.41421794999997</v>
      </c>
    </row>
    <row r="377" spans="1:25" ht="15.75" x14ac:dyDescent="0.2">
      <c r="A377" s="36">
        <f t="shared" si="10"/>
        <v>43262</v>
      </c>
      <c r="B377" s="37">
        <f>SUMIFS(СВЦЭМ!$K$34:$K$777,СВЦЭМ!$A$34:$A$777,$A377,СВЦЭМ!$B$34:$B$777,B$366)+'СЕТ СН'!$F$13</f>
        <v>641.61979858999996</v>
      </c>
      <c r="C377" s="37">
        <f>SUMIFS(СВЦЭМ!$K$34:$K$777,СВЦЭМ!$A$34:$A$777,$A377,СВЦЭМ!$B$34:$B$777,C$366)+'СЕТ СН'!$F$13</f>
        <v>679.53098096999997</v>
      </c>
      <c r="D377" s="37">
        <f>SUMIFS(СВЦЭМ!$K$34:$K$777,СВЦЭМ!$A$34:$A$777,$A377,СВЦЭМ!$B$34:$B$777,D$366)+'СЕТ СН'!$F$13</f>
        <v>702.65003378999995</v>
      </c>
      <c r="E377" s="37">
        <f>SUMIFS(СВЦЭМ!$K$34:$K$777,СВЦЭМ!$A$34:$A$777,$A377,СВЦЭМ!$B$34:$B$777,E$366)+'СЕТ СН'!$F$13</f>
        <v>703.18510486000002</v>
      </c>
      <c r="F377" s="37">
        <f>SUMIFS(СВЦЭМ!$K$34:$K$777,СВЦЭМ!$A$34:$A$777,$A377,СВЦЭМ!$B$34:$B$777,F$366)+'СЕТ СН'!$F$13</f>
        <v>694.71764236000001</v>
      </c>
      <c r="G377" s="37">
        <f>SUMIFS(СВЦЭМ!$K$34:$K$777,СВЦЭМ!$A$34:$A$777,$A377,СВЦЭМ!$B$34:$B$777,G$366)+'СЕТ СН'!$F$13</f>
        <v>701.15818905000003</v>
      </c>
      <c r="H377" s="37">
        <f>SUMIFS(СВЦЭМ!$K$34:$K$777,СВЦЭМ!$A$34:$A$777,$A377,СВЦЭМ!$B$34:$B$777,H$366)+'СЕТ СН'!$F$13</f>
        <v>690.60469842999998</v>
      </c>
      <c r="I377" s="37">
        <f>SUMIFS(СВЦЭМ!$K$34:$K$777,СВЦЭМ!$A$34:$A$777,$A377,СВЦЭМ!$B$34:$B$777,I$366)+'СЕТ СН'!$F$13</f>
        <v>613.78517402</v>
      </c>
      <c r="J377" s="37">
        <f>SUMIFS(СВЦЭМ!$K$34:$K$777,СВЦЭМ!$A$34:$A$777,$A377,СВЦЭМ!$B$34:$B$777,J$366)+'СЕТ СН'!$F$13</f>
        <v>518.33476912000003</v>
      </c>
      <c r="K377" s="37">
        <f>SUMIFS(СВЦЭМ!$K$34:$K$777,СВЦЭМ!$A$34:$A$777,$A377,СВЦЭМ!$B$34:$B$777,K$366)+'СЕТ СН'!$F$13</f>
        <v>478.13677816000001</v>
      </c>
      <c r="L377" s="37">
        <f>SUMIFS(СВЦЭМ!$K$34:$K$777,СВЦЭМ!$A$34:$A$777,$A377,СВЦЭМ!$B$34:$B$777,L$366)+'СЕТ СН'!$F$13</f>
        <v>464.13143552999998</v>
      </c>
      <c r="M377" s="37">
        <f>SUMIFS(СВЦЭМ!$K$34:$K$777,СВЦЭМ!$A$34:$A$777,$A377,СВЦЭМ!$B$34:$B$777,M$366)+'СЕТ СН'!$F$13</f>
        <v>463.75957165</v>
      </c>
      <c r="N377" s="37">
        <f>SUMIFS(СВЦЭМ!$K$34:$K$777,СВЦЭМ!$A$34:$A$777,$A377,СВЦЭМ!$B$34:$B$777,N$366)+'СЕТ СН'!$F$13</f>
        <v>467.13762940999999</v>
      </c>
      <c r="O377" s="37">
        <f>SUMIFS(СВЦЭМ!$K$34:$K$777,СВЦЭМ!$A$34:$A$777,$A377,СВЦЭМ!$B$34:$B$777,O$366)+'СЕТ СН'!$F$13</f>
        <v>481.12932044000001</v>
      </c>
      <c r="P377" s="37">
        <f>SUMIFS(СВЦЭМ!$K$34:$K$777,СВЦЭМ!$A$34:$A$777,$A377,СВЦЭМ!$B$34:$B$777,P$366)+'СЕТ СН'!$F$13</f>
        <v>488.68823039</v>
      </c>
      <c r="Q377" s="37">
        <f>SUMIFS(СВЦЭМ!$K$34:$K$777,СВЦЭМ!$A$34:$A$777,$A377,СВЦЭМ!$B$34:$B$777,Q$366)+'СЕТ СН'!$F$13</f>
        <v>479.66201708</v>
      </c>
      <c r="R377" s="37">
        <f>SUMIFS(СВЦЭМ!$K$34:$K$777,СВЦЭМ!$A$34:$A$777,$A377,СВЦЭМ!$B$34:$B$777,R$366)+'СЕТ СН'!$F$13</f>
        <v>478.19834773999997</v>
      </c>
      <c r="S377" s="37">
        <f>SUMIFS(СВЦЭМ!$K$34:$K$777,СВЦЭМ!$A$34:$A$777,$A377,СВЦЭМ!$B$34:$B$777,S$366)+'СЕТ СН'!$F$13</f>
        <v>478.58280968000003</v>
      </c>
      <c r="T377" s="37">
        <f>SUMIFS(СВЦЭМ!$K$34:$K$777,СВЦЭМ!$A$34:$A$777,$A377,СВЦЭМ!$B$34:$B$777,T$366)+'СЕТ СН'!$F$13</f>
        <v>476.04451316000001</v>
      </c>
      <c r="U377" s="37">
        <f>SUMIFS(СВЦЭМ!$K$34:$K$777,СВЦЭМ!$A$34:$A$777,$A377,СВЦЭМ!$B$34:$B$777,U$366)+'СЕТ СН'!$F$13</f>
        <v>478.76530403999999</v>
      </c>
      <c r="V377" s="37">
        <f>SUMIFS(СВЦЭМ!$K$34:$K$777,СВЦЭМ!$A$34:$A$777,$A377,СВЦЭМ!$B$34:$B$777,V$366)+'СЕТ СН'!$F$13</f>
        <v>470.26537999999999</v>
      </c>
      <c r="W377" s="37">
        <f>SUMIFS(СВЦЭМ!$K$34:$K$777,СВЦЭМ!$A$34:$A$777,$A377,СВЦЭМ!$B$34:$B$777,W$366)+'СЕТ СН'!$F$13</f>
        <v>491.29787992000001</v>
      </c>
      <c r="X377" s="37">
        <f>SUMIFS(СВЦЭМ!$K$34:$K$777,СВЦЭМ!$A$34:$A$777,$A377,СВЦЭМ!$B$34:$B$777,X$366)+'СЕТ СН'!$F$13</f>
        <v>557.80286745000001</v>
      </c>
      <c r="Y377" s="37">
        <f>SUMIFS(СВЦЭМ!$K$34:$K$777,СВЦЭМ!$A$34:$A$777,$A377,СВЦЭМ!$B$34:$B$777,Y$366)+'СЕТ СН'!$F$13</f>
        <v>641.27387572999999</v>
      </c>
    </row>
    <row r="378" spans="1:25" ht="15.75" x14ac:dyDescent="0.2">
      <c r="A378" s="36">
        <f t="shared" si="10"/>
        <v>43263</v>
      </c>
      <c r="B378" s="37">
        <f>SUMIFS(СВЦЭМ!$K$34:$K$777,СВЦЭМ!$A$34:$A$777,$A378,СВЦЭМ!$B$34:$B$777,B$366)+'СЕТ СН'!$F$13</f>
        <v>670.51222195000003</v>
      </c>
      <c r="C378" s="37">
        <f>SUMIFS(СВЦЭМ!$K$34:$K$777,СВЦЭМ!$A$34:$A$777,$A378,СВЦЭМ!$B$34:$B$777,C$366)+'СЕТ СН'!$F$13</f>
        <v>690.32023028000003</v>
      </c>
      <c r="D378" s="37">
        <f>SUMIFS(СВЦЭМ!$K$34:$K$777,СВЦЭМ!$A$34:$A$777,$A378,СВЦЭМ!$B$34:$B$777,D$366)+'СЕТ СН'!$F$13</f>
        <v>696.49549497999999</v>
      </c>
      <c r="E378" s="37">
        <f>SUMIFS(СВЦЭМ!$K$34:$K$777,СВЦЭМ!$A$34:$A$777,$A378,СВЦЭМ!$B$34:$B$777,E$366)+'СЕТ СН'!$F$13</f>
        <v>711.86457786000005</v>
      </c>
      <c r="F378" s="37">
        <f>SUMIFS(СВЦЭМ!$K$34:$K$777,СВЦЭМ!$A$34:$A$777,$A378,СВЦЭМ!$B$34:$B$777,F$366)+'СЕТ СН'!$F$13</f>
        <v>710.40244917999996</v>
      </c>
      <c r="G378" s="37">
        <f>SUMIFS(СВЦЭМ!$K$34:$K$777,СВЦЭМ!$A$34:$A$777,$A378,СВЦЭМ!$B$34:$B$777,G$366)+'СЕТ СН'!$F$13</f>
        <v>710.88737891999995</v>
      </c>
      <c r="H378" s="37">
        <f>SUMIFS(СВЦЭМ!$K$34:$K$777,СВЦЭМ!$A$34:$A$777,$A378,СВЦЭМ!$B$34:$B$777,H$366)+'СЕТ СН'!$F$13</f>
        <v>700.69592544</v>
      </c>
      <c r="I378" s="37">
        <f>SUMIFS(СВЦЭМ!$K$34:$K$777,СВЦЭМ!$A$34:$A$777,$A378,СВЦЭМ!$B$34:$B$777,I$366)+'СЕТ СН'!$F$13</f>
        <v>626.01583337</v>
      </c>
      <c r="J378" s="37">
        <f>SUMIFS(СВЦЭМ!$K$34:$K$777,СВЦЭМ!$A$34:$A$777,$A378,СВЦЭМ!$B$34:$B$777,J$366)+'СЕТ СН'!$F$13</f>
        <v>530.63144353999996</v>
      </c>
      <c r="K378" s="37">
        <f>SUMIFS(СВЦЭМ!$K$34:$K$777,СВЦЭМ!$A$34:$A$777,$A378,СВЦЭМ!$B$34:$B$777,K$366)+'СЕТ СН'!$F$13</f>
        <v>482.01147014999998</v>
      </c>
      <c r="L378" s="37">
        <f>SUMIFS(СВЦЭМ!$K$34:$K$777,СВЦЭМ!$A$34:$A$777,$A378,СВЦЭМ!$B$34:$B$777,L$366)+'СЕТ СН'!$F$13</f>
        <v>475.07212048000002</v>
      </c>
      <c r="M378" s="37">
        <f>SUMIFS(СВЦЭМ!$K$34:$K$777,СВЦЭМ!$A$34:$A$777,$A378,СВЦЭМ!$B$34:$B$777,M$366)+'СЕТ СН'!$F$13</f>
        <v>470.650083</v>
      </c>
      <c r="N378" s="37">
        <f>SUMIFS(СВЦЭМ!$K$34:$K$777,СВЦЭМ!$A$34:$A$777,$A378,СВЦЭМ!$B$34:$B$777,N$366)+'СЕТ СН'!$F$13</f>
        <v>472.12109091999997</v>
      </c>
      <c r="O378" s="37">
        <f>SUMIFS(СВЦЭМ!$K$34:$K$777,СВЦЭМ!$A$34:$A$777,$A378,СВЦЭМ!$B$34:$B$777,O$366)+'СЕТ СН'!$F$13</f>
        <v>485.61815031999998</v>
      </c>
      <c r="P378" s="37">
        <f>SUMIFS(СВЦЭМ!$K$34:$K$777,СВЦЭМ!$A$34:$A$777,$A378,СВЦЭМ!$B$34:$B$777,P$366)+'СЕТ СН'!$F$13</f>
        <v>485.40742738</v>
      </c>
      <c r="Q378" s="37">
        <f>SUMIFS(СВЦЭМ!$K$34:$K$777,СВЦЭМ!$A$34:$A$777,$A378,СВЦЭМ!$B$34:$B$777,Q$366)+'СЕТ СН'!$F$13</f>
        <v>483.94904467999999</v>
      </c>
      <c r="R378" s="37">
        <f>SUMIFS(СВЦЭМ!$K$34:$K$777,СВЦЭМ!$A$34:$A$777,$A378,СВЦЭМ!$B$34:$B$777,R$366)+'СЕТ СН'!$F$13</f>
        <v>480.74834340000001</v>
      </c>
      <c r="S378" s="37">
        <f>SUMIFS(СВЦЭМ!$K$34:$K$777,СВЦЭМ!$A$34:$A$777,$A378,СВЦЭМ!$B$34:$B$777,S$366)+'СЕТ СН'!$F$13</f>
        <v>485.40958893999999</v>
      </c>
      <c r="T378" s="37">
        <f>SUMIFS(СВЦЭМ!$K$34:$K$777,СВЦЭМ!$A$34:$A$777,$A378,СВЦЭМ!$B$34:$B$777,T$366)+'СЕТ СН'!$F$13</f>
        <v>481.94704479000001</v>
      </c>
      <c r="U378" s="37">
        <f>SUMIFS(СВЦЭМ!$K$34:$K$777,СВЦЭМ!$A$34:$A$777,$A378,СВЦЭМ!$B$34:$B$777,U$366)+'СЕТ СН'!$F$13</f>
        <v>484.05185591999998</v>
      </c>
      <c r="V378" s="37">
        <f>SUMIFS(СВЦЭМ!$K$34:$K$777,СВЦЭМ!$A$34:$A$777,$A378,СВЦЭМ!$B$34:$B$777,V$366)+'СЕТ СН'!$F$13</f>
        <v>475.66066196999998</v>
      </c>
      <c r="W378" s="37">
        <f>SUMIFS(СВЦЭМ!$K$34:$K$777,СВЦЭМ!$A$34:$A$777,$A378,СВЦЭМ!$B$34:$B$777,W$366)+'СЕТ СН'!$F$13</f>
        <v>499.33133192000003</v>
      </c>
      <c r="X378" s="37">
        <f>SUMIFS(СВЦЭМ!$K$34:$K$777,СВЦЭМ!$A$34:$A$777,$A378,СВЦЭМ!$B$34:$B$777,X$366)+'СЕТ СН'!$F$13</f>
        <v>565.95968234999998</v>
      </c>
      <c r="Y378" s="37">
        <f>SUMIFS(СВЦЭМ!$K$34:$K$777,СВЦЭМ!$A$34:$A$777,$A378,СВЦЭМ!$B$34:$B$777,Y$366)+'СЕТ СН'!$F$13</f>
        <v>649.55844281999998</v>
      </c>
    </row>
    <row r="379" spans="1:25" ht="15.75" x14ac:dyDescent="0.2">
      <c r="A379" s="36">
        <f t="shared" si="10"/>
        <v>43264</v>
      </c>
      <c r="B379" s="37">
        <f>SUMIFS(СВЦЭМ!$K$34:$K$777,СВЦЭМ!$A$34:$A$777,$A379,СВЦЭМ!$B$34:$B$777,B$366)+'СЕТ СН'!$F$13</f>
        <v>676.71122511999999</v>
      </c>
      <c r="C379" s="37">
        <f>SUMIFS(СВЦЭМ!$K$34:$K$777,СВЦЭМ!$A$34:$A$777,$A379,СВЦЭМ!$B$34:$B$777,C$366)+'СЕТ СН'!$F$13</f>
        <v>692.61093492999998</v>
      </c>
      <c r="D379" s="37">
        <f>SUMIFS(СВЦЭМ!$K$34:$K$777,СВЦЭМ!$A$34:$A$777,$A379,СВЦЭМ!$B$34:$B$777,D$366)+'СЕТ СН'!$F$13</f>
        <v>699.58731651999994</v>
      </c>
      <c r="E379" s="37">
        <f>SUMIFS(СВЦЭМ!$K$34:$K$777,СВЦЭМ!$A$34:$A$777,$A379,СВЦЭМ!$B$34:$B$777,E$366)+'СЕТ СН'!$F$13</f>
        <v>714.73054301000002</v>
      </c>
      <c r="F379" s="37">
        <f>SUMIFS(СВЦЭМ!$K$34:$K$777,СВЦЭМ!$A$34:$A$777,$A379,СВЦЭМ!$B$34:$B$777,F$366)+'СЕТ СН'!$F$13</f>
        <v>712.69277844999999</v>
      </c>
      <c r="G379" s="37">
        <f>SUMIFS(СВЦЭМ!$K$34:$K$777,СВЦЭМ!$A$34:$A$777,$A379,СВЦЭМ!$B$34:$B$777,G$366)+'СЕТ СН'!$F$13</f>
        <v>715.42728670999998</v>
      </c>
      <c r="H379" s="37">
        <f>SUMIFS(СВЦЭМ!$K$34:$K$777,СВЦЭМ!$A$34:$A$777,$A379,СВЦЭМ!$B$34:$B$777,H$366)+'СЕТ СН'!$F$13</f>
        <v>708.03212656999995</v>
      </c>
      <c r="I379" s="37">
        <f>SUMIFS(СВЦЭМ!$K$34:$K$777,СВЦЭМ!$A$34:$A$777,$A379,СВЦЭМ!$B$34:$B$777,I$366)+'СЕТ СН'!$F$13</f>
        <v>606.12954305999995</v>
      </c>
      <c r="J379" s="37">
        <f>SUMIFS(СВЦЭМ!$K$34:$K$777,СВЦЭМ!$A$34:$A$777,$A379,СВЦЭМ!$B$34:$B$777,J$366)+'СЕТ СН'!$F$13</f>
        <v>525.43345866000004</v>
      </c>
      <c r="K379" s="37">
        <f>SUMIFS(СВЦЭМ!$K$34:$K$777,СВЦЭМ!$A$34:$A$777,$A379,СВЦЭМ!$B$34:$B$777,K$366)+'СЕТ СН'!$F$13</f>
        <v>492.63336014999999</v>
      </c>
      <c r="L379" s="37">
        <f>SUMIFS(СВЦЭМ!$K$34:$K$777,СВЦЭМ!$A$34:$A$777,$A379,СВЦЭМ!$B$34:$B$777,L$366)+'СЕТ СН'!$F$13</f>
        <v>483.50564469</v>
      </c>
      <c r="M379" s="37">
        <f>SUMIFS(СВЦЭМ!$K$34:$K$777,СВЦЭМ!$A$34:$A$777,$A379,СВЦЭМ!$B$34:$B$777,M$366)+'СЕТ СН'!$F$13</f>
        <v>485.60281350999998</v>
      </c>
      <c r="N379" s="37">
        <f>SUMIFS(СВЦЭМ!$K$34:$K$777,СВЦЭМ!$A$34:$A$777,$A379,СВЦЭМ!$B$34:$B$777,N$366)+'СЕТ СН'!$F$13</f>
        <v>494.94485959000002</v>
      </c>
      <c r="O379" s="37">
        <f>SUMIFS(СВЦЭМ!$K$34:$K$777,СВЦЭМ!$A$34:$A$777,$A379,СВЦЭМ!$B$34:$B$777,O$366)+'СЕТ СН'!$F$13</f>
        <v>503.70289635</v>
      </c>
      <c r="P379" s="37">
        <f>SUMIFS(СВЦЭМ!$K$34:$K$777,СВЦЭМ!$A$34:$A$777,$A379,СВЦЭМ!$B$34:$B$777,P$366)+'СЕТ СН'!$F$13</f>
        <v>501.26172061</v>
      </c>
      <c r="Q379" s="37">
        <f>SUMIFS(СВЦЭМ!$K$34:$K$777,СВЦЭМ!$A$34:$A$777,$A379,СВЦЭМ!$B$34:$B$777,Q$366)+'СЕТ СН'!$F$13</f>
        <v>483.53207872000002</v>
      </c>
      <c r="R379" s="37">
        <f>SUMIFS(СВЦЭМ!$K$34:$K$777,СВЦЭМ!$A$34:$A$777,$A379,СВЦЭМ!$B$34:$B$777,R$366)+'СЕТ СН'!$F$13</f>
        <v>485.73431949000002</v>
      </c>
      <c r="S379" s="37">
        <f>SUMIFS(СВЦЭМ!$K$34:$K$777,СВЦЭМ!$A$34:$A$777,$A379,СВЦЭМ!$B$34:$B$777,S$366)+'СЕТ СН'!$F$13</f>
        <v>497.83426204</v>
      </c>
      <c r="T379" s="37">
        <f>SUMIFS(СВЦЭМ!$K$34:$K$777,СВЦЭМ!$A$34:$A$777,$A379,СВЦЭМ!$B$34:$B$777,T$366)+'СЕТ СН'!$F$13</f>
        <v>497.32370075</v>
      </c>
      <c r="U379" s="37">
        <f>SUMIFS(СВЦЭМ!$K$34:$K$777,СВЦЭМ!$A$34:$A$777,$A379,СВЦЭМ!$B$34:$B$777,U$366)+'СЕТ СН'!$F$13</f>
        <v>493.10580229999999</v>
      </c>
      <c r="V379" s="37">
        <f>SUMIFS(СВЦЭМ!$K$34:$K$777,СВЦЭМ!$A$34:$A$777,$A379,СВЦЭМ!$B$34:$B$777,V$366)+'СЕТ СН'!$F$13</f>
        <v>491.91504121999998</v>
      </c>
      <c r="W379" s="37">
        <f>SUMIFS(СВЦЭМ!$K$34:$K$777,СВЦЭМ!$A$34:$A$777,$A379,СВЦЭМ!$B$34:$B$777,W$366)+'СЕТ СН'!$F$13</f>
        <v>523.57916772999999</v>
      </c>
      <c r="X379" s="37">
        <f>SUMIFS(СВЦЭМ!$K$34:$K$777,СВЦЭМ!$A$34:$A$777,$A379,СВЦЭМ!$B$34:$B$777,X$366)+'СЕТ СН'!$F$13</f>
        <v>594.42312556000002</v>
      </c>
      <c r="Y379" s="37">
        <f>SUMIFS(СВЦЭМ!$K$34:$K$777,СВЦЭМ!$A$34:$A$777,$A379,СВЦЭМ!$B$34:$B$777,Y$366)+'СЕТ СН'!$F$13</f>
        <v>663.39669627000001</v>
      </c>
    </row>
    <row r="380" spans="1:25" ht="15.75" x14ac:dyDescent="0.2">
      <c r="A380" s="36">
        <f t="shared" si="10"/>
        <v>43265</v>
      </c>
      <c r="B380" s="37">
        <f>SUMIFS(СВЦЭМ!$K$34:$K$777,СВЦЭМ!$A$34:$A$777,$A380,СВЦЭМ!$B$34:$B$777,B$366)+'СЕТ СН'!$F$13</f>
        <v>701.74674903000005</v>
      </c>
      <c r="C380" s="37">
        <f>SUMIFS(СВЦЭМ!$K$34:$K$777,СВЦЭМ!$A$34:$A$777,$A380,СВЦЭМ!$B$34:$B$777,C$366)+'СЕТ СН'!$F$13</f>
        <v>727.92538920000004</v>
      </c>
      <c r="D380" s="37">
        <f>SUMIFS(СВЦЭМ!$K$34:$K$777,СВЦЭМ!$A$34:$A$777,$A380,СВЦЭМ!$B$34:$B$777,D$366)+'СЕТ СН'!$F$13</f>
        <v>721.93155161000004</v>
      </c>
      <c r="E380" s="37">
        <f>SUMIFS(СВЦЭМ!$K$34:$K$777,СВЦЭМ!$A$34:$A$777,$A380,СВЦЭМ!$B$34:$B$777,E$366)+'СЕТ СН'!$F$13</f>
        <v>723.43465370000001</v>
      </c>
      <c r="F380" s="37">
        <f>SUMIFS(СВЦЭМ!$K$34:$K$777,СВЦЭМ!$A$34:$A$777,$A380,СВЦЭМ!$B$34:$B$777,F$366)+'СЕТ СН'!$F$13</f>
        <v>721.18838843000003</v>
      </c>
      <c r="G380" s="37">
        <f>SUMIFS(СВЦЭМ!$K$34:$K$777,СВЦЭМ!$A$34:$A$777,$A380,СВЦЭМ!$B$34:$B$777,G$366)+'СЕТ СН'!$F$13</f>
        <v>723.91707068000005</v>
      </c>
      <c r="H380" s="37">
        <f>SUMIFS(СВЦЭМ!$K$34:$K$777,СВЦЭМ!$A$34:$A$777,$A380,СВЦЭМ!$B$34:$B$777,H$366)+'СЕТ СН'!$F$13</f>
        <v>705.84830366000006</v>
      </c>
      <c r="I380" s="37">
        <f>SUMIFS(СВЦЭМ!$K$34:$K$777,СВЦЭМ!$A$34:$A$777,$A380,СВЦЭМ!$B$34:$B$777,I$366)+'СЕТ СН'!$F$13</f>
        <v>607.61766046000002</v>
      </c>
      <c r="J380" s="37">
        <f>SUMIFS(СВЦЭМ!$K$34:$K$777,СВЦЭМ!$A$34:$A$777,$A380,СВЦЭМ!$B$34:$B$777,J$366)+'СЕТ СН'!$F$13</f>
        <v>532.72806267999999</v>
      </c>
      <c r="K380" s="37">
        <f>SUMIFS(СВЦЭМ!$K$34:$K$777,СВЦЭМ!$A$34:$A$777,$A380,СВЦЭМ!$B$34:$B$777,K$366)+'СЕТ СН'!$F$13</f>
        <v>491.40318156000001</v>
      </c>
      <c r="L380" s="37">
        <f>SUMIFS(СВЦЭМ!$K$34:$K$777,СВЦЭМ!$A$34:$A$777,$A380,СВЦЭМ!$B$34:$B$777,L$366)+'СЕТ СН'!$F$13</f>
        <v>486.96194969999999</v>
      </c>
      <c r="M380" s="37">
        <f>SUMIFS(СВЦЭМ!$K$34:$K$777,СВЦЭМ!$A$34:$A$777,$A380,СВЦЭМ!$B$34:$B$777,M$366)+'СЕТ СН'!$F$13</f>
        <v>488.52962893</v>
      </c>
      <c r="N380" s="37">
        <f>SUMIFS(СВЦЭМ!$K$34:$K$777,СВЦЭМ!$A$34:$A$777,$A380,СВЦЭМ!$B$34:$B$777,N$366)+'СЕТ СН'!$F$13</f>
        <v>478.48954397</v>
      </c>
      <c r="O380" s="37">
        <f>SUMIFS(СВЦЭМ!$K$34:$K$777,СВЦЭМ!$A$34:$A$777,$A380,СВЦЭМ!$B$34:$B$777,O$366)+'СЕТ СН'!$F$13</f>
        <v>482.4880465</v>
      </c>
      <c r="P380" s="37">
        <f>SUMIFS(СВЦЭМ!$K$34:$K$777,СВЦЭМ!$A$34:$A$777,$A380,СВЦЭМ!$B$34:$B$777,P$366)+'СЕТ СН'!$F$13</f>
        <v>493.52299411000001</v>
      </c>
      <c r="Q380" s="37">
        <f>SUMIFS(СВЦЭМ!$K$34:$K$777,СВЦЭМ!$A$34:$A$777,$A380,СВЦЭМ!$B$34:$B$777,Q$366)+'СЕТ СН'!$F$13</f>
        <v>498.93252956999999</v>
      </c>
      <c r="R380" s="37">
        <f>SUMIFS(СВЦЭМ!$K$34:$K$777,СВЦЭМ!$A$34:$A$777,$A380,СВЦЭМ!$B$34:$B$777,R$366)+'СЕТ СН'!$F$13</f>
        <v>502.10492283000002</v>
      </c>
      <c r="S380" s="37">
        <f>SUMIFS(СВЦЭМ!$K$34:$K$777,СВЦЭМ!$A$34:$A$777,$A380,СВЦЭМ!$B$34:$B$777,S$366)+'СЕТ СН'!$F$13</f>
        <v>504.25267313000001</v>
      </c>
      <c r="T380" s="37">
        <f>SUMIFS(СВЦЭМ!$K$34:$K$777,СВЦЭМ!$A$34:$A$777,$A380,СВЦЭМ!$B$34:$B$777,T$366)+'СЕТ СН'!$F$13</f>
        <v>506.17696496000002</v>
      </c>
      <c r="U380" s="37">
        <f>SUMIFS(СВЦЭМ!$K$34:$K$777,СВЦЭМ!$A$34:$A$777,$A380,СВЦЭМ!$B$34:$B$777,U$366)+'СЕТ СН'!$F$13</f>
        <v>494.34927627000002</v>
      </c>
      <c r="V380" s="37">
        <f>SUMIFS(СВЦЭМ!$K$34:$K$777,СВЦЭМ!$A$34:$A$777,$A380,СВЦЭМ!$B$34:$B$777,V$366)+'СЕТ СН'!$F$13</f>
        <v>493.81694062999998</v>
      </c>
      <c r="W380" s="37">
        <f>SUMIFS(СВЦЭМ!$K$34:$K$777,СВЦЭМ!$A$34:$A$777,$A380,СВЦЭМ!$B$34:$B$777,W$366)+'СЕТ СН'!$F$13</f>
        <v>520.77215008999997</v>
      </c>
      <c r="X380" s="37">
        <f>SUMIFS(СВЦЭМ!$K$34:$K$777,СВЦЭМ!$A$34:$A$777,$A380,СВЦЭМ!$B$34:$B$777,X$366)+'СЕТ СН'!$F$13</f>
        <v>597.95328495000001</v>
      </c>
      <c r="Y380" s="37">
        <f>SUMIFS(СВЦЭМ!$K$34:$K$777,СВЦЭМ!$A$34:$A$777,$A380,СВЦЭМ!$B$34:$B$777,Y$366)+'СЕТ СН'!$F$13</f>
        <v>691.47957947999998</v>
      </c>
    </row>
    <row r="381" spans="1:25" ht="15.75" x14ac:dyDescent="0.2">
      <c r="A381" s="36">
        <f t="shared" si="10"/>
        <v>43266</v>
      </c>
      <c r="B381" s="37">
        <f>SUMIFS(СВЦЭМ!$K$34:$K$777,СВЦЭМ!$A$34:$A$777,$A381,СВЦЭМ!$B$34:$B$777,B$366)+'СЕТ СН'!$F$13</f>
        <v>682.48023882999996</v>
      </c>
      <c r="C381" s="37">
        <f>SUMIFS(СВЦЭМ!$K$34:$K$777,СВЦЭМ!$A$34:$A$777,$A381,СВЦЭМ!$B$34:$B$777,C$366)+'СЕТ СН'!$F$13</f>
        <v>723.72183006</v>
      </c>
      <c r="D381" s="37">
        <f>SUMIFS(СВЦЭМ!$K$34:$K$777,СВЦЭМ!$A$34:$A$777,$A381,СВЦЭМ!$B$34:$B$777,D$366)+'СЕТ СН'!$F$13</f>
        <v>722.27680272999999</v>
      </c>
      <c r="E381" s="37">
        <f>SUMIFS(СВЦЭМ!$K$34:$K$777,СВЦЭМ!$A$34:$A$777,$A381,СВЦЭМ!$B$34:$B$777,E$366)+'СЕТ СН'!$F$13</f>
        <v>717.75070084000004</v>
      </c>
      <c r="F381" s="37">
        <f>SUMIFS(СВЦЭМ!$K$34:$K$777,СВЦЭМ!$A$34:$A$777,$A381,СВЦЭМ!$B$34:$B$777,F$366)+'СЕТ СН'!$F$13</f>
        <v>716.34700382000005</v>
      </c>
      <c r="G381" s="37">
        <f>SUMIFS(СВЦЭМ!$K$34:$K$777,СВЦЭМ!$A$34:$A$777,$A381,СВЦЭМ!$B$34:$B$777,G$366)+'СЕТ СН'!$F$13</f>
        <v>718.28704511000001</v>
      </c>
      <c r="H381" s="37">
        <f>SUMIFS(СВЦЭМ!$K$34:$K$777,СВЦЭМ!$A$34:$A$777,$A381,СВЦЭМ!$B$34:$B$777,H$366)+'СЕТ СН'!$F$13</f>
        <v>676.94378664999999</v>
      </c>
      <c r="I381" s="37">
        <f>SUMIFS(СВЦЭМ!$K$34:$K$777,СВЦЭМ!$A$34:$A$777,$A381,СВЦЭМ!$B$34:$B$777,I$366)+'СЕТ СН'!$F$13</f>
        <v>565.12619264</v>
      </c>
      <c r="J381" s="37">
        <f>SUMIFS(СВЦЭМ!$K$34:$K$777,СВЦЭМ!$A$34:$A$777,$A381,СВЦЭМ!$B$34:$B$777,J$366)+'СЕТ СН'!$F$13</f>
        <v>503.30668032</v>
      </c>
      <c r="K381" s="37">
        <f>SUMIFS(СВЦЭМ!$K$34:$K$777,СВЦЭМ!$A$34:$A$777,$A381,СВЦЭМ!$B$34:$B$777,K$366)+'СЕТ СН'!$F$13</f>
        <v>481.14851763000001</v>
      </c>
      <c r="L381" s="37">
        <f>SUMIFS(СВЦЭМ!$K$34:$K$777,СВЦЭМ!$A$34:$A$777,$A381,СВЦЭМ!$B$34:$B$777,L$366)+'СЕТ СН'!$F$13</f>
        <v>479.85312212000002</v>
      </c>
      <c r="M381" s="37">
        <f>SUMIFS(СВЦЭМ!$K$34:$K$777,СВЦЭМ!$A$34:$A$777,$A381,СВЦЭМ!$B$34:$B$777,M$366)+'СЕТ СН'!$F$13</f>
        <v>467.71779204000001</v>
      </c>
      <c r="N381" s="37">
        <f>SUMIFS(СВЦЭМ!$K$34:$K$777,СВЦЭМ!$A$34:$A$777,$A381,СВЦЭМ!$B$34:$B$777,N$366)+'СЕТ СН'!$F$13</f>
        <v>470.58524460000001</v>
      </c>
      <c r="O381" s="37">
        <f>SUMIFS(СВЦЭМ!$K$34:$K$777,СВЦЭМ!$A$34:$A$777,$A381,СВЦЭМ!$B$34:$B$777,O$366)+'СЕТ СН'!$F$13</f>
        <v>470.29630212000001</v>
      </c>
      <c r="P381" s="37">
        <f>SUMIFS(СВЦЭМ!$K$34:$K$777,СВЦЭМ!$A$34:$A$777,$A381,СВЦЭМ!$B$34:$B$777,P$366)+'СЕТ СН'!$F$13</f>
        <v>473.69883120999998</v>
      </c>
      <c r="Q381" s="37">
        <f>SUMIFS(СВЦЭМ!$K$34:$K$777,СВЦЭМ!$A$34:$A$777,$A381,СВЦЭМ!$B$34:$B$777,Q$366)+'СЕТ СН'!$F$13</f>
        <v>499.72863001000002</v>
      </c>
      <c r="R381" s="37">
        <f>SUMIFS(СВЦЭМ!$K$34:$K$777,СВЦЭМ!$A$34:$A$777,$A381,СВЦЭМ!$B$34:$B$777,R$366)+'СЕТ СН'!$F$13</f>
        <v>485.75505557000002</v>
      </c>
      <c r="S381" s="37">
        <f>SUMIFS(СВЦЭМ!$K$34:$K$777,СВЦЭМ!$A$34:$A$777,$A381,СВЦЭМ!$B$34:$B$777,S$366)+'СЕТ СН'!$F$13</f>
        <v>478.56371629</v>
      </c>
      <c r="T381" s="37">
        <f>SUMIFS(СВЦЭМ!$K$34:$K$777,СВЦЭМ!$A$34:$A$777,$A381,СВЦЭМ!$B$34:$B$777,T$366)+'СЕТ СН'!$F$13</f>
        <v>478.02179935999999</v>
      </c>
      <c r="U381" s="37">
        <f>SUMIFS(СВЦЭМ!$K$34:$K$777,СВЦЭМ!$A$34:$A$777,$A381,СВЦЭМ!$B$34:$B$777,U$366)+'СЕТ СН'!$F$13</f>
        <v>479.54165222</v>
      </c>
      <c r="V381" s="37">
        <f>SUMIFS(СВЦЭМ!$K$34:$K$777,СВЦЭМ!$A$34:$A$777,$A381,СВЦЭМ!$B$34:$B$777,V$366)+'СЕТ СН'!$F$13</f>
        <v>483.44595657000002</v>
      </c>
      <c r="W381" s="37">
        <f>SUMIFS(СВЦЭМ!$K$34:$K$777,СВЦЭМ!$A$34:$A$777,$A381,СВЦЭМ!$B$34:$B$777,W$366)+'СЕТ СН'!$F$13</f>
        <v>518.96939714999996</v>
      </c>
      <c r="X381" s="37">
        <f>SUMIFS(СВЦЭМ!$K$34:$K$777,СВЦЭМ!$A$34:$A$777,$A381,СВЦЭМ!$B$34:$B$777,X$366)+'СЕТ СН'!$F$13</f>
        <v>587.34473721999996</v>
      </c>
      <c r="Y381" s="37">
        <f>SUMIFS(СВЦЭМ!$K$34:$K$777,СВЦЭМ!$A$34:$A$777,$A381,СВЦЭМ!$B$34:$B$777,Y$366)+'СЕТ СН'!$F$13</f>
        <v>666.6559737</v>
      </c>
    </row>
    <row r="382" spans="1:25" ht="15.75" x14ac:dyDescent="0.2">
      <c r="A382" s="36">
        <f t="shared" si="10"/>
        <v>43267</v>
      </c>
      <c r="B382" s="37">
        <f>SUMIFS(СВЦЭМ!$K$34:$K$777,СВЦЭМ!$A$34:$A$777,$A382,СВЦЭМ!$B$34:$B$777,B$366)+'СЕТ СН'!$F$13</f>
        <v>683.88325550000002</v>
      </c>
      <c r="C382" s="37">
        <f>SUMIFS(СВЦЭМ!$K$34:$K$777,СВЦЭМ!$A$34:$A$777,$A382,СВЦЭМ!$B$34:$B$777,C$366)+'СЕТ СН'!$F$13</f>
        <v>719.46178155999996</v>
      </c>
      <c r="D382" s="37">
        <f>SUMIFS(СВЦЭМ!$K$34:$K$777,СВЦЭМ!$A$34:$A$777,$A382,СВЦЭМ!$B$34:$B$777,D$366)+'СЕТ СН'!$F$13</f>
        <v>722.08729092999999</v>
      </c>
      <c r="E382" s="37">
        <f>SUMIFS(СВЦЭМ!$K$34:$K$777,СВЦЭМ!$A$34:$A$777,$A382,СВЦЭМ!$B$34:$B$777,E$366)+'СЕТ СН'!$F$13</f>
        <v>717.75759481</v>
      </c>
      <c r="F382" s="37">
        <f>SUMIFS(СВЦЭМ!$K$34:$K$777,СВЦЭМ!$A$34:$A$777,$A382,СВЦЭМ!$B$34:$B$777,F$366)+'СЕТ СН'!$F$13</f>
        <v>714.21750783000005</v>
      </c>
      <c r="G382" s="37">
        <f>SUMIFS(СВЦЭМ!$K$34:$K$777,СВЦЭМ!$A$34:$A$777,$A382,СВЦЭМ!$B$34:$B$777,G$366)+'СЕТ СН'!$F$13</f>
        <v>717.32835625999996</v>
      </c>
      <c r="H382" s="37">
        <f>SUMIFS(СВЦЭМ!$K$34:$K$777,СВЦЭМ!$A$34:$A$777,$A382,СВЦЭМ!$B$34:$B$777,H$366)+'СЕТ СН'!$F$13</f>
        <v>688.94304822000004</v>
      </c>
      <c r="I382" s="37">
        <f>SUMIFS(СВЦЭМ!$K$34:$K$777,СВЦЭМ!$A$34:$A$777,$A382,СВЦЭМ!$B$34:$B$777,I$366)+'СЕТ СН'!$F$13</f>
        <v>588.23837893999996</v>
      </c>
      <c r="J382" s="37">
        <f>SUMIFS(СВЦЭМ!$K$34:$K$777,СВЦЭМ!$A$34:$A$777,$A382,СВЦЭМ!$B$34:$B$777,J$366)+'СЕТ СН'!$F$13</f>
        <v>494.17007444000001</v>
      </c>
      <c r="K382" s="37">
        <f>SUMIFS(СВЦЭМ!$K$34:$K$777,СВЦЭМ!$A$34:$A$777,$A382,СВЦЭМ!$B$34:$B$777,K$366)+'СЕТ СН'!$F$13</f>
        <v>463.41206904000001</v>
      </c>
      <c r="L382" s="37">
        <f>SUMIFS(СВЦЭМ!$K$34:$K$777,СВЦЭМ!$A$34:$A$777,$A382,СВЦЭМ!$B$34:$B$777,L$366)+'СЕТ СН'!$F$13</f>
        <v>454.53785798000001</v>
      </c>
      <c r="M382" s="37">
        <f>SUMIFS(СВЦЭМ!$K$34:$K$777,СВЦЭМ!$A$34:$A$777,$A382,СВЦЭМ!$B$34:$B$777,M$366)+'СЕТ СН'!$F$13</f>
        <v>450.83290371999999</v>
      </c>
      <c r="N382" s="37">
        <f>SUMIFS(СВЦЭМ!$K$34:$K$777,СВЦЭМ!$A$34:$A$777,$A382,СВЦЭМ!$B$34:$B$777,N$366)+'СЕТ СН'!$F$13</f>
        <v>454.74364962999999</v>
      </c>
      <c r="O382" s="37">
        <f>SUMIFS(СВЦЭМ!$K$34:$K$777,СВЦЭМ!$A$34:$A$777,$A382,СВЦЭМ!$B$34:$B$777,O$366)+'СЕТ СН'!$F$13</f>
        <v>460.87459921999999</v>
      </c>
      <c r="P382" s="37">
        <f>SUMIFS(СВЦЭМ!$K$34:$K$777,СВЦЭМ!$A$34:$A$777,$A382,СВЦЭМ!$B$34:$B$777,P$366)+'СЕТ СН'!$F$13</f>
        <v>471.70214923999998</v>
      </c>
      <c r="Q382" s="37">
        <f>SUMIFS(СВЦЭМ!$K$34:$K$777,СВЦЭМ!$A$34:$A$777,$A382,СВЦЭМ!$B$34:$B$777,Q$366)+'СЕТ СН'!$F$13</f>
        <v>472.40051670999998</v>
      </c>
      <c r="R382" s="37">
        <f>SUMIFS(СВЦЭМ!$K$34:$K$777,СВЦЭМ!$A$34:$A$777,$A382,СВЦЭМ!$B$34:$B$777,R$366)+'СЕТ СН'!$F$13</f>
        <v>473.28901431000003</v>
      </c>
      <c r="S382" s="37">
        <f>SUMIFS(СВЦЭМ!$K$34:$K$777,СВЦЭМ!$A$34:$A$777,$A382,СВЦЭМ!$B$34:$B$777,S$366)+'СЕТ СН'!$F$13</f>
        <v>462.31646983000002</v>
      </c>
      <c r="T382" s="37">
        <f>SUMIFS(СВЦЭМ!$K$34:$K$777,СВЦЭМ!$A$34:$A$777,$A382,СВЦЭМ!$B$34:$B$777,T$366)+'СЕТ СН'!$F$13</f>
        <v>460.56564349000001</v>
      </c>
      <c r="U382" s="37">
        <f>SUMIFS(СВЦЭМ!$K$34:$K$777,СВЦЭМ!$A$34:$A$777,$A382,СВЦЭМ!$B$34:$B$777,U$366)+'СЕТ СН'!$F$13</f>
        <v>464.75315623</v>
      </c>
      <c r="V382" s="37">
        <f>SUMIFS(СВЦЭМ!$K$34:$K$777,СВЦЭМ!$A$34:$A$777,$A382,СВЦЭМ!$B$34:$B$777,V$366)+'СЕТ СН'!$F$13</f>
        <v>456.04235148999999</v>
      </c>
      <c r="W382" s="37">
        <f>SUMIFS(СВЦЭМ!$K$34:$K$777,СВЦЭМ!$A$34:$A$777,$A382,СВЦЭМ!$B$34:$B$777,W$366)+'СЕТ СН'!$F$13</f>
        <v>490.79964380000001</v>
      </c>
      <c r="X382" s="37">
        <f>SUMIFS(СВЦЭМ!$K$34:$K$777,СВЦЭМ!$A$34:$A$777,$A382,СВЦЭМ!$B$34:$B$777,X$366)+'СЕТ СН'!$F$13</f>
        <v>563.73871593000001</v>
      </c>
      <c r="Y382" s="37">
        <f>SUMIFS(СВЦЭМ!$K$34:$K$777,СВЦЭМ!$A$34:$A$777,$A382,СВЦЭМ!$B$34:$B$777,Y$366)+'СЕТ СН'!$F$13</f>
        <v>656.63499081999998</v>
      </c>
    </row>
    <row r="383" spans="1:25" ht="15.75" x14ac:dyDescent="0.2">
      <c r="A383" s="36">
        <f t="shared" si="10"/>
        <v>43268</v>
      </c>
      <c r="B383" s="37">
        <f>SUMIFS(СВЦЭМ!$K$34:$K$777,СВЦЭМ!$A$34:$A$777,$A383,СВЦЭМ!$B$34:$B$777,B$366)+'СЕТ СН'!$F$13</f>
        <v>683.32798958000001</v>
      </c>
      <c r="C383" s="37">
        <f>SUMIFS(СВЦЭМ!$K$34:$K$777,СВЦЭМ!$A$34:$A$777,$A383,СВЦЭМ!$B$34:$B$777,C$366)+'СЕТ СН'!$F$13</f>
        <v>724.27992012000004</v>
      </c>
      <c r="D383" s="37">
        <f>SUMIFS(СВЦЭМ!$K$34:$K$777,СВЦЭМ!$A$34:$A$777,$A383,СВЦЭМ!$B$34:$B$777,D$366)+'СЕТ СН'!$F$13</f>
        <v>726.58330908000005</v>
      </c>
      <c r="E383" s="37">
        <f>SUMIFS(СВЦЭМ!$K$34:$K$777,СВЦЭМ!$A$34:$A$777,$A383,СВЦЭМ!$B$34:$B$777,E$366)+'СЕТ СН'!$F$13</f>
        <v>722.11480806999998</v>
      </c>
      <c r="F383" s="37">
        <f>SUMIFS(СВЦЭМ!$K$34:$K$777,СВЦЭМ!$A$34:$A$777,$A383,СВЦЭМ!$B$34:$B$777,F$366)+'СЕТ СН'!$F$13</f>
        <v>717.24094593999996</v>
      </c>
      <c r="G383" s="37">
        <f>SUMIFS(СВЦЭМ!$K$34:$K$777,СВЦЭМ!$A$34:$A$777,$A383,СВЦЭМ!$B$34:$B$777,G$366)+'СЕТ СН'!$F$13</f>
        <v>711.11885014999996</v>
      </c>
      <c r="H383" s="37">
        <f>SUMIFS(СВЦЭМ!$K$34:$K$777,СВЦЭМ!$A$34:$A$777,$A383,СВЦЭМ!$B$34:$B$777,H$366)+'СЕТ СН'!$F$13</f>
        <v>705.94729843000005</v>
      </c>
      <c r="I383" s="37">
        <f>SUMIFS(СВЦЭМ!$K$34:$K$777,СВЦЭМ!$A$34:$A$777,$A383,СВЦЭМ!$B$34:$B$777,I$366)+'СЕТ СН'!$F$13</f>
        <v>637.47418714000003</v>
      </c>
      <c r="J383" s="37">
        <f>SUMIFS(СВЦЭМ!$K$34:$K$777,СВЦЭМ!$A$34:$A$777,$A383,СВЦЭМ!$B$34:$B$777,J$366)+'СЕТ СН'!$F$13</f>
        <v>535.58777168999995</v>
      </c>
      <c r="K383" s="37">
        <f>SUMIFS(СВЦЭМ!$K$34:$K$777,СВЦЭМ!$A$34:$A$777,$A383,СВЦЭМ!$B$34:$B$777,K$366)+'СЕТ СН'!$F$13</f>
        <v>479.48715255000002</v>
      </c>
      <c r="L383" s="37">
        <f>SUMIFS(СВЦЭМ!$K$34:$K$777,СВЦЭМ!$A$34:$A$777,$A383,СВЦЭМ!$B$34:$B$777,L$366)+'СЕТ СН'!$F$13</f>
        <v>456.23736409999998</v>
      </c>
      <c r="M383" s="37">
        <f>SUMIFS(СВЦЭМ!$K$34:$K$777,СВЦЭМ!$A$34:$A$777,$A383,СВЦЭМ!$B$34:$B$777,M$366)+'СЕТ СН'!$F$13</f>
        <v>450.74713665000002</v>
      </c>
      <c r="N383" s="37">
        <f>SUMIFS(СВЦЭМ!$K$34:$K$777,СВЦЭМ!$A$34:$A$777,$A383,СВЦЭМ!$B$34:$B$777,N$366)+'СЕТ СН'!$F$13</f>
        <v>450.56954074999999</v>
      </c>
      <c r="O383" s="37">
        <f>SUMIFS(СВЦЭМ!$K$34:$K$777,СВЦЭМ!$A$34:$A$777,$A383,СВЦЭМ!$B$34:$B$777,O$366)+'СЕТ СН'!$F$13</f>
        <v>448.20904746000002</v>
      </c>
      <c r="P383" s="37">
        <f>SUMIFS(СВЦЭМ!$K$34:$K$777,СВЦЭМ!$A$34:$A$777,$A383,СВЦЭМ!$B$34:$B$777,P$366)+'СЕТ СН'!$F$13</f>
        <v>474.82999828999999</v>
      </c>
      <c r="Q383" s="37">
        <f>SUMIFS(СВЦЭМ!$K$34:$K$777,СВЦЭМ!$A$34:$A$777,$A383,СВЦЭМ!$B$34:$B$777,Q$366)+'СЕТ СН'!$F$13</f>
        <v>482.14077085999998</v>
      </c>
      <c r="R383" s="37">
        <f>SUMIFS(СВЦЭМ!$K$34:$K$777,СВЦЭМ!$A$34:$A$777,$A383,СВЦЭМ!$B$34:$B$777,R$366)+'СЕТ СН'!$F$13</f>
        <v>481.42347851</v>
      </c>
      <c r="S383" s="37">
        <f>SUMIFS(СВЦЭМ!$K$34:$K$777,СВЦЭМ!$A$34:$A$777,$A383,СВЦЭМ!$B$34:$B$777,S$366)+'СЕТ СН'!$F$13</f>
        <v>455.85701483000003</v>
      </c>
      <c r="T383" s="37">
        <f>SUMIFS(СВЦЭМ!$K$34:$K$777,СВЦЭМ!$A$34:$A$777,$A383,СВЦЭМ!$B$34:$B$777,T$366)+'СЕТ СН'!$F$13</f>
        <v>446.62709482000002</v>
      </c>
      <c r="U383" s="37">
        <f>SUMIFS(СВЦЭМ!$K$34:$K$777,СВЦЭМ!$A$34:$A$777,$A383,СВЦЭМ!$B$34:$B$777,U$366)+'СЕТ СН'!$F$13</f>
        <v>450.41990165999999</v>
      </c>
      <c r="V383" s="37">
        <f>SUMIFS(СВЦЭМ!$K$34:$K$777,СВЦЭМ!$A$34:$A$777,$A383,СВЦЭМ!$B$34:$B$777,V$366)+'СЕТ СН'!$F$13</f>
        <v>446.10658733999998</v>
      </c>
      <c r="W383" s="37">
        <f>SUMIFS(СВЦЭМ!$K$34:$K$777,СВЦЭМ!$A$34:$A$777,$A383,СВЦЭМ!$B$34:$B$777,W$366)+'СЕТ СН'!$F$13</f>
        <v>486.71775651000002</v>
      </c>
      <c r="X383" s="37">
        <f>SUMIFS(СВЦЭМ!$K$34:$K$777,СВЦЭМ!$A$34:$A$777,$A383,СВЦЭМ!$B$34:$B$777,X$366)+'СЕТ СН'!$F$13</f>
        <v>532.61213631999999</v>
      </c>
      <c r="Y383" s="37">
        <f>SUMIFS(СВЦЭМ!$K$34:$K$777,СВЦЭМ!$A$34:$A$777,$A383,СВЦЭМ!$B$34:$B$777,Y$366)+'СЕТ СН'!$F$13</f>
        <v>623.94969037999999</v>
      </c>
    </row>
    <row r="384" spans="1:25" ht="15.75" x14ac:dyDescent="0.2">
      <c r="A384" s="36">
        <f t="shared" si="10"/>
        <v>43269</v>
      </c>
      <c r="B384" s="37">
        <f>SUMIFS(СВЦЭМ!$K$34:$K$777,СВЦЭМ!$A$34:$A$777,$A384,СВЦЭМ!$B$34:$B$777,B$366)+'СЕТ СН'!$F$13</f>
        <v>717.81805551000002</v>
      </c>
      <c r="C384" s="37">
        <f>SUMIFS(СВЦЭМ!$K$34:$K$777,СВЦЭМ!$A$34:$A$777,$A384,СВЦЭМ!$B$34:$B$777,C$366)+'СЕТ СН'!$F$13</f>
        <v>733.83206828000004</v>
      </c>
      <c r="D384" s="37">
        <f>SUMIFS(СВЦЭМ!$K$34:$K$777,СВЦЭМ!$A$34:$A$777,$A384,СВЦЭМ!$B$34:$B$777,D$366)+'СЕТ СН'!$F$13</f>
        <v>726.14351371999999</v>
      </c>
      <c r="E384" s="37">
        <f>SUMIFS(СВЦЭМ!$K$34:$K$777,СВЦЭМ!$A$34:$A$777,$A384,СВЦЭМ!$B$34:$B$777,E$366)+'СЕТ СН'!$F$13</f>
        <v>720.72119325999995</v>
      </c>
      <c r="F384" s="37">
        <f>SUMIFS(СВЦЭМ!$K$34:$K$777,СВЦЭМ!$A$34:$A$777,$A384,СВЦЭМ!$B$34:$B$777,F$366)+'СЕТ СН'!$F$13</f>
        <v>716.43824946999996</v>
      </c>
      <c r="G384" s="37">
        <f>SUMIFS(СВЦЭМ!$K$34:$K$777,СВЦЭМ!$A$34:$A$777,$A384,СВЦЭМ!$B$34:$B$777,G$366)+'СЕТ СН'!$F$13</f>
        <v>720.13295583000001</v>
      </c>
      <c r="H384" s="37">
        <f>SUMIFS(СВЦЭМ!$K$34:$K$777,СВЦЭМ!$A$34:$A$777,$A384,СВЦЭМ!$B$34:$B$777,H$366)+'СЕТ СН'!$F$13</f>
        <v>692.55265380000003</v>
      </c>
      <c r="I384" s="37">
        <f>SUMIFS(СВЦЭМ!$K$34:$K$777,СВЦЭМ!$A$34:$A$777,$A384,СВЦЭМ!$B$34:$B$777,I$366)+'СЕТ СН'!$F$13</f>
        <v>591.45677581999996</v>
      </c>
      <c r="J384" s="37">
        <f>SUMIFS(СВЦЭМ!$K$34:$K$777,СВЦЭМ!$A$34:$A$777,$A384,СВЦЭМ!$B$34:$B$777,J$366)+'СЕТ СН'!$F$13</f>
        <v>506.64395781000002</v>
      </c>
      <c r="K384" s="37">
        <f>SUMIFS(СВЦЭМ!$K$34:$K$777,СВЦЭМ!$A$34:$A$777,$A384,СВЦЭМ!$B$34:$B$777,K$366)+'СЕТ СН'!$F$13</f>
        <v>470.97561968999997</v>
      </c>
      <c r="L384" s="37">
        <f>SUMIFS(СВЦЭМ!$K$34:$K$777,СВЦЭМ!$A$34:$A$777,$A384,СВЦЭМ!$B$34:$B$777,L$366)+'СЕТ СН'!$F$13</f>
        <v>467.57992024999999</v>
      </c>
      <c r="M384" s="37">
        <f>SUMIFS(СВЦЭМ!$K$34:$K$777,СВЦЭМ!$A$34:$A$777,$A384,СВЦЭМ!$B$34:$B$777,M$366)+'СЕТ СН'!$F$13</f>
        <v>469.18868462</v>
      </c>
      <c r="N384" s="37">
        <f>SUMIFS(СВЦЭМ!$K$34:$K$777,СВЦЭМ!$A$34:$A$777,$A384,СВЦЭМ!$B$34:$B$777,N$366)+'СЕТ СН'!$F$13</f>
        <v>462.32049437000001</v>
      </c>
      <c r="O384" s="37">
        <f>SUMIFS(СВЦЭМ!$K$34:$K$777,СВЦЭМ!$A$34:$A$777,$A384,СВЦЭМ!$B$34:$B$777,O$366)+'СЕТ СН'!$F$13</f>
        <v>458.37806331000002</v>
      </c>
      <c r="P384" s="37">
        <f>SUMIFS(СВЦЭМ!$K$34:$K$777,СВЦЭМ!$A$34:$A$777,$A384,СВЦЭМ!$B$34:$B$777,P$366)+'СЕТ СН'!$F$13</f>
        <v>468.72008743999999</v>
      </c>
      <c r="Q384" s="37">
        <f>SUMIFS(СВЦЭМ!$K$34:$K$777,СВЦЭМ!$A$34:$A$777,$A384,СВЦЭМ!$B$34:$B$777,Q$366)+'СЕТ СН'!$F$13</f>
        <v>468.92482933000002</v>
      </c>
      <c r="R384" s="37">
        <f>SUMIFS(СВЦЭМ!$K$34:$K$777,СВЦЭМ!$A$34:$A$777,$A384,СВЦЭМ!$B$34:$B$777,R$366)+'СЕТ СН'!$F$13</f>
        <v>472.82351503000001</v>
      </c>
      <c r="S384" s="37">
        <f>SUMIFS(СВЦЭМ!$K$34:$K$777,СВЦЭМ!$A$34:$A$777,$A384,СВЦЭМ!$B$34:$B$777,S$366)+'СЕТ СН'!$F$13</f>
        <v>467.59813079999998</v>
      </c>
      <c r="T384" s="37">
        <f>SUMIFS(СВЦЭМ!$K$34:$K$777,СВЦЭМ!$A$34:$A$777,$A384,СВЦЭМ!$B$34:$B$777,T$366)+'СЕТ СН'!$F$13</f>
        <v>461.61809321999999</v>
      </c>
      <c r="U384" s="37">
        <f>SUMIFS(СВЦЭМ!$K$34:$K$777,СВЦЭМ!$A$34:$A$777,$A384,СВЦЭМ!$B$34:$B$777,U$366)+'СЕТ СН'!$F$13</f>
        <v>470.54639909000002</v>
      </c>
      <c r="V384" s="37">
        <f>SUMIFS(СВЦЭМ!$K$34:$K$777,СВЦЭМ!$A$34:$A$777,$A384,СВЦЭМ!$B$34:$B$777,V$366)+'СЕТ СН'!$F$13</f>
        <v>473.42558854999999</v>
      </c>
      <c r="W384" s="37">
        <f>SUMIFS(СВЦЭМ!$K$34:$K$777,СВЦЭМ!$A$34:$A$777,$A384,СВЦЭМ!$B$34:$B$777,W$366)+'СЕТ СН'!$F$13</f>
        <v>503.60196038999999</v>
      </c>
      <c r="X384" s="37">
        <f>SUMIFS(СВЦЭМ!$K$34:$K$777,СВЦЭМ!$A$34:$A$777,$A384,СВЦЭМ!$B$34:$B$777,X$366)+'СЕТ СН'!$F$13</f>
        <v>574.18797212000004</v>
      </c>
      <c r="Y384" s="37">
        <f>SUMIFS(СВЦЭМ!$K$34:$K$777,СВЦЭМ!$A$34:$A$777,$A384,СВЦЭМ!$B$34:$B$777,Y$366)+'СЕТ СН'!$F$13</f>
        <v>660.14920807999999</v>
      </c>
    </row>
    <row r="385" spans="1:26" ht="15.75" x14ac:dyDescent="0.2">
      <c r="A385" s="36">
        <f t="shared" si="10"/>
        <v>43270</v>
      </c>
      <c r="B385" s="37">
        <f>SUMIFS(СВЦЭМ!$K$34:$K$777,СВЦЭМ!$A$34:$A$777,$A385,СВЦЭМ!$B$34:$B$777,B$366)+'СЕТ СН'!$F$13</f>
        <v>649.73563523999997</v>
      </c>
      <c r="C385" s="37">
        <f>SUMIFS(СВЦЭМ!$K$34:$K$777,СВЦЭМ!$A$34:$A$777,$A385,СВЦЭМ!$B$34:$B$777,C$366)+'СЕТ СН'!$F$13</f>
        <v>681.28540791</v>
      </c>
      <c r="D385" s="37">
        <f>SUMIFS(СВЦЭМ!$K$34:$K$777,СВЦЭМ!$A$34:$A$777,$A385,СВЦЭМ!$B$34:$B$777,D$366)+'СЕТ СН'!$F$13</f>
        <v>687.68143081000005</v>
      </c>
      <c r="E385" s="37">
        <f>SUMIFS(СВЦЭМ!$K$34:$K$777,СВЦЭМ!$A$34:$A$777,$A385,СВЦЭМ!$B$34:$B$777,E$366)+'СЕТ СН'!$F$13</f>
        <v>618.85917414999994</v>
      </c>
      <c r="F385" s="37">
        <f>SUMIFS(СВЦЭМ!$K$34:$K$777,СВЦЭМ!$A$34:$A$777,$A385,СВЦЭМ!$B$34:$B$777,F$366)+'СЕТ СН'!$F$13</f>
        <v>614.00526487000002</v>
      </c>
      <c r="G385" s="37">
        <f>SUMIFS(СВЦЭМ!$K$34:$K$777,СВЦЭМ!$A$34:$A$777,$A385,СВЦЭМ!$B$34:$B$777,G$366)+'СЕТ СН'!$F$13</f>
        <v>602.89577598000005</v>
      </c>
      <c r="H385" s="37">
        <f>SUMIFS(СВЦЭМ!$K$34:$K$777,СВЦЭМ!$A$34:$A$777,$A385,СВЦЭМ!$B$34:$B$777,H$366)+'СЕТ СН'!$F$13</f>
        <v>605.34052079000003</v>
      </c>
      <c r="I385" s="37">
        <f>SUMIFS(СВЦЭМ!$K$34:$K$777,СВЦЭМ!$A$34:$A$777,$A385,СВЦЭМ!$B$34:$B$777,I$366)+'СЕТ СН'!$F$13</f>
        <v>556.83579212999996</v>
      </c>
      <c r="J385" s="37">
        <f>SUMIFS(СВЦЭМ!$K$34:$K$777,СВЦЭМ!$A$34:$A$777,$A385,СВЦЭМ!$B$34:$B$777,J$366)+'СЕТ СН'!$F$13</f>
        <v>486.82825809000002</v>
      </c>
      <c r="K385" s="37">
        <f>SUMIFS(СВЦЭМ!$K$34:$K$777,СВЦЭМ!$A$34:$A$777,$A385,СВЦЭМ!$B$34:$B$777,K$366)+'СЕТ СН'!$F$13</f>
        <v>453.04848795999999</v>
      </c>
      <c r="L385" s="37">
        <f>SUMIFS(СВЦЭМ!$K$34:$K$777,СВЦЭМ!$A$34:$A$777,$A385,СВЦЭМ!$B$34:$B$777,L$366)+'СЕТ СН'!$F$13</f>
        <v>451.87038424000002</v>
      </c>
      <c r="M385" s="37">
        <f>SUMIFS(СВЦЭМ!$K$34:$K$777,СВЦЭМ!$A$34:$A$777,$A385,СВЦЭМ!$B$34:$B$777,M$366)+'СЕТ СН'!$F$13</f>
        <v>456.78388939000001</v>
      </c>
      <c r="N385" s="37">
        <f>SUMIFS(СВЦЭМ!$K$34:$K$777,СВЦЭМ!$A$34:$A$777,$A385,СВЦЭМ!$B$34:$B$777,N$366)+'СЕТ СН'!$F$13</f>
        <v>456.71924795000001</v>
      </c>
      <c r="O385" s="37">
        <f>SUMIFS(СВЦЭМ!$K$34:$K$777,СВЦЭМ!$A$34:$A$777,$A385,СВЦЭМ!$B$34:$B$777,O$366)+'СЕТ СН'!$F$13</f>
        <v>445.37702094000002</v>
      </c>
      <c r="P385" s="37">
        <f>SUMIFS(СВЦЭМ!$K$34:$K$777,СВЦЭМ!$A$34:$A$777,$A385,СВЦЭМ!$B$34:$B$777,P$366)+'СЕТ СН'!$F$13</f>
        <v>463.79018785</v>
      </c>
      <c r="Q385" s="37">
        <f>SUMIFS(СВЦЭМ!$K$34:$K$777,СВЦЭМ!$A$34:$A$777,$A385,СВЦЭМ!$B$34:$B$777,Q$366)+'СЕТ СН'!$F$13</f>
        <v>469.78712597999998</v>
      </c>
      <c r="R385" s="37">
        <f>SUMIFS(СВЦЭМ!$K$34:$K$777,СВЦЭМ!$A$34:$A$777,$A385,СВЦЭМ!$B$34:$B$777,R$366)+'СЕТ СН'!$F$13</f>
        <v>465.41323741000002</v>
      </c>
      <c r="S385" s="37">
        <f>SUMIFS(СВЦЭМ!$K$34:$K$777,СВЦЭМ!$A$34:$A$777,$A385,СВЦЭМ!$B$34:$B$777,S$366)+'СЕТ СН'!$F$13</f>
        <v>460.33515911000001</v>
      </c>
      <c r="T385" s="37">
        <f>SUMIFS(СВЦЭМ!$K$34:$K$777,СВЦЭМ!$A$34:$A$777,$A385,СВЦЭМ!$B$34:$B$777,T$366)+'СЕТ СН'!$F$13</f>
        <v>450.77280873000001</v>
      </c>
      <c r="U385" s="37">
        <f>SUMIFS(СВЦЭМ!$K$34:$K$777,СВЦЭМ!$A$34:$A$777,$A385,СВЦЭМ!$B$34:$B$777,U$366)+'СЕТ СН'!$F$13</f>
        <v>462.64197310999998</v>
      </c>
      <c r="V385" s="37">
        <f>SUMIFS(СВЦЭМ!$K$34:$K$777,СВЦЭМ!$A$34:$A$777,$A385,СВЦЭМ!$B$34:$B$777,V$366)+'СЕТ СН'!$F$13</f>
        <v>463.51740622</v>
      </c>
      <c r="W385" s="37">
        <f>SUMIFS(СВЦЭМ!$K$34:$K$777,СВЦЭМ!$A$34:$A$777,$A385,СВЦЭМ!$B$34:$B$777,W$366)+'СЕТ СН'!$F$13</f>
        <v>486.19048151999999</v>
      </c>
      <c r="X385" s="37">
        <f>SUMIFS(СВЦЭМ!$K$34:$K$777,СВЦЭМ!$A$34:$A$777,$A385,СВЦЭМ!$B$34:$B$777,X$366)+'СЕТ СН'!$F$13</f>
        <v>555.51172256999996</v>
      </c>
      <c r="Y385" s="37">
        <f>SUMIFS(СВЦЭМ!$K$34:$K$777,СВЦЭМ!$A$34:$A$777,$A385,СВЦЭМ!$B$34:$B$777,Y$366)+'СЕТ СН'!$F$13</f>
        <v>634.13944263999997</v>
      </c>
    </row>
    <row r="386" spans="1:26" ht="15.75" x14ac:dyDescent="0.2">
      <c r="A386" s="36">
        <f t="shared" si="10"/>
        <v>43271</v>
      </c>
      <c r="B386" s="37">
        <f>SUMIFS(СВЦЭМ!$K$34:$K$777,СВЦЭМ!$A$34:$A$777,$A386,СВЦЭМ!$B$34:$B$777,B$366)+'СЕТ СН'!$F$13</f>
        <v>622.66052404000004</v>
      </c>
      <c r="C386" s="37">
        <f>SUMIFS(СВЦЭМ!$K$34:$K$777,СВЦЭМ!$A$34:$A$777,$A386,СВЦЭМ!$B$34:$B$777,C$366)+'СЕТ СН'!$F$13</f>
        <v>645.90403443000002</v>
      </c>
      <c r="D386" s="37">
        <f>SUMIFS(СВЦЭМ!$K$34:$K$777,СВЦЭМ!$A$34:$A$777,$A386,СВЦЭМ!$B$34:$B$777,D$366)+'СЕТ СН'!$F$13</f>
        <v>679.21533268999997</v>
      </c>
      <c r="E386" s="37">
        <f>SUMIFS(СВЦЭМ!$K$34:$K$777,СВЦЭМ!$A$34:$A$777,$A386,СВЦЭМ!$B$34:$B$777,E$366)+'СЕТ СН'!$F$13</f>
        <v>690.82100362999995</v>
      </c>
      <c r="F386" s="37">
        <f>SUMIFS(СВЦЭМ!$K$34:$K$777,СВЦЭМ!$A$34:$A$777,$A386,СВЦЭМ!$B$34:$B$777,F$366)+'СЕТ СН'!$F$13</f>
        <v>689.69922002999999</v>
      </c>
      <c r="G386" s="37">
        <f>SUMIFS(СВЦЭМ!$K$34:$K$777,СВЦЭМ!$A$34:$A$777,$A386,СВЦЭМ!$B$34:$B$777,G$366)+'СЕТ СН'!$F$13</f>
        <v>673.29576254000006</v>
      </c>
      <c r="H386" s="37">
        <f>SUMIFS(СВЦЭМ!$K$34:$K$777,СВЦЭМ!$A$34:$A$777,$A386,СВЦЭМ!$B$34:$B$777,H$366)+'СЕТ СН'!$F$13</f>
        <v>606.81023823999999</v>
      </c>
      <c r="I386" s="37">
        <f>SUMIFS(СВЦЭМ!$K$34:$K$777,СВЦЭМ!$A$34:$A$777,$A386,СВЦЭМ!$B$34:$B$777,I$366)+'СЕТ СН'!$F$13</f>
        <v>511.21327915000001</v>
      </c>
      <c r="J386" s="37">
        <f>SUMIFS(СВЦЭМ!$K$34:$K$777,СВЦЭМ!$A$34:$A$777,$A386,СВЦЭМ!$B$34:$B$777,J$366)+'СЕТ СН'!$F$13</f>
        <v>456.19500519000002</v>
      </c>
      <c r="K386" s="37">
        <f>SUMIFS(СВЦЭМ!$K$34:$K$777,СВЦЭМ!$A$34:$A$777,$A386,СВЦЭМ!$B$34:$B$777,K$366)+'СЕТ СН'!$F$13</f>
        <v>432.56111193999999</v>
      </c>
      <c r="L386" s="37">
        <f>SUMIFS(СВЦЭМ!$K$34:$K$777,СВЦЭМ!$A$34:$A$777,$A386,СВЦЭМ!$B$34:$B$777,L$366)+'СЕТ СН'!$F$13</f>
        <v>439.23559776000002</v>
      </c>
      <c r="M386" s="37">
        <f>SUMIFS(СВЦЭМ!$K$34:$K$777,СВЦЭМ!$A$34:$A$777,$A386,СВЦЭМ!$B$34:$B$777,M$366)+'СЕТ СН'!$F$13</f>
        <v>440.70748909000002</v>
      </c>
      <c r="N386" s="37">
        <f>SUMIFS(СВЦЭМ!$K$34:$K$777,СВЦЭМ!$A$34:$A$777,$A386,СВЦЭМ!$B$34:$B$777,N$366)+'СЕТ СН'!$F$13</f>
        <v>443.31854347000001</v>
      </c>
      <c r="O386" s="37">
        <f>SUMIFS(СВЦЭМ!$K$34:$K$777,СВЦЭМ!$A$34:$A$777,$A386,СВЦЭМ!$B$34:$B$777,O$366)+'СЕТ СН'!$F$13</f>
        <v>447.21902520999998</v>
      </c>
      <c r="P386" s="37">
        <f>SUMIFS(СВЦЭМ!$K$34:$K$777,СВЦЭМ!$A$34:$A$777,$A386,СВЦЭМ!$B$34:$B$777,P$366)+'СЕТ СН'!$F$13</f>
        <v>449.57356202</v>
      </c>
      <c r="Q386" s="37">
        <f>SUMIFS(СВЦЭМ!$K$34:$K$777,СВЦЭМ!$A$34:$A$777,$A386,СВЦЭМ!$B$34:$B$777,Q$366)+'СЕТ СН'!$F$13</f>
        <v>454.49356956000003</v>
      </c>
      <c r="R386" s="37">
        <f>SUMIFS(СВЦЭМ!$K$34:$K$777,СВЦЭМ!$A$34:$A$777,$A386,СВЦЭМ!$B$34:$B$777,R$366)+'СЕТ СН'!$F$13</f>
        <v>459.61897549000003</v>
      </c>
      <c r="S386" s="37">
        <f>SUMIFS(СВЦЭМ!$K$34:$K$777,СВЦЭМ!$A$34:$A$777,$A386,СВЦЭМ!$B$34:$B$777,S$366)+'СЕТ СН'!$F$13</f>
        <v>481.73556115999997</v>
      </c>
      <c r="T386" s="37">
        <f>SUMIFS(СВЦЭМ!$K$34:$K$777,СВЦЭМ!$A$34:$A$777,$A386,СВЦЭМ!$B$34:$B$777,T$366)+'СЕТ СН'!$F$13</f>
        <v>489.38841712999999</v>
      </c>
      <c r="U386" s="37">
        <f>SUMIFS(СВЦЭМ!$K$34:$K$777,СВЦЭМ!$A$34:$A$777,$A386,СВЦЭМ!$B$34:$B$777,U$366)+'СЕТ СН'!$F$13</f>
        <v>491.46826928000002</v>
      </c>
      <c r="V386" s="37">
        <f>SUMIFS(СВЦЭМ!$K$34:$K$777,СВЦЭМ!$A$34:$A$777,$A386,СВЦЭМ!$B$34:$B$777,V$366)+'СЕТ СН'!$F$13</f>
        <v>490.17603285000001</v>
      </c>
      <c r="W386" s="37">
        <f>SUMIFS(СВЦЭМ!$K$34:$K$777,СВЦЭМ!$A$34:$A$777,$A386,СВЦЭМ!$B$34:$B$777,W$366)+'СЕТ СН'!$F$13</f>
        <v>520.91150414000003</v>
      </c>
      <c r="X386" s="37">
        <f>SUMIFS(СВЦЭМ!$K$34:$K$777,СВЦЭМ!$A$34:$A$777,$A386,СВЦЭМ!$B$34:$B$777,X$366)+'СЕТ СН'!$F$13</f>
        <v>576.16362935999996</v>
      </c>
      <c r="Y386" s="37">
        <f>SUMIFS(СВЦЭМ!$K$34:$K$777,СВЦЭМ!$A$34:$A$777,$A386,СВЦЭМ!$B$34:$B$777,Y$366)+'СЕТ СН'!$F$13</f>
        <v>648.92781378999996</v>
      </c>
    </row>
    <row r="387" spans="1:26" ht="15.75" x14ac:dyDescent="0.2">
      <c r="A387" s="36">
        <f t="shared" si="10"/>
        <v>43272</v>
      </c>
      <c r="B387" s="37">
        <f>SUMIFS(СВЦЭМ!$K$34:$K$777,СВЦЭМ!$A$34:$A$777,$A387,СВЦЭМ!$B$34:$B$777,B$366)+'СЕТ СН'!$F$13</f>
        <v>635.22526013000004</v>
      </c>
      <c r="C387" s="37">
        <f>SUMIFS(СВЦЭМ!$K$34:$K$777,СВЦЭМ!$A$34:$A$777,$A387,СВЦЭМ!$B$34:$B$777,C$366)+'СЕТ СН'!$F$13</f>
        <v>643.13828119000004</v>
      </c>
      <c r="D387" s="37">
        <f>SUMIFS(СВЦЭМ!$K$34:$K$777,СВЦЭМ!$A$34:$A$777,$A387,СВЦЭМ!$B$34:$B$777,D$366)+'СЕТ СН'!$F$13</f>
        <v>682.46588238000004</v>
      </c>
      <c r="E387" s="37">
        <f>SUMIFS(СВЦЭМ!$K$34:$K$777,СВЦЭМ!$A$34:$A$777,$A387,СВЦЭМ!$B$34:$B$777,E$366)+'СЕТ СН'!$F$13</f>
        <v>691.20974953999996</v>
      </c>
      <c r="F387" s="37">
        <f>SUMIFS(СВЦЭМ!$K$34:$K$777,СВЦЭМ!$A$34:$A$777,$A387,СВЦЭМ!$B$34:$B$777,F$366)+'СЕТ СН'!$F$13</f>
        <v>687.21883276000005</v>
      </c>
      <c r="G387" s="37">
        <f>SUMIFS(СВЦЭМ!$K$34:$K$777,СВЦЭМ!$A$34:$A$777,$A387,СВЦЭМ!$B$34:$B$777,G$366)+'СЕТ СН'!$F$13</f>
        <v>683.60761648000005</v>
      </c>
      <c r="H387" s="37">
        <f>SUMIFS(СВЦЭМ!$K$34:$K$777,СВЦЭМ!$A$34:$A$777,$A387,СВЦЭМ!$B$34:$B$777,H$366)+'СЕТ СН'!$F$13</f>
        <v>625.50360851000005</v>
      </c>
      <c r="I387" s="37">
        <f>SUMIFS(СВЦЭМ!$K$34:$K$777,СВЦЭМ!$A$34:$A$777,$A387,СВЦЭМ!$B$34:$B$777,I$366)+'СЕТ СН'!$F$13</f>
        <v>547.42035413999997</v>
      </c>
      <c r="J387" s="37">
        <f>SUMIFS(СВЦЭМ!$K$34:$K$777,СВЦЭМ!$A$34:$A$777,$A387,СВЦЭМ!$B$34:$B$777,J$366)+'СЕТ СН'!$F$13</f>
        <v>492.04400734000001</v>
      </c>
      <c r="K387" s="37">
        <f>SUMIFS(СВЦЭМ!$K$34:$K$777,СВЦЭМ!$A$34:$A$777,$A387,СВЦЭМ!$B$34:$B$777,K$366)+'СЕТ СН'!$F$13</f>
        <v>451.01365719</v>
      </c>
      <c r="L387" s="37">
        <f>SUMIFS(СВЦЭМ!$K$34:$K$777,СВЦЭМ!$A$34:$A$777,$A387,СВЦЭМ!$B$34:$B$777,L$366)+'СЕТ СН'!$F$13</f>
        <v>438.94413130999999</v>
      </c>
      <c r="M387" s="37">
        <f>SUMIFS(СВЦЭМ!$K$34:$K$777,СВЦЭМ!$A$34:$A$777,$A387,СВЦЭМ!$B$34:$B$777,M$366)+'СЕТ СН'!$F$13</f>
        <v>440.43977171</v>
      </c>
      <c r="N387" s="37">
        <f>SUMIFS(СВЦЭМ!$K$34:$K$777,СВЦЭМ!$A$34:$A$777,$A387,СВЦЭМ!$B$34:$B$777,N$366)+'СЕТ СН'!$F$13</f>
        <v>443.48805792000002</v>
      </c>
      <c r="O387" s="37">
        <f>SUMIFS(СВЦЭМ!$K$34:$K$777,СВЦЭМ!$A$34:$A$777,$A387,СВЦЭМ!$B$34:$B$777,O$366)+'СЕТ СН'!$F$13</f>
        <v>449.72014647999998</v>
      </c>
      <c r="P387" s="37">
        <f>SUMIFS(СВЦЭМ!$K$34:$K$777,СВЦЭМ!$A$34:$A$777,$A387,СВЦЭМ!$B$34:$B$777,P$366)+'СЕТ СН'!$F$13</f>
        <v>453.42450072999998</v>
      </c>
      <c r="Q387" s="37">
        <f>SUMIFS(СВЦЭМ!$K$34:$K$777,СВЦЭМ!$A$34:$A$777,$A387,СВЦЭМ!$B$34:$B$777,Q$366)+'СЕТ СН'!$F$13</f>
        <v>453.05800605000002</v>
      </c>
      <c r="R387" s="37">
        <f>SUMIFS(СВЦЭМ!$K$34:$K$777,СВЦЭМ!$A$34:$A$777,$A387,СВЦЭМ!$B$34:$B$777,R$366)+'СЕТ СН'!$F$13</f>
        <v>472.60566815999999</v>
      </c>
      <c r="S387" s="37">
        <f>SUMIFS(СВЦЭМ!$K$34:$K$777,СВЦЭМ!$A$34:$A$777,$A387,СВЦЭМ!$B$34:$B$777,S$366)+'СЕТ СН'!$F$13</f>
        <v>448.84604046999999</v>
      </c>
      <c r="T387" s="37">
        <f>SUMIFS(СВЦЭМ!$K$34:$K$777,СВЦЭМ!$A$34:$A$777,$A387,СВЦЭМ!$B$34:$B$777,T$366)+'СЕТ СН'!$F$13</f>
        <v>441.45499812999998</v>
      </c>
      <c r="U387" s="37">
        <f>SUMIFS(СВЦЭМ!$K$34:$K$777,СВЦЭМ!$A$34:$A$777,$A387,СВЦЭМ!$B$34:$B$777,U$366)+'СЕТ СН'!$F$13</f>
        <v>439.12714077999999</v>
      </c>
      <c r="V387" s="37">
        <f>SUMIFS(СВЦЭМ!$K$34:$K$777,СВЦЭМ!$A$34:$A$777,$A387,СВЦЭМ!$B$34:$B$777,V$366)+'СЕТ СН'!$F$13</f>
        <v>447.83478158999998</v>
      </c>
      <c r="W387" s="37">
        <f>SUMIFS(СВЦЭМ!$K$34:$K$777,СВЦЭМ!$A$34:$A$777,$A387,СВЦЭМ!$B$34:$B$777,W$366)+'СЕТ СН'!$F$13</f>
        <v>482.47247105000002</v>
      </c>
      <c r="X387" s="37">
        <f>SUMIFS(СВЦЭМ!$K$34:$K$777,СВЦЭМ!$A$34:$A$777,$A387,СВЦЭМ!$B$34:$B$777,X$366)+'СЕТ СН'!$F$13</f>
        <v>553.37274192999996</v>
      </c>
      <c r="Y387" s="37">
        <f>SUMIFS(СВЦЭМ!$K$34:$K$777,СВЦЭМ!$A$34:$A$777,$A387,СВЦЭМ!$B$34:$B$777,Y$366)+'СЕТ СН'!$F$13</f>
        <v>619.90485269999999</v>
      </c>
    </row>
    <row r="388" spans="1:26" ht="15.75" x14ac:dyDescent="0.2">
      <c r="A388" s="36">
        <f t="shared" si="10"/>
        <v>43273</v>
      </c>
      <c r="B388" s="37">
        <f>SUMIFS(СВЦЭМ!$K$34:$K$777,СВЦЭМ!$A$34:$A$777,$A388,СВЦЭМ!$B$34:$B$777,B$366)+'СЕТ СН'!$F$13</f>
        <v>615.66758987000003</v>
      </c>
      <c r="C388" s="37">
        <f>SUMIFS(СВЦЭМ!$K$34:$K$777,СВЦЭМ!$A$34:$A$777,$A388,СВЦЭМ!$B$34:$B$777,C$366)+'СЕТ СН'!$F$13</f>
        <v>619.99688160000005</v>
      </c>
      <c r="D388" s="37">
        <f>SUMIFS(СВЦЭМ!$K$34:$K$777,СВЦЭМ!$A$34:$A$777,$A388,СВЦЭМ!$B$34:$B$777,D$366)+'СЕТ СН'!$F$13</f>
        <v>639.94486658999995</v>
      </c>
      <c r="E388" s="37">
        <f>SUMIFS(СВЦЭМ!$K$34:$K$777,СВЦЭМ!$A$34:$A$777,$A388,СВЦЭМ!$B$34:$B$777,E$366)+'СЕТ СН'!$F$13</f>
        <v>655.94109778999996</v>
      </c>
      <c r="F388" s="37">
        <f>SUMIFS(СВЦЭМ!$K$34:$K$777,СВЦЭМ!$A$34:$A$777,$A388,СВЦЭМ!$B$34:$B$777,F$366)+'СЕТ СН'!$F$13</f>
        <v>644.49087469000006</v>
      </c>
      <c r="G388" s="37">
        <f>SUMIFS(СВЦЭМ!$K$34:$K$777,СВЦЭМ!$A$34:$A$777,$A388,СВЦЭМ!$B$34:$B$777,G$366)+'СЕТ СН'!$F$13</f>
        <v>637.41670065000005</v>
      </c>
      <c r="H388" s="37">
        <f>SUMIFS(СВЦЭМ!$K$34:$K$777,СВЦЭМ!$A$34:$A$777,$A388,СВЦЭМ!$B$34:$B$777,H$366)+'СЕТ СН'!$F$13</f>
        <v>599.28759585</v>
      </c>
      <c r="I388" s="37">
        <f>SUMIFS(СВЦЭМ!$K$34:$K$777,СВЦЭМ!$A$34:$A$777,$A388,СВЦЭМ!$B$34:$B$777,I$366)+'СЕТ СН'!$F$13</f>
        <v>543.40394885000001</v>
      </c>
      <c r="J388" s="37">
        <f>SUMIFS(СВЦЭМ!$K$34:$K$777,СВЦЭМ!$A$34:$A$777,$A388,СВЦЭМ!$B$34:$B$777,J$366)+'СЕТ СН'!$F$13</f>
        <v>473.25643617999998</v>
      </c>
      <c r="K388" s="37">
        <f>SUMIFS(СВЦЭМ!$K$34:$K$777,СВЦЭМ!$A$34:$A$777,$A388,СВЦЭМ!$B$34:$B$777,K$366)+'СЕТ СН'!$F$13</f>
        <v>441.77019928999999</v>
      </c>
      <c r="L388" s="37">
        <f>SUMIFS(СВЦЭМ!$K$34:$K$777,СВЦЭМ!$A$34:$A$777,$A388,СВЦЭМ!$B$34:$B$777,L$366)+'СЕТ СН'!$F$13</f>
        <v>435.89778668999998</v>
      </c>
      <c r="M388" s="37">
        <f>SUMIFS(СВЦЭМ!$K$34:$K$777,СВЦЭМ!$A$34:$A$777,$A388,СВЦЭМ!$B$34:$B$777,M$366)+'СЕТ СН'!$F$13</f>
        <v>437.46328842999998</v>
      </c>
      <c r="N388" s="37">
        <f>SUMIFS(СВЦЭМ!$K$34:$K$777,СВЦЭМ!$A$34:$A$777,$A388,СВЦЭМ!$B$34:$B$777,N$366)+'СЕТ СН'!$F$13</f>
        <v>440.86393048999997</v>
      </c>
      <c r="O388" s="37">
        <f>SUMIFS(СВЦЭМ!$K$34:$K$777,СВЦЭМ!$A$34:$A$777,$A388,СВЦЭМ!$B$34:$B$777,O$366)+'СЕТ СН'!$F$13</f>
        <v>438.85516981000001</v>
      </c>
      <c r="P388" s="37">
        <f>SUMIFS(СВЦЭМ!$K$34:$K$777,СВЦЭМ!$A$34:$A$777,$A388,СВЦЭМ!$B$34:$B$777,P$366)+'СЕТ СН'!$F$13</f>
        <v>435.70506324000002</v>
      </c>
      <c r="Q388" s="37">
        <f>SUMIFS(СВЦЭМ!$K$34:$K$777,СВЦЭМ!$A$34:$A$777,$A388,СВЦЭМ!$B$34:$B$777,Q$366)+'СЕТ СН'!$F$13</f>
        <v>433.03412846999998</v>
      </c>
      <c r="R388" s="37">
        <f>SUMIFS(СВЦЭМ!$K$34:$K$777,СВЦЭМ!$A$34:$A$777,$A388,СВЦЭМ!$B$34:$B$777,R$366)+'СЕТ СН'!$F$13</f>
        <v>457.54720087999999</v>
      </c>
      <c r="S388" s="37">
        <f>SUMIFS(СВЦЭМ!$K$34:$K$777,СВЦЭМ!$A$34:$A$777,$A388,СВЦЭМ!$B$34:$B$777,S$366)+'СЕТ СН'!$F$13</f>
        <v>455.54572110999999</v>
      </c>
      <c r="T388" s="37">
        <f>SUMIFS(СВЦЭМ!$K$34:$K$777,СВЦЭМ!$A$34:$A$777,$A388,СВЦЭМ!$B$34:$B$777,T$366)+'СЕТ СН'!$F$13</f>
        <v>436.97847523000002</v>
      </c>
      <c r="U388" s="37">
        <f>SUMIFS(СВЦЭМ!$K$34:$K$777,СВЦЭМ!$A$34:$A$777,$A388,СВЦЭМ!$B$34:$B$777,U$366)+'СЕТ СН'!$F$13</f>
        <v>437.81789515999998</v>
      </c>
      <c r="V388" s="37">
        <f>SUMIFS(СВЦЭМ!$K$34:$K$777,СВЦЭМ!$A$34:$A$777,$A388,СВЦЭМ!$B$34:$B$777,V$366)+'СЕТ СН'!$F$13</f>
        <v>440.59735778999999</v>
      </c>
      <c r="W388" s="37">
        <f>SUMIFS(СВЦЭМ!$K$34:$K$777,СВЦЭМ!$A$34:$A$777,$A388,СВЦЭМ!$B$34:$B$777,W$366)+'СЕТ СН'!$F$13</f>
        <v>456.81990005</v>
      </c>
      <c r="X388" s="37">
        <f>SUMIFS(СВЦЭМ!$K$34:$K$777,СВЦЭМ!$A$34:$A$777,$A388,СВЦЭМ!$B$34:$B$777,X$366)+'СЕТ СН'!$F$13</f>
        <v>526.98979558999997</v>
      </c>
      <c r="Y388" s="37">
        <f>SUMIFS(СВЦЭМ!$K$34:$K$777,СВЦЭМ!$A$34:$A$777,$A388,СВЦЭМ!$B$34:$B$777,Y$366)+'СЕТ СН'!$F$13</f>
        <v>607.38652188000003</v>
      </c>
    </row>
    <row r="389" spans="1:26" ht="15.75" x14ac:dyDescent="0.2">
      <c r="A389" s="36">
        <f t="shared" si="10"/>
        <v>43274</v>
      </c>
      <c r="B389" s="37">
        <f>SUMIFS(СВЦЭМ!$K$34:$K$777,СВЦЭМ!$A$34:$A$777,$A389,СВЦЭМ!$B$34:$B$777,B$366)+'СЕТ СН'!$F$13</f>
        <v>679.26182068000003</v>
      </c>
      <c r="C389" s="37">
        <f>SUMIFS(СВЦЭМ!$K$34:$K$777,СВЦЭМ!$A$34:$A$777,$A389,СВЦЭМ!$B$34:$B$777,C$366)+'СЕТ СН'!$F$13</f>
        <v>705.94803268999999</v>
      </c>
      <c r="D389" s="37">
        <f>SUMIFS(СВЦЭМ!$K$34:$K$777,СВЦЭМ!$A$34:$A$777,$A389,СВЦЭМ!$B$34:$B$777,D$366)+'СЕТ СН'!$F$13</f>
        <v>698.74999180999998</v>
      </c>
      <c r="E389" s="37">
        <f>SUMIFS(СВЦЭМ!$K$34:$K$777,СВЦЭМ!$A$34:$A$777,$A389,СВЦЭМ!$B$34:$B$777,E$366)+'СЕТ СН'!$F$13</f>
        <v>694.71861884999998</v>
      </c>
      <c r="F389" s="37">
        <f>SUMIFS(СВЦЭМ!$K$34:$K$777,СВЦЭМ!$A$34:$A$777,$A389,СВЦЭМ!$B$34:$B$777,F$366)+'СЕТ СН'!$F$13</f>
        <v>692.75779620000003</v>
      </c>
      <c r="G389" s="37">
        <f>SUMIFS(СВЦЭМ!$K$34:$K$777,СВЦЭМ!$A$34:$A$777,$A389,СВЦЭМ!$B$34:$B$777,G$366)+'СЕТ СН'!$F$13</f>
        <v>694.38887046000002</v>
      </c>
      <c r="H389" s="37">
        <f>SUMIFS(СВЦЭМ!$K$34:$K$777,СВЦЭМ!$A$34:$A$777,$A389,СВЦЭМ!$B$34:$B$777,H$366)+'СЕТ СН'!$F$13</f>
        <v>678.59828146999996</v>
      </c>
      <c r="I389" s="37">
        <f>SUMIFS(СВЦЭМ!$K$34:$K$777,СВЦЭМ!$A$34:$A$777,$A389,СВЦЭМ!$B$34:$B$777,I$366)+'СЕТ СН'!$F$13</f>
        <v>568.25973948000001</v>
      </c>
      <c r="J389" s="37">
        <f>SUMIFS(СВЦЭМ!$K$34:$K$777,СВЦЭМ!$A$34:$A$777,$A389,СВЦЭМ!$B$34:$B$777,J$366)+'СЕТ СН'!$F$13</f>
        <v>502.76412364999999</v>
      </c>
      <c r="K389" s="37">
        <f>SUMIFS(СВЦЭМ!$K$34:$K$777,СВЦЭМ!$A$34:$A$777,$A389,СВЦЭМ!$B$34:$B$777,K$366)+'СЕТ СН'!$F$13</f>
        <v>455.63803829</v>
      </c>
      <c r="L389" s="37">
        <f>SUMIFS(СВЦЭМ!$K$34:$K$777,СВЦЭМ!$A$34:$A$777,$A389,СВЦЭМ!$B$34:$B$777,L$366)+'СЕТ СН'!$F$13</f>
        <v>447.44047302000001</v>
      </c>
      <c r="M389" s="37">
        <f>SUMIFS(СВЦЭМ!$K$34:$K$777,СВЦЭМ!$A$34:$A$777,$A389,СВЦЭМ!$B$34:$B$777,M$366)+'СЕТ СН'!$F$13</f>
        <v>448.55107092999998</v>
      </c>
      <c r="N389" s="37">
        <f>SUMIFS(СВЦЭМ!$K$34:$K$777,СВЦЭМ!$A$34:$A$777,$A389,СВЦЭМ!$B$34:$B$777,N$366)+'СЕТ СН'!$F$13</f>
        <v>450.03692582999997</v>
      </c>
      <c r="O389" s="37">
        <f>SUMIFS(СВЦЭМ!$K$34:$K$777,СВЦЭМ!$A$34:$A$777,$A389,СВЦЭМ!$B$34:$B$777,O$366)+'СЕТ СН'!$F$13</f>
        <v>450.75116442000001</v>
      </c>
      <c r="P389" s="37">
        <f>SUMIFS(СВЦЭМ!$K$34:$K$777,СВЦЭМ!$A$34:$A$777,$A389,СВЦЭМ!$B$34:$B$777,P$366)+'СЕТ СН'!$F$13</f>
        <v>459.46425379999999</v>
      </c>
      <c r="Q389" s="37">
        <f>SUMIFS(СВЦЭМ!$K$34:$K$777,СВЦЭМ!$A$34:$A$777,$A389,СВЦЭМ!$B$34:$B$777,Q$366)+'СЕТ СН'!$F$13</f>
        <v>466.46479632</v>
      </c>
      <c r="R389" s="37">
        <f>SUMIFS(СВЦЭМ!$K$34:$K$777,СВЦЭМ!$A$34:$A$777,$A389,СВЦЭМ!$B$34:$B$777,R$366)+'СЕТ СН'!$F$13</f>
        <v>483.71767113999999</v>
      </c>
      <c r="S389" s="37">
        <f>SUMIFS(СВЦЭМ!$K$34:$K$777,СВЦЭМ!$A$34:$A$777,$A389,СВЦЭМ!$B$34:$B$777,S$366)+'СЕТ СН'!$F$13</f>
        <v>473.82891124999998</v>
      </c>
      <c r="T389" s="37">
        <f>SUMIFS(СВЦЭМ!$K$34:$K$777,СВЦЭМ!$A$34:$A$777,$A389,СВЦЭМ!$B$34:$B$777,T$366)+'СЕТ СН'!$F$13</f>
        <v>468.35493929</v>
      </c>
      <c r="U389" s="37">
        <f>SUMIFS(СВЦЭМ!$K$34:$K$777,СВЦЭМ!$A$34:$A$777,$A389,СВЦЭМ!$B$34:$B$777,U$366)+'СЕТ СН'!$F$13</f>
        <v>465.26529548000002</v>
      </c>
      <c r="V389" s="37">
        <f>SUMIFS(СВЦЭМ!$K$34:$K$777,СВЦЭМ!$A$34:$A$777,$A389,СВЦЭМ!$B$34:$B$777,V$366)+'СЕТ СН'!$F$13</f>
        <v>463.92486155</v>
      </c>
      <c r="W389" s="37">
        <f>SUMIFS(СВЦЭМ!$K$34:$K$777,СВЦЭМ!$A$34:$A$777,$A389,СВЦЭМ!$B$34:$B$777,W$366)+'СЕТ СН'!$F$13</f>
        <v>497.23874545000001</v>
      </c>
      <c r="X389" s="37">
        <f>SUMIFS(СВЦЭМ!$K$34:$K$777,СВЦЭМ!$A$34:$A$777,$A389,СВЦЭМ!$B$34:$B$777,X$366)+'СЕТ СН'!$F$13</f>
        <v>565.81315866</v>
      </c>
      <c r="Y389" s="37">
        <f>SUMIFS(СВЦЭМ!$K$34:$K$777,СВЦЭМ!$A$34:$A$777,$A389,СВЦЭМ!$B$34:$B$777,Y$366)+'СЕТ СН'!$F$13</f>
        <v>611.03216340999995</v>
      </c>
    </row>
    <row r="390" spans="1:26" ht="15.75" x14ac:dyDescent="0.2">
      <c r="A390" s="36">
        <f t="shared" si="10"/>
        <v>43275</v>
      </c>
      <c r="B390" s="37">
        <f>SUMIFS(СВЦЭМ!$K$34:$K$777,СВЦЭМ!$A$34:$A$777,$A390,СВЦЭМ!$B$34:$B$777,B$366)+'СЕТ СН'!$F$13</f>
        <v>668.86892269999998</v>
      </c>
      <c r="C390" s="37">
        <f>SUMIFS(СВЦЭМ!$K$34:$K$777,СВЦЭМ!$A$34:$A$777,$A390,СВЦЭМ!$B$34:$B$777,C$366)+'СЕТ СН'!$F$13</f>
        <v>701.34949554000002</v>
      </c>
      <c r="D390" s="37">
        <f>SUMIFS(СВЦЭМ!$K$34:$K$777,СВЦЭМ!$A$34:$A$777,$A390,СВЦЭМ!$B$34:$B$777,D$366)+'СЕТ СН'!$F$13</f>
        <v>692.02547620999997</v>
      </c>
      <c r="E390" s="37">
        <f>SUMIFS(СВЦЭМ!$K$34:$K$777,СВЦЭМ!$A$34:$A$777,$A390,СВЦЭМ!$B$34:$B$777,E$366)+'СЕТ СН'!$F$13</f>
        <v>687.32966847</v>
      </c>
      <c r="F390" s="37">
        <f>SUMIFS(СВЦЭМ!$K$34:$K$777,СВЦЭМ!$A$34:$A$777,$A390,СВЦЭМ!$B$34:$B$777,F$366)+'СЕТ СН'!$F$13</f>
        <v>684.66354468999998</v>
      </c>
      <c r="G390" s="37">
        <f>SUMIFS(СВЦЭМ!$K$34:$K$777,СВЦЭМ!$A$34:$A$777,$A390,СВЦЭМ!$B$34:$B$777,G$366)+'СЕТ СН'!$F$13</f>
        <v>679.41802667000002</v>
      </c>
      <c r="H390" s="37">
        <f>SUMIFS(СВЦЭМ!$K$34:$K$777,СВЦЭМ!$A$34:$A$777,$A390,СВЦЭМ!$B$34:$B$777,H$366)+'СЕТ СН'!$F$13</f>
        <v>670.67015084000002</v>
      </c>
      <c r="I390" s="37">
        <f>SUMIFS(СВЦЭМ!$K$34:$K$777,СВЦЭМ!$A$34:$A$777,$A390,СВЦЭМ!$B$34:$B$777,I$366)+'СЕТ СН'!$F$13</f>
        <v>589.33090761000005</v>
      </c>
      <c r="J390" s="37">
        <f>SUMIFS(СВЦЭМ!$K$34:$K$777,СВЦЭМ!$A$34:$A$777,$A390,СВЦЭМ!$B$34:$B$777,J$366)+'СЕТ СН'!$F$13</f>
        <v>507.55004623999997</v>
      </c>
      <c r="K390" s="37">
        <f>SUMIFS(СВЦЭМ!$K$34:$K$777,СВЦЭМ!$A$34:$A$777,$A390,СВЦЭМ!$B$34:$B$777,K$366)+'СЕТ СН'!$F$13</f>
        <v>459.12574862999998</v>
      </c>
      <c r="L390" s="37">
        <f>SUMIFS(СВЦЭМ!$K$34:$K$777,СВЦЭМ!$A$34:$A$777,$A390,СВЦЭМ!$B$34:$B$777,L$366)+'СЕТ СН'!$F$13</f>
        <v>454.30150373999999</v>
      </c>
      <c r="M390" s="37">
        <f>SUMIFS(СВЦЭМ!$K$34:$K$777,СВЦЭМ!$A$34:$A$777,$A390,СВЦЭМ!$B$34:$B$777,M$366)+'СЕТ СН'!$F$13</f>
        <v>453.17512029</v>
      </c>
      <c r="N390" s="37">
        <f>SUMIFS(СВЦЭМ!$K$34:$K$777,СВЦЭМ!$A$34:$A$777,$A390,СВЦЭМ!$B$34:$B$777,N$366)+'СЕТ СН'!$F$13</f>
        <v>459.35406511999997</v>
      </c>
      <c r="O390" s="37">
        <f>SUMIFS(СВЦЭМ!$K$34:$K$777,СВЦЭМ!$A$34:$A$777,$A390,СВЦЭМ!$B$34:$B$777,O$366)+'СЕТ СН'!$F$13</f>
        <v>456.04373363000002</v>
      </c>
      <c r="P390" s="37">
        <f>SUMIFS(СВЦЭМ!$K$34:$K$777,СВЦЭМ!$A$34:$A$777,$A390,СВЦЭМ!$B$34:$B$777,P$366)+'СЕТ СН'!$F$13</f>
        <v>458.96550382999999</v>
      </c>
      <c r="Q390" s="37">
        <f>SUMIFS(СВЦЭМ!$K$34:$K$777,СВЦЭМ!$A$34:$A$777,$A390,СВЦЭМ!$B$34:$B$777,Q$366)+'СЕТ СН'!$F$13</f>
        <v>460.23903231999998</v>
      </c>
      <c r="R390" s="37">
        <f>SUMIFS(СВЦЭМ!$K$34:$K$777,СВЦЭМ!$A$34:$A$777,$A390,СВЦЭМ!$B$34:$B$777,R$366)+'СЕТ СН'!$F$13</f>
        <v>475.35353018000001</v>
      </c>
      <c r="S390" s="37">
        <f>SUMIFS(СВЦЭМ!$K$34:$K$777,СВЦЭМ!$A$34:$A$777,$A390,СВЦЭМ!$B$34:$B$777,S$366)+'СЕТ СН'!$F$13</f>
        <v>468.99408267000001</v>
      </c>
      <c r="T390" s="37">
        <f>SUMIFS(СВЦЭМ!$K$34:$K$777,СВЦЭМ!$A$34:$A$777,$A390,СВЦЭМ!$B$34:$B$777,T$366)+'СЕТ СН'!$F$13</f>
        <v>463.46885207000003</v>
      </c>
      <c r="U390" s="37">
        <f>SUMIFS(СВЦЭМ!$K$34:$K$777,СВЦЭМ!$A$34:$A$777,$A390,СВЦЭМ!$B$34:$B$777,U$366)+'СЕТ СН'!$F$13</f>
        <v>460.28935739999997</v>
      </c>
      <c r="V390" s="37">
        <f>SUMIFS(СВЦЭМ!$K$34:$K$777,СВЦЭМ!$A$34:$A$777,$A390,СВЦЭМ!$B$34:$B$777,V$366)+'СЕТ СН'!$F$13</f>
        <v>462.63662092999999</v>
      </c>
      <c r="W390" s="37">
        <f>SUMIFS(СВЦЭМ!$K$34:$K$777,СВЦЭМ!$A$34:$A$777,$A390,СВЦЭМ!$B$34:$B$777,W$366)+'СЕТ СН'!$F$13</f>
        <v>489.31531285</v>
      </c>
      <c r="X390" s="37">
        <f>SUMIFS(СВЦЭМ!$K$34:$K$777,СВЦЭМ!$A$34:$A$777,$A390,СВЦЭМ!$B$34:$B$777,X$366)+'СЕТ СН'!$F$13</f>
        <v>552.59375955999997</v>
      </c>
      <c r="Y390" s="37">
        <f>SUMIFS(СВЦЭМ!$K$34:$K$777,СВЦЭМ!$A$34:$A$777,$A390,СВЦЭМ!$B$34:$B$777,Y$366)+'СЕТ СН'!$F$13</f>
        <v>627.87170266999999</v>
      </c>
    </row>
    <row r="391" spans="1:26" ht="15.75" x14ac:dyDescent="0.2">
      <c r="A391" s="36">
        <f t="shared" si="10"/>
        <v>43276</v>
      </c>
      <c r="B391" s="37">
        <f>SUMIFS(СВЦЭМ!$K$34:$K$777,СВЦЭМ!$A$34:$A$777,$A391,СВЦЭМ!$B$34:$B$777,B$366)+'СЕТ СН'!$F$13</f>
        <v>651.42701471999999</v>
      </c>
      <c r="C391" s="37">
        <f>SUMIFS(СВЦЭМ!$K$34:$K$777,СВЦЭМ!$A$34:$A$777,$A391,СВЦЭМ!$B$34:$B$777,C$366)+'СЕТ СН'!$F$13</f>
        <v>686.83542201</v>
      </c>
      <c r="D391" s="37">
        <f>SUMIFS(СВЦЭМ!$K$34:$K$777,СВЦЭМ!$A$34:$A$777,$A391,СВЦЭМ!$B$34:$B$777,D$366)+'СЕТ СН'!$F$13</f>
        <v>709.18944190000002</v>
      </c>
      <c r="E391" s="37">
        <f>SUMIFS(СВЦЭМ!$K$34:$K$777,СВЦЭМ!$A$34:$A$777,$A391,СВЦЭМ!$B$34:$B$777,E$366)+'СЕТ СН'!$F$13</f>
        <v>705.62079626000002</v>
      </c>
      <c r="F391" s="37">
        <f>SUMIFS(СВЦЭМ!$K$34:$K$777,СВЦЭМ!$A$34:$A$777,$A391,СВЦЭМ!$B$34:$B$777,F$366)+'СЕТ СН'!$F$13</f>
        <v>702.91637925999999</v>
      </c>
      <c r="G391" s="37">
        <f>SUMIFS(СВЦЭМ!$K$34:$K$777,СВЦЭМ!$A$34:$A$777,$A391,СВЦЭМ!$B$34:$B$777,G$366)+'СЕТ СН'!$F$13</f>
        <v>707.48300603999996</v>
      </c>
      <c r="H391" s="37">
        <f>SUMIFS(СВЦЭМ!$K$34:$K$777,СВЦЭМ!$A$34:$A$777,$A391,СВЦЭМ!$B$34:$B$777,H$366)+'СЕТ СН'!$F$13</f>
        <v>685.59549898</v>
      </c>
      <c r="I391" s="37">
        <f>SUMIFS(СВЦЭМ!$K$34:$K$777,СВЦЭМ!$A$34:$A$777,$A391,СВЦЭМ!$B$34:$B$777,I$366)+'СЕТ СН'!$F$13</f>
        <v>577.49175580999997</v>
      </c>
      <c r="J391" s="37">
        <f>SUMIFS(СВЦЭМ!$K$34:$K$777,СВЦЭМ!$A$34:$A$777,$A391,СВЦЭМ!$B$34:$B$777,J$366)+'СЕТ СН'!$F$13</f>
        <v>502.64654107000001</v>
      </c>
      <c r="K391" s="37">
        <f>SUMIFS(СВЦЭМ!$K$34:$K$777,СВЦЭМ!$A$34:$A$777,$A391,СВЦЭМ!$B$34:$B$777,K$366)+'СЕТ СН'!$F$13</f>
        <v>468.24929645999998</v>
      </c>
      <c r="L391" s="37">
        <f>SUMIFS(СВЦЭМ!$K$34:$K$777,СВЦЭМ!$A$34:$A$777,$A391,СВЦЭМ!$B$34:$B$777,L$366)+'СЕТ СН'!$F$13</f>
        <v>468.51835009000001</v>
      </c>
      <c r="M391" s="37">
        <f>SUMIFS(СВЦЭМ!$K$34:$K$777,СВЦЭМ!$A$34:$A$777,$A391,СВЦЭМ!$B$34:$B$777,M$366)+'СЕТ СН'!$F$13</f>
        <v>468.06769668999999</v>
      </c>
      <c r="N391" s="37">
        <f>SUMIFS(СВЦЭМ!$K$34:$K$777,СВЦЭМ!$A$34:$A$777,$A391,СВЦЭМ!$B$34:$B$777,N$366)+'СЕТ СН'!$F$13</f>
        <v>463.17255590000002</v>
      </c>
      <c r="O391" s="37">
        <f>SUMIFS(СВЦЭМ!$K$34:$K$777,СВЦЭМ!$A$34:$A$777,$A391,СВЦЭМ!$B$34:$B$777,O$366)+'СЕТ СН'!$F$13</f>
        <v>464.58148540000002</v>
      </c>
      <c r="P391" s="37">
        <f>SUMIFS(СВЦЭМ!$K$34:$K$777,СВЦЭМ!$A$34:$A$777,$A391,СВЦЭМ!$B$34:$B$777,P$366)+'СЕТ СН'!$F$13</f>
        <v>466.07306975</v>
      </c>
      <c r="Q391" s="37">
        <f>SUMIFS(СВЦЭМ!$K$34:$K$777,СВЦЭМ!$A$34:$A$777,$A391,СВЦЭМ!$B$34:$B$777,Q$366)+'СЕТ СН'!$F$13</f>
        <v>466.79836211000003</v>
      </c>
      <c r="R391" s="37">
        <f>SUMIFS(СВЦЭМ!$K$34:$K$777,СВЦЭМ!$A$34:$A$777,$A391,СВЦЭМ!$B$34:$B$777,R$366)+'СЕТ СН'!$F$13</f>
        <v>469.88818536000002</v>
      </c>
      <c r="S391" s="37">
        <f>SUMIFS(СВЦЭМ!$K$34:$K$777,СВЦЭМ!$A$34:$A$777,$A391,СВЦЭМ!$B$34:$B$777,S$366)+'СЕТ СН'!$F$13</f>
        <v>464.51540254999998</v>
      </c>
      <c r="T391" s="37">
        <f>SUMIFS(СВЦЭМ!$K$34:$K$777,СВЦЭМ!$A$34:$A$777,$A391,СВЦЭМ!$B$34:$B$777,T$366)+'СЕТ СН'!$F$13</f>
        <v>463.07245470999999</v>
      </c>
      <c r="U391" s="37">
        <f>SUMIFS(СВЦЭМ!$K$34:$K$777,СВЦЭМ!$A$34:$A$777,$A391,СВЦЭМ!$B$34:$B$777,U$366)+'СЕТ СН'!$F$13</f>
        <v>466.75693909</v>
      </c>
      <c r="V391" s="37">
        <f>SUMIFS(СВЦЭМ!$K$34:$K$777,СВЦЭМ!$A$34:$A$777,$A391,СВЦЭМ!$B$34:$B$777,V$366)+'СЕТ СН'!$F$13</f>
        <v>467.36768683000003</v>
      </c>
      <c r="W391" s="37">
        <f>SUMIFS(СВЦЭМ!$K$34:$K$777,СВЦЭМ!$A$34:$A$777,$A391,СВЦЭМ!$B$34:$B$777,W$366)+'СЕТ СН'!$F$13</f>
        <v>497.93439655999998</v>
      </c>
      <c r="X391" s="37">
        <f>SUMIFS(СВЦЭМ!$K$34:$K$777,СВЦЭМ!$A$34:$A$777,$A391,СВЦЭМ!$B$34:$B$777,X$366)+'СЕТ СН'!$F$13</f>
        <v>557.76607774000001</v>
      </c>
      <c r="Y391" s="37">
        <f>SUMIFS(СВЦЭМ!$K$34:$K$777,СВЦЭМ!$A$34:$A$777,$A391,СВЦЭМ!$B$34:$B$777,Y$366)+'СЕТ СН'!$F$13</f>
        <v>636.79059461999998</v>
      </c>
    </row>
    <row r="392" spans="1:26" ht="15.75" x14ac:dyDescent="0.2">
      <c r="A392" s="36">
        <f t="shared" si="10"/>
        <v>43277</v>
      </c>
      <c r="B392" s="37">
        <f>SUMIFS(СВЦЭМ!$K$34:$K$777,СВЦЭМ!$A$34:$A$777,$A392,СВЦЭМ!$B$34:$B$777,B$366)+'СЕТ СН'!$F$13</f>
        <v>688.94342650999999</v>
      </c>
      <c r="C392" s="37">
        <f>SUMIFS(СВЦЭМ!$K$34:$K$777,СВЦЭМ!$A$34:$A$777,$A392,СВЦЭМ!$B$34:$B$777,C$366)+'СЕТ СН'!$F$13</f>
        <v>694.50290410000002</v>
      </c>
      <c r="D392" s="37">
        <f>SUMIFS(СВЦЭМ!$K$34:$K$777,СВЦЭМ!$A$34:$A$777,$A392,СВЦЭМ!$B$34:$B$777,D$366)+'СЕТ СН'!$F$13</f>
        <v>684.46735192999995</v>
      </c>
      <c r="E392" s="37">
        <f>SUMIFS(СВЦЭМ!$K$34:$K$777,СВЦЭМ!$A$34:$A$777,$A392,СВЦЭМ!$B$34:$B$777,E$366)+'СЕТ СН'!$F$13</f>
        <v>680.80205821000004</v>
      </c>
      <c r="F392" s="37">
        <f>SUMIFS(СВЦЭМ!$K$34:$K$777,СВЦЭМ!$A$34:$A$777,$A392,СВЦЭМ!$B$34:$B$777,F$366)+'СЕТ СН'!$F$13</f>
        <v>679.26089809999996</v>
      </c>
      <c r="G392" s="37">
        <f>SUMIFS(СВЦЭМ!$K$34:$K$777,СВЦЭМ!$A$34:$A$777,$A392,СВЦЭМ!$B$34:$B$777,G$366)+'СЕТ СН'!$F$13</f>
        <v>683.34113459000002</v>
      </c>
      <c r="H392" s="37">
        <f>SUMIFS(СВЦЭМ!$K$34:$K$777,СВЦЭМ!$A$34:$A$777,$A392,СВЦЭМ!$B$34:$B$777,H$366)+'СЕТ СН'!$F$13</f>
        <v>680.27279071999999</v>
      </c>
      <c r="I392" s="37">
        <f>SUMIFS(СВЦЭМ!$K$34:$K$777,СВЦЭМ!$A$34:$A$777,$A392,СВЦЭМ!$B$34:$B$777,I$366)+'СЕТ СН'!$F$13</f>
        <v>592.13646086000006</v>
      </c>
      <c r="J392" s="37">
        <f>SUMIFS(СВЦЭМ!$K$34:$K$777,СВЦЭМ!$A$34:$A$777,$A392,СВЦЭМ!$B$34:$B$777,J$366)+'СЕТ СН'!$F$13</f>
        <v>524.68930341999999</v>
      </c>
      <c r="K392" s="37">
        <f>SUMIFS(СВЦЭМ!$K$34:$K$777,СВЦЭМ!$A$34:$A$777,$A392,СВЦЭМ!$B$34:$B$777,K$366)+'СЕТ СН'!$F$13</f>
        <v>490.13864226999999</v>
      </c>
      <c r="L392" s="37">
        <f>SUMIFS(СВЦЭМ!$K$34:$K$777,СВЦЭМ!$A$34:$A$777,$A392,СВЦЭМ!$B$34:$B$777,L$366)+'СЕТ СН'!$F$13</f>
        <v>479.33995447000001</v>
      </c>
      <c r="M392" s="37">
        <f>SUMIFS(СВЦЭМ!$K$34:$K$777,СВЦЭМ!$A$34:$A$777,$A392,СВЦЭМ!$B$34:$B$777,M$366)+'СЕТ СН'!$F$13</f>
        <v>474.52196985</v>
      </c>
      <c r="N392" s="37">
        <f>SUMIFS(СВЦЭМ!$K$34:$K$777,СВЦЭМ!$A$34:$A$777,$A392,СВЦЭМ!$B$34:$B$777,N$366)+'СЕТ СН'!$F$13</f>
        <v>474.3134842</v>
      </c>
      <c r="O392" s="37">
        <f>SUMIFS(СВЦЭМ!$K$34:$K$777,СВЦЭМ!$A$34:$A$777,$A392,СВЦЭМ!$B$34:$B$777,O$366)+'СЕТ СН'!$F$13</f>
        <v>476.51009912000001</v>
      </c>
      <c r="P392" s="37">
        <f>SUMIFS(СВЦЭМ!$K$34:$K$777,СВЦЭМ!$A$34:$A$777,$A392,СВЦЭМ!$B$34:$B$777,P$366)+'СЕТ СН'!$F$13</f>
        <v>483.69239972000003</v>
      </c>
      <c r="Q392" s="37">
        <f>SUMIFS(СВЦЭМ!$K$34:$K$777,СВЦЭМ!$A$34:$A$777,$A392,СВЦЭМ!$B$34:$B$777,Q$366)+'СЕТ СН'!$F$13</f>
        <v>485.08742081999998</v>
      </c>
      <c r="R392" s="37">
        <f>SUMIFS(СВЦЭМ!$K$34:$K$777,СВЦЭМ!$A$34:$A$777,$A392,СВЦЭМ!$B$34:$B$777,R$366)+'СЕТ СН'!$F$13</f>
        <v>483.42285050999999</v>
      </c>
      <c r="S392" s="37">
        <f>SUMIFS(СВЦЭМ!$K$34:$K$777,СВЦЭМ!$A$34:$A$777,$A392,СВЦЭМ!$B$34:$B$777,S$366)+'СЕТ СН'!$F$13</f>
        <v>478.60745062000001</v>
      </c>
      <c r="T392" s="37">
        <f>SUMIFS(СВЦЭМ!$K$34:$K$777,СВЦЭМ!$A$34:$A$777,$A392,СВЦЭМ!$B$34:$B$777,T$366)+'СЕТ СН'!$F$13</f>
        <v>475.43940380999999</v>
      </c>
      <c r="U392" s="37">
        <f>SUMIFS(СВЦЭМ!$K$34:$K$777,СВЦЭМ!$A$34:$A$777,$A392,СВЦЭМ!$B$34:$B$777,U$366)+'СЕТ СН'!$F$13</f>
        <v>475.22744481000001</v>
      </c>
      <c r="V392" s="37">
        <f>SUMIFS(СВЦЭМ!$K$34:$K$777,СВЦЭМ!$A$34:$A$777,$A392,СВЦЭМ!$B$34:$B$777,V$366)+'СЕТ СН'!$F$13</f>
        <v>477.60701211999998</v>
      </c>
      <c r="W392" s="37">
        <f>SUMIFS(СВЦЭМ!$K$34:$K$777,СВЦЭМ!$A$34:$A$777,$A392,СВЦЭМ!$B$34:$B$777,W$366)+'СЕТ СН'!$F$13</f>
        <v>513.47750038000004</v>
      </c>
      <c r="X392" s="37">
        <f>SUMIFS(СВЦЭМ!$K$34:$K$777,СВЦЭМ!$A$34:$A$777,$A392,СВЦЭМ!$B$34:$B$777,X$366)+'СЕТ СН'!$F$13</f>
        <v>586.73785765000002</v>
      </c>
      <c r="Y392" s="37">
        <f>SUMIFS(СВЦЭМ!$K$34:$K$777,СВЦЭМ!$A$34:$A$777,$A392,СВЦЭМ!$B$34:$B$777,Y$366)+'СЕТ СН'!$F$13</f>
        <v>642.90408969999999</v>
      </c>
    </row>
    <row r="393" spans="1:26" ht="15.75" x14ac:dyDescent="0.2">
      <c r="A393" s="36">
        <f t="shared" si="10"/>
        <v>43278</v>
      </c>
      <c r="B393" s="37">
        <f>SUMIFS(СВЦЭМ!$K$34:$K$777,СВЦЭМ!$A$34:$A$777,$A393,СВЦЭМ!$B$34:$B$777,B$366)+'СЕТ СН'!$F$13</f>
        <v>645.76713586000005</v>
      </c>
      <c r="C393" s="37">
        <f>SUMIFS(СВЦЭМ!$K$34:$K$777,СВЦЭМ!$A$34:$A$777,$A393,СВЦЭМ!$B$34:$B$777,C$366)+'СЕТ СН'!$F$13</f>
        <v>684.53416789000005</v>
      </c>
      <c r="D393" s="37">
        <f>SUMIFS(СВЦЭМ!$K$34:$K$777,СВЦЭМ!$A$34:$A$777,$A393,СВЦЭМ!$B$34:$B$777,D$366)+'СЕТ СН'!$F$13</f>
        <v>688.78789935999998</v>
      </c>
      <c r="E393" s="37">
        <f>SUMIFS(СВЦЭМ!$K$34:$K$777,СВЦЭМ!$A$34:$A$777,$A393,СВЦЭМ!$B$34:$B$777,E$366)+'СЕТ СН'!$F$13</f>
        <v>684.02672688999996</v>
      </c>
      <c r="F393" s="37">
        <f>SUMIFS(СВЦЭМ!$K$34:$K$777,СВЦЭМ!$A$34:$A$777,$A393,СВЦЭМ!$B$34:$B$777,F$366)+'СЕТ СН'!$F$13</f>
        <v>681.44066287999999</v>
      </c>
      <c r="G393" s="37">
        <f>SUMIFS(СВЦЭМ!$K$34:$K$777,СВЦЭМ!$A$34:$A$777,$A393,СВЦЭМ!$B$34:$B$777,G$366)+'СЕТ СН'!$F$13</f>
        <v>659.45300245999999</v>
      </c>
      <c r="H393" s="37">
        <f>SUMIFS(СВЦЭМ!$K$34:$K$777,СВЦЭМ!$A$34:$A$777,$A393,СВЦЭМ!$B$34:$B$777,H$366)+'СЕТ СН'!$F$13</f>
        <v>613.01523310000005</v>
      </c>
      <c r="I393" s="37">
        <f>SUMIFS(СВЦЭМ!$K$34:$K$777,СВЦЭМ!$A$34:$A$777,$A393,СВЦЭМ!$B$34:$B$777,I$366)+'СЕТ СН'!$F$13</f>
        <v>590.92120814999998</v>
      </c>
      <c r="J393" s="37">
        <f>SUMIFS(СВЦЭМ!$K$34:$K$777,СВЦЭМ!$A$34:$A$777,$A393,СВЦЭМ!$B$34:$B$777,J$366)+'СЕТ СН'!$F$13</f>
        <v>562.11143153</v>
      </c>
      <c r="K393" s="37">
        <f>SUMIFS(СВЦЭМ!$K$34:$K$777,СВЦЭМ!$A$34:$A$777,$A393,СВЦЭМ!$B$34:$B$777,K$366)+'СЕТ СН'!$F$13</f>
        <v>552.95634359999997</v>
      </c>
      <c r="L393" s="37">
        <f>SUMIFS(СВЦЭМ!$K$34:$K$777,СВЦЭМ!$A$34:$A$777,$A393,СВЦЭМ!$B$34:$B$777,L$366)+'СЕТ СН'!$F$13</f>
        <v>546.96588051000003</v>
      </c>
      <c r="M393" s="37">
        <f>SUMIFS(СВЦЭМ!$K$34:$K$777,СВЦЭМ!$A$34:$A$777,$A393,СВЦЭМ!$B$34:$B$777,M$366)+'СЕТ СН'!$F$13</f>
        <v>534.46447059000002</v>
      </c>
      <c r="N393" s="37">
        <f>SUMIFS(СВЦЭМ!$K$34:$K$777,СВЦЭМ!$A$34:$A$777,$A393,СВЦЭМ!$B$34:$B$777,N$366)+'СЕТ СН'!$F$13</f>
        <v>543.50020715999995</v>
      </c>
      <c r="O393" s="37">
        <f>SUMIFS(СВЦЭМ!$K$34:$K$777,СВЦЭМ!$A$34:$A$777,$A393,СВЦЭМ!$B$34:$B$777,O$366)+'СЕТ СН'!$F$13</f>
        <v>549.25956525000004</v>
      </c>
      <c r="P393" s="37">
        <f>SUMIFS(СВЦЭМ!$K$34:$K$777,СВЦЭМ!$A$34:$A$777,$A393,СВЦЭМ!$B$34:$B$777,P$366)+'СЕТ СН'!$F$13</f>
        <v>540.98245906</v>
      </c>
      <c r="Q393" s="37">
        <f>SUMIFS(СВЦЭМ!$K$34:$K$777,СВЦЭМ!$A$34:$A$777,$A393,СВЦЭМ!$B$34:$B$777,Q$366)+'СЕТ СН'!$F$13</f>
        <v>497.05683326000002</v>
      </c>
      <c r="R393" s="37">
        <f>SUMIFS(СВЦЭМ!$K$34:$K$777,СВЦЭМ!$A$34:$A$777,$A393,СВЦЭМ!$B$34:$B$777,R$366)+'СЕТ СН'!$F$13</f>
        <v>454.07042103999999</v>
      </c>
      <c r="S393" s="37">
        <f>SUMIFS(СВЦЭМ!$K$34:$K$777,СВЦЭМ!$A$34:$A$777,$A393,СВЦЭМ!$B$34:$B$777,S$366)+'СЕТ СН'!$F$13</f>
        <v>453.86560078999997</v>
      </c>
      <c r="T393" s="37">
        <f>SUMIFS(СВЦЭМ!$K$34:$K$777,СВЦЭМ!$A$34:$A$777,$A393,СВЦЭМ!$B$34:$B$777,T$366)+'СЕТ СН'!$F$13</f>
        <v>446.4541466</v>
      </c>
      <c r="U393" s="37">
        <f>SUMIFS(СВЦЭМ!$K$34:$K$777,СВЦЭМ!$A$34:$A$777,$A393,СВЦЭМ!$B$34:$B$777,U$366)+'СЕТ СН'!$F$13</f>
        <v>443.11760695999999</v>
      </c>
      <c r="V393" s="37">
        <f>SUMIFS(СВЦЭМ!$K$34:$K$777,СВЦЭМ!$A$34:$A$777,$A393,СВЦЭМ!$B$34:$B$777,V$366)+'СЕТ СН'!$F$13</f>
        <v>445.77557290999999</v>
      </c>
      <c r="W393" s="37">
        <f>SUMIFS(СВЦЭМ!$K$34:$K$777,СВЦЭМ!$A$34:$A$777,$A393,СВЦЭМ!$B$34:$B$777,W$366)+'СЕТ СН'!$F$13</f>
        <v>470.50068801999998</v>
      </c>
      <c r="X393" s="37">
        <f>SUMIFS(СВЦЭМ!$K$34:$K$777,СВЦЭМ!$A$34:$A$777,$A393,СВЦЭМ!$B$34:$B$777,X$366)+'СЕТ СН'!$F$13</f>
        <v>539.09680186000003</v>
      </c>
      <c r="Y393" s="37">
        <f>SUMIFS(СВЦЭМ!$K$34:$K$777,СВЦЭМ!$A$34:$A$777,$A393,СВЦЭМ!$B$34:$B$777,Y$366)+'СЕТ СН'!$F$13</f>
        <v>607.33361903000002</v>
      </c>
    </row>
    <row r="394" spans="1:26" ht="15.75" x14ac:dyDescent="0.2">
      <c r="A394" s="36">
        <f t="shared" si="10"/>
        <v>43279</v>
      </c>
      <c r="B394" s="37">
        <f>SUMIFS(СВЦЭМ!$K$34:$K$777,СВЦЭМ!$A$34:$A$777,$A394,СВЦЭМ!$B$34:$B$777,B$366)+'СЕТ СН'!$F$13</f>
        <v>641.02316077</v>
      </c>
      <c r="C394" s="37">
        <f>SUMIFS(СВЦЭМ!$K$34:$K$777,СВЦЭМ!$A$34:$A$777,$A394,СВЦЭМ!$B$34:$B$777,C$366)+'СЕТ СН'!$F$13</f>
        <v>684.79003262000003</v>
      </c>
      <c r="D394" s="37">
        <f>SUMIFS(СВЦЭМ!$K$34:$K$777,СВЦЭМ!$A$34:$A$777,$A394,СВЦЭМ!$B$34:$B$777,D$366)+'СЕТ СН'!$F$13</f>
        <v>690.19668487000001</v>
      </c>
      <c r="E394" s="37">
        <f>SUMIFS(СВЦЭМ!$K$34:$K$777,СВЦЭМ!$A$34:$A$777,$A394,СВЦЭМ!$B$34:$B$777,E$366)+'СЕТ СН'!$F$13</f>
        <v>684.98614807000001</v>
      </c>
      <c r="F394" s="37">
        <f>SUMIFS(СВЦЭМ!$K$34:$K$777,СВЦЭМ!$A$34:$A$777,$A394,СВЦЭМ!$B$34:$B$777,F$366)+'СЕТ СН'!$F$13</f>
        <v>683.54938068000001</v>
      </c>
      <c r="G394" s="37">
        <f>SUMIFS(СВЦЭМ!$K$34:$K$777,СВЦЭМ!$A$34:$A$777,$A394,СВЦЭМ!$B$34:$B$777,G$366)+'СЕТ СН'!$F$13</f>
        <v>688.22507930999996</v>
      </c>
      <c r="H394" s="37">
        <f>SUMIFS(СВЦЭМ!$K$34:$K$777,СВЦЭМ!$A$34:$A$777,$A394,СВЦЭМ!$B$34:$B$777,H$366)+'СЕТ СН'!$F$13</f>
        <v>661.84134015999996</v>
      </c>
      <c r="I394" s="37">
        <f>SUMIFS(СВЦЭМ!$K$34:$K$777,СВЦЭМ!$A$34:$A$777,$A394,СВЦЭМ!$B$34:$B$777,I$366)+'СЕТ СН'!$F$13</f>
        <v>587.31127108999999</v>
      </c>
      <c r="J394" s="37">
        <f>SUMIFS(СВЦЭМ!$K$34:$K$777,СВЦЭМ!$A$34:$A$777,$A394,СВЦЭМ!$B$34:$B$777,J$366)+'СЕТ СН'!$F$13</f>
        <v>512.32615351000004</v>
      </c>
      <c r="K394" s="37">
        <f>SUMIFS(СВЦЭМ!$K$34:$K$777,СВЦЭМ!$A$34:$A$777,$A394,СВЦЭМ!$B$34:$B$777,K$366)+'СЕТ СН'!$F$13</f>
        <v>478.83399716000002</v>
      </c>
      <c r="L394" s="37">
        <f>SUMIFS(СВЦЭМ!$K$34:$K$777,СВЦЭМ!$A$34:$A$777,$A394,СВЦЭМ!$B$34:$B$777,L$366)+'СЕТ СН'!$F$13</f>
        <v>474.33446185000003</v>
      </c>
      <c r="M394" s="37">
        <f>SUMIFS(СВЦЭМ!$K$34:$K$777,СВЦЭМ!$A$34:$A$777,$A394,СВЦЭМ!$B$34:$B$777,M$366)+'СЕТ СН'!$F$13</f>
        <v>472.23608105</v>
      </c>
      <c r="N394" s="37">
        <f>SUMIFS(СВЦЭМ!$K$34:$K$777,СВЦЭМ!$A$34:$A$777,$A394,СВЦЭМ!$B$34:$B$777,N$366)+'СЕТ СН'!$F$13</f>
        <v>469.66660629</v>
      </c>
      <c r="O394" s="37">
        <f>SUMIFS(СВЦЭМ!$K$34:$K$777,СВЦЭМ!$A$34:$A$777,$A394,СВЦЭМ!$B$34:$B$777,O$366)+'СЕТ СН'!$F$13</f>
        <v>475.49827448999997</v>
      </c>
      <c r="P394" s="37">
        <f>SUMIFS(СВЦЭМ!$K$34:$K$777,СВЦЭМ!$A$34:$A$777,$A394,СВЦЭМ!$B$34:$B$777,P$366)+'СЕТ СН'!$F$13</f>
        <v>478.27981691999997</v>
      </c>
      <c r="Q394" s="37">
        <f>SUMIFS(СВЦЭМ!$K$34:$K$777,СВЦЭМ!$A$34:$A$777,$A394,СВЦЭМ!$B$34:$B$777,Q$366)+'СЕТ СН'!$F$13</f>
        <v>481.70029640000001</v>
      </c>
      <c r="R394" s="37">
        <f>SUMIFS(СВЦЭМ!$K$34:$K$777,СВЦЭМ!$A$34:$A$777,$A394,СВЦЭМ!$B$34:$B$777,R$366)+'СЕТ СН'!$F$13</f>
        <v>479.99086310000001</v>
      </c>
      <c r="S394" s="37">
        <f>SUMIFS(СВЦЭМ!$K$34:$K$777,СВЦЭМ!$A$34:$A$777,$A394,СВЦЭМ!$B$34:$B$777,S$366)+'СЕТ СН'!$F$13</f>
        <v>481.56787566999998</v>
      </c>
      <c r="T394" s="37">
        <f>SUMIFS(СВЦЭМ!$K$34:$K$777,СВЦЭМ!$A$34:$A$777,$A394,СВЦЭМ!$B$34:$B$777,T$366)+'СЕТ СН'!$F$13</f>
        <v>475.18014799999997</v>
      </c>
      <c r="U394" s="37">
        <f>SUMIFS(СВЦЭМ!$K$34:$K$777,СВЦЭМ!$A$34:$A$777,$A394,СВЦЭМ!$B$34:$B$777,U$366)+'СЕТ СН'!$F$13</f>
        <v>471.81665459999999</v>
      </c>
      <c r="V394" s="37">
        <f>SUMIFS(СВЦЭМ!$K$34:$K$777,СВЦЭМ!$A$34:$A$777,$A394,СВЦЭМ!$B$34:$B$777,V$366)+'СЕТ СН'!$F$13</f>
        <v>485.24400657000001</v>
      </c>
      <c r="W394" s="37">
        <f>SUMIFS(СВЦЭМ!$K$34:$K$777,СВЦЭМ!$A$34:$A$777,$A394,СВЦЭМ!$B$34:$B$777,W$366)+'СЕТ СН'!$F$13</f>
        <v>513.40006065</v>
      </c>
      <c r="X394" s="37">
        <f>SUMIFS(СВЦЭМ!$K$34:$K$777,СВЦЭМ!$A$34:$A$777,$A394,СВЦЭМ!$B$34:$B$777,X$366)+'СЕТ СН'!$F$13</f>
        <v>587.4690038</v>
      </c>
      <c r="Y394" s="37">
        <f>SUMIFS(СВЦЭМ!$K$34:$K$777,СВЦЭМ!$A$34:$A$777,$A394,СВЦЭМ!$B$34:$B$777,Y$366)+'СЕТ СН'!$F$13</f>
        <v>646.79487896000001</v>
      </c>
    </row>
    <row r="395" spans="1:26" ht="15.75" x14ac:dyDescent="0.2">
      <c r="A395" s="36">
        <f t="shared" si="10"/>
        <v>43280</v>
      </c>
      <c r="B395" s="37">
        <f>SUMIFS(СВЦЭМ!$K$34:$K$777,СВЦЭМ!$A$34:$A$777,$A395,СВЦЭМ!$B$34:$B$777,B$366)+'СЕТ СН'!$F$13</f>
        <v>675.29542189999995</v>
      </c>
      <c r="C395" s="37">
        <f>SUMIFS(СВЦЭМ!$K$34:$K$777,СВЦЭМ!$A$34:$A$777,$A395,СВЦЭМ!$B$34:$B$777,C$366)+'СЕТ СН'!$F$13</f>
        <v>725.03645022000001</v>
      </c>
      <c r="D395" s="37">
        <f>SUMIFS(СВЦЭМ!$K$34:$K$777,СВЦЭМ!$A$34:$A$777,$A395,СВЦЭМ!$B$34:$B$777,D$366)+'СЕТ СН'!$F$13</f>
        <v>726.91179374000001</v>
      </c>
      <c r="E395" s="37">
        <f>SUMIFS(СВЦЭМ!$K$34:$K$777,СВЦЭМ!$A$34:$A$777,$A395,СВЦЭМ!$B$34:$B$777,E$366)+'СЕТ СН'!$F$13</f>
        <v>721.82901311000001</v>
      </c>
      <c r="F395" s="37">
        <f>SUMIFS(СВЦЭМ!$K$34:$K$777,СВЦЭМ!$A$34:$A$777,$A395,СВЦЭМ!$B$34:$B$777,F$366)+'СЕТ СН'!$F$13</f>
        <v>719.50903438</v>
      </c>
      <c r="G395" s="37">
        <f>SUMIFS(СВЦЭМ!$K$34:$K$777,СВЦЭМ!$A$34:$A$777,$A395,СВЦЭМ!$B$34:$B$777,G$366)+'СЕТ СН'!$F$13</f>
        <v>722.37813635999998</v>
      </c>
      <c r="H395" s="37">
        <f>SUMIFS(СВЦЭМ!$K$34:$K$777,СВЦЭМ!$A$34:$A$777,$A395,СВЦЭМ!$B$34:$B$777,H$366)+'СЕТ СН'!$F$13</f>
        <v>667.86470635000001</v>
      </c>
      <c r="I395" s="37">
        <f>SUMIFS(СВЦЭМ!$K$34:$K$777,СВЦЭМ!$A$34:$A$777,$A395,СВЦЭМ!$B$34:$B$777,I$366)+'СЕТ СН'!$F$13</f>
        <v>574.08221358000003</v>
      </c>
      <c r="J395" s="37">
        <f>SUMIFS(СВЦЭМ!$K$34:$K$777,СВЦЭМ!$A$34:$A$777,$A395,СВЦЭМ!$B$34:$B$777,J$366)+'СЕТ СН'!$F$13</f>
        <v>503.04352965999999</v>
      </c>
      <c r="K395" s="37">
        <f>SUMIFS(СВЦЭМ!$K$34:$K$777,СВЦЭМ!$A$34:$A$777,$A395,СВЦЭМ!$B$34:$B$777,K$366)+'СЕТ СН'!$F$13</f>
        <v>463.40127954000002</v>
      </c>
      <c r="L395" s="37">
        <f>SUMIFS(СВЦЭМ!$K$34:$K$777,СВЦЭМ!$A$34:$A$777,$A395,СВЦЭМ!$B$34:$B$777,L$366)+'СЕТ СН'!$F$13</f>
        <v>458.41273849999999</v>
      </c>
      <c r="M395" s="37">
        <f>SUMIFS(СВЦЭМ!$K$34:$K$777,СВЦЭМ!$A$34:$A$777,$A395,СВЦЭМ!$B$34:$B$777,M$366)+'СЕТ СН'!$F$13</f>
        <v>455.50787769999999</v>
      </c>
      <c r="N395" s="37">
        <f>SUMIFS(СВЦЭМ!$K$34:$K$777,СВЦЭМ!$A$34:$A$777,$A395,СВЦЭМ!$B$34:$B$777,N$366)+'СЕТ СН'!$F$13</f>
        <v>454.22613944</v>
      </c>
      <c r="O395" s="37">
        <f>SUMIFS(СВЦЭМ!$K$34:$K$777,СВЦЭМ!$A$34:$A$777,$A395,СВЦЭМ!$B$34:$B$777,O$366)+'СЕТ СН'!$F$13</f>
        <v>457.60114551999999</v>
      </c>
      <c r="P395" s="37">
        <f>SUMIFS(СВЦЭМ!$K$34:$K$777,СВЦЭМ!$A$34:$A$777,$A395,СВЦЭМ!$B$34:$B$777,P$366)+'СЕТ СН'!$F$13</f>
        <v>460.57384746000002</v>
      </c>
      <c r="Q395" s="37">
        <f>SUMIFS(СВЦЭМ!$K$34:$K$777,СВЦЭМ!$A$34:$A$777,$A395,СВЦЭМ!$B$34:$B$777,Q$366)+'СЕТ СН'!$F$13</f>
        <v>463.12817260999998</v>
      </c>
      <c r="R395" s="37">
        <f>SUMIFS(СВЦЭМ!$K$34:$K$777,СВЦЭМ!$A$34:$A$777,$A395,СВЦЭМ!$B$34:$B$777,R$366)+'СЕТ СН'!$F$13</f>
        <v>459.98020313000001</v>
      </c>
      <c r="S395" s="37">
        <f>SUMIFS(СВЦЭМ!$K$34:$K$777,СВЦЭМ!$A$34:$A$777,$A395,СВЦЭМ!$B$34:$B$777,S$366)+'СЕТ СН'!$F$13</f>
        <v>461.64289359999998</v>
      </c>
      <c r="T395" s="37">
        <f>SUMIFS(СВЦЭМ!$K$34:$K$777,СВЦЭМ!$A$34:$A$777,$A395,СВЦЭМ!$B$34:$B$777,T$366)+'СЕТ СН'!$F$13</f>
        <v>461.83524383999998</v>
      </c>
      <c r="U395" s="37">
        <f>SUMIFS(СВЦЭМ!$K$34:$K$777,СВЦЭМ!$A$34:$A$777,$A395,СВЦЭМ!$B$34:$B$777,U$366)+'СЕТ СН'!$F$13</f>
        <v>460.90264389999999</v>
      </c>
      <c r="V395" s="37">
        <f>SUMIFS(СВЦЭМ!$K$34:$K$777,СВЦЭМ!$A$34:$A$777,$A395,СВЦЭМ!$B$34:$B$777,V$366)+'СЕТ СН'!$F$13</f>
        <v>462.86756157999997</v>
      </c>
      <c r="W395" s="37">
        <f>SUMIFS(СВЦЭМ!$K$34:$K$777,СВЦЭМ!$A$34:$A$777,$A395,СВЦЭМ!$B$34:$B$777,W$366)+'СЕТ СН'!$F$13</f>
        <v>508.19502733000002</v>
      </c>
      <c r="X395" s="37">
        <f>SUMIFS(СВЦЭМ!$K$34:$K$777,СВЦЭМ!$A$34:$A$777,$A395,СВЦЭМ!$B$34:$B$777,X$366)+'СЕТ СН'!$F$13</f>
        <v>556.50967060000005</v>
      </c>
      <c r="Y395" s="37">
        <f>SUMIFS(СВЦЭМ!$K$34:$K$777,СВЦЭМ!$A$34:$A$777,$A395,СВЦЭМ!$B$34:$B$777,Y$366)+'СЕТ СН'!$F$13</f>
        <v>641.84888161000003</v>
      </c>
    </row>
    <row r="396" spans="1:26" ht="15.75" x14ac:dyDescent="0.2">
      <c r="A396" s="36">
        <f t="shared" si="10"/>
        <v>43281</v>
      </c>
      <c r="B396" s="37">
        <f>SUMIFS(СВЦЭМ!$K$34:$K$777,СВЦЭМ!$A$34:$A$777,$A396,СВЦЭМ!$B$34:$B$777,B$366)+'СЕТ СН'!$F$13</f>
        <v>709.46805127000005</v>
      </c>
      <c r="C396" s="37">
        <f>SUMIFS(СВЦЭМ!$K$34:$K$777,СВЦЭМ!$A$34:$A$777,$A396,СВЦЭМ!$B$34:$B$777,C$366)+'СЕТ СН'!$F$13</f>
        <v>701.17795808000005</v>
      </c>
      <c r="D396" s="37">
        <f>SUMIFS(СВЦЭМ!$K$34:$K$777,СВЦЭМ!$A$34:$A$777,$A396,СВЦЭМ!$B$34:$B$777,D$366)+'СЕТ СН'!$F$13</f>
        <v>711.05295538999997</v>
      </c>
      <c r="E396" s="37">
        <f>SUMIFS(СВЦЭМ!$K$34:$K$777,СВЦЭМ!$A$34:$A$777,$A396,СВЦЭМ!$B$34:$B$777,E$366)+'СЕТ СН'!$F$13</f>
        <v>707.12594444000001</v>
      </c>
      <c r="F396" s="37">
        <f>SUMIFS(СВЦЭМ!$K$34:$K$777,СВЦЭМ!$A$34:$A$777,$A396,СВЦЭМ!$B$34:$B$777,F$366)+'СЕТ СН'!$F$13</f>
        <v>705.43930231000002</v>
      </c>
      <c r="G396" s="37">
        <f>SUMIFS(СВЦЭМ!$K$34:$K$777,СВЦЭМ!$A$34:$A$777,$A396,СВЦЭМ!$B$34:$B$777,G$366)+'СЕТ СН'!$F$13</f>
        <v>705.87159340999995</v>
      </c>
      <c r="H396" s="37">
        <f>SUMIFS(СВЦЭМ!$K$34:$K$777,СВЦЭМ!$A$34:$A$777,$A396,СВЦЭМ!$B$34:$B$777,H$366)+'СЕТ СН'!$F$13</f>
        <v>644.72174923</v>
      </c>
      <c r="I396" s="37">
        <f>SUMIFS(СВЦЭМ!$K$34:$K$777,СВЦЭМ!$A$34:$A$777,$A396,СВЦЭМ!$B$34:$B$777,I$366)+'СЕТ СН'!$F$13</f>
        <v>547.35560406000002</v>
      </c>
      <c r="J396" s="37">
        <f>SUMIFS(СВЦЭМ!$K$34:$K$777,СВЦЭМ!$A$34:$A$777,$A396,СВЦЭМ!$B$34:$B$777,J$366)+'СЕТ СН'!$F$13</f>
        <v>473.41347962999998</v>
      </c>
      <c r="K396" s="37">
        <f>SUMIFS(СВЦЭМ!$K$34:$K$777,СВЦЭМ!$A$34:$A$777,$A396,СВЦЭМ!$B$34:$B$777,K$366)+'СЕТ СН'!$F$13</f>
        <v>445.06516479999999</v>
      </c>
      <c r="L396" s="37">
        <f>SUMIFS(СВЦЭМ!$K$34:$K$777,СВЦЭМ!$A$34:$A$777,$A396,СВЦЭМ!$B$34:$B$777,L$366)+'СЕТ СН'!$F$13</f>
        <v>449.41594243999998</v>
      </c>
      <c r="M396" s="37">
        <f>SUMIFS(СВЦЭМ!$K$34:$K$777,СВЦЭМ!$A$34:$A$777,$A396,СВЦЭМ!$B$34:$B$777,M$366)+'СЕТ СН'!$F$13</f>
        <v>437.58594076999998</v>
      </c>
      <c r="N396" s="37">
        <f>SUMIFS(СВЦЭМ!$K$34:$K$777,СВЦЭМ!$A$34:$A$777,$A396,СВЦЭМ!$B$34:$B$777,N$366)+'СЕТ СН'!$F$13</f>
        <v>450.04457786</v>
      </c>
      <c r="O396" s="37">
        <f>SUMIFS(СВЦЭМ!$K$34:$K$777,СВЦЭМ!$A$34:$A$777,$A396,СВЦЭМ!$B$34:$B$777,O$366)+'СЕТ СН'!$F$13</f>
        <v>451.01826831</v>
      </c>
      <c r="P396" s="37">
        <f>SUMIFS(СВЦЭМ!$K$34:$K$777,СВЦЭМ!$A$34:$A$777,$A396,СВЦЭМ!$B$34:$B$777,P$366)+'СЕТ СН'!$F$13</f>
        <v>452.40994654999997</v>
      </c>
      <c r="Q396" s="37">
        <f>SUMIFS(СВЦЭМ!$K$34:$K$777,СВЦЭМ!$A$34:$A$777,$A396,СВЦЭМ!$B$34:$B$777,Q$366)+'СЕТ СН'!$F$13</f>
        <v>451.06591836000001</v>
      </c>
      <c r="R396" s="37">
        <f>SUMIFS(СВЦЭМ!$K$34:$K$777,СВЦЭМ!$A$34:$A$777,$A396,СВЦЭМ!$B$34:$B$777,R$366)+'СЕТ СН'!$F$13</f>
        <v>448.65401888000002</v>
      </c>
      <c r="S396" s="37">
        <f>SUMIFS(СВЦЭМ!$K$34:$K$777,СВЦЭМ!$A$34:$A$777,$A396,СВЦЭМ!$B$34:$B$777,S$366)+'СЕТ СН'!$F$13</f>
        <v>446.02296352000002</v>
      </c>
      <c r="T396" s="37">
        <f>SUMIFS(СВЦЭМ!$K$34:$K$777,СВЦЭМ!$A$34:$A$777,$A396,СВЦЭМ!$B$34:$B$777,T$366)+'СЕТ СН'!$F$13</f>
        <v>446.82908648</v>
      </c>
      <c r="U396" s="37">
        <f>SUMIFS(СВЦЭМ!$K$34:$K$777,СВЦЭМ!$A$34:$A$777,$A396,СВЦЭМ!$B$34:$B$777,U$366)+'СЕТ СН'!$F$13</f>
        <v>442.12563852</v>
      </c>
      <c r="V396" s="37">
        <f>SUMIFS(СВЦЭМ!$K$34:$K$777,СВЦЭМ!$A$34:$A$777,$A396,СВЦЭМ!$B$34:$B$777,V$366)+'СЕТ СН'!$F$13</f>
        <v>446.75977924</v>
      </c>
      <c r="W396" s="37">
        <f>SUMIFS(СВЦЭМ!$K$34:$K$777,СВЦЭМ!$A$34:$A$777,$A396,СВЦЭМ!$B$34:$B$777,W$366)+'СЕТ СН'!$F$13</f>
        <v>483.41898950000001</v>
      </c>
      <c r="X396" s="37">
        <f>SUMIFS(СВЦЭМ!$K$34:$K$777,СВЦЭМ!$A$34:$A$777,$A396,СВЦЭМ!$B$34:$B$777,X$366)+'СЕТ СН'!$F$13</f>
        <v>545.16824475999999</v>
      </c>
      <c r="Y396" s="37">
        <f>SUMIFS(СВЦЭМ!$K$34:$K$777,СВЦЭМ!$A$34:$A$777,$A396,СВЦЭМ!$B$34:$B$777,Y$366)+'СЕТ СН'!$F$13</f>
        <v>599.66514746999997</v>
      </c>
    </row>
    <row r="397" spans="1:26" ht="15.75" hidden="1" x14ac:dyDescent="0.2">
      <c r="A397" s="36">
        <f t="shared" si="10"/>
        <v>43282</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01.06.2018</v>
      </c>
      <c r="B402" s="37">
        <f>SUMIFS(СВЦЭМ!$L$34:$L$777,СВЦЭМ!$A$34:$A$777,$A402,СВЦЭМ!$B$34:$B$777,B$401)+'СЕТ СН'!$F$13</f>
        <v>688.57308734000003</v>
      </c>
      <c r="C402" s="37">
        <f>SUMIFS(СВЦЭМ!$L$34:$L$777,СВЦЭМ!$A$34:$A$777,$A402,СВЦЭМ!$B$34:$B$777,C$401)+'СЕТ СН'!$F$13</f>
        <v>729.29941828999995</v>
      </c>
      <c r="D402" s="37">
        <f>SUMIFS(СВЦЭМ!$L$34:$L$777,СВЦЭМ!$A$34:$A$777,$A402,СВЦЭМ!$B$34:$B$777,D$401)+'СЕТ СН'!$F$13</f>
        <v>753.14869107000004</v>
      </c>
      <c r="E402" s="37">
        <f>SUMIFS(СВЦЭМ!$L$34:$L$777,СВЦЭМ!$A$34:$A$777,$A402,СВЦЭМ!$B$34:$B$777,E$401)+'СЕТ СН'!$F$13</f>
        <v>766.15579777999994</v>
      </c>
      <c r="F402" s="37">
        <f>SUMIFS(СВЦЭМ!$L$34:$L$777,СВЦЭМ!$A$34:$A$777,$A402,СВЦЭМ!$B$34:$B$777,F$401)+'СЕТ СН'!$F$13</f>
        <v>761.74682443999995</v>
      </c>
      <c r="G402" s="37">
        <f>SUMIFS(СВЦЭМ!$L$34:$L$777,СВЦЭМ!$A$34:$A$777,$A402,СВЦЭМ!$B$34:$B$777,G$401)+'СЕТ СН'!$F$13</f>
        <v>757.21946327000001</v>
      </c>
      <c r="H402" s="37">
        <f>SUMIFS(СВЦЭМ!$L$34:$L$777,СВЦЭМ!$A$34:$A$777,$A402,СВЦЭМ!$B$34:$B$777,H$401)+'СЕТ СН'!$F$13</f>
        <v>666.52757423000003</v>
      </c>
      <c r="I402" s="37">
        <f>SUMIFS(СВЦЭМ!$L$34:$L$777,СВЦЭМ!$A$34:$A$777,$A402,СВЦЭМ!$B$34:$B$777,I$401)+'СЕТ СН'!$F$13</f>
        <v>568.43280854</v>
      </c>
      <c r="J402" s="37">
        <f>SUMIFS(СВЦЭМ!$L$34:$L$777,СВЦЭМ!$A$34:$A$777,$A402,СВЦЭМ!$B$34:$B$777,J$401)+'СЕТ СН'!$F$13</f>
        <v>548.91745793999996</v>
      </c>
      <c r="K402" s="37">
        <f>SUMIFS(СВЦЭМ!$L$34:$L$777,СВЦЭМ!$A$34:$A$777,$A402,СВЦЭМ!$B$34:$B$777,K$401)+'СЕТ СН'!$F$13</f>
        <v>535.87188428000002</v>
      </c>
      <c r="L402" s="37">
        <f>SUMIFS(СВЦЭМ!$L$34:$L$777,СВЦЭМ!$A$34:$A$777,$A402,СВЦЭМ!$B$34:$B$777,L$401)+'СЕТ СН'!$F$13</f>
        <v>582.62792792000005</v>
      </c>
      <c r="M402" s="37">
        <f>SUMIFS(СВЦЭМ!$L$34:$L$777,СВЦЭМ!$A$34:$A$777,$A402,СВЦЭМ!$B$34:$B$777,M$401)+'СЕТ СН'!$F$13</f>
        <v>575.79472796000005</v>
      </c>
      <c r="N402" s="37">
        <f>SUMIFS(СВЦЭМ!$L$34:$L$777,СВЦЭМ!$A$34:$A$777,$A402,СВЦЭМ!$B$34:$B$777,N$401)+'СЕТ СН'!$F$13</f>
        <v>577.22856502000002</v>
      </c>
      <c r="O402" s="37">
        <f>SUMIFS(СВЦЭМ!$L$34:$L$777,СВЦЭМ!$A$34:$A$777,$A402,СВЦЭМ!$B$34:$B$777,O$401)+'СЕТ СН'!$F$13</f>
        <v>585.56271546999994</v>
      </c>
      <c r="P402" s="37">
        <f>SUMIFS(СВЦЭМ!$L$34:$L$777,СВЦЭМ!$A$34:$A$777,$A402,СВЦЭМ!$B$34:$B$777,P$401)+'СЕТ СН'!$F$13</f>
        <v>585.50113549000002</v>
      </c>
      <c r="Q402" s="37">
        <f>SUMIFS(СВЦЭМ!$L$34:$L$777,СВЦЭМ!$A$34:$A$777,$A402,СВЦЭМ!$B$34:$B$777,Q$401)+'СЕТ СН'!$F$13</f>
        <v>583.73529585000006</v>
      </c>
      <c r="R402" s="37">
        <f>SUMIFS(СВЦЭМ!$L$34:$L$777,СВЦЭМ!$A$34:$A$777,$A402,СВЦЭМ!$B$34:$B$777,R$401)+'СЕТ СН'!$F$13</f>
        <v>589.47150597999996</v>
      </c>
      <c r="S402" s="37">
        <f>SUMIFS(СВЦЭМ!$L$34:$L$777,СВЦЭМ!$A$34:$A$777,$A402,СВЦЭМ!$B$34:$B$777,S$401)+'СЕТ СН'!$F$13</f>
        <v>584.18641946000002</v>
      </c>
      <c r="T402" s="37">
        <f>SUMIFS(СВЦЭМ!$L$34:$L$777,СВЦЭМ!$A$34:$A$777,$A402,СВЦЭМ!$B$34:$B$777,T$401)+'СЕТ СН'!$F$13</f>
        <v>583.59154758</v>
      </c>
      <c r="U402" s="37">
        <f>SUMIFS(СВЦЭМ!$L$34:$L$777,СВЦЭМ!$A$34:$A$777,$A402,СВЦЭМ!$B$34:$B$777,U$401)+'СЕТ СН'!$F$13</f>
        <v>571.73342459000003</v>
      </c>
      <c r="V402" s="37">
        <f>SUMIFS(СВЦЭМ!$L$34:$L$777,СВЦЭМ!$A$34:$A$777,$A402,СВЦЭМ!$B$34:$B$777,V$401)+'СЕТ СН'!$F$13</f>
        <v>571.29914899000005</v>
      </c>
      <c r="W402" s="37">
        <f>SUMIFS(СВЦЭМ!$L$34:$L$777,СВЦЭМ!$A$34:$A$777,$A402,СВЦЭМ!$B$34:$B$777,W$401)+'СЕТ СН'!$F$13</f>
        <v>553.63402216999998</v>
      </c>
      <c r="X402" s="37">
        <f>SUMIFS(СВЦЭМ!$L$34:$L$777,СВЦЭМ!$A$34:$A$777,$A402,СВЦЭМ!$B$34:$B$777,X$401)+'СЕТ СН'!$F$13</f>
        <v>563.26229636999994</v>
      </c>
      <c r="Y402" s="37">
        <f>SUMIFS(СВЦЭМ!$L$34:$L$777,СВЦЭМ!$A$34:$A$777,$A402,СВЦЭМ!$B$34:$B$777,Y$401)+'СЕТ СН'!$F$13</f>
        <v>643.87236943000005</v>
      </c>
      <c r="AA402" s="46"/>
    </row>
    <row r="403" spans="1:27" ht="15.75" x14ac:dyDescent="0.2">
      <c r="A403" s="36">
        <f>A402+1</f>
        <v>43253</v>
      </c>
      <c r="B403" s="37">
        <f>SUMIFS(СВЦЭМ!$L$34:$L$777,СВЦЭМ!$A$34:$A$777,$A403,СВЦЭМ!$B$34:$B$777,B$401)+'СЕТ СН'!$F$13</f>
        <v>654.90644529999997</v>
      </c>
      <c r="C403" s="37">
        <f>SUMIFS(СВЦЭМ!$L$34:$L$777,СВЦЭМ!$A$34:$A$777,$A403,СВЦЭМ!$B$34:$B$777,C$401)+'СЕТ СН'!$F$13</f>
        <v>704.19275228000004</v>
      </c>
      <c r="D403" s="37">
        <f>SUMIFS(СВЦЭМ!$L$34:$L$777,СВЦЭМ!$A$34:$A$777,$A403,СВЦЭМ!$B$34:$B$777,D$401)+'СЕТ СН'!$F$13</f>
        <v>725.30583145000003</v>
      </c>
      <c r="E403" s="37">
        <f>SUMIFS(СВЦЭМ!$L$34:$L$777,СВЦЭМ!$A$34:$A$777,$A403,СВЦЭМ!$B$34:$B$777,E$401)+'СЕТ СН'!$F$13</f>
        <v>728.52053029000001</v>
      </c>
      <c r="F403" s="37">
        <f>SUMIFS(СВЦЭМ!$L$34:$L$777,СВЦЭМ!$A$34:$A$777,$A403,СВЦЭМ!$B$34:$B$777,F$401)+'СЕТ СН'!$F$13</f>
        <v>739.01728438999999</v>
      </c>
      <c r="G403" s="37">
        <f>SUMIFS(СВЦЭМ!$L$34:$L$777,СВЦЭМ!$A$34:$A$777,$A403,СВЦЭМ!$B$34:$B$777,G$401)+'СЕТ СН'!$F$13</f>
        <v>725.09128779000002</v>
      </c>
      <c r="H403" s="37">
        <f>SUMIFS(СВЦЭМ!$L$34:$L$777,СВЦЭМ!$A$34:$A$777,$A403,СВЦЭМ!$B$34:$B$777,H$401)+'СЕТ СН'!$F$13</f>
        <v>664.77646965999998</v>
      </c>
      <c r="I403" s="37">
        <f>SUMIFS(СВЦЭМ!$L$34:$L$777,СВЦЭМ!$A$34:$A$777,$A403,СВЦЭМ!$B$34:$B$777,I$401)+'СЕТ СН'!$F$13</f>
        <v>599.56483429000002</v>
      </c>
      <c r="J403" s="37">
        <f>SUMIFS(СВЦЭМ!$L$34:$L$777,СВЦЭМ!$A$34:$A$777,$A403,СВЦЭМ!$B$34:$B$777,J$401)+'СЕТ СН'!$F$13</f>
        <v>568.39268595999999</v>
      </c>
      <c r="K403" s="37">
        <f>SUMIFS(СВЦЭМ!$L$34:$L$777,СВЦЭМ!$A$34:$A$777,$A403,СВЦЭМ!$B$34:$B$777,K$401)+'СЕТ СН'!$F$13</f>
        <v>574.80012266999995</v>
      </c>
      <c r="L403" s="37">
        <f>SUMIFS(СВЦЭМ!$L$34:$L$777,СВЦЭМ!$A$34:$A$777,$A403,СВЦЭМ!$B$34:$B$777,L$401)+'СЕТ СН'!$F$13</f>
        <v>584.48053858000003</v>
      </c>
      <c r="M403" s="37">
        <f>SUMIFS(СВЦЭМ!$L$34:$L$777,СВЦЭМ!$A$34:$A$777,$A403,СВЦЭМ!$B$34:$B$777,M$401)+'СЕТ СН'!$F$13</f>
        <v>588.96191936000002</v>
      </c>
      <c r="N403" s="37">
        <f>SUMIFS(СВЦЭМ!$L$34:$L$777,СВЦЭМ!$A$34:$A$777,$A403,СВЦЭМ!$B$34:$B$777,N$401)+'СЕТ СН'!$F$13</f>
        <v>586.37029659999996</v>
      </c>
      <c r="O403" s="37">
        <f>SUMIFS(СВЦЭМ!$L$34:$L$777,СВЦЭМ!$A$34:$A$777,$A403,СВЦЭМ!$B$34:$B$777,O$401)+'СЕТ СН'!$F$13</f>
        <v>595.61865995000005</v>
      </c>
      <c r="P403" s="37">
        <f>SUMIFS(СВЦЭМ!$L$34:$L$777,СВЦЭМ!$A$34:$A$777,$A403,СВЦЭМ!$B$34:$B$777,P$401)+'СЕТ СН'!$F$13</f>
        <v>591.90800757</v>
      </c>
      <c r="Q403" s="37">
        <f>SUMIFS(СВЦЭМ!$L$34:$L$777,СВЦЭМ!$A$34:$A$777,$A403,СВЦЭМ!$B$34:$B$777,Q$401)+'СЕТ СН'!$F$13</f>
        <v>588.97572341</v>
      </c>
      <c r="R403" s="37">
        <f>SUMIFS(СВЦЭМ!$L$34:$L$777,СВЦЭМ!$A$34:$A$777,$A403,СВЦЭМ!$B$34:$B$777,R$401)+'СЕТ СН'!$F$13</f>
        <v>585.13343324000004</v>
      </c>
      <c r="S403" s="37">
        <f>SUMIFS(СВЦЭМ!$L$34:$L$777,СВЦЭМ!$A$34:$A$777,$A403,СВЦЭМ!$B$34:$B$777,S$401)+'СЕТ СН'!$F$13</f>
        <v>587.28888404999998</v>
      </c>
      <c r="T403" s="37">
        <f>SUMIFS(СВЦЭМ!$L$34:$L$777,СВЦЭМ!$A$34:$A$777,$A403,СВЦЭМ!$B$34:$B$777,T$401)+'СЕТ СН'!$F$13</f>
        <v>586.60759671999995</v>
      </c>
      <c r="U403" s="37">
        <f>SUMIFS(СВЦЭМ!$L$34:$L$777,СВЦЭМ!$A$34:$A$777,$A403,СВЦЭМ!$B$34:$B$777,U$401)+'СЕТ СН'!$F$13</f>
        <v>575.01250631000005</v>
      </c>
      <c r="V403" s="37">
        <f>SUMIFS(СВЦЭМ!$L$34:$L$777,СВЦЭМ!$A$34:$A$777,$A403,СВЦЭМ!$B$34:$B$777,V$401)+'СЕТ СН'!$F$13</f>
        <v>551.61929907000001</v>
      </c>
      <c r="W403" s="37">
        <f>SUMIFS(СВЦЭМ!$L$34:$L$777,СВЦЭМ!$A$34:$A$777,$A403,СВЦЭМ!$B$34:$B$777,W$401)+'СЕТ СН'!$F$13</f>
        <v>530.73533354000006</v>
      </c>
      <c r="X403" s="37">
        <f>SUMIFS(СВЦЭМ!$L$34:$L$777,СВЦЭМ!$A$34:$A$777,$A403,СВЦЭМ!$B$34:$B$777,X$401)+'СЕТ СН'!$F$13</f>
        <v>535.68136006999998</v>
      </c>
      <c r="Y403" s="37">
        <f>SUMIFS(СВЦЭМ!$L$34:$L$777,СВЦЭМ!$A$34:$A$777,$A403,СВЦЭМ!$B$34:$B$777,Y$401)+'СЕТ СН'!$F$13</f>
        <v>585.07714235000003</v>
      </c>
    </row>
    <row r="404" spans="1:27" ht="15.75" x14ac:dyDescent="0.2">
      <c r="A404" s="36">
        <f t="shared" ref="A404:A432" si="11">A403+1</f>
        <v>43254</v>
      </c>
      <c r="B404" s="37">
        <f>SUMIFS(СВЦЭМ!$L$34:$L$777,СВЦЭМ!$A$34:$A$777,$A404,СВЦЭМ!$B$34:$B$777,B$401)+'СЕТ СН'!$F$13</f>
        <v>683.24511559999996</v>
      </c>
      <c r="C404" s="37">
        <f>SUMIFS(СВЦЭМ!$L$34:$L$777,СВЦЭМ!$A$34:$A$777,$A404,СВЦЭМ!$B$34:$B$777,C$401)+'СЕТ СН'!$F$13</f>
        <v>722.10358764</v>
      </c>
      <c r="D404" s="37">
        <f>SUMIFS(СВЦЭМ!$L$34:$L$777,СВЦЭМ!$A$34:$A$777,$A404,СВЦЭМ!$B$34:$B$777,D$401)+'СЕТ СН'!$F$13</f>
        <v>738.09599063999997</v>
      </c>
      <c r="E404" s="37">
        <f>SUMIFS(СВЦЭМ!$L$34:$L$777,СВЦЭМ!$A$34:$A$777,$A404,СВЦЭМ!$B$34:$B$777,E$401)+'СЕТ СН'!$F$13</f>
        <v>758.36534573999995</v>
      </c>
      <c r="F404" s="37">
        <f>SUMIFS(СВЦЭМ!$L$34:$L$777,СВЦЭМ!$A$34:$A$777,$A404,СВЦЭМ!$B$34:$B$777,F$401)+'СЕТ СН'!$F$13</f>
        <v>779.41889756</v>
      </c>
      <c r="G404" s="37">
        <f>SUMIFS(СВЦЭМ!$L$34:$L$777,СВЦЭМ!$A$34:$A$777,$A404,СВЦЭМ!$B$34:$B$777,G$401)+'СЕТ СН'!$F$13</f>
        <v>767.57838200000003</v>
      </c>
      <c r="H404" s="37">
        <f>SUMIFS(СВЦЭМ!$L$34:$L$777,СВЦЭМ!$A$34:$A$777,$A404,СВЦЭМ!$B$34:$B$777,H$401)+'СЕТ СН'!$F$13</f>
        <v>691.35866659999999</v>
      </c>
      <c r="I404" s="37">
        <f>SUMIFS(СВЦЭМ!$L$34:$L$777,СВЦЭМ!$A$34:$A$777,$A404,СВЦЭМ!$B$34:$B$777,I$401)+'СЕТ СН'!$F$13</f>
        <v>650.07361317000004</v>
      </c>
      <c r="J404" s="37">
        <f>SUMIFS(СВЦЭМ!$L$34:$L$777,СВЦЭМ!$A$34:$A$777,$A404,СВЦЭМ!$B$34:$B$777,J$401)+'СЕТ СН'!$F$13</f>
        <v>592.24493803999997</v>
      </c>
      <c r="K404" s="37">
        <f>SUMIFS(СВЦЭМ!$L$34:$L$777,СВЦЭМ!$A$34:$A$777,$A404,СВЦЭМ!$B$34:$B$777,K$401)+'СЕТ СН'!$F$13</f>
        <v>561.26869991000001</v>
      </c>
      <c r="L404" s="37">
        <f>SUMIFS(СВЦЭМ!$L$34:$L$777,СВЦЭМ!$A$34:$A$777,$A404,СВЦЭМ!$B$34:$B$777,L$401)+'СЕТ СН'!$F$13</f>
        <v>548.51738162000004</v>
      </c>
      <c r="M404" s="37">
        <f>SUMIFS(СВЦЭМ!$L$34:$L$777,СВЦЭМ!$A$34:$A$777,$A404,СВЦЭМ!$B$34:$B$777,M$401)+'СЕТ СН'!$F$13</f>
        <v>557.23938399999997</v>
      </c>
      <c r="N404" s="37">
        <f>SUMIFS(СВЦЭМ!$L$34:$L$777,СВЦЭМ!$A$34:$A$777,$A404,СВЦЭМ!$B$34:$B$777,N$401)+'СЕТ СН'!$F$13</f>
        <v>563.29390553999997</v>
      </c>
      <c r="O404" s="37">
        <f>SUMIFS(СВЦЭМ!$L$34:$L$777,СВЦЭМ!$A$34:$A$777,$A404,СВЦЭМ!$B$34:$B$777,O$401)+'СЕТ СН'!$F$13</f>
        <v>572.20316888000002</v>
      </c>
      <c r="P404" s="37">
        <f>SUMIFS(СВЦЭМ!$L$34:$L$777,СВЦЭМ!$A$34:$A$777,$A404,СВЦЭМ!$B$34:$B$777,P$401)+'СЕТ СН'!$F$13</f>
        <v>578.75008051999998</v>
      </c>
      <c r="Q404" s="37">
        <f>SUMIFS(СВЦЭМ!$L$34:$L$777,СВЦЭМ!$A$34:$A$777,$A404,СВЦЭМ!$B$34:$B$777,Q$401)+'СЕТ СН'!$F$13</f>
        <v>574.80994096999996</v>
      </c>
      <c r="R404" s="37">
        <f>SUMIFS(СВЦЭМ!$L$34:$L$777,СВЦЭМ!$A$34:$A$777,$A404,СВЦЭМ!$B$34:$B$777,R$401)+'СЕТ СН'!$F$13</f>
        <v>575.44339783999999</v>
      </c>
      <c r="S404" s="37">
        <f>SUMIFS(СВЦЭМ!$L$34:$L$777,СВЦЭМ!$A$34:$A$777,$A404,СВЦЭМ!$B$34:$B$777,S$401)+'СЕТ СН'!$F$13</f>
        <v>575.24625997999999</v>
      </c>
      <c r="T404" s="37">
        <f>SUMIFS(СВЦЭМ!$L$34:$L$777,СВЦЭМ!$A$34:$A$777,$A404,СВЦЭМ!$B$34:$B$777,T$401)+'СЕТ СН'!$F$13</f>
        <v>577.66849618000003</v>
      </c>
      <c r="U404" s="37">
        <f>SUMIFS(СВЦЭМ!$L$34:$L$777,СВЦЭМ!$A$34:$A$777,$A404,СВЦЭМ!$B$34:$B$777,U$401)+'СЕТ СН'!$F$13</f>
        <v>578.19111808000002</v>
      </c>
      <c r="V404" s="37">
        <f>SUMIFS(СВЦЭМ!$L$34:$L$777,СВЦЭМ!$A$34:$A$777,$A404,СВЦЭМ!$B$34:$B$777,V$401)+'СЕТ СН'!$F$13</f>
        <v>563.12824869999997</v>
      </c>
      <c r="W404" s="37">
        <f>SUMIFS(СВЦЭМ!$L$34:$L$777,СВЦЭМ!$A$34:$A$777,$A404,СВЦЭМ!$B$34:$B$777,W$401)+'СЕТ СН'!$F$13</f>
        <v>525.89310941999997</v>
      </c>
      <c r="X404" s="37">
        <f>SUMIFS(СВЦЭМ!$L$34:$L$777,СВЦЭМ!$A$34:$A$777,$A404,СВЦЭМ!$B$34:$B$777,X$401)+'СЕТ СН'!$F$13</f>
        <v>533.82972934999998</v>
      </c>
      <c r="Y404" s="37">
        <f>SUMIFS(СВЦЭМ!$L$34:$L$777,СВЦЭМ!$A$34:$A$777,$A404,СВЦЭМ!$B$34:$B$777,Y$401)+'СЕТ СН'!$F$13</f>
        <v>628.55887681000002</v>
      </c>
    </row>
    <row r="405" spans="1:27" ht="15.75" x14ac:dyDescent="0.2">
      <c r="A405" s="36">
        <f t="shared" si="11"/>
        <v>43255</v>
      </c>
      <c r="B405" s="37">
        <f>SUMIFS(СВЦЭМ!$L$34:$L$777,СВЦЭМ!$A$34:$A$777,$A405,СВЦЭМ!$B$34:$B$777,B$401)+'СЕТ СН'!$F$13</f>
        <v>713.59213247000002</v>
      </c>
      <c r="C405" s="37">
        <f>SUMIFS(СВЦЭМ!$L$34:$L$777,СВЦЭМ!$A$34:$A$777,$A405,СВЦЭМ!$B$34:$B$777,C$401)+'СЕТ СН'!$F$13</f>
        <v>760.12694789</v>
      </c>
      <c r="D405" s="37">
        <f>SUMIFS(СВЦЭМ!$L$34:$L$777,СВЦЭМ!$A$34:$A$777,$A405,СВЦЭМ!$B$34:$B$777,D$401)+'СЕТ СН'!$F$13</f>
        <v>786.66928996000001</v>
      </c>
      <c r="E405" s="37">
        <f>SUMIFS(СВЦЭМ!$L$34:$L$777,СВЦЭМ!$A$34:$A$777,$A405,СВЦЭМ!$B$34:$B$777,E$401)+'СЕТ СН'!$F$13</f>
        <v>800.26385020999999</v>
      </c>
      <c r="F405" s="37">
        <f>SUMIFS(СВЦЭМ!$L$34:$L$777,СВЦЭМ!$A$34:$A$777,$A405,СВЦЭМ!$B$34:$B$777,F$401)+'СЕТ СН'!$F$13</f>
        <v>817.26650290999999</v>
      </c>
      <c r="G405" s="37">
        <f>SUMIFS(СВЦЭМ!$L$34:$L$777,СВЦЭМ!$A$34:$A$777,$A405,СВЦЭМ!$B$34:$B$777,G$401)+'СЕТ СН'!$F$13</f>
        <v>795.00749429999996</v>
      </c>
      <c r="H405" s="37">
        <f>SUMIFS(СВЦЭМ!$L$34:$L$777,СВЦЭМ!$A$34:$A$777,$A405,СВЦЭМ!$B$34:$B$777,H$401)+'СЕТ СН'!$F$13</f>
        <v>701.01833277000003</v>
      </c>
      <c r="I405" s="37">
        <f>SUMIFS(СВЦЭМ!$L$34:$L$777,СВЦЭМ!$A$34:$A$777,$A405,СВЦЭМ!$B$34:$B$777,I$401)+'СЕТ СН'!$F$13</f>
        <v>635.73479261</v>
      </c>
      <c r="J405" s="37">
        <f>SUMIFS(СВЦЭМ!$L$34:$L$777,СВЦЭМ!$A$34:$A$777,$A405,СВЦЭМ!$B$34:$B$777,J$401)+'СЕТ СН'!$F$13</f>
        <v>599.40417617000003</v>
      </c>
      <c r="K405" s="37">
        <f>SUMIFS(СВЦЭМ!$L$34:$L$777,СВЦЭМ!$A$34:$A$777,$A405,СВЦЭМ!$B$34:$B$777,K$401)+'СЕТ СН'!$F$13</f>
        <v>577.03719078999995</v>
      </c>
      <c r="L405" s="37">
        <f>SUMIFS(СВЦЭМ!$L$34:$L$777,СВЦЭМ!$A$34:$A$777,$A405,СВЦЭМ!$B$34:$B$777,L$401)+'СЕТ СН'!$F$13</f>
        <v>570.37405027</v>
      </c>
      <c r="M405" s="37">
        <f>SUMIFS(СВЦЭМ!$L$34:$L$777,СВЦЭМ!$A$34:$A$777,$A405,СВЦЭМ!$B$34:$B$777,M$401)+'СЕТ СН'!$F$13</f>
        <v>575.47051051999995</v>
      </c>
      <c r="N405" s="37">
        <f>SUMIFS(СВЦЭМ!$L$34:$L$777,СВЦЭМ!$A$34:$A$777,$A405,СВЦЭМ!$B$34:$B$777,N$401)+'СЕТ СН'!$F$13</f>
        <v>584.07871366999996</v>
      </c>
      <c r="O405" s="37">
        <f>SUMIFS(СВЦЭМ!$L$34:$L$777,СВЦЭМ!$A$34:$A$777,$A405,СВЦЭМ!$B$34:$B$777,O$401)+'СЕТ СН'!$F$13</f>
        <v>583.32642164000004</v>
      </c>
      <c r="P405" s="37">
        <f>SUMIFS(СВЦЭМ!$L$34:$L$777,СВЦЭМ!$A$34:$A$777,$A405,СВЦЭМ!$B$34:$B$777,P$401)+'СЕТ СН'!$F$13</f>
        <v>580.04152865000003</v>
      </c>
      <c r="Q405" s="37">
        <f>SUMIFS(СВЦЭМ!$L$34:$L$777,СВЦЭМ!$A$34:$A$777,$A405,СВЦЭМ!$B$34:$B$777,Q$401)+'СЕТ СН'!$F$13</f>
        <v>579.90435973000001</v>
      </c>
      <c r="R405" s="37">
        <f>SUMIFS(СВЦЭМ!$L$34:$L$777,СВЦЭМ!$A$34:$A$777,$A405,СВЦЭМ!$B$34:$B$777,R$401)+'СЕТ СН'!$F$13</f>
        <v>586.46747631000005</v>
      </c>
      <c r="S405" s="37">
        <f>SUMIFS(СВЦЭМ!$L$34:$L$777,СВЦЭМ!$A$34:$A$777,$A405,СВЦЭМ!$B$34:$B$777,S$401)+'СЕТ СН'!$F$13</f>
        <v>579.70808641999997</v>
      </c>
      <c r="T405" s="37">
        <f>SUMIFS(СВЦЭМ!$L$34:$L$777,СВЦЭМ!$A$34:$A$777,$A405,СВЦЭМ!$B$34:$B$777,T$401)+'СЕТ СН'!$F$13</f>
        <v>577.82389912999997</v>
      </c>
      <c r="U405" s="37">
        <f>SUMIFS(СВЦЭМ!$L$34:$L$777,СВЦЭМ!$A$34:$A$777,$A405,СВЦЭМ!$B$34:$B$777,U$401)+'СЕТ СН'!$F$13</f>
        <v>571.78934102000005</v>
      </c>
      <c r="V405" s="37">
        <f>SUMIFS(СВЦЭМ!$L$34:$L$777,СВЦЭМ!$A$34:$A$777,$A405,СВЦЭМ!$B$34:$B$777,V$401)+'СЕТ СН'!$F$13</f>
        <v>566.29013381000004</v>
      </c>
      <c r="W405" s="37">
        <f>SUMIFS(СВЦЭМ!$L$34:$L$777,СВЦЭМ!$A$34:$A$777,$A405,СВЦЭМ!$B$34:$B$777,W$401)+'СЕТ СН'!$F$13</f>
        <v>557.34178014999998</v>
      </c>
      <c r="X405" s="37">
        <f>SUMIFS(СВЦЭМ!$L$34:$L$777,СВЦЭМ!$A$34:$A$777,$A405,СВЦЭМ!$B$34:$B$777,X$401)+'СЕТ СН'!$F$13</f>
        <v>563.78078325000001</v>
      </c>
      <c r="Y405" s="37">
        <f>SUMIFS(СВЦЭМ!$L$34:$L$777,СВЦЭМ!$A$34:$A$777,$A405,СВЦЭМ!$B$34:$B$777,Y$401)+'СЕТ СН'!$F$13</f>
        <v>638.11128946999997</v>
      </c>
    </row>
    <row r="406" spans="1:27" ht="15.75" x14ac:dyDescent="0.2">
      <c r="A406" s="36">
        <f t="shared" si="11"/>
        <v>43256</v>
      </c>
      <c r="B406" s="37">
        <f>SUMIFS(СВЦЭМ!$L$34:$L$777,СВЦЭМ!$A$34:$A$777,$A406,СВЦЭМ!$B$34:$B$777,B$401)+'СЕТ СН'!$F$13</f>
        <v>700.76782489000004</v>
      </c>
      <c r="C406" s="37">
        <f>SUMIFS(СВЦЭМ!$L$34:$L$777,СВЦЭМ!$A$34:$A$777,$A406,СВЦЭМ!$B$34:$B$777,C$401)+'СЕТ СН'!$F$13</f>
        <v>735.59033938000005</v>
      </c>
      <c r="D406" s="37">
        <f>SUMIFS(СВЦЭМ!$L$34:$L$777,СВЦЭМ!$A$34:$A$777,$A406,СВЦЭМ!$B$34:$B$777,D$401)+'СЕТ СН'!$F$13</f>
        <v>759.54628032999995</v>
      </c>
      <c r="E406" s="37">
        <f>SUMIFS(СВЦЭМ!$L$34:$L$777,СВЦЭМ!$A$34:$A$777,$A406,СВЦЭМ!$B$34:$B$777,E$401)+'СЕТ СН'!$F$13</f>
        <v>760.37462035999999</v>
      </c>
      <c r="F406" s="37">
        <f>SUMIFS(СВЦЭМ!$L$34:$L$777,СВЦЭМ!$A$34:$A$777,$A406,СВЦЭМ!$B$34:$B$777,F$401)+'СЕТ СН'!$F$13</f>
        <v>771.46152700000005</v>
      </c>
      <c r="G406" s="37">
        <f>SUMIFS(СВЦЭМ!$L$34:$L$777,СВЦЭМ!$A$34:$A$777,$A406,СВЦЭМ!$B$34:$B$777,G$401)+'СЕТ СН'!$F$13</f>
        <v>761.16268235999996</v>
      </c>
      <c r="H406" s="37">
        <f>SUMIFS(СВЦЭМ!$L$34:$L$777,СВЦЭМ!$A$34:$A$777,$A406,СВЦЭМ!$B$34:$B$777,H$401)+'СЕТ СН'!$F$13</f>
        <v>662.36802917</v>
      </c>
      <c r="I406" s="37">
        <f>SUMIFS(СВЦЭМ!$L$34:$L$777,СВЦЭМ!$A$34:$A$777,$A406,СВЦЭМ!$B$34:$B$777,I$401)+'СЕТ СН'!$F$13</f>
        <v>587.27498736999996</v>
      </c>
      <c r="J406" s="37">
        <f>SUMIFS(СВЦЭМ!$L$34:$L$777,СВЦЭМ!$A$34:$A$777,$A406,СВЦЭМ!$B$34:$B$777,J$401)+'СЕТ СН'!$F$13</f>
        <v>564.92820041000004</v>
      </c>
      <c r="K406" s="37">
        <f>SUMIFS(СВЦЭМ!$L$34:$L$777,СВЦЭМ!$A$34:$A$777,$A406,СВЦЭМ!$B$34:$B$777,K$401)+'СЕТ СН'!$F$13</f>
        <v>554.22678896000002</v>
      </c>
      <c r="L406" s="37">
        <f>SUMIFS(СВЦЭМ!$L$34:$L$777,СВЦЭМ!$A$34:$A$777,$A406,СВЦЭМ!$B$34:$B$777,L$401)+'СЕТ СН'!$F$13</f>
        <v>551.49804086999995</v>
      </c>
      <c r="M406" s="37">
        <f>SUMIFS(СВЦЭМ!$L$34:$L$777,СВЦЭМ!$A$34:$A$777,$A406,СВЦЭМ!$B$34:$B$777,M$401)+'СЕТ СН'!$F$13</f>
        <v>562.69260141999996</v>
      </c>
      <c r="N406" s="37">
        <f>SUMIFS(СВЦЭМ!$L$34:$L$777,СВЦЭМ!$A$34:$A$777,$A406,СВЦЭМ!$B$34:$B$777,N$401)+'СЕТ СН'!$F$13</f>
        <v>589.08288453</v>
      </c>
      <c r="O406" s="37">
        <f>SUMIFS(СВЦЭМ!$L$34:$L$777,СВЦЭМ!$A$34:$A$777,$A406,СВЦЭМ!$B$34:$B$777,O$401)+'СЕТ СН'!$F$13</f>
        <v>598.18045582000002</v>
      </c>
      <c r="P406" s="37">
        <f>SUMIFS(СВЦЭМ!$L$34:$L$777,СВЦЭМ!$A$34:$A$777,$A406,СВЦЭМ!$B$34:$B$777,P$401)+'СЕТ СН'!$F$13</f>
        <v>591.98692900000003</v>
      </c>
      <c r="Q406" s="37">
        <f>SUMIFS(СВЦЭМ!$L$34:$L$777,СВЦЭМ!$A$34:$A$777,$A406,СВЦЭМ!$B$34:$B$777,Q$401)+'СЕТ СН'!$F$13</f>
        <v>588.91953355999999</v>
      </c>
      <c r="R406" s="37">
        <f>SUMIFS(СВЦЭМ!$L$34:$L$777,СВЦЭМ!$A$34:$A$777,$A406,СВЦЭМ!$B$34:$B$777,R$401)+'СЕТ СН'!$F$13</f>
        <v>600.28255267999998</v>
      </c>
      <c r="S406" s="37">
        <f>SUMIFS(СВЦЭМ!$L$34:$L$777,СВЦЭМ!$A$34:$A$777,$A406,СВЦЭМ!$B$34:$B$777,S$401)+'СЕТ СН'!$F$13</f>
        <v>589.82424547999995</v>
      </c>
      <c r="T406" s="37">
        <f>SUMIFS(СВЦЭМ!$L$34:$L$777,СВЦЭМ!$A$34:$A$777,$A406,СВЦЭМ!$B$34:$B$777,T$401)+'СЕТ СН'!$F$13</f>
        <v>583.00569116999998</v>
      </c>
      <c r="U406" s="37">
        <f>SUMIFS(СВЦЭМ!$L$34:$L$777,СВЦЭМ!$A$34:$A$777,$A406,СВЦЭМ!$B$34:$B$777,U$401)+'СЕТ СН'!$F$13</f>
        <v>582.77241948000005</v>
      </c>
      <c r="V406" s="37">
        <f>SUMIFS(СВЦЭМ!$L$34:$L$777,СВЦЭМ!$A$34:$A$777,$A406,СВЦЭМ!$B$34:$B$777,V$401)+'СЕТ СН'!$F$13</f>
        <v>595.29516990000002</v>
      </c>
      <c r="W406" s="37">
        <f>SUMIFS(СВЦЭМ!$L$34:$L$777,СВЦЭМ!$A$34:$A$777,$A406,СВЦЭМ!$B$34:$B$777,W$401)+'СЕТ СН'!$F$13</f>
        <v>565.19506621000005</v>
      </c>
      <c r="X406" s="37">
        <f>SUMIFS(СВЦЭМ!$L$34:$L$777,СВЦЭМ!$A$34:$A$777,$A406,СВЦЭМ!$B$34:$B$777,X$401)+'СЕТ СН'!$F$13</f>
        <v>580.94645949999995</v>
      </c>
      <c r="Y406" s="37">
        <f>SUMIFS(СВЦЭМ!$L$34:$L$777,СВЦЭМ!$A$34:$A$777,$A406,СВЦЭМ!$B$34:$B$777,Y$401)+'СЕТ СН'!$F$13</f>
        <v>664.48766940999997</v>
      </c>
    </row>
    <row r="407" spans="1:27" ht="15.75" x14ac:dyDescent="0.2">
      <c r="A407" s="36">
        <f t="shared" si="11"/>
        <v>43257</v>
      </c>
      <c r="B407" s="37">
        <f>SUMIFS(СВЦЭМ!$L$34:$L$777,СВЦЭМ!$A$34:$A$777,$A407,СВЦЭМ!$B$34:$B$777,B$401)+'СЕТ СН'!$F$13</f>
        <v>734.37010708000003</v>
      </c>
      <c r="C407" s="37">
        <f>SUMIFS(СВЦЭМ!$L$34:$L$777,СВЦЭМ!$A$34:$A$777,$A407,СВЦЭМ!$B$34:$B$777,C$401)+'СЕТ СН'!$F$13</f>
        <v>779.94984016000001</v>
      </c>
      <c r="D407" s="37">
        <f>SUMIFS(СВЦЭМ!$L$34:$L$777,СВЦЭМ!$A$34:$A$777,$A407,СВЦЭМ!$B$34:$B$777,D$401)+'СЕТ СН'!$F$13</f>
        <v>811.77896712999996</v>
      </c>
      <c r="E407" s="37">
        <f>SUMIFS(СВЦЭМ!$L$34:$L$777,СВЦЭМ!$A$34:$A$777,$A407,СВЦЭМ!$B$34:$B$777,E$401)+'СЕТ СН'!$F$13</f>
        <v>814.70229477999999</v>
      </c>
      <c r="F407" s="37">
        <f>SUMIFS(СВЦЭМ!$L$34:$L$777,СВЦЭМ!$A$34:$A$777,$A407,СВЦЭМ!$B$34:$B$777,F$401)+'СЕТ СН'!$F$13</f>
        <v>809.96119295000005</v>
      </c>
      <c r="G407" s="37">
        <f>SUMIFS(СВЦЭМ!$L$34:$L$777,СВЦЭМ!$A$34:$A$777,$A407,СВЦЭМ!$B$34:$B$777,G$401)+'СЕТ СН'!$F$13</f>
        <v>804.45209265999995</v>
      </c>
      <c r="H407" s="37">
        <f>SUMIFS(СВЦЭМ!$L$34:$L$777,СВЦЭМ!$A$34:$A$777,$A407,СВЦЭМ!$B$34:$B$777,H$401)+'СЕТ СН'!$F$13</f>
        <v>709.33568310999999</v>
      </c>
      <c r="I407" s="37">
        <f>SUMIFS(СВЦЭМ!$L$34:$L$777,СВЦЭМ!$A$34:$A$777,$A407,СВЦЭМ!$B$34:$B$777,I$401)+'СЕТ СН'!$F$13</f>
        <v>612.59747714000002</v>
      </c>
      <c r="J407" s="37">
        <f>SUMIFS(СВЦЭМ!$L$34:$L$777,СВЦЭМ!$A$34:$A$777,$A407,СВЦЭМ!$B$34:$B$777,J$401)+'СЕТ СН'!$F$13</f>
        <v>583.99767799000006</v>
      </c>
      <c r="K407" s="37">
        <f>SUMIFS(СВЦЭМ!$L$34:$L$777,СВЦЭМ!$A$34:$A$777,$A407,СВЦЭМ!$B$34:$B$777,K$401)+'СЕТ СН'!$F$13</f>
        <v>565.33706705999998</v>
      </c>
      <c r="L407" s="37">
        <f>SUMIFS(СВЦЭМ!$L$34:$L$777,СВЦЭМ!$A$34:$A$777,$A407,СВЦЭМ!$B$34:$B$777,L$401)+'СЕТ СН'!$F$13</f>
        <v>551.28438730000005</v>
      </c>
      <c r="M407" s="37">
        <f>SUMIFS(СВЦЭМ!$L$34:$L$777,СВЦЭМ!$A$34:$A$777,$A407,СВЦЭМ!$B$34:$B$777,M$401)+'СЕТ СН'!$F$13</f>
        <v>558.11920183999996</v>
      </c>
      <c r="N407" s="37">
        <f>SUMIFS(СВЦЭМ!$L$34:$L$777,СВЦЭМ!$A$34:$A$777,$A407,СВЦЭМ!$B$34:$B$777,N$401)+'СЕТ СН'!$F$13</f>
        <v>559.51186051000002</v>
      </c>
      <c r="O407" s="37">
        <f>SUMIFS(СВЦЭМ!$L$34:$L$777,СВЦЭМ!$A$34:$A$777,$A407,СВЦЭМ!$B$34:$B$777,O$401)+'СЕТ СН'!$F$13</f>
        <v>562.61211463999996</v>
      </c>
      <c r="P407" s="37">
        <f>SUMIFS(СВЦЭМ!$L$34:$L$777,СВЦЭМ!$A$34:$A$777,$A407,СВЦЭМ!$B$34:$B$777,P$401)+'СЕТ СН'!$F$13</f>
        <v>563.19103267000003</v>
      </c>
      <c r="Q407" s="37">
        <f>SUMIFS(СВЦЭМ!$L$34:$L$777,СВЦЭМ!$A$34:$A$777,$A407,СВЦЭМ!$B$34:$B$777,Q$401)+'СЕТ СН'!$F$13</f>
        <v>561.48582338000006</v>
      </c>
      <c r="R407" s="37">
        <f>SUMIFS(СВЦЭМ!$L$34:$L$777,СВЦЭМ!$A$34:$A$777,$A407,СВЦЭМ!$B$34:$B$777,R$401)+'СЕТ СН'!$F$13</f>
        <v>564.97462197000004</v>
      </c>
      <c r="S407" s="37">
        <f>SUMIFS(СВЦЭМ!$L$34:$L$777,СВЦЭМ!$A$34:$A$777,$A407,СВЦЭМ!$B$34:$B$777,S$401)+'СЕТ СН'!$F$13</f>
        <v>564.96646607000002</v>
      </c>
      <c r="T407" s="37">
        <f>SUMIFS(СВЦЭМ!$L$34:$L$777,СВЦЭМ!$A$34:$A$777,$A407,СВЦЭМ!$B$34:$B$777,T$401)+'СЕТ СН'!$F$13</f>
        <v>564.84115612000005</v>
      </c>
      <c r="U407" s="37">
        <f>SUMIFS(СВЦЭМ!$L$34:$L$777,СВЦЭМ!$A$34:$A$777,$A407,СВЦЭМ!$B$34:$B$777,U$401)+'СЕТ СН'!$F$13</f>
        <v>567.12945000000002</v>
      </c>
      <c r="V407" s="37">
        <f>SUMIFS(СВЦЭМ!$L$34:$L$777,СВЦЭМ!$A$34:$A$777,$A407,СВЦЭМ!$B$34:$B$777,V$401)+'СЕТ СН'!$F$13</f>
        <v>564.30399025999998</v>
      </c>
      <c r="W407" s="37">
        <f>SUMIFS(СВЦЭМ!$L$34:$L$777,СВЦЭМ!$A$34:$A$777,$A407,СВЦЭМ!$B$34:$B$777,W$401)+'СЕТ СН'!$F$13</f>
        <v>551.86820437999995</v>
      </c>
      <c r="X407" s="37">
        <f>SUMIFS(СВЦЭМ!$L$34:$L$777,СВЦЭМ!$A$34:$A$777,$A407,СВЦЭМ!$B$34:$B$777,X$401)+'СЕТ СН'!$F$13</f>
        <v>565.64777323999999</v>
      </c>
      <c r="Y407" s="37">
        <f>SUMIFS(СВЦЭМ!$L$34:$L$777,СВЦЭМ!$A$34:$A$777,$A407,СВЦЭМ!$B$34:$B$777,Y$401)+'СЕТ СН'!$F$13</f>
        <v>650.43521109000005</v>
      </c>
    </row>
    <row r="408" spans="1:27" ht="15.75" x14ac:dyDescent="0.2">
      <c r="A408" s="36">
        <f t="shared" si="11"/>
        <v>43258</v>
      </c>
      <c r="B408" s="37">
        <f>SUMIFS(СВЦЭМ!$L$34:$L$777,СВЦЭМ!$A$34:$A$777,$A408,СВЦЭМ!$B$34:$B$777,B$401)+'СЕТ СН'!$F$13</f>
        <v>710.40408617000003</v>
      </c>
      <c r="C408" s="37">
        <f>SUMIFS(СВЦЭМ!$L$34:$L$777,СВЦЭМ!$A$34:$A$777,$A408,СВЦЭМ!$B$34:$B$777,C$401)+'СЕТ СН'!$F$13</f>
        <v>755.68140964999998</v>
      </c>
      <c r="D408" s="37">
        <f>SUMIFS(СВЦЭМ!$L$34:$L$777,СВЦЭМ!$A$34:$A$777,$A408,СВЦЭМ!$B$34:$B$777,D$401)+'СЕТ СН'!$F$13</f>
        <v>771.85494628000004</v>
      </c>
      <c r="E408" s="37">
        <f>SUMIFS(СВЦЭМ!$L$34:$L$777,СВЦЭМ!$A$34:$A$777,$A408,СВЦЭМ!$B$34:$B$777,E$401)+'СЕТ СН'!$F$13</f>
        <v>777.34438230000001</v>
      </c>
      <c r="F408" s="37">
        <f>SUMIFS(СВЦЭМ!$L$34:$L$777,СВЦЭМ!$A$34:$A$777,$A408,СВЦЭМ!$B$34:$B$777,F$401)+'СЕТ СН'!$F$13</f>
        <v>787.37603197999999</v>
      </c>
      <c r="G408" s="37">
        <f>SUMIFS(СВЦЭМ!$L$34:$L$777,СВЦЭМ!$A$34:$A$777,$A408,СВЦЭМ!$B$34:$B$777,G$401)+'СЕТ СН'!$F$13</f>
        <v>782.12523347000001</v>
      </c>
      <c r="H408" s="37">
        <f>SUMIFS(СВЦЭМ!$L$34:$L$777,СВЦЭМ!$A$34:$A$777,$A408,СВЦЭМ!$B$34:$B$777,H$401)+'СЕТ СН'!$F$13</f>
        <v>683.85221909999996</v>
      </c>
      <c r="I408" s="37">
        <f>SUMIFS(СВЦЭМ!$L$34:$L$777,СВЦЭМ!$A$34:$A$777,$A408,СВЦЭМ!$B$34:$B$777,I$401)+'СЕТ СН'!$F$13</f>
        <v>594.02165201000003</v>
      </c>
      <c r="J408" s="37">
        <f>SUMIFS(СВЦЭМ!$L$34:$L$777,СВЦЭМ!$A$34:$A$777,$A408,СВЦЭМ!$B$34:$B$777,J$401)+'СЕТ СН'!$F$13</f>
        <v>569.16019857000003</v>
      </c>
      <c r="K408" s="37">
        <f>SUMIFS(СВЦЭМ!$L$34:$L$777,СВЦЭМ!$A$34:$A$777,$A408,СВЦЭМ!$B$34:$B$777,K$401)+'СЕТ СН'!$F$13</f>
        <v>553.06402757000001</v>
      </c>
      <c r="L408" s="37">
        <f>SUMIFS(СВЦЭМ!$L$34:$L$777,СВЦЭМ!$A$34:$A$777,$A408,СВЦЭМ!$B$34:$B$777,L$401)+'СЕТ СН'!$F$13</f>
        <v>541.97265296</v>
      </c>
      <c r="M408" s="37">
        <f>SUMIFS(СВЦЭМ!$L$34:$L$777,СВЦЭМ!$A$34:$A$777,$A408,СВЦЭМ!$B$34:$B$777,M$401)+'СЕТ СН'!$F$13</f>
        <v>544.00047172999996</v>
      </c>
      <c r="N408" s="37">
        <f>SUMIFS(СВЦЭМ!$L$34:$L$777,СВЦЭМ!$A$34:$A$777,$A408,СВЦЭМ!$B$34:$B$777,N$401)+'СЕТ СН'!$F$13</f>
        <v>551.18694514000003</v>
      </c>
      <c r="O408" s="37">
        <f>SUMIFS(СВЦЭМ!$L$34:$L$777,СВЦЭМ!$A$34:$A$777,$A408,СВЦЭМ!$B$34:$B$777,O$401)+'СЕТ СН'!$F$13</f>
        <v>554.72468300000003</v>
      </c>
      <c r="P408" s="37">
        <f>SUMIFS(СВЦЭМ!$L$34:$L$777,СВЦЭМ!$A$34:$A$777,$A408,СВЦЭМ!$B$34:$B$777,P$401)+'СЕТ СН'!$F$13</f>
        <v>545.78127971000004</v>
      </c>
      <c r="Q408" s="37">
        <f>SUMIFS(СВЦЭМ!$L$34:$L$777,СВЦЭМ!$A$34:$A$777,$A408,СВЦЭМ!$B$34:$B$777,Q$401)+'СЕТ СН'!$F$13</f>
        <v>554.19698638</v>
      </c>
      <c r="R408" s="37">
        <f>SUMIFS(СВЦЭМ!$L$34:$L$777,СВЦЭМ!$A$34:$A$777,$A408,СВЦЭМ!$B$34:$B$777,R$401)+'СЕТ СН'!$F$13</f>
        <v>570.24004846000003</v>
      </c>
      <c r="S408" s="37">
        <f>SUMIFS(СВЦЭМ!$L$34:$L$777,СВЦЭМ!$A$34:$A$777,$A408,СВЦЭМ!$B$34:$B$777,S$401)+'СЕТ СН'!$F$13</f>
        <v>584.13275966000003</v>
      </c>
      <c r="T408" s="37">
        <f>SUMIFS(СВЦЭМ!$L$34:$L$777,СВЦЭМ!$A$34:$A$777,$A408,СВЦЭМ!$B$34:$B$777,T$401)+'СЕТ СН'!$F$13</f>
        <v>600.93274887999996</v>
      </c>
      <c r="U408" s="37">
        <f>SUMIFS(СВЦЭМ!$L$34:$L$777,СВЦЭМ!$A$34:$A$777,$A408,СВЦЭМ!$B$34:$B$777,U$401)+'СЕТ СН'!$F$13</f>
        <v>608.67570584999999</v>
      </c>
      <c r="V408" s="37">
        <f>SUMIFS(СВЦЭМ!$L$34:$L$777,СВЦЭМ!$A$34:$A$777,$A408,СВЦЭМ!$B$34:$B$777,V$401)+'СЕТ СН'!$F$13</f>
        <v>606.31994827999995</v>
      </c>
      <c r="W408" s="37">
        <f>SUMIFS(СВЦЭМ!$L$34:$L$777,СВЦЭМ!$A$34:$A$777,$A408,СВЦЭМ!$B$34:$B$777,W$401)+'СЕТ СН'!$F$13</f>
        <v>589.98233934999996</v>
      </c>
      <c r="X408" s="37">
        <f>SUMIFS(СВЦЭМ!$L$34:$L$777,СВЦЭМ!$A$34:$A$777,$A408,СВЦЭМ!$B$34:$B$777,X$401)+'СЕТ СН'!$F$13</f>
        <v>564.49224689000005</v>
      </c>
      <c r="Y408" s="37">
        <f>SUMIFS(СВЦЭМ!$L$34:$L$777,СВЦЭМ!$A$34:$A$777,$A408,СВЦЭМ!$B$34:$B$777,Y$401)+'СЕТ СН'!$F$13</f>
        <v>645.98390166000001</v>
      </c>
    </row>
    <row r="409" spans="1:27" ht="15.75" x14ac:dyDescent="0.2">
      <c r="A409" s="36">
        <f t="shared" si="11"/>
        <v>43259</v>
      </c>
      <c r="B409" s="37">
        <f>SUMIFS(СВЦЭМ!$L$34:$L$777,СВЦЭМ!$A$34:$A$777,$A409,СВЦЭМ!$B$34:$B$777,B$401)+'СЕТ СН'!$F$13</f>
        <v>711.72662477999995</v>
      </c>
      <c r="C409" s="37">
        <f>SUMIFS(СВЦЭМ!$L$34:$L$777,СВЦЭМ!$A$34:$A$777,$A409,СВЦЭМ!$B$34:$B$777,C$401)+'СЕТ СН'!$F$13</f>
        <v>769.17288184999995</v>
      </c>
      <c r="D409" s="37">
        <f>SUMIFS(СВЦЭМ!$L$34:$L$777,СВЦЭМ!$A$34:$A$777,$A409,СВЦЭМ!$B$34:$B$777,D$401)+'СЕТ СН'!$F$13</f>
        <v>803.54696893000005</v>
      </c>
      <c r="E409" s="37">
        <f>SUMIFS(СВЦЭМ!$L$34:$L$777,СВЦЭМ!$A$34:$A$777,$A409,СВЦЭМ!$B$34:$B$777,E$401)+'СЕТ СН'!$F$13</f>
        <v>805.67417687</v>
      </c>
      <c r="F409" s="37">
        <f>SUMIFS(СВЦЭМ!$L$34:$L$777,СВЦЭМ!$A$34:$A$777,$A409,СВЦЭМ!$B$34:$B$777,F$401)+'СЕТ СН'!$F$13</f>
        <v>809.08052581000004</v>
      </c>
      <c r="G409" s="37">
        <f>SUMIFS(СВЦЭМ!$L$34:$L$777,СВЦЭМ!$A$34:$A$777,$A409,СВЦЭМ!$B$34:$B$777,G$401)+'СЕТ СН'!$F$13</f>
        <v>789.75191560999997</v>
      </c>
      <c r="H409" s="37">
        <f>SUMIFS(СВЦЭМ!$L$34:$L$777,СВЦЭМ!$A$34:$A$777,$A409,СВЦЭМ!$B$34:$B$777,H$401)+'СЕТ СН'!$F$13</f>
        <v>692.56993173000001</v>
      </c>
      <c r="I409" s="37">
        <f>SUMIFS(СВЦЭМ!$L$34:$L$777,СВЦЭМ!$A$34:$A$777,$A409,СВЦЭМ!$B$34:$B$777,I$401)+'СЕТ СН'!$F$13</f>
        <v>620.06042506999995</v>
      </c>
      <c r="J409" s="37">
        <f>SUMIFS(СВЦЭМ!$L$34:$L$777,СВЦЭМ!$A$34:$A$777,$A409,СВЦЭМ!$B$34:$B$777,J$401)+'СЕТ СН'!$F$13</f>
        <v>589.36748931</v>
      </c>
      <c r="K409" s="37">
        <f>SUMIFS(СВЦЭМ!$L$34:$L$777,СВЦЭМ!$A$34:$A$777,$A409,СВЦЭМ!$B$34:$B$777,K$401)+'СЕТ СН'!$F$13</f>
        <v>578.26242315000002</v>
      </c>
      <c r="L409" s="37">
        <f>SUMIFS(СВЦЭМ!$L$34:$L$777,СВЦЭМ!$A$34:$A$777,$A409,СВЦЭМ!$B$34:$B$777,L$401)+'СЕТ СН'!$F$13</f>
        <v>565.98079672999995</v>
      </c>
      <c r="M409" s="37">
        <f>SUMIFS(СВЦЭМ!$L$34:$L$777,СВЦЭМ!$A$34:$A$777,$A409,СВЦЭМ!$B$34:$B$777,M$401)+'СЕТ СН'!$F$13</f>
        <v>554.80065321999996</v>
      </c>
      <c r="N409" s="37">
        <f>SUMIFS(СВЦЭМ!$L$34:$L$777,СВЦЭМ!$A$34:$A$777,$A409,СВЦЭМ!$B$34:$B$777,N$401)+'СЕТ СН'!$F$13</f>
        <v>557.43693487999997</v>
      </c>
      <c r="O409" s="37">
        <f>SUMIFS(СВЦЭМ!$L$34:$L$777,СВЦЭМ!$A$34:$A$777,$A409,СВЦЭМ!$B$34:$B$777,O$401)+'СЕТ СН'!$F$13</f>
        <v>556.65919297000005</v>
      </c>
      <c r="P409" s="37">
        <f>SUMIFS(СВЦЭМ!$L$34:$L$777,СВЦЭМ!$A$34:$A$777,$A409,СВЦЭМ!$B$34:$B$777,P$401)+'СЕТ СН'!$F$13</f>
        <v>558.14959117000001</v>
      </c>
      <c r="Q409" s="37">
        <f>SUMIFS(СВЦЭМ!$L$34:$L$777,СВЦЭМ!$A$34:$A$777,$A409,СВЦЭМ!$B$34:$B$777,Q$401)+'СЕТ СН'!$F$13</f>
        <v>562.38294940000003</v>
      </c>
      <c r="R409" s="37">
        <f>SUMIFS(СВЦЭМ!$L$34:$L$777,СВЦЭМ!$A$34:$A$777,$A409,СВЦЭМ!$B$34:$B$777,R$401)+'СЕТ СН'!$F$13</f>
        <v>565.08025769000005</v>
      </c>
      <c r="S409" s="37">
        <f>SUMIFS(СВЦЭМ!$L$34:$L$777,СВЦЭМ!$A$34:$A$777,$A409,СВЦЭМ!$B$34:$B$777,S$401)+'СЕТ СН'!$F$13</f>
        <v>562.10946394999996</v>
      </c>
      <c r="T409" s="37">
        <f>SUMIFS(СВЦЭМ!$L$34:$L$777,СВЦЭМ!$A$34:$A$777,$A409,СВЦЭМ!$B$34:$B$777,T$401)+'СЕТ СН'!$F$13</f>
        <v>559.13137524000001</v>
      </c>
      <c r="U409" s="37">
        <f>SUMIFS(СВЦЭМ!$L$34:$L$777,СВЦЭМ!$A$34:$A$777,$A409,СВЦЭМ!$B$34:$B$777,U$401)+'СЕТ СН'!$F$13</f>
        <v>564.69108249999999</v>
      </c>
      <c r="V409" s="37">
        <f>SUMIFS(СВЦЭМ!$L$34:$L$777,СВЦЭМ!$A$34:$A$777,$A409,СВЦЭМ!$B$34:$B$777,V$401)+'СЕТ СН'!$F$13</f>
        <v>567.83398141999999</v>
      </c>
      <c r="W409" s="37">
        <f>SUMIFS(СВЦЭМ!$L$34:$L$777,СВЦЭМ!$A$34:$A$777,$A409,СВЦЭМ!$B$34:$B$777,W$401)+'СЕТ СН'!$F$13</f>
        <v>544.32359600999996</v>
      </c>
      <c r="X409" s="37">
        <f>SUMIFS(СВЦЭМ!$L$34:$L$777,СВЦЭМ!$A$34:$A$777,$A409,СВЦЭМ!$B$34:$B$777,X$401)+'СЕТ СН'!$F$13</f>
        <v>560.87216974</v>
      </c>
      <c r="Y409" s="37">
        <f>SUMIFS(СВЦЭМ!$L$34:$L$777,СВЦЭМ!$A$34:$A$777,$A409,СВЦЭМ!$B$34:$B$777,Y$401)+'СЕТ СН'!$F$13</f>
        <v>639.93305525000005</v>
      </c>
    </row>
    <row r="410" spans="1:27" ht="15.75" x14ac:dyDescent="0.2">
      <c r="A410" s="36">
        <f t="shared" si="11"/>
        <v>43260</v>
      </c>
      <c r="B410" s="37">
        <f>SUMIFS(СВЦЭМ!$L$34:$L$777,СВЦЭМ!$A$34:$A$777,$A410,СВЦЭМ!$B$34:$B$777,B$401)+'СЕТ СН'!$F$13</f>
        <v>760.24203838999995</v>
      </c>
      <c r="C410" s="37">
        <f>SUMIFS(СВЦЭМ!$L$34:$L$777,СВЦЭМ!$A$34:$A$777,$A410,СВЦЭМ!$B$34:$B$777,C$401)+'СЕТ СН'!$F$13</f>
        <v>783.33392786000002</v>
      </c>
      <c r="D410" s="37">
        <f>SUMIFS(СВЦЭМ!$L$34:$L$777,СВЦЭМ!$A$34:$A$777,$A410,СВЦЭМ!$B$34:$B$777,D$401)+'СЕТ СН'!$F$13</f>
        <v>808.93400224000004</v>
      </c>
      <c r="E410" s="37">
        <f>SUMIFS(СВЦЭМ!$L$34:$L$777,СВЦЭМ!$A$34:$A$777,$A410,СВЦЭМ!$B$34:$B$777,E$401)+'СЕТ СН'!$F$13</f>
        <v>817.14382612999998</v>
      </c>
      <c r="F410" s="37">
        <f>SUMIFS(СВЦЭМ!$L$34:$L$777,СВЦЭМ!$A$34:$A$777,$A410,СВЦЭМ!$B$34:$B$777,F$401)+'СЕТ СН'!$F$13</f>
        <v>811.68434623999997</v>
      </c>
      <c r="G410" s="37">
        <f>SUMIFS(СВЦЭМ!$L$34:$L$777,СВЦЭМ!$A$34:$A$777,$A410,СВЦЭМ!$B$34:$B$777,G$401)+'СЕТ СН'!$F$13</f>
        <v>796.95863908000001</v>
      </c>
      <c r="H410" s="37">
        <f>SUMIFS(СВЦЭМ!$L$34:$L$777,СВЦЭМ!$A$34:$A$777,$A410,СВЦЭМ!$B$34:$B$777,H$401)+'СЕТ СН'!$F$13</f>
        <v>741.93531580000001</v>
      </c>
      <c r="I410" s="37">
        <f>SUMIFS(СВЦЭМ!$L$34:$L$777,СВЦЭМ!$A$34:$A$777,$A410,СВЦЭМ!$B$34:$B$777,I$401)+'СЕТ СН'!$F$13</f>
        <v>646.91441912000005</v>
      </c>
      <c r="J410" s="37">
        <f>SUMIFS(СВЦЭМ!$L$34:$L$777,СВЦЭМ!$A$34:$A$777,$A410,СВЦЭМ!$B$34:$B$777,J$401)+'СЕТ СН'!$F$13</f>
        <v>575.34276749000003</v>
      </c>
      <c r="K410" s="37">
        <f>SUMIFS(СВЦЭМ!$L$34:$L$777,СВЦЭМ!$A$34:$A$777,$A410,СВЦЭМ!$B$34:$B$777,K$401)+'СЕТ СН'!$F$13</f>
        <v>555.44851005999999</v>
      </c>
      <c r="L410" s="37">
        <f>SUMIFS(СВЦЭМ!$L$34:$L$777,СВЦЭМ!$A$34:$A$777,$A410,СВЦЭМ!$B$34:$B$777,L$401)+'СЕТ СН'!$F$13</f>
        <v>540.98140234000005</v>
      </c>
      <c r="M410" s="37">
        <f>SUMIFS(СВЦЭМ!$L$34:$L$777,СВЦЭМ!$A$34:$A$777,$A410,СВЦЭМ!$B$34:$B$777,M$401)+'СЕТ СН'!$F$13</f>
        <v>543.63910774999999</v>
      </c>
      <c r="N410" s="37">
        <f>SUMIFS(СВЦЭМ!$L$34:$L$777,СВЦЭМ!$A$34:$A$777,$A410,СВЦЭМ!$B$34:$B$777,N$401)+'СЕТ СН'!$F$13</f>
        <v>549.83712482999999</v>
      </c>
      <c r="O410" s="37">
        <f>SUMIFS(СВЦЭМ!$L$34:$L$777,СВЦЭМ!$A$34:$A$777,$A410,СВЦЭМ!$B$34:$B$777,O$401)+'СЕТ СН'!$F$13</f>
        <v>550.73466723000001</v>
      </c>
      <c r="P410" s="37">
        <f>SUMIFS(СВЦЭМ!$L$34:$L$777,СВЦЭМ!$A$34:$A$777,$A410,СВЦЭМ!$B$34:$B$777,P$401)+'СЕТ СН'!$F$13</f>
        <v>545.64871754000001</v>
      </c>
      <c r="Q410" s="37">
        <f>SUMIFS(СВЦЭМ!$L$34:$L$777,СВЦЭМ!$A$34:$A$777,$A410,СВЦЭМ!$B$34:$B$777,Q$401)+'СЕТ СН'!$F$13</f>
        <v>548.22010028</v>
      </c>
      <c r="R410" s="37">
        <f>SUMIFS(СВЦЭМ!$L$34:$L$777,СВЦЭМ!$A$34:$A$777,$A410,СВЦЭМ!$B$34:$B$777,R$401)+'СЕТ СН'!$F$13</f>
        <v>557.75374753999995</v>
      </c>
      <c r="S410" s="37">
        <f>SUMIFS(СВЦЭМ!$L$34:$L$777,СВЦЭМ!$A$34:$A$777,$A410,СВЦЭМ!$B$34:$B$777,S$401)+'СЕТ СН'!$F$13</f>
        <v>557.77589660000001</v>
      </c>
      <c r="T410" s="37">
        <f>SUMIFS(СВЦЭМ!$L$34:$L$777,СВЦЭМ!$A$34:$A$777,$A410,СВЦЭМ!$B$34:$B$777,T$401)+'СЕТ СН'!$F$13</f>
        <v>554.35127956999997</v>
      </c>
      <c r="U410" s="37">
        <f>SUMIFS(СВЦЭМ!$L$34:$L$777,СВЦЭМ!$A$34:$A$777,$A410,СВЦЭМ!$B$34:$B$777,U$401)+'СЕТ СН'!$F$13</f>
        <v>553.50875054000005</v>
      </c>
      <c r="V410" s="37">
        <f>SUMIFS(СВЦЭМ!$L$34:$L$777,СВЦЭМ!$A$34:$A$777,$A410,СВЦЭМ!$B$34:$B$777,V$401)+'СЕТ СН'!$F$13</f>
        <v>564.47444914000005</v>
      </c>
      <c r="W410" s="37">
        <f>SUMIFS(СВЦЭМ!$L$34:$L$777,СВЦЭМ!$A$34:$A$777,$A410,СВЦЭМ!$B$34:$B$777,W$401)+'СЕТ СН'!$F$13</f>
        <v>595.68892273999995</v>
      </c>
      <c r="X410" s="37">
        <f>SUMIFS(СВЦЭМ!$L$34:$L$777,СВЦЭМ!$A$34:$A$777,$A410,СВЦЭМ!$B$34:$B$777,X$401)+'СЕТ СН'!$F$13</f>
        <v>651.00816381000004</v>
      </c>
      <c r="Y410" s="37">
        <f>SUMIFS(СВЦЭМ!$L$34:$L$777,СВЦЭМ!$A$34:$A$777,$A410,СВЦЭМ!$B$34:$B$777,Y$401)+'СЕТ СН'!$F$13</f>
        <v>700.56042395999998</v>
      </c>
    </row>
    <row r="411" spans="1:27" ht="15.75" x14ac:dyDescent="0.2">
      <c r="A411" s="36">
        <f t="shared" si="11"/>
        <v>43261</v>
      </c>
      <c r="B411" s="37">
        <f>SUMIFS(СВЦЭМ!$L$34:$L$777,СВЦЭМ!$A$34:$A$777,$A411,СВЦЭМ!$B$34:$B$777,B$401)+'СЕТ СН'!$F$13</f>
        <v>754.44232661000001</v>
      </c>
      <c r="C411" s="37">
        <f>SUMIFS(СВЦЭМ!$L$34:$L$777,СВЦЭМ!$A$34:$A$777,$A411,СВЦЭМ!$B$34:$B$777,C$401)+'СЕТ СН'!$F$13</f>
        <v>790.57007266999994</v>
      </c>
      <c r="D411" s="37">
        <f>SUMIFS(СВЦЭМ!$L$34:$L$777,СВЦЭМ!$A$34:$A$777,$A411,СВЦЭМ!$B$34:$B$777,D$401)+'СЕТ СН'!$F$13</f>
        <v>817.39897985000005</v>
      </c>
      <c r="E411" s="37">
        <f>SUMIFS(СВЦЭМ!$L$34:$L$777,СВЦЭМ!$A$34:$A$777,$A411,СВЦЭМ!$B$34:$B$777,E$401)+'СЕТ СН'!$F$13</f>
        <v>818.92516209999997</v>
      </c>
      <c r="F411" s="37">
        <f>SUMIFS(СВЦЭМ!$L$34:$L$777,СВЦЭМ!$A$34:$A$777,$A411,СВЦЭМ!$B$34:$B$777,F$401)+'СЕТ СН'!$F$13</f>
        <v>814.6030293</v>
      </c>
      <c r="G411" s="37">
        <f>SUMIFS(СВЦЭМ!$L$34:$L$777,СВЦЭМ!$A$34:$A$777,$A411,СВЦЭМ!$B$34:$B$777,G$401)+'СЕТ СН'!$F$13</f>
        <v>815.46923765999998</v>
      </c>
      <c r="H411" s="37">
        <f>SUMIFS(СВЦЭМ!$L$34:$L$777,СВЦЭМ!$A$34:$A$777,$A411,СВЦЭМ!$B$34:$B$777,H$401)+'СЕТ СН'!$F$13</f>
        <v>770.87831589999996</v>
      </c>
      <c r="I411" s="37">
        <f>SUMIFS(СВЦЭМ!$L$34:$L$777,СВЦЭМ!$A$34:$A$777,$A411,СВЦЭМ!$B$34:$B$777,I$401)+'СЕТ СН'!$F$13</f>
        <v>673.06712349999998</v>
      </c>
      <c r="J411" s="37">
        <f>SUMIFS(СВЦЭМ!$L$34:$L$777,СВЦЭМ!$A$34:$A$777,$A411,СВЦЭМ!$B$34:$B$777,J$401)+'СЕТ СН'!$F$13</f>
        <v>599.55012032000002</v>
      </c>
      <c r="K411" s="37">
        <f>SUMIFS(СВЦЭМ!$L$34:$L$777,СВЦЭМ!$A$34:$A$777,$A411,СВЦЭМ!$B$34:$B$777,K$401)+'СЕТ СН'!$F$13</f>
        <v>549.20645375000004</v>
      </c>
      <c r="L411" s="37">
        <f>SUMIFS(СВЦЭМ!$L$34:$L$777,СВЦЭМ!$A$34:$A$777,$A411,СВЦЭМ!$B$34:$B$777,L$401)+'СЕТ СН'!$F$13</f>
        <v>528.18986495000001</v>
      </c>
      <c r="M411" s="37">
        <f>SUMIFS(СВЦЭМ!$L$34:$L$777,СВЦЭМ!$A$34:$A$777,$A411,СВЦЭМ!$B$34:$B$777,M$401)+'СЕТ СН'!$F$13</f>
        <v>525.66295627</v>
      </c>
      <c r="N411" s="37">
        <f>SUMIFS(СВЦЭМ!$L$34:$L$777,СВЦЭМ!$A$34:$A$777,$A411,СВЦЭМ!$B$34:$B$777,N$401)+'СЕТ СН'!$F$13</f>
        <v>532.59066869000003</v>
      </c>
      <c r="O411" s="37">
        <f>SUMIFS(СВЦЭМ!$L$34:$L$777,СВЦЭМ!$A$34:$A$777,$A411,СВЦЭМ!$B$34:$B$777,O$401)+'СЕТ СН'!$F$13</f>
        <v>567.49214570000004</v>
      </c>
      <c r="P411" s="37">
        <f>SUMIFS(СВЦЭМ!$L$34:$L$777,СВЦЭМ!$A$34:$A$777,$A411,СВЦЭМ!$B$34:$B$777,P$401)+'СЕТ СН'!$F$13</f>
        <v>557.60342795999998</v>
      </c>
      <c r="Q411" s="37">
        <f>SUMIFS(СВЦЭМ!$L$34:$L$777,СВЦЭМ!$A$34:$A$777,$A411,СВЦЭМ!$B$34:$B$777,Q$401)+'СЕТ СН'!$F$13</f>
        <v>560.26455874999999</v>
      </c>
      <c r="R411" s="37">
        <f>SUMIFS(СВЦЭМ!$L$34:$L$777,СВЦЭМ!$A$34:$A$777,$A411,СВЦЭМ!$B$34:$B$777,R$401)+'СЕТ СН'!$F$13</f>
        <v>560.00920165000002</v>
      </c>
      <c r="S411" s="37">
        <f>SUMIFS(СВЦЭМ!$L$34:$L$777,СВЦЭМ!$A$34:$A$777,$A411,СВЦЭМ!$B$34:$B$777,S$401)+'СЕТ СН'!$F$13</f>
        <v>559.42795306999994</v>
      </c>
      <c r="T411" s="37">
        <f>SUMIFS(СВЦЭМ!$L$34:$L$777,СВЦЭМ!$A$34:$A$777,$A411,СВЦЭМ!$B$34:$B$777,T$401)+'СЕТ СН'!$F$13</f>
        <v>562.79377498999997</v>
      </c>
      <c r="U411" s="37">
        <f>SUMIFS(СВЦЭМ!$L$34:$L$777,СВЦЭМ!$A$34:$A$777,$A411,СВЦЭМ!$B$34:$B$777,U$401)+'СЕТ СН'!$F$13</f>
        <v>560.37284566999995</v>
      </c>
      <c r="V411" s="37">
        <f>SUMIFS(СВЦЭМ!$L$34:$L$777,СВЦЭМ!$A$34:$A$777,$A411,СВЦЭМ!$B$34:$B$777,V$401)+'СЕТ СН'!$F$13</f>
        <v>541.68227035999996</v>
      </c>
      <c r="W411" s="37">
        <f>SUMIFS(СВЦЭМ!$L$34:$L$777,СВЦЭМ!$A$34:$A$777,$A411,СВЦЭМ!$B$34:$B$777,W$401)+'СЕТ СН'!$F$13</f>
        <v>570.38902490999999</v>
      </c>
      <c r="X411" s="37">
        <f>SUMIFS(СВЦЭМ!$L$34:$L$777,СВЦЭМ!$A$34:$A$777,$A411,СВЦЭМ!$B$34:$B$777,X$401)+'СЕТ СН'!$F$13</f>
        <v>644.10424304000003</v>
      </c>
      <c r="Y411" s="37">
        <f>SUMIFS(СВЦЭМ!$L$34:$L$777,СВЦЭМ!$A$34:$A$777,$A411,СВЦЭМ!$B$34:$B$777,Y$401)+'СЕТ СН'!$F$13</f>
        <v>706.63178993999998</v>
      </c>
    </row>
    <row r="412" spans="1:27" ht="15.75" x14ac:dyDescent="0.2">
      <c r="A412" s="36">
        <f t="shared" si="11"/>
        <v>43262</v>
      </c>
      <c r="B412" s="37">
        <f>SUMIFS(СВЦЭМ!$L$34:$L$777,СВЦЭМ!$A$34:$A$777,$A412,СВЦЭМ!$B$34:$B$777,B$401)+'СЕТ СН'!$F$13</f>
        <v>740.33053684000004</v>
      </c>
      <c r="C412" s="37">
        <f>SUMIFS(СВЦЭМ!$L$34:$L$777,СВЦЭМ!$A$34:$A$777,$A412,СВЦЭМ!$B$34:$B$777,C$401)+'СЕТ СН'!$F$13</f>
        <v>784.07420881999997</v>
      </c>
      <c r="D412" s="37">
        <f>SUMIFS(СВЦЭМ!$L$34:$L$777,СВЦЭМ!$A$34:$A$777,$A412,СВЦЭМ!$B$34:$B$777,D$401)+'СЕТ СН'!$F$13</f>
        <v>810.75003899000001</v>
      </c>
      <c r="E412" s="37">
        <f>SUMIFS(СВЦЭМ!$L$34:$L$777,СВЦЭМ!$A$34:$A$777,$A412,СВЦЭМ!$B$34:$B$777,E$401)+'СЕТ СН'!$F$13</f>
        <v>811.36742869</v>
      </c>
      <c r="F412" s="37">
        <f>SUMIFS(СВЦЭМ!$L$34:$L$777,СВЦЭМ!$A$34:$A$777,$A412,СВЦЭМ!$B$34:$B$777,F$401)+'СЕТ СН'!$F$13</f>
        <v>801.59727965000002</v>
      </c>
      <c r="G412" s="37">
        <f>SUMIFS(СВЦЭМ!$L$34:$L$777,СВЦЭМ!$A$34:$A$777,$A412,СВЦЭМ!$B$34:$B$777,G$401)+'СЕТ СН'!$F$13</f>
        <v>809.02867966999997</v>
      </c>
      <c r="H412" s="37">
        <f>SUMIFS(СВЦЭМ!$L$34:$L$777,СВЦЭМ!$A$34:$A$777,$A412,СВЦЭМ!$B$34:$B$777,H$401)+'СЕТ СН'!$F$13</f>
        <v>796.85157511</v>
      </c>
      <c r="I412" s="37">
        <f>SUMIFS(СВЦЭМ!$L$34:$L$777,СВЦЭМ!$A$34:$A$777,$A412,СВЦЭМ!$B$34:$B$777,I$401)+'СЕТ СН'!$F$13</f>
        <v>708.21366233000003</v>
      </c>
      <c r="J412" s="37">
        <f>SUMIFS(СВЦЭМ!$L$34:$L$777,СВЦЭМ!$A$34:$A$777,$A412,СВЦЭМ!$B$34:$B$777,J$401)+'СЕТ СН'!$F$13</f>
        <v>598.07857976000003</v>
      </c>
      <c r="K412" s="37">
        <f>SUMIFS(СВЦЭМ!$L$34:$L$777,СВЦЭМ!$A$34:$A$777,$A412,СВЦЭМ!$B$34:$B$777,K$401)+'СЕТ СН'!$F$13</f>
        <v>551.69628250000005</v>
      </c>
      <c r="L412" s="37">
        <f>SUMIFS(СВЦЭМ!$L$34:$L$777,СВЦЭМ!$A$34:$A$777,$A412,СВЦЭМ!$B$34:$B$777,L$401)+'СЕТ СН'!$F$13</f>
        <v>535.53627176999998</v>
      </c>
      <c r="M412" s="37">
        <f>SUMIFS(СВЦЭМ!$L$34:$L$777,СВЦЭМ!$A$34:$A$777,$A412,СВЦЭМ!$B$34:$B$777,M$401)+'СЕТ СН'!$F$13</f>
        <v>535.10719804999997</v>
      </c>
      <c r="N412" s="37">
        <f>SUMIFS(СВЦЭМ!$L$34:$L$777,СВЦЭМ!$A$34:$A$777,$A412,СВЦЭМ!$B$34:$B$777,N$401)+'СЕТ СН'!$F$13</f>
        <v>539.00495701</v>
      </c>
      <c r="O412" s="37">
        <f>SUMIFS(СВЦЭМ!$L$34:$L$777,СВЦЭМ!$A$34:$A$777,$A412,СВЦЭМ!$B$34:$B$777,O$401)+'СЕТ СН'!$F$13</f>
        <v>555.14921589000005</v>
      </c>
      <c r="P412" s="37">
        <f>SUMIFS(СВЦЭМ!$L$34:$L$777,СВЦЭМ!$A$34:$A$777,$A412,СВЦЭМ!$B$34:$B$777,P$401)+'СЕТ СН'!$F$13</f>
        <v>563.87103506999995</v>
      </c>
      <c r="Q412" s="37">
        <f>SUMIFS(СВЦЭМ!$L$34:$L$777,СВЦЭМ!$A$34:$A$777,$A412,СВЦЭМ!$B$34:$B$777,Q$401)+'СЕТ СН'!$F$13</f>
        <v>553.45617356000002</v>
      </c>
      <c r="R412" s="37">
        <f>SUMIFS(СВЦЭМ!$L$34:$L$777,СВЦЭМ!$A$34:$A$777,$A412,СВЦЭМ!$B$34:$B$777,R$401)+'СЕТ СН'!$F$13</f>
        <v>551.76732431999994</v>
      </c>
      <c r="S412" s="37">
        <f>SUMIFS(СВЦЭМ!$L$34:$L$777,СВЦЭМ!$A$34:$A$777,$A412,СВЦЭМ!$B$34:$B$777,S$401)+'СЕТ СН'!$F$13</f>
        <v>552.21093425000004</v>
      </c>
      <c r="T412" s="37">
        <f>SUMIFS(СВЦЭМ!$L$34:$L$777,СВЦЭМ!$A$34:$A$777,$A412,СВЦЭМ!$B$34:$B$777,T$401)+'СЕТ СН'!$F$13</f>
        <v>549.28213057000005</v>
      </c>
      <c r="U412" s="37">
        <f>SUMIFS(СВЦЭМ!$L$34:$L$777,СВЦЭМ!$A$34:$A$777,$A412,СВЦЭМ!$B$34:$B$777,U$401)+'СЕТ СН'!$F$13</f>
        <v>552.42150466999999</v>
      </c>
      <c r="V412" s="37">
        <f>SUMIFS(СВЦЭМ!$L$34:$L$777,СВЦЭМ!$A$34:$A$777,$A412,СВЦЭМ!$B$34:$B$777,V$401)+'СЕТ СН'!$F$13</f>
        <v>542.61389999999994</v>
      </c>
      <c r="W412" s="37">
        <f>SUMIFS(СВЦЭМ!$L$34:$L$777,СВЦЭМ!$A$34:$A$777,$A412,СВЦЭМ!$B$34:$B$777,W$401)+'СЕТ СН'!$F$13</f>
        <v>566.88216913999997</v>
      </c>
      <c r="X412" s="37">
        <f>SUMIFS(СВЦЭМ!$L$34:$L$777,СВЦЭМ!$A$34:$A$777,$A412,СВЦЭМ!$B$34:$B$777,X$401)+'СЕТ СН'!$F$13</f>
        <v>643.61869321999995</v>
      </c>
      <c r="Y412" s="37">
        <f>SUMIFS(СВЦЭМ!$L$34:$L$777,СВЦЭМ!$A$34:$A$777,$A412,СВЦЭМ!$B$34:$B$777,Y$401)+'СЕТ СН'!$F$13</f>
        <v>739.93139507000001</v>
      </c>
    </row>
    <row r="413" spans="1:27" ht="15.75" x14ac:dyDescent="0.2">
      <c r="A413" s="36">
        <f t="shared" si="11"/>
        <v>43263</v>
      </c>
      <c r="B413" s="37">
        <f>SUMIFS(СВЦЭМ!$L$34:$L$777,СВЦЭМ!$A$34:$A$777,$A413,СВЦЭМ!$B$34:$B$777,B$401)+'СЕТ СН'!$F$13</f>
        <v>773.66794841000001</v>
      </c>
      <c r="C413" s="37">
        <f>SUMIFS(СВЦЭМ!$L$34:$L$777,СВЦЭМ!$A$34:$A$777,$A413,СВЦЭМ!$B$34:$B$777,C$401)+'СЕТ СН'!$F$13</f>
        <v>796.52334263</v>
      </c>
      <c r="D413" s="37">
        <f>SUMIFS(СВЦЭМ!$L$34:$L$777,СВЦЭМ!$A$34:$A$777,$A413,СВЦЭМ!$B$34:$B$777,D$401)+'СЕТ СН'!$F$13</f>
        <v>803.64864806000003</v>
      </c>
      <c r="E413" s="37">
        <f>SUMIFS(СВЦЭМ!$L$34:$L$777,СВЦЭМ!$A$34:$A$777,$A413,СВЦЭМ!$B$34:$B$777,E$401)+'СЕТ СН'!$F$13</f>
        <v>821.38220521999995</v>
      </c>
      <c r="F413" s="37">
        <f>SUMIFS(СВЦЭМ!$L$34:$L$777,СВЦЭМ!$A$34:$A$777,$A413,СВЦЭМ!$B$34:$B$777,F$401)+'СЕТ СН'!$F$13</f>
        <v>819.69513367000002</v>
      </c>
      <c r="G413" s="37">
        <f>SUMIFS(СВЦЭМ!$L$34:$L$777,СВЦЭМ!$A$34:$A$777,$A413,СВЦЭМ!$B$34:$B$777,G$401)+'СЕТ СН'!$F$13</f>
        <v>820.25466799000003</v>
      </c>
      <c r="H413" s="37">
        <f>SUMIFS(СВЦЭМ!$L$34:$L$777,СВЦЭМ!$A$34:$A$777,$A413,СВЦЭМ!$B$34:$B$777,H$401)+'СЕТ СН'!$F$13</f>
        <v>808.49529858000005</v>
      </c>
      <c r="I413" s="37">
        <f>SUMIFS(СВЦЭМ!$L$34:$L$777,СВЦЭМ!$A$34:$A$777,$A413,СВЦЭМ!$B$34:$B$777,I$401)+'СЕТ СН'!$F$13</f>
        <v>722.32596158000001</v>
      </c>
      <c r="J413" s="37">
        <f>SUMIFS(СВЦЭМ!$L$34:$L$777,СВЦЭМ!$A$34:$A$777,$A413,СВЦЭМ!$B$34:$B$777,J$401)+'СЕТ СН'!$F$13</f>
        <v>612.26705024</v>
      </c>
      <c r="K413" s="37">
        <f>SUMIFS(СВЦЭМ!$L$34:$L$777,СВЦЭМ!$A$34:$A$777,$A413,СВЦЭМ!$B$34:$B$777,K$401)+'СЕТ СН'!$F$13</f>
        <v>556.16708095000001</v>
      </c>
      <c r="L413" s="37">
        <f>SUMIFS(СВЦЭМ!$L$34:$L$777,СВЦЭМ!$A$34:$A$777,$A413,СВЦЭМ!$B$34:$B$777,L$401)+'СЕТ СН'!$F$13</f>
        <v>548.16013901999997</v>
      </c>
      <c r="M413" s="37">
        <f>SUMIFS(СВЦЭМ!$L$34:$L$777,СВЦЭМ!$A$34:$A$777,$A413,СВЦЭМ!$B$34:$B$777,M$401)+'СЕТ СН'!$F$13</f>
        <v>543.05778808000002</v>
      </c>
      <c r="N413" s="37">
        <f>SUMIFS(СВЦЭМ!$L$34:$L$777,СВЦЭМ!$A$34:$A$777,$A413,СВЦЭМ!$B$34:$B$777,N$401)+'СЕТ СН'!$F$13</f>
        <v>544.75510489999999</v>
      </c>
      <c r="O413" s="37">
        <f>SUMIFS(СВЦЭМ!$L$34:$L$777,СВЦЭМ!$A$34:$A$777,$A413,СВЦЭМ!$B$34:$B$777,O$401)+'СЕТ СН'!$F$13</f>
        <v>560.32863497999995</v>
      </c>
      <c r="P413" s="37">
        <f>SUMIFS(СВЦЭМ!$L$34:$L$777,СВЦЭМ!$A$34:$A$777,$A413,СВЦЭМ!$B$34:$B$777,P$401)+'СЕТ СН'!$F$13</f>
        <v>560.08549313000003</v>
      </c>
      <c r="Q413" s="37">
        <f>SUMIFS(СВЦЭМ!$L$34:$L$777,СВЦЭМ!$A$34:$A$777,$A413,СВЦЭМ!$B$34:$B$777,Q$401)+'СЕТ СН'!$F$13</f>
        <v>558.40274385999999</v>
      </c>
      <c r="R413" s="37">
        <f>SUMIFS(СВЦЭМ!$L$34:$L$777,СВЦЭМ!$A$34:$A$777,$A413,СВЦЭМ!$B$34:$B$777,R$401)+'СЕТ СН'!$F$13</f>
        <v>554.70962699999995</v>
      </c>
      <c r="S413" s="37">
        <f>SUMIFS(СВЦЭМ!$L$34:$L$777,СВЦЭМ!$A$34:$A$777,$A413,СВЦЭМ!$B$34:$B$777,S$401)+'СЕТ СН'!$F$13</f>
        <v>560.08798723999996</v>
      </c>
      <c r="T413" s="37">
        <f>SUMIFS(СВЦЭМ!$L$34:$L$777,СВЦЭМ!$A$34:$A$777,$A413,СВЦЭМ!$B$34:$B$777,T$401)+'СЕТ СН'!$F$13</f>
        <v>556.09274399000003</v>
      </c>
      <c r="U413" s="37">
        <f>SUMIFS(СВЦЭМ!$L$34:$L$777,СВЦЭМ!$A$34:$A$777,$A413,СВЦЭМ!$B$34:$B$777,U$401)+'СЕТ СН'!$F$13</f>
        <v>558.52137220999998</v>
      </c>
      <c r="V413" s="37">
        <f>SUMIFS(СВЦЭМ!$L$34:$L$777,СВЦЭМ!$A$34:$A$777,$A413,СВЦЭМ!$B$34:$B$777,V$401)+'СЕТ СН'!$F$13</f>
        <v>548.83922534999999</v>
      </c>
      <c r="W413" s="37">
        <f>SUMIFS(СВЦЭМ!$L$34:$L$777,СВЦЭМ!$A$34:$A$777,$A413,СВЦЭМ!$B$34:$B$777,W$401)+'СЕТ СН'!$F$13</f>
        <v>576.15153683000005</v>
      </c>
      <c r="X413" s="37">
        <f>SUMIFS(СВЦЭМ!$L$34:$L$777,СВЦЭМ!$A$34:$A$777,$A413,СВЦЭМ!$B$34:$B$777,X$401)+'СЕТ СН'!$F$13</f>
        <v>653.03040270999998</v>
      </c>
      <c r="Y413" s="37">
        <f>SUMIFS(СВЦЭМ!$L$34:$L$777,СВЦЭМ!$A$34:$A$777,$A413,СВЦЭМ!$B$34:$B$777,Y$401)+'СЕТ СН'!$F$13</f>
        <v>749.49051095000004</v>
      </c>
    </row>
    <row r="414" spans="1:27" ht="15.75" x14ac:dyDescent="0.2">
      <c r="A414" s="36">
        <f t="shared" si="11"/>
        <v>43264</v>
      </c>
      <c r="B414" s="37">
        <f>SUMIFS(СВЦЭМ!$L$34:$L$777,СВЦЭМ!$A$34:$A$777,$A414,СВЦЭМ!$B$34:$B$777,B$401)+'СЕТ СН'!$F$13</f>
        <v>780.82064436999997</v>
      </c>
      <c r="C414" s="37">
        <f>SUMIFS(СВЦЭМ!$L$34:$L$777,СВЦЭМ!$A$34:$A$777,$A414,СВЦЭМ!$B$34:$B$777,C$401)+'СЕТ СН'!$F$13</f>
        <v>799.16646337999998</v>
      </c>
      <c r="D414" s="37">
        <f>SUMIFS(СВЦЭМ!$L$34:$L$777,СВЦЭМ!$A$34:$A$777,$A414,СВЦЭМ!$B$34:$B$777,D$401)+'СЕТ СН'!$F$13</f>
        <v>807.21613445000003</v>
      </c>
      <c r="E414" s="37">
        <f>SUMIFS(СВЦЭМ!$L$34:$L$777,СВЦЭМ!$A$34:$A$777,$A414,СВЦЭМ!$B$34:$B$777,E$401)+'СЕТ СН'!$F$13</f>
        <v>824.68908809000004</v>
      </c>
      <c r="F414" s="37">
        <f>SUMIFS(СВЦЭМ!$L$34:$L$777,СВЦЭМ!$A$34:$A$777,$A414,СВЦЭМ!$B$34:$B$777,F$401)+'СЕТ СН'!$F$13</f>
        <v>822.33782128999997</v>
      </c>
      <c r="G414" s="37">
        <f>SUMIFS(СВЦЭМ!$L$34:$L$777,СВЦЭМ!$A$34:$A$777,$A414,СВЦЭМ!$B$34:$B$777,G$401)+'СЕТ СН'!$F$13</f>
        <v>825.49302312999998</v>
      </c>
      <c r="H414" s="37">
        <f>SUMIFS(СВЦЭМ!$L$34:$L$777,СВЦЭМ!$A$34:$A$777,$A414,СВЦЭМ!$B$34:$B$777,H$401)+'СЕТ СН'!$F$13</f>
        <v>816.96014604000004</v>
      </c>
      <c r="I414" s="37">
        <f>SUMIFS(СВЦЭМ!$L$34:$L$777,СВЦЭМ!$A$34:$A$777,$A414,СВЦЭМ!$B$34:$B$777,I$401)+'СЕТ СН'!$F$13</f>
        <v>699.38024199999995</v>
      </c>
      <c r="J414" s="37">
        <f>SUMIFS(СВЦЭМ!$L$34:$L$777,СВЦЭМ!$A$34:$A$777,$A414,СВЦЭМ!$B$34:$B$777,J$401)+'СЕТ СН'!$F$13</f>
        <v>606.26937538000004</v>
      </c>
      <c r="K414" s="37">
        <f>SUMIFS(СВЦЭМ!$L$34:$L$777,СВЦЭМ!$A$34:$A$777,$A414,СВЦЭМ!$B$34:$B$777,K$401)+'СЕТ СН'!$F$13</f>
        <v>568.42310785999996</v>
      </c>
      <c r="L414" s="37">
        <f>SUMIFS(СВЦЭМ!$L$34:$L$777,СВЦЭМ!$A$34:$A$777,$A414,СВЦЭМ!$B$34:$B$777,L$401)+'СЕТ СН'!$F$13</f>
        <v>557.89112849000003</v>
      </c>
      <c r="M414" s="37">
        <f>SUMIFS(СВЦЭМ!$L$34:$L$777,СВЦЭМ!$A$34:$A$777,$A414,СВЦЭМ!$B$34:$B$777,M$401)+'СЕТ СН'!$F$13</f>
        <v>560.31093866000003</v>
      </c>
      <c r="N414" s="37">
        <f>SUMIFS(СВЦЭМ!$L$34:$L$777,СВЦЭМ!$A$34:$A$777,$A414,СВЦЭМ!$B$34:$B$777,N$401)+'СЕТ СН'!$F$13</f>
        <v>571.09022260999996</v>
      </c>
      <c r="O414" s="37">
        <f>SUMIFS(СВЦЭМ!$L$34:$L$777,СВЦЭМ!$A$34:$A$777,$A414,СВЦЭМ!$B$34:$B$777,O$401)+'СЕТ СН'!$F$13</f>
        <v>581.19564964000006</v>
      </c>
      <c r="P414" s="37">
        <f>SUMIFS(СВЦЭМ!$L$34:$L$777,СВЦЭМ!$A$34:$A$777,$A414,СВЦЭМ!$B$34:$B$777,P$401)+'СЕТ СН'!$F$13</f>
        <v>578.3789084</v>
      </c>
      <c r="Q414" s="37">
        <f>SUMIFS(СВЦЭМ!$L$34:$L$777,СВЦЭМ!$A$34:$A$777,$A414,СВЦЭМ!$B$34:$B$777,Q$401)+'СЕТ СН'!$F$13</f>
        <v>557.92162929000006</v>
      </c>
      <c r="R414" s="37">
        <f>SUMIFS(СВЦЭМ!$L$34:$L$777,СВЦЭМ!$A$34:$A$777,$A414,СВЦЭМ!$B$34:$B$777,R$401)+'СЕТ СН'!$F$13</f>
        <v>560.46267634000003</v>
      </c>
      <c r="S414" s="37">
        <f>SUMIFS(СВЦЭМ!$L$34:$L$777,СВЦЭМ!$A$34:$A$777,$A414,СВЦЭМ!$B$34:$B$777,S$401)+'СЕТ СН'!$F$13</f>
        <v>574.4241485</v>
      </c>
      <c r="T414" s="37">
        <f>SUMIFS(СВЦЭМ!$L$34:$L$777,СВЦЭМ!$A$34:$A$777,$A414,СВЦЭМ!$B$34:$B$777,T$401)+'СЕТ СН'!$F$13</f>
        <v>573.83503932999997</v>
      </c>
      <c r="U414" s="37">
        <f>SUMIFS(СВЦЭМ!$L$34:$L$777,СВЦЭМ!$A$34:$A$777,$A414,СВЦЭМ!$B$34:$B$777,U$401)+'СЕТ СН'!$F$13</f>
        <v>568.96823342000005</v>
      </c>
      <c r="V414" s="37">
        <f>SUMIFS(СВЦЭМ!$L$34:$L$777,СВЦЭМ!$A$34:$A$777,$A414,СВЦЭМ!$B$34:$B$777,V$401)+'СЕТ СН'!$F$13</f>
        <v>567.59427832999995</v>
      </c>
      <c r="W414" s="37">
        <f>SUMIFS(СВЦЭМ!$L$34:$L$777,СВЦЭМ!$A$34:$A$777,$A414,СВЦЭМ!$B$34:$B$777,W$401)+'СЕТ СН'!$F$13</f>
        <v>604.12980891999996</v>
      </c>
      <c r="X414" s="37">
        <f>SUMIFS(СВЦЭМ!$L$34:$L$777,СВЦЭМ!$A$34:$A$777,$A414,СВЦЭМ!$B$34:$B$777,X$401)+'СЕТ СН'!$F$13</f>
        <v>685.87283718000003</v>
      </c>
      <c r="Y414" s="37">
        <f>SUMIFS(СВЦЭМ!$L$34:$L$777,СВЦЭМ!$A$34:$A$777,$A414,СВЦЭМ!$B$34:$B$777,Y$401)+'СЕТ СН'!$F$13</f>
        <v>765.45772646</v>
      </c>
    </row>
    <row r="415" spans="1:27" ht="15.75" x14ac:dyDescent="0.2">
      <c r="A415" s="36">
        <f t="shared" si="11"/>
        <v>43265</v>
      </c>
      <c r="B415" s="37">
        <f>SUMIFS(СВЦЭМ!$L$34:$L$777,СВЦЭМ!$A$34:$A$777,$A415,СВЦЭМ!$B$34:$B$777,B$401)+'СЕТ СН'!$F$13</f>
        <v>809.70778734999999</v>
      </c>
      <c r="C415" s="37">
        <f>SUMIFS(СВЦЭМ!$L$34:$L$777,СВЦЭМ!$A$34:$A$777,$A415,СВЦЭМ!$B$34:$B$777,C$401)+'СЕТ СН'!$F$13</f>
        <v>839.91391061000002</v>
      </c>
      <c r="D415" s="37">
        <f>SUMIFS(СВЦЭМ!$L$34:$L$777,СВЦЭМ!$A$34:$A$777,$A415,СВЦЭМ!$B$34:$B$777,D$401)+'СЕТ СН'!$F$13</f>
        <v>832.99794415999997</v>
      </c>
      <c r="E415" s="37">
        <f>SUMIFS(СВЦЭМ!$L$34:$L$777,СВЦЭМ!$A$34:$A$777,$A415,СВЦЭМ!$B$34:$B$777,E$401)+'СЕТ СН'!$F$13</f>
        <v>834.73229273000004</v>
      </c>
      <c r="F415" s="37">
        <f>SUMIFS(СВЦЭМ!$L$34:$L$777,СВЦЭМ!$A$34:$A$777,$A415,СВЦЭМ!$B$34:$B$777,F$401)+'СЕТ СН'!$F$13</f>
        <v>832.14044819000003</v>
      </c>
      <c r="G415" s="37">
        <f>SUMIFS(СВЦЭМ!$L$34:$L$777,СВЦЭМ!$A$34:$A$777,$A415,СВЦЭМ!$B$34:$B$777,G$401)+'СЕТ СН'!$F$13</f>
        <v>835.28892770000004</v>
      </c>
      <c r="H415" s="37">
        <f>SUMIFS(СВЦЭМ!$L$34:$L$777,СВЦЭМ!$A$34:$A$777,$A415,СВЦЭМ!$B$34:$B$777,H$401)+'СЕТ СН'!$F$13</f>
        <v>814.44035038000004</v>
      </c>
      <c r="I415" s="37">
        <f>SUMIFS(СВЦЭМ!$L$34:$L$777,СВЦЭМ!$A$34:$A$777,$A415,СВЦЭМ!$B$34:$B$777,I$401)+'СЕТ СН'!$F$13</f>
        <v>701.09730052999998</v>
      </c>
      <c r="J415" s="37">
        <f>SUMIFS(СВЦЭМ!$L$34:$L$777,СВЦЭМ!$A$34:$A$777,$A415,СВЦЭМ!$B$34:$B$777,J$401)+'СЕТ СН'!$F$13</f>
        <v>614.68622617000005</v>
      </c>
      <c r="K415" s="37">
        <f>SUMIFS(СВЦЭМ!$L$34:$L$777,СВЦЭМ!$A$34:$A$777,$A415,СВЦЭМ!$B$34:$B$777,K$401)+'СЕТ СН'!$F$13</f>
        <v>567.00367102999996</v>
      </c>
      <c r="L415" s="37">
        <f>SUMIFS(СВЦЭМ!$L$34:$L$777,СВЦЭМ!$A$34:$A$777,$A415,СВЦЭМ!$B$34:$B$777,L$401)+'СЕТ СН'!$F$13</f>
        <v>561.87917273000005</v>
      </c>
      <c r="M415" s="37">
        <f>SUMIFS(СВЦЭМ!$L$34:$L$777,СВЦЭМ!$A$34:$A$777,$A415,СВЦЭМ!$B$34:$B$777,M$401)+'СЕТ СН'!$F$13</f>
        <v>563.68803337999998</v>
      </c>
      <c r="N415" s="37">
        <f>SUMIFS(СВЦЭМ!$L$34:$L$777,СВЦЭМ!$A$34:$A$777,$A415,СВЦЭМ!$B$34:$B$777,N$401)+'СЕТ СН'!$F$13</f>
        <v>552.10331996000002</v>
      </c>
      <c r="O415" s="37">
        <f>SUMIFS(СВЦЭМ!$L$34:$L$777,СВЦЭМ!$A$34:$A$777,$A415,СВЦЭМ!$B$34:$B$777,O$401)+'СЕТ СН'!$F$13</f>
        <v>556.71697673000006</v>
      </c>
      <c r="P415" s="37">
        <f>SUMIFS(СВЦЭМ!$L$34:$L$777,СВЦЭМ!$A$34:$A$777,$A415,СВЦЭМ!$B$34:$B$777,P$401)+'СЕТ СН'!$F$13</f>
        <v>569.44960859000003</v>
      </c>
      <c r="Q415" s="37">
        <f>SUMIFS(СВЦЭМ!$L$34:$L$777,СВЦЭМ!$A$34:$A$777,$A415,СВЦЭМ!$B$34:$B$777,Q$401)+'СЕТ СН'!$F$13</f>
        <v>575.69138026999997</v>
      </c>
      <c r="R415" s="37">
        <f>SUMIFS(СВЦЭМ!$L$34:$L$777,СВЦЭМ!$A$34:$A$777,$A415,СВЦЭМ!$B$34:$B$777,R$401)+'СЕТ СН'!$F$13</f>
        <v>579.35183403999997</v>
      </c>
      <c r="S415" s="37">
        <f>SUMIFS(СВЦЭМ!$L$34:$L$777,СВЦЭМ!$A$34:$A$777,$A415,СВЦЭМ!$B$34:$B$777,S$401)+'СЕТ СН'!$F$13</f>
        <v>581.83000746000005</v>
      </c>
      <c r="T415" s="37">
        <f>SUMIFS(СВЦЭМ!$L$34:$L$777,СВЦЭМ!$A$34:$A$777,$A415,СВЦЭМ!$B$34:$B$777,T$401)+'СЕТ СН'!$F$13</f>
        <v>584.05034418000002</v>
      </c>
      <c r="U415" s="37">
        <f>SUMIFS(СВЦЭМ!$L$34:$L$777,СВЦЭМ!$A$34:$A$777,$A415,СВЦЭМ!$B$34:$B$777,U$401)+'СЕТ СН'!$F$13</f>
        <v>570.40301108000006</v>
      </c>
      <c r="V415" s="37">
        <f>SUMIFS(СВЦЭМ!$L$34:$L$777,СВЦЭМ!$A$34:$A$777,$A415,СВЦЭМ!$B$34:$B$777,V$401)+'СЕТ СН'!$F$13</f>
        <v>569.78877765000004</v>
      </c>
      <c r="W415" s="37">
        <f>SUMIFS(СВЦЭМ!$L$34:$L$777,СВЦЭМ!$A$34:$A$777,$A415,СВЦЭМ!$B$34:$B$777,W$401)+'СЕТ СН'!$F$13</f>
        <v>600.89094241999999</v>
      </c>
      <c r="X415" s="37">
        <f>SUMIFS(СВЦЭМ!$L$34:$L$777,СВЦЭМ!$A$34:$A$777,$A415,СВЦЭМ!$B$34:$B$777,X$401)+'СЕТ СН'!$F$13</f>
        <v>689.94609802000002</v>
      </c>
      <c r="Y415" s="37">
        <f>SUMIFS(СВЦЭМ!$L$34:$L$777,СВЦЭМ!$A$34:$A$777,$A415,СВЦЭМ!$B$34:$B$777,Y$401)+'СЕТ СН'!$F$13</f>
        <v>797.86105325000005</v>
      </c>
    </row>
    <row r="416" spans="1:27" ht="15.75" x14ac:dyDescent="0.2">
      <c r="A416" s="36">
        <f t="shared" si="11"/>
        <v>43266</v>
      </c>
      <c r="B416" s="37">
        <f>SUMIFS(СВЦЭМ!$L$34:$L$777,СВЦЭМ!$A$34:$A$777,$A416,СВЦЭМ!$B$34:$B$777,B$401)+'СЕТ СН'!$F$13</f>
        <v>787.47719864999999</v>
      </c>
      <c r="C416" s="37">
        <f>SUMIFS(СВЦЭМ!$L$34:$L$777,СВЦЭМ!$A$34:$A$777,$A416,СВЦЭМ!$B$34:$B$777,C$401)+'СЕТ СН'!$F$13</f>
        <v>835.06365006999999</v>
      </c>
      <c r="D416" s="37">
        <f>SUMIFS(СВЦЭМ!$L$34:$L$777,СВЦЭМ!$A$34:$A$777,$A416,СВЦЭМ!$B$34:$B$777,D$401)+'СЕТ СН'!$F$13</f>
        <v>833.39631083999996</v>
      </c>
      <c r="E416" s="37">
        <f>SUMIFS(СВЦЭМ!$L$34:$L$777,СВЦЭМ!$A$34:$A$777,$A416,СВЦЭМ!$B$34:$B$777,E$401)+'СЕТ СН'!$F$13</f>
        <v>828.17388559000005</v>
      </c>
      <c r="F416" s="37">
        <f>SUMIFS(СВЦЭМ!$L$34:$L$777,СВЦЭМ!$A$34:$A$777,$A416,СВЦЭМ!$B$34:$B$777,F$401)+'СЕТ СН'!$F$13</f>
        <v>826.55423517999998</v>
      </c>
      <c r="G416" s="37">
        <f>SUMIFS(СВЦЭМ!$L$34:$L$777,СВЦЭМ!$A$34:$A$777,$A416,СВЦЭМ!$B$34:$B$777,G$401)+'СЕТ СН'!$F$13</f>
        <v>828.79274435000002</v>
      </c>
      <c r="H416" s="37">
        <f>SUMIFS(СВЦЭМ!$L$34:$L$777,СВЦЭМ!$A$34:$A$777,$A416,СВЦЭМ!$B$34:$B$777,H$401)+'СЕТ СН'!$F$13</f>
        <v>781.0889846</v>
      </c>
      <c r="I416" s="37">
        <f>SUMIFS(СВЦЭМ!$L$34:$L$777,СВЦЭМ!$A$34:$A$777,$A416,СВЦЭМ!$B$34:$B$777,I$401)+'СЕТ СН'!$F$13</f>
        <v>652.06868382000005</v>
      </c>
      <c r="J416" s="37">
        <f>SUMIFS(СВЦЭМ!$L$34:$L$777,СВЦЭМ!$A$34:$A$777,$A416,СВЦЭМ!$B$34:$B$777,J$401)+'СЕТ СН'!$F$13</f>
        <v>580.7384773</v>
      </c>
      <c r="K416" s="37">
        <f>SUMIFS(СВЦЭМ!$L$34:$L$777,СВЦЭМ!$A$34:$A$777,$A416,СВЦЭМ!$B$34:$B$777,K$401)+'СЕТ СН'!$F$13</f>
        <v>555.17136649999998</v>
      </c>
      <c r="L416" s="37">
        <f>SUMIFS(СВЦЭМ!$L$34:$L$777,СВЦЭМ!$A$34:$A$777,$A416,СВЦЭМ!$B$34:$B$777,L$401)+'СЕТ СН'!$F$13</f>
        <v>553.67667936999999</v>
      </c>
      <c r="M416" s="37">
        <f>SUMIFS(СВЦЭМ!$L$34:$L$777,СВЦЭМ!$A$34:$A$777,$A416,СВЦЭМ!$B$34:$B$777,M$401)+'СЕТ СН'!$F$13</f>
        <v>539.67437543000005</v>
      </c>
      <c r="N416" s="37">
        <f>SUMIFS(СВЦЭМ!$L$34:$L$777,СВЦЭМ!$A$34:$A$777,$A416,СВЦЭМ!$B$34:$B$777,N$401)+'СЕТ СН'!$F$13</f>
        <v>542.98297453999999</v>
      </c>
      <c r="O416" s="37">
        <f>SUMIFS(СВЦЭМ!$L$34:$L$777,СВЦЭМ!$A$34:$A$777,$A416,СВЦЭМ!$B$34:$B$777,O$401)+'СЕТ СН'!$F$13</f>
        <v>542.64957936999997</v>
      </c>
      <c r="P416" s="37">
        <f>SUMIFS(СВЦЭМ!$L$34:$L$777,СВЦЭМ!$A$34:$A$777,$A416,СВЦЭМ!$B$34:$B$777,P$401)+'СЕТ СН'!$F$13</f>
        <v>546.57557446999999</v>
      </c>
      <c r="Q416" s="37">
        <f>SUMIFS(СВЦЭМ!$L$34:$L$777,СВЦЭМ!$A$34:$A$777,$A416,СВЦЭМ!$B$34:$B$777,Q$401)+'СЕТ СН'!$F$13</f>
        <v>576.60995771</v>
      </c>
      <c r="R416" s="37">
        <f>SUMIFS(СВЦЭМ!$L$34:$L$777,СВЦЭМ!$A$34:$A$777,$A416,СВЦЭМ!$B$34:$B$777,R$401)+'СЕТ СН'!$F$13</f>
        <v>560.48660257999995</v>
      </c>
      <c r="S416" s="37">
        <f>SUMIFS(СВЦЭМ!$L$34:$L$777,СВЦЭМ!$A$34:$A$777,$A416,СВЦЭМ!$B$34:$B$777,S$401)+'СЕТ СН'!$F$13</f>
        <v>552.18890340999997</v>
      </c>
      <c r="T416" s="37">
        <f>SUMIFS(СВЦЭМ!$L$34:$L$777,СВЦЭМ!$A$34:$A$777,$A416,СВЦЭМ!$B$34:$B$777,T$401)+'СЕТ СН'!$F$13</f>
        <v>551.56361464999998</v>
      </c>
      <c r="U416" s="37">
        <f>SUMIFS(СВЦЭМ!$L$34:$L$777,СВЦЭМ!$A$34:$A$777,$A416,СВЦЭМ!$B$34:$B$777,U$401)+'СЕТ СН'!$F$13</f>
        <v>553.31729101999997</v>
      </c>
      <c r="V416" s="37">
        <f>SUMIFS(СВЦЭМ!$L$34:$L$777,СВЦЭМ!$A$34:$A$777,$A416,СВЦЭМ!$B$34:$B$777,V$401)+'СЕТ СН'!$F$13</f>
        <v>557.82225758000004</v>
      </c>
      <c r="W416" s="37">
        <f>SUMIFS(СВЦЭМ!$L$34:$L$777,СВЦЭМ!$A$34:$A$777,$A416,СВЦЭМ!$B$34:$B$777,W$401)+'СЕТ СН'!$F$13</f>
        <v>598.81084285999998</v>
      </c>
      <c r="X416" s="37">
        <f>SUMIFS(СВЦЭМ!$L$34:$L$777,СВЦЭМ!$A$34:$A$777,$A416,СВЦЭМ!$B$34:$B$777,X$401)+'СЕТ СН'!$F$13</f>
        <v>677.70546602000002</v>
      </c>
      <c r="Y416" s="37">
        <f>SUMIFS(СВЦЭМ!$L$34:$L$777,СВЦЭМ!$A$34:$A$777,$A416,СВЦЭМ!$B$34:$B$777,Y$401)+'СЕТ СН'!$F$13</f>
        <v>769.21843119000005</v>
      </c>
    </row>
    <row r="417" spans="1:25" ht="15.75" x14ac:dyDescent="0.2">
      <c r="A417" s="36">
        <f t="shared" si="11"/>
        <v>43267</v>
      </c>
      <c r="B417" s="37">
        <f>SUMIFS(СВЦЭМ!$L$34:$L$777,СВЦЭМ!$A$34:$A$777,$A417,СВЦЭМ!$B$34:$B$777,B$401)+'СЕТ СН'!$F$13</f>
        <v>789.09606403999999</v>
      </c>
      <c r="C417" s="37">
        <f>SUMIFS(СВЦЭМ!$L$34:$L$777,СВЦЭМ!$A$34:$A$777,$A417,СВЦЭМ!$B$34:$B$777,C$401)+'СЕТ СН'!$F$13</f>
        <v>830.14820949</v>
      </c>
      <c r="D417" s="37">
        <f>SUMIFS(СВЦЭМ!$L$34:$L$777,СВЦЭМ!$A$34:$A$777,$A417,СВЦЭМ!$B$34:$B$777,D$401)+'СЕТ СН'!$F$13</f>
        <v>833.17764337999995</v>
      </c>
      <c r="E417" s="37">
        <f>SUMIFS(СВЦЭМ!$L$34:$L$777,СВЦЭМ!$A$34:$A$777,$A417,СВЦЭМ!$B$34:$B$777,E$401)+'СЕТ СН'!$F$13</f>
        <v>828.18184015999998</v>
      </c>
      <c r="F417" s="37">
        <f>SUMIFS(СВЦЭМ!$L$34:$L$777,СВЦЭМ!$A$34:$A$777,$A417,СВЦЭМ!$B$34:$B$777,F$401)+'СЕТ СН'!$F$13</f>
        <v>824.09712442</v>
      </c>
      <c r="G417" s="37">
        <f>SUMIFS(СВЦЭМ!$L$34:$L$777,СВЦЭМ!$A$34:$A$777,$A417,СВЦЭМ!$B$34:$B$777,G$401)+'СЕТ СН'!$F$13</f>
        <v>827.68656491000002</v>
      </c>
      <c r="H417" s="37">
        <f>SUMIFS(СВЦЭМ!$L$34:$L$777,СВЦЭМ!$A$34:$A$777,$A417,СВЦЭМ!$B$34:$B$777,H$401)+'СЕТ СН'!$F$13</f>
        <v>794.93428641000003</v>
      </c>
      <c r="I417" s="37">
        <f>SUMIFS(СВЦЭМ!$L$34:$L$777,СВЦЭМ!$A$34:$A$777,$A417,СВЦЭМ!$B$34:$B$777,I$401)+'СЕТ СН'!$F$13</f>
        <v>678.73659109000005</v>
      </c>
      <c r="J417" s="37">
        <f>SUMIFS(СВЦЭМ!$L$34:$L$777,СВЦЭМ!$A$34:$A$777,$A417,СВЦЭМ!$B$34:$B$777,J$401)+'СЕТ СН'!$F$13</f>
        <v>570.19623974000001</v>
      </c>
      <c r="K417" s="37">
        <f>SUMIFS(СВЦЭМ!$L$34:$L$777,СВЦЭМ!$A$34:$A$777,$A417,СВЦЭМ!$B$34:$B$777,K$401)+'СЕТ СН'!$F$13</f>
        <v>534.70623350000005</v>
      </c>
      <c r="L417" s="37">
        <f>SUMIFS(СВЦЭМ!$L$34:$L$777,СВЦЭМ!$A$34:$A$777,$A417,СВЦЭМ!$B$34:$B$777,L$401)+'СЕТ СН'!$F$13</f>
        <v>524.46675919999996</v>
      </c>
      <c r="M417" s="37">
        <f>SUMIFS(СВЦЭМ!$L$34:$L$777,СВЦЭМ!$A$34:$A$777,$A417,СВЦЭМ!$B$34:$B$777,M$401)+'СЕТ СН'!$F$13</f>
        <v>520.19181199000002</v>
      </c>
      <c r="N417" s="37">
        <f>SUMIFS(СВЦЭМ!$L$34:$L$777,СВЦЭМ!$A$34:$A$777,$A417,СВЦЭМ!$B$34:$B$777,N$401)+'СЕТ СН'!$F$13</f>
        <v>524.70421110999996</v>
      </c>
      <c r="O417" s="37">
        <f>SUMIFS(СВЦЭМ!$L$34:$L$777,СВЦЭМ!$A$34:$A$777,$A417,СВЦЭМ!$B$34:$B$777,O$401)+'СЕТ СН'!$F$13</f>
        <v>531.77838371999997</v>
      </c>
      <c r="P417" s="37">
        <f>SUMIFS(СВЦЭМ!$L$34:$L$777,СВЦЭМ!$A$34:$A$777,$A417,СВЦЭМ!$B$34:$B$777,P$401)+'СЕТ СН'!$F$13</f>
        <v>544.27171066999995</v>
      </c>
      <c r="Q417" s="37">
        <f>SUMIFS(СВЦЭМ!$L$34:$L$777,СВЦЭМ!$A$34:$A$777,$A417,СВЦЭМ!$B$34:$B$777,Q$401)+'СЕТ СН'!$F$13</f>
        <v>545.07751928000005</v>
      </c>
      <c r="R417" s="37">
        <f>SUMIFS(СВЦЭМ!$L$34:$L$777,СВЦЭМ!$A$34:$A$777,$A417,СВЦЭМ!$B$34:$B$777,R$401)+'СЕТ СН'!$F$13</f>
        <v>546.10270881999998</v>
      </c>
      <c r="S417" s="37">
        <f>SUMIFS(СВЦЭМ!$L$34:$L$777,СВЦЭМ!$A$34:$A$777,$A417,СВЦЭМ!$B$34:$B$777,S$401)+'СЕТ СН'!$F$13</f>
        <v>533.44208057000003</v>
      </c>
      <c r="T417" s="37">
        <f>SUMIFS(СВЦЭМ!$L$34:$L$777,СВЦЭМ!$A$34:$A$777,$A417,СВЦЭМ!$B$34:$B$777,T$401)+'СЕТ СН'!$F$13</f>
        <v>531.42189633999999</v>
      </c>
      <c r="U417" s="37">
        <f>SUMIFS(СВЦЭМ!$L$34:$L$777,СВЦЭМ!$A$34:$A$777,$A417,СВЦЭМ!$B$34:$B$777,U$401)+'СЕТ СН'!$F$13</f>
        <v>536.25364180999998</v>
      </c>
      <c r="V417" s="37">
        <f>SUMIFS(СВЦЭМ!$L$34:$L$777,СВЦЭМ!$A$34:$A$777,$A417,СВЦЭМ!$B$34:$B$777,V$401)+'СЕТ СН'!$F$13</f>
        <v>526.20271326</v>
      </c>
      <c r="W417" s="37">
        <f>SUMIFS(СВЦЭМ!$L$34:$L$777,СВЦЭМ!$A$34:$A$777,$A417,СВЦЭМ!$B$34:$B$777,W$401)+'СЕТ СН'!$F$13</f>
        <v>566.3072813</v>
      </c>
      <c r="X417" s="37">
        <f>SUMIFS(СВЦЭМ!$L$34:$L$777,СВЦЭМ!$A$34:$A$777,$A417,СВЦЭМ!$B$34:$B$777,X$401)+'СЕТ СН'!$F$13</f>
        <v>650.46774915000003</v>
      </c>
      <c r="Y417" s="37">
        <f>SUMIFS(СВЦЭМ!$L$34:$L$777,СВЦЭМ!$A$34:$A$777,$A417,СВЦЭМ!$B$34:$B$777,Y$401)+'СЕТ СН'!$F$13</f>
        <v>757.65575864000004</v>
      </c>
    </row>
    <row r="418" spans="1:25" ht="15.75" x14ac:dyDescent="0.2">
      <c r="A418" s="36">
        <f t="shared" si="11"/>
        <v>43268</v>
      </c>
      <c r="B418" s="37">
        <f>SUMIFS(СВЦЭМ!$L$34:$L$777,СВЦЭМ!$A$34:$A$777,$A418,СВЦЭМ!$B$34:$B$777,B$401)+'СЕТ СН'!$F$13</f>
        <v>788.45537260000003</v>
      </c>
      <c r="C418" s="37">
        <f>SUMIFS(СВЦЭМ!$L$34:$L$777,СВЦЭМ!$A$34:$A$777,$A418,СВЦЭМ!$B$34:$B$777,C$401)+'СЕТ СН'!$F$13</f>
        <v>835.70760013999995</v>
      </c>
      <c r="D418" s="37">
        <f>SUMIFS(СВЦЭМ!$L$34:$L$777,СВЦЭМ!$A$34:$A$777,$A418,СВЦЭМ!$B$34:$B$777,D$401)+'СЕТ СН'!$F$13</f>
        <v>838.36535662999995</v>
      </c>
      <c r="E418" s="37">
        <f>SUMIFS(СВЦЭМ!$L$34:$L$777,СВЦЭМ!$A$34:$A$777,$A418,СВЦЭМ!$B$34:$B$777,E$401)+'СЕТ СН'!$F$13</f>
        <v>833.20939393000003</v>
      </c>
      <c r="F418" s="37">
        <f>SUMIFS(СВЦЭМ!$L$34:$L$777,СВЦЭМ!$A$34:$A$777,$A418,СВЦЭМ!$B$34:$B$777,F$401)+'СЕТ СН'!$F$13</f>
        <v>827.58570685999996</v>
      </c>
      <c r="G418" s="37">
        <f>SUMIFS(СВЦЭМ!$L$34:$L$777,СВЦЭМ!$A$34:$A$777,$A418,СВЦЭМ!$B$34:$B$777,G$401)+'СЕТ СН'!$F$13</f>
        <v>820.52175017000002</v>
      </c>
      <c r="H418" s="37">
        <f>SUMIFS(СВЦЭМ!$L$34:$L$777,СВЦЭМ!$A$34:$A$777,$A418,СВЦЭМ!$B$34:$B$777,H$401)+'СЕТ СН'!$F$13</f>
        <v>814.55457510999997</v>
      </c>
      <c r="I418" s="37">
        <f>SUMIFS(СВЦЭМ!$L$34:$L$777,СВЦЭМ!$A$34:$A$777,$A418,СВЦЭМ!$B$34:$B$777,I$401)+'СЕТ СН'!$F$13</f>
        <v>735.54713901000002</v>
      </c>
      <c r="J418" s="37">
        <f>SUMIFS(СВЦЭМ!$L$34:$L$777,СВЦЭМ!$A$34:$A$777,$A418,СВЦЭМ!$B$34:$B$777,J$401)+'СЕТ СН'!$F$13</f>
        <v>617.98589042000003</v>
      </c>
      <c r="K418" s="37">
        <f>SUMIFS(СВЦЭМ!$L$34:$L$777,СВЦЭМ!$A$34:$A$777,$A418,СВЦЭМ!$B$34:$B$777,K$401)+'СЕТ СН'!$F$13</f>
        <v>553.25440678999996</v>
      </c>
      <c r="L418" s="37">
        <f>SUMIFS(СВЦЭМ!$L$34:$L$777,СВЦЭМ!$A$34:$A$777,$A418,СВЦЭМ!$B$34:$B$777,L$401)+'СЕТ СН'!$F$13</f>
        <v>526.42772780999996</v>
      </c>
      <c r="M418" s="37">
        <f>SUMIFS(СВЦЭМ!$L$34:$L$777,СВЦЭМ!$A$34:$A$777,$A418,СВЦЭМ!$B$34:$B$777,M$401)+'СЕТ СН'!$F$13</f>
        <v>520.09284997999998</v>
      </c>
      <c r="N418" s="37">
        <f>SUMIFS(СВЦЭМ!$L$34:$L$777,СВЦЭМ!$A$34:$A$777,$A418,СВЦЭМ!$B$34:$B$777,N$401)+'СЕТ СН'!$F$13</f>
        <v>519.88793163000003</v>
      </c>
      <c r="O418" s="37">
        <f>SUMIFS(СВЦЭМ!$L$34:$L$777,СВЦЭМ!$A$34:$A$777,$A418,СВЦЭМ!$B$34:$B$777,O$401)+'СЕТ СН'!$F$13</f>
        <v>517.16428553000003</v>
      </c>
      <c r="P418" s="37">
        <f>SUMIFS(СВЦЭМ!$L$34:$L$777,СВЦЭМ!$A$34:$A$777,$A418,СВЦЭМ!$B$34:$B$777,P$401)+'СЕТ СН'!$F$13</f>
        <v>547.88076725999997</v>
      </c>
      <c r="Q418" s="37">
        <f>SUMIFS(СВЦЭМ!$L$34:$L$777,СВЦЭМ!$A$34:$A$777,$A418,СВЦЭМ!$B$34:$B$777,Q$401)+'СЕТ СН'!$F$13</f>
        <v>556.31627406999996</v>
      </c>
      <c r="R418" s="37">
        <f>SUMIFS(СВЦЭМ!$L$34:$L$777,СВЦЭМ!$A$34:$A$777,$A418,СВЦЭМ!$B$34:$B$777,R$401)+'СЕТ СН'!$F$13</f>
        <v>555.48862904999999</v>
      </c>
      <c r="S418" s="37">
        <f>SUMIFS(СВЦЭМ!$L$34:$L$777,СВЦЭМ!$A$34:$A$777,$A418,СВЦЭМ!$B$34:$B$777,S$401)+'СЕТ СН'!$F$13</f>
        <v>525.98886326000002</v>
      </c>
      <c r="T418" s="37">
        <f>SUMIFS(СВЦЭМ!$L$34:$L$777,СВЦЭМ!$A$34:$A$777,$A418,СВЦЭМ!$B$34:$B$777,T$401)+'СЕТ СН'!$F$13</f>
        <v>515.33895556000004</v>
      </c>
      <c r="U418" s="37">
        <f>SUMIFS(СВЦЭМ!$L$34:$L$777,СВЦЭМ!$A$34:$A$777,$A418,СВЦЭМ!$B$34:$B$777,U$401)+'СЕТ СН'!$F$13</f>
        <v>519.71527115000004</v>
      </c>
      <c r="V418" s="37">
        <f>SUMIFS(СВЦЭМ!$L$34:$L$777,СВЦЭМ!$A$34:$A$777,$A418,СВЦЭМ!$B$34:$B$777,V$401)+'СЕТ СН'!$F$13</f>
        <v>514.73837001000004</v>
      </c>
      <c r="W418" s="37">
        <f>SUMIFS(СВЦЭМ!$L$34:$L$777,СВЦЭМ!$A$34:$A$777,$A418,СВЦЭМ!$B$34:$B$777,W$401)+'СЕТ СН'!$F$13</f>
        <v>561.59741135000002</v>
      </c>
      <c r="X418" s="37">
        <f>SUMIFS(СВЦЭМ!$L$34:$L$777,СВЦЭМ!$A$34:$A$777,$A418,СВЦЭМ!$B$34:$B$777,X$401)+'СЕТ СН'!$F$13</f>
        <v>614.55246498999998</v>
      </c>
      <c r="Y418" s="37">
        <f>SUMIFS(СВЦЭМ!$L$34:$L$777,СВЦЭМ!$A$34:$A$777,$A418,СВЦЭМ!$B$34:$B$777,Y$401)+'СЕТ СН'!$F$13</f>
        <v>719.94195044000003</v>
      </c>
    </row>
    <row r="419" spans="1:25" ht="15.75" x14ac:dyDescent="0.2">
      <c r="A419" s="36">
        <f t="shared" si="11"/>
        <v>43269</v>
      </c>
      <c r="B419" s="37">
        <f>SUMIFS(СВЦЭМ!$L$34:$L$777,СВЦЭМ!$A$34:$A$777,$A419,СВЦЭМ!$B$34:$B$777,B$401)+'СЕТ СН'!$F$13</f>
        <v>828.25160251</v>
      </c>
      <c r="C419" s="37">
        <f>SUMIFS(СВЦЭМ!$L$34:$L$777,СВЦЭМ!$A$34:$A$777,$A419,СВЦЭМ!$B$34:$B$777,C$401)+'СЕТ СН'!$F$13</f>
        <v>846.72930956000005</v>
      </c>
      <c r="D419" s="37">
        <f>SUMIFS(СВЦЭМ!$L$34:$L$777,СВЦЭМ!$A$34:$A$777,$A419,СВЦЭМ!$B$34:$B$777,D$401)+'СЕТ СН'!$F$13</f>
        <v>837.85790044999999</v>
      </c>
      <c r="E419" s="37">
        <f>SUMIFS(СВЦЭМ!$L$34:$L$777,СВЦЭМ!$A$34:$A$777,$A419,СВЦЭМ!$B$34:$B$777,E$401)+'СЕТ СН'!$F$13</f>
        <v>831.60137683999994</v>
      </c>
      <c r="F419" s="37">
        <f>SUMIFS(СВЦЭМ!$L$34:$L$777,СВЦЭМ!$A$34:$A$777,$A419,СВЦЭМ!$B$34:$B$777,F$401)+'СЕТ СН'!$F$13</f>
        <v>826.65951861999997</v>
      </c>
      <c r="G419" s="37">
        <f>SUMIFS(СВЦЭМ!$L$34:$L$777,СВЦЭМ!$A$34:$A$777,$A419,СВЦЭМ!$B$34:$B$777,G$401)+'СЕТ СН'!$F$13</f>
        <v>830.92264135000005</v>
      </c>
      <c r="H419" s="37">
        <f>SUMIFS(СВЦЭМ!$L$34:$L$777,СВЦЭМ!$A$34:$A$777,$A419,СВЦЭМ!$B$34:$B$777,H$401)+'СЕТ СН'!$F$13</f>
        <v>799.09921592000001</v>
      </c>
      <c r="I419" s="37">
        <f>SUMIFS(СВЦЭМ!$L$34:$L$777,СВЦЭМ!$A$34:$A$777,$A419,СВЦЭМ!$B$34:$B$777,I$401)+'СЕТ СН'!$F$13</f>
        <v>682.45012595000003</v>
      </c>
      <c r="J419" s="37">
        <f>SUMIFS(СВЦЭМ!$L$34:$L$777,СВЦЭМ!$A$34:$A$777,$A419,СВЦЭМ!$B$34:$B$777,J$401)+'СЕТ СН'!$F$13</f>
        <v>584.58918209000001</v>
      </c>
      <c r="K419" s="37">
        <f>SUMIFS(СВЦЭМ!$L$34:$L$777,СВЦЭМ!$A$34:$A$777,$A419,СВЦЭМ!$B$34:$B$777,K$401)+'СЕТ СН'!$F$13</f>
        <v>543.43340733000002</v>
      </c>
      <c r="L419" s="37">
        <f>SUMIFS(СВЦЭМ!$L$34:$L$777,СВЦЭМ!$A$34:$A$777,$A419,СВЦЭМ!$B$34:$B$777,L$401)+'СЕТ СН'!$F$13</f>
        <v>539.51529259999995</v>
      </c>
      <c r="M419" s="37">
        <f>SUMIFS(СВЦЭМ!$L$34:$L$777,СВЦЭМ!$A$34:$A$777,$A419,СВЦЭМ!$B$34:$B$777,M$401)+'СЕТ СН'!$F$13</f>
        <v>541.37155917999996</v>
      </c>
      <c r="N419" s="37">
        <f>SUMIFS(СВЦЭМ!$L$34:$L$777,СВЦЭМ!$A$34:$A$777,$A419,СВЦЭМ!$B$34:$B$777,N$401)+'СЕТ СН'!$F$13</f>
        <v>533.44672427</v>
      </c>
      <c r="O419" s="37">
        <f>SUMIFS(СВЦЭМ!$L$34:$L$777,СВЦЭМ!$A$34:$A$777,$A419,СВЦЭМ!$B$34:$B$777,O$401)+'СЕТ СН'!$F$13</f>
        <v>528.89776534999999</v>
      </c>
      <c r="P419" s="37">
        <f>SUMIFS(СВЦЭМ!$L$34:$L$777,СВЦЭМ!$A$34:$A$777,$A419,СВЦЭМ!$B$34:$B$777,P$401)+'СЕТ СН'!$F$13</f>
        <v>540.83087011999999</v>
      </c>
      <c r="Q419" s="37">
        <f>SUMIFS(СВЦЭМ!$L$34:$L$777,СВЦЭМ!$A$34:$A$777,$A419,СВЦЭМ!$B$34:$B$777,Q$401)+'СЕТ СН'!$F$13</f>
        <v>541.06711075999999</v>
      </c>
      <c r="R419" s="37">
        <f>SUMIFS(СВЦЭМ!$L$34:$L$777,СВЦЭМ!$A$34:$A$777,$A419,СВЦЭМ!$B$34:$B$777,R$401)+'СЕТ СН'!$F$13</f>
        <v>545.56559427000002</v>
      </c>
      <c r="S419" s="37">
        <f>SUMIFS(СВЦЭМ!$L$34:$L$777,СВЦЭМ!$A$34:$A$777,$A419,СВЦЭМ!$B$34:$B$777,S$401)+'СЕТ СН'!$F$13</f>
        <v>539.53630477000002</v>
      </c>
      <c r="T419" s="37">
        <f>SUMIFS(СВЦЭМ!$L$34:$L$777,СВЦЭМ!$A$34:$A$777,$A419,СВЦЭМ!$B$34:$B$777,T$401)+'СЕТ СН'!$F$13</f>
        <v>532.63626139999997</v>
      </c>
      <c r="U419" s="37">
        <f>SUMIFS(СВЦЭМ!$L$34:$L$777,СВЦЭМ!$A$34:$A$777,$A419,СВЦЭМ!$B$34:$B$777,U$401)+'СЕТ СН'!$F$13</f>
        <v>542.93815280000001</v>
      </c>
      <c r="V419" s="37">
        <f>SUMIFS(СВЦЭМ!$L$34:$L$777,СВЦЭМ!$A$34:$A$777,$A419,СВЦЭМ!$B$34:$B$777,V$401)+'СЕТ СН'!$F$13</f>
        <v>546.26029447999997</v>
      </c>
      <c r="W419" s="37">
        <f>SUMIFS(СВЦЭМ!$L$34:$L$777,СВЦЭМ!$A$34:$A$777,$A419,СВЦЭМ!$B$34:$B$777,W$401)+'СЕТ СН'!$F$13</f>
        <v>581.07918505999999</v>
      </c>
      <c r="X419" s="37">
        <f>SUMIFS(СВЦЭМ!$L$34:$L$777,СВЦЭМ!$A$34:$A$777,$A419,СВЦЭМ!$B$34:$B$777,X$401)+'СЕТ СН'!$F$13</f>
        <v>662.52458320999995</v>
      </c>
      <c r="Y419" s="37">
        <f>SUMIFS(СВЦЭМ!$L$34:$L$777,СВЦЭМ!$A$34:$A$777,$A419,СВЦЭМ!$B$34:$B$777,Y$401)+'СЕТ СН'!$F$13</f>
        <v>761.71062471000005</v>
      </c>
    </row>
    <row r="420" spans="1:25" ht="15.75" x14ac:dyDescent="0.2">
      <c r="A420" s="36">
        <f t="shared" si="11"/>
        <v>43270</v>
      </c>
      <c r="B420" s="37">
        <f>SUMIFS(СВЦЭМ!$L$34:$L$777,СВЦЭМ!$A$34:$A$777,$A420,СВЦЭМ!$B$34:$B$777,B$401)+'СЕТ СН'!$F$13</f>
        <v>749.69496374000005</v>
      </c>
      <c r="C420" s="37">
        <f>SUMIFS(СВЦЭМ!$L$34:$L$777,СВЦЭМ!$A$34:$A$777,$A420,СВЦЭМ!$B$34:$B$777,C$401)+'СЕТ СН'!$F$13</f>
        <v>786.09854758999995</v>
      </c>
      <c r="D420" s="37">
        <f>SUMIFS(СВЦЭМ!$L$34:$L$777,СВЦЭМ!$A$34:$A$777,$A420,СВЦЭМ!$B$34:$B$777,D$401)+'СЕТ СН'!$F$13</f>
        <v>793.47857400999999</v>
      </c>
      <c r="E420" s="37">
        <f>SUMIFS(СВЦЭМ!$L$34:$L$777,СВЦЭМ!$A$34:$A$777,$A420,СВЦЭМ!$B$34:$B$777,E$401)+'СЕТ СН'!$F$13</f>
        <v>714.06827786999997</v>
      </c>
      <c r="F420" s="37">
        <f>SUMIFS(СВЦЭМ!$L$34:$L$777,СВЦЭМ!$A$34:$A$777,$A420,СВЦЭМ!$B$34:$B$777,F$401)+'СЕТ СН'!$F$13</f>
        <v>708.46761331000005</v>
      </c>
      <c r="G420" s="37">
        <f>SUMIFS(СВЦЭМ!$L$34:$L$777,СВЦЭМ!$A$34:$A$777,$A420,СВЦЭМ!$B$34:$B$777,G$401)+'СЕТ СН'!$F$13</f>
        <v>695.64897228999996</v>
      </c>
      <c r="H420" s="37">
        <f>SUMIFS(СВЦЭМ!$L$34:$L$777,СВЦЭМ!$A$34:$A$777,$A420,СВЦЭМ!$B$34:$B$777,H$401)+'СЕТ СН'!$F$13</f>
        <v>698.46983167999997</v>
      </c>
      <c r="I420" s="37">
        <f>SUMIFS(СВЦЭМ!$L$34:$L$777,СВЦЭМ!$A$34:$A$777,$A420,СВЦЭМ!$B$34:$B$777,I$401)+'СЕТ СН'!$F$13</f>
        <v>642.50283707000006</v>
      </c>
      <c r="J420" s="37">
        <f>SUMIFS(СВЦЭМ!$L$34:$L$777,СВЦЭМ!$A$34:$A$777,$A420,СВЦЭМ!$B$34:$B$777,J$401)+'СЕТ СН'!$F$13</f>
        <v>561.72491318000004</v>
      </c>
      <c r="K420" s="37">
        <f>SUMIFS(СВЦЭМ!$L$34:$L$777,СВЦЭМ!$A$34:$A$777,$A420,СВЦЭМ!$B$34:$B$777,K$401)+'СЕТ СН'!$F$13</f>
        <v>522.74825534000001</v>
      </c>
      <c r="L420" s="37">
        <f>SUMIFS(СВЦЭМ!$L$34:$L$777,СВЦЭМ!$A$34:$A$777,$A420,СВЦЭМ!$B$34:$B$777,L$401)+'СЕТ СН'!$F$13</f>
        <v>521.38890489000005</v>
      </c>
      <c r="M420" s="37">
        <f>SUMIFS(СВЦЭМ!$L$34:$L$777,СВЦЭМ!$A$34:$A$777,$A420,СВЦЭМ!$B$34:$B$777,M$401)+'СЕТ СН'!$F$13</f>
        <v>527.05833392</v>
      </c>
      <c r="N420" s="37">
        <f>SUMIFS(СВЦЭМ!$L$34:$L$777,СВЦЭМ!$A$34:$A$777,$A420,СВЦЭМ!$B$34:$B$777,N$401)+'СЕТ СН'!$F$13</f>
        <v>526.98374764000005</v>
      </c>
      <c r="O420" s="37">
        <f>SUMIFS(СВЦЭМ!$L$34:$L$777,СВЦЭМ!$A$34:$A$777,$A420,СВЦЭМ!$B$34:$B$777,O$401)+'СЕТ СН'!$F$13</f>
        <v>513.89656262000005</v>
      </c>
      <c r="P420" s="37">
        <f>SUMIFS(СВЦЭМ!$L$34:$L$777,СВЦЭМ!$A$34:$A$777,$A420,СВЦЭМ!$B$34:$B$777,P$401)+'СЕТ СН'!$F$13</f>
        <v>535.14252445</v>
      </c>
      <c r="Q420" s="37">
        <f>SUMIFS(СВЦЭМ!$L$34:$L$777,СВЦЭМ!$A$34:$A$777,$A420,СВЦЭМ!$B$34:$B$777,Q$401)+'СЕТ СН'!$F$13</f>
        <v>542.06206843999996</v>
      </c>
      <c r="R420" s="37">
        <f>SUMIFS(СВЦЭМ!$L$34:$L$777,СВЦЭМ!$A$34:$A$777,$A420,СВЦЭМ!$B$34:$B$777,R$401)+'СЕТ СН'!$F$13</f>
        <v>537.01527394000004</v>
      </c>
      <c r="S420" s="37">
        <f>SUMIFS(СВЦЭМ!$L$34:$L$777,СВЦЭМ!$A$34:$A$777,$A420,СВЦЭМ!$B$34:$B$777,S$401)+'СЕТ СН'!$F$13</f>
        <v>531.15595282000004</v>
      </c>
      <c r="T420" s="37">
        <f>SUMIFS(СВЦЭМ!$L$34:$L$777,СВЦЭМ!$A$34:$A$777,$A420,СВЦЭМ!$B$34:$B$777,T$401)+'СЕТ СН'!$F$13</f>
        <v>520.12247162000006</v>
      </c>
      <c r="U420" s="37">
        <f>SUMIFS(СВЦЭМ!$L$34:$L$777,СВЦЭМ!$A$34:$A$777,$A420,СВЦЭМ!$B$34:$B$777,U$401)+'СЕТ СН'!$F$13</f>
        <v>533.81766128000004</v>
      </c>
      <c r="V420" s="37">
        <f>SUMIFS(СВЦЭМ!$L$34:$L$777,СВЦЭМ!$A$34:$A$777,$A420,СВЦЭМ!$B$34:$B$777,V$401)+'СЕТ СН'!$F$13</f>
        <v>534.82777639999995</v>
      </c>
      <c r="W420" s="37">
        <f>SUMIFS(СВЦЭМ!$L$34:$L$777,СВЦЭМ!$A$34:$A$777,$A420,СВЦЭМ!$B$34:$B$777,W$401)+'СЕТ СН'!$F$13</f>
        <v>560.98901713999999</v>
      </c>
      <c r="X420" s="37">
        <f>SUMIFS(СВЦЭМ!$L$34:$L$777,СВЦЭМ!$A$34:$A$777,$A420,СВЦЭМ!$B$34:$B$777,X$401)+'СЕТ СН'!$F$13</f>
        <v>640.97506451000004</v>
      </c>
      <c r="Y420" s="37">
        <f>SUMIFS(СВЦЭМ!$L$34:$L$777,СВЦЭМ!$A$34:$A$777,$A420,СВЦЭМ!$B$34:$B$777,Y$401)+'СЕТ СН'!$F$13</f>
        <v>731.6993569</v>
      </c>
    </row>
    <row r="421" spans="1:25" ht="15.75" x14ac:dyDescent="0.2">
      <c r="A421" s="36">
        <f t="shared" si="11"/>
        <v>43271</v>
      </c>
      <c r="B421" s="37">
        <f>SUMIFS(СВЦЭМ!$L$34:$L$777,СВЦЭМ!$A$34:$A$777,$A421,СВЦЭМ!$B$34:$B$777,B$401)+'СЕТ СН'!$F$13</f>
        <v>718.45445081000003</v>
      </c>
      <c r="C421" s="37">
        <f>SUMIFS(СВЦЭМ!$L$34:$L$777,СВЦЭМ!$A$34:$A$777,$A421,СВЦЭМ!$B$34:$B$777,C$401)+'СЕТ СН'!$F$13</f>
        <v>745.27388587999997</v>
      </c>
      <c r="D421" s="37">
        <f>SUMIFS(СВЦЭМ!$L$34:$L$777,СВЦЭМ!$A$34:$A$777,$A421,СВЦЭМ!$B$34:$B$777,D$401)+'СЕТ СН'!$F$13</f>
        <v>783.70999925000001</v>
      </c>
      <c r="E421" s="37">
        <f>SUMIFS(СВЦЭМ!$L$34:$L$777,СВЦЭМ!$A$34:$A$777,$A421,СВЦЭМ!$B$34:$B$777,E$401)+'СЕТ СН'!$F$13</f>
        <v>797.10115802999997</v>
      </c>
      <c r="F421" s="37">
        <f>SUMIFS(СВЦЭМ!$L$34:$L$777,СВЦЭМ!$A$34:$A$777,$A421,СВЦЭМ!$B$34:$B$777,F$401)+'СЕТ СН'!$F$13</f>
        <v>795.80679235000002</v>
      </c>
      <c r="G421" s="37">
        <f>SUMIFS(СВЦЭМ!$L$34:$L$777,СВЦЭМ!$A$34:$A$777,$A421,СВЦЭМ!$B$34:$B$777,G$401)+'СЕТ СН'!$F$13</f>
        <v>776.87972600000001</v>
      </c>
      <c r="H421" s="37">
        <f>SUMIFS(СВЦЭМ!$L$34:$L$777,СВЦЭМ!$A$34:$A$777,$A421,СВЦЭМ!$B$34:$B$777,H$401)+'СЕТ СН'!$F$13</f>
        <v>700.16565950999995</v>
      </c>
      <c r="I421" s="37">
        <f>SUMIFS(СВЦЭМ!$L$34:$L$777,СВЦЭМ!$A$34:$A$777,$A421,СВЦЭМ!$B$34:$B$777,I$401)+'СЕТ СН'!$F$13</f>
        <v>589.86147593999999</v>
      </c>
      <c r="J421" s="37">
        <f>SUMIFS(СВЦЭМ!$L$34:$L$777,СВЦЭМ!$A$34:$A$777,$A421,СВЦЭМ!$B$34:$B$777,J$401)+'СЕТ СН'!$F$13</f>
        <v>526.37885214000005</v>
      </c>
      <c r="K421" s="37">
        <f>SUMIFS(СВЦЭМ!$L$34:$L$777,СВЦЭМ!$A$34:$A$777,$A421,СВЦЭМ!$B$34:$B$777,K$401)+'СЕТ СН'!$F$13</f>
        <v>499.10897531000001</v>
      </c>
      <c r="L421" s="37">
        <f>SUMIFS(СВЦЭМ!$L$34:$L$777,СВЦЭМ!$A$34:$A$777,$A421,СВЦЭМ!$B$34:$B$777,L$401)+'СЕТ СН'!$F$13</f>
        <v>506.81030511</v>
      </c>
      <c r="M421" s="37">
        <f>SUMIFS(СВЦЭМ!$L$34:$L$777,СВЦЭМ!$A$34:$A$777,$A421,СВЦЭМ!$B$34:$B$777,M$401)+'СЕТ СН'!$F$13</f>
        <v>508.50864125999999</v>
      </c>
      <c r="N421" s="37">
        <f>SUMIFS(СВЦЭМ!$L$34:$L$777,СВЦЭМ!$A$34:$A$777,$A421,СВЦЭМ!$B$34:$B$777,N$401)+'СЕТ СН'!$F$13</f>
        <v>511.52139631</v>
      </c>
      <c r="O421" s="37">
        <f>SUMIFS(СВЦЭМ!$L$34:$L$777,СВЦЭМ!$A$34:$A$777,$A421,СВЦЭМ!$B$34:$B$777,O$401)+'СЕТ СН'!$F$13</f>
        <v>516.02195215999996</v>
      </c>
      <c r="P421" s="37">
        <f>SUMIFS(СВЦЭМ!$L$34:$L$777,СВЦЭМ!$A$34:$A$777,$A421,СВЦЭМ!$B$34:$B$777,P$401)+'СЕТ СН'!$F$13</f>
        <v>518.73872540000002</v>
      </c>
      <c r="Q421" s="37">
        <f>SUMIFS(СВЦЭМ!$L$34:$L$777,СВЦЭМ!$A$34:$A$777,$A421,СВЦЭМ!$B$34:$B$777,Q$401)+'СЕТ СН'!$F$13</f>
        <v>524.41565718000004</v>
      </c>
      <c r="R421" s="37">
        <f>SUMIFS(СВЦЭМ!$L$34:$L$777,СВЦЭМ!$A$34:$A$777,$A421,СВЦЭМ!$B$34:$B$777,R$401)+'СЕТ СН'!$F$13</f>
        <v>530.32958711000003</v>
      </c>
      <c r="S421" s="37">
        <f>SUMIFS(СВЦЭМ!$L$34:$L$777,СВЦЭМ!$A$34:$A$777,$A421,СВЦЭМ!$B$34:$B$777,S$401)+'СЕТ СН'!$F$13</f>
        <v>555.84872442000005</v>
      </c>
      <c r="T421" s="37">
        <f>SUMIFS(СВЦЭМ!$L$34:$L$777,СВЦЭМ!$A$34:$A$777,$A421,СВЦЭМ!$B$34:$B$777,T$401)+'СЕТ СН'!$F$13</f>
        <v>564.67894285</v>
      </c>
      <c r="U421" s="37">
        <f>SUMIFS(СВЦЭМ!$L$34:$L$777,СВЦЭМ!$A$34:$A$777,$A421,СВЦЭМ!$B$34:$B$777,U$401)+'СЕТ СН'!$F$13</f>
        <v>567.07877225000004</v>
      </c>
      <c r="V421" s="37">
        <f>SUMIFS(СВЦЭМ!$L$34:$L$777,СВЦЭМ!$A$34:$A$777,$A421,СВЦЭМ!$B$34:$B$777,V$401)+'СЕТ СН'!$F$13</f>
        <v>565.58773021000002</v>
      </c>
      <c r="W421" s="37">
        <f>SUMIFS(СВЦЭМ!$L$34:$L$777,СВЦЭМ!$A$34:$A$777,$A421,СВЦЭМ!$B$34:$B$777,W$401)+'СЕТ СН'!$F$13</f>
        <v>601.05173554999999</v>
      </c>
      <c r="X421" s="37">
        <f>SUMIFS(СВЦЭМ!$L$34:$L$777,СВЦЭМ!$A$34:$A$777,$A421,СВЦЭМ!$B$34:$B$777,X$401)+'СЕТ СН'!$F$13</f>
        <v>664.80418771999996</v>
      </c>
      <c r="Y421" s="37">
        <f>SUMIFS(СВЦЭМ!$L$34:$L$777,СВЦЭМ!$A$34:$A$777,$A421,СВЦЭМ!$B$34:$B$777,Y$401)+'СЕТ СН'!$F$13</f>
        <v>748.76286205999997</v>
      </c>
    </row>
    <row r="422" spans="1:25" ht="15.75" x14ac:dyDescent="0.2">
      <c r="A422" s="36">
        <f t="shared" si="11"/>
        <v>43272</v>
      </c>
      <c r="B422" s="37">
        <f>SUMIFS(СВЦЭМ!$L$34:$L$777,СВЦЭМ!$A$34:$A$777,$A422,СВЦЭМ!$B$34:$B$777,B$401)+'СЕТ СН'!$F$13</f>
        <v>732.95222322999996</v>
      </c>
      <c r="C422" s="37">
        <f>SUMIFS(СВЦЭМ!$L$34:$L$777,СВЦЭМ!$A$34:$A$777,$A422,СВЦЭМ!$B$34:$B$777,C$401)+'СЕТ СН'!$F$13</f>
        <v>742.08263213999999</v>
      </c>
      <c r="D422" s="37">
        <f>SUMIFS(СВЦЭМ!$L$34:$L$777,СВЦЭМ!$A$34:$A$777,$A422,СВЦЭМ!$B$34:$B$777,D$401)+'СЕТ СН'!$F$13</f>
        <v>787.46063350999998</v>
      </c>
      <c r="E422" s="37">
        <f>SUMIFS(СВЦЭМ!$L$34:$L$777,СВЦЭМ!$A$34:$A$777,$A422,СВЦЭМ!$B$34:$B$777,E$401)+'СЕТ СН'!$F$13</f>
        <v>797.549711</v>
      </c>
      <c r="F422" s="37">
        <f>SUMIFS(СВЦЭМ!$L$34:$L$777,СВЦЭМ!$A$34:$A$777,$A422,СВЦЭМ!$B$34:$B$777,F$401)+'СЕТ СН'!$F$13</f>
        <v>792.94480702999999</v>
      </c>
      <c r="G422" s="37">
        <f>SUMIFS(СВЦЭМ!$L$34:$L$777,СВЦЭМ!$A$34:$A$777,$A422,СВЦЭМ!$B$34:$B$777,G$401)+'СЕТ СН'!$F$13</f>
        <v>788.77801900999998</v>
      </c>
      <c r="H422" s="37">
        <f>SUMIFS(СВЦЭМ!$L$34:$L$777,СВЦЭМ!$A$34:$A$777,$A422,СВЦЭМ!$B$34:$B$777,H$401)+'СЕТ СН'!$F$13</f>
        <v>721.73493289999999</v>
      </c>
      <c r="I422" s="37">
        <f>SUMIFS(СВЦЭМ!$L$34:$L$777,СВЦЭМ!$A$34:$A$777,$A422,СВЦЭМ!$B$34:$B$777,I$401)+'СЕТ СН'!$F$13</f>
        <v>631.63887016000001</v>
      </c>
      <c r="J422" s="37">
        <f>SUMIFS(СВЦЭМ!$L$34:$L$777,СВЦЭМ!$A$34:$A$777,$A422,СВЦЭМ!$B$34:$B$777,J$401)+'СЕТ СН'!$F$13</f>
        <v>567.74308539000003</v>
      </c>
      <c r="K422" s="37">
        <f>SUMIFS(СВЦЭМ!$L$34:$L$777,СВЦЭМ!$A$34:$A$777,$A422,СВЦЭМ!$B$34:$B$777,K$401)+'СЕТ СН'!$F$13</f>
        <v>520.40037368000003</v>
      </c>
      <c r="L422" s="37">
        <f>SUMIFS(СВЦЭМ!$L$34:$L$777,СВЦЭМ!$A$34:$A$777,$A422,СВЦЭМ!$B$34:$B$777,L$401)+'СЕТ СН'!$F$13</f>
        <v>506.47399767000002</v>
      </c>
      <c r="M422" s="37">
        <f>SUMIFS(СВЦЭМ!$L$34:$L$777,СВЦЭМ!$A$34:$A$777,$A422,СВЦЭМ!$B$34:$B$777,M$401)+'СЕТ СН'!$F$13</f>
        <v>508.19973658999999</v>
      </c>
      <c r="N422" s="37">
        <f>SUMIFS(СВЦЭМ!$L$34:$L$777,СВЦЭМ!$A$34:$A$777,$A422,СВЦЭМ!$B$34:$B$777,N$401)+'СЕТ СН'!$F$13</f>
        <v>511.71698989999999</v>
      </c>
      <c r="O422" s="37">
        <f>SUMIFS(СВЦЭМ!$L$34:$L$777,СВЦЭМ!$A$34:$A$777,$A422,СВЦЭМ!$B$34:$B$777,O$401)+'СЕТ СН'!$F$13</f>
        <v>518.90786132000005</v>
      </c>
      <c r="P422" s="37">
        <f>SUMIFS(СВЦЭМ!$L$34:$L$777,СВЦЭМ!$A$34:$A$777,$A422,СВЦЭМ!$B$34:$B$777,P$401)+'СЕТ СН'!$F$13</f>
        <v>523.18211623000002</v>
      </c>
      <c r="Q422" s="37">
        <f>SUMIFS(СВЦЭМ!$L$34:$L$777,СВЦЭМ!$A$34:$A$777,$A422,СВЦЭМ!$B$34:$B$777,Q$401)+'СЕТ СН'!$F$13</f>
        <v>522.75923775000001</v>
      </c>
      <c r="R422" s="37">
        <f>SUMIFS(СВЦЭМ!$L$34:$L$777,СВЦЭМ!$A$34:$A$777,$A422,СВЦЭМ!$B$34:$B$777,R$401)+'СЕТ СН'!$F$13</f>
        <v>545.3142325</v>
      </c>
      <c r="S422" s="37">
        <f>SUMIFS(СВЦЭМ!$L$34:$L$777,СВЦЭМ!$A$34:$A$777,$A422,СВЦЭМ!$B$34:$B$777,S$401)+'СЕТ СН'!$F$13</f>
        <v>517.89927747000002</v>
      </c>
      <c r="T422" s="37">
        <f>SUMIFS(СВЦЭМ!$L$34:$L$777,СВЦЭМ!$A$34:$A$777,$A422,СВЦЭМ!$B$34:$B$777,T$401)+'СЕТ СН'!$F$13</f>
        <v>509.37115168999998</v>
      </c>
      <c r="U422" s="37">
        <f>SUMIFS(СВЦЭМ!$L$34:$L$777,СВЦЭМ!$A$34:$A$777,$A422,СВЦЭМ!$B$34:$B$777,U$401)+'СЕТ СН'!$F$13</f>
        <v>506.68516244</v>
      </c>
      <c r="V422" s="37">
        <f>SUMIFS(СВЦЭМ!$L$34:$L$777,СВЦЭМ!$A$34:$A$777,$A422,СВЦЭМ!$B$34:$B$777,V$401)+'СЕТ СН'!$F$13</f>
        <v>516.73244030000001</v>
      </c>
      <c r="W422" s="37">
        <f>SUMIFS(СВЦЭМ!$L$34:$L$777,СВЦЭМ!$A$34:$A$777,$A422,СВЦЭМ!$B$34:$B$777,W$401)+'СЕТ СН'!$F$13</f>
        <v>556.69900504999998</v>
      </c>
      <c r="X422" s="37">
        <f>SUMIFS(СВЦЭМ!$L$34:$L$777,СВЦЭМ!$A$34:$A$777,$A422,СВЦЭМ!$B$34:$B$777,X$401)+'СЕТ СН'!$F$13</f>
        <v>638.50700991999997</v>
      </c>
      <c r="Y422" s="37">
        <f>SUMIFS(СВЦЭМ!$L$34:$L$777,СВЦЭМ!$A$34:$A$777,$A422,СВЦЭМ!$B$34:$B$777,Y$401)+'СЕТ СН'!$F$13</f>
        <v>715.27483003999998</v>
      </c>
    </row>
    <row r="423" spans="1:25" ht="15.75" x14ac:dyDescent="0.2">
      <c r="A423" s="36">
        <f t="shared" si="11"/>
        <v>43273</v>
      </c>
      <c r="B423" s="37">
        <f>SUMIFS(СВЦЭМ!$L$34:$L$777,СВЦЭМ!$A$34:$A$777,$A423,СВЦЭМ!$B$34:$B$777,B$401)+'СЕТ СН'!$F$13</f>
        <v>710.38568062000002</v>
      </c>
      <c r="C423" s="37">
        <f>SUMIFS(СВЦЭМ!$L$34:$L$777,СВЦЭМ!$A$34:$A$777,$A423,СВЦЭМ!$B$34:$B$777,C$401)+'СЕТ СН'!$F$13</f>
        <v>715.38101723</v>
      </c>
      <c r="D423" s="37">
        <f>SUMIFS(СВЦЭМ!$L$34:$L$777,СВЦЭМ!$A$34:$A$777,$A423,СВЦЭМ!$B$34:$B$777,D$401)+'СЕТ СН'!$F$13</f>
        <v>738.39792298999998</v>
      </c>
      <c r="E423" s="37">
        <f>SUMIFS(СВЦЭМ!$L$34:$L$777,СВЦЭМ!$A$34:$A$777,$A423,СВЦЭМ!$B$34:$B$777,E$401)+'СЕТ СН'!$F$13</f>
        <v>756.85511283000005</v>
      </c>
      <c r="F423" s="37">
        <f>SUMIFS(СВЦЭМ!$L$34:$L$777,СВЦЭМ!$A$34:$A$777,$A423,СВЦЭМ!$B$34:$B$777,F$401)+'СЕТ СН'!$F$13</f>
        <v>743.64331694999998</v>
      </c>
      <c r="G423" s="37">
        <f>SUMIFS(СВЦЭМ!$L$34:$L$777,СВЦЭМ!$A$34:$A$777,$A423,СВЦЭМ!$B$34:$B$777,G$401)+'СЕТ СН'!$F$13</f>
        <v>735.48080844000003</v>
      </c>
      <c r="H423" s="37">
        <f>SUMIFS(СВЦЭМ!$L$34:$L$777,СВЦЭМ!$A$34:$A$777,$A423,СВЦЭМ!$B$34:$B$777,H$401)+'СЕТ СН'!$F$13</f>
        <v>691.48568752000006</v>
      </c>
      <c r="I423" s="37">
        <f>SUMIFS(СВЦЭМ!$L$34:$L$777,СВЦЭМ!$A$34:$A$777,$A423,СВЦЭМ!$B$34:$B$777,I$401)+'СЕТ СН'!$F$13</f>
        <v>627.00455636000004</v>
      </c>
      <c r="J423" s="37">
        <f>SUMIFS(СВЦЭМ!$L$34:$L$777,СВЦЭМ!$A$34:$A$777,$A423,СВЦЭМ!$B$34:$B$777,J$401)+'СЕТ СН'!$F$13</f>
        <v>546.06511866999995</v>
      </c>
      <c r="K423" s="37">
        <f>SUMIFS(СВЦЭМ!$L$34:$L$777,СВЦЭМ!$A$34:$A$777,$A423,СВЦЭМ!$B$34:$B$777,K$401)+'СЕТ СН'!$F$13</f>
        <v>509.73484532999998</v>
      </c>
      <c r="L423" s="37">
        <f>SUMIFS(СВЦЭМ!$L$34:$L$777,СВЦЭМ!$A$34:$A$777,$A423,СВЦЭМ!$B$34:$B$777,L$401)+'СЕТ СН'!$F$13</f>
        <v>502.95898464999999</v>
      </c>
      <c r="M423" s="37">
        <f>SUMIFS(СВЦЭМ!$L$34:$L$777,СВЦЭМ!$A$34:$A$777,$A423,СВЦЭМ!$B$34:$B$777,M$401)+'СЕТ СН'!$F$13</f>
        <v>504.76533281000002</v>
      </c>
      <c r="N423" s="37">
        <f>SUMIFS(СВЦЭМ!$L$34:$L$777,СВЦЭМ!$A$34:$A$777,$A423,СВЦЭМ!$B$34:$B$777,N$401)+'СЕТ СН'!$F$13</f>
        <v>508.68915056999998</v>
      </c>
      <c r="O423" s="37">
        <f>SUMIFS(СВЦЭМ!$L$34:$L$777,СВЦЭМ!$A$34:$A$777,$A423,СВЦЭМ!$B$34:$B$777,O$401)+'СЕТ СН'!$F$13</f>
        <v>506.37134978</v>
      </c>
      <c r="P423" s="37">
        <f>SUMIFS(СВЦЭМ!$L$34:$L$777,СВЦЭМ!$A$34:$A$777,$A423,СВЦЭМ!$B$34:$B$777,P$401)+'СЕТ СН'!$F$13</f>
        <v>502.73661142999998</v>
      </c>
      <c r="Q423" s="37">
        <f>SUMIFS(СВЦЭМ!$L$34:$L$777,СВЦЭМ!$A$34:$A$777,$A423,СВЦЭМ!$B$34:$B$777,Q$401)+'СЕТ СН'!$F$13</f>
        <v>499.65476361999998</v>
      </c>
      <c r="R423" s="37">
        <f>SUMIFS(СВЦЭМ!$L$34:$L$777,СВЦЭМ!$A$34:$A$777,$A423,СВЦЭМ!$B$34:$B$777,R$401)+'СЕТ СН'!$F$13</f>
        <v>527.93907793999995</v>
      </c>
      <c r="S423" s="37">
        <f>SUMIFS(СВЦЭМ!$L$34:$L$777,СВЦЭМ!$A$34:$A$777,$A423,СВЦЭМ!$B$34:$B$777,S$401)+'СЕТ СН'!$F$13</f>
        <v>525.62967820999995</v>
      </c>
      <c r="T423" s="37">
        <f>SUMIFS(СВЦЭМ!$L$34:$L$777,СВЦЭМ!$A$34:$A$777,$A423,СВЦЭМ!$B$34:$B$777,T$401)+'СЕТ СН'!$F$13</f>
        <v>504.20593295999998</v>
      </c>
      <c r="U423" s="37">
        <f>SUMIFS(СВЦЭМ!$L$34:$L$777,СВЦЭМ!$A$34:$A$777,$A423,СВЦЭМ!$B$34:$B$777,U$401)+'СЕТ СН'!$F$13</f>
        <v>505.17449441999997</v>
      </c>
      <c r="V423" s="37">
        <f>SUMIFS(СВЦЭМ!$L$34:$L$777,СВЦЭМ!$A$34:$A$777,$A423,СВЦЭМ!$B$34:$B$777,V$401)+'СЕТ СН'!$F$13</f>
        <v>508.38156667999999</v>
      </c>
      <c r="W423" s="37">
        <f>SUMIFS(СВЦЭМ!$L$34:$L$777,СВЦЭМ!$A$34:$A$777,$A423,СВЦЭМ!$B$34:$B$777,W$401)+'СЕТ СН'!$F$13</f>
        <v>527.09988467000005</v>
      </c>
      <c r="X423" s="37">
        <f>SUMIFS(СВЦЭМ!$L$34:$L$777,СВЦЭМ!$A$34:$A$777,$A423,СВЦЭМ!$B$34:$B$777,X$401)+'СЕТ СН'!$F$13</f>
        <v>608.06514876000006</v>
      </c>
      <c r="Y423" s="37">
        <f>SUMIFS(СВЦЭМ!$L$34:$L$777,СВЦЭМ!$A$34:$A$777,$A423,СВЦЭМ!$B$34:$B$777,Y$401)+'СЕТ СН'!$F$13</f>
        <v>700.83060217000002</v>
      </c>
    </row>
    <row r="424" spans="1:25" ht="15.75" x14ac:dyDescent="0.2">
      <c r="A424" s="36">
        <f t="shared" si="11"/>
        <v>43274</v>
      </c>
      <c r="B424" s="37">
        <f>SUMIFS(СВЦЭМ!$L$34:$L$777,СВЦЭМ!$A$34:$A$777,$A424,СВЦЭМ!$B$34:$B$777,B$401)+'СЕТ СН'!$F$13</f>
        <v>783.76363924999998</v>
      </c>
      <c r="C424" s="37">
        <f>SUMIFS(СВЦЭМ!$L$34:$L$777,СВЦЭМ!$A$34:$A$777,$A424,СВЦЭМ!$B$34:$B$777,C$401)+'СЕТ СН'!$F$13</f>
        <v>814.55542233999995</v>
      </c>
      <c r="D424" s="37">
        <f>SUMIFS(СВЦЭМ!$L$34:$L$777,СВЦЭМ!$A$34:$A$777,$A424,СВЦЭМ!$B$34:$B$777,D$401)+'СЕТ СН'!$F$13</f>
        <v>806.24999055000001</v>
      </c>
      <c r="E424" s="37">
        <f>SUMIFS(СВЦЭМ!$L$34:$L$777,СВЦЭМ!$A$34:$A$777,$A424,СВЦЭМ!$B$34:$B$777,E$401)+'СЕТ СН'!$F$13</f>
        <v>801.59840637000002</v>
      </c>
      <c r="F424" s="37">
        <f>SUMIFS(СВЦЭМ!$L$34:$L$777,СВЦЭМ!$A$34:$A$777,$A424,СВЦЭМ!$B$34:$B$777,F$401)+'СЕТ СН'!$F$13</f>
        <v>799.33591869999998</v>
      </c>
      <c r="G424" s="37">
        <f>SUMIFS(СВЦЭМ!$L$34:$L$777,СВЦЭМ!$A$34:$A$777,$A424,СВЦЭМ!$B$34:$B$777,G$401)+'СЕТ СН'!$F$13</f>
        <v>801.21792746000006</v>
      </c>
      <c r="H424" s="37">
        <f>SUMIFS(СВЦЭМ!$L$34:$L$777,СВЦЭМ!$A$34:$A$777,$A424,СВЦЭМ!$B$34:$B$777,H$401)+'СЕТ СН'!$F$13</f>
        <v>782.99801707999995</v>
      </c>
      <c r="I424" s="37">
        <f>SUMIFS(СВЦЭМ!$L$34:$L$777,СВЦЭМ!$A$34:$A$777,$A424,СВЦЭМ!$B$34:$B$777,I$401)+'СЕТ СН'!$F$13</f>
        <v>655.68431478000002</v>
      </c>
      <c r="J424" s="37">
        <f>SUMIFS(СВЦЭМ!$L$34:$L$777,СВЦЭМ!$A$34:$A$777,$A424,СВЦЭМ!$B$34:$B$777,J$401)+'СЕТ СН'!$F$13</f>
        <v>580.11245036000003</v>
      </c>
      <c r="K424" s="37">
        <f>SUMIFS(СВЦЭМ!$L$34:$L$777,СВЦЭМ!$A$34:$A$777,$A424,СВЦЭМ!$B$34:$B$777,K$401)+'СЕТ СН'!$F$13</f>
        <v>525.73619802999997</v>
      </c>
      <c r="L424" s="37">
        <f>SUMIFS(СВЦЭМ!$L$34:$L$777,СВЦЭМ!$A$34:$A$777,$A424,СВЦЭМ!$B$34:$B$777,L$401)+'СЕТ СН'!$F$13</f>
        <v>516.27746887000001</v>
      </c>
      <c r="M424" s="37">
        <f>SUMIFS(СВЦЭМ!$L$34:$L$777,СВЦЭМ!$A$34:$A$777,$A424,СВЦЭМ!$B$34:$B$777,M$401)+'СЕТ СН'!$F$13</f>
        <v>517.55892800000004</v>
      </c>
      <c r="N424" s="37">
        <f>SUMIFS(СВЦЭМ!$L$34:$L$777,СВЦЭМ!$A$34:$A$777,$A424,СВЦЭМ!$B$34:$B$777,N$401)+'СЕТ СН'!$F$13</f>
        <v>519.27337595999995</v>
      </c>
      <c r="O424" s="37">
        <f>SUMIFS(СВЦЭМ!$L$34:$L$777,СВЦЭМ!$A$34:$A$777,$A424,СВЦЭМ!$B$34:$B$777,O$401)+'СЕТ СН'!$F$13</f>
        <v>520.09749739999995</v>
      </c>
      <c r="P424" s="37">
        <f>SUMIFS(СВЦЭМ!$L$34:$L$777,СВЦЭМ!$A$34:$A$777,$A424,СВЦЭМ!$B$34:$B$777,P$401)+'СЕТ СН'!$F$13</f>
        <v>530.15106207999997</v>
      </c>
      <c r="Q424" s="37">
        <f>SUMIFS(СВЦЭМ!$L$34:$L$777,СВЦЭМ!$A$34:$A$777,$A424,СВЦЭМ!$B$34:$B$777,Q$401)+'СЕТ СН'!$F$13</f>
        <v>538.22861114</v>
      </c>
      <c r="R424" s="37">
        <f>SUMIFS(СВЦЭМ!$L$34:$L$777,СВЦЭМ!$A$34:$A$777,$A424,СВЦЭМ!$B$34:$B$777,R$401)+'СЕТ СН'!$F$13</f>
        <v>558.13577439999995</v>
      </c>
      <c r="S424" s="37">
        <f>SUMIFS(СВЦЭМ!$L$34:$L$777,СВЦЭМ!$A$34:$A$777,$A424,СВЦЭМ!$B$34:$B$777,S$401)+'СЕТ СН'!$F$13</f>
        <v>546.72566683000002</v>
      </c>
      <c r="T424" s="37">
        <f>SUMIFS(СВЦЭМ!$L$34:$L$777,СВЦЭМ!$A$34:$A$777,$A424,СВЦЭМ!$B$34:$B$777,T$401)+'СЕТ СН'!$F$13</f>
        <v>540.40954533000001</v>
      </c>
      <c r="U424" s="37">
        <f>SUMIFS(СВЦЭМ!$L$34:$L$777,СВЦЭМ!$A$34:$A$777,$A424,СВЦЭМ!$B$34:$B$777,U$401)+'СЕТ СН'!$F$13</f>
        <v>536.84457170999997</v>
      </c>
      <c r="V424" s="37">
        <f>SUMIFS(СВЦЭМ!$L$34:$L$777,СВЦЭМ!$A$34:$A$777,$A424,СВЦЭМ!$B$34:$B$777,V$401)+'СЕТ СН'!$F$13</f>
        <v>535.29791717000001</v>
      </c>
      <c r="W424" s="37">
        <f>SUMIFS(СВЦЭМ!$L$34:$L$777,СВЦЭМ!$A$34:$A$777,$A424,СВЦЭМ!$B$34:$B$777,W$401)+'СЕТ СН'!$F$13</f>
        <v>573.73701398000003</v>
      </c>
      <c r="X424" s="37">
        <f>SUMIFS(СВЦЭМ!$L$34:$L$777,СВЦЭМ!$A$34:$A$777,$A424,СВЦЭМ!$B$34:$B$777,X$401)+'СЕТ СН'!$F$13</f>
        <v>652.86133690999998</v>
      </c>
      <c r="Y424" s="37">
        <f>SUMIFS(СВЦЭМ!$L$34:$L$777,СВЦЭМ!$A$34:$A$777,$A424,СВЦЭМ!$B$34:$B$777,Y$401)+'СЕТ СН'!$F$13</f>
        <v>705.03711163000003</v>
      </c>
    </row>
    <row r="425" spans="1:25" ht="15.75" x14ac:dyDescent="0.2">
      <c r="A425" s="36">
        <f t="shared" si="11"/>
        <v>43275</v>
      </c>
      <c r="B425" s="37">
        <f>SUMIFS(СВЦЭМ!$L$34:$L$777,СВЦЭМ!$A$34:$A$777,$A425,СВЦЭМ!$B$34:$B$777,B$401)+'СЕТ СН'!$F$13</f>
        <v>771.77183388000003</v>
      </c>
      <c r="C425" s="37">
        <f>SUMIFS(СВЦЭМ!$L$34:$L$777,СВЦЭМ!$A$34:$A$777,$A425,СВЦЭМ!$B$34:$B$777,C$401)+'СЕТ СН'!$F$13</f>
        <v>809.24941793000005</v>
      </c>
      <c r="D425" s="37">
        <f>SUMIFS(СВЦЭМ!$L$34:$L$777,СВЦЭМ!$A$34:$A$777,$A425,СВЦЭМ!$B$34:$B$777,D$401)+'СЕТ СН'!$F$13</f>
        <v>798.49093409</v>
      </c>
      <c r="E425" s="37">
        <f>SUMIFS(СВЦЭМ!$L$34:$L$777,СВЦЭМ!$A$34:$A$777,$A425,СВЦЭМ!$B$34:$B$777,E$401)+'СЕТ СН'!$F$13</f>
        <v>793.07269439000004</v>
      </c>
      <c r="F425" s="37">
        <f>SUMIFS(СВЦЭМ!$L$34:$L$777,СВЦЭМ!$A$34:$A$777,$A425,СВЦЭМ!$B$34:$B$777,F$401)+'СЕТ СН'!$F$13</f>
        <v>789.99639772</v>
      </c>
      <c r="G425" s="37">
        <f>SUMIFS(СВЦЭМ!$L$34:$L$777,СВЦЭМ!$A$34:$A$777,$A425,СВЦЭМ!$B$34:$B$777,G$401)+'СЕТ СН'!$F$13</f>
        <v>783.94387692999999</v>
      </c>
      <c r="H425" s="37">
        <f>SUMIFS(СВЦЭМ!$L$34:$L$777,СВЦЭМ!$A$34:$A$777,$A425,СВЦЭМ!$B$34:$B$777,H$401)+'СЕТ СН'!$F$13</f>
        <v>773.85017404999996</v>
      </c>
      <c r="I425" s="37">
        <f>SUMIFS(СВЦЭМ!$L$34:$L$777,СВЦЭМ!$A$34:$A$777,$A425,СВЦЭМ!$B$34:$B$777,I$401)+'СЕТ СН'!$F$13</f>
        <v>679.99720108999998</v>
      </c>
      <c r="J425" s="37">
        <f>SUMIFS(СВЦЭМ!$L$34:$L$777,СВЦЭМ!$A$34:$A$777,$A425,СВЦЭМ!$B$34:$B$777,J$401)+'СЕТ СН'!$F$13</f>
        <v>585.63466874000005</v>
      </c>
      <c r="K425" s="37">
        <f>SUMIFS(СВЦЭМ!$L$34:$L$777,СВЦЭМ!$A$34:$A$777,$A425,СВЦЭМ!$B$34:$B$777,K$401)+'СЕТ СН'!$F$13</f>
        <v>529.76047918999996</v>
      </c>
      <c r="L425" s="37">
        <f>SUMIFS(СВЦЭМ!$L$34:$L$777,СВЦЭМ!$A$34:$A$777,$A425,СВЦЭМ!$B$34:$B$777,L$401)+'СЕТ СН'!$F$13</f>
        <v>524.19404278000002</v>
      </c>
      <c r="M425" s="37">
        <f>SUMIFS(СВЦЭМ!$L$34:$L$777,СВЦЭМ!$A$34:$A$777,$A425,СВЦЭМ!$B$34:$B$777,M$401)+'СЕТ СН'!$F$13</f>
        <v>522.89436956999998</v>
      </c>
      <c r="N425" s="37">
        <f>SUMIFS(СВЦЭМ!$L$34:$L$777,СВЦЭМ!$A$34:$A$777,$A425,СВЦЭМ!$B$34:$B$777,N$401)+'СЕТ СН'!$F$13</f>
        <v>530.02392128999998</v>
      </c>
      <c r="O425" s="37">
        <f>SUMIFS(СВЦЭМ!$L$34:$L$777,СВЦЭМ!$A$34:$A$777,$A425,СВЦЭМ!$B$34:$B$777,O$401)+'СЕТ СН'!$F$13</f>
        <v>526.20430802999999</v>
      </c>
      <c r="P425" s="37">
        <f>SUMIFS(СВЦЭМ!$L$34:$L$777,СВЦЭМ!$A$34:$A$777,$A425,СВЦЭМ!$B$34:$B$777,P$401)+'СЕТ СН'!$F$13</f>
        <v>529.57558134999999</v>
      </c>
      <c r="Q425" s="37">
        <f>SUMIFS(СВЦЭМ!$L$34:$L$777,СВЦЭМ!$A$34:$A$777,$A425,СВЦЭМ!$B$34:$B$777,Q$401)+'СЕТ СН'!$F$13</f>
        <v>531.04503728999998</v>
      </c>
      <c r="R425" s="37">
        <f>SUMIFS(СВЦЭМ!$L$34:$L$777,СВЦЭМ!$A$34:$A$777,$A425,СВЦЭМ!$B$34:$B$777,R$401)+'СЕТ СН'!$F$13</f>
        <v>548.48484251000002</v>
      </c>
      <c r="S425" s="37">
        <f>SUMIFS(СВЦЭМ!$L$34:$L$777,СВЦЭМ!$A$34:$A$777,$A425,СВЦЭМ!$B$34:$B$777,S$401)+'СЕТ СН'!$F$13</f>
        <v>541.14701846000003</v>
      </c>
      <c r="T425" s="37">
        <f>SUMIFS(СВЦЭМ!$L$34:$L$777,СВЦЭМ!$A$34:$A$777,$A425,СВЦЭМ!$B$34:$B$777,T$401)+'СЕТ СН'!$F$13</f>
        <v>534.77175238999996</v>
      </c>
      <c r="U425" s="37">
        <f>SUMIFS(СВЦЭМ!$L$34:$L$777,СВЦЭМ!$A$34:$A$777,$A425,СВЦЭМ!$B$34:$B$777,U$401)+'СЕТ СН'!$F$13</f>
        <v>531.10310469000001</v>
      </c>
      <c r="V425" s="37">
        <f>SUMIFS(СВЦЭМ!$L$34:$L$777,СВЦЭМ!$A$34:$A$777,$A425,СВЦЭМ!$B$34:$B$777,V$401)+'СЕТ СН'!$F$13</f>
        <v>533.81148569000004</v>
      </c>
      <c r="W425" s="37">
        <f>SUMIFS(СВЦЭМ!$L$34:$L$777,СВЦЭМ!$A$34:$A$777,$A425,СВЦЭМ!$B$34:$B$777,W$401)+'СЕТ СН'!$F$13</f>
        <v>564.59459174999995</v>
      </c>
      <c r="X425" s="37">
        <f>SUMIFS(СВЦЭМ!$L$34:$L$777,СВЦЭМ!$A$34:$A$777,$A425,СВЦЭМ!$B$34:$B$777,X$401)+'СЕТ СН'!$F$13</f>
        <v>637.60818411000002</v>
      </c>
      <c r="Y425" s="37">
        <f>SUMIFS(СВЦЭМ!$L$34:$L$777,СВЦЭМ!$A$34:$A$777,$A425,СВЦЭМ!$B$34:$B$777,Y$401)+'СЕТ СН'!$F$13</f>
        <v>724.46734923999998</v>
      </c>
    </row>
    <row r="426" spans="1:25" ht="15.75" x14ac:dyDescent="0.2">
      <c r="A426" s="36">
        <f t="shared" si="11"/>
        <v>43276</v>
      </c>
      <c r="B426" s="37">
        <f>SUMIFS(СВЦЭМ!$L$34:$L$777,СВЦЭМ!$A$34:$A$777,$A426,СВЦЭМ!$B$34:$B$777,B$401)+'СЕТ СН'!$F$13</f>
        <v>751.64655545000005</v>
      </c>
      <c r="C426" s="37">
        <f>SUMIFS(СВЦЭМ!$L$34:$L$777,СВЦЭМ!$A$34:$A$777,$A426,СВЦЭМ!$B$34:$B$777,C$401)+'СЕТ СН'!$F$13</f>
        <v>792.50241000999995</v>
      </c>
      <c r="D426" s="37">
        <f>SUMIFS(СВЦЭМ!$L$34:$L$777,СВЦЭМ!$A$34:$A$777,$A426,СВЦЭМ!$B$34:$B$777,D$401)+'СЕТ СН'!$F$13</f>
        <v>818.29550988999995</v>
      </c>
      <c r="E426" s="37">
        <f>SUMIFS(СВЦЭМ!$L$34:$L$777,СВЦЭМ!$A$34:$A$777,$A426,СВЦЭМ!$B$34:$B$777,E$401)+'СЕТ СН'!$F$13</f>
        <v>814.17784184000004</v>
      </c>
      <c r="F426" s="37">
        <f>SUMIFS(СВЦЭМ!$L$34:$L$777,СВЦЭМ!$A$34:$A$777,$A426,СВЦЭМ!$B$34:$B$777,F$401)+'СЕТ СН'!$F$13</f>
        <v>811.05736067999999</v>
      </c>
      <c r="G426" s="37">
        <f>SUMIFS(СВЦЭМ!$L$34:$L$777,СВЦЭМ!$A$34:$A$777,$A426,СВЦЭМ!$B$34:$B$777,G$401)+'СЕТ СН'!$F$13</f>
        <v>816.32654543000001</v>
      </c>
      <c r="H426" s="37">
        <f>SUMIFS(СВЦЭМ!$L$34:$L$777,СВЦЭМ!$A$34:$A$777,$A426,СВЦЭМ!$B$34:$B$777,H$401)+'СЕТ СН'!$F$13</f>
        <v>791.07172959000002</v>
      </c>
      <c r="I426" s="37">
        <f>SUMIFS(СВЦЭМ!$L$34:$L$777,СВЦЭМ!$A$34:$A$777,$A426,СВЦЭМ!$B$34:$B$777,I$401)+'СЕТ СН'!$F$13</f>
        <v>666.33664132000001</v>
      </c>
      <c r="J426" s="37">
        <f>SUMIFS(СВЦЭМ!$L$34:$L$777,СВЦЭМ!$A$34:$A$777,$A426,СВЦЭМ!$B$34:$B$777,J$401)+'СЕТ СН'!$F$13</f>
        <v>579.97677814999997</v>
      </c>
      <c r="K426" s="37">
        <f>SUMIFS(СВЦЭМ!$L$34:$L$777,СВЦЭМ!$A$34:$A$777,$A426,СВЦЭМ!$B$34:$B$777,K$401)+'СЕТ СН'!$F$13</f>
        <v>540.28764976000002</v>
      </c>
      <c r="L426" s="37">
        <f>SUMIFS(СВЦЭМ!$L$34:$L$777,СВЦЭМ!$A$34:$A$777,$A426,СВЦЭМ!$B$34:$B$777,L$401)+'СЕТ СН'!$F$13</f>
        <v>540.59809626000003</v>
      </c>
      <c r="M426" s="37">
        <f>SUMIFS(СВЦЭМ!$L$34:$L$777,СВЦЭМ!$A$34:$A$777,$A426,СВЦЭМ!$B$34:$B$777,M$401)+'СЕТ СН'!$F$13</f>
        <v>540.07811157000003</v>
      </c>
      <c r="N426" s="37">
        <f>SUMIFS(СВЦЭМ!$L$34:$L$777,СВЦЭМ!$A$34:$A$777,$A426,СВЦЭМ!$B$34:$B$777,N$401)+'СЕТ СН'!$F$13</f>
        <v>534.42987218999997</v>
      </c>
      <c r="O426" s="37">
        <f>SUMIFS(СВЦЭМ!$L$34:$L$777,СВЦЭМ!$A$34:$A$777,$A426,СВЦЭМ!$B$34:$B$777,O$401)+'СЕТ СН'!$F$13</f>
        <v>536.05556007999996</v>
      </c>
      <c r="P426" s="37">
        <f>SUMIFS(СВЦЭМ!$L$34:$L$777,СВЦЭМ!$A$34:$A$777,$A426,СВЦЭМ!$B$34:$B$777,P$401)+'СЕТ СН'!$F$13</f>
        <v>537.77661895000006</v>
      </c>
      <c r="Q426" s="37">
        <f>SUMIFS(СВЦЭМ!$L$34:$L$777,СВЦЭМ!$A$34:$A$777,$A426,СВЦЭМ!$B$34:$B$777,Q$401)+'СЕТ СН'!$F$13</f>
        <v>538.61349474999997</v>
      </c>
      <c r="R426" s="37">
        <f>SUMIFS(СВЦЭМ!$L$34:$L$777,СВЦЭМ!$A$34:$A$777,$A426,СВЦЭМ!$B$34:$B$777,R$401)+'СЕТ СН'!$F$13</f>
        <v>542.17867540999998</v>
      </c>
      <c r="S426" s="37">
        <f>SUMIFS(СВЦЭМ!$L$34:$L$777,СВЦЭМ!$A$34:$A$777,$A426,СВЦЭМ!$B$34:$B$777,S$401)+'СЕТ СН'!$F$13</f>
        <v>535.97931062999999</v>
      </c>
      <c r="T426" s="37">
        <f>SUMIFS(СВЦЭМ!$L$34:$L$777,СВЦЭМ!$A$34:$A$777,$A426,СВЦЭМ!$B$34:$B$777,T$401)+'СЕТ СН'!$F$13</f>
        <v>534.31437082000002</v>
      </c>
      <c r="U426" s="37">
        <f>SUMIFS(СВЦЭМ!$L$34:$L$777,СВЦЭМ!$A$34:$A$777,$A426,СВЦЭМ!$B$34:$B$777,U$401)+'СЕТ СН'!$F$13</f>
        <v>538.56569894999996</v>
      </c>
      <c r="V426" s="37">
        <f>SUMIFS(СВЦЭМ!$L$34:$L$777,СВЦЭМ!$A$34:$A$777,$A426,СВЦЭМ!$B$34:$B$777,V$401)+'СЕТ СН'!$F$13</f>
        <v>539.27040787999999</v>
      </c>
      <c r="W426" s="37">
        <f>SUMIFS(СВЦЭМ!$L$34:$L$777,СВЦЭМ!$A$34:$A$777,$A426,СВЦЭМ!$B$34:$B$777,W$401)+'СЕТ СН'!$F$13</f>
        <v>574.53968834</v>
      </c>
      <c r="X426" s="37">
        <f>SUMIFS(СВЦЭМ!$L$34:$L$777,СВЦЭМ!$A$34:$A$777,$A426,СВЦЭМ!$B$34:$B$777,X$401)+'СЕТ СН'!$F$13</f>
        <v>643.57624354999996</v>
      </c>
      <c r="Y426" s="37">
        <f>SUMIFS(СВЦЭМ!$L$34:$L$777,СВЦЭМ!$A$34:$A$777,$A426,СВЦЭМ!$B$34:$B$777,Y$401)+'СЕТ СН'!$F$13</f>
        <v>734.75837840999998</v>
      </c>
    </row>
    <row r="427" spans="1:25" ht="15.75" x14ac:dyDescent="0.2">
      <c r="A427" s="36">
        <f t="shared" si="11"/>
        <v>43277</v>
      </c>
      <c r="B427" s="37">
        <f>SUMIFS(СВЦЭМ!$L$34:$L$777,СВЦЭМ!$A$34:$A$777,$A427,СВЦЭМ!$B$34:$B$777,B$401)+'СЕТ СН'!$F$13</f>
        <v>794.9347229</v>
      </c>
      <c r="C427" s="37">
        <f>SUMIFS(СВЦЭМ!$L$34:$L$777,СВЦЭМ!$A$34:$A$777,$A427,СВЦЭМ!$B$34:$B$777,C$401)+'СЕТ СН'!$F$13</f>
        <v>801.34950473000004</v>
      </c>
      <c r="D427" s="37">
        <f>SUMIFS(СВЦЭМ!$L$34:$L$777,СВЦЭМ!$A$34:$A$777,$A427,СВЦЭМ!$B$34:$B$777,D$401)+'СЕТ СН'!$F$13</f>
        <v>789.77002144999994</v>
      </c>
      <c r="E427" s="37">
        <f>SUMIFS(СВЦЭМ!$L$34:$L$777,СВЦЭМ!$A$34:$A$777,$A427,СВЦЭМ!$B$34:$B$777,E$401)+'СЕТ СН'!$F$13</f>
        <v>785.54083639999999</v>
      </c>
      <c r="F427" s="37">
        <f>SUMIFS(СВЦЭМ!$L$34:$L$777,СВЦЭМ!$A$34:$A$777,$A427,СВЦЭМ!$B$34:$B$777,F$401)+'СЕТ СН'!$F$13</f>
        <v>783.76257472999998</v>
      </c>
      <c r="G427" s="37">
        <f>SUMIFS(СВЦЭМ!$L$34:$L$777,СВЦЭМ!$A$34:$A$777,$A427,СВЦЭМ!$B$34:$B$777,G$401)+'СЕТ СН'!$F$13</f>
        <v>788.47053990999996</v>
      </c>
      <c r="H427" s="37">
        <f>SUMIFS(СВЦЭМ!$L$34:$L$777,СВЦЭМ!$A$34:$A$777,$A427,СВЦЭМ!$B$34:$B$777,H$401)+'СЕТ СН'!$F$13</f>
        <v>784.93014314000004</v>
      </c>
      <c r="I427" s="37">
        <f>SUMIFS(СВЦЭМ!$L$34:$L$777,СВЦЭМ!$A$34:$A$777,$A427,СВЦЭМ!$B$34:$B$777,I$401)+'СЕТ СН'!$F$13</f>
        <v>683.23437791000003</v>
      </c>
      <c r="J427" s="37">
        <f>SUMIFS(СВЦЭМ!$L$34:$L$777,СВЦЭМ!$A$34:$A$777,$A427,СВЦЭМ!$B$34:$B$777,J$401)+'СЕТ СН'!$F$13</f>
        <v>605.41073472000005</v>
      </c>
      <c r="K427" s="37">
        <f>SUMIFS(СВЦЭМ!$L$34:$L$777,СВЦЭМ!$A$34:$A$777,$A427,СВЦЭМ!$B$34:$B$777,K$401)+'СЕТ СН'!$F$13</f>
        <v>565.54458724000006</v>
      </c>
      <c r="L427" s="37">
        <f>SUMIFS(СВЦЭМ!$L$34:$L$777,СВЦЭМ!$A$34:$A$777,$A427,СВЦЭМ!$B$34:$B$777,L$401)+'СЕТ СН'!$F$13</f>
        <v>553.08456285</v>
      </c>
      <c r="M427" s="37">
        <f>SUMIFS(СВЦЭМ!$L$34:$L$777,СВЦЭМ!$A$34:$A$777,$A427,СВЦЭМ!$B$34:$B$777,M$401)+'СЕТ СН'!$F$13</f>
        <v>547.52534982999998</v>
      </c>
      <c r="N427" s="37">
        <f>SUMIFS(СВЦЭМ!$L$34:$L$777,СВЦЭМ!$A$34:$A$777,$A427,СВЦЭМ!$B$34:$B$777,N$401)+'СЕТ СН'!$F$13</f>
        <v>547.28478945999996</v>
      </c>
      <c r="O427" s="37">
        <f>SUMIFS(СВЦЭМ!$L$34:$L$777,СВЦЭМ!$A$34:$A$777,$A427,СВЦЭМ!$B$34:$B$777,O$401)+'СЕТ СН'!$F$13</f>
        <v>549.81934514</v>
      </c>
      <c r="P427" s="37">
        <f>SUMIFS(СВЦЭМ!$L$34:$L$777,СВЦЭМ!$A$34:$A$777,$A427,СВЦЭМ!$B$34:$B$777,P$401)+'СЕТ СН'!$F$13</f>
        <v>558.10661505999997</v>
      </c>
      <c r="Q427" s="37">
        <f>SUMIFS(СВЦЭМ!$L$34:$L$777,СВЦЭМ!$A$34:$A$777,$A427,СВЦЭМ!$B$34:$B$777,Q$401)+'СЕТ СН'!$F$13</f>
        <v>559.7162548</v>
      </c>
      <c r="R427" s="37">
        <f>SUMIFS(СВЦЭМ!$L$34:$L$777,СВЦЭМ!$A$34:$A$777,$A427,СВЦЭМ!$B$34:$B$777,R$401)+'СЕТ СН'!$F$13</f>
        <v>557.79559673999995</v>
      </c>
      <c r="S427" s="37">
        <f>SUMIFS(СВЦЭМ!$L$34:$L$777,СВЦЭМ!$A$34:$A$777,$A427,СВЦЭМ!$B$34:$B$777,S$401)+'СЕТ СН'!$F$13</f>
        <v>552.23936609999998</v>
      </c>
      <c r="T427" s="37">
        <f>SUMIFS(СВЦЭМ!$L$34:$L$777,СВЦЭМ!$A$34:$A$777,$A427,СВЦЭМ!$B$34:$B$777,T$401)+'СЕТ СН'!$F$13</f>
        <v>548.58392747000005</v>
      </c>
      <c r="U427" s="37">
        <f>SUMIFS(СВЦЭМ!$L$34:$L$777,СВЦЭМ!$A$34:$A$777,$A427,СВЦЭМ!$B$34:$B$777,U$401)+'СЕТ СН'!$F$13</f>
        <v>548.33935940000003</v>
      </c>
      <c r="V427" s="37">
        <f>SUMIFS(СВЦЭМ!$L$34:$L$777,СВЦЭМ!$A$34:$A$777,$A427,СВЦЭМ!$B$34:$B$777,V$401)+'СЕТ СН'!$F$13</f>
        <v>551.08501397999999</v>
      </c>
      <c r="W427" s="37">
        <f>SUMIFS(СВЦЭМ!$L$34:$L$777,СВЦЭМ!$A$34:$A$777,$A427,СВЦЭМ!$B$34:$B$777,W$401)+'СЕТ СН'!$F$13</f>
        <v>592.47403889999998</v>
      </c>
      <c r="X427" s="37">
        <f>SUMIFS(СВЦЭМ!$L$34:$L$777,СВЦЭМ!$A$34:$A$777,$A427,СВЦЭМ!$B$34:$B$777,X$401)+'СЕТ СН'!$F$13</f>
        <v>677.00522036999996</v>
      </c>
      <c r="Y427" s="37">
        <f>SUMIFS(СВЦЭМ!$L$34:$L$777,СВЦЭМ!$A$34:$A$777,$A427,СВЦЭМ!$B$34:$B$777,Y$401)+'СЕТ СН'!$F$13</f>
        <v>741.81241120000004</v>
      </c>
    </row>
    <row r="428" spans="1:25" ht="15.75" x14ac:dyDescent="0.2">
      <c r="A428" s="36">
        <f t="shared" si="11"/>
        <v>43278</v>
      </c>
      <c r="B428" s="37">
        <f>SUMIFS(СВЦЭМ!$L$34:$L$777,СВЦЭМ!$A$34:$A$777,$A428,СВЦЭМ!$B$34:$B$777,B$401)+'СЕТ СН'!$F$13</f>
        <v>745.11592599999994</v>
      </c>
      <c r="C428" s="37">
        <f>SUMIFS(СВЦЭМ!$L$34:$L$777,СВЦЭМ!$A$34:$A$777,$A428,СВЦЭМ!$B$34:$B$777,C$401)+'СЕТ СН'!$F$13</f>
        <v>789.84711679999998</v>
      </c>
      <c r="D428" s="37">
        <f>SUMIFS(СВЦЭМ!$L$34:$L$777,СВЦЭМ!$A$34:$A$777,$A428,СВЦЭМ!$B$34:$B$777,D$401)+'СЕТ СН'!$F$13</f>
        <v>794.75526849000005</v>
      </c>
      <c r="E428" s="37">
        <f>SUMIFS(СВЦЭМ!$L$34:$L$777,СВЦЭМ!$A$34:$A$777,$A428,СВЦЭМ!$B$34:$B$777,E$401)+'СЕТ СН'!$F$13</f>
        <v>789.26160794999998</v>
      </c>
      <c r="F428" s="37">
        <f>SUMIFS(СВЦЭМ!$L$34:$L$777,СВЦЭМ!$A$34:$A$777,$A428,СВЦЭМ!$B$34:$B$777,F$401)+'СЕТ СН'!$F$13</f>
        <v>786.27768793999996</v>
      </c>
      <c r="G428" s="37">
        <f>SUMIFS(СВЦЭМ!$L$34:$L$777,СВЦЭМ!$A$34:$A$777,$A428,СВЦЭМ!$B$34:$B$777,G$401)+'СЕТ СН'!$F$13</f>
        <v>760.90731053000002</v>
      </c>
      <c r="H428" s="37">
        <f>SUMIFS(СВЦЭМ!$L$34:$L$777,СВЦЭМ!$A$34:$A$777,$A428,СВЦЭМ!$B$34:$B$777,H$401)+'СЕТ СН'!$F$13</f>
        <v>707.32526897000002</v>
      </c>
      <c r="I428" s="37">
        <f>SUMIFS(СВЦЭМ!$L$34:$L$777,СВЦЭМ!$A$34:$A$777,$A428,СВЦЭМ!$B$34:$B$777,I$401)+'СЕТ СН'!$F$13</f>
        <v>681.83216325000001</v>
      </c>
      <c r="J428" s="37">
        <f>SUMIFS(СВЦЭМ!$L$34:$L$777,СВЦЭМ!$A$34:$A$777,$A428,СВЦЭМ!$B$34:$B$777,J$401)+'СЕТ СН'!$F$13</f>
        <v>648.59011330999999</v>
      </c>
      <c r="K428" s="37">
        <f>SUMIFS(СВЦЭМ!$L$34:$L$777,СВЦЭМ!$A$34:$A$777,$A428,СВЦЭМ!$B$34:$B$777,K$401)+'СЕТ СН'!$F$13</f>
        <v>638.02655030999995</v>
      </c>
      <c r="L428" s="37">
        <f>SUMIFS(СВЦЭМ!$L$34:$L$777,СВЦЭМ!$A$34:$A$777,$A428,СВЦЭМ!$B$34:$B$777,L$401)+'СЕТ СН'!$F$13</f>
        <v>631.11447752000004</v>
      </c>
      <c r="M428" s="37">
        <f>SUMIFS(СВЦЭМ!$L$34:$L$777,СВЦЭМ!$A$34:$A$777,$A428,СВЦЭМ!$B$34:$B$777,M$401)+'СЕТ СН'!$F$13</f>
        <v>616.68977374999997</v>
      </c>
      <c r="N428" s="37">
        <f>SUMIFS(СВЦЭМ!$L$34:$L$777,СВЦЭМ!$A$34:$A$777,$A428,СВЦЭМ!$B$34:$B$777,N$401)+'СЕТ СН'!$F$13</f>
        <v>627.11562364999997</v>
      </c>
      <c r="O428" s="37">
        <f>SUMIFS(СВЦЭМ!$L$34:$L$777,СВЦЭМ!$A$34:$A$777,$A428,СВЦЭМ!$B$34:$B$777,O$401)+'СЕТ СН'!$F$13</f>
        <v>633.76103682999997</v>
      </c>
      <c r="P428" s="37">
        <f>SUMIFS(СВЦЭМ!$L$34:$L$777,СВЦЭМ!$A$34:$A$777,$A428,СВЦЭМ!$B$34:$B$777,P$401)+'СЕТ СН'!$F$13</f>
        <v>624.21052969000004</v>
      </c>
      <c r="Q428" s="37">
        <f>SUMIFS(СВЦЭМ!$L$34:$L$777,СВЦЭМ!$A$34:$A$777,$A428,СВЦЭМ!$B$34:$B$777,Q$401)+'СЕТ СН'!$F$13</f>
        <v>573.52711529999999</v>
      </c>
      <c r="R428" s="37">
        <f>SUMIFS(СВЦЭМ!$L$34:$L$777,СВЦЭМ!$A$34:$A$777,$A428,СВЦЭМ!$B$34:$B$777,R$401)+'СЕТ СН'!$F$13</f>
        <v>523.92740890000005</v>
      </c>
      <c r="S428" s="37">
        <f>SUMIFS(СВЦЭМ!$L$34:$L$777,СВЦЭМ!$A$34:$A$777,$A428,СВЦЭМ!$B$34:$B$777,S$401)+'СЕТ СН'!$F$13</f>
        <v>523.69107784000005</v>
      </c>
      <c r="T428" s="37">
        <f>SUMIFS(СВЦЭМ!$L$34:$L$777,СВЦЭМ!$A$34:$A$777,$A428,СВЦЭМ!$B$34:$B$777,T$401)+'СЕТ СН'!$F$13</f>
        <v>515.13939991999996</v>
      </c>
      <c r="U428" s="37">
        <f>SUMIFS(СВЦЭМ!$L$34:$L$777,СВЦЭМ!$A$34:$A$777,$A428,СВЦЭМ!$B$34:$B$777,U$401)+'СЕТ СН'!$F$13</f>
        <v>511.28954649999997</v>
      </c>
      <c r="V428" s="37">
        <f>SUMIFS(СВЦЭМ!$L$34:$L$777,СВЦЭМ!$A$34:$A$777,$A428,СВЦЭМ!$B$34:$B$777,V$401)+'СЕТ СН'!$F$13</f>
        <v>514.35643028000004</v>
      </c>
      <c r="W428" s="37">
        <f>SUMIFS(СВЦЭМ!$L$34:$L$777,СВЦЭМ!$A$34:$A$777,$A428,СВЦЭМ!$B$34:$B$777,W$401)+'СЕТ СН'!$F$13</f>
        <v>542.88540925999996</v>
      </c>
      <c r="X428" s="37">
        <f>SUMIFS(СВЦЭМ!$L$34:$L$777,СВЦЭМ!$A$34:$A$777,$A428,СВЦЭМ!$B$34:$B$777,X$401)+'СЕТ СН'!$F$13</f>
        <v>622.03477138000005</v>
      </c>
      <c r="Y428" s="37">
        <f>SUMIFS(СВЦЭМ!$L$34:$L$777,СВЦЭМ!$A$34:$A$777,$A428,СВЦЭМ!$B$34:$B$777,Y$401)+'СЕТ СН'!$F$13</f>
        <v>700.76956041999995</v>
      </c>
    </row>
    <row r="429" spans="1:25" ht="15.75" x14ac:dyDescent="0.2">
      <c r="A429" s="36">
        <f t="shared" si="11"/>
        <v>43279</v>
      </c>
      <c r="B429" s="37">
        <f>SUMIFS(СВЦЭМ!$L$34:$L$777,СВЦЭМ!$A$34:$A$777,$A429,СВЦЭМ!$B$34:$B$777,B$401)+'СЕТ СН'!$F$13</f>
        <v>739.64210858000001</v>
      </c>
      <c r="C429" s="37">
        <f>SUMIFS(СВЦЭМ!$L$34:$L$777,СВЦЭМ!$A$34:$A$777,$A429,СВЦЭМ!$B$34:$B$777,C$401)+'СЕТ СН'!$F$13</f>
        <v>790.14234533000001</v>
      </c>
      <c r="D429" s="37">
        <f>SUMIFS(СВЦЭМ!$L$34:$L$777,СВЦЭМ!$A$34:$A$777,$A429,СВЦЭМ!$B$34:$B$777,D$401)+'СЕТ СН'!$F$13</f>
        <v>796.38079024000001</v>
      </c>
      <c r="E429" s="37">
        <f>SUMIFS(СВЦЭМ!$L$34:$L$777,СВЦЭМ!$A$34:$A$777,$A429,СВЦЭМ!$B$34:$B$777,E$401)+'СЕТ СН'!$F$13</f>
        <v>790.36863239000002</v>
      </c>
      <c r="F429" s="37">
        <f>SUMIFS(СВЦЭМ!$L$34:$L$777,СВЦЭМ!$A$34:$A$777,$A429,СВЦЭМ!$B$34:$B$777,F$401)+'СЕТ СН'!$F$13</f>
        <v>788.71082387000001</v>
      </c>
      <c r="G429" s="37">
        <f>SUMIFS(СВЦЭМ!$L$34:$L$777,СВЦЭМ!$A$34:$A$777,$A429,СВЦЭМ!$B$34:$B$777,G$401)+'СЕТ СН'!$F$13</f>
        <v>794.10586074000003</v>
      </c>
      <c r="H429" s="37">
        <f>SUMIFS(СВЦЭМ!$L$34:$L$777,СВЦЭМ!$A$34:$A$777,$A429,СВЦЭМ!$B$34:$B$777,H$401)+'СЕТ СН'!$F$13</f>
        <v>763.66308479999998</v>
      </c>
      <c r="I429" s="37">
        <f>SUMIFS(СВЦЭМ!$L$34:$L$777,СВЦЭМ!$A$34:$A$777,$A429,СВЦЭМ!$B$34:$B$777,I$401)+'СЕТ СН'!$F$13</f>
        <v>677.66685126000004</v>
      </c>
      <c r="J429" s="37">
        <f>SUMIFS(СВЦЭМ!$L$34:$L$777,СВЦЭМ!$A$34:$A$777,$A429,СВЦЭМ!$B$34:$B$777,J$401)+'СЕТ СН'!$F$13</f>
        <v>591.14556173999995</v>
      </c>
      <c r="K429" s="37">
        <f>SUMIFS(СВЦЭМ!$L$34:$L$777,СВЦЭМ!$A$34:$A$777,$A429,СВЦЭМ!$B$34:$B$777,K$401)+'СЕТ СН'!$F$13</f>
        <v>552.50076595999997</v>
      </c>
      <c r="L429" s="37">
        <f>SUMIFS(СВЦЭМ!$L$34:$L$777,СВЦЭМ!$A$34:$A$777,$A429,СВЦЭМ!$B$34:$B$777,L$401)+'СЕТ СН'!$F$13</f>
        <v>547.30899445</v>
      </c>
      <c r="M429" s="37">
        <f>SUMIFS(СВЦЭМ!$L$34:$L$777,СВЦЭМ!$A$34:$A$777,$A429,СВЦЭМ!$B$34:$B$777,M$401)+'СЕТ СН'!$F$13</f>
        <v>544.88778582999998</v>
      </c>
      <c r="N429" s="37">
        <f>SUMIFS(СВЦЭМ!$L$34:$L$777,СВЦЭМ!$A$34:$A$777,$A429,СВЦЭМ!$B$34:$B$777,N$401)+'СЕТ СН'!$F$13</f>
        <v>541.92300725999996</v>
      </c>
      <c r="O429" s="37">
        <f>SUMIFS(СВЦЭМ!$L$34:$L$777,СВЦЭМ!$A$34:$A$777,$A429,СВЦЭМ!$B$34:$B$777,O$401)+'СЕТ СН'!$F$13</f>
        <v>548.65185517999998</v>
      </c>
      <c r="P429" s="37">
        <f>SUMIFS(СВЦЭМ!$L$34:$L$777,СВЦЭМ!$A$34:$A$777,$A429,СВЦЭМ!$B$34:$B$777,P$401)+'СЕТ СН'!$F$13</f>
        <v>551.86132721000001</v>
      </c>
      <c r="Q429" s="37">
        <f>SUMIFS(СВЦЭМ!$L$34:$L$777,СВЦЭМ!$A$34:$A$777,$A429,СВЦЭМ!$B$34:$B$777,Q$401)+'СЕТ СН'!$F$13</f>
        <v>555.80803430000003</v>
      </c>
      <c r="R429" s="37">
        <f>SUMIFS(СВЦЭМ!$L$34:$L$777,СВЦЭМ!$A$34:$A$777,$A429,СВЦЭМ!$B$34:$B$777,R$401)+'СЕТ СН'!$F$13</f>
        <v>553.83561126999996</v>
      </c>
      <c r="S429" s="37">
        <f>SUMIFS(СВЦЭМ!$L$34:$L$777,СВЦЭМ!$A$34:$A$777,$A429,СВЦЭМ!$B$34:$B$777,S$401)+'СЕТ СН'!$F$13</f>
        <v>555.65524115000005</v>
      </c>
      <c r="T429" s="37">
        <f>SUMIFS(СВЦЭМ!$L$34:$L$777,СВЦЭМ!$A$34:$A$777,$A429,СВЦЭМ!$B$34:$B$777,T$401)+'СЕТ СН'!$F$13</f>
        <v>548.28478615999995</v>
      </c>
      <c r="U429" s="37">
        <f>SUMIFS(СВЦЭМ!$L$34:$L$777,СВЦЭМ!$A$34:$A$777,$A429,СВЦЭМ!$B$34:$B$777,U$401)+'СЕТ СН'!$F$13</f>
        <v>544.40383223000003</v>
      </c>
      <c r="V429" s="37">
        <f>SUMIFS(СВЦЭМ!$L$34:$L$777,СВЦЭМ!$A$34:$A$777,$A429,СВЦЭМ!$B$34:$B$777,V$401)+'СЕТ СН'!$F$13</f>
        <v>559.89693065999995</v>
      </c>
      <c r="W429" s="37">
        <f>SUMIFS(СВЦЭМ!$L$34:$L$777,СВЦЭМ!$A$34:$A$777,$A429,СВЦЭМ!$B$34:$B$777,W$401)+'СЕТ СН'!$F$13</f>
        <v>592.38468537000006</v>
      </c>
      <c r="X429" s="37">
        <f>SUMIFS(СВЦЭМ!$L$34:$L$777,СВЦЭМ!$A$34:$A$777,$A429,СВЦЭМ!$B$34:$B$777,X$401)+'СЕТ СН'!$F$13</f>
        <v>677.84885053999994</v>
      </c>
      <c r="Y429" s="37">
        <f>SUMIFS(СВЦЭМ!$L$34:$L$777,СВЦЭМ!$A$34:$A$777,$A429,СВЦЭМ!$B$34:$B$777,Y$401)+'СЕТ СН'!$F$13</f>
        <v>746.30178341999999</v>
      </c>
    </row>
    <row r="430" spans="1:25" ht="15.75" x14ac:dyDescent="0.2">
      <c r="A430" s="36">
        <f t="shared" si="11"/>
        <v>43280</v>
      </c>
      <c r="B430" s="37">
        <f>SUMIFS(СВЦЭМ!$L$34:$L$777,СВЦЭМ!$A$34:$A$777,$A430,СВЦЭМ!$B$34:$B$777,B$401)+'СЕТ СН'!$F$13</f>
        <v>779.18702527000005</v>
      </c>
      <c r="C430" s="37">
        <f>SUMIFS(СВЦЭМ!$L$34:$L$777,СВЦЭМ!$A$34:$A$777,$A430,СВЦЭМ!$B$34:$B$777,C$401)+'СЕТ СН'!$F$13</f>
        <v>836.58051948000002</v>
      </c>
      <c r="D430" s="37">
        <f>SUMIFS(СВЦЭМ!$L$34:$L$777,СВЦЭМ!$A$34:$A$777,$A430,СВЦЭМ!$B$34:$B$777,D$401)+'СЕТ СН'!$F$13</f>
        <v>838.74437739999996</v>
      </c>
      <c r="E430" s="37">
        <f>SUMIFS(СВЦЭМ!$L$34:$L$777,СВЦЭМ!$A$34:$A$777,$A430,СВЦЭМ!$B$34:$B$777,E$401)+'СЕТ СН'!$F$13</f>
        <v>832.87963051999998</v>
      </c>
      <c r="F430" s="37">
        <f>SUMIFS(СВЦЭМ!$L$34:$L$777,СВЦЭМ!$A$34:$A$777,$A430,СВЦЭМ!$B$34:$B$777,F$401)+'СЕТ СН'!$F$13</f>
        <v>830.20273197999995</v>
      </c>
      <c r="G430" s="37">
        <f>SUMIFS(СВЦЭМ!$L$34:$L$777,СВЦЭМ!$A$34:$A$777,$A430,СВЦЭМ!$B$34:$B$777,G$401)+'СЕТ СН'!$F$13</f>
        <v>833.51323425999999</v>
      </c>
      <c r="H430" s="37">
        <f>SUMIFS(СВЦЭМ!$L$34:$L$777,СВЦЭМ!$A$34:$A$777,$A430,СВЦЭМ!$B$34:$B$777,H$401)+'СЕТ СН'!$F$13</f>
        <v>770.61312271999998</v>
      </c>
      <c r="I430" s="37">
        <f>SUMIFS(СВЦЭМ!$L$34:$L$777,СВЦЭМ!$A$34:$A$777,$A430,СВЦЭМ!$B$34:$B$777,I$401)+'СЕТ СН'!$F$13</f>
        <v>662.40255413</v>
      </c>
      <c r="J430" s="37">
        <f>SUMIFS(СВЦЭМ!$L$34:$L$777,СВЦЭМ!$A$34:$A$777,$A430,СВЦЭМ!$B$34:$B$777,J$401)+'СЕТ СН'!$F$13</f>
        <v>580.43484192000005</v>
      </c>
      <c r="K430" s="37">
        <f>SUMIFS(СВЦЭМ!$L$34:$L$777,СВЦЭМ!$A$34:$A$777,$A430,СВЦЭМ!$B$34:$B$777,K$401)+'СЕТ СН'!$F$13</f>
        <v>534.69378408</v>
      </c>
      <c r="L430" s="37">
        <f>SUMIFS(СВЦЭМ!$L$34:$L$777,СВЦЭМ!$A$34:$A$777,$A430,СВЦЭМ!$B$34:$B$777,L$401)+'СЕТ СН'!$F$13</f>
        <v>528.93777520000003</v>
      </c>
      <c r="M430" s="37">
        <f>SUMIFS(СВЦЭМ!$L$34:$L$777,СВЦЭМ!$A$34:$A$777,$A430,СВЦЭМ!$B$34:$B$777,M$401)+'СЕТ СН'!$F$13</f>
        <v>525.58601272999999</v>
      </c>
      <c r="N430" s="37">
        <f>SUMIFS(СВЦЭМ!$L$34:$L$777,СВЦЭМ!$A$34:$A$777,$A430,СВЦЭМ!$B$34:$B$777,N$401)+'СЕТ СН'!$F$13</f>
        <v>524.10708396999996</v>
      </c>
      <c r="O430" s="37">
        <f>SUMIFS(СВЦЭМ!$L$34:$L$777,СВЦЭМ!$A$34:$A$777,$A430,СВЦЭМ!$B$34:$B$777,O$401)+'СЕТ СН'!$F$13</f>
        <v>528.00132176</v>
      </c>
      <c r="P430" s="37">
        <f>SUMIFS(СВЦЭМ!$L$34:$L$777,СВЦЭМ!$A$34:$A$777,$A430,СВЦЭМ!$B$34:$B$777,P$401)+'СЕТ СН'!$F$13</f>
        <v>531.43136245999995</v>
      </c>
      <c r="Q430" s="37">
        <f>SUMIFS(СВЦЭМ!$L$34:$L$777,СВЦЭМ!$A$34:$A$777,$A430,СВЦЭМ!$B$34:$B$777,Q$401)+'СЕТ СН'!$F$13</f>
        <v>534.37866070999996</v>
      </c>
      <c r="R430" s="37">
        <f>SUMIFS(СВЦЭМ!$L$34:$L$777,СВЦЭМ!$A$34:$A$777,$A430,СВЦЭМ!$B$34:$B$777,R$401)+'СЕТ СН'!$F$13</f>
        <v>530.74638822999998</v>
      </c>
      <c r="S430" s="37">
        <f>SUMIFS(СВЦЭМ!$L$34:$L$777,СВЦЭМ!$A$34:$A$777,$A430,СВЦЭМ!$B$34:$B$777,S$401)+'СЕТ СН'!$F$13</f>
        <v>532.66487723</v>
      </c>
      <c r="T430" s="37">
        <f>SUMIFS(СВЦЭМ!$L$34:$L$777,СВЦЭМ!$A$34:$A$777,$A430,СВЦЭМ!$B$34:$B$777,T$401)+'СЕТ СН'!$F$13</f>
        <v>532.88681982000003</v>
      </c>
      <c r="U430" s="37">
        <f>SUMIFS(СВЦЭМ!$L$34:$L$777,СВЦЭМ!$A$34:$A$777,$A430,СВЦЭМ!$B$34:$B$777,U$401)+'СЕТ СН'!$F$13</f>
        <v>531.81074295999997</v>
      </c>
      <c r="V430" s="37">
        <f>SUMIFS(СВЦЭМ!$L$34:$L$777,СВЦЭМ!$A$34:$A$777,$A430,СВЦЭМ!$B$34:$B$777,V$401)+'СЕТ СН'!$F$13</f>
        <v>534.07795567000005</v>
      </c>
      <c r="W430" s="37">
        <f>SUMIFS(СВЦЭМ!$L$34:$L$777,СВЦЭМ!$A$34:$A$777,$A430,СВЦЭМ!$B$34:$B$777,W$401)+'СЕТ СН'!$F$13</f>
        <v>586.37887768999997</v>
      </c>
      <c r="X430" s="37">
        <f>SUMIFS(СВЦЭМ!$L$34:$L$777,СВЦЭМ!$A$34:$A$777,$A430,СВЦЭМ!$B$34:$B$777,X$401)+'СЕТ СН'!$F$13</f>
        <v>642.12654299999997</v>
      </c>
      <c r="Y430" s="37">
        <f>SUMIFS(СВЦЭМ!$L$34:$L$777,СВЦЭМ!$A$34:$A$777,$A430,СВЦЭМ!$B$34:$B$777,Y$401)+'СЕТ СН'!$F$13</f>
        <v>740.59486340000001</v>
      </c>
    </row>
    <row r="431" spans="1:25" ht="15.75" x14ac:dyDescent="0.2">
      <c r="A431" s="36">
        <f t="shared" si="11"/>
        <v>43281</v>
      </c>
      <c r="B431" s="37">
        <f>SUMIFS(СВЦЭМ!$L$34:$L$777,СВЦЭМ!$A$34:$A$777,$A431,СВЦЭМ!$B$34:$B$777,B$401)+'СЕТ СН'!$F$13</f>
        <v>818.61698223999997</v>
      </c>
      <c r="C431" s="37">
        <f>SUMIFS(СВЦЭМ!$L$34:$L$777,СВЦЭМ!$A$34:$A$777,$A431,СВЦЭМ!$B$34:$B$777,C$401)+'СЕТ СН'!$F$13</f>
        <v>809.05149009000002</v>
      </c>
      <c r="D431" s="37">
        <f>SUMIFS(СВЦЭМ!$L$34:$L$777,СВЦЭМ!$A$34:$A$777,$A431,СВЦЭМ!$B$34:$B$777,D$401)+'СЕТ СН'!$F$13</f>
        <v>820.44571775999998</v>
      </c>
      <c r="E431" s="37">
        <f>SUMIFS(СВЦЭМ!$L$34:$L$777,СВЦЭМ!$A$34:$A$777,$A431,СВЦЭМ!$B$34:$B$777,E$401)+'СЕТ СН'!$F$13</f>
        <v>815.91455127999996</v>
      </c>
      <c r="F431" s="37">
        <f>SUMIFS(СВЦЭМ!$L$34:$L$777,СВЦЭМ!$A$34:$A$777,$A431,СВЦЭМ!$B$34:$B$777,F$401)+'СЕТ СН'!$F$13</f>
        <v>813.96842574000004</v>
      </c>
      <c r="G431" s="37">
        <f>SUMIFS(СВЦЭМ!$L$34:$L$777,СВЦЭМ!$A$34:$A$777,$A431,СВЦЭМ!$B$34:$B$777,G$401)+'СЕТ СН'!$F$13</f>
        <v>814.46722316</v>
      </c>
      <c r="H431" s="37">
        <f>SUMIFS(СВЦЭМ!$L$34:$L$777,СВЦЭМ!$A$34:$A$777,$A431,СВЦЭМ!$B$34:$B$777,H$401)+'СЕТ СН'!$F$13</f>
        <v>743.90971064999997</v>
      </c>
      <c r="I431" s="37">
        <f>SUMIFS(СВЦЭМ!$L$34:$L$777,СВЦЭМ!$A$34:$A$777,$A431,СВЦЭМ!$B$34:$B$777,I$401)+'СЕТ СН'!$F$13</f>
        <v>631.56415852999999</v>
      </c>
      <c r="J431" s="37">
        <f>SUMIFS(СВЦЭМ!$L$34:$L$777,СВЦЭМ!$A$34:$A$777,$A431,СВЦЭМ!$B$34:$B$777,J$401)+'СЕТ СН'!$F$13</f>
        <v>546.24632265000002</v>
      </c>
      <c r="K431" s="37">
        <f>SUMIFS(СВЦЭМ!$L$34:$L$777,СВЦЭМ!$A$34:$A$777,$A431,СВЦЭМ!$B$34:$B$777,K$401)+'СЕТ СН'!$F$13</f>
        <v>513.53672861999996</v>
      </c>
      <c r="L431" s="37">
        <f>SUMIFS(СВЦЭМ!$L$34:$L$777,СВЦЭМ!$A$34:$A$777,$A431,СВЦЭМ!$B$34:$B$777,L$401)+'СЕТ СН'!$F$13</f>
        <v>518.55685665999999</v>
      </c>
      <c r="M431" s="37">
        <f>SUMIFS(СВЦЭМ!$L$34:$L$777,СВЦЭМ!$A$34:$A$777,$A431,СВЦЭМ!$B$34:$B$777,M$401)+'СЕТ СН'!$F$13</f>
        <v>504.90685474000003</v>
      </c>
      <c r="N431" s="37">
        <f>SUMIFS(СВЦЭМ!$L$34:$L$777,СВЦЭМ!$A$34:$A$777,$A431,СВЦЭМ!$B$34:$B$777,N$401)+'СЕТ СН'!$F$13</f>
        <v>519.28220522000004</v>
      </c>
      <c r="O431" s="37">
        <f>SUMIFS(СВЦЭМ!$L$34:$L$777,СВЦЭМ!$A$34:$A$777,$A431,СВЦЭМ!$B$34:$B$777,O$401)+'СЕТ СН'!$F$13</f>
        <v>520.40569420999998</v>
      </c>
      <c r="P431" s="37">
        <f>SUMIFS(СВЦЭМ!$L$34:$L$777,СВЦЭМ!$A$34:$A$777,$A431,СВЦЭМ!$B$34:$B$777,P$401)+'СЕТ СН'!$F$13</f>
        <v>522.01147678999996</v>
      </c>
      <c r="Q431" s="37">
        <f>SUMIFS(СВЦЭМ!$L$34:$L$777,СВЦЭМ!$A$34:$A$777,$A431,СВЦЭМ!$B$34:$B$777,Q$401)+'СЕТ СН'!$F$13</f>
        <v>520.46067502999995</v>
      </c>
      <c r="R431" s="37">
        <f>SUMIFS(СВЦЭМ!$L$34:$L$777,СВЦЭМ!$A$34:$A$777,$A431,СВЦЭМ!$B$34:$B$777,R$401)+'СЕТ СН'!$F$13</f>
        <v>517.67771408999999</v>
      </c>
      <c r="S431" s="37">
        <f>SUMIFS(СВЦЭМ!$L$34:$L$777,СВЦЭМ!$A$34:$A$777,$A431,СВЦЭМ!$B$34:$B$777,S$401)+'СЕТ СН'!$F$13</f>
        <v>514.64188098</v>
      </c>
      <c r="T431" s="37">
        <f>SUMIFS(СВЦЭМ!$L$34:$L$777,СВЦЭМ!$A$34:$A$777,$A431,СВЦЭМ!$B$34:$B$777,T$401)+'СЕТ СН'!$F$13</f>
        <v>515.57202286999996</v>
      </c>
      <c r="U431" s="37">
        <f>SUMIFS(СВЦЭМ!$L$34:$L$777,СВЦЭМ!$A$34:$A$777,$A431,СВЦЭМ!$B$34:$B$777,U$401)+'СЕТ СН'!$F$13</f>
        <v>510.14496752000002</v>
      </c>
      <c r="V431" s="37">
        <f>SUMIFS(СВЦЭМ!$L$34:$L$777,СВЦЭМ!$A$34:$A$777,$A431,СВЦЭМ!$B$34:$B$777,V$401)+'СЕТ СН'!$F$13</f>
        <v>515.49205297000003</v>
      </c>
      <c r="W431" s="37">
        <f>SUMIFS(СВЦЭМ!$L$34:$L$777,СВЦЭМ!$A$34:$A$777,$A431,СВЦЭМ!$B$34:$B$777,W$401)+'СЕТ СН'!$F$13</f>
        <v>557.79114173000005</v>
      </c>
      <c r="X431" s="37">
        <f>SUMIFS(СВЦЭМ!$L$34:$L$777,СВЦЭМ!$A$34:$A$777,$A431,СВЦЭМ!$B$34:$B$777,X$401)+'СЕТ СН'!$F$13</f>
        <v>629.04028242000004</v>
      </c>
      <c r="Y431" s="37">
        <f>SUMIFS(СВЦЭМ!$L$34:$L$777,СВЦЭМ!$A$34:$A$777,$A431,СВЦЭМ!$B$34:$B$777,Y$401)+'СЕТ СН'!$F$13</f>
        <v>691.92132401000003</v>
      </c>
    </row>
    <row r="432" spans="1:25" ht="15.75" hidden="1" x14ac:dyDescent="0.2">
      <c r="A432" s="36">
        <f t="shared" si="11"/>
        <v>43282</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5">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row>
    <row r="439" spans="1:26" ht="15.75" x14ac:dyDescent="0.25">
      <c r="A439" s="116"/>
      <c r="B439" s="116"/>
      <c r="C439" s="116"/>
      <c r="D439" s="116"/>
      <c r="E439" s="116"/>
      <c r="F439" s="116"/>
      <c r="G439" s="116"/>
      <c r="H439" s="116"/>
      <c r="I439" s="116"/>
      <c r="J439" s="116"/>
      <c r="K439" s="116"/>
      <c r="L439" s="116"/>
      <c r="M439" s="116"/>
      <c r="N439" s="119">
        <f>СВЦЭМ!$D$12+'СЕТ СН'!$F$10-'СЕТ СН'!$F$22</f>
        <v>-94901.47873880947</v>
      </c>
      <c r="O439" s="120"/>
      <c r="P439" s="119">
        <f>СВЦЭМ!$D$12+'СЕТ СН'!$F$10-'СЕТ СН'!$G$22</f>
        <v>-127308.59873880947</v>
      </c>
      <c r="Q439" s="120"/>
      <c r="R439" s="119">
        <f>СВЦЭМ!$D$12+'СЕТ СН'!$F$10-'СЕТ СН'!$H$22</f>
        <v>-160687.91873880953</v>
      </c>
      <c r="S439" s="120"/>
      <c r="T439" s="119">
        <f>СВЦЭМ!$D$12+'СЕТ СН'!$F$10-'СЕТ СН'!$I$22</f>
        <v>-195068.62873880949</v>
      </c>
      <c r="U439" s="12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abSelected="1" zoomScale="70" zoomScaleNormal="70" zoomScaleSheetLayoutView="80" workbookViewId="0">
      <selection activeCell="A12" sqref="A12"/>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июнь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3" t="s">
        <v>42</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84</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01.06.2018</v>
      </c>
      <c r="B12" s="37">
        <f>SUMIFS(СВЦЭМ!$D$34:$D$777,СВЦЭМ!$A$34:$A$777,$A12,СВЦЭМ!$B$34:$B$777,B$11)+'СЕТ СН'!$F$11+СВЦЭМ!$D$10+'СЕТ СН'!$F$6-'СЕТ СН'!$F$23</f>
        <v>528.65550072000008</v>
      </c>
      <c r="C12" s="37">
        <f>SUMIFS(СВЦЭМ!$D$34:$D$777,СВЦЭМ!$A$34:$A$777,$A12,СВЦЭМ!$B$34:$B$777,C$11)+'СЕТ СН'!$F$11+СВЦЭМ!$D$10+'СЕТ СН'!$F$6-'СЕТ СН'!$F$23</f>
        <v>582.95727531</v>
      </c>
      <c r="D12" s="37">
        <f>SUMIFS(СВЦЭМ!$D$34:$D$777,СВЦЭМ!$A$34:$A$777,$A12,СВЦЭМ!$B$34:$B$777,D$11)+'СЕТ СН'!$F$11+СВЦЭМ!$D$10+'СЕТ СН'!$F$6-'СЕТ СН'!$F$23</f>
        <v>614.75630568999998</v>
      </c>
      <c r="E12" s="37">
        <f>SUMIFS(СВЦЭМ!$D$34:$D$777,СВЦЭМ!$A$34:$A$777,$A12,СВЦЭМ!$B$34:$B$777,E$11)+'СЕТ СН'!$F$11+СВЦЭМ!$D$10+'СЕТ СН'!$F$6-'СЕТ СН'!$F$23</f>
        <v>632.09911462999992</v>
      </c>
      <c r="F12" s="37">
        <f>SUMIFS(СВЦЭМ!$D$34:$D$777,СВЦЭМ!$A$34:$A$777,$A12,СВЦЭМ!$B$34:$B$777,F$11)+'СЕТ СН'!$F$11+СВЦЭМ!$D$10+'СЕТ СН'!$F$6-'СЕТ СН'!$F$23</f>
        <v>626.22048352000013</v>
      </c>
      <c r="G12" s="37">
        <f>SUMIFS(СВЦЭМ!$D$34:$D$777,СВЦЭМ!$A$34:$A$777,$A12,СВЦЭМ!$B$34:$B$777,G$11)+'СЕТ СН'!$F$11+СВЦЭМ!$D$10+'СЕТ СН'!$F$6-'СЕТ СН'!$F$23</f>
        <v>620.18400196000005</v>
      </c>
      <c r="H12" s="37">
        <f>SUMIFS(СВЦЭМ!$D$34:$D$777,СВЦЭМ!$A$34:$A$777,$A12,СВЦЭМ!$B$34:$B$777,H$11)+'СЕТ СН'!$F$11+СВЦЭМ!$D$10+'СЕТ СН'!$F$6-'СЕТ СН'!$F$23</f>
        <v>499.26148324000008</v>
      </c>
      <c r="I12" s="37">
        <f>SUMIFS(СВЦЭМ!$D$34:$D$777,СВЦЭМ!$A$34:$A$777,$A12,СВЦЭМ!$B$34:$B$777,I$11)+'СЕТ СН'!$F$11+СВЦЭМ!$D$10+'СЕТ СН'!$F$6-'СЕТ СН'!$F$23</f>
        <v>368.46846231000006</v>
      </c>
      <c r="J12" s="37">
        <f>SUMIFS(СВЦЭМ!$D$34:$D$777,СВЦЭМ!$A$34:$A$777,$A12,СВЦЭМ!$B$34:$B$777,J$11)+'СЕТ СН'!$F$11+СВЦЭМ!$D$10+'СЕТ СН'!$F$6-'СЕТ СН'!$F$23</f>
        <v>342.44799484999987</v>
      </c>
      <c r="K12" s="37">
        <f>SUMIFS(СВЦЭМ!$D$34:$D$777,СВЦЭМ!$A$34:$A$777,$A12,СВЦЭМ!$B$34:$B$777,K$11)+'СЕТ СН'!$F$11+СВЦЭМ!$D$10+'СЕТ СН'!$F$6-'СЕТ СН'!$F$23</f>
        <v>325.05389663000017</v>
      </c>
      <c r="L12" s="37">
        <f>SUMIFS(СВЦЭМ!$D$34:$D$777,СВЦЭМ!$A$34:$A$777,$A12,СВЦЭМ!$B$34:$B$777,L$11)+'СЕТ СН'!$F$11+СВЦЭМ!$D$10+'СЕТ СН'!$F$6-'СЕТ СН'!$F$23</f>
        <v>387.39528815000006</v>
      </c>
      <c r="M12" s="37">
        <f>SUMIFS(СВЦЭМ!$D$34:$D$777,СВЦЭМ!$A$34:$A$777,$A12,СВЦЭМ!$B$34:$B$777,M$11)+'СЕТ СН'!$F$11+СВЦЭМ!$D$10+'СЕТ СН'!$F$6-'СЕТ СН'!$F$23</f>
        <v>378.2843548699999</v>
      </c>
      <c r="N12" s="37">
        <f>SUMIFS(СВЦЭМ!$D$34:$D$777,СВЦЭМ!$A$34:$A$777,$A12,СВЦЭМ!$B$34:$B$777,N$11)+'СЕТ СН'!$F$11+СВЦЭМ!$D$10+'СЕТ СН'!$F$6-'СЕТ СН'!$F$23</f>
        <v>380.19613762000006</v>
      </c>
      <c r="O12" s="37">
        <f>SUMIFS(СВЦЭМ!$D$34:$D$777,СВЦЭМ!$A$34:$A$777,$A12,СВЦЭМ!$B$34:$B$777,O$11)+'СЕТ СН'!$F$11+СВЦЭМ!$D$10+'СЕТ СН'!$F$6-'СЕТ СН'!$F$23</f>
        <v>391.30833821999988</v>
      </c>
      <c r="P12" s="37">
        <f>SUMIFS(СВЦЭМ!$D$34:$D$777,СВЦЭМ!$A$34:$A$777,$A12,СВЦЭМ!$B$34:$B$777,P$11)+'СЕТ СН'!$F$11+СВЦЭМ!$D$10+'СЕТ СН'!$F$6-'СЕТ СН'!$F$23</f>
        <v>391.22623157999999</v>
      </c>
      <c r="Q12" s="37">
        <f>SUMIFS(СВЦЭМ!$D$34:$D$777,СВЦЭМ!$A$34:$A$777,$A12,СВЦЭМ!$B$34:$B$777,Q$11)+'СЕТ СН'!$F$11+СВЦЭМ!$D$10+'СЕТ СН'!$F$6-'СЕТ СН'!$F$23</f>
        <v>388.87177873000007</v>
      </c>
      <c r="R12" s="37">
        <f>SUMIFS(СВЦЭМ!$D$34:$D$777,СВЦЭМ!$A$34:$A$777,$A12,СВЦЭМ!$B$34:$B$777,R$11)+'СЕТ СН'!$F$11+СВЦЭМ!$D$10+'СЕТ СН'!$F$6-'СЕТ СН'!$F$23</f>
        <v>396.52005889999998</v>
      </c>
      <c r="S12" s="37">
        <f>SUMIFS(СВЦЭМ!$D$34:$D$777,СВЦЭМ!$A$34:$A$777,$A12,СВЦЭМ!$B$34:$B$777,S$11)+'СЕТ СН'!$F$11+СВЦЭМ!$D$10+'СЕТ СН'!$F$6-'СЕТ СН'!$F$23</f>
        <v>389.47327688000007</v>
      </c>
      <c r="T12" s="37">
        <f>SUMIFS(СВЦЭМ!$D$34:$D$777,СВЦЭМ!$A$34:$A$777,$A12,СВЦЭМ!$B$34:$B$777,T$11)+'СЕТ СН'!$F$11+СВЦЭМ!$D$10+'СЕТ СН'!$F$6-'СЕТ СН'!$F$23</f>
        <v>388.68011437000007</v>
      </c>
      <c r="U12" s="37">
        <f>SUMIFS(СВЦЭМ!$D$34:$D$777,СВЦЭМ!$A$34:$A$777,$A12,СВЦЭМ!$B$34:$B$777,U$11)+'СЕТ СН'!$F$11+СВЦЭМ!$D$10+'СЕТ СН'!$F$6-'СЕТ СН'!$F$23</f>
        <v>372.86928370999988</v>
      </c>
      <c r="V12" s="37">
        <f>SUMIFS(СВЦЭМ!$D$34:$D$777,СВЦЭМ!$A$34:$A$777,$A12,СВЦЭМ!$B$34:$B$777,V$11)+'СЕТ СН'!$F$11+СВЦЭМ!$D$10+'СЕТ СН'!$F$6-'СЕТ СН'!$F$23</f>
        <v>372.29024958000002</v>
      </c>
      <c r="W12" s="37">
        <f>SUMIFS(СВЦЭМ!$D$34:$D$777,СВЦЭМ!$A$34:$A$777,$A12,СВЦЭМ!$B$34:$B$777,W$11)+'СЕТ СН'!$F$11+СВЦЭМ!$D$10+'СЕТ СН'!$F$6-'СЕТ СН'!$F$23</f>
        <v>348.73674715000004</v>
      </c>
      <c r="X12" s="37">
        <f>SUMIFS(СВЦЭМ!$D$34:$D$777,СВЦЭМ!$A$34:$A$777,$A12,СВЦЭМ!$B$34:$B$777,X$11)+'СЕТ СН'!$F$11+СВЦЭМ!$D$10+'СЕТ СН'!$F$6-'СЕТ СН'!$F$23</f>
        <v>361.57444609000015</v>
      </c>
      <c r="Y12" s="37">
        <f>SUMIFS(СВЦЭМ!$D$34:$D$777,СВЦЭМ!$A$34:$A$777,$A12,СВЦЭМ!$B$34:$B$777,Y$11)+'СЕТ СН'!$F$11+СВЦЭМ!$D$10+'СЕТ СН'!$F$6-'СЕТ СН'!$F$23</f>
        <v>469.05454350000002</v>
      </c>
      <c r="AA12" s="46"/>
    </row>
    <row r="13" spans="1:27" ht="15.75" x14ac:dyDescent="0.2">
      <c r="A13" s="36">
        <f>A12+1</f>
        <v>43253</v>
      </c>
      <c r="B13" s="37">
        <f>SUMIFS(СВЦЭМ!$D$34:$D$777,СВЦЭМ!$A$34:$A$777,$A13,СВЦЭМ!$B$34:$B$777,B$11)+'СЕТ СН'!$F$11+СВЦЭМ!$D$10+'СЕТ СН'!$F$6-'СЕТ СН'!$F$23</f>
        <v>483.76664466</v>
      </c>
      <c r="C13" s="37">
        <f>SUMIFS(СВЦЭМ!$D$34:$D$777,СВЦЭМ!$A$34:$A$777,$A13,СВЦЭМ!$B$34:$B$777,C$11)+'СЕТ СН'!$F$11+СВЦЭМ!$D$10+'СЕТ СН'!$F$6-'СЕТ СН'!$F$23</f>
        <v>549.48172063000004</v>
      </c>
      <c r="D13" s="37">
        <f>SUMIFS(СВЦЭМ!$D$34:$D$777,СВЦЭМ!$A$34:$A$777,$A13,СВЦЭМ!$B$34:$B$777,D$11)+'СЕТ СН'!$F$11+СВЦЭМ!$D$10+'СЕТ СН'!$F$6-'СЕТ СН'!$F$23</f>
        <v>577.63249286000007</v>
      </c>
      <c r="E13" s="37">
        <f>SUMIFS(СВЦЭМ!$D$34:$D$777,СВЦЭМ!$A$34:$A$777,$A13,СВЦЭМ!$B$34:$B$777,E$11)+'СЕТ СН'!$F$11+СВЦЭМ!$D$10+'СЕТ СН'!$F$6-'СЕТ СН'!$F$23</f>
        <v>581.91875798000012</v>
      </c>
      <c r="F13" s="37">
        <f>SUMIFS(СВЦЭМ!$D$34:$D$777,СВЦЭМ!$A$34:$A$777,$A13,СВЦЭМ!$B$34:$B$777,F$11)+'СЕТ СН'!$F$11+СВЦЭМ!$D$10+'СЕТ СН'!$F$6-'СЕТ СН'!$F$23</f>
        <v>595.91443012000002</v>
      </c>
      <c r="G13" s="37">
        <f>SUMIFS(СВЦЭМ!$D$34:$D$777,СВЦЭМ!$A$34:$A$777,$A13,СВЦЭМ!$B$34:$B$777,G$11)+'СЕТ СН'!$F$11+СВЦЭМ!$D$10+'СЕТ СН'!$F$6-'СЕТ СН'!$F$23</f>
        <v>577.34643465000011</v>
      </c>
      <c r="H13" s="37">
        <f>SUMIFS(СВЦЭМ!$D$34:$D$777,СВЦЭМ!$A$34:$A$777,$A13,СВЦЭМ!$B$34:$B$777,H$11)+'СЕТ СН'!$F$11+СВЦЭМ!$D$10+'СЕТ СН'!$F$6-'СЕТ СН'!$F$23</f>
        <v>496.92667713999992</v>
      </c>
      <c r="I13" s="37">
        <f>SUMIFS(СВЦЭМ!$D$34:$D$777,СВЦЭМ!$A$34:$A$777,$A13,СВЦЭМ!$B$34:$B$777,I$11)+'СЕТ СН'!$F$11+СВЦЭМ!$D$10+'СЕТ СН'!$F$6-'СЕТ СН'!$F$23</f>
        <v>409.97782998000014</v>
      </c>
      <c r="J13" s="37">
        <f>SUMIFS(СВЦЭМ!$D$34:$D$777,СВЦЭМ!$A$34:$A$777,$A13,СВЦЭМ!$B$34:$B$777,J$11)+'СЕТ СН'!$F$11+СВЦЭМ!$D$10+'СЕТ СН'!$F$6-'СЕТ СН'!$F$23</f>
        <v>368.41496554000003</v>
      </c>
      <c r="K13" s="37">
        <f>SUMIFS(СВЦЭМ!$D$34:$D$777,СВЦЭМ!$A$34:$A$777,$A13,СВЦЭМ!$B$34:$B$777,K$11)+'СЕТ СН'!$F$11+СВЦЭМ!$D$10+'СЕТ СН'!$F$6-'СЕТ СН'!$F$23</f>
        <v>376.95821449000016</v>
      </c>
      <c r="L13" s="37">
        <f>SUMIFS(СВЦЭМ!$D$34:$D$777,СВЦЭМ!$A$34:$A$777,$A13,СВЦЭМ!$B$34:$B$777,L$11)+'СЕТ СН'!$F$11+СВЦЭМ!$D$10+'СЕТ СН'!$F$6-'СЕТ СН'!$F$23</f>
        <v>389.86543570000015</v>
      </c>
      <c r="M13" s="37">
        <f>SUMIFS(СВЦЭМ!$D$34:$D$777,СВЦЭМ!$A$34:$A$777,$A13,СВЦЭМ!$B$34:$B$777,M$11)+'СЕТ СН'!$F$11+СВЦЭМ!$D$10+'СЕТ СН'!$F$6-'СЕТ СН'!$F$23</f>
        <v>395.84061007999992</v>
      </c>
      <c r="N13" s="37">
        <f>SUMIFS(СВЦЭМ!$D$34:$D$777,СВЦЭМ!$A$34:$A$777,$A13,СВЦЭМ!$B$34:$B$777,N$11)+'СЕТ СН'!$F$11+СВЦЭМ!$D$10+'СЕТ СН'!$F$6-'СЕТ СН'!$F$23</f>
        <v>392.38511305999998</v>
      </c>
      <c r="O13" s="37">
        <f>SUMIFS(СВЦЭМ!$D$34:$D$777,СВЦЭМ!$A$34:$A$777,$A13,СВЦЭМ!$B$34:$B$777,O$11)+'СЕТ СН'!$F$11+СВЦЭМ!$D$10+'СЕТ СН'!$F$6-'СЕТ СН'!$F$23</f>
        <v>404.71626419999996</v>
      </c>
      <c r="P13" s="37">
        <f>SUMIFS(СВЦЭМ!$D$34:$D$777,СВЦЭМ!$A$34:$A$777,$A13,СВЦЭМ!$B$34:$B$777,P$11)+'СЕТ СН'!$F$11+СВЦЭМ!$D$10+'СЕТ СН'!$F$6-'СЕТ СН'!$F$23</f>
        <v>399.76872768999999</v>
      </c>
      <c r="Q13" s="37">
        <f>SUMIFS(СВЦЭМ!$D$34:$D$777,СВЦЭМ!$A$34:$A$777,$A13,СВЦЭМ!$B$34:$B$777,Q$11)+'СЕТ СН'!$F$11+СВЦЭМ!$D$10+'СЕТ СН'!$F$6-'СЕТ СН'!$F$23</f>
        <v>395.85901548000004</v>
      </c>
      <c r="R13" s="37">
        <f>SUMIFS(СВЦЭМ!$D$34:$D$777,СВЦЭМ!$A$34:$A$777,$A13,СВЦЭМ!$B$34:$B$777,R$11)+'СЕТ СН'!$F$11+СВЦЭМ!$D$10+'СЕТ СН'!$F$6-'СЕТ СН'!$F$23</f>
        <v>390.7359619099999</v>
      </c>
      <c r="S13" s="37">
        <f>SUMIFS(СВЦЭМ!$D$34:$D$777,СВЦЭМ!$A$34:$A$777,$A13,СВЦЭМ!$B$34:$B$777,S$11)+'СЕТ СН'!$F$11+СВЦЭМ!$D$10+'СЕТ СН'!$F$6-'СЕТ СН'!$F$23</f>
        <v>393.6098963300002</v>
      </c>
      <c r="T13" s="37">
        <f>SUMIFS(СВЦЭМ!$D$34:$D$777,СВЦЭМ!$A$34:$A$777,$A13,СВЦЭМ!$B$34:$B$777,T$11)+'СЕТ СН'!$F$11+СВЦЭМ!$D$10+'СЕТ СН'!$F$6-'СЕТ СН'!$F$23</f>
        <v>392.70151322000004</v>
      </c>
      <c r="U13" s="37">
        <f>SUMIFS(СВЦЭМ!$D$34:$D$777,СВЦЭМ!$A$34:$A$777,$A13,СВЦЭМ!$B$34:$B$777,U$11)+'СЕТ СН'!$F$11+СВЦЭМ!$D$10+'СЕТ СН'!$F$6-'СЕТ СН'!$F$23</f>
        <v>377.2413926800001</v>
      </c>
      <c r="V13" s="37">
        <f>SUMIFS(СВЦЭМ!$D$34:$D$777,СВЦЭМ!$A$34:$A$777,$A13,СВЦЭМ!$B$34:$B$777,V$11)+'СЕТ СН'!$F$11+СВЦЭМ!$D$10+'СЕТ СН'!$F$6-'СЕТ СН'!$F$23</f>
        <v>346.05044968999994</v>
      </c>
      <c r="W13" s="37">
        <f>SUMIFS(СВЦЭМ!$D$34:$D$777,СВЦЭМ!$A$34:$A$777,$A13,СВЦЭМ!$B$34:$B$777,W$11)+'СЕТ СН'!$F$11+СВЦЭМ!$D$10+'СЕТ СН'!$F$6-'СЕТ СН'!$F$23</f>
        <v>318.20516230999999</v>
      </c>
      <c r="X13" s="37">
        <f>SUMIFS(СВЦЭМ!$D$34:$D$777,СВЦЭМ!$A$34:$A$777,$A13,СВЦЭМ!$B$34:$B$777,X$11)+'СЕТ СН'!$F$11+СВЦЭМ!$D$10+'СЕТ СН'!$F$6-'СЕТ СН'!$F$23</f>
        <v>324.79986435000012</v>
      </c>
      <c r="Y13" s="37">
        <f>SUMIFS(СВЦЭМ!$D$34:$D$777,СВЦЭМ!$A$34:$A$777,$A13,СВЦЭМ!$B$34:$B$777,Y$11)+'СЕТ СН'!$F$11+СВЦЭМ!$D$10+'СЕТ СН'!$F$6-'СЕТ СН'!$F$23</f>
        <v>390.66090739000003</v>
      </c>
    </row>
    <row r="14" spans="1:27" ht="15.75" x14ac:dyDescent="0.2">
      <c r="A14" s="36">
        <f t="shared" ref="A14:A42" si="0">A13+1</f>
        <v>43254</v>
      </c>
      <c r="B14" s="37">
        <f>SUMIFS(СВЦЭМ!$D$34:$D$777,СВЦЭМ!$A$34:$A$777,$A14,СВЦЭМ!$B$34:$B$777,B$11)+'СЕТ СН'!$F$11+СВЦЭМ!$D$10+'СЕТ СН'!$F$6-'СЕТ СН'!$F$23</f>
        <v>521.55153840000014</v>
      </c>
      <c r="C14" s="37">
        <f>SUMIFS(СВЦЭМ!$D$34:$D$777,СВЦЭМ!$A$34:$A$777,$A14,СВЦЭМ!$B$34:$B$777,C$11)+'СЕТ СН'!$F$11+СВЦЭМ!$D$10+'СЕТ СН'!$F$6-'СЕТ СН'!$F$23</f>
        <v>573.36283444999992</v>
      </c>
      <c r="D14" s="37">
        <f>SUMIFS(СВЦЭМ!$D$34:$D$777,СВЦЭМ!$A$34:$A$777,$A14,СВЦЭМ!$B$34:$B$777,D$11)+'СЕТ СН'!$F$11+СВЦЭМ!$D$10+'СЕТ СН'!$F$6-'СЕТ СН'!$F$23</f>
        <v>594.68603845000018</v>
      </c>
      <c r="E14" s="37">
        <f>SUMIFS(СВЦЭМ!$D$34:$D$777,СВЦЭМ!$A$34:$A$777,$A14,СВЦЭМ!$B$34:$B$777,E$11)+'СЕТ СН'!$F$11+СВЦЭМ!$D$10+'СЕТ СН'!$F$6-'СЕТ СН'!$F$23</f>
        <v>621.71184525000001</v>
      </c>
      <c r="F14" s="37">
        <f>SUMIFS(СВЦЭМ!$D$34:$D$777,СВЦЭМ!$A$34:$A$777,$A14,СВЦЭМ!$B$34:$B$777,F$11)+'СЕТ СН'!$F$11+СВЦЭМ!$D$10+'СЕТ СН'!$F$6-'СЕТ СН'!$F$23</f>
        <v>649.78324767000015</v>
      </c>
      <c r="G14" s="37">
        <f>SUMIFS(СВЦЭМ!$D$34:$D$777,СВЦЭМ!$A$34:$A$777,$A14,СВЦЭМ!$B$34:$B$777,G$11)+'СЕТ СН'!$F$11+СВЦЭМ!$D$10+'СЕТ СН'!$F$6-'СЕТ СН'!$F$23</f>
        <v>633.99589359000004</v>
      </c>
      <c r="H14" s="37">
        <f>SUMIFS(СВЦЭМ!$D$34:$D$777,СВЦЭМ!$A$34:$A$777,$A14,СВЦЭМ!$B$34:$B$777,H$11)+'СЕТ СН'!$F$11+СВЦЭМ!$D$10+'СЕТ СН'!$F$6-'СЕТ СН'!$F$23</f>
        <v>532.36960639000006</v>
      </c>
      <c r="I14" s="37">
        <f>SUMIFS(СВЦЭМ!$D$34:$D$777,СВЦЭМ!$A$34:$A$777,$A14,СВЦЭМ!$B$34:$B$777,I$11)+'СЕТ СН'!$F$11+СВЦЭМ!$D$10+'СЕТ СН'!$F$6-'СЕТ СН'!$F$23</f>
        <v>477.32286849000013</v>
      </c>
      <c r="J14" s="37">
        <f>SUMIFS(СВЦЭМ!$D$34:$D$777,СВЦЭМ!$A$34:$A$777,$A14,СВЦЭМ!$B$34:$B$777,J$11)+'СЕТ СН'!$F$11+СВЦЭМ!$D$10+'СЕТ СН'!$F$6-'СЕТ СН'!$F$23</f>
        <v>400.21796830999995</v>
      </c>
      <c r="K14" s="37">
        <f>SUMIFS(СВЦЭМ!$D$34:$D$777,СВЦЭМ!$A$34:$A$777,$A14,СВЦЭМ!$B$34:$B$777,K$11)+'СЕТ СН'!$F$11+СВЦЭМ!$D$10+'СЕТ СН'!$F$6-'СЕТ СН'!$F$23</f>
        <v>358.9163174800002</v>
      </c>
      <c r="L14" s="37">
        <f>SUMIFS(СВЦЭМ!$D$34:$D$777,СВЦЭМ!$A$34:$A$777,$A14,СВЦЭМ!$B$34:$B$777,L$11)+'СЕТ СН'!$F$11+СВЦЭМ!$D$10+'СЕТ СН'!$F$6-'СЕТ СН'!$F$23</f>
        <v>341.91455976000009</v>
      </c>
      <c r="M14" s="37">
        <f>SUMIFS(СВЦЭМ!$D$34:$D$777,СВЦЭМ!$A$34:$A$777,$A14,СВЦЭМ!$B$34:$B$777,M$11)+'СЕТ СН'!$F$11+СВЦЭМ!$D$10+'СЕТ СН'!$F$6-'СЕТ СН'!$F$23</f>
        <v>353.54389626</v>
      </c>
      <c r="N14" s="37">
        <f>SUMIFS(СВЦЭМ!$D$34:$D$777,СВЦЭМ!$A$34:$A$777,$A14,СВЦЭМ!$B$34:$B$777,N$11)+'СЕТ СН'!$F$11+СВЦЭМ!$D$10+'СЕТ СН'!$F$6-'СЕТ СН'!$F$23</f>
        <v>361.61659165000003</v>
      </c>
      <c r="O14" s="37">
        <f>SUMIFS(СВЦЭМ!$D$34:$D$777,СВЦЭМ!$A$34:$A$777,$A14,СВЦЭМ!$B$34:$B$777,O$11)+'СЕТ СН'!$F$11+СВЦЭМ!$D$10+'СЕТ СН'!$F$6-'СЕТ СН'!$F$23</f>
        <v>373.49560943000017</v>
      </c>
      <c r="P14" s="37">
        <f>SUMIFS(СВЦЭМ!$D$34:$D$777,СВЦЭМ!$A$34:$A$777,$A14,СВЦЭМ!$B$34:$B$777,P$11)+'СЕТ СН'!$F$11+СВЦЭМ!$D$10+'СЕТ СН'!$F$6-'СЕТ СН'!$F$23</f>
        <v>382.22482494999997</v>
      </c>
      <c r="Q14" s="37">
        <f>SUMIFS(СВЦЭМ!$D$34:$D$777,СВЦЭМ!$A$34:$A$777,$A14,СВЦЭМ!$B$34:$B$777,Q$11)+'СЕТ СН'!$F$11+СВЦЭМ!$D$10+'СЕТ СН'!$F$6-'СЕТ СН'!$F$23</f>
        <v>376.97130555000001</v>
      </c>
      <c r="R14" s="37">
        <f>SUMIFS(СВЦЭМ!$D$34:$D$777,СВЦЭМ!$A$34:$A$777,$A14,СВЦЭМ!$B$34:$B$777,R$11)+'СЕТ СН'!$F$11+СВЦЭМ!$D$10+'СЕТ СН'!$F$6-'СЕТ СН'!$F$23</f>
        <v>377.81591472000002</v>
      </c>
      <c r="S14" s="37">
        <f>SUMIFS(СВЦЭМ!$D$34:$D$777,СВЦЭМ!$A$34:$A$777,$A14,СВЦЭМ!$B$34:$B$777,S$11)+'СЕТ СН'!$F$11+СВЦЭМ!$D$10+'СЕТ СН'!$F$6-'СЕТ СН'!$F$23</f>
        <v>377.55306423000013</v>
      </c>
      <c r="T14" s="37">
        <f>SUMIFS(СВЦЭМ!$D$34:$D$777,СВЦЭМ!$A$34:$A$777,$A14,СВЦЭМ!$B$34:$B$777,T$11)+'СЕТ СН'!$F$11+СВЦЭМ!$D$10+'СЕТ СН'!$F$6-'СЕТ СН'!$F$23</f>
        <v>380.7827125</v>
      </c>
      <c r="U14" s="37">
        <f>SUMIFS(СВЦЭМ!$D$34:$D$777,СВЦЭМ!$A$34:$A$777,$A14,СВЦЭМ!$B$34:$B$777,U$11)+'СЕТ СН'!$F$11+СВЦЭМ!$D$10+'СЕТ СН'!$F$6-'СЕТ СН'!$F$23</f>
        <v>381.47954170000014</v>
      </c>
      <c r="V14" s="37">
        <f>SUMIFS(СВЦЭМ!$D$34:$D$777,СВЦЭМ!$A$34:$A$777,$A14,СВЦЭМ!$B$34:$B$777,V$11)+'СЕТ СН'!$F$11+СВЦЭМ!$D$10+'СЕТ СН'!$F$6-'СЕТ СН'!$F$23</f>
        <v>361.39571586</v>
      </c>
      <c r="W14" s="37">
        <f>SUMIFS(СВЦЭМ!$D$34:$D$777,СВЦЭМ!$A$34:$A$777,$A14,СВЦЭМ!$B$34:$B$777,W$11)+'СЕТ СН'!$F$11+СВЦЭМ!$D$10+'СЕТ СН'!$F$6-'СЕТ СН'!$F$23</f>
        <v>311.74886349000019</v>
      </c>
      <c r="X14" s="37">
        <f>SUMIFS(СВЦЭМ!$D$34:$D$777,СВЦЭМ!$A$34:$A$777,$A14,СВЦЭМ!$B$34:$B$777,X$11)+'СЕТ СН'!$F$11+СВЦЭМ!$D$10+'СЕТ СН'!$F$6-'СЕТ СН'!$F$23</f>
        <v>322.33102339000004</v>
      </c>
      <c r="Y14" s="37">
        <f>SUMIFS(СВЦЭМ!$D$34:$D$777,СВЦЭМ!$A$34:$A$777,$A14,СВЦЭМ!$B$34:$B$777,Y$11)+'СЕТ СН'!$F$11+СВЦЭМ!$D$10+'СЕТ СН'!$F$6-'СЕТ СН'!$F$23</f>
        <v>448.63655333999998</v>
      </c>
    </row>
    <row r="15" spans="1:27" ht="15.75" x14ac:dyDescent="0.2">
      <c r="A15" s="36">
        <f t="shared" si="0"/>
        <v>43255</v>
      </c>
      <c r="B15" s="37">
        <f>SUMIFS(СВЦЭМ!$D$34:$D$777,СВЦЭМ!$A$34:$A$777,$A15,СВЦЭМ!$B$34:$B$777,B$11)+'СЕТ СН'!$F$11+СВЦЭМ!$D$10+'СЕТ СН'!$F$6-'СЕТ СН'!$F$23</f>
        <v>562.01422754999987</v>
      </c>
      <c r="C15" s="37">
        <f>SUMIFS(СВЦЭМ!$D$34:$D$777,СВЦЭМ!$A$34:$A$777,$A15,СВЦЭМ!$B$34:$B$777,C$11)+'СЕТ СН'!$F$11+СВЦЭМ!$D$10+'СЕТ СН'!$F$6-'СЕТ СН'!$F$23</f>
        <v>624.06064811999988</v>
      </c>
      <c r="D15" s="37">
        <f>SUMIFS(СВЦЭМ!$D$34:$D$777,СВЦЭМ!$A$34:$A$777,$A15,СВЦЭМ!$B$34:$B$777,D$11)+'СЕТ СН'!$F$11+СВЦЭМ!$D$10+'СЕТ СН'!$F$6-'СЕТ СН'!$F$23</f>
        <v>659.45043753999983</v>
      </c>
      <c r="E15" s="37">
        <f>SUMIFS(СВЦЭМ!$D$34:$D$777,СВЦЭМ!$A$34:$A$777,$A15,СВЦЭМ!$B$34:$B$777,E$11)+'СЕТ СН'!$F$11+СВЦЭМ!$D$10+'СЕТ СН'!$F$6-'СЕТ СН'!$F$23</f>
        <v>677.57651786999998</v>
      </c>
      <c r="F15" s="37">
        <f>SUMIFS(СВЦЭМ!$D$34:$D$777,СВЦЭМ!$A$34:$A$777,$A15,СВЦЭМ!$B$34:$B$777,F$11)+'СЕТ СН'!$F$11+СВЦЭМ!$D$10+'СЕТ СН'!$F$6-'СЕТ СН'!$F$23</f>
        <v>700.24672148000002</v>
      </c>
      <c r="G15" s="37">
        <f>SUMIFS(СВЦЭМ!$D$34:$D$777,СВЦЭМ!$A$34:$A$777,$A15,СВЦЭМ!$B$34:$B$777,G$11)+'СЕТ СН'!$F$11+СВЦЭМ!$D$10+'СЕТ СН'!$F$6-'СЕТ СН'!$F$23</f>
        <v>670.56804333000002</v>
      </c>
      <c r="H15" s="37">
        <f>SUMIFS(СВЦЭМ!$D$34:$D$777,СВЦЭМ!$A$34:$A$777,$A15,СВЦЭМ!$B$34:$B$777,H$11)+'СЕТ СН'!$F$11+СВЦЭМ!$D$10+'СЕТ СН'!$F$6-'СЕТ СН'!$F$23</f>
        <v>545.24916128999996</v>
      </c>
      <c r="I15" s="37">
        <f>SUMIFS(СВЦЭМ!$D$34:$D$777,СВЦЭМ!$A$34:$A$777,$A15,СВЦЭМ!$B$34:$B$777,I$11)+'СЕТ СН'!$F$11+СВЦЭМ!$D$10+'СЕТ СН'!$F$6-'СЕТ СН'!$F$23</f>
        <v>458.20444107000014</v>
      </c>
      <c r="J15" s="37">
        <f>SUMIFS(СВЦЭМ!$D$34:$D$777,СВЦЭМ!$A$34:$A$777,$A15,СВЦЭМ!$B$34:$B$777,J$11)+'СЕТ СН'!$F$11+СВЦЭМ!$D$10+'СЕТ СН'!$F$6-'СЕТ СН'!$F$23</f>
        <v>409.76361916000008</v>
      </c>
      <c r="K15" s="37">
        <f>SUMIFS(СВЦЭМ!$D$34:$D$777,СВЦЭМ!$A$34:$A$777,$A15,СВЦЭМ!$B$34:$B$777,K$11)+'СЕТ СН'!$F$11+СВЦЭМ!$D$10+'СЕТ СН'!$F$6-'СЕТ СН'!$F$23</f>
        <v>379.9409719800002</v>
      </c>
      <c r="L15" s="37">
        <f>SUMIFS(СВЦЭМ!$D$34:$D$777,СВЦЭМ!$A$34:$A$777,$A15,СВЦЭМ!$B$34:$B$777,L$11)+'СЕТ СН'!$F$11+СВЦЭМ!$D$10+'СЕТ СН'!$F$6-'СЕТ СН'!$F$23</f>
        <v>371.05678462000003</v>
      </c>
      <c r="M15" s="37">
        <f>SUMIFS(СВЦЭМ!$D$34:$D$777,СВЦЭМ!$A$34:$A$777,$A15,СВЦЭМ!$B$34:$B$777,M$11)+'СЕТ СН'!$F$11+СВЦЭМ!$D$10+'СЕТ СН'!$F$6-'СЕТ СН'!$F$23</f>
        <v>377.85206496000012</v>
      </c>
      <c r="N15" s="37">
        <f>SUMIFS(СВЦЭМ!$D$34:$D$777,СВЦЭМ!$A$34:$A$777,$A15,СВЦЭМ!$B$34:$B$777,N$11)+'СЕТ СН'!$F$11+СВЦЭМ!$D$10+'СЕТ СН'!$F$6-'СЕТ СН'!$F$23</f>
        <v>389.32966915999998</v>
      </c>
      <c r="O15" s="37">
        <f>SUMIFS(СВЦЭМ!$D$34:$D$777,СВЦЭМ!$A$34:$A$777,$A15,СВЦЭМ!$B$34:$B$777,O$11)+'СЕТ СН'!$F$11+СВЦЭМ!$D$10+'СЕТ СН'!$F$6-'СЕТ СН'!$F$23</f>
        <v>388.32661311999993</v>
      </c>
      <c r="P15" s="37">
        <f>SUMIFS(СВЦЭМ!$D$34:$D$777,СВЦЭМ!$A$34:$A$777,$A15,СВЦЭМ!$B$34:$B$777,P$11)+'СЕТ СН'!$F$11+СВЦЭМ!$D$10+'СЕТ СН'!$F$6-'СЕТ СН'!$F$23</f>
        <v>383.94675578999988</v>
      </c>
      <c r="Q15" s="37">
        <f>SUMIFS(СВЦЭМ!$D$34:$D$777,СВЦЭМ!$A$34:$A$777,$A15,СВЦЭМ!$B$34:$B$777,Q$11)+'СЕТ СН'!$F$11+СВЦЭМ!$D$10+'СЕТ СН'!$F$6-'СЕТ СН'!$F$23</f>
        <v>383.76386390000005</v>
      </c>
      <c r="R15" s="37">
        <f>SUMIFS(СВЦЭМ!$D$34:$D$777,СВЦЭМ!$A$34:$A$777,$A15,СВЦЭМ!$B$34:$B$777,R$11)+'СЕТ СН'!$F$11+СВЦЭМ!$D$10+'СЕТ СН'!$F$6-'СЕТ СН'!$F$23</f>
        <v>392.51468600999999</v>
      </c>
      <c r="S15" s="37">
        <f>SUMIFS(СВЦЭМ!$D$34:$D$777,СВЦЭМ!$A$34:$A$777,$A15,СВЦЭМ!$B$34:$B$777,S$11)+'СЕТ СН'!$F$11+СВЦЭМ!$D$10+'СЕТ СН'!$F$6-'СЕТ СН'!$F$23</f>
        <v>383.50216615000011</v>
      </c>
      <c r="T15" s="37">
        <f>SUMIFS(СВЦЭМ!$D$34:$D$777,СВЦЭМ!$A$34:$A$777,$A15,СВЦЭМ!$B$34:$B$777,T$11)+'СЕТ СН'!$F$11+СВЦЭМ!$D$10+'СЕТ СН'!$F$6-'СЕТ СН'!$F$23</f>
        <v>380.98991644</v>
      </c>
      <c r="U15" s="37">
        <f>SUMIFS(СВЦЭМ!$D$34:$D$777,СВЦЭМ!$A$34:$A$777,$A15,СВЦЭМ!$B$34:$B$777,U$11)+'СЕТ СН'!$F$11+СВЦЭМ!$D$10+'СЕТ СН'!$F$6-'СЕТ СН'!$F$23</f>
        <v>372.94383896000011</v>
      </c>
      <c r="V15" s="37">
        <f>SUMIFS(СВЦЭМ!$D$34:$D$777,СВЦЭМ!$A$34:$A$777,$A15,СВЦЭМ!$B$34:$B$777,V$11)+'СЕТ СН'!$F$11+СВЦЭМ!$D$10+'СЕТ СН'!$F$6-'СЕТ СН'!$F$23</f>
        <v>365.6115626699999</v>
      </c>
      <c r="W15" s="37">
        <f>SUMIFS(СВЦЭМ!$D$34:$D$777,СВЦЭМ!$A$34:$A$777,$A15,СВЦЭМ!$B$34:$B$777,W$11)+'СЕТ СН'!$F$11+СВЦЭМ!$D$10+'СЕТ СН'!$F$6-'СЕТ СН'!$F$23</f>
        <v>353.68042445999993</v>
      </c>
      <c r="X15" s="37">
        <f>SUMIFS(СВЦЭМ!$D$34:$D$777,СВЦЭМ!$A$34:$A$777,$A15,СВЦЭМ!$B$34:$B$777,X$11)+'СЕТ СН'!$F$11+СВЦЭМ!$D$10+'СЕТ СН'!$F$6-'СЕТ СН'!$F$23</f>
        <v>362.26576192999994</v>
      </c>
      <c r="Y15" s="37">
        <f>SUMIFS(СВЦЭМ!$D$34:$D$777,СВЦЭМ!$A$34:$A$777,$A15,СВЦЭМ!$B$34:$B$777,Y$11)+'СЕТ СН'!$F$11+СВЦЭМ!$D$10+'СЕТ СН'!$F$6-'СЕТ СН'!$F$23</f>
        <v>461.37310356</v>
      </c>
    </row>
    <row r="16" spans="1:27" ht="15.75" x14ac:dyDescent="0.2">
      <c r="A16" s="36">
        <f t="shared" si="0"/>
        <v>43256</v>
      </c>
      <c r="B16" s="37">
        <f>SUMIFS(СВЦЭМ!$D$34:$D$777,СВЦЭМ!$A$34:$A$777,$A16,СВЦЭМ!$B$34:$B$777,B$11)+'СЕТ СН'!$F$11+СВЦЭМ!$D$10+'СЕТ СН'!$F$6-'СЕТ СН'!$F$23</f>
        <v>544.91515078000009</v>
      </c>
      <c r="C16" s="37">
        <f>SUMIFS(СВЦЭМ!$D$34:$D$777,СВЦЭМ!$A$34:$A$777,$A16,СВЦЭМ!$B$34:$B$777,C$11)+'СЕТ СН'!$F$11+СВЦЭМ!$D$10+'СЕТ СН'!$F$6-'СЕТ СН'!$F$23</f>
        <v>591.34517010000002</v>
      </c>
      <c r="D16" s="37">
        <f>SUMIFS(СВЦЭМ!$D$34:$D$777,СВЦЭМ!$A$34:$A$777,$A16,СВЦЭМ!$B$34:$B$777,D$11)+'СЕТ СН'!$F$11+СВЦЭМ!$D$10+'СЕТ СН'!$F$6-'СЕТ СН'!$F$23</f>
        <v>623.28642469999988</v>
      </c>
      <c r="E16" s="37">
        <f>SUMIFS(СВЦЭМ!$D$34:$D$777,СВЦЭМ!$A$34:$A$777,$A16,СВЦЭМ!$B$34:$B$777,E$11)+'СЕТ СН'!$F$11+СВЦЭМ!$D$10+'СЕТ СН'!$F$6-'СЕТ СН'!$F$23</f>
        <v>624.39087806999999</v>
      </c>
      <c r="F16" s="37">
        <f>SUMIFS(СВЦЭМ!$D$34:$D$777,СВЦЭМ!$A$34:$A$777,$A16,СВЦЭМ!$B$34:$B$777,F$11)+'СЕТ СН'!$F$11+СВЦЭМ!$D$10+'СЕТ СН'!$F$6-'СЕТ СН'!$F$23</f>
        <v>639.17342026000017</v>
      </c>
      <c r="G16" s="37">
        <f>SUMIFS(СВЦЭМ!$D$34:$D$777,СВЦЭМ!$A$34:$A$777,$A16,СВЦЭМ!$B$34:$B$777,G$11)+'СЕТ СН'!$F$11+СВЦЭМ!$D$10+'СЕТ СН'!$F$6-'СЕТ СН'!$F$23</f>
        <v>625.44162741000002</v>
      </c>
      <c r="H16" s="37">
        <f>SUMIFS(СВЦЭМ!$D$34:$D$777,СВЦЭМ!$A$34:$A$777,$A16,СВЦЭМ!$B$34:$B$777,H$11)+'СЕТ СН'!$F$11+СВЦЭМ!$D$10+'СЕТ СН'!$F$6-'СЕТ СН'!$F$23</f>
        <v>493.71542315999989</v>
      </c>
      <c r="I16" s="37">
        <f>SUMIFS(СВЦЭМ!$D$34:$D$777,СВЦЭМ!$A$34:$A$777,$A16,СВЦЭМ!$B$34:$B$777,I$11)+'СЕТ СН'!$F$11+СВЦЭМ!$D$10+'СЕТ СН'!$F$6-'СЕТ СН'!$F$23</f>
        <v>393.59136741999998</v>
      </c>
      <c r="J16" s="37">
        <f>SUMIFS(СВЦЭМ!$D$34:$D$777,СВЦЭМ!$A$34:$A$777,$A16,СВЦЭМ!$B$34:$B$777,J$11)+'СЕТ СН'!$F$11+СВЦЭМ!$D$10+'СЕТ СН'!$F$6-'СЕТ СН'!$F$23</f>
        <v>363.79565147000005</v>
      </c>
      <c r="K16" s="37">
        <f>SUMIFS(СВЦЭМ!$D$34:$D$777,СВЦЭМ!$A$34:$A$777,$A16,СВЦЭМ!$B$34:$B$777,K$11)+'СЕТ СН'!$F$11+СВЦЭМ!$D$10+'СЕТ СН'!$F$6-'СЕТ СН'!$F$23</f>
        <v>349.52710287999992</v>
      </c>
      <c r="L16" s="37">
        <f>SUMIFS(СВЦЭМ!$D$34:$D$777,СВЦЭМ!$A$34:$A$777,$A16,СВЦЭМ!$B$34:$B$777,L$11)+'СЕТ СН'!$F$11+СВЦЭМ!$D$10+'СЕТ СН'!$F$6-'СЕТ СН'!$F$23</f>
        <v>345.88877209000009</v>
      </c>
      <c r="M16" s="37">
        <f>SUMIFS(СВЦЭМ!$D$34:$D$777,СВЦЭМ!$A$34:$A$777,$A16,СВЦЭМ!$B$34:$B$777,M$11)+'СЕТ СН'!$F$11+СВЦЭМ!$D$10+'СЕТ СН'!$F$6-'СЕТ СН'!$F$23</f>
        <v>360.81485282000006</v>
      </c>
      <c r="N16" s="37">
        <f>SUMIFS(СВЦЭМ!$D$34:$D$777,СВЦЭМ!$A$34:$A$777,$A16,СВЦЭМ!$B$34:$B$777,N$11)+'СЕТ СН'!$F$11+СВЦЭМ!$D$10+'СЕТ СН'!$F$6-'СЕТ СН'!$F$23</f>
        <v>396.00189697000008</v>
      </c>
      <c r="O16" s="37">
        <f>SUMIFS(СВЦЭМ!$D$34:$D$777,СВЦЭМ!$A$34:$A$777,$A16,СВЦЭМ!$B$34:$B$777,O$11)+'СЕТ СН'!$F$11+СВЦЭМ!$D$10+'СЕТ СН'!$F$6-'СЕТ СН'!$F$23</f>
        <v>408.13199201999998</v>
      </c>
      <c r="P16" s="37">
        <f>SUMIFS(СВЦЭМ!$D$34:$D$777,СВЦЭМ!$A$34:$A$777,$A16,СВЦЭМ!$B$34:$B$777,P$11)+'СЕТ СН'!$F$11+СВЦЭМ!$D$10+'СЕТ СН'!$F$6-'СЕТ СН'!$F$23</f>
        <v>399.87395626</v>
      </c>
      <c r="Q16" s="37">
        <f>SUMIFS(СВЦЭМ!$D$34:$D$777,СВЦЭМ!$A$34:$A$777,$A16,СВЦЭМ!$B$34:$B$777,Q$11)+'СЕТ СН'!$F$11+СВЦЭМ!$D$10+'СЕТ СН'!$F$6-'СЕТ СН'!$F$23</f>
        <v>395.78409567000006</v>
      </c>
      <c r="R16" s="37">
        <f>SUMIFS(СВЦЭМ!$D$34:$D$777,СВЦЭМ!$A$34:$A$777,$A16,СВЦЭМ!$B$34:$B$777,R$11)+'СЕТ СН'!$F$11+СВЦЭМ!$D$10+'СЕТ СН'!$F$6-'СЕТ СН'!$F$23</f>
        <v>410.93478783000012</v>
      </c>
      <c r="S16" s="37">
        <f>SUMIFS(СВЦЭМ!$D$34:$D$777,СВЦЭМ!$A$34:$A$777,$A16,СВЦЭМ!$B$34:$B$777,S$11)+'СЕТ СН'!$F$11+СВЦЭМ!$D$10+'СЕТ СН'!$F$6-'СЕТ СН'!$F$23</f>
        <v>396.99037824000004</v>
      </c>
      <c r="T16" s="37">
        <f>SUMIFS(СВЦЭМ!$D$34:$D$777,СВЦЭМ!$A$34:$A$777,$A16,СВЦЭМ!$B$34:$B$777,T$11)+'СЕТ СН'!$F$11+СВЦЭМ!$D$10+'СЕТ СН'!$F$6-'СЕТ СН'!$F$23</f>
        <v>387.89897248999989</v>
      </c>
      <c r="U16" s="37">
        <f>SUMIFS(СВЦЭМ!$D$34:$D$777,СВЦЭМ!$A$34:$A$777,$A16,СВЦЭМ!$B$34:$B$777,U$11)+'СЕТ СН'!$F$11+СВЦЭМ!$D$10+'СЕТ СН'!$F$6-'СЕТ СН'!$F$23</f>
        <v>387.58794356999999</v>
      </c>
      <c r="V16" s="37">
        <f>SUMIFS(СВЦЭМ!$D$34:$D$777,СВЦЭМ!$A$34:$A$777,$A16,СВЦЭМ!$B$34:$B$777,V$11)+'СЕТ СН'!$F$11+СВЦЭМ!$D$10+'СЕТ СН'!$F$6-'СЕТ СН'!$F$23</f>
        <v>404.2849441300001</v>
      </c>
      <c r="W16" s="37">
        <f>SUMIFS(СВЦЭМ!$D$34:$D$777,СВЦЭМ!$A$34:$A$777,$A16,СВЦЭМ!$B$34:$B$777,W$11)+'СЕТ СН'!$F$11+СВЦЭМ!$D$10+'СЕТ СН'!$F$6-'СЕТ СН'!$F$23</f>
        <v>364.15147253999987</v>
      </c>
      <c r="X16" s="37">
        <f>SUMIFS(СВЦЭМ!$D$34:$D$777,СВЦЭМ!$A$34:$A$777,$A16,СВЦЭМ!$B$34:$B$777,X$11)+'СЕТ СН'!$F$11+СВЦЭМ!$D$10+'СЕТ СН'!$F$6-'СЕТ СН'!$F$23</f>
        <v>385.15333026000019</v>
      </c>
      <c r="Y16" s="37">
        <f>SUMIFS(СВЦЭМ!$D$34:$D$777,СВЦЭМ!$A$34:$A$777,$A16,СВЦЭМ!$B$34:$B$777,Y$11)+'СЕТ СН'!$F$11+СВЦЭМ!$D$10+'СЕТ СН'!$F$6-'СЕТ СН'!$F$23</f>
        <v>496.54161013999999</v>
      </c>
    </row>
    <row r="17" spans="1:25" ht="15.75" x14ac:dyDescent="0.2">
      <c r="A17" s="36">
        <f t="shared" si="0"/>
        <v>43257</v>
      </c>
      <c r="B17" s="37">
        <f>SUMIFS(СВЦЭМ!$D$34:$D$777,СВЦЭМ!$A$34:$A$777,$A17,СВЦЭМ!$B$34:$B$777,B$11)+'СЕТ СН'!$F$11+СВЦЭМ!$D$10+'СЕТ СН'!$F$6-'СЕТ СН'!$F$23</f>
        <v>589.71819370000014</v>
      </c>
      <c r="C17" s="37">
        <f>SUMIFS(СВЦЭМ!$D$34:$D$777,СВЦЭМ!$A$34:$A$777,$A17,СВЦЭМ!$B$34:$B$777,C$11)+'СЕТ СН'!$F$11+СВЦЭМ!$D$10+'СЕТ СН'!$F$6-'СЕТ СН'!$F$23</f>
        <v>650.49117114000012</v>
      </c>
      <c r="D17" s="37">
        <f>SUMIFS(СВЦЭМ!$D$34:$D$777,СВЦЭМ!$A$34:$A$777,$A17,СВЦЭМ!$B$34:$B$777,D$11)+'СЕТ СН'!$F$11+СВЦЭМ!$D$10+'СЕТ СН'!$F$6-'СЕТ СН'!$F$23</f>
        <v>692.9300070999999</v>
      </c>
      <c r="E17" s="37">
        <f>SUMIFS(СВЦЭМ!$D$34:$D$777,СВЦЭМ!$A$34:$A$777,$A17,СВЦЭМ!$B$34:$B$777,E$11)+'СЕТ СН'!$F$11+СВЦЭМ!$D$10+'СЕТ СН'!$F$6-'СЕТ СН'!$F$23</f>
        <v>696.82777730000009</v>
      </c>
      <c r="F17" s="37">
        <f>SUMIFS(СВЦЭМ!$D$34:$D$777,СВЦЭМ!$A$34:$A$777,$A17,СВЦЭМ!$B$34:$B$777,F$11)+'СЕТ СН'!$F$11+СВЦЭМ!$D$10+'СЕТ СН'!$F$6-'СЕТ СН'!$F$23</f>
        <v>690.50630818999991</v>
      </c>
      <c r="G17" s="37">
        <f>SUMIFS(СВЦЭМ!$D$34:$D$777,СВЦЭМ!$A$34:$A$777,$A17,СВЦЭМ!$B$34:$B$777,G$11)+'СЕТ СН'!$F$11+СВЦЭМ!$D$10+'СЕТ СН'!$F$6-'СЕТ СН'!$F$23</f>
        <v>683.16084113999989</v>
      </c>
      <c r="H17" s="37">
        <f>SUMIFS(СВЦЭМ!$D$34:$D$777,СВЦЭМ!$A$34:$A$777,$A17,СВЦЭМ!$B$34:$B$777,H$11)+'СЕТ СН'!$F$11+СВЦЭМ!$D$10+'СЕТ СН'!$F$6-'СЕТ СН'!$F$23</f>
        <v>556.33896173999995</v>
      </c>
      <c r="I17" s="37">
        <f>SUMIFS(СВЦЭМ!$D$34:$D$777,СВЦЭМ!$A$34:$A$777,$A17,СВЦЭМ!$B$34:$B$777,I$11)+'СЕТ СН'!$F$11+СВЦЭМ!$D$10+'СЕТ СН'!$F$6-'СЕТ СН'!$F$23</f>
        <v>427.35468710999987</v>
      </c>
      <c r="J17" s="37">
        <f>SUMIFS(СВЦЭМ!$D$34:$D$777,СВЦЭМ!$A$34:$A$777,$A17,СВЦЭМ!$B$34:$B$777,J$11)+'СЕТ СН'!$F$11+СВЦЭМ!$D$10+'СЕТ СН'!$F$6-'СЕТ СН'!$F$23</f>
        <v>389.22162158000003</v>
      </c>
      <c r="K17" s="37">
        <f>SUMIFS(СВЦЭМ!$D$34:$D$777,СВЦЭМ!$A$34:$A$777,$A17,СВЦЭМ!$B$34:$B$777,K$11)+'СЕТ СН'!$F$11+СВЦЭМ!$D$10+'СЕТ СН'!$F$6-'СЕТ СН'!$F$23</f>
        <v>364.34080701000005</v>
      </c>
      <c r="L17" s="37">
        <f>SUMIFS(СВЦЭМ!$D$34:$D$777,СВЦЭМ!$A$34:$A$777,$A17,СВЦЭМ!$B$34:$B$777,L$11)+'СЕТ СН'!$F$11+СВЦЭМ!$D$10+'СЕТ СН'!$F$6-'СЕТ СН'!$F$23</f>
        <v>345.60390066000002</v>
      </c>
      <c r="M17" s="37">
        <f>SUMIFS(СВЦЭМ!$D$34:$D$777,СВЦЭМ!$A$34:$A$777,$A17,СВЦЭМ!$B$34:$B$777,M$11)+'СЕТ СН'!$F$11+СВЦЭМ!$D$10+'СЕТ СН'!$F$6-'СЕТ СН'!$F$23</f>
        <v>354.71698671000001</v>
      </c>
      <c r="N17" s="37">
        <f>SUMIFS(СВЦЭМ!$D$34:$D$777,СВЦЭМ!$A$34:$A$777,$A17,СВЦЭМ!$B$34:$B$777,N$11)+'СЕТ СН'!$F$11+СВЦЭМ!$D$10+'СЕТ СН'!$F$6-'СЕТ СН'!$F$23</f>
        <v>356.57386494000013</v>
      </c>
      <c r="O17" s="37">
        <f>SUMIFS(СВЦЭМ!$D$34:$D$777,СВЦЭМ!$A$34:$A$777,$A17,СВЦЭМ!$B$34:$B$777,O$11)+'СЕТ СН'!$F$11+СВЦЭМ!$D$10+'СЕТ СН'!$F$6-'СЕТ СН'!$F$23</f>
        <v>360.70753711000009</v>
      </c>
      <c r="P17" s="37">
        <f>SUMIFS(СВЦЭМ!$D$34:$D$777,СВЦЭМ!$A$34:$A$777,$A17,СВЦЭМ!$B$34:$B$777,P$11)+'СЕТ СН'!$F$11+СВЦЭМ!$D$10+'СЕТ СН'!$F$6-'СЕТ СН'!$F$23</f>
        <v>361.47942782000007</v>
      </c>
      <c r="Q17" s="37">
        <f>SUMIFS(СВЦЭМ!$D$34:$D$777,СВЦЭМ!$A$34:$A$777,$A17,СВЦЭМ!$B$34:$B$777,Q$11)+'СЕТ СН'!$F$11+СВЦЭМ!$D$10+'СЕТ СН'!$F$6-'СЕТ СН'!$F$23</f>
        <v>359.20581544000004</v>
      </c>
      <c r="R17" s="37">
        <f>SUMIFS(СВЦЭМ!$D$34:$D$777,СВЦЭМ!$A$34:$A$777,$A17,СВЦЭМ!$B$34:$B$777,R$11)+'СЕТ СН'!$F$11+СВЦЭМ!$D$10+'СЕТ СН'!$F$6-'СЕТ СН'!$F$23</f>
        <v>363.85754688999998</v>
      </c>
      <c r="S17" s="37">
        <f>SUMIFS(СВЦЭМ!$D$34:$D$777,СВЦЭМ!$A$34:$A$777,$A17,СВЦЭМ!$B$34:$B$777,S$11)+'СЕТ СН'!$F$11+СВЦЭМ!$D$10+'СЕТ СН'!$F$6-'СЕТ СН'!$F$23</f>
        <v>363.84667235000018</v>
      </c>
      <c r="T17" s="37">
        <f>SUMIFS(СВЦЭМ!$D$34:$D$777,СВЦЭМ!$A$34:$A$777,$A17,СВЦЭМ!$B$34:$B$777,T$11)+'СЕТ СН'!$F$11+СВЦЭМ!$D$10+'СЕТ СН'!$F$6-'СЕТ СН'!$F$23</f>
        <v>363.67959242000018</v>
      </c>
      <c r="U17" s="37">
        <f>SUMIFS(СВЦЭМ!$D$34:$D$777,СВЦЭМ!$A$34:$A$777,$A17,СВЦЭМ!$B$34:$B$777,U$11)+'СЕТ СН'!$F$11+СВЦЭМ!$D$10+'СЕТ СН'!$F$6-'СЕТ СН'!$F$23</f>
        <v>366.73065093000002</v>
      </c>
      <c r="V17" s="37">
        <f>SUMIFS(СВЦЭМ!$D$34:$D$777,СВЦЭМ!$A$34:$A$777,$A17,СВЦЭМ!$B$34:$B$777,V$11)+'СЕТ СН'!$F$11+СВЦЭМ!$D$10+'СЕТ СН'!$F$6-'СЕТ СН'!$F$23</f>
        <v>362.96337128000016</v>
      </c>
      <c r="W17" s="37">
        <f>SUMIFS(СВЦЭМ!$D$34:$D$777,СВЦЭМ!$A$34:$A$777,$A17,СВЦЭМ!$B$34:$B$777,W$11)+'СЕТ СН'!$F$11+СВЦЭМ!$D$10+'СЕТ СН'!$F$6-'СЕТ СН'!$F$23</f>
        <v>346.38232342999993</v>
      </c>
      <c r="X17" s="37">
        <f>SUMIFS(СВЦЭМ!$D$34:$D$777,СВЦЭМ!$A$34:$A$777,$A17,СВЦЭМ!$B$34:$B$777,X$11)+'СЕТ СН'!$F$11+СВЦЭМ!$D$10+'СЕТ СН'!$F$6-'СЕТ СН'!$F$23</f>
        <v>364.75508192000018</v>
      </c>
      <c r="Y17" s="37">
        <f>SUMIFS(СВЦЭМ!$D$34:$D$777,СВЦЭМ!$A$34:$A$777,$A17,СВЦЭМ!$B$34:$B$777,Y$11)+'СЕТ СН'!$F$11+СВЦЭМ!$D$10+'СЕТ СН'!$F$6-'СЕТ СН'!$F$23</f>
        <v>477.80499904999999</v>
      </c>
    </row>
    <row r="18" spans="1:25" ht="15.75" x14ac:dyDescent="0.2">
      <c r="A18" s="36">
        <f t="shared" si="0"/>
        <v>43258</v>
      </c>
      <c r="B18" s="37">
        <f>SUMIFS(СВЦЭМ!$D$34:$D$777,СВЦЭМ!$A$34:$A$777,$A18,СВЦЭМ!$B$34:$B$777,B$11)+'СЕТ СН'!$F$11+СВЦЭМ!$D$10+'СЕТ СН'!$F$6-'СЕТ СН'!$F$23</f>
        <v>557.76349915999992</v>
      </c>
      <c r="C18" s="37">
        <f>SUMIFS(СВЦЭМ!$D$34:$D$777,СВЦЭМ!$A$34:$A$777,$A18,СВЦЭМ!$B$34:$B$777,C$11)+'СЕТ СН'!$F$11+СВЦЭМ!$D$10+'СЕТ СН'!$F$6-'СЕТ СН'!$F$23</f>
        <v>618.13326380000001</v>
      </c>
      <c r="D18" s="37">
        <f>SUMIFS(СВЦЭМ!$D$34:$D$777,СВЦЭМ!$A$34:$A$777,$A18,СВЦЭМ!$B$34:$B$777,D$11)+'СЕТ СН'!$F$11+СВЦЭМ!$D$10+'СЕТ СН'!$F$6-'СЕТ СН'!$F$23</f>
        <v>639.69797930000016</v>
      </c>
      <c r="E18" s="37">
        <f>SUMIFS(СВЦЭМ!$D$34:$D$777,СВЦЭМ!$A$34:$A$777,$A18,СВЦЭМ!$B$34:$B$777,E$11)+'СЕТ СН'!$F$11+СВЦЭМ!$D$10+'СЕТ СН'!$F$6-'СЕТ СН'!$F$23</f>
        <v>647.01722733000008</v>
      </c>
      <c r="F18" s="37">
        <f>SUMIFS(СВЦЭМ!$D$34:$D$777,СВЦЭМ!$A$34:$A$777,$A18,СВЦЭМ!$B$34:$B$777,F$11)+'СЕТ СН'!$F$11+СВЦЭМ!$D$10+'СЕТ СН'!$F$6-'СЕТ СН'!$F$23</f>
        <v>660.39276024000003</v>
      </c>
      <c r="G18" s="37">
        <f>SUMIFS(СВЦЭМ!$D$34:$D$777,СВЦЭМ!$A$34:$A$777,$A18,СВЦЭМ!$B$34:$B$777,G$11)+'СЕТ СН'!$F$11+СВЦЭМ!$D$10+'СЕТ СН'!$F$6-'СЕТ СН'!$F$23</f>
        <v>653.3916955599999</v>
      </c>
      <c r="H18" s="37">
        <f>SUMIFS(СВЦЭМ!$D$34:$D$777,СВЦЭМ!$A$34:$A$777,$A18,СВЦЭМ!$B$34:$B$777,H$11)+'СЕТ СН'!$F$11+СВЦЭМ!$D$10+'СЕТ СН'!$F$6-'СЕТ СН'!$F$23</f>
        <v>522.36100973000009</v>
      </c>
      <c r="I18" s="37">
        <f>SUMIFS(СВЦЭМ!$D$34:$D$777,СВЦЭМ!$A$34:$A$777,$A18,СВЦЭМ!$B$34:$B$777,I$11)+'СЕТ СН'!$F$11+СВЦЭМ!$D$10+'СЕТ СН'!$F$6-'СЕТ СН'!$F$23</f>
        <v>402.58692027000018</v>
      </c>
      <c r="J18" s="37">
        <f>SUMIFS(СВЦЭМ!$D$34:$D$777,СВЦЭМ!$A$34:$A$777,$A18,СВЦЭМ!$B$34:$B$777,J$11)+'СЕТ СН'!$F$11+СВЦЭМ!$D$10+'СЕТ СН'!$F$6-'СЕТ СН'!$F$23</f>
        <v>369.43831568999997</v>
      </c>
      <c r="K18" s="37">
        <f>SUMIFS(СВЦЭМ!$D$34:$D$777,СВЦЭМ!$A$34:$A$777,$A18,СВЦЭМ!$B$34:$B$777,K$11)+'СЕТ СН'!$F$11+СВЦЭМ!$D$10+'СЕТ СН'!$F$6-'СЕТ СН'!$F$23</f>
        <v>347.97675435000008</v>
      </c>
      <c r="L18" s="37">
        <f>SUMIFS(СВЦЭМ!$D$34:$D$777,СВЦЭМ!$A$34:$A$777,$A18,СВЦЭМ!$B$34:$B$777,L$11)+'СЕТ СН'!$F$11+СВЦЭМ!$D$10+'СЕТ СН'!$F$6-'СЕТ СН'!$F$23</f>
        <v>333.18825488000004</v>
      </c>
      <c r="M18" s="37">
        <f>SUMIFS(СВЦЭМ!$D$34:$D$777,СВЦЭМ!$A$34:$A$777,$A18,СВЦЭМ!$B$34:$B$777,M$11)+'СЕТ СН'!$F$11+СВЦЭМ!$D$10+'СЕТ СН'!$F$6-'СЕТ СН'!$F$23</f>
        <v>335.89201323999998</v>
      </c>
      <c r="N18" s="37">
        <f>SUMIFS(СВЦЭМ!$D$34:$D$777,СВЦЭМ!$A$34:$A$777,$A18,СВЦЭМ!$B$34:$B$777,N$11)+'СЕТ СН'!$F$11+СВЦЭМ!$D$10+'СЕТ СН'!$F$6-'СЕТ СН'!$F$23</f>
        <v>345.47397778000015</v>
      </c>
      <c r="O18" s="37">
        <f>SUMIFS(СВЦЭМ!$D$34:$D$777,СВЦЭМ!$A$34:$A$777,$A18,СВЦЭМ!$B$34:$B$777,O$11)+'СЕТ СН'!$F$11+СВЦЭМ!$D$10+'СЕТ СН'!$F$6-'СЕТ СН'!$F$23</f>
        <v>350.19096159000003</v>
      </c>
      <c r="P18" s="37">
        <f>SUMIFS(СВЦЭМ!$D$34:$D$777,СВЦЭМ!$A$34:$A$777,$A18,СВЦЭМ!$B$34:$B$777,P$11)+'СЕТ СН'!$F$11+СВЦЭМ!$D$10+'СЕТ СН'!$F$6-'СЕТ СН'!$F$23</f>
        <v>338.26642387000004</v>
      </c>
      <c r="Q18" s="37">
        <f>SUMIFS(СВЦЭМ!$D$34:$D$777,СВЦЭМ!$A$34:$A$777,$A18,СВЦЭМ!$B$34:$B$777,Q$11)+'СЕТ СН'!$F$11+СВЦЭМ!$D$10+'СЕТ СН'!$F$6-'СЕТ СН'!$F$23</f>
        <v>349.48736610000003</v>
      </c>
      <c r="R18" s="37">
        <f>SUMIFS(СВЦЭМ!$D$34:$D$777,СВЦЭМ!$A$34:$A$777,$A18,СВЦЭМ!$B$34:$B$777,R$11)+'СЕТ СН'!$F$11+СВЦЭМ!$D$10+'СЕТ СН'!$F$6-'СЕТ СН'!$F$23</f>
        <v>370.87811554000007</v>
      </c>
      <c r="S18" s="37">
        <f>SUMIFS(СВЦЭМ!$D$34:$D$777,СВЦЭМ!$A$34:$A$777,$A18,СВЦЭМ!$B$34:$B$777,S$11)+'СЕТ СН'!$F$11+СВЦЭМ!$D$10+'СЕТ СН'!$F$6-'СЕТ СН'!$F$23</f>
        <v>389.40173047000019</v>
      </c>
      <c r="T18" s="37">
        <f>SUMIFS(СВЦЭМ!$D$34:$D$777,СВЦЭМ!$A$34:$A$777,$A18,СВЦЭМ!$B$34:$B$777,T$11)+'СЕТ СН'!$F$11+СВЦЭМ!$D$10+'СЕТ СН'!$F$6-'СЕТ СН'!$F$23</f>
        <v>411.80171609999991</v>
      </c>
      <c r="U18" s="37">
        <f>SUMIFS(СВЦЭМ!$D$34:$D$777,СВЦЭМ!$A$34:$A$777,$A18,СВЦЭМ!$B$34:$B$777,U$11)+'СЕТ СН'!$F$11+СВЦЭМ!$D$10+'СЕТ СН'!$F$6-'СЕТ СН'!$F$23</f>
        <v>422.12565873000005</v>
      </c>
      <c r="V18" s="37">
        <f>SUMIFS(СВЦЭМ!$D$34:$D$777,СВЦЭМ!$A$34:$A$777,$A18,СВЦЭМ!$B$34:$B$777,V$11)+'СЕТ СН'!$F$11+СВЦЭМ!$D$10+'СЕТ СН'!$F$6-'СЕТ СН'!$F$23</f>
        <v>418.98464862999992</v>
      </c>
      <c r="W18" s="37">
        <f>SUMIFS(СВЦЭМ!$D$34:$D$777,СВЦЭМ!$A$34:$A$777,$A18,СВЦЭМ!$B$34:$B$777,W$11)+'СЕТ СН'!$F$11+СВЦЭМ!$D$10+'СЕТ СН'!$F$6-'СЕТ СН'!$F$23</f>
        <v>397.20117005999998</v>
      </c>
      <c r="X18" s="37">
        <f>SUMIFS(СВЦЭМ!$D$34:$D$777,СВЦЭМ!$A$34:$A$777,$A18,СВЦЭМ!$B$34:$B$777,X$11)+'СЕТ СН'!$F$11+СВЦЭМ!$D$10+'СЕТ СН'!$F$6-'СЕТ СН'!$F$23</f>
        <v>363.21438010999998</v>
      </c>
      <c r="Y18" s="37">
        <f>SUMIFS(СВЦЭМ!$D$34:$D$777,СВЦЭМ!$A$34:$A$777,$A18,СВЦЭМ!$B$34:$B$777,Y$11)+'СЕТ СН'!$F$11+СВЦЭМ!$D$10+'СЕТ СН'!$F$6-'СЕТ СН'!$F$23</f>
        <v>471.86991980999994</v>
      </c>
    </row>
    <row r="19" spans="1:25" ht="15.75" x14ac:dyDescent="0.2">
      <c r="A19" s="36">
        <f t="shared" si="0"/>
        <v>43259</v>
      </c>
      <c r="B19" s="37">
        <f>SUMIFS(СВЦЭМ!$D$34:$D$777,СВЦЭМ!$A$34:$A$777,$A19,СВЦЭМ!$B$34:$B$777,B$11)+'СЕТ СН'!$F$11+СВЦЭМ!$D$10+'СЕТ СН'!$F$6-'СЕТ СН'!$F$23</f>
        <v>559.52688397000009</v>
      </c>
      <c r="C19" s="37">
        <f>SUMIFS(СВЦЭМ!$D$34:$D$777,СВЦЭМ!$A$34:$A$777,$A19,СВЦЭМ!$B$34:$B$777,C$11)+'СЕТ СН'!$F$11+СВЦЭМ!$D$10+'СЕТ СН'!$F$6-'СЕТ СН'!$F$23</f>
        <v>636.12189339999998</v>
      </c>
      <c r="D19" s="37">
        <f>SUMIFS(СВЦЭМ!$D$34:$D$777,СВЦЭМ!$A$34:$A$777,$A19,СВЦЭМ!$B$34:$B$777,D$11)+'СЕТ СН'!$F$11+СВЦЭМ!$D$10+'СЕТ СН'!$F$6-'СЕТ СН'!$F$23</f>
        <v>681.95400949999987</v>
      </c>
      <c r="E19" s="37">
        <f>SUMIFS(СВЦЭМ!$D$34:$D$777,СВЦЭМ!$A$34:$A$777,$A19,СВЦЭМ!$B$34:$B$777,E$11)+'СЕТ СН'!$F$11+СВЦЭМ!$D$10+'СЕТ СН'!$F$6-'СЕТ СН'!$F$23</f>
        <v>684.79028674999984</v>
      </c>
      <c r="F19" s="37">
        <f>SUMIFS(СВЦЭМ!$D$34:$D$777,СВЦЭМ!$A$34:$A$777,$A19,СВЦЭМ!$B$34:$B$777,F$11)+'СЕТ СН'!$F$11+СВЦЭМ!$D$10+'СЕТ СН'!$F$6-'СЕТ СН'!$F$23</f>
        <v>689.33208534000016</v>
      </c>
      <c r="G19" s="37">
        <f>SUMIFS(СВЦЭМ!$D$34:$D$777,СВЦЭМ!$A$34:$A$777,$A19,СВЦЭМ!$B$34:$B$777,G$11)+'СЕТ СН'!$F$11+СВЦЭМ!$D$10+'СЕТ СН'!$F$6-'СЕТ СН'!$F$23</f>
        <v>663.56060506999995</v>
      </c>
      <c r="H19" s="37">
        <f>SUMIFS(СВЦЭМ!$D$34:$D$777,СВЦЭМ!$A$34:$A$777,$A19,СВЦЭМ!$B$34:$B$777,H$11)+'СЕТ СН'!$F$11+СВЦЭМ!$D$10+'СЕТ СН'!$F$6-'СЕТ СН'!$F$23</f>
        <v>533.98462656999993</v>
      </c>
      <c r="I19" s="37">
        <f>SUMIFS(СВЦЭМ!$D$34:$D$777,СВЦЭМ!$A$34:$A$777,$A19,СВЦЭМ!$B$34:$B$777,I$11)+'СЕТ СН'!$F$11+СВЦЭМ!$D$10+'СЕТ СН'!$F$6-'СЕТ СН'!$F$23</f>
        <v>437.30528435000008</v>
      </c>
      <c r="J19" s="37">
        <f>SUMIFS(СВЦЭМ!$D$34:$D$777,СВЦЭМ!$A$34:$A$777,$A19,СВЦЭМ!$B$34:$B$777,J$11)+'СЕТ СН'!$F$11+СВЦЭМ!$D$10+'СЕТ СН'!$F$6-'СЕТ СН'!$F$23</f>
        <v>396.38137001000007</v>
      </c>
      <c r="K19" s="37">
        <f>SUMIFS(СВЦЭМ!$D$34:$D$777,СВЦЭМ!$A$34:$A$777,$A19,СВЦЭМ!$B$34:$B$777,K$11)+'СЕТ СН'!$F$11+СВЦЭМ!$D$10+'СЕТ СН'!$F$6-'СЕТ СН'!$F$23</f>
        <v>381.5746151300001</v>
      </c>
      <c r="L19" s="37">
        <f>SUMIFS(СВЦЭМ!$D$34:$D$777,СВЦЭМ!$A$34:$A$777,$A19,СВЦЭМ!$B$34:$B$777,L$11)+'СЕТ СН'!$F$11+СВЦЭМ!$D$10+'СЕТ СН'!$F$6-'СЕТ СН'!$F$23</f>
        <v>365.19911323000008</v>
      </c>
      <c r="M19" s="37">
        <f>SUMIFS(СВЦЭМ!$D$34:$D$777,СВЦЭМ!$A$34:$A$777,$A19,СВЦЭМ!$B$34:$B$777,M$11)+'СЕТ СН'!$F$11+СВЦЭМ!$D$10+'СЕТ СН'!$F$6-'СЕТ СН'!$F$23</f>
        <v>350.2922552199999</v>
      </c>
      <c r="N19" s="37">
        <f>SUMIFS(СВЦЭМ!$D$34:$D$777,СВЦЭМ!$A$34:$A$777,$A19,СВЦЭМ!$B$34:$B$777,N$11)+'СЕТ СН'!$F$11+СВЦЭМ!$D$10+'СЕТ СН'!$F$6-'СЕТ СН'!$F$23</f>
        <v>353.80729742999995</v>
      </c>
      <c r="O19" s="37">
        <f>SUMIFS(СВЦЭМ!$D$34:$D$777,СВЦЭМ!$A$34:$A$777,$A19,СВЦЭМ!$B$34:$B$777,O$11)+'СЕТ СН'!$F$11+СВЦЭМ!$D$10+'СЕТ СН'!$F$6-'СЕТ СН'!$F$23</f>
        <v>352.77030822000017</v>
      </c>
      <c r="P19" s="37">
        <f>SUMIFS(СВЦЭМ!$D$34:$D$777,СВЦЭМ!$A$34:$A$777,$A19,СВЦЭМ!$B$34:$B$777,P$11)+'СЕТ СН'!$F$11+СВЦЭМ!$D$10+'СЕТ СН'!$F$6-'СЕТ СН'!$F$23</f>
        <v>354.75750582000012</v>
      </c>
      <c r="Q19" s="37">
        <f>SUMIFS(СВЦЭМ!$D$34:$D$777,СВЦЭМ!$A$34:$A$777,$A19,СВЦЭМ!$B$34:$B$777,Q$11)+'СЕТ СН'!$F$11+СВЦЭМ!$D$10+'СЕТ СН'!$F$6-'СЕТ СН'!$F$23</f>
        <v>360.40198346</v>
      </c>
      <c r="R19" s="37">
        <f>SUMIFS(СВЦЭМ!$D$34:$D$777,СВЦЭМ!$A$34:$A$777,$A19,СВЦЭМ!$B$34:$B$777,R$11)+'СЕТ СН'!$F$11+СВЦЭМ!$D$10+'СЕТ СН'!$F$6-'СЕТ СН'!$F$23</f>
        <v>363.99839450999991</v>
      </c>
      <c r="S19" s="37">
        <f>SUMIFS(СВЦЭМ!$D$34:$D$777,СВЦЭМ!$A$34:$A$777,$A19,СВЦЭМ!$B$34:$B$777,S$11)+'СЕТ СН'!$F$11+СВЦЭМ!$D$10+'СЕТ СН'!$F$6-'СЕТ СН'!$F$23</f>
        <v>360.03733620000014</v>
      </c>
      <c r="T19" s="37">
        <f>SUMIFS(СВЦЭМ!$D$34:$D$777,СВЦЭМ!$A$34:$A$777,$A19,СВЦЭМ!$B$34:$B$777,T$11)+'СЕТ СН'!$F$11+СВЦЭМ!$D$10+'СЕТ СН'!$F$6-'СЕТ СН'!$F$23</f>
        <v>356.06655125000009</v>
      </c>
      <c r="U19" s="37">
        <f>SUMIFS(СВЦЭМ!$D$34:$D$777,СВЦЭМ!$A$34:$A$777,$A19,СВЦЭМ!$B$34:$B$777,U$11)+'СЕТ СН'!$F$11+СВЦЭМ!$D$10+'СЕТ СН'!$F$6-'СЕТ СН'!$F$23</f>
        <v>363.47949426000002</v>
      </c>
      <c r="V19" s="37">
        <f>SUMIFS(СВЦЭМ!$D$34:$D$777,СВЦЭМ!$A$34:$A$777,$A19,СВЦЭМ!$B$34:$B$777,V$11)+'СЕТ СН'!$F$11+СВЦЭМ!$D$10+'СЕТ СН'!$F$6-'СЕТ СН'!$F$23</f>
        <v>367.67002615000013</v>
      </c>
      <c r="W19" s="37">
        <f>SUMIFS(СВЦЭМ!$D$34:$D$777,СВЦЭМ!$A$34:$A$777,$A19,СВЦЭМ!$B$34:$B$777,W$11)+'СЕТ СН'!$F$11+СВЦЭМ!$D$10+'СЕТ СН'!$F$6-'СЕТ СН'!$F$23</f>
        <v>336.32284561000017</v>
      </c>
      <c r="X19" s="37">
        <f>SUMIFS(СВЦЭМ!$D$34:$D$777,СВЦЭМ!$A$34:$A$777,$A19,СВЦЭМ!$B$34:$B$777,X$11)+'СЕТ СН'!$F$11+СВЦЭМ!$D$10+'СЕТ СН'!$F$6-'СЕТ СН'!$F$23</f>
        <v>358.38761058000011</v>
      </c>
      <c r="Y19" s="37">
        <f>SUMIFS(СВЦЭМ!$D$34:$D$777,СВЦЭМ!$A$34:$A$777,$A19,СВЦЭМ!$B$34:$B$777,Y$11)+'СЕТ СН'!$F$11+СВЦЭМ!$D$10+'СЕТ СН'!$F$6-'СЕТ СН'!$F$23</f>
        <v>463.80212459999996</v>
      </c>
    </row>
    <row r="20" spans="1:25" ht="15.75" x14ac:dyDescent="0.2">
      <c r="A20" s="36">
        <f t="shared" si="0"/>
        <v>43260</v>
      </c>
      <c r="B20" s="37">
        <f>SUMIFS(СВЦЭМ!$D$34:$D$777,СВЦЭМ!$A$34:$A$777,$A20,СВЦЭМ!$B$34:$B$777,B$11)+'СЕТ СН'!$F$11+СВЦЭМ!$D$10+'СЕТ СН'!$F$6-'СЕТ СН'!$F$23</f>
        <v>624.21410212000012</v>
      </c>
      <c r="C20" s="37">
        <f>SUMIFS(СВЦЭМ!$D$34:$D$777,СВЦЭМ!$A$34:$A$777,$A20,СВЦЭМ!$B$34:$B$777,C$11)+'СЕТ СН'!$F$11+СВЦЭМ!$D$10+'СЕТ СН'!$F$6-'СЕТ СН'!$F$23</f>
        <v>655.00328807000017</v>
      </c>
      <c r="D20" s="37">
        <f>SUMIFS(СВЦЭМ!$D$34:$D$777,СВЦЭМ!$A$34:$A$777,$A20,СВЦЭМ!$B$34:$B$777,D$11)+'СЕТ СН'!$F$11+СВЦЭМ!$D$10+'СЕТ СН'!$F$6-'СЕТ СН'!$F$23</f>
        <v>689.13672057999986</v>
      </c>
      <c r="E20" s="37">
        <f>SUMIFS(СВЦЭМ!$D$34:$D$777,СВЦЭМ!$A$34:$A$777,$A20,СВЦЭМ!$B$34:$B$777,E$11)+'СЕТ СН'!$F$11+СВЦЭМ!$D$10+'СЕТ СН'!$F$6-'СЕТ СН'!$F$23</f>
        <v>700.08315244000016</v>
      </c>
      <c r="F20" s="37">
        <f>SUMIFS(СВЦЭМ!$D$34:$D$777,СВЦЭМ!$A$34:$A$777,$A20,СВЦЭМ!$B$34:$B$777,F$11)+'СЕТ СН'!$F$11+СВЦЭМ!$D$10+'СЕТ СН'!$F$6-'СЕТ СН'!$F$23</f>
        <v>692.80384590999995</v>
      </c>
      <c r="G20" s="37">
        <f>SUMIFS(СВЦЭМ!$D$34:$D$777,СВЦЭМ!$A$34:$A$777,$A20,СВЦЭМ!$B$34:$B$777,G$11)+'СЕТ СН'!$F$11+СВЦЭМ!$D$10+'СЕТ СН'!$F$6-'СЕТ СН'!$F$23</f>
        <v>673.16956970000012</v>
      </c>
      <c r="H20" s="37">
        <f>SUMIFS(СВЦЭМ!$D$34:$D$777,СВЦЭМ!$A$34:$A$777,$A20,СВЦЭМ!$B$34:$B$777,H$11)+'СЕТ СН'!$F$11+СВЦЭМ!$D$10+'СЕТ СН'!$F$6-'СЕТ СН'!$F$23</f>
        <v>599.80513866000013</v>
      </c>
      <c r="I20" s="37">
        <f>SUMIFS(СВЦЭМ!$D$34:$D$777,СВЦЭМ!$A$34:$A$777,$A20,СВЦЭМ!$B$34:$B$777,I$11)+'СЕТ СН'!$F$11+СВЦЭМ!$D$10+'СЕТ СН'!$F$6-'СЕТ СН'!$F$23</f>
        <v>473.1106097600001</v>
      </c>
      <c r="J20" s="37">
        <f>SUMIFS(СВЦЭМ!$D$34:$D$777,СВЦЭМ!$A$34:$A$777,$A20,СВЦЭМ!$B$34:$B$777,J$11)+'СЕТ СН'!$F$11+СВЦЭМ!$D$10+'СЕТ СН'!$F$6-'СЕТ СН'!$F$23</f>
        <v>377.68174091999992</v>
      </c>
      <c r="K20" s="37">
        <f>SUMIFS(СВЦЭМ!$D$34:$D$777,СВЦЭМ!$A$34:$A$777,$A20,СВЦЭМ!$B$34:$B$777,K$11)+'СЕТ СН'!$F$11+СВЦЭМ!$D$10+'СЕТ СН'!$F$6-'СЕТ СН'!$F$23</f>
        <v>351.15606433999994</v>
      </c>
      <c r="L20" s="37">
        <f>SUMIFS(СВЦЭМ!$D$34:$D$777,СВЦЭМ!$A$34:$A$777,$A20,СВЦЭМ!$B$34:$B$777,L$11)+'СЕТ СН'!$F$11+СВЦЭМ!$D$10+'СЕТ СН'!$F$6-'СЕТ СН'!$F$23</f>
        <v>331.86658738000017</v>
      </c>
      <c r="M20" s="37">
        <f>SUMIFS(СВЦЭМ!$D$34:$D$777,СВЦЭМ!$A$34:$A$777,$A20,СВЦЭМ!$B$34:$B$777,M$11)+'СЕТ СН'!$F$11+СВЦЭМ!$D$10+'СЕТ СН'!$F$6-'СЕТ СН'!$F$23</f>
        <v>335.41019460000018</v>
      </c>
      <c r="N20" s="37">
        <f>SUMIFS(СВЦЭМ!$D$34:$D$777,СВЦЭМ!$A$34:$A$777,$A20,СВЦЭМ!$B$34:$B$777,N$11)+'СЕТ СН'!$F$11+СВЦЭМ!$D$10+'СЕТ СН'!$F$6-'СЕТ СН'!$F$23</f>
        <v>343.67421737000006</v>
      </c>
      <c r="O20" s="37">
        <f>SUMIFS(СВЦЭМ!$D$34:$D$777,СВЦЭМ!$A$34:$A$777,$A20,СВЦЭМ!$B$34:$B$777,O$11)+'СЕТ СН'!$F$11+СВЦЭМ!$D$10+'СЕТ СН'!$F$6-'СЕТ СН'!$F$23</f>
        <v>344.87094057000002</v>
      </c>
      <c r="P20" s="37">
        <f>SUMIFS(СВЦЭМ!$D$34:$D$777,СВЦЭМ!$A$34:$A$777,$A20,СВЦЭМ!$B$34:$B$777,P$11)+'СЕТ СН'!$F$11+СВЦЭМ!$D$10+'СЕТ СН'!$F$6-'СЕТ СН'!$F$23</f>
        <v>338.0896743200002</v>
      </c>
      <c r="Q20" s="37">
        <f>SUMIFS(СВЦЭМ!$D$34:$D$777,СВЦЭМ!$A$34:$A$777,$A20,СВЦЭМ!$B$34:$B$777,Q$11)+'СЕТ СН'!$F$11+СВЦЭМ!$D$10+'СЕТ СН'!$F$6-'СЕТ СН'!$F$23</f>
        <v>341.51818463000006</v>
      </c>
      <c r="R20" s="37">
        <f>SUMIFS(СВЦЭМ!$D$34:$D$777,СВЦЭМ!$A$34:$A$777,$A20,СВЦЭМ!$B$34:$B$777,R$11)+'СЕТ СН'!$F$11+СВЦЭМ!$D$10+'СЕТ СН'!$F$6-'СЕТ СН'!$F$23</f>
        <v>354.22971431000008</v>
      </c>
      <c r="S20" s="37">
        <f>SUMIFS(СВЦЭМ!$D$34:$D$777,СВЦЭМ!$A$34:$A$777,$A20,СВЦЭМ!$B$34:$B$777,S$11)+'СЕТ СН'!$F$11+СВЦЭМ!$D$10+'СЕТ СН'!$F$6-'СЕТ СН'!$F$23</f>
        <v>354.25924639000016</v>
      </c>
      <c r="T20" s="37">
        <f>SUMIFS(СВЦЭМ!$D$34:$D$777,СВЦЭМ!$A$34:$A$777,$A20,СВЦЭМ!$B$34:$B$777,T$11)+'СЕТ СН'!$F$11+СВЦЭМ!$D$10+'СЕТ СН'!$F$6-'СЕТ СН'!$F$23</f>
        <v>349.69309036000016</v>
      </c>
      <c r="U20" s="37">
        <f>SUMIFS(СВЦЭМ!$D$34:$D$777,СВЦЭМ!$A$34:$A$777,$A20,СВЦЭМ!$B$34:$B$777,U$11)+'СЕТ СН'!$F$11+СВЦЭМ!$D$10+'СЕТ СН'!$F$6-'СЕТ СН'!$F$23</f>
        <v>348.56971832000011</v>
      </c>
      <c r="V20" s="37">
        <f>SUMIFS(СВЦЭМ!$D$34:$D$777,СВЦЭМ!$A$34:$A$777,$A20,СВЦЭМ!$B$34:$B$777,V$11)+'СЕТ СН'!$F$11+СВЦЭМ!$D$10+'СЕТ СН'!$F$6-'СЕТ СН'!$F$23</f>
        <v>363.19064978000017</v>
      </c>
      <c r="W20" s="37">
        <f>SUMIFS(СВЦЭМ!$D$34:$D$777,СВЦЭМ!$A$34:$A$777,$A20,СВЦЭМ!$B$34:$B$777,W$11)+'СЕТ СН'!$F$11+СВЦЭМ!$D$10+'СЕТ СН'!$F$6-'СЕТ СН'!$F$23</f>
        <v>404.80994792000013</v>
      </c>
      <c r="X20" s="37">
        <f>SUMIFS(СВЦЭМ!$D$34:$D$777,СВЦЭМ!$A$34:$A$777,$A20,СВЦЭМ!$B$34:$B$777,X$11)+'СЕТ СН'!$F$11+СВЦЭМ!$D$10+'СЕТ СН'!$F$6-'СЕТ СН'!$F$23</f>
        <v>478.56893601000013</v>
      </c>
      <c r="Y20" s="37">
        <f>SUMIFS(СВЦЭМ!$D$34:$D$777,СВЦЭМ!$A$34:$A$777,$A20,СВЦЭМ!$B$34:$B$777,Y$11)+'СЕТ СН'!$F$11+СВЦЭМ!$D$10+'СЕТ СН'!$F$6-'СЕТ СН'!$F$23</f>
        <v>544.6386162099999</v>
      </c>
    </row>
    <row r="21" spans="1:25" ht="15.75" x14ac:dyDescent="0.2">
      <c r="A21" s="36">
        <f t="shared" si="0"/>
        <v>43261</v>
      </c>
      <c r="B21" s="37">
        <f>SUMIFS(СВЦЭМ!$D$34:$D$777,СВЦЭМ!$A$34:$A$777,$A21,СВЦЭМ!$B$34:$B$777,B$11)+'СЕТ СН'!$F$11+СВЦЭМ!$D$10+'СЕТ СН'!$F$6-'СЕТ СН'!$F$23</f>
        <v>616.4811530799999</v>
      </c>
      <c r="C21" s="37">
        <f>SUMIFS(СВЦЭМ!$D$34:$D$777,СВЦЭМ!$A$34:$A$777,$A21,СВЦЭМ!$B$34:$B$777,C$11)+'СЕТ СН'!$F$11+СВЦЭМ!$D$10+'СЕТ СН'!$F$6-'СЕТ СН'!$F$23</f>
        <v>664.65148115000022</v>
      </c>
      <c r="D21" s="37">
        <f>SUMIFS(СВЦЭМ!$D$34:$D$777,СВЦЭМ!$A$34:$A$777,$A21,СВЦЭМ!$B$34:$B$777,D$11)+'СЕТ СН'!$F$11+СВЦЭМ!$D$10+'СЕТ СН'!$F$6-'СЕТ СН'!$F$23</f>
        <v>700.42335739000021</v>
      </c>
      <c r="E21" s="37">
        <f>SUMIFS(СВЦЭМ!$D$34:$D$777,СВЦЭМ!$A$34:$A$777,$A21,СВЦЭМ!$B$34:$B$777,E$11)+'СЕТ СН'!$F$11+СВЦЭМ!$D$10+'СЕТ СН'!$F$6-'СЕТ СН'!$F$23</f>
        <v>702.45826705999991</v>
      </c>
      <c r="F21" s="37">
        <f>SUMIFS(СВЦЭМ!$D$34:$D$777,СВЦЭМ!$A$34:$A$777,$A21,СВЦЭМ!$B$34:$B$777,F$11)+'СЕТ СН'!$F$11+СВЦЭМ!$D$10+'СЕТ СН'!$F$6-'СЕТ СН'!$F$23</f>
        <v>696.69542332999993</v>
      </c>
      <c r="G21" s="37">
        <f>SUMIFS(СВЦЭМ!$D$34:$D$777,СВЦЭМ!$A$34:$A$777,$A21,СВЦЭМ!$B$34:$B$777,G$11)+'СЕТ СН'!$F$11+СВЦЭМ!$D$10+'СЕТ СН'!$F$6-'СЕТ СН'!$F$23</f>
        <v>697.85036781000019</v>
      </c>
      <c r="H21" s="37">
        <f>SUMIFS(СВЦЭМ!$D$34:$D$777,СВЦЭМ!$A$34:$A$777,$A21,СВЦЭМ!$B$34:$B$777,H$11)+'СЕТ СН'!$F$11+СВЦЭМ!$D$10+'СЕТ СН'!$F$6-'СЕТ СН'!$F$23</f>
        <v>638.39580545999991</v>
      </c>
      <c r="I21" s="37">
        <f>SUMIFS(СВЦЭМ!$D$34:$D$777,СВЦЭМ!$A$34:$A$777,$A21,СВЦЭМ!$B$34:$B$777,I$11)+'СЕТ СН'!$F$11+СВЦЭМ!$D$10+'СЕТ СН'!$F$6-'СЕТ СН'!$F$23</f>
        <v>507.98088225999993</v>
      </c>
      <c r="J21" s="37">
        <f>SUMIFS(СВЦЭМ!$D$34:$D$777,СВЦЭМ!$A$34:$A$777,$A21,СВЦЭМ!$B$34:$B$777,J$11)+'СЕТ СН'!$F$11+СВЦЭМ!$D$10+'СЕТ СН'!$F$6-'СЕТ СН'!$F$23</f>
        <v>409.95821136000006</v>
      </c>
      <c r="K21" s="37">
        <f>SUMIFS(СВЦЭМ!$D$34:$D$777,СВЦЭМ!$A$34:$A$777,$A21,СВЦЭМ!$B$34:$B$777,K$11)+'СЕТ СН'!$F$11+СВЦЭМ!$D$10+'СЕТ СН'!$F$6-'СЕТ СН'!$F$23</f>
        <v>342.83332260000009</v>
      </c>
      <c r="L21" s="37">
        <f>SUMIFS(СВЦЭМ!$D$34:$D$777,СВЦЭМ!$A$34:$A$777,$A21,СВЦЭМ!$B$34:$B$777,L$11)+'СЕТ СН'!$F$11+СВЦЭМ!$D$10+'СЕТ СН'!$F$6-'СЕТ СН'!$F$23</f>
        <v>314.81120419999991</v>
      </c>
      <c r="M21" s="37">
        <f>SUMIFS(СВЦЭМ!$D$34:$D$777,СВЦЭМ!$A$34:$A$777,$A21,СВЦЭМ!$B$34:$B$777,M$11)+'СЕТ СН'!$F$11+СВЦЭМ!$D$10+'СЕТ СН'!$F$6-'СЕТ СН'!$F$23</f>
        <v>311.44199261999995</v>
      </c>
      <c r="N21" s="37">
        <f>SUMIFS(СВЦЭМ!$D$34:$D$777,СВЦЭМ!$A$34:$A$777,$A21,СВЦЭМ!$B$34:$B$777,N$11)+'СЕТ СН'!$F$11+СВЦЭМ!$D$10+'СЕТ СН'!$F$6-'СЕТ СН'!$F$23</f>
        <v>320.67894252000008</v>
      </c>
      <c r="O21" s="37">
        <f>SUMIFS(СВЦЭМ!$D$34:$D$777,СВЦЭМ!$A$34:$A$777,$A21,СВЦЭМ!$B$34:$B$777,O$11)+'СЕТ СН'!$F$11+СВЦЭМ!$D$10+'СЕТ СН'!$F$6-'СЕТ СН'!$F$23</f>
        <v>367.21424519000004</v>
      </c>
      <c r="P21" s="37">
        <f>SUMIFS(СВЦЭМ!$D$34:$D$777,СВЦЭМ!$A$34:$A$777,$A21,СВЦЭМ!$B$34:$B$777,P$11)+'СЕТ СН'!$F$11+СВЦЭМ!$D$10+'СЕТ СН'!$F$6-'СЕТ СН'!$F$23</f>
        <v>354.02928820999989</v>
      </c>
      <c r="Q21" s="37">
        <f>SUMIFS(СВЦЭМ!$D$34:$D$777,СВЦЭМ!$A$34:$A$777,$A21,СВЦЭМ!$B$34:$B$777,Q$11)+'СЕТ СН'!$F$11+СВЦЭМ!$D$10+'СЕТ СН'!$F$6-'СЕТ СН'!$F$23</f>
        <v>357.57746258999998</v>
      </c>
      <c r="R21" s="37">
        <f>SUMIFS(СВЦЭМ!$D$34:$D$777,СВЦЭМ!$A$34:$A$777,$A21,СВЦЭМ!$B$34:$B$777,R$11)+'СЕТ СН'!$F$11+СВЦЭМ!$D$10+'СЕТ СН'!$F$6-'СЕТ СН'!$F$23</f>
        <v>357.23698646000014</v>
      </c>
      <c r="S21" s="37">
        <f>SUMIFS(СВЦЭМ!$D$34:$D$777,СВЦЭМ!$A$34:$A$777,$A21,СВЦЭМ!$B$34:$B$777,S$11)+'СЕТ СН'!$F$11+СВЦЭМ!$D$10+'СЕТ СН'!$F$6-'СЕТ СН'!$F$23</f>
        <v>356.46198835999996</v>
      </c>
      <c r="T21" s="37">
        <f>SUMIFS(СВЦЭМ!$D$34:$D$777,СВЦЭМ!$A$34:$A$777,$A21,СВЦЭМ!$B$34:$B$777,T$11)+'СЕТ СН'!$F$11+СВЦЭМ!$D$10+'СЕТ СН'!$F$6-'СЕТ СН'!$F$23</f>
        <v>360.94975092000016</v>
      </c>
      <c r="U21" s="37">
        <f>SUMIFS(СВЦЭМ!$D$34:$D$777,СВЦЭМ!$A$34:$A$777,$A21,СВЦЭМ!$B$34:$B$777,U$11)+'СЕТ СН'!$F$11+СВЦЭМ!$D$10+'СЕТ СН'!$F$6-'СЕТ СН'!$F$23</f>
        <v>357.72184516000004</v>
      </c>
      <c r="V21" s="37">
        <f>SUMIFS(СВЦЭМ!$D$34:$D$777,СВЦЭМ!$A$34:$A$777,$A21,СВЦЭМ!$B$34:$B$777,V$11)+'СЕТ СН'!$F$11+СВЦЭМ!$D$10+'СЕТ СН'!$F$6-'СЕТ СН'!$F$23</f>
        <v>332.80107807000002</v>
      </c>
      <c r="W21" s="37">
        <f>SUMIFS(СВЦЭМ!$D$34:$D$777,СВЦЭМ!$A$34:$A$777,$A21,СВЦЭМ!$B$34:$B$777,W$11)+'СЕТ СН'!$F$11+СВЦЭМ!$D$10+'СЕТ СН'!$F$6-'СЕТ СН'!$F$23</f>
        <v>371.07675080999991</v>
      </c>
      <c r="X21" s="37">
        <f>SUMIFS(СВЦЭМ!$D$34:$D$777,СВЦЭМ!$A$34:$A$777,$A21,СВЦЭМ!$B$34:$B$777,X$11)+'СЕТ СН'!$F$11+СВЦЭМ!$D$10+'СЕТ СН'!$F$6-'СЕТ СН'!$F$23</f>
        <v>469.36370832</v>
      </c>
      <c r="Y21" s="37">
        <f>SUMIFS(СВЦЭМ!$D$34:$D$777,СВЦЭМ!$A$34:$A$777,$A21,СВЦЭМ!$B$34:$B$777,Y$11)+'СЕТ СН'!$F$11+СВЦЭМ!$D$10+'СЕТ СН'!$F$6-'СЕТ СН'!$F$23</f>
        <v>552.73377085000004</v>
      </c>
    </row>
    <row r="22" spans="1:25" ht="15.75" x14ac:dyDescent="0.2">
      <c r="A22" s="36">
        <f t="shared" si="0"/>
        <v>43262</v>
      </c>
      <c r="B22" s="37">
        <f>SUMIFS(СВЦЭМ!$D$34:$D$777,СВЦЭМ!$A$34:$A$777,$A22,СВЦЭМ!$B$34:$B$777,B$11)+'СЕТ СН'!$F$11+СВЦЭМ!$D$10+'СЕТ СН'!$F$6-'СЕТ СН'!$F$23</f>
        <v>597.66543338000008</v>
      </c>
      <c r="C22" s="37">
        <f>SUMIFS(СВЦЭМ!$D$34:$D$777,СВЦЭМ!$A$34:$A$777,$A22,СВЦЭМ!$B$34:$B$777,C$11)+'СЕТ СН'!$F$11+СВЦЭМ!$D$10+'СЕТ СН'!$F$6-'СЕТ СН'!$F$23</f>
        <v>655.99032935000025</v>
      </c>
      <c r="D22" s="37">
        <f>SUMIFS(СВЦЭМ!$D$34:$D$777,СВЦЭМ!$A$34:$A$777,$A22,СВЦЭМ!$B$34:$B$777,D$11)+'СЕТ СН'!$F$11+СВЦЭМ!$D$10+'СЕТ СН'!$F$6-'СЕТ СН'!$F$23</f>
        <v>691.55810291</v>
      </c>
      <c r="E22" s="37">
        <f>SUMIFS(СВЦЭМ!$D$34:$D$777,СВЦЭМ!$A$34:$A$777,$A22,СВЦЭМ!$B$34:$B$777,E$11)+'СЕТ СН'!$F$11+СВЦЭМ!$D$10+'СЕТ СН'!$F$6-'СЕТ СН'!$F$23</f>
        <v>692.38128917999995</v>
      </c>
      <c r="F22" s="37">
        <f>SUMIFS(СВЦЭМ!$D$34:$D$777,СВЦЭМ!$A$34:$A$777,$A22,СВЦЭМ!$B$34:$B$777,F$11)+'СЕТ СН'!$F$11+СВЦЭМ!$D$10+'СЕТ СН'!$F$6-'СЕТ СН'!$F$23</f>
        <v>679.35442379000017</v>
      </c>
      <c r="G22" s="37">
        <f>SUMIFS(СВЦЭМ!$D$34:$D$777,СВЦЭМ!$A$34:$A$777,$A22,СВЦЭМ!$B$34:$B$777,G$11)+'СЕТ СН'!$F$11+СВЦЭМ!$D$10+'СЕТ СН'!$F$6-'СЕТ СН'!$F$23</f>
        <v>689.26295716000016</v>
      </c>
      <c r="H22" s="37">
        <f>SUMIFS(СВЦЭМ!$D$34:$D$777,СВЦЭМ!$A$34:$A$777,$A22,СВЦЭМ!$B$34:$B$777,H$11)+'СЕТ СН'!$F$11+СВЦЭМ!$D$10+'СЕТ СН'!$F$6-'СЕТ СН'!$F$23</f>
        <v>673.02681773999996</v>
      </c>
      <c r="I22" s="37">
        <f>SUMIFS(СВЦЭМ!$D$34:$D$777,СВЦЭМ!$A$34:$A$777,$A22,СВЦЭМ!$B$34:$B$777,I$11)+'СЕТ СН'!$F$11+СВЦЭМ!$D$10+'СЕТ СН'!$F$6-'СЕТ СН'!$F$23</f>
        <v>554.84293403000004</v>
      </c>
      <c r="J22" s="37">
        <f>SUMIFS(СВЦЭМ!$D$34:$D$777,СВЦЭМ!$A$34:$A$777,$A22,СВЦЭМ!$B$34:$B$777,J$11)+'СЕТ СН'!$F$11+СВЦЭМ!$D$10+'СЕТ СН'!$F$6-'СЕТ СН'!$F$23</f>
        <v>407.99615727000003</v>
      </c>
      <c r="K22" s="37">
        <f>SUMIFS(СВЦЭМ!$D$34:$D$777,СВЦЭМ!$A$34:$A$777,$A22,СВЦЭМ!$B$34:$B$777,K$11)+'СЕТ СН'!$F$11+СВЦЭМ!$D$10+'СЕТ СН'!$F$6-'СЕТ СН'!$F$23</f>
        <v>346.15309425999988</v>
      </c>
      <c r="L22" s="37">
        <f>SUMIFS(СВЦЭМ!$D$34:$D$777,СВЦЭМ!$A$34:$A$777,$A22,СВЦЭМ!$B$34:$B$777,L$11)+'СЕТ СН'!$F$11+СВЦЭМ!$D$10+'СЕТ СН'!$F$6-'СЕТ СН'!$F$23</f>
        <v>324.60641329000021</v>
      </c>
      <c r="M22" s="37">
        <f>SUMIFS(СВЦЭМ!$D$34:$D$777,СВЦЭМ!$A$34:$A$777,$A22,СВЦЭМ!$B$34:$B$777,M$11)+'СЕТ СН'!$F$11+СВЦЭМ!$D$10+'СЕТ СН'!$F$6-'СЕТ СН'!$F$23</f>
        <v>324.03431499999999</v>
      </c>
      <c r="N22" s="37">
        <f>SUMIFS(СВЦЭМ!$D$34:$D$777,СВЦЭМ!$A$34:$A$777,$A22,СВЦЭМ!$B$34:$B$777,N$11)+'СЕТ СН'!$F$11+СВЦЭМ!$D$10+'СЕТ СН'!$F$6-'СЕТ СН'!$F$23</f>
        <v>329.23132694000003</v>
      </c>
      <c r="O22" s="37">
        <f>SUMIFS(СВЦЭМ!$D$34:$D$777,СВЦЭМ!$A$34:$A$777,$A22,СВЦЭМ!$B$34:$B$777,O$11)+'СЕТ СН'!$F$11+СВЦЭМ!$D$10+'СЕТ СН'!$F$6-'СЕТ СН'!$F$23</f>
        <v>350.75700545000007</v>
      </c>
      <c r="P22" s="37">
        <f>SUMIFS(СВЦЭМ!$D$34:$D$777,СВЦЭМ!$A$34:$A$777,$A22,СВЦЭМ!$B$34:$B$777,P$11)+'СЕТ СН'!$F$11+СВЦЭМ!$D$10+'СЕТ СН'!$F$6-'СЕТ СН'!$F$23</f>
        <v>362.38609769000016</v>
      </c>
      <c r="Q22" s="37">
        <f>SUMIFS(СВЦЭМ!$D$34:$D$777,СВЦЭМ!$A$34:$A$777,$A22,СВЦЭМ!$B$34:$B$777,Q$11)+'СЕТ СН'!$F$11+СВЦЭМ!$D$10+'СЕТ СН'!$F$6-'СЕТ СН'!$F$23</f>
        <v>348.49961567000003</v>
      </c>
      <c r="R22" s="37">
        <f>SUMIFS(СВЦЭМ!$D$34:$D$777,СВЦЭМ!$A$34:$A$777,$A22,СВЦЭМ!$B$34:$B$777,R$11)+'СЕТ СН'!$F$11+СВЦЭМ!$D$10+'СЕТ СН'!$F$6-'СЕТ СН'!$F$23</f>
        <v>346.24781669000015</v>
      </c>
      <c r="S22" s="37">
        <f>SUMIFS(СВЦЭМ!$D$34:$D$777,СВЦЭМ!$A$34:$A$777,$A22,СВЦЭМ!$B$34:$B$777,S$11)+'СЕТ СН'!$F$11+СВЦЭМ!$D$10+'СЕТ СН'!$F$6-'СЕТ СН'!$F$23</f>
        <v>346.83929658999989</v>
      </c>
      <c r="T22" s="37">
        <f>SUMIFS(СВЦЭМ!$D$34:$D$777,СВЦЭМ!$A$34:$A$777,$A22,СВЦЭМ!$B$34:$B$777,T$11)+'СЕТ СН'!$F$11+СВЦЭМ!$D$10+'СЕТ СН'!$F$6-'СЕТ СН'!$F$23</f>
        <v>342.93422501999987</v>
      </c>
      <c r="U22" s="37">
        <f>SUMIFS(СВЦЭМ!$D$34:$D$777,СВЦЭМ!$A$34:$A$777,$A22,СВЦЭМ!$B$34:$B$777,U$11)+'СЕТ СН'!$F$11+СВЦЭМ!$D$10+'СЕТ СН'!$F$6-'СЕТ СН'!$F$23</f>
        <v>347.12005714999998</v>
      </c>
      <c r="V22" s="37">
        <f>SUMIFS(СВЦЭМ!$D$34:$D$777,СВЦЭМ!$A$34:$A$777,$A22,СВЦЭМ!$B$34:$B$777,V$11)+'СЕТ СН'!$F$11+СВЦЭМ!$D$10+'СЕТ СН'!$F$6-'СЕТ СН'!$F$23</f>
        <v>334.04325093</v>
      </c>
      <c r="W22" s="37">
        <f>SUMIFS(СВЦЭМ!$D$34:$D$777,СВЦЭМ!$A$34:$A$777,$A22,СВЦЭМ!$B$34:$B$777,W$11)+'СЕТ СН'!$F$11+СВЦЭМ!$D$10+'СЕТ СН'!$F$6-'СЕТ СН'!$F$23</f>
        <v>366.40094312000008</v>
      </c>
      <c r="X22" s="37">
        <f>SUMIFS(СВЦЭМ!$D$34:$D$777,СВЦЭМ!$A$34:$A$777,$A22,СВЦЭМ!$B$34:$B$777,X$11)+'СЕТ СН'!$F$11+СВЦЭМ!$D$10+'СЕТ СН'!$F$6-'СЕТ СН'!$F$23</f>
        <v>468.71630855000001</v>
      </c>
      <c r="Y22" s="37">
        <f>SUMIFS(СВЦЭМ!$D$34:$D$777,СВЦЭМ!$A$34:$A$777,$A22,СВЦЭМ!$B$34:$B$777,Y$11)+'СЕТ СН'!$F$11+СВЦЭМ!$D$10+'СЕТ СН'!$F$6-'СЕТ СН'!$F$23</f>
        <v>597.13324436000005</v>
      </c>
    </row>
    <row r="23" spans="1:25" ht="15.75" x14ac:dyDescent="0.2">
      <c r="A23" s="36">
        <f t="shared" si="0"/>
        <v>43263</v>
      </c>
      <c r="B23" s="37">
        <f>SUMIFS(СВЦЭМ!$D$34:$D$777,СВЦЭМ!$A$34:$A$777,$A23,СВЦЭМ!$B$34:$B$777,B$11)+'СЕТ СН'!$F$11+СВЦЭМ!$D$10+'СЕТ СН'!$F$6-'СЕТ СН'!$F$23</f>
        <v>642.11531547000016</v>
      </c>
      <c r="C23" s="37">
        <f>SUMIFS(СВЦЭМ!$D$34:$D$777,СВЦЭМ!$A$34:$A$777,$A23,СВЦЭМ!$B$34:$B$777,C$11)+'СЕТ СН'!$F$11+СВЦЭМ!$D$10+'СЕТ СН'!$F$6-'СЕТ СН'!$F$23</f>
        <v>672.58917442999984</v>
      </c>
      <c r="D23" s="37">
        <f>SUMIFS(СВЦЭМ!$D$34:$D$777,СВЦЭМ!$A$34:$A$777,$A23,СВЦЭМ!$B$34:$B$777,D$11)+'СЕТ СН'!$F$11+СВЦЭМ!$D$10+'СЕТ СН'!$F$6-'СЕТ СН'!$F$23</f>
        <v>682.08958167000003</v>
      </c>
      <c r="E23" s="37">
        <f>SUMIFS(СВЦЭМ!$D$34:$D$777,СВЦЭМ!$A$34:$A$777,$A23,СВЦЭМ!$B$34:$B$777,E$11)+'СЕТ СН'!$F$11+СВЦЭМ!$D$10+'СЕТ СН'!$F$6-'СЕТ СН'!$F$23</f>
        <v>705.73432456000012</v>
      </c>
      <c r="F23" s="37">
        <f>SUMIFS(СВЦЭМ!$D$34:$D$777,СВЦЭМ!$A$34:$A$777,$A23,СВЦЭМ!$B$34:$B$777,F$11)+'СЕТ СН'!$F$11+СВЦЭМ!$D$10+'СЕТ СН'!$F$6-'СЕТ СН'!$F$23</f>
        <v>703.48489582000013</v>
      </c>
      <c r="G23" s="37">
        <f>SUMIFS(СВЦЭМ!$D$34:$D$777,СВЦЭМ!$A$34:$A$777,$A23,СВЦЭМ!$B$34:$B$777,G$11)+'СЕТ СН'!$F$11+СВЦЭМ!$D$10+'СЕТ СН'!$F$6-'СЕТ СН'!$F$23</f>
        <v>704.23094158000015</v>
      </c>
      <c r="H23" s="37">
        <f>SUMIFS(СВЦЭМ!$D$34:$D$777,СВЦЭМ!$A$34:$A$777,$A23,СВЦЭМ!$B$34:$B$777,H$11)+'СЕТ СН'!$F$11+СВЦЭМ!$D$10+'СЕТ СН'!$F$6-'СЕТ СН'!$F$23</f>
        <v>688.55178236999984</v>
      </c>
      <c r="I23" s="37">
        <f>SUMIFS(СВЦЭМ!$D$34:$D$777,СВЦЭМ!$A$34:$A$777,$A23,СВЦЭМ!$B$34:$B$777,I$11)+'СЕТ СН'!$F$11+СВЦЭМ!$D$10+'СЕТ СН'!$F$6-'СЕТ СН'!$F$23</f>
        <v>573.65933304000021</v>
      </c>
      <c r="J23" s="37">
        <f>SUMIFS(СВЦЭМ!$D$34:$D$777,СВЦЭМ!$A$34:$A$777,$A23,СВЦЭМ!$B$34:$B$777,J$11)+'СЕТ СН'!$F$11+СВЦЭМ!$D$10+'СЕТ СН'!$F$6-'СЕТ СН'!$F$23</f>
        <v>426.91411791000007</v>
      </c>
      <c r="K23" s="37">
        <f>SUMIFS(СВЦЭМ!$D$34:$D$777,СВЦЭМ!$A$34:$A$777,$A23,СВЦЭМ!$B$34:$B$777,K$11)+'СЕТ СН'!$F$11+СВЦЭМ!$D$10+'СЕТ СН'!$F$6-'СЕТ СН'!$F$23</f>
        <v>352.11415885999997</v>
      </c>
      <c r="L23" s="37">
        <f>SUMIFS(СВЦЭМ!$D$34:$D$777,СВЦЭМ!$A$34:$A$777,$A23,СВЦЭМ!$B$34:$B$777,L$11)+'СЕТ СН'!$F$11+СВЦЭМ!$D$10+'СЕТ СН'!$F$6-'СЕТ СН'!$F$23</f>
        <v>341.43823629000019</v>
      </c>
      <c r="M23" s="37">
        <f>SUMIFS(СВЦЭМ!$D$34:$D$777,СВЦЭМ!$A$34:$A$777,$A23,СВЦЭМ!$B$34:$B$777,M$11)+'СЕТ СН'!$F$11+СВЦЭМ!$D$10+'СЕТ СН'!$F$6-'СЕТ СН'!$F$23</f>
        <v>334.63510170000006</v>
      </c>
      <c r="N23" s="37">
        <f>SUMIFS(СВЦЭМ!$D$34:$D$777,СВЦЭМ!$A$34:$A$777,$A23,СВЦЭМ!$B$34:$B$777,N$11)+'СЕТ СН'!$F$11+СВЦЭМ!$D$10+'СЕТ СН'!$F$6-'СЕТ СН'!$F$23</f>
        <v>336.89819080000018</v>
      </c>
      <c r="O23" s="37">
        <f>SUMIFS(СВЦЭМ!$D$34:$D$777,СВЦЭМ!$A$34:$A$777,$A23,СВЦЭМ!$B$34:$B$777,O$11)+'СЕТ СН'!$F$11+СВЦЭМ!$D$10+'СЕТ СН'!$F$6-'СЕТ СН'!$F$23</f>
        <v>357.66289757000015</v>
      </c>
      <c r="P23" s="37">
        <f>SUMIFS(СВЦЭМ!$D$34:$D$777,СВЦЭМ!$A$34:$A$777,$A23,СВЦЭМ!$B$34:$B$777,P$11)+'СЕТ СН'!$F$11+СВЦЭМ!$D$10+'СЕТ СН'!$F$6-'СЕТ СН'!$F$23</f>
        <v>357.33870842999988</v>
      </c>
      <c r="Q23" s="37">
        <f>SUMIFS(СВЦЭМ!$D$34:$D$777,СВЦЭМ!$A$34:$A$777,$A23,СВЦЭМ!$B$34:$B$777,Q$11)+'СЕТ СН'!$F$11+СВЦЭМ!$D$10+'СЕТ СН'!$F$6-'СЕТ СН'!$F$23</f>
        <v>355.09504273999994</v>
      </c>
      <c r="R23" s="37">
        <f>SUMIFS(СВЦЭМ!$D$34:$D$777,СВЦЭМ!$A$34:$A$777,$A23,СВЦЭМ!$B$34:$B$777,R$11)+'СЕТ СН'!$F$11+СВЦЭМ!$D$10+'СЕТ СН'!$F$6-'СЕТ СН'!$F$23</f>
        <v>350.17088693000017</v>
      </c>
      <c r="S23" s="37">
        <f>SUMIFS(СВЦЭМ!$D$34:$D$777,СВЦЭМ!$A$34:$A$777,$A23,СВЦЭМ!$B$34:$B$777,S$11)+'СЕТ СН'!$F$11+СВЦЭМ!$D$10+'СЕТ СН'!$F$6-'СЕТ СН'!$F$23</f>
        <v>357.34203392000006</v>
      </c>
      <c r="T23" s="37">
        <f>SUMIFS(СВЦЭМ!$D$34:$D$777,СВЦЭМ!$A$34:$A$777,$A23,СВЦЭМ!$B$34:$B$777,T$11)+'СЕТ СН'!$F$11+СВЦЭМ!$D$10+'СЕТ СН'!$F$6-'СЕТ СН'!$F$23</f>
        <v>352.01504291000003</v>
      </c>
      <c r="U23" s="37">
        <f>SUMIFS(СВЦЭМ!$D$34:$D$777,СВЦЭМ!$A$34:$A$777,$A23,СВЦЭМ!$B$34:$B$777,U$11)+'СЕТ СН'!$F$11+СВЦЭМ!$D$10+'СЕТ СН'!$F$6-'СЕТ СН'!$F$23</f>
        <v>355.25321388000009</v>
      </c>
      <c r="V23" s="37">
        <f>SUMIFS(СВЦЭМ!$D$34:$D$777,СВЦЭМ!$A$34:$A$777,$A23,СВЦЭМ!$B$34:$B$777,V$11)+'СЕТ СН'!$F$11+СВЦЭМ!$D$10+'СЕТ СН'!$F$6-'СЕТ СН'!$F$23</f>
        <v>342.34368473000006</v>
      </c>
      <c r="W23" s="37">
        <f>SUMIFS(СВЦЭМ!$D$34:$D$777,СВЦЭМ!$A$34:$A$777,$A23,СВЦЭМ!$B$34:$B$777,W$11)+'СЕТ СН'!$F$11+СВЦЭМ!$D$10+'СЕТ СН'!$F$6-'СЕТ СН'!$F$23</f>
        <v>378.76010004000011</v>
      </c>
      <c r="X23" s="37">
        <f>SUMIFS(СВЦЭМ!$D$34:$D$777,СВЦЭМ!$A$34:$A$777,$A23,СВЦЭМ!$B$34:$B$777,X$11)+'СЕТ СН'!$F$11+СВЦЭМ!$D$10+'СЕТ СН'!$F$6-'СЕТ СН'!$F$23</f>
        <v>481.26525454</v>
      </c>
      <c r="Y23" s="37">
        <f>SUMIFS(СВЦЭМ!$D$34:$D$777,СВЦЭМ!$A$34:$A$777,$A23,СВЦЭМ!$B$34:$B$777,Y$11)+'СЕТ СН'!$F$11+СВЦЭМ!$D$10+'СЕТ СН'!$F$6-'СЕТ СН'!$F$23</f>
        <v>609.87873219000005</v>
      </c>
    </row>
    <row r="24" spans="1:25" ht="15.75" x14ac:dyDescent="0.2">
      <c r="A24" s="36">
        <f t="shared" si="0"/>
        <v>43264</v>
      </c>
      <c r="B24" s="37">
        <f>SUMIFS(СВЦЭМ!$D$34:$D$777,СВЦЭМ!$A$34:$A$777,$A24,СВЦЭМ!$B$34:$B$777,B$11)+'СЕТ СН'!$F$11+СВЦЭМ!$D$10+'СЕТ СН'!$F$6-'СЕТ СН'!$F$23</f>
        <v>651.65224342000022</v>
      </c>
      <c r="C24" s="37">
        <f>SUMIFS(СВЦЭМ!$D$34:$D$777,СВЦЭМ!$A$34:$A$777,$A24,СВЦЭМ!$B$34:$B$777,C$11)+'СЕТ СН'!$F$11+СВЦЭМ!$D$10+'СЕТ СН'!$F$6-'СЕТ СН'!$F$23</f>
        <v>676.11333543000012</v>
      </c>
      <c r="D24" s="37">
        <f>SUMIFS(СВЦЭМ!$D$34:$D$777,СВЦЭМ!$A$34:$A$777,$A24,СВЦЭМ!$B$34:$B$777,D$11)+'СЕТ СН'!$F$11+СВЦЭМ!$D$10+'СЕТ СН'!$F$6-'СЕТ СН'!$F$23</f>
        <v>686.84623019000003</v>
      </c>
      <c r="E24" s="37">
        <f>SUMIFS(СВЦЭМ!$D$34:$D$777,СВЦЭМ!$A$34:$A$777,$A24,СВЦЭМ!$B$34:$B$777,E$11)+'СЕТ СН'!$F$11+СВЦЭМ!$D$10+'СЕТ СН'!$F$6-'СЕТ СН'!$F$23</f>
        <v>710.1435017099999</v>
      </c>
      <c r="F24" s="37">
        <f>SUMIFS(СВЦЭМ!$D$34:$D$777,СВЦЭМ!$A$34:$A$777,$A24,СВЦЭМ!$B$34:$B$777,F$11)+'СЕТ СН'!$F$11+СВЦЭМ!$D$10+'СЕТ СН'!$F$6-'СЕТ СН'!$F$23</f>
        <v>707.00847931999999</v>
      </c>
      <c r="G24" s="37">
        <f>SUMIFS(СВЦЭМ!$D$34:$D$777,СВЦЭМ!$A$34:$A$777,$A24,СВЦЭМ!$B$34:$B$777,G$11)+'СЕТ СН'!$F$11+СВЦЭМ!$D$10+'СЕТ СН'!$F$6-'СЕТ СН'!$F$23</f>
        <v>711.21541510000009</v>
      </c>
      <c r="H24" s="37">
        <f>SUMIFS(СВЦЭМ!$D$34:$D$777,СВЦЭМ!$A$34:$A$777,$A24,СВЦЭМ!$B$34:$B$777,H$11)+'СЕТ СН'!$F$11+СВЦЭМ!$D$10+'СЕТ СН'!$F$6-'СЕТ СН'!$F$23</f>
        <v>699.83824564999998</v>
      </c>
      <c r="I24" s="37">
        <f>SUMIFS(СВЦЭМ!$D$34:$D$777,СВЦЭМ!$A$34:$A$777,$A24,СВЦЭМ!$B$34:$B$777,I$11)+'СЕТ СН'!$F$11+СВЦЭМ!$D$10+'СЕТ СН'!$F$6-'СЕТ СН'!$F$23</f>
        <v>543.06504026000005</v>
      </c>
      <c r="J24" s="37">
        <f>SUMIFS(СВЦЭМ!$D$34:$D$777,СВЦЭМ!$A$34:$A$777,$A24,СВЦЭМ!$B$34:$B$777,J$11)+'СЕТ СН'!$F$11+СВЦЭМ!$D$10+'СЕТ СН'!$F$6-'СЕТ СН'!$F$23</f>
        <v>418.91721810000001</v>
      </c>
      <c r="K24" s="37">
        <f>SUMIFS(СВЦЭМ!$D$34:$D$777,СВЦЭМ!$A$34:$A$777,$A24,СВЦЭМ!$B$34:$B$777,K$11)+'СЕТ СН'!$F$11+СВЦЭМ!$D$10+'СЕТ СН'!$F$6-'СЕТ СН'!$F$23</f>
        <v>368.45552808000014</v>
      </c>
      <c r="L24" s="37">
        <f>SUMIFS(СВЦЭМ!$D$34:$D$777,СВЦЭМ!$A$34:$A$777,$A24,СВЦЭМ!$B$34:$B$777,L$11)+'СЕТ СН'!$F$11+СВЦЭМ!$D$10+'СЕТ СН'!$F$6-'СЕТ СН'!$F$23</f>
        <v>354.41288892</v>
      </c>
      <c r="M24" s="37">
        <f>SUMIFS(СВЦЭМ!$D$34:$D$777,СВЦЭМ!$A$34:$A$777,$A24,СВЦЭМ!$B$34:$B$777,M$11)+'СЕТ СН'!$F$11+СВЦЭМ!$D$10+'СЕТ СН'!$F$6-'СЕТ СН'!$F$23</f>
        <v>357.63930248000008</v>
      </c>
      <c r="N24" s="37">
        <f>SUMIFS(СВЦЭМ!$D$34:$D$777,СВЦЭМ!$A$34:$A$777,$A24,СВЦЭМ!$B$34:$B$777,N$11)+'СЕТ СН'!$F$11+СВЦЭМ!$D$10+'СЕТ СН'!$F$6-'СЕТ СН'!$F$23</f>
        <v>372.01168107000001</v>
      </c>
      <c r="O24" s="37">
        <f>SUMIFS(СВЦЭМ!$D$34:$D$777,СВЦЭМ!$A$34:$A$777,$A24,СВЦЭМ!$B$34:$B$777,O$11)+'СЕТ СН'!$F$11+СВЦЭМ!$D$10+'СЕТ СН'!$F$6-'СЕТ СН'!$F$23</f>
        <v>385.48558378000018</v>
      </c>
      <c r="P24" s="37">
        <f>SUMIFS(СВЦЭМ!$D$34:$D$777,СВЦЭМ!$A$34:$A$777,$A24,СВЦЭМ!$B$34:$B$777,P$11)+'СЕТ СН'!$F$11+СВЦЭМ!$D$10+'СЕТ СН'!$F$6-'СЕТ СН'!$F$23</f>
        <v>381.72992879000014</v>
      </c>
      <c r="Q24" s="37">
        <f>SUMIFS(СВЦЭМ!$D$34:$D$777,СВЦЭМ!$A$34:$A$777,$A24,СВЦЭМ!$B$34:$B$777,Q$11)+'СЕТ СН'!$F$11+СВЦЭМ!$D$10+'СЕТ СН'!$F$6-'СЕТ СН'!$F$23</f>
        <v>354.45355665</v>
      </c>
      <c r="R24" s="37">
        <f>SUMIFS(СВЦЭМ!$D$34:$D$777,СВЦЭМ!$A$34:$A$777,$A24,СВЦЭМ!$B$34:$B$777,R$11)+'СЕТ СН'!$F$11+СВЦЭМ!$D$10+'СЕТ СН'!$F$6-'СЕТ СН'!$F$23</f>
        <v>357.84161938</v>
      </c>
      <c r="S24" s="37">
        <f>SUMIFS(СВЦЭМ!$D$34:$D$777,СВЦЭМ!$A$34:$A$777,$A24,СВЦЭМ!$B$34:$B$777,S$11)+'СЕТ СН'!$F$11+СВЦЭМ!$D$10+'СЕТ СН'!$F$6-'СЕТ СН'!$F$23</f>
        <v>376.45691559999989</v>
      </c>
      <c r="T24" s="37">
        <f>SUMIFS(СВЦЭМ!$D$34:$D$777,СВЦЭМ!$A$34:$A$777,$A24,СВЦЭМ!$B$34:$B$777,T$11)+'СЕТ СН'!$F$11+СВЦЭМ!$D$10+'СЕТ СН'!$F$6-'СЕТ СН'!$F$23</f>
        <v>375.67143670000007</v>
      </c>
      <c r="U24" s="37">
        <f>SUMIFS(СВЦЭМ!$D$34:$D$777,СВЦЭМ!$A$34:$A$777,$A24,СВЦЭМ!$B$34:$B$777,U$11)+'СЕТ СН'!$F$11+СВЦЭМ!$D$10+'СЕТ СН'!$F$6-'СЕТ СН'!$F$23</f>
        <v>369.18236216000003</v>
      </c>
      <c r="V24" s="37">
        <f>SUMIFS(СВЦЭМ!$D$34:$D$777,СВЦЭМ!$A$34:$A$777,$A24,СВЦЭМ!$B$34:$B$777,V$11)+'СЕТ СН'!$F$11+СВЦЭМ!$D$10+'СЕТ СН'!$F$6-'СЕТ СН'!$F$23</f>
        <v>367.35042204000013</v>
      </c>
      <c r="W24" s="37">
        <f>SUMIFS(СВЦЭМ!$D$34:$D$777,СВЦЭМ!$A$34:$A$777,$A24,СВЦЭМ!$B$34:$B$777,W$11)+'СЕТ СН'!$F$11+СВЦЭМ!$D$10+'СЕТ СН'!$F$6-'СЕТ СН'!$F$23</f>
        <v>416.0644628199999</v>
      </c>
      <c r="X24" s="37">
        <f>SUMIFS(СВЦЭМ!$D$34:$D$777,СВЦЭМ!$A$34:$A$777,$A24,СВЦЭМ!$B$34:$B$777,X$11)+'СЕТ СН'!$F$11+СВЦЭМ!$D$10+'СЕТ СН'!$F$6-'СЕТ СН'!$F$23</f>
        <v>525.05516717000012</v>
      </c>
      <c r="Y24" s="37">
        <f>SUMIFS(СВЦЭМ!$D$34:$D$777,СВЦЭМ!$A$34:$A$777,$A24,СВЦЭМ!$B$34:$B$777,Y$11)+'СЕТ СН'!$F$11+СВЦЭМ!$D$10+'СЕТ СН'!$F$6-'СЕТ СН'!$F$23</f>
        <v>631.16835288000004</v>
      </c>
    </row>
    <row r="25" spans="1:25" ht="15.75" x14ac:dyDescent="0.2">
      <c r="A25" s="36">
        <f t="shared" si="0"/>
        <v>43265</v>
      </c>
      <c r="B25" s="37">
        <f>SUMIFS(СВЦЭМ!$D$34:$D$777,СВЦЭМ!$A$34:$A$777,$A25,СВЦЭМ!$B$34:$B$777,B$11)+'СЕТ СН'!$F$11+СВЦЭМ!$D$10+'СЕТ СН'!$F$6-'СЕТ СН'!$F$23</f>
        <v>690.1684340600001</v>
      </c>
      <c r="C25" s="37">
        <f>SUMIFS(СВЦЭМ!$D$34:$D$777,СВЦЭМ!$A$34:$A$777,$A25,СВЦЭМ!$B$34:$B$777,C$11)+'СЕТ СН'!$F$11+СВЦЭМ!$D$10+'СЕТ СН'!$F$6-'СЕТ СН'!$F$23</f>
        <v>730.44326508000006</v>
      </c>
      <c r="D25" s="37">
        <f>SUMIFS(СВЦЭМ!$D$34:$D$777,СВЦЭМ!$A$34:$A$777,$A25,СВЦЭМ!$B$34:$B$777,D$11)+'СЕТ СН'!$F$11+СВЦЭМ!$D$10+'СЕТ СН'!$F$6-'СЕТ СН'!$F$23</f>
        <v>721.22197647999985</v>
      </c>
      <c r="E25" s="37">
        <f>SUMIFS(СВЦЭМ!$D$34:$D$777,СВЦЭМ!$A$34:$A$777,$A25,СВЦЭМ!$B$34:$B$777,E$11)+'СЕТ СН'!$F$11+СВЦЭМ!$D$10+'СЕТ СН'!$F$6-'СЕТ СН'!$F$23</f>
        <v>723.5344412300002</v>
      </c>
      <c r="F25" s="37">
        <f>SUMIFS(СВЦЭМ!$D$34:$D$777,СВЦЭМ!$A$34:$A$777,$A25,СВЦЭМ!$B$34:$B$777,F$11)+'СЕТ СН'!$F$11+СВЦЭМ!$D$10+'СЕТ СН'!$F$6-'СЕТ СН'!$F$23</f>
        <v>720.07864852000023</v>
      </c>
      <c r="G25" s="37">
        <f>SUMIFS(СВЦЭМ!$D$34:$D$777,СВЦЭМ!$A$34:$A$777,$A25,СВЦЭМ!$B$34:$B$777,G$11)+'СЕТ СН'!$F$11+СВЦЭМ!$D$10+'СЕТ СН'!$F$6-'СЕТ СН'!$F$23</f>
        <v>724.27662120000025</v>
      </c>
      <c r="H25" s="37">
        <f>SUMIFS(СВЦЭМ!$D$34:$D$777,СВЦЭМ!$A$34:$A$777,$A25,СВЦЭМ!$B$34:$B$777,H$11)+'СЕТ СН'!$F$11+СВЦЭМ!$D$10+'СЕТ СН'!$F$6-'СЕТ СН'!$F$23</f>
        <v>696.47851809999986</v>
      </c>
      <c r="I25" s="37">
        <f>SUMIFS(СВЦЭМ!$D$34:$D$777,СВЦЭМ!$A$34:$A$777,$A25,СВЦЭМ!$B$34:$B$777,I$11)+'СЕТ СН'!$F$11+СВЦЭМ!$D$10+'СЕТ СН'!$F$6-'СЕТ СН'!$F$23</f>
        <v>545.35445163999987</v>
      </c>
      <c r="J25" s="37">
        <f>SUMIFS(СВЦЭМ!$D$34:$D$777,СВЦЭМ!$A$34:$A$777,$A25,СВЦЭМ!$B$34:$B$777,J$11)+'СЕТ СН'!$F$11+СВЦЭМ!$D$10+'СЕТ СН'!$F$6-'СЕТ СН'!$F$23</f>
        <v>430.13968582000018</v>
      </c>
      <c r="K25" s="37">
        <f>SUMIFS(СВЦЭМ!$D$34:$D$777,СВЦЭМ!$A$34:$A$777,$A25,СВЦЭМ!$B$34:$B$777,K$11)+'СЕТ СН'!$F$11+СВЦЭМ!$D$10+'СЕТ СН'!$F$6-'СЕТ СН'!$F$23</f>
        <v>366.56294564000007</v>
      </c>
      <c r="L25" s="37">
        <f>SUMIFS(СВЦЭМ!$D$34:$D$777,СВЦЭМ!$A$34:$A$777,$A25,СВЦЭМ!$B$34:$B$777,L$11)+'СЕТ СН'!$F$11+СВЦЭМ!$D$10+'СЕТ СН'!$F$6-'СЕТ СН'!$F$23</f>
        <v>359.73028123999995</v>
      </c>
      <c r="M25" s="37">
        <f>SUMIFS(СВЦЭМ!$D$34:$D$777,СВЦЭМ!$A$34:$A$777,$A25,СВЦЭМ!$B$34:$B$777,M$11)+'СЕТ СН'!$F$11+СВЦЭМ!$D$10+'СЕТ СН'!$F$6-'СЕТ СН'!$F$23</f>
        <v>362.14209544000016</v>
      </c>
      <c r="N25" s="37">
        <f>SUMIFS(СВЦЭМ!$D$34:$D$777,СВЦЭМ!$A$34:$A$777,$A25,СВЦЭМ!$B$34:$B$777,N$11)+'СЕТ СН'!$F$11+СВЦЭМ!$D$10+'СЕТ СН'!$F$6-'СЕТ СН'!$F$23</f>
        <v>346.69581088000007</v>
      </c>
      <c r="O25" s="37">
        <f>SUMIFS(СВЦЭМ!$D$34:$D$777,СВЦЭМ!$A$34:$A$777,$A25,СВЦЭМ!$B$34:$B$777,O$11)+'СЕТ СН'!$F$11+СВЦЭМ!$D$10+'СЕТ СН'!$F$6-'СЕТ СН'!$F$23</f>
        <v>352.84735323000007</v>
      </c>
      <c r="P25" s="37">
        <f>SUMIFS(СВЦЭМ!$D$34:$D$777,СВЦЭМ!$A$34:$A$777,$A25,СВЦЭМ!$B$34:$B$777,P$11)+'СЕТ СН'!$F$11+СВЦЭМ!$D$10+'СЕТ СН'!$F$6-'СЕТ СН'!$F$23</f>
        <v>369.82419571999992</v>
      </c>
      <c r="Q25" s="37">
        <f>SUMIFS(СВЦЭМ!$D$34:$D$777,СВЦЭМ!$A$34:$A$777,$A25,СВЦЭМ!$B$34:$B$777,Q$11)+'СЕТ СН'!$F$11+СВЦЭМ!$D$10+'СЕТ СН'!$F$6-'СЕТ СН'!$F$23</f>
        <v>378.14655796</v>
      </c>
      <c r="R25" s="37">
        <f>SUMIFS(СВЦЭМ!$D$34:$D$777,СВЦЭМ!$A$34:$A$777,$A25,СВЦЭМ!$B$34:$B$777,R$11)+'СЕТ СН'!$F$11+СВЦЭМ!$D$10+'СЕТ СН'!$F$6-'СЕТ СН'!$F$23</f>
        <v>383.02716298000007</v>
      </c>
      <c r="S25" s="37">
        <f>SUMIFS(СВЦЭМ!$D$34:$D$777,СВЦЭМ!$A$34:$A$777,$A25,СВЦЭМ!$B$34:$B$777,S$11)+'СЕТ СН'!$F$11+СВЦЭМ!$D$10+'СЕТ СН'!$F$6-'СЕТ СН'!$F$23</f>
        <v>386.33139420999998</v>
      </c>
      <c r="T25" s="37">
        <f>SUMIFS(СВЦЭМ!$D$34:$D$777,СВЦЭМ!$A$34:$A$777,$A25,СВЦЭМ!$B$34:$B$777,T$11)+'СЕТ СН'!$F$11+СВЦЭМ!$D$10+'СЕТ СН'!$F$6-'СЕТ СН'!$F$23</f>
        <v>389.29184317000011</v>
      </c>
      <c r="U25" s="37">
        <f>SUMIFS(СВЦЭМ!$D$34:$D$777,СВЦЭМ!$A$34:$A$777,$A25,СВЦЭМ!$B$34:$B$777,U$11)+'СЕТ СН'!$F$11+СВЦЭМ!$D$10+'СЕТ СН'!$F$6-'СЕТ СН'!$F$23</f>
        <v>371.09539903999996</v>
      </c>
      <c r="V25" s="37">
        <f>SUMIFS(СВЦЭМ!$D$34:$D$777,СВЦЭМ!$A$34:$A$777,$A25,СВЦЭМ!$B$34:$B$777,V$11)+'СЕТ СН'!$F$11+СВЦЭМ!$D$10+'СЕТ СН'!$F$6-'СЕТ СН'!$F$23</f>
        <v>370.27642113000013</v>
      </c>
      <c r="W25" s="37">
        <f>SUMIFS(СВЦЭМ!$D$34:$D$777,СВЦЭМ!$A$34:$A$777,$A25,СВЦЭМ!$B$34:$B$777,W$11)+'СЕТ СН'!$F$11+СВЦЭМ!$D$10+'СЕТ СН'!$F$6-'СЕТ СН'!$F$23</f>
        <v>411.74597415000005</v>
      </c>
      <c r="X25" s="37">
        <f>SUMIFS(СВЦЭМ!$D$34:$D$777,СВЦЭМ!$A$34:$A$777,$A25,СВЦЭМ!$B$34:$B$777,X$11)+'СЕТ СН'!$F$11+СВЦЭМ!$D$10+'СЕТ СН'!$F$6-'СЕТ СН'!$F$23</f>
        <v>530.48618162000014</v>
      </c>
      <c r="Y25" s="37">
        <f>SUMIFS(СВЦЭМ!$D$34:$D$777,СВЦЭМ!$A$34:$A$777,$A25,СВЦЭМ!$B$34:$B$777,Y$11)+'СЕТ СН'!$F$11+СВЦЭМ!$D$10+'СЕТ СН'!$F$6-'СЕТ СН'!$F$23</f>
        <v>674.37278858999991</v>
      </c>
    </row>
    <row r="26" spans="1:25" ht="15.75" x14ac:dyDescent="0.2">
      <c r="A26" s="36">
        <f t="shared" si="0"/>
        <v>43266</v>
      </c>
      <c r="B26" s="37">
        <f>SUMIFS(СВЦЭМ!$D$34:$D$777,СВЦЭМ!$A$34:$A$777,$A26,СВЦЭМ!$B$34:$B$777,B$11)+'СЕТ СН'!$F$11+СВЦЭМ!$D$10+'СЕТ СН'!$F$6-'СЕТ СН'!$F$23</f>
        <v>660.52764913000021</v>
      </c>
      <c r="C26" s="37">
        <f>SUMIFS(СВЦЭМ!$D$34:$D$777,СВЦЭМ!$A$34:$A$777,$A26,СВЦЭМ!$B$34:$B$777,C$11)+'СЕТ СН'!$F$11+СВЦЭМ!$D$10+'СЕТ СН'!$F$6-'СЕТ СН'!$F$23</f>
        <v>723.97625101999995</v>
      </c>
      <c r="D26" s="37">
        <f>SUMIFS(СВЦЭМ!$D$34:$D$777,СВЦЭМ!$A$34:$A$777,$A26,СВЦЭМ!$B$34:$B$777,D$11)+'СЕТ СН'!$F$11+СВЦЭМ!$D$10+'СЕТ СН'!$F$6-'СЕТ СН'!$F$23</f>
        <v>721.75313204999986</v>
      </c>
      <c r="E26" s="37">
        <f>SUMIFS(СВЦЭМ!$D$34:$D$777,СВЦЭМ!$A$34:$A$777,$A26,СВЦЭМ!$B$34:$B$777,E$11)+'СЕТ СН'!$F$11+СВЦЭМ!$D$10+'СЕТ СН'!$F$6-'СЕТ СН'!$F$23</f>
        <v>714.78989838000018</v>
      </c>
      <c r="F26" s="37">
        <f>SUMIFS(СВЦЭМ!$D$34:$D$777,СВЦЭМ!$A$34:$A$777,$A26,СВЦЭМ!$B$34:$B$777,F$11)+'СЕТ СН'!$F$11+СВЦЭМ!$D$10+'СЕТ СН'!$F$6-'СЕТ СН'!$F$23</f>
        <v>712.63036449999993</v>
      </c>
      <c r="G26" s="37">
        <f>SUMIFS(СВЦЭМ!$D$34:$D$777,СВЦЭМ!$A$34:$A$777,$A26,СВЦЭМ!$B$34:$B$777,G$11)+'СЕТ СН'!$F$11+СВЦЭМ!$D$10+'СЕТ СН'!$F$6-'СЕТ СН'!$F$23</f>
        <v>715.61504340000022</v>
      </c>
      <c r="H26" s="37">
        <f>SUMIFS(СВЦЭМ!$D$34:$D$777,СВЦЭМ!$A$34:$A$777,$A26,СВЦЭМ!$B$34:$B$777,H$11)+'СЕТ СН'!$F$11+СВЦЭМ!$D$10+'СЕТ СН'!$F$6-'СЕТ СН'!$F$23</f>
        <v>652.01003039</v>
      </c>
      <c r="I26" s="37">
        <f>SUMIFS(СВЦЭМ!$D$34:$D$777,СВЦЭМ!$A$34:$A$777,$A26,СВЦЭМ!$B$34:$B$777,I$11)+'СЕТ СН'!$F$11+СВЦЭМ!$D$10+'СЕТ СН'!$F$6-'СЕТ СН'!$F$23</f>
        <v>479.98296269000014</v>
      </c>
      <c r="J26" s="37">
        <f>SUMIFS(СВЦЭМ!$D$34:$D$777,СВЦЭМ!$A$34:$A$777,$A26,СВЦЭМ!$B$34:$B$777,J$11)+'СЕТ СН'!$F$11+СВЦЭМ!$D$10+'СЕТ СН'!$F$6-'СЕТ СН'!$F$23</f>
        <v>384.87602066000011</v>
      </c>
      <c r="K26" s="37">
        <f>SUMIFS(СВЦЭМ!$D$34:$D$777,СВЦЭМ!$A$34:$A$777,$A26,СВЦЭМ!$B$34:$B$777,K$11)+'СЕТ СН'!$F$11+СВЦЭМ!$D$10+'СЕТ СН'!$F$6-'СЕТ СН'!$F$23</f>
        <v>350.78653958999996</v>
      </c>
      <c r="L26" s="37">
        <f>SUMIFS(СВЦЭМ!$D$34:$D$777,СВЦЭМ!$A$34:$A$777,$A26,СВЦЭМ!$B$34:$B$777,L$11)+'СЕТ СН'!$F$11+СВЦЭМ!$D$10+'СЕТ СН'!$F$6-'СЕТ СН'!$F$23</f>
        <v>348.79362342000002</v>
      </c>
      <c r="M26" s="37">
        <f>SUMIFS(СВЦЭМ!$D$34:$D$777,СВЦЭМ!$A$34:$A$777,$A26,СВЦЭМ!$B$34:$B$777,M$11)+'СЕТ СН'!$F$11+СВЦЭМ!$D$10+'СЕТ СН'!$F$6-'СЕТ СН'!$F$23</f>
        <v>330.12388483000007</v>
      </c>
      <c r="N26" s="37">
        <f>SUMIFS(СВЦЭМ!$D$34:$D$777,СВЦЭМ!$A$34:$A$777,$A26,СВЦЭМ!$B$34:$B$777,N$11)+'СЕТ СН'!$F$11+СВЦЭМ!$D$10+'СЕТ СН'!$F$6-'СЕТ СН'!$F$23</f>
        <v>334.53535032000002</v>
      </c>
      <c r="O26" s="37">
        <f>SUMIFS(СВЦЭМ!$D$34:$D$777,СВЦЭМ!$A$34:$A$777,$A26,СВЦЭМ!$B$34:$B$777,O$11)+'СЕТ СН'!$F$11+СВЦЭМ!$D$10+'СЕТ СН'!$F$6-'СЕТ СН'!$F$23</f>
        <v>334.09082341999999</v>
      </c>
      <c r="P26" s="37">
        <f>SUMIFS(СВЦЭМ!$D$34:$D$777,СВЦЭМ!$A$34:$A$777,$A26,СВЦЭМ!$B$34:$B$777,P$11)+'СЕТ СН'!$F$11+СВЦЭМ!$D$10+'СЕТ СН'!$F$6-'СЕТ СН'!$F$23</f>
        <v>339.32548356000018</v>
      </c>
      <c r="Q26" s="37">
        <f>SUMIFS(СВЦЭМ!$D$34:$D$777,СВЦЭМ!$A$34:$A$777,$A26,СВЦЭМ!$B$34:$B$777,Q$11)+'СЕТ СН'!$F$11+СВЦЭМ!$D$10+'СЕТ СН'!$F$6-'СЕТ СН'!$F$23</f>
        <v>379.37132787000007</v>
      </c>
      <c r="R26" s="37">
        <f>SUMIFS(СВЦЭМ!$D$34:$D$777,СВЦЭМ!$A$34:$A$777,$A26,СВЦЭМ!$B$34:$B$777,R$11)+'СЕТ СН'!$F$11+СВЦЭМ!$D$10+'СЕТ СН'!$F$6-'СЕТ СН'!$F$23</f>
        <v>357.87352104000013</v>
      </c>
      <c r="S26" s="37">
        <f>SUMIFS(СВЦЭМ!$D$34:$D$777,СВЦЭМ!$A$34:$A$777,$A26,СВЦЭМ!$B$34:$B$777,S$11)+'СЕТ СН'!$F$11+СВЦЭМ!$D$10+'СЕТ СН'!$F$6-'СЕТ СН'!$F$23</f>
        <v>346.80992213999991</v>
      </c>
      <c r="T26" s="37">
        <f>SUMIFS(СВЦЭМ!$D$34:$D$777,СВЦЭМ!$A$34:$A$777,$A26,СВЦЭМ!$B$34:$B$777,T$11)+'СЕТ СН'!$F$11+СВЦЭМ!$D$10+'СЕТ СН'!$F$6-'СЕТ СН'!$F$23</f>
        <v>345.97620379000011</v>
      </c>
      <c r="U26" s="37">
        <f>SUMIFS(СВЦЭМ!$D$34:$D$777,СВЦЭМ!$A$34:$A$777,$A26,СВЦЭМ!$B$34:$B$777,U$11)+'СЕТ СН'!$F$11+СВЦЭМ!$D$10+'СЕТ СН'!$F$6-'СЕТ СН'!$F$23</f>
        <v>348.31443896000007</v>
      </c>
      <c r="V26" s="37">
        <f>SUMIFS(СВЦЭМ!$D$34:$D$777,СВЦЭМ!$A$34:$A$777,$A26,СВЦЭМ!$B$34:$B$777,V$11)+'СЕТ СН'!$F$11+СВЦЭМ!$D$10+'СЕТ СН'!$F$6-'СЕТ СН'!$F$23</f>
        <v>354.3210610299999</v>
      </c>
      <c r="W26" s="37">
        <f>SUMIFS(СВЦЭМ!$D$34:$D$777,СВЦЭМ!$A$34:$A$777,$A26,СВЦЭМ!$B$34:$B$777,W$11)+'СЕТ СН'!$F$11+СВЦЭМ!$D$10+'СЕТ СН'!$F$6-'СЕТ СН'!$F$23</f>
        <v>408.97250808000001</v>
      </c>
      <c r="X26" s="37">
        <f>SUMIFS(СВЦЭМ!$D$34:$D$777,СВЦЭМ!$A$34:$A$777,$A26,СВЦЭМ!$B$34:$B$777,X$11)+'СЕТ СН'!$F$11+СВЦЭМ!$D$10+'СЕТ СН'!$F$6-'СЕТ СН'!$F$23</f>
        <v>514.16533895999999</v>
      </c>
      <c r="Y26" s="37">
        <f>SUMIFS(СВЦЭМ!$D$34:$D$777,СВЦЭМ!$A$34:$A$777,$A26,СВЦЭМ!$B$34:$B$777,Y$11)+'СЕТ СН'!$F$11+СВЦЭМ!$D$10+'СЕТ СН'!$F$6-'СЕТ СН'!$F$23</f>
        <v>636.18262585000014</v>
      </c>
    </row>
    <row r="27" spans="1:25" ht="15.75" x14ac:dyDescent="0.2">
      <c r="A27" s="36">
        <f t="shared" si="0"/>
        <v>43267</v>
      </c>
      <c r="B27" s="37">
        <f>SUMIFS(СВЦЭМ!$D$34:$D$777,СВЦЭМ!$A$34:$A$777,$A27,СВЦЭМ!$B$34:$B$777,B$11)+'СЕТ СН'!$F$11+СВЦЭМ!$D$10+'СЕТ СН'!$F$6-'СЕТ СН'!$F$23</f>
        <v>662.68613632000017</v>
      </c>
      <c r="C27" s="37">
        <f>SUMIFS(СВЦЭМ!$D$34:$D$777,СВЦЭМ!$A$34:$A$777,$A27,СВЦЭМ!$B$34:$B$777,C$11)+'СЕТ СН'!$F$11+СВЦЭМ!$D$10+'СЕТ СН'!$F$6-'СЕТ СН'!$F$23</f>
        <v>717.42233025000007</v>
      </c>
      <c r="D27" s="37">
        <f>SUMIFS(СВЦЭМ!$D$34:$D$777,СВЦЭМ!$A$34:$A$777,$A27,СВЦЭМ!$B$34:$B$777,D$11)+'СЕТ СН'!$F$11+СВЦЭМ!$D$10+'СЕТ СН'!$F$6-'СЕТ СН'!$F$23</f>
        <v>721.46157543999982</v>
      </c>
      <c r="E27" s="37">
        <f>SUMIFS(СВЦЭМ!$D$34:$D$777,СВЦЭМ!$A$34:$A$777,$A27,СВЦЭМ!$B$34:$B$777,E$11)+'СЕТ СН'!$F$11+СВЦЭМ!$D$10+'СЕТ СН'!$F$6-'СЕТ СН'!$F$23</f>
        <v>714.80050447999986</v>
      </c>
      <c r="F27" s="37">
        <f>SUMIFS(СВЦЭМ!$D$34:$D$777,СВЦЭМ!$A$34:$A$777,$A27,СВЦЭМ!$B$34:$B$777,F$11)+'СЕТ СН'!$F$11+СВЦЭМ!$D$10+'СЕТ СН'!$F$6-'СЕТ СН'!$F$23</f>
        <v>709.35421682000026</v>
      </c>
      <c r="G27" s="37">
        <f>SUMIFS(СВЦЭМ!$D$34:$D$777,СВЦЭМ!$A$34:$A$777,$A27,СВЦЭМ!$B$34:$B$777,G$11)+'СЕТ СН'!$F$11+СВЦЭМ!$D$10+'СЕТ СН'!$F$6-'СЕТ СН'!$F$23</f>
        <v>714.14013747999991</v>
      </c>
      <c r="H27" s="37">
        <f>SUMIFS(СВЦЭМ!$D$34:$D$777,СВЦЭМ!$A$34:$A$777,$A27,СВЦЭМ!$B$34:$B$777,H$11)+'СЕТ СН'!$F$11+СВЦЭМ!$D$10+'СЕТ СН'!$F$6-'СЕТ СН'!$F$23</f>
        <v>670.47043281000026</v>
      </c>
      <c r="I27" s="37">
        <f>SUMIFS(СВЦЭМ!$D$34:$D$777,СВЦЭМ!$A$34:$A$777,$A27,СВЦЭМ!$B$34:$B$777,I$11)+'СЕТ СН'!$F$11+СВЦЭМ!$D$10+'СЕТ СН'!$F$6-'СЕТ СН'!$F$23</f>
        <v>515.54017237999994</v>
      </c>
      <c r="J27" s="37">
        <f>SUMIFS(СВЦЭМ!$D$34:$D$777,СВЦЭМ!$A$34:$A$777,$A27,СВЦЭМ!$B$34:$B$777,J$11)+'СЕТ СН'!$F$11+СВЦЭМ!$D$10+'СЕТ СН'!$F$6-'СЕТ СН'!$F$23</f>
        <v>370.81970392000005</v>
      </c>
      <c r="K27" s="37">
        <f>SUMIFS(СВЦЭМ!$D$34:$D$777,СВЦЭМ!$A$34:$A$777,$A27,СВЦЭМ!$B$34:$B$777,K$11)+'СЕТ СН'!$F$11+СВЦЭМ!$D$10+'СЕТ СН'!$F$6-'СЕТ СН'!$F$23</f>
        <v>323.49969560000011</v>
      </c>
      <c r="L27" s="37">
        <f>SUMIFS(СВЦЭМ!$D$34:$D$777,СВЦЭМ!$A$34:$A$777,$A27,СВЦЭМ!$B$34:$B$777,L$11)+'СЕТ СН'!$F$11+СВЦЭМ!$D$10+'СЕТ СН'!$F$6-'СЕТ СН'!$F$23</f>
        <v>309.84706319999998</v>
      </c>
      <c r="M27" s="37">
        <f>SUMIFS(СВЦЭМ!$D$34:$D$777,СВЦЭМ!$A$34:$A$777,$A27,СВЦЭМ!$B$34:$B$777,M$11)+'СЕТ СН'!$F$11+СВЦЭМ!$D$10+'СЕТ СН'!$F$6-'СЕТ СН'!$F$23</f>
        <v>304.14713358000006</v>
      </c>
      <c r="N27" s="37">
        <f>SUMIFS(СВЦЭМ!$D$34:$D$777,СВЦЭМ!$A$34:$A$777,$A27,СВЦЭМ!$B$34:$B$777,N$11)+'СЕТ СН'!$F$11+СВЦЭМ!$D$10+'СЕТ СН'!$F$6-'СЕТ СН'!$F$23</f>
        <v>310.16366574000006</v>
      </c>
      <c r="O27" s="37">
        <f>SUMIFS(СВЦЭМ!$D$34:$D$777,СВЦЭМ!$A$34:$A$777,$A27,СВЦЭМ!$B$34:$B$777,O$11)+'СЕТ СН'!$F$11+СВЦЭМ!$D$10+'СЕТ СН'!$F$6-'СЕТ СН'!$F$23</f>
        <v>319.59589589000018</v>
      </c>
      <c r="P27" s="37">
        <f>SUMIFS(СВЦЭМ!$D$34:$D$777,СВЦЭМ!$A$34:$A$777,$A27,СВЦЭМ!$B$34:$B$777,P$11)+'СЕТ СН'!$F$11+СВЦЭМ!$D$10+'СЕТ СН'!$F$6-'СЕТ СН'!$F$23</f>
        <v>336.25366515000007</v>
      </c>
      <c r="Q27" s="37">
        <f>SUMIFS(СВЦЭМ!$D$34:$D$777,СВЦЭМ!$A$34:$A$777,$A27,СВЦЭМ!$B$34:$B$777,Q$11)+'СЕТ СН'!$F$11+СВЦЭМ!$D$10+'СЕТ СН'!$F$6-'СЕТ СН'!$F$23</f>
        <v>337.32807663999995</v>
      </c>
      <c r="R27" s="37">
        <f>SUMIFS(СВЦЭМ!$D$34:$D$777,СВЦЭМ!$A$34:$A$777,$A27,СВЦЭМ!$B$34:$B$777,R$11)+'СЕТ СН'!$F$11+СВЦЭМ!$D$10+'СЕТ СН'!$F$6-'СЕТ СН'!$F$23</f>
        <v>338.69499602000008</v>
      </c>
      <c r="S27" s="37">
        <f>SUMIFS(СВЦЭМ!$D$34:$D$777,СВЦЭМ!$A$34:$A$777,$A27,СВЦЭМ!$B$34:$B$777,S$11)+'СЕТ СН'!$F$11+СВЦЭМ!$D$10+'СЕТ СН'!$F$6-'СЕТ СН'!$F$23</f>
        <v>321.81415836000008</v>
      </c>
      <c r="T27" s="37">
        <f>SUMIFS(СВЦЭМ!$D$34:$D$777,СВЦЭМ!$A$34:$A$777,$A27,СВЦЭМ!$B$34:$B$777,T$11)+'СЕТ СН'!$F$11+СВЦЭМ!$D$10+'СЕТ СН'!$F$6-'СЕТ СН'!$F$23</f>
        <v>319.12057938000009</v>
      </c>
      <c r="U27" s="37">
        <f>SUMIFS(СВЦЭМ!$D$34:$D$777,СВЦЭМ!$A$34:$A$777,$A27,СВЦЭМ!$B$34:$B$777,U$11)+'СЕТ СН'!$F$11+СВЦЭМ!$D$10+'СЕТ СН'!$F$6-'СЕТ СН'!$F$23</f>
        <v>325.56290666999996</v>
      </c>
      <c r="V27" s="37">
        <f>SUMIFS(СВЦЭМ!$D$34:$D$777,СВЦЭМ!$A$34:$A$777,$A27,СВЦЭМ!$B$34:$B$777,V$11)+'СЕТ СН'!$F$11+СВЦЭМ!$D$10+'СЕТ СН'!$F$6-'СЕТ СН'!$F$23</f>
        <v>312.16166860999999</v>
      </c>
      <c r="W27" s="37">
        <f>SUMIFS(СВЦЭМ!$D$34:$D$777,СВЦЭМ!$A$34:$A$777,$A27,СВЦЭМ!$B$34:$B$777,W$11)+'СЕТ СН'!$F$11+СВЦЭМ!$D$10+'СЕТ СН'!$F$6-'СЕТ СН'!$F$23</f>
        <v>365.63442600000019</v>
      </c>
      <c r="X27" s="37">
        <f>SUMIFS(СВЦЭМ!$D$34:$D$777,СВЦЭМ!$A$34:$A$777,$A27,СВЦЭМ!$B$34:$B$777,X$11)+'СЕТ СН'!$F$11+СВЦЭМ!$D$10+'СЕТ СН'!$F$6-'СЕТ СН'!$F$23</f>
        <v>477.84838313000012</v>
      </c>
      <c r="Y27" s="37">
        <f>SUMIFS(СВЦЭМ!$D$34:$D$777,СВЦЭМ!$A$34:$A$777,$A27,СВЦЭМ!$B$34:$B$777,Y$11)+'СЕТ СН'!$F$11+СВЦЭМ!$D$10+'СЕТ СН'!$F$6-'СЕТ СН'!$F$23</f>
        <v>620.76572911999995</v>
      </c>
    </row>
    <row r="28" spans="1:25" ht="15.75" x14ac:dyDescent="0.2">
      <c r="A28" s="36">
        <f t="shared" si="0"/>
        <v>43268</v>
      </c>
      <c r="B28" s="37">
        <f>SUMIFS(СВЦЭМ!$D$34:$D$777,СВЦЭМ!$A$34:$A$777,$A28,СВЦЭМ!$B$34:$B$777,B$11)+'СЕТ СН'!$F$11+СВЦЭМ!$D$10+'СЕТ СН'!$F$6-'СЕТ СН'!$F$23</f>
        <v>661.83188106</v>
      </c>
      <c r="C28" s="37">
        <f>SUMIFS(СВЦЭМ!$D$34:$D$777,СВЦЭМ!$A$34:$A$777,$A28,СВЦЭМ!$B$34:$B$777,C$11)+'СЕТ СН'!$F$11+СВЦЭМ!$D$10+'СЕТ СН'!$F$6-'СЕТ СН'!$F$23</f>
        <v>724.83485111999983</v>
      </c>
      <c r="D28" s="37">
        <f>SUMIFS(СВЦЭМ!$D$34:$D$777,СВЦЭМ!$A$34:$A$777,$A28,СВЦЭМ!$B$34:$B$777,D$11)+'СЕТ СН'!$F$11+СВЦЭМ!$D$10+'СЕТ СН'!$F$6-'СЕТ СН'!$F$23</f>
        <v>728.37852643999997</v>
      </c>
      <c r="E28" s="37">
        <f>SUMIFS(СВЦЭМ!$D$34:$D$777,СВЦЭМ!$A$34:$A$777,$A28,СВЦЭМ!$B$34:$B$777,E$11)+'СЕТ СН'!$F$11+СВЦЭМ!$D$10+'СЕТ СН'!$F$6-'СЕТ СН'!$F$23</f>
        <v>721.50390949999985</v>
      </c>
      <c r="F28" s="37">
        <f>SUMIFS(СВЦЭМ!$D$34:$D$777,СВЦЭМ!$A$34:$A$777,$A28,СВЦЭМ!$B$34:$B$777,F$11)+'СЕТ СН'!$F$11+СВЦЭМ!$D$10+'СЕТ СН'!$F$6-'СЕТ СН'!$F$23</f>
        <v>714.00566007000009</v>
      </c>
      <c r="G28" s="37">
        <f>SUMIFS(СВЦЭМ!$D$34:$D$777,СВЦЭМ!$A$34:$A$777,$A28,СВЦЭМ!$B$34:$B$777,G$11)+'СЕТ СН'!$F$11+СВЦЭМ!$D$10+'СЕТ СН'!$F$6-'СЕТ СН'!$F$23</f>
        <v>704.58705116000021</v>
      </c>
      <c r="H28" s="37">
        <f>SUMIFS(СВЦЭМ!$D$34:$D$777,СВЦЭМ!$A$34:$A$777,$A28,СВЦЭМ!$B$34:$B$777,H$11)+'СЕТ СН'!$F$11+СВЦЭМ!$D$10+'СЕТ СН'!$F$6-'СЕТ СН'!$F$23</f>
        <v>696.63081774000023</v>
      </c>
      <c r="I28" s="37">
        <f>SUMIFS(СВЦЭМ!$D$34:$D$777,СВЦЭМ!$A$34:$A$777,$A28,СВЦЭМ!$B$34:$B$777,I$11)+'СЕТ СН'!$F$11+СВЦЭМ!$D$10+'СЕТ СН'!$F$6-'СЕТ СН'!$F$23</f>
        <v>591.28756961000011</v>
      </c>
      <c r="J28" s="37">
        <f>SUMIFS(СВЦЭМ!$D$34:$D$777,СВЦЭМ!$A$34:$A$777,$A28,СВЦЭМ!$B$34:$B$777,J$11)+'СЕТ СН'!$F$11+СВЦЭМ!$D$10+'СЕТ СН'!$F$6-'СЕТ СН'!$F$23</f>
        <v>434.53923815000019</v>
      </c>
      <c r="K28" s="37">
        <f>SUMIFS(СВЦЭМ!$D$34:$D$777,СВЦЭМ!$A$34:$A$777,$A28,СВЦЭМ!$B$34:$B$777,K$11)+'СЕТ СН'!$F$11+СВЦЭМ!$D$10+'СЕТ СН'!$F$6-'СЕТ СН'!$F$23</f>
        <v>348.23059331000002</v>
      </c>
      <c r="L28" s="37">
        <f>SUMIFS(СВЦЭМ!$D$34:$D$777,СВЦЭМ!$A$34:$A$777,$A28,СВЦЭМ!$B$34:$B$777,L$11)+'СЕТ СН'!$F$11+СВЦЭМ!$D$10+'СЕТ СН'!$F$6-'СЕТ СН'!$F$23</f>
        <v>312.46168800999988</v>
      </c>
      <c r="M28" s="37">
        <f>SUMIFS(СВЦЭМ!$D$34:$D$777,СВЦЭМ!$A$34:$A$777,$A28,СВЦЭМ!$B$34:$B$777,M$11)+'СЕТ СН'!$F$11+СВЦЭМ!$D$10+'СЕТ СН'!$F$6-'СЕТ СН'!$F$23</f>
        <v>304.01518424000017</v>
      </c>
      <c r="N28" s="37">
        <f>SUMIFS(СВЦЭМ!$D$34:$D$777,СВЦЭМ!$A$34:$A$777,$A28,СВЦЭМ!$B$34:$B$777,N$11)+'СЕТ СН'!$F$11+СВЦЭМ!$D$10+'СЕТ СН'!$F$6-'СЕТ СН'!$F$23</f>
        <v>303.74195977000011</v>
      </c>
      <c r="O28" s="37">
        <f>SUMIFS(СВЦЭМ!$D$34:$D$777,СВЦЭМ!$A$34:$A$777,$A28,СВЦЭМ!$B$34:$B$777,O$11)+'СЕТ СН'!$F$11+СВЦЭМ!$D$10+'СЕТ СН'!$F$6-'СЕТ СН'!$F$23</f>
        <v>300.11043162999988</v>
      </c>
      <c r="P28" s="37">
        <f>SUMIFS(СВЦЭМ!$D$34:$D$777,СВЦЭМ!$A$34:$A$777,$A28,СВЦЭМ!$B$34:$B$777,P$11)+'СЕТ СН'!$F$11+СВЦЭМ!$D$10+'СЕТ СН'!$F$6-'СЕТ СН'!$F$23</f>
        <v>341.06574061000003</v>
      </c>
      <c r="Q28" s="37">
        <f>SUMIFS(СВЦЭМ!$D$34:$D$777,СВЦЭМ!$A$34:$A$777,$A28,СВЦЭМ!$B$34:$B$777,Q$11)+'СЕТ СН'!$F$11+СВЦЭМ!$D$10+'СЕТ СН'!$F$6-'СЕТ СН'!$F$23</f>
        <v>352.31308301999991</v>
      </c>
      <c r="R28" s="37">
        <f>SUMIFS(СВЦЭМ!$D$34:$D$777,СВЦЭМ!$A$34:$A$777,$A28,СВЦЭМ!$B$34:$B$777,R$11)+'СЕТ СН'!$F$11+СВЦЭМ!$D$10+'СЕТ СН'!$F$6-'СЕТ СН'!$F$23</f>
        <v>351.20955633000005</v>
      </c>
      <c r="S28" s="37">
        <f>SUMIFS(СВЦЭМ!$D$34:$D$777,СВЦЭМ!$A$34:$A$777,$A28,СВЦЭМ!$B$34:$B$777,S$11)+'СЕТ СН'!$F$11+СВЦЭМ!$D$10+'СЕТ СН'!$F$6-'СЕТ СН'!$F$23</f>
        <v>311.87653527999998</v>
      </c>
      <c r="T28" s="37">
        <f>SUMIFS(СВЦЭМ!$D$34:$D$777,СВЦЭМ!$A$34:$A$777,$A28,СВЦЭМ!$B$34:$B$777,T$11)+'СЕТ СН'!$F$11+СВЦЭМ!$D$10+'СЕТ СН'!$F$6-'СЕТ СН'!$F$23</f>
        <v>297.67665834000002</v>
      </c>
      <c r="U28" s="37">
        <f>SUMIFS(СВЦЭМ!$D$34:$D$777,СВЦЭМ!$A$34:$A$777,$A28,СВЦЭМ!$B$34:$B$777,U$11)+'СЕТ СН'!$F$11+СВЦЭМ!$D$10+'СЕТ СН'!$F$6-'СЕТ СН'!$F$23</f>
        <v>303.51174579000019</v>
      </c>
      <c r="V28" s="37">
        <f>SUMIFS(СВЦЭМ!$D$34:$D$777,СВЦЭМ!$A$34:$A$777,$A28,СВЦЭМ!$B$34:$B$777,V$11)+'СЕТ СН'!$F$11+СВЦЭМ!$D$10+'СЕТ СН'!$F$6-'СЕТ СН'!$F$23</f>
        <v>296.87587760999997</v>
      </c>
      <c r="W28" s="37">
        <f>SUMIFS(СВЦЭМ!$D$34:$D$777,СВЦЭМ!$A$34:$A$777,$A28,СВЦЭМ!$B$34:$B$777,W$11)+'СЕТ СН'!$F$11+СВЦЭМ!$D$10+'СЕТ СН'!$F$6-'СЕТ СН'!$F$23</f>
        <v>359.35459939999998</v>
      </c>
      <c r="X28" s="37">
        <f>SUMIFS(СВЦЭМ!$D$34:$D$777,СВЦЭМ!$A$34:$A$777,$A28,СВЦЭМ!$B$34:$B$777,X$11)+'СЕТ СН'!$F$11+СВЦЭМ!$D$10+'СЕТ СН'!$F$6-'СЕТ СН'!$F$23</f>
        <v>429.96133758000008</v>
      </c>
      <c r="Y28" s="37">
        <f>SUMIFS(СВЦЭМ!$D$34:$D$777,СВЦЭМ!$A$34:$A$777,$A28,СВЦЭМ!$B$34:$B$777,Y$11)+'СЕТ СН'!$F$11+СВЦЭМ!$D$10+'СЕТ СН'!$F$6-'СЕТ СН'!$F$23</f>
        <v>570.48065151999992</v>
      </c>
    </row>
    <row r="29" spans="1:25" ht="15.75" x14ac:dyDescent="0.2">
      <c r="A29" s="36">
        <f t="shared" si="0"/>
        <v>43269</v>
      </c>
      <c r="B29" s="37">
        <f>SUMIFS(СВЦЭМ!$D$34:$D$777,СВЦЭМ!$A$34:$A$777,$A29,СВЦЭМ!$B$34:$B$777,B$11)+'СЕТ СН'!$F$11+СВЦЭМ!$D$10+'СЕТ СН'!$F$6-'СЕТ СН'!$F$23</f>
        <v>714.89352094000026</v>
      </c>
      <c r="C29" s="37">
        <f>SUMIFS(СВЦЭМ!$D$34:$D$777,СВЦЭМ!$A$34:$A$777,$A29,СВЦЭМ!$B$34:$B$777,C$11)+'СЕТ СН'!$F$11+СВЦЭМ!$D$10+'СЕТ СН'!$F$6-'СЕТ СН'!$F$23</f>
        <v>739.5304636699999</v>
      </c>
      <c r="D29" s="37">
        <f>SUMIFS(СВЦЭМ!$D$34:$D$777,СВЦЭМ!$A$34:$A$777,$A29,СВЦЭМ!$B$34:$B$777,D$11)+'СЕТ СН'!$F$11+СВЦЭМ!$D$10+'СЕТ СН'!$F$6-'СЕТ СН'!$F$23</f>
        <v>727.70191819000013</v>
      </c>
      <c r="E29" s="37">
        <f>SUMIFS(СВЦЭМ!$D$34:$D$777,СВЦЭМ!$A$34:$A$777,$A29,СВЦЭМ!$B$34:$B$777,E$11)+'СЕТ СН'!$F$11+СВЦЭМ!$D$10+'СЕТ СН'!$F$6-'СЕТ СН'!$F$23</f>
        <v>719.35988671999996</v>
      </c>
      <c r="F29" s="37">
        <f>SUMIFS(СВЦЭМ!$D$34:$D$777,СВЦЭМ!$A$34:$A$777,$A29,СВЦЭМ!$B$34:$B$777,F$11)+'СЕТ СН'!$F$11+СВЦЭМ!$D$10+'СЕТ СН'!$F$6-'СЕТ СН'!$F$23</f>
        <v>712.77074241999992</v>
      </c>
      <c r="G29" s="37">
        <f>SUMIFS(СВЦЭМ!$D$34:$D$777,СВЦЭМ!$A$34:$A$777,$A29,СВЦЭМ!$B$34:$B$777,G$11)+'СЕТ СН'!$F$11+СВЦЭМ!$D$10+'СЕТ СН'!$F$6-'СЕТ СН'!$F$23</f>
        <v>718.45490605999987</v>
      </c>
      <c r="H29" s="37">
        <f>SUMIFS(СВЦЭМ!$D$34:$D$777,СВЦЭМ!$A$34:$A$777,$A29,СВЦЭМ!$B$34:$B$777,H$11)+'СЕТ СН'!$F$11+СВЦЭМ!$D$10+'СЕТ СН'!$F$6-'СЕТ СН'!$F$23</f>
        <v>676.02367216000005</v>
      </c>
      <c r="I29" s="37">
        <f>SUMIFS(СВЦЭМ!$D$34:$D$777,СВЦЭМ!$A$34:$A$777,$A29,СВЦЭМ!$B$34:$B$777,I$11)+'СЕТ СН'!$F$11+СВЦЭМ!$D$10+'СЕТ СН'!$F$6-'СЕТ СН'!$F$23</f>
        <v>520.49155218999988</v>
      </c>
      <c r="J29" s="37">
        <f>SUMIFS(СВЦЭМ!$D$34:$D$777,СВЦЭМ!$A$34:$A$777,$A29,СВЦЭМ!$B$34:$B$777,J$11)+'СЕТ СН'!$F$11+СВЦЭМ!$D$10+'СЕТ СН'!$F$6-'СЕТ СН'!$F$23</f>
        <v>390.01029372000005</v>
      </c>
      <c r="K29" s="37">
        <f>SUMIFS(СВЦЭМ!$D$34:$D$777,СВЦЭМ!$A$34:$A$777,$A29,СВЦЭМ!$B$34:$B$777,K$11)+'СЕТ СН'!$F$11+СВЦЭМ!$D$10+'СЕТ СН'!$F$6-'СЕТ СН'!$F$23</f>
        <v>335.1359273700001</v>
      </c>
      <c r="L29" s="37">
        <f>SUMIFS(СВЦЭМ!$D$34:$D$777,СВЦЭМ!$A$34:$A$777,$A29,СВЦЭМ!$B$34:$B$777,L$11)+'СЕТ СН'!$F$11+СВЦЭМ!$D$10+'СЕТ СН'!$F$6-'СЕТ СН'!$F$23</f>
        <v>329.91177439000001</v>
      </c>
      <c r="M29" s="37">
        <f>SUMIFS(СВЦЭМ!$D$34:$D$777,СВЦЭМ!$A$34:$A$777,$A29,СВЦЭМ!$B$34:$B$777,M$11)+'СЕТ СН'!$F$11+СВЦЭМ!$D$10+'СЕТ СН'!$F$6-'СЕТ СН'!$F$23</f>
        <v>332.38679650000006</v>
      </c>
      <c r="N29" s="37">
        <f>SUMIFS(СВЦЭМ!$D$34:$D$777,СВЦЭМ!$A$34:$A$777,$A29,СВЦЭМ!$B$34:$B$777,N$11)+'СЕТ СН'!$F$11+СВЦЭМ!$D$10+'СЕТ СН'!$F$6-'СЕТ СН'!$F$23</f>
        <v>321.82034996000004</v>
      </c>
      <c r="O29" s="37">
        <f>SUMIFS(СВЦЭМ!$D$34:$D$777,СВЦЭМ!$A$34:$A$777,$A29,СВЦЭМ!$B$34:$B$777,O$11)+'СЕТ СН'!$F$11+СВЦЭМ!$D$10+'СЕТ СН'!$F$6-'СЕТ СН'!$F$23</f>
        <v>315.75507140000002</v>
      </c>
      <c r="P29" s="37">
        <f>SUMIFS(СВЦЭМ!$D$34:$D$777,СВЦЭМ!$A$34:$A$777,$A29,СВЦЭМ!$B$34:$B$777,P$11)+'СЕТ СН'!$F$11+СВЦЭМ!$D$10+'СЕТ СН'!$F$6-'СЕТ СН'!$F$23</f>
        <v>331.66587776000017</v>
      </c>
      <c r="Q29" s="37">
        <f>SUMIFS(СВЦЭМ!$D$34:$D$777,СВЦЭМ!$A$34:$A$777,$A29,СВЦЭМ!$B$34:$B$777,Q$11)+'СЕТ СН'!$F$11+СВЦЭМ!$D$10+'СЕТ СН'!$F$6-'СЕТ СН'!$F$23</f>
        <v>331.98086527999988</v>
      </c>
      <c r="R29" s="37">
        <f>SUMIFS(СВЦЭМ!$D$34:$D$777,СВЦЭМ!$A$34:$A$777,$A29,СВЦЭМ!$B$34:$B$777,R$11)+'СЕТ СН'!$F$11+СВЦЭМ!$D$10+'СЕТ СН'!$F$6-'СЕТ СН'!$F$23</f>
        <v>337.9788432900001</v>
      </c>
      <c r="S29" s="37">
        <f>SUMIFS(СВЦЭМ!$D$34:$D$777,СВЦЭМ!$A$34:$A$777,$A29,СВЦЭМ!$B$34:$B$777,S$11)+'СЕТ СН'!$F$11+СВЦЭМ!$D$10+'СЕТ СН'!$F$6-'СЕТ СН'!$F$23</f>
        <v>329.93979062000005</v>
      </c>
      <c r="T29" s="37">
        <f>SUMIFS(СВЦЭМ!$D$34:$D$777,СВЦЭМ!$A$34:$A$777,$A29,СВЦЭМ!$B$34:$B$777,T$11)+'СЕТ СН'!$F$11+СВЦЭМ!$D$10+'СЕТ СН'!$F$6-'СЕТ СН'!$F$23</f>
        <v>320.73973280000007</v>
      </c>
      <c r="U29" s="37">
        <f>SUMIFS(СВЦЭМ!$D$34:$D$777,СВЦЭМ!$A$34:$A$777,$A29,СВЦЭМ!$B$34:$B$777,U$11)+'СЕТ СН'!$F$11+СВЦЭМ!$D$10+'СЕТ СН'!$F$6-'СЕТ СН'!$F$23</f>
        <v>334.47558799000001</v>
      </c>
      <c r="V29" s="37">
        <f>SUMIFS(СВЦЭМ!$D$34:$D$777,СВЦЭМ!$A$34:$A$777,$A29,СВЦЭМ!$B$34:$B$777,V$11)+'СЕТ СН'!$F$11+СВЦЭМ!$D$10+'СЕТ СН'!$F$6-'СЕТ СН'!$F$23</f>
        <v>338.90511024</v>
      </c>
      <c r="W29" s="37">
        <f>SUMIFS(СВЦЭМ!$D$34:$D$777,СВЦЭМ!$A$34:$A$777,$A29,СВЦЭМ!$B$34:$B$777,W$11)+'СЕТ СН'!$F$11+СВЦЭМ!$D$10+'СЕТ СН'!$F$6-'СЕТ СН'!$F$23</f>
        <v>385.33029768000017</v>
      </c>
      <c r="X29" s="37">
        <f>SUMIFS(СВЦЭМ!$D$34:$D$777,СВЦЭМ!$A$34:$A$777,$A29,СВЦЭМ!$B$34:$B$777,X$11)+'СЕТ СН'!$F$11+СВЦЭМ!$D$10+'СЕТ СН'!$F$6-'СЕТ СН'!$F$23</f>
        <v>493.92416188000004</v>
      </c>
      <c r="Y29" s="37">
        <f>SUMIFS(СВЦЭМ!$D$34:$D$777,СВЦЭМ!$A$34:$A$777,$A29,СВЦЭМ!$B$34:$B$777,Y$11)+'СЕТ СН'!$F$11+СВЦЭМ!$D$10+'СЕТ СН'!$F$6-'СЕТ СН'!$F$23</f>
        <v>626.17221720999999</v>
      </c>
    </row>
    <row r="30" spans="1:25" ht="15.75" x14ac:dyDescent="0.2">
      <c r="A30" s="36">
        <f t="shared" si="0"/>
        <v>43270</v>
      </c>
      <c r="B30" s="37">
        <f>SUMIFS(СВЦЭМ!$D$34:$D$777,СВЦЭМ!$A$34:$A$777,$A30,СВЦЭМ!$B$34:$B$777,B$11)+'СЕТ СН'!$F$11+СВЦЭМ!$D$10+'СЕТ СН'!$F$6-'СЕТ СН'!$F$23</f>
        <v>610.15133591000006</v>
      </c>
      <c r="C30" s="37">
        <f>SUMIFS(СВЦЭМ!$D$34:$D$777,СВЦЭМ!$A$34:$A$777,$A30,СВЦЭМ!$B$34:$B$777,C$11)+'СЕТ СН'!$F$11+СВЦЭМ!$D$10+'СЕТ СН'!$F$6-'СЕТ СН'!$F$23</f>
        <v>658.68944771000008</v>
      </c>
      <c r="D30" s="37">
        <f>SUMIFS(СВЦЭМ!$D$34:$D$777,СВЦЭМ!$A$34:$A$777,$A30,СВЦЭМ!$B$34:$B$777,D$11)+'СЕТ СН'!$F$11+СВЦЭМ!$D$10+'СЕТ СН'!$F$6-'СЕТ СН'!$F$23</f>
        <v>668.52948294000009</v>
      </c>
      <c r="E30" s="37">
        <f>SUMIFS(СВЦЭМ!$D$34:$D$777,СВЦЭМ!$A$34:$A$777,$A30,СВЦЭМ!$B$34:$B$777,E$11)+'СЕТ СН'!$F$11+СВЦЭМ!$D$10+'СЕТ СН'!$F$6-'СЕТ СН'!$F$23</f>
        <v>562.64908809000019</v>
      </c>
      <c r="F30" s="37">
        <f>SUMIFS(СВЦЭМ!$D$34:$D$777,СВЦЭМ!$A$34:$A$777,$A30,СВЦЭМ!$B$34:$B$777,F$11)+'СЕТ СН'!$F$11+СВЦЭМ!$D$10+'СЕТ СН'!$F$6-'СЕТ СН'!$F$23</f>
        <v>555.18153533999987</v>
      </c>
      <c r="G30" s="37">
        <f>SUMIFS(СВЦЭМ!$D$34:$D$777,СВЦЭМ!$A$34:$A$777,$A30,СВЦЭМ!$B$34:$B$777,G$11)+'СЕТ СН'!$F$11+СВЦЭМ!$D$10+'СЕТ СН'!$F$6-'СЕТ СН'!$F$23</f>
        <v>538.09001397999998</v>
      </c>
      <c r="H30" s="37">
        <f>SUMIFS(СВЦЭМ!$D$34:$D$777,СВЦЭМ!$A$34:$A$777,$A30,СВЦЭМ!$B$34:$B$777,H$11)+'СЕТ СН'!$F$11+СВЦЭМ!$D$10+'СЕТ СН'!$F$6-'СЕТ СН'!$F$23</f>
        <v>541.85115983000003</v>
      </c>
      <c r="I30" s="37">
        <f>SUMIFS(СВЦЭМ!$D$34:$D$777,СВЦЭМ!$A$34:$A$777,$A30,СВЦЭМ!$B$34:$B$777,I$11)+'СЕТ СН'!$F$11+СВЦЭМ!$D$10+'СЕТ СН'!$F$6-'СЕТ СН'!$F$23</f>
        <v>467.22850036000011</v>
      </c>
      <c r="J30" s="37">
        <f>SUMIFS(СВЦЭМ!$D$34:$D$777,СВЦЭМ!$A$34:$A$777,$A30,СВЦЭМ!$B$34:$B$777,J$11)+'СЕТ СН'!$F$11+СВЦЭМ!$D$10+'СЕТ СН'!$F$6-'СЕТ СН'!$F$23</f>
        <v>359.52460183999995</v>
      </c>
      <c r="K30" s="37">
        <f>SUMIFS(СВЦЭМ!$D$34:$D$777,СВЦЭМ!$A$34:$A$777,$A30,СВЦЭМ!$B$34:$B$777,K$11)+'СЕТ СН'!$F$11+СВЦЭМ!$D$10+'СЕТ СН'!$F$6-'СЕТ СН'!$F$23</f>
        <v>307.55572472000006</v>
      </c>
      <c r="L30" s="37">
        <f>SUMIFS(СВЦЭМ!$D$34:$D$777,СВЦЭМ!$A$34:$A$777,$A30,СВЦЭМ!$B$34:$B$777,L$11)+'СЕТ СН'!$F$11+СВЦЭМ!$D$10+'СЕТ СН'!$F$6-'СЕТ СН'!$F$23</f>
        <v>305.74325744999999</v>
      </c>
      <c r="M30" s="37">
        <f>SUMIFS(СВЦЭМ!$D$34:$D$777,СВЦЭМ!$A$34:$A$777,$A30,СВЦЭМ!$B$34:$B$777,M$11)+'СЕТ СН'!$F$11+СВЦЭМ!$D$10+'СЕТ СН'!$F$6-'СЕТ СН'!$F$23</f>
        <v>313.30249615000014</v>
      </c>
      <c r="N30" s="37">
        <f>SUMIFS(СВЦЭМ!$D$34:$D$777,СВЦЭМ!$A$34:$A$777,$A30,СВЦЭМ!$B$34:$B$777,N$11)+'СЕТ СН'!$F$11+СВЦЭМ!$D$10+'СЕТ СН'!$F$6-'СЕТ СН'!$F$23</f>
        <v>313.20304778000002</v>
      </c>
      <c r="O30" s="37">
        <f>SUMIFS(СВЦЭМ!$D$34:$D$777,СВЦЭМ!$A$34:$A$777,$A30,СВЦЭМ!$B$34:$B$777,O$11)+'СЕТ СН'!$F$11+СВЦЭМ!$D$10+'СЕТ СН'!$F$6-'СЕТ СН'!$F$23</f>
        <v>295.75346776000004</v>
      </c>
      <c r="P30" s="37">
        <f>SUMIFS(СВЦЭМ!$D$34:$D$777,СВЦЭМ!$A$34:$A$777,$A30,СВЦЭМ!$B$34:$B$777,P$11)+'СЕТ СН'!$F$11+СВЦЭМ!$D$10+'СЕТ СН'!$F$6-'СЕТ СН'!$F$23</f>
        <v>324.0814168600001</v>
      </c>
      <c r="Q30" s="37">
        <f>SUMIFS(СВЦЭМ!$D$34:$D$777,СВЦЭМ!$A$34:$A$777,$A30,СВЦЭМ!$B$34:$B$777,Q$11)+'СЕТ СН'!$F$11+СВЦЭМ!$D$10+'СЕТ СН'!$F$6-'СЕТ СН'!$F$23</f>
        <v>333.30747551000002</v>
      </c>
      <c r="R30" s="37">
        <f>SUMIFS(СВЦЭМ!$D$34:$D$777,СВЦЭМ!$A$34:$A$777,$A30,СВЦЭМ!$B$34:$B$777,R$11)+'СЕТ СН'!$F$11+СВЦЭМ!$D$10+'СЕТ СН'!$F$6-'СЕТ СН'!$F$23</f>
        <v>326.57841618000009</v>
      </c>
      <c r="S30" s="37">
        <f>SUMIFS(СВЦЭМ!$D$34:$D$777,СВЦЭМ!$A$34:$A$777,$A30,СВЦЭМ!$B$34:$B$777,S$11)+'СЕТ СН'!$F$11+СВЦЭМ!$D$10+'СЕТ СН'!$F$6-'СЕТ СН'!$F$23</f>
        <v>318.76598802000001</v>
      </c>
      <c r="T30" s="37">
        <f>SUMIFS(СВЦЭМ!$D$34:$D$777,СВЦЭМ!$A$34:$A$777,$A30,СВЦЭМ!$B$34:$B$777,T$11)+'СЕТ СН'!$F$11+СВЦЭМ!$D$10+'СЕТ СН'!$F$6-'СЕТ СН'!$F$23</f>
        <v>304.05467974999999</v>
      </c>
      <c r="U30" s="37">
        <f>SUMIFS(СВЦЭМ!$D$34:$D$777,СВЦЭМ!$A$34:$A$777,$A30,СВЦЭМ!$B$34:$B$777,U$11)+'СЕТ СН'!$F$11+СВЦЭМ!$D$10+'СЕТ СН'!$F$6-'СЕТ СН'!$F$23</f>
        <v>322.31493263000004</v>
      </c>
      <c r="V30" s="37">
        <f>SUMIFS(СВЦЭМ!$D$34:$D$777,СВЦЭМ!$A$34:$A$777,$A30,СВЦЭМ!$B$34:$B$777,V$11)+'СЕТ СН'!$F$11+СВЦЭМ!$D$10+'СЕТ СН'!$F$6-'СЕТ СН'!$F$23</f>
        <v>323.66175280000004</v>
      </c>
      <c r="W30" s="37">
        <f>SUMIFS(СВЦЭМ!$D$34:$D$777,СВЦЭМ!$A$34:$A$777,$A30,СВЦЭМ!$B$34:$B$777,W$11)+'СЕТ СН'!$F$11+СВЦЭМ!$D$10+'СЕТ СН'!$F$6-'СЕТ СН'!$F$23</f>
        <v>358.54340710999998</v>
      </c>
      <c r="X30" s="37">
        <f>SUMIFS(СВЦЭМ!$D$34:$D$777,СВЦЭМ!$A$34:$A$777,$A30,СВЦЭМ!$B$34:$B$777,X$11)+'СЕТ СН'!$F$11+СВЦЭМ!$D$10+'СЕТ СН'!$F$6-'СЕТ СН'!$F$23</f>
        <v>465.1914702700002</v>
      </c>
      <c r="Y30" s="37">
        <f>SUMIFS(СВЦЭМ!$D$34:$D$777,СВЦЭМ!$A$34:$A$777,$A30,СВЦЭМ!$B$34:$B$777,Y$11)+'СЕТ СН'!$F$11+СВЦЭМ!$D$10+'СЕТ СН'!$F$6-'СЕТ СН'!$F$23</f>
        <v>586.15719346000003</v>
      </c>
    </row>
    <row r="31" spans="1:25" ht="15.75" x14ac:dyDescent="0.2">
      <c r="A31" s="36">
        <f t="shared" si="0"/>
        <v>43271</v>
      </c>
      <c r="B31" s="37">
        <f>SUMIFS(СВЦЭМ!$D$34:$D$777,СВЦЭМ!$A$34:$A$777,$A31,СВЦЭМ!$B$34:$B$777,B$11)+'СЕТ СН'!$F$11+СВЦЭМ!$D$10+'СЕТ СН'!$F$6-'СЕТ СН'!$F$23</f>
        <v>568.49731867999992</v>
      </c>
      <c r="C31" s="37">
        <f>SUMIFS(СВЦЭМ!$D$34:$D$777,СВЦЭМ!$A$34:$A$777,$A31,СВЦЭМ!$B$34:$B$777,C$11)+'СЕТ СН'!$F$11+СВЦЭМ!$D$10+'СЕТ СН'!$F$6-'СЕТ СН'!$F$23</f>
        <v>604.25656543000002</v>
      </c>
      <c r="D31" s="37">
        <f>SUMIFS(СВЦЭМ!$D$34:$D$777,СВЦЭМ!$A$34:$A$777,$A31,СВЦЭМ!$B$34:$B$777,D$11)+'СЕТ СН'!$F$11+СВЦЭМ!$D$10+'СЕТ СН'!$F$6-'СЕТ СН'!$F$23</f>
        <v>655.50471660000005</v>
      </c>
      <c r="E31" s="37">
        <f>SUMIFS(СВЦЭМ!$D$34:$D$777,СВЦЭМ!$A$34:$A$777,$A31,СВЦЭМ!$B$34:$B$777,E$11)+'СЕТ СН'!$F$11+СВЦЭМ!$D$10+'СЕТ СН'!$F$6-'СЕТ СН'!$F$23</f>
        <v>673.35959496999988</v>
      </c>
      <c r="F31" s="37">
        <f>SUMIFS(СВЦЭМ!$D$34:$D$777,СВЦЭМ!$A$34:$A$777,$A31,СВЦЭМ!$B$34:$B$777,F$11)+'СЕТ СН'!$F$11+СВЦЭМ!$D$10+'СЕТ СН'!$F$6-'СЕТ СН'!$F$23</f>
        <v>671.63377405999984</v>
      </c>
      <c r="G31" s="37">
        <f>SUMIFS(СВЦЭМ!$D$34:$D$777,СВЦЭМ!$A$34:$A$777,$A31,СВЦЭМ!$B$34:$B$777,G$11)+'СЕТ СН'!$F$11+СВЦЭМ!$D$10+'СЕТ СН'!$F$6-'СЕТ СН'!$F$23</f>
        <v>646.39768560000005</v>
      </c>
      <c r="H31" s="37">
        <f>SUMIFS(СВЦЭМ!$D$34:$D$777,СВЦЭМ!$A$34:$A$777,$A31,СВЦЭМ!$B$34:$B$777,H$11)+'СЕТ СН'!$F$11+СВЦЭМ!$D$10+'СЕТ СН'!$F$6-'СЕТ СН'!$F$23</f>
        <v>544.11226361000001</v>
      </c>
      <c r="I31" s="37">
        <f>SUMIFS(СВЦЭМ!$D$34:$D$777,СВЦЭМ!$A$34:$A$777,$A31,СВЦЭМ!$B$34:$B$777,I$11)+'СЕТ СН'!$F$11+СВЦЭМ!$D$10+'СЕТ СН'!$F$6-'СЕТ СН'!$F$23</f>
        <v>397.04001884999991</v>
      </c>
      <c r="J31" s="37">
        <f>SUMIFS(СВЦЭМ!$D$34:$D$777,СВЦЭМ!$A$34:$A$777,$A31,СВЦЭМ!$B$34:$B$777,J$11)+'СЕТ СН'!$F$11+СВЦЭМ!$D$10+'СЕТ СН'!$F$6-'СЕТ СН'!$F$23</f>
        <v>312.39652045000014</v>
      </c>
      <c r="K31" s="37">
        <f>SUMIFS(СВЦЭМ!$D$34:$D$777,СВЦЭМ!$A$34:$A$777,$A31,СВЦЭМ!$B$34:$B$777,K$11)+'СЕТ СН'!$F$11+СВЦЭМ!$D$10+'СЕТ СН'!$F$6-'СЕТ СН'!$F$23</f>
        <v>276.03668467999989</v>
      </c>
      <c r="L31" s="37">
        <f>SUMIFS(СВЦЭМ!$D$34:$D$777,СВЦЭМ!$A$34:$A$777,$A31,СВЦЭМ!$B$34:$B$777,L$11)+'СЕТ СН'!$F$11+СВЦЭМ!$D$10+'СЕТ СН'!$F$6-'СЕТ СН'!$F$23</f>
        <v>286.30512441000008</v>
      </c>
      <c r="M31" s="37">
        <f>SUMIFS(СВЦЭМ!$D$34:$D$777,СВЦЭМ!$A$34:$A$777,$A31,СВЦЭМ!$B$34:$B$777,M$11)+'СЕТ СН'!$F$11+СВЦЭМ!$D$10+'СЕТ СН'!$F$6-'СЕТ СН'!$F$23</f>
        <v>288.56957260999991</v>
      </c>
      <c r="N31" s="37">
        <f>SUMIFS(СВЦЭМ!$D$34:$D$777,СВЦЭМ!$A$34:$A$777,$A31,СВЦЭМ!$B$34:$B$777,N$11)+'СЕТ СН'!$F$11+СВЦЭМ!$D$10+'СЕТ СН'!$F$6-'СЕТ СН'!$F$23</f>
        <v>292.58657933999996</v>
      </c>
      <c r="O31" s="37">
        <f>SUMIFS(СВЦЭМ!$D$34:$D$777,СВЦЭМ!$A$34:$A$777,$A31,СВЦЭМ!$B$34:$B$777,O$11)+'СЕТ СН'!$F$11+СВЦЭМ!$D$10+'СЕТ СН'!$F$6-'СЕТ СН'!$F$23</f>
        <v>298.58732048000013</v>
      </c>
      <c r="P31" s="37">
        <f>SUMIFS(СВЦЭМ!$D$34:$D$777,СВЦЭМ!$A$34:$A$777,$A31,СВЦЭМ!$B$34:$B$777,P$11)+'СЕТ СН'!$F$11+СВЦЭМ!$D$10+'СЕТ СН'!$F$6-'СЕТ СН'!$F$23</f>
        <v>302.20968479999999</v>
      </c>
      <c r="Q31" s="37">
        <f>SUMIFS(СВЦЭМ!$D$34:$D$777,СВЦЭМ!$A$34:$A$777,$A31,СВЦЭМ!$B$34:$B$777,Q$11)+'СЕТ СН'!$F$11+СВЦЭМ!$D$10+'СЕТ СН'!$F$6-'СЕТ СН'!$F$23</f>
        <v>309.77892716999997</v>
      </c>
      <c r="R31" s="37">
        <f>SUMIFS(СВЦЭМ!$D$34:$D$777,СВЦЭМ!$A$34:$A$777,$A31,СВЦЭМ!$B$34:$B$777,R$11)+'СЕТ СН'!$F$11+СВЦЭМ!$D$10+'СЕТ СН'!$F$6-'СЕТ СН'!$F$23</f>
        <v>317.66416707000019</v>
      </c>
      <c r="S31" s="37">
        <f>SUMIFS(СВЦЭМ!$D$34:$D$777,СВЦЭМ!$A$34:$A$777,$A31,СВЦЭМ!$B$34:$B$777,S$11)+'СЕТ СН'!$F$11+СВЦЭМ!$D$10+'СЕТ СН'!$F$6-'СЕТ СН'!$F$23</f>
        <v>351.68968348999999</v>
      </c>
      <c r="T31" s="37">
        <f>SUMIFS(СВЦЭМ!$D$34:$D$777,СВЦЭМ!$A$34:$A$777,$A31,СВЦЭМ!$B$34:$B$777,T$11)+'СЕТ СН'!$F$11+СВЦЭМ!$D$10+'СЕТ СН'!$F$6-'СЕТ СН'!$F$23</f>
        <v>363.46330806000003</v>
      </c>
      <c r="U31" s="37">
        <f>SUMIFS(СВЦЭМ!$D$34:$D$777,СВЦЭМ!$A$34:$A$777,$A31,СВЦЭМ!$B$34:$B$777,U$11)+'СЕТ СН'!$F$11+СВЦЭМ!$D$10+'СЕТ СН'!$F$6-'СЕТ СН'!$F$23</f>
        <v>366.66308059000005</v>
      </c>
      <c r="V31" s="37">
        <f>SUMIFS(СВЦЭМ!$D$34:$D$777,СВЦЭМ!$A$34:$A$777,$A31,СВЦЭМ!$B$34:$B$777,V$11)+'СЕТ СН'!$F$11+СВЦЭМ!$D$10+'СЕТ СН'!$F$6-'СЕТ СН'!$F$23</f>
        <v>364.67502453999998</v>
      </c>
      <c r="W31" s="37">
        <f>SUMIFS(СВЦЭМ!$D$34:$D$777,СВЦЭМ!$A$34:$A$777,$A31,СВЦЭМ!$B$34:$B$777,W$11)+'СЕТ СН'!$F$11+СВЦЭМ!$D$10+'СЕТ СН'!$F$6-'СЕТ СН'!$F$23</f>
        <v>411.96036499000013</v>
      </c>
      <c r="X31" s="37">
        <f>SUMIFS(СВЦЭМ!$D$34:$D$777,СВЦЭМ!$A$34:$A$777,$A31,СВЦЭМ!$B$34:$B$777,X$11)+'СЕТ СН'!$F$11+СВЦЭМ!$D$10+'СЕТ СН'!$F$6-'СЕТ СН'!$F$23</f>
        <v>496.96363456000006</v>
      </c>
      <c r="Y31" s="37">
        <f>SUMIFS(СВЦЭМ!$D$34:$D$777,СВЦЭМ!$A$34:$A$777,$A31,СВЦЭМ!$B$34:$B$777,Y$11)+'СЕТ СН'!$F$11+СВЦЭМ!$D$10+'СЕТ СН'!$F$6-'СЕТ СН'!$F$23</f>
        <v>608.90853368000001</v>
      </c>
    </row>
    <row r="32" spans="1:25" ht="15.75" x14ac:dyDescent="0.2">
      <c r="A32" s="36">
        <f t="shared" si="0"/>
        <v>43272</v>
      </c>
      <c r="B32" s="37">
        <f>SUMIFS(СВЦЭМ!$D$34:$D$777,СВЦЭМ!$A$34:$A$777,$A32,СВЦЭМ!$B$34:$B$777,B$11)+'СЕТ СН'!$F$11+СВЦЭМ!$D$10+'СЕТ СН'!$F$6-'СЕТ СН'!$F$23</f>
        <v>587.8276818999999</v>
      </c>
      <c r="C32" s="37">
        <f>SUMIFS(СВЦЭМ!$D$34:$D$777,СВЦЭМ!$A$34:$A$777,$A32,СВЦЭМ!$B$34:$B$777,C$11)+'СЕТ СН'!$F$11+СВЦЭМ!$D$10+'СЕТ СН'!$F$6-'СЕТ СН'!$F$23</f>
        <v>600.00156045000006</v>
      </c>
      <c r="D32" s="37">
        <f>SUMIFS(СВЦЭМ!$D$34:$D$777,СВЦЭМ!$A$34:$A$777,$A32,СВЦЭМ!$B$34:$B$777,D$11)+'СЕТ СН'!$F$11+СВЦЭМ!$D$10+'СЕТ СН'!$F$6-'СЕТ СН'!$F$23</f>
        <v>660.50556228000016</v>
      </c>
      <c r="E32" s="37">
        <f>SUMIFS(СВЦЭМ!$D$34:$D$777,СВЦЭМ!$A$34:$A$777,$A32,СВЦЭМ!$B$34:$B$777,E$11)+'СЕТ СН'!$F$11+СВЦЭМ!$D$10+'СЕТ СН'!$F$6-'СЕТ СН'!$F$23</f>
        <v>673.95766560000004</v>
      </c>
      <c r="F32" s="37">
        <f>SUMIFS(СВЦЭМ!$D$34:$D$777,СВЦЭМ!$A$34:$A$777,$A32,СВЦЭМ!$B$34:$B$777,F$11)+'СЕТ СН'!$F$11+СВЦЭМ!$D$10+'СЕТ СН'!$F$6-'СЕТ СН'!$F$23</f>
        <v>667.81779362999998</v>
      </c>
      <c r="G32" s="37">
        <f>SUMIFS(СВЦЭМ!$D$34:$D$777,СВЦЭМ!$A$34:$A$777,$A32,СВЦЭМ!$B$34:$B$777,G$11)+'СЕТ СН'!$F$11+СВЦЭМ!$D$10+'СЕТ СН'!$F$6-'СЕТ СН'!$F$23</f>
        <v>662.26207627999986</v>
      </c>
      <c r="H32" s="37">
        <f>SUMIFS(СВЦЭМ!$D$34:$D$777,СВЦЭМ!$A$34:$A$777,$A32,СВЦЭМ!$B$34:$B$777,H$11)+'СЕТ СН'!$F$11+СВЦЭМ!$D$10+'СЕТ СН'!$F$6-'СЕТ СН'!$F$23</f>
        <v>572.87129478999998</v>
      </c>
      <c r="I32" s="37">
        <f>SUMIFS(СВЦЭМ!$D$34:$D$777,СВЦЭМ!$A$34:$A$777,$A32,СВЦЭМ!$B$34:$B$777,I$11)+'СЕТ СН'!$F$11+СВЦЭМ!$D$10+'СЕТ СН'!$F$6-'СЕТ СН'!$F$23</f>
        <v>452.74321113999997</v>
      </c>
      <c r="J32" s="37">
        <f>SUMIFS(СВЦЭМ!$D$34:$D$777,СВЦЭМ!$A$34:$A$777,$A32,СВЦЭМ!$B$34:$B$777,J$11)+'СЕТ СН'!$F$11+СВЦЭМ!$D$10+'СЕТ СН'!$F$6-'СЕТ СН'!$F$23</f>
        <v>367.54883144999997</v>
      </c>
      <c r="K32" s="37">
        <f>SUMIFS(СВЦЭМ!$D$34:$D$777,СВЦЭМ!$A$34:$A$777,$A32,СВЦЭМ!$B$34:$B$777,K$11)+'СЕТ СН'!$F$11+СВЦЭМ!$D$10+'СЕТ СН'!$F$6-'СЕТ СН'!$F$23</f>
        <v>304.42521583000018</v>
      </c>
      <c r="L32" s="37">
        <f>SUMIFS(СВЦЭМ!$D$34:$D$777,СВЦЭМ!$A$34:$A$777,$A32,СВЦЭМ!$B$34:$B$777,L$11)+'СЕТ СН'!$F$11+СВЦЭМ!$D$10+'СЕТ СН'!$F$6-'СЕТ СН'!$F$23</f>
        <v>285.85671448999994</v>
      </c>
      <c r="M32" s="37">
        <f>SUMIFS(СВЦЭМ!$D$34:$D$777,СВЦЭМ!$A$34:$A$777,$A32,СВЦЭМ!$B$34:$B$777,M$11)+'СЕТ СН'!$F$11+СВЦЭМ!$D$10+'СЕТ СН'!$F$6-'СЕТ СН'!$F$23</f>
        <v>288.1576997200001</v>
      </c>
      <c r="N32" s="37">
        <f>SUMIFS(СВЦЭМ!$D$34:$D$777,СВЦЭМ!$A$34:$A$777,$A32,СВЦЭМ!$B$34:$B$777,N$11)+'СЕТ СН'!$F$11+СВЦЭМ!$D$10+'СЕТ СН'!$F$6-'СЕТ СН'!$F$23</f>
        <v>292.84737080000002</v>
      </c>
      <c r="O32" s="37">
        <f>SUMIFS(СВЦЭМ!$D$34:$D$777,СВЦЭМ!$A$34:$A$777,$A32,СВЦЭМ!$B$34:$B$777,O$11)+'СЕТ СН'!$F$11+СВЦЭМ!$D$10+'СЕТ СН'!$F$6-'СЕТ СН'!$F$23</f>
        <v>302.43519935999996</v>
      </c>
      <c r="P32" s="37">
        <f>SUMIFS(СВЦЭМ!$D$34:$D$777,СВЦЭМ!$A$34:$A$777,$A32,СВЦЭМ!$B$34:$B$777,P$11)+'СЕТ СН'!$F$11+СВЦЭМ!$D$10+'СЕТ СН'!$F$6-'СЕТ СН'!$F$23</f>
        <v>308.13420589999998</v>
      </c>
      <c r="Q32" s="37">
        <f>SUMIFS(СВЦЭМ!$D$34:$D$777,СВЦЭМ!$A$34:$A$777,$A32,СВЦЭМ!$B$34:$B$777,Q$11)+'СЕТ СН'!$F$11+СВЦЭМ!$D$10+'СЕТ СН'!$F$6-'СЕТ СН'!$F$23</f>
        <v>307.57036793000009</v>
      </c>
      <c r="R32" s="37">
        <f>SUMIFS(СВЦЭМ!$D$34:$D$777,СВЦЭМ!$A$34:$A$777,$A32,СВЦЭМ!$B$34:$B$777,R$11)+'СЕТ СН'!$F$11+СВЦЭМ!$D$10+'СЕТ СН'!$F$6-'СЕТ СН'!$F$23</f>
        <v>337.64369425999996</v>
      </c>
      <c r="S32" s="37">
        <f>SUMIFS(СВЦЭМ!$D$34:$D$777,СВЦЭМ!$A$34:$A$777,$A32,СВЦЭМ!$B$34:$B$777,S$11)+'СЕТ СН'!$F$11+СВЦЭМ!$D$10+'СЕТ СН'!$F$6-'СЕТ СН'!$F$23</f>
        <v>301.09042089000002</v>
      </c>
      <c r="T32" s="37">
        <f>SUMIFS(СВЦЭМ!$D$34:$D$777,СВЦЭМ!$A$34:$A$777,$A32,СВЦЭМ!$B$34:$B$777,T$11)+'СЕТ СН'!$F$11+СВЦЭМ!$D$10+'СЕТ СН'!$F$6-'СЕТ СН'!$F$23</f>
        <v>289.71958650999989</v>
      </c>
      <c r="U32" s="37">
        <f>SUMIFS(СВЦЭМ!$D$34:$D$777,СВЦЭМ!$A$34:$A$777,$A32,СВЦЭМ!$B$34:$B$777,U$11)+'СЕТ СН'!$F$11+СВЦЭМ!$D$10+'СЕТ СН'!$F$6-'СЕТ СН'!$F$23</f>
        <v>286.13826751999989</v>
      </c>
      <c r="V32" s="37">
        <f>SUMIFS(СВЦЭМ!$D$34:$D$777,СВЦЭМ!$A$34:$A$777,$A32,СВЦЭМ!$B$34:$B$777,V$11)+'СЕТ СН'!$F$11+СВЦЭМ!$D$10+'СЕТ СН'!$F$6-'СЕТ СН'!$F$23</f>
        <v>299.53463799000008</v>
      </c>
      <c r="W32" s="37">
        <f>SUMIFS(СВЦЭМ!$D$34:$D$777,СВЦЭМ!$A$34:$A$777,$A32,СВЦЭМ!$B$34:$B$777,W$11)+'СЕТ СН'!$F$11+СВЦЭМ!$D$10+'СЕТ СН'!$F$6-'СЕТ СН'!$F$23</f>
        <v>352.82339100000002</v>
      </c>
      <c r="X32" s="37">
        <f>SUMIFS(СВЦЭМ!$D$34:$D$777,СВЦЭМ!$A$34:$A$777,$A32,СВЦЭМ!$B$34:$B$777,X$11)+'СЕТ СН'!$F$11+СВЦЭМ!$D$10+'СЕТ СН'!$F$6-'СЕТ СН'!$F$23</f>
        <v>461.90073081999992</v>
      </c>
      <c r="Y32" s="37">
        <f>SUMIFS(СВЦЭМ!$D$34:$D$777,СВЦЭМ!$A$34:$A$777,$A32,СВЦЭМ!$B$34:$B$777,Y$11)+'СЕТ СН'!$F$11+СВЦЭМ!$D$10+'СЕТ СН'!$F$6-'СЕТ СН'!$F$23</f>
        <v>564.25782431000005</v>
      </c>
    </row>
    <row r="33" spans="1:27" ht="15.75" x14ac:dyDescent="0.2">
      <c r="A33" s="36">
        <f t="shared" si="0"/>
        <v>43273</v>
      </c>
      <c r="B33" s="37">
        <f>SUMIFS(СВЦЭМ!$D$34:$D$777,СВЦЭМ!$A$34:$A$777,$A33,СВЦЭМ!$B$34:$B$777,B$11)+'СЕТ СН'!$F$11+СВЦЭМ!$D$10+'СЕТ СН'!$F$6-'СЕТ СН'!$F$23</f>
        <v>557.73895842000013</v>
      </c>
      <c r="C33" s="37">
        <f>SUMIFS(СВЦЭМ!$D$34:$D$777,СВЦЭМ!$A$34:$A$777,$A33,СВЦЭМ!$B$34:$B$777,C$11)+'СЕТ СН'!$F$11+СВЦЭМ!$D$10+'СЕТ СН'!$F$6-'СЕТ СН'!$F$23</f>
        <v>564.39940724000019</v>
      </c>
      <c r="D33" s="37">
        <f>SUMIFS(СВЦЭМ!$D$34:$D$777,СВЦЭМ!$A$34:$A$777,$A33,СВЦЭМ!$B$34:$B$777,D$11)+'СЕТ СН'!$F$11+СВЦЭМ!$D$10+'СЕТ СН'!$F$6-'СЕТ СН'!$F$23</f>
        <v>595.08861492000017</v>
      </c>
      <c r="E33" s="37">
        <f>SUMIFS(СВЦЭМ!$D$34:$D$777,СВЦЭМ!$A$34:$A$777,$A33,СВЦЭМ!$B$34:$B$777,E$11)+'СЕТ СН'!$F$11+СВЦЭМ!$D$10+'СЕТ СН'!$F$6-'СЕТ СН'!$F$23</f>
        <v>619.69820136999999</v>
      </c>
      <c r="F33" s="37">
        <f>SUMIFS(СВЦЭМ!$D$34:$D$777,СВЦЭМ!$A$34:$A$777,$A33,СВЦЭМ!$B$34:$B$777,F$11)+'СЕТ СН'!$F$11+СВЦЭМ!$D$10+'СЕТ СН'!$F$6-'СЕТ СН'!$F$23</f>
        <v>602.0824735299999</v>
      </c>
      <c r="G33" s="37">
        <f>SUMIFS(СВЦЭМ!$D$34:$D$777,СВЦЭМ!$A$34:$A$777,$A33,СВЦЭМ!$B$34:$B$777,G$11)+'СЕТ СН'!$F$11+СВЦЭМ!$D$10+'СЕТ СН'!$F$6-'СЕТ СН'!$F$23</f>
        <v>591.19912884999997</v>
      </c>
      <c r="H33" s="37">
        <f>SUMIFS(СВЦЭМ!$D$34:$D$777,СВЦЭМ!$A$34:$A$777,$A33,СВЦЭМ!$B$34:$B$777,H$11)+'СЕТ СН'!$F$11+СВЦЭМ!$D$10+'СЕТ СН'!$F$6-'СЕТ СН'!$F$23</f>
        <v>532.53896761999988</v>
      </c>
      <c r="I33" s="37">
        <f>SUMIFS(СВЦЭМ!$D$34:$D$777,СВЦЭМ!$A$34:$A$777,$A33,СВЦЭМ!$B$34:$B$777,I$11)+'СЕТ СН'!$F$11+СВЦЭМ!$D$10+'СЕТ СН'!$F$6-'СЕТ СН'!$F$23</f>
        <v>446.56412607999994</v>
      </c>
      <c r="J33" s="37">
        <f>SUMIFS(СВЦЭМ!$D$34:$D$777,СВЦЭМ!$A$34:$A$777,$A33,СВЦЭМ!$B$34:$B$777,J$11)+'СЕТ СН'!$F$11+СВЦЭМ!$D$10+'СЕТ СН'!$F$6-'СЕТ СН'!$F$23</f>
        <v>338.64487582000004</v>
      </c>
      <c r="K33" s="37">
        <f>SUMIFS(СВЦЭМ!$D$34:$D$777,СВЦЭМ!$A$34:$A$777,$A33,СВЦЭМ!$B$34:$B$777,K$11)+'СЕТ СН'!$F$11+СВЦЭМ!$D$10+'СЕТ СН'!$F$6-'СЕТ СН'!$F$23</f>
        <v>290.2045113700002</v>
      </c>
      <c r="L33" s="37">
        <f>SUMIFS(СВЦЭМ!$D$34:$D$777,СВЦЭМ!$A$34:$A$777,$A33,СВЦЭМ!$B$34:$B$777,L$11)+'СЕТ СН'!$F$11+СВЦЭМ!$D$10+'СЕТ СН'!$F$6-'СЕТ СН'!$F$23</f>
        <v>281.17003046000002</v>
      </c>
      <c r="M33" s="37">
        <f>SUMIFS(СВЦЭМ!$D$34:$D$777,СВЦЭМ!$A$34:$A$777,$A33,СВЦЭМ!$B$34:$B$777,M$11)+'СЕТ СН'!$F$11+СВЦЭМ!$D$10+'СЕТ СН'!$F$6-'СЕТ СН'!$F$23</f>
        <v>283.57849467000017</v>
      </c>
      <c r="N33" s="37">
        <f>SUMIFS(СВЦЭМ!$D$34:$D$777,СВЦЭМ!$A$34:$A$777,$A33,СВЦЭМ!$B$34:$B$777,N$11)+'СЕТ СН'!$F$11+СВЦЭМ!$D$10+'СЕТ СН'!$F$6-'СЕТ СН'!$F$23</f>
        <v>288.81025168999997</v>
      </c>
      <c r="O33" s="37">
        <f>SUMIFS(СВЦЭМ!$D$34:$D$777,СВЦЭМ!$A$34:$A$777,$A33,СВЦЭМ!$B$34:$B$777,O$11)+'СЕТ СН'!$F$11+СВЦЭМ!$D$10+'СЕТ СН'!$F$6-'СЕТ СН'!$F$23</f>
        <v>285.71985064000012</v>
      </c>
      <c r="P33" s="37">
        <f>SUMIFS(СВЦЭМ!$D$34:$D$777,СВЦЭМ!$A$34:$A$777,$A33,СВЦЭМ!$B$34:$B$777,P$11)+'СЕТ СН'!$F$11+СВЦЭМ!$D$10+'СЕТ СН'!$F$6-'СЕТ СН'!$F$23</f>
        <v>280.87353283999994</v>
      </c>
      <c r="Q33" s="37">
        <f>SUMIFS(СВЦЭМ!$D$34:$D$777,СВЦЭМ!$A$34:$A$777,$A33,СВЦЭМ!$B$34:$B$777,Q$11)+'СЕТ СН'!$F$11+СВЦЭМ!$D$10+'СЕТ СН'!$F$6-'СЕТ СН'!$F$23</f>
        <v>276.76440242000001</v>
      </c>
      <c r="R33" s="37">
        <f>SUMIFS(СВЦЭМ!$D$34:$D$777,СВЦЭМ!$A$34:$A$777,$A33,СВЦЭМ!$B$34:$B$777,R$11)+'СЕТ СН'!$F$11+СВЦЭМ!$D$10+'СЕТ СН'!$F$6-'СЕТ СН'!$F$23</f>
        <v>314.47682150999992</v>
      </c>
      <c r="S33" s="37">
        <f>SUMIFS(СВЦЭМ!$D$34:$D$777,СВЦЭМ!$A$34:$A$777,$A33,СВЦЭМ!$B$34:$B$777,S$11)+'СЕТ СН'!$F$11+СВЦЭМ!$D$10+'СЕТ СН'!$F$6-'СЕТ СН'!$F$23</f>
        <v>311.39762187000008</v>
      </c>
      <c r="T33" s="37">
        <f>SUMIFS(СВЦЭМ!$D$34:$D$777,СВЦЭМ!$A$34:$A$777,$A33,СВЦЭМ!$B$34:$B$777,T$11)+'СЕТ СН'!$F$11+СВЦЭМ!$D$10+'СЕТ СН'!$F$6-'СЕТ СН'!$F$23</f>
        <v>282.83262821000005</v>
      </c>
      <c r="U33" s="37">
        <f>SUMIFS(СВЦЭМ!$D$34:$D$777,СВЦЭМ!$A$34:$A$777,$A33,СВЦЭМ!$B$34:$B$777,U$11)+'СЕТ СН'!$F$11+СВЦЭМ!$D$10+'СЕТ СН'!$F$6-'СЕТ СН'!$F$23</f>
        <v>284.12404349000019</v>
      </c>
      <c r="V33" s="37">
        <f>SUMIFS(СВЦЭМ!$D$34:$D$777,СВЦЭМ!$A$34:$A$777,$A33,СВЦЭМ!$B$34:$B$777,V$11)+'СЕТ СН'!$F$11+СВЦЭМ!$D$10+'СЕТ СН'!$F$6-'СЕТ СН'!$F$23</f>
        <v>288.40013984000018</v>
      </c>
      <c r="W33" s="37">
        <f>SUMIFS(СВЦЭМ!$D$34:$D$777,СВЦЭМ!$A$34:$A$777,$A33,СВЦЭМ!$B$34:$B$777,W$11)+'СЕТ СН'!$F$11+СВЦЭМ!$D$10+'СЕТ СН'!$F$6-'СЕТ СН'!$F$23</f>
        <v>313.35789716000011</v>
      </c>
      <c r="X33" s="37">
        <f>SUMIFS(СВЦЭМ!$D$34:$D$777,СВЦЭМ!$A$34:$A$777,$A33,СВЦЭМ!$B$34:$B$777,X$11)+'СЕТ СН'!$F$11+СВЦЭМ!$D$10+'СЕТ СН'!$F$6-'СЕТ СН'!$F$23</f>
        <v>421.31158261000007</v>
      </c>
      <c r="Y33" s="37">
        <f>SUMIFS(СВЦЭМ!$D$34:$D$777,СВЦЭМ!$A$34:$A$777,$A33,СВЦЭМ!$B$34:$B$777,Y$11)+'СЕТ СН'!$F$11+СВЦЭМ!$D$10+'СЕТ СН'!$F$6-'СЕТ СН'!$F$23</f>
        <v>544.99885382000014</v>
      </c>
    </row>
    <row r="34" spans="1:27" ht="15.75" x14ac:dyDescent="0.2">
      <c r="A34" s="36">
        <f t="shared" si="0"/>
        <v>43274</v>
      </c>
      <c r="B34" s="37">
        <f>SUMIFS(СВЦЭМ!$D$34:$D$777,СВЦЭМ!$A$34:$A$777,$A34,СВЦЭМ!$B$34:$B$777,B$11)+'СЕТ СН'!$F$11+СВЦЭМ!$D$10+'СЕТ СН'!$F$6-'СЕТ СН'!$F$23</f>
        <v>655.57623659000012</v>
      </c>
      <c r="C34" s="37">
        <f>SUMIFS(СВЦЭМ!$D$34:$D$777,СВЦЭМ!$A$34:$A$777,$A34,СВЦЭМ!$B$34:$B$777,C$11)+'СЕТ СН'!$F$11+СВЦЭМ!$D$10+'СЕТ СН'!$F$6-'СЕТ СН'!$F$23</f>
        <v>696.63194738000004</v>
      </c>
      <c r="D34" s="37">
        <f>SUMIFS(СВЦЭМ!$D$34:$D$777,СВЦЭМ!$A$34:$A$777,$A34,СВЦЭМ!$B$34:$B$777,D$11)+'СЕТ СН'!$F$11+СВЦЭМ!$D$10+'СЕТ СН'!$F$6-'СЕТ СН'!$F$23</f>
        <v>685.55803832999993</v>
      </c>
      <c r="E34" s="37">
        <f>SUMIFS(СВЦЭМ!$D$34:$D$777,СВЦЭМ!$A$34:$A$777,$A34,СВЦЭМ!$B$34:$B$777,E$11)+'СЕТ СН'!$F$11+СВЦЭМ!$D$10+'СЕТ СН'!$F$6-'СЕТ СН'!$F$23</f>
        <v>679.35592609000025</v>
      </c>
      <c r="F34" s="37">
        <f>SUMIFS(СВЦЭМ!$D$34:$D$777,СВЦЭМ!$A$34:$A$777,$A34,СВЦЭМ!$B$34:$B$777,F$11)+'СЕТ СН'!$F$11+СВЦЭМ!$D$10+'СЕТ СН'!$F$6-'СЕТ СН'!$F$23</f>
        <v>676.33927585999993</v>
      </c>
      <c r="G34" s="37">
        <f>SUMIFS(СВЦЭМ!$D$34:$D$777,СВЦЭМ!$A$34:$A$777,$A34,СВЦЭМ!$B$34:$B$777,G$11)+'СЕТ СН'!$F$11+СВЦЭМ!$D$10+'СЕТ СН'!$F$6-'СЕТ СН'!$F$23</f>
        <v>678.84862087000022</v>
      </c>
      <c r="H34" s="37">
        <f>SUMIFS(СВЦЭМ!$D$34:$D$777,СВЦЭМ!$A$34:$A$777,$A34,СВЦЭМ!$B$34:$B$777,H$11)+'СЕТ СН'!$F$11+СВЦЭМ!$D$10+'СЕТ СН'!$F$6-'СЕТ СН'!$F$23</f>
        <v>654.55540703000008</v>
      </c>
      <c r="I34" s="37">
        <f>SUMIFS(СВЦЭМ!$D$34:$D$777,СВЦЭМ!$A$34:$A$777,$A34,СВЦЭМ!$B$34:$B$777,I$11)+'СЕТ СН'!$F$11+СВЦЭМ!$D$10+'СЕТ СН'!$F$6-'СЕТ СН'!$F$23</f>
        <v>484.8038039700001</v>
      </c>
      <c r="J34" s="37">
        <f>SUMIFS(СВЦЭМ!$D$34:$D$777,СВЦЭМ!$A$34:$A$777,$A34,СВЦЭМ!$B$34:$B$777,J$11)+'СЕТ СН'!$F$11+СВЦЭМ!$D$10+'СЕТ СН'!$F$6-'СЕТ СН'!$F$23</f>
        <v>384.04131808</v>
      </c>
      <c r="K34" s="37">
        <f>SUMIFS(СВЦЭМ!$D$34:$D$777,СВЦЭМ!$A$34:$A$777,$A34,СВЦЭМ!$B$34:$B$777,K$11)+'СЕТ СН'!$F$11+СВЦЭМ!$D$10+'СЕТ СН'!$F$6-'СЕТ СН'!$F$23</f>
        <v>311.53964830000007</v>
      </c>
      <c r="L34" s="37">
        <f>SUMIFS(СВЦЭМ!$D$34:$D$777,СВЦЭМ!$A$34:$A$777,$A34,СВЦЭМ!$B$34:$B$777,L$11)+'СЕТ СН'!$F$11+СВЦЭМ!$D$10+'СЕТ СН'!$F$6-'СЕТ СН'!$F$23</f>
        <v>298.92800941999997</v>
      </c>
      <c r="M34" s="37">
        <f>SUMIFS(СВЦЭМ!$D$34:$D$777,СВЦЭМ!$A$34:$A$777,$A34,СВЦЭМ!$B$34:$B$777,M$11)+'СЕТ СН'!$F$11+СВЦЭМ!$D$10+'СЕТ СН'!$F$6-'СЕТ СН'!$F$23</f>
        <v>300.63662158999989</v>
      </c>
      <c r="N34" s="37">
        <f>SUMIFS(СВЦЭМ!$D$34:$D$777,СВЦЭМ!$A$34:$A$777,$A34,СВЦЭМ!$B$34:$B$777,N$11)+'СЕТ СН'!$F$11+СВЦЭМ!$D$10+'СЕТ СН'!$F$6-'СЕТ СН'!$F$23</f>
        <v>302.92255221000016</v>
      </c>
      <c r="O34" s="37">
        <f>SUMIFS(СВЦЭМ!$D$34:$D$777,СВЦЭМ!$A$34:$A$777,$A34,СВЦЭМ!$B$34:$B$777,O$11)+'СЕТ СН'!$F$11+СВЦЭМ!$D$10+'СЕТ СН'!$F$6-'СЕТ СН'!$F$23</f>
        <v>304.02138079999997</v>
      </c>
      <c r="P34" s="37">
        <f>SUMIFS(СВЦЭМ!$D$34:$D$777,СВЦЭМ!$A$34:$A$777,$A34,СВЦЭМ!$B$34:$B$777,P$11)+'СЕТ СН'!$F$11+СВЦЭМ!$D$10+'СЕТ СН'!$F$6-'СЕТ СН'!$F$23</f>
        <v>317.42613369999992</v>
      </c>
      <c r="Q34" s="37">
        <f>SUMIFS(СВЦЭМ!$D$34:$D$777,СВЦЭМ!$A$34:$A$777,$A34,СВЦЭМ!$B$34:$B$777,Q$11)+'СЕТ СН'!$F$11+СВЦЭМ!$D$10+'СЕТ СН'!$F$6-'СЕТ СН'!$F$23</f>
        <v>328.19619912000019</v>
      </c>
      <c r="R34" s="37">
        <f>SUMIFS(СВЦЭМ!$D$34:$D$777,СВЦЭМ!$A$34:$A$777,$A34,СВЦЭМ!$B$34:$B$777,R$11)+'СЕТ СН'!$F$11+СВЦЭМ!$D$10+'СЕТ СН'!$F$6-'СЕТ СН'!$F$23</f>
        <v>354.73908346000019</v>
      </c>
      <c r="S34" s="37">
        <f>SUMIFS(СВЦЭМ!$D$34:$D$777,СВЦЭМ!$A$34:$A$777,$A34,СВЦЭМ!$B$34:$B$777,S$11)+'СЕТ СН'!$F$11+СВЦЭМ!$D$10+'СЕТ СН'!$F$6-'СЕТ СН'!$F$23</f>
        <v>339.52560670000014</v>
      </c>
      <c r="T34" s="37">
        <f>SUMIFS(СВЦЭМ!$D$34:$D$777,СВЦЭМ!$A$34:$A$777,$A34,СВЦЭМ!$B$34:$B$777,T$11)+'СЕТ СН'!$F$11+СВЦЭМ!$D$10+'СЕТ СН'!$F$6-'СЕТ СН'!$F$23</f>
        <v>331.10411136999994</v>
      </c>
      <c r="U34" s="37">
        <f>SUMIFS(СВЦЭМ!$D$34:$D$777,СВЦЭМ!$A$34:$A$777,$A34,СВЦЭМ!$B$34:$B$777,U$11)+'СЕТ СН'!$F$11+СВЦЭМ!$D$10+'СЕТ СН'!$F$6-'СЕТ СН'!$F$23</f>
        <v>326.35081321000018</v>
      </c>
      <c r="V34" s="37">
        <f>SUMIFS(СВЦЭМ!$D$34:$D$777,СВЦЭМ!$A$34:$A$777,$A34,СВЦЭМ!$B$34:$B$777,V$11)+'СЕТ СН'!$F$11+СВЦЭМ!$D$10+'СЕТ СН'!$F$6-'СЕТ СН'!$F$23</f>
        <v>324.2886071600002</v>
      </c>
      <c r="W34" s="37">
        <f>SUMIFS(СВЦЭМ!$D$34:$D$777,СВЦЭМ!$A$34:$A$777,$A34,СВЦЭМ!$B$34:$B$777,W$11)+'СЕТ СН'!$F$11+СВЦЭМ!$D$10+'СЕТ СН'!$F$6-'СЕТ СН'!$F$23</f>
        <v>375.54073622999988</v>
      </c>
      <c r="X34" s="37">
        <f>SUMIFS(СВЦЭМ!$D$34:$D$777,СВЦЭМ!$A$34:$A$777,$A34,СВЦЭМ!$B$34:$B$777,X$11)+'СЕТ СН'!$F$11+СВЦЭМ!$D$10+'СЕТ СН'!$F$6-'СЕТ СН'!$F$23</f>
        <v>481.03983348000008</v>
      </c>
      <c r="Y34" s="37">
        <f>SUMIFS(СВЦЭМ!$D$34:$D$777,СВЦЭМ!$A$34:$A$777,$A34,СВЦЭМ!$B$34:$B$777,Y$11)+'СЕТ СН'!$F$11+СВЦЭМ!$D$10+'СЕТ СН'!$F$6-'СЕТ СН'!$F$23</f>
        <v>550.60753310000007</v>
      </c>
    </row>
    <row r="35" spans="1:27" ht="15.75" x14ac:dyDescent="0.2">
      <c r="A35" s="36">
        <f t="shared" si="0"/>
        <v>43275</v>
      </c>
      <c r="B35" s="37">
        <f>SUMIFS(СВЦЭМ!$D$34:$D$777,СВЦЭМ!$A$34:$A$777,$A35,СВЦЭМ!$B$34:$B$777,B$11)+'СЕТ СН'!$F$11+СВЦЭМ!$D$10+'СЕТ СН'!$F$6-'СЕТ СН'!$F$23</f>
        <v>639.58716276999996</v>
      </c>
      <c r="C35" s="37">
        <f>SUMIFS(СВЦЭМ!$D$34:$D$777,СВЦЭМ!$A$34:$A$777,$A35,СВЦЭМ!$B$34:$B$777,C$11)+'СЕТ СН'!$F$11+СВЦЭМ!$D$10+'СЕТ СН'!$F$6-'СЕТ СН'!$F$23</f>
        <v>689.55727483000021</v>
      </c>
      <c r="D35" s="37">
        <f>SUMIFS(СВЦЭМ!$D$34:$D$777,СВЦЭМ!$A$34:$A$777,$A35,СВЦЭМ!$B$34:$B$777,D$11)+'СЕТ СН'!$F$11+СВЦЭМ!$D$10+'СЕТ СН'!$F$6-'СЕТ СН'!$F$23</f>
        <v>675.21262970999999</v>
      </c>
      <c r="E35" s="37">
        <f>SUMIFS(СВЦЭМ!$D$34:$D$777,СВЦЭМ!$A$34:$A$777,$A35,СВЦЭМ!$B$34:$B$777,E$11)+'СЕТ СН'!$F$11+СВЦЭМ!$D$10+'СЕТ СН'!$F$6-'СЕТ СН'!$F$23</f>
        <v>667.98831011000004</v>
      </c>
      <c r="F35" s="37">
        <f>SUMIFS(СВЦЭМ!$D$34:$D$777,СВЦЭМ!$A$34:$A$777,$A35,СВЦЭМ!$B$34:$B$777,F$11)+'СЕТ СН'!$F$11+СВЦЭМ!$D$10+'СЕТ СН'!$F$6-'СЕТ СН'!$F$23</f>
        <v>663.88658121999981</v>
      </c>
      <c r="G35" s="37">
        <f>SUMIFS(СВЦЭМ!$D$34:$D$777,СВЦЭМ!$A$34:$A$777,$A35,СВЦЭМ!$B$34:$B$777,G$11)+'СЕТ СН'!$F$11+СВЦЭМ!$D$10+'СЕТ СН'!$F$6-'СЕТ СН'!$F$23</f>
        <v>655.81655349999994</v>
      </c>
      <c r="H35" s="37">
        <f>SUMIFS(СВЦЭМ!$D$34:$D$777,СВЦЭМ!$A$34:$A$777,$A35,СВЦЭМ!$B$34:$B$777,H$11)+'СЕТ СН'!$F$11+СВЦЭМ!$D$10+'СЕТ СН'!$F$6-'СЕТ СН'!$F$23</f>
        <v>642.35828299000025</v>
      </c>
      <c r="I35" s="37">
        <f>SUMIFS(СВЦЭМ!$D$34:$D$777,СВЦЭМ!$A$34:$A$777,$A35,СВЦЭМ!$B$34:$B$777,I$11)+'СЕТ СН'!$F$11+СВЦЭМ!$D$10+'СЕТ СН'!$F$6-'СЕТ СН'!$F$23</f>
        <v>517.22098572000016</v>
      </c>
      <c r="J35" s="37">
        <f>SUMIFS(СВЦЭМ!$D$34:$D$777,СВЦЭМ!$A$34:$A$777,$A35,СВЦЭМ!$B$34:$B$777,J$11)+'СЕТ СН'!$F$11+СВЦЭМ!$D$10+'СЕТ СН'!$F$6-'СЕТ СН'!$F$23</f>
        <v>391.40427590999991</v>
      </c>
      <c r="K35" s="37">
        <f>SUMIFS(СВЦЭМ!$D$34:$D$777,СВЦЭМ!$A$34:$A$777,$A35,СВЦЭМ!$B$34:$B$777,K$11)+'СЕТ СН'!$F$11+СВЦЭМ!$D$10+'СЕТ СН'!$F$6-'СЕТ СН'!$F$23</f>
        <v>316.90535650999993</v>
      </c>
      <c r="L35" s="37">
        <f>SUMIFS(СВЦЭМ!$D$34:$D$777,СВЦЭМ!$A$34:$A$777,$A35,СВЦЭМ!$B$34:$B$777,L$11)+'СЕТ СН'!$F$11+СВЦЭМ!$D$10+'СЕТ СН'!$F$6-'СЕТ СН'!$F$23</f>
        <v>309.48344129999998</v>
      </c>
      <c r="M35" s="37">
        <f>SUMIFS(СВЦЭМ!$D$34:$D$777,СВЦЭМ!$A$34:$A$777,$A35,СВЦЭМ!$B$34:$B$777,M$11)+'СЕТ СН'!$F$11+СВЦЭМ!$D$10+'СЕТ СН'!$F$6-'СЕТ СН'!$F$23</f>
        <v>307.7505436900002</v>
      </c>
      <c r="N35" s="37">
        <f>SUMIFS(СВЦЭМ!$D$34:$D$777,СВЦЭМ!$A$34:$A$777,$A35,СВЦЭМ!$B$34:$B$777,N$11)+'СЕТ СН'!$F$11+СВЦЭМ!$D$10+'СЕТ СН'!$F$6-'СЕТ СН'!$F$23</f>
        <v>317.25661265000019</v>
      </c>
      <c r="O35" s="37">
        <f>SUMIFS(СВЦЭМ!$D$34:$D$777,СВЦЭМ!$A$34:$A$777,$A35,СВЦЭМ!$B$34:$B$777,O$11)+'СЕТ СН'!$F$11+СВЦЭМ!$D$10+'СЕТ СН'!$F$6-'СЕТ СН'!$F$23</f>
        <v>312.16379496999991</v>
      </c>
      <c r="P35" s="37">
        <f>SUMIFS(СВЦЭМ!$D$34:$D$777,СВЦЭМ!$A$34:$A$777,$A35,СВЦЭМ!$B$34:$B$777,P$11)+'СЕТ СН'!$F$11+СВЦЭМ!$D$10+'СЕТ СН'!$F$6-'СЕТ СН'!$F$23</f>
        <v>316.65882606000002</v>
      </c>
      <c r="Q35" s="37">
        <f>SUMIFS(СВЦЭМ!$D$34:$D$777,СВЦЭМ!$A$34:$A$777,$A35,СВЦЭМ!$B$34:$B$777,Q$11)+'СЕТ СН'!$F$11+СВЦЭМ!$D$10+'СЕТ СН'!$F$6-'СЕТ СН'!$F$23</f>
        <v>318.6181006500002</v>
      </c>
      <c r="R35" s="37">
        <f>SUMIFS(СВЦЭМ!$D$34:$D$777,СВЦЭМ!$A$34:$A$777,$A35,СВЦЭМ!$B$34:$B$777,R$11)+'СЕТ СН'!$F$11+СВЦЭМ!$D$10+'СЕТ СН'!$F$6-'СЕТ СН'!$F$23</f>
        <v>341.87117427999999</v>
      </c>
      <c r="S35" s="37">
        <f>SUMIFS(СВЦЭМ!$D$34:$D$777,СВЦЭМ!$A$34:$A$777,$A35,СВЦЭМ!$B$34:$B$777,S$11)+'СЕТ СН'!$F$11+СВЦЭМ!$D$10+'СЕТ СН'!$F$6-'СЕТ СН'!$F$23</f>
        <v>332.08740888</v>
      </c>
      <c r="T35" s="37">
        <f>SUMIFS(СВЦЭМ!$D$34:$D$777,СВЦЭМ!$A$34:$A$777,$A35,СВЦЭМ!$B$34:$B$777,T$11)+'СЕТ СН'!$F$11+СВЦЭМ!$D$10+'СЕТ СН'!$F$6-'СЕТ СН'!$F$23</f>
        <v>323.58705412000006</v>
      </c>
      <c r="U35" s="37">
        <f>SUMIFS(СВЦЭМ!$D$34:$D$777,СВЦЭМ!$A$34:$A$777,$A35,СВЦЭМ!$B$34:$B$777,U$11)+'СЕТ СН'!$F$11+СВЦЭМ!$D$10+'СЕТ СН'!$F$6-'СЕТ СН'!$F$23</f>
        <v>318.69552385000009</v>
      </c>
      <c r="V35" s="37">
        <f>SUMIFS(СВЦЭМ!$D$34:$D$777,СВЦЭМ!$A$34:$A$777,$A35,СВЦЭМ!$B$34:$B$777,V$11)+'СЕТ СН'!$F$11+СВЦЭМ!$D$10+'СЕТ СН'!$F$6-'СЕТ СН'!$F$23</f>
        <v>322.30669851000005</v>
      </c>
      <c r="W35" s="37">
        <f>SUMIFS(СВЦЭМ!$D$34:$D$777,СВЦЭМ!$A$34:$A$777,$A35,СВЦЭМ!$B$34:$B$777,W$11)+'СЕТ СН'!$F$11+СВЦЭМ!$D$10+'СЕТ СН'!$F$6-'СЕТ СН'!$F$23</f>
        <v>363.35083993000001</v>
      </c>
      <c r="X35" s="37">
        <f>SUMIFS(СВЦЭМ!$D$34:$D$777,СВЦЭМ!$A$34:$A$777,$A35,СВЦЭМ!$B$34:$B$777,X$11)+'СЕТ СН'!$F$11+СВЦЭМ!$D$10+'СЕТ СН'!$F$6-'СЕТ СН'!$F$23</f>
        <v>460.70229641000003</v>
      </c>
      <c r="Y35" s="37">
        <f>SUMIFS(СВЦЭМ!$D$34:$D$777,СВЦЭМ!$A$34:$A$777,$A35,СВЦЭМ!$B$34:$B$777,Y$11)+'СЕТ СН'!$F$11+СВЦЭМ!$D$10+'СЕТ СН'!$F$6-'СЕТ СН'!$F$23</f>
        <v>576.51451658000008</v>
      </c>
    </row>
    <row r="36" spans="1:27" ht="15.75" x14ac:dyDescent="0.2">
      <c r="A36" s="36">
        <f t="shared" si="0"/>
        <v>43276</v>
      </c>
      <c r="B36" s="37">
        <f>SUMIFS(СВЦЭМ!$D$34:$D$777,СВЦЭМ!$A$34:$A$777,$A36,СВЦЭМ!$B$34:$B$777,B$11)+'СЕТ СН'!$F$11+СВЦЭМ!$D$10+'СЕТ СН'!$F$6-'СЕТ СН'!$F$23</f>
        <v>612.75345819000006</v>
      </c>
      <c r="C36" s="37">
        <f>SUMIFS(СВЦЭМ!$D$34:$D$777,СВЦЭМ!$A$34:$A$777,$A36,СВЦЭМ!$B$34:$B$777,C$11)+'СЕТ СН'!$F$11+СВЦЭМ!$D$10+'СЕТ СН'!$F$6-'СЕТ СН'!$F$23</f>
        <v>667.22793094000019</v>
      </c>
      <c r="D36" s="37">
        <f>SUMIFS(СВЦЭМ!$D$34:$D$777,СВЦЭМ!$A$34:$A$777,$A36,СВЦЭМ!$B$34:$B$777,D$11)+'СЕТ СН'!$F$11+СВЦЭМ!$D$10+'СЕТ СН'!$F$6-'СЕТ СН'!$F$23</f>
        <v>701.61873078000019</v>
      </c>
      <c r="E36" s="37">
        <f>SUMIFS(СВЦЭМ!$D$34:$D$777,СВЦЭМ!$A$34:$A$777,$A36,СВЦЭМ!$B$34:$B$777,E$11)+'СЕТ СН'!$F$11+СВЦЭМ!$D$10+'СЕТ СН'!$F$6-'СЕТ СН'!$F$23</f>
        <v>696.12850672000025</v>
      </c>
      <c r="F36" s="37">
        <f>SUMIFS(СВЦЭМ!$D$34:$D$777,СВЦЭМ!$A$34:$A$777,$A36,СВЦЭМ!$B$34:$B$777,F$11)+'СЕТ СН'!$F$11+СВЦЭМ!$D$10+'СЕТ СН'!$F$6-'СЕТ СН'!$F$23</f>
        <v>691.96786517000021</v>
      </c>
      <c r="G36" s="37">
        <f>SUMIFS(СВЦЭМ!$D$34:$D$777,СВЦЭМ!$A$34:$A$777,$A36,СВЦЭМ!$B$34:$B$777,G$11)+'СЕТ СН'!$F$11+СВЦЭМ!$D$10+'СЕТ СН'!$F$6-'СЕТ СН'!$F$23</f>
        <v>698.99344483000016</v>
      </c>
      <c r="H36" s="37">
        <f>SUMIFS(СВЦЭМ!$D$34:$D$777,СВЦЭМ!$A$34:$A$777,$A36,СВЦЭМ!$B$34:$B$777,H$11)+'СЕТ СН'!$F$11+СВЦЭМ!$D$10+'СЕТ СН'!$F$6-'СЕТ СН'!$F$23</f>
        <v>665.3203570500001</v>
      </c>
      <c r="I36" s="37">
        <f>SUMIFS(СВЦЭМ!$D$34:$D$777,СВЦЭМ!$A$34:$A$777,$A36,СВЦЭМ!$B$34:$B$777,I$11)+'СЕТ СН'!$F$11+СВЦЭМ!$D$10+'СЕТ СН'!$F$6-'СЕТ СН'!$F$23</f>
        <v>499.00690601999997</v>
      </c>
      <c r="J36" s="37">
        <f>SUMIFS(СВЦЭМ!$D$34:$D$777,СВЦЭМ!$A$34:$A$777,$A36,СВЦЭМ!$B$34:$B$777,J$11)+'СЕТ СН'!$F$11+СВЦЭМ!$D$10+'СЕТ СН'!$F$6-'СЕТ СН'!$F$23</f>
        <v>383.86042180000015</v>
      </c>
      <c r="K36" s="37">
        <f>SUMIFS(СВЦЭМ!$D$34:$D$777,СВЦЭМ!$A$34:$A$777,$A36,СВЦЭМ!$B$34:$B$777,K$11)+'СЕТ СН'!$F$11+СВЦЭМ!$D$10+'СЕТ СН'!$F$6-'СЕТ СН'!$F$23</f>
        <v>330.94158393999999</v>
      </c>
      <c r="L36" s="37">
        <f>SUMIFS(СВЦЭМ!$D$34:$D$777,СВЦЭМ!$A$34:$A$777,$A36,СВЦЭМ!$B$34:$B$777,L$11)+'СЕТ СН'!$F$11+СВЦЭМ!$D$10+'СЕТ СН'!$F$6-'СЕТ СН'!$F$23</f>
        <v>331.35551261000012</v>
      </c>
      <c r="M36" s="37">
        <f>SUMIFS(СВЦЭМ!$D$34:$D$777,СВЦЭМ!$A$34:$A$777,$A36,СВЦЭМ!$B$34:$B$777,M$11)+'СЕТ СН'!$F$11+СВЦЭМ!$D$10+'СЕТ СН'!$F$6-'СЕТ СН'!$F$23</f>
        <v>330.66219968999997</v>
      </c>
      <c r="N36" s="37">
        <f>SUMIFS(СВЦЭМ!$D$34:$D$777,СВЦЭМ!$A$34:$A$777,$A36,СВЦЭМ!$B$34:$B$777,N$11)+'СЕТ СН'!$F$11+СВЦЭМ!$D$10+'СЕТ СН'!$F$6-'СЕТ СН'!$F$23</f>
        <v>323.13121384999988</v>
      </c>
      <c r="O36" s="37">
        <f>SUMIFS(СВЦЭМ!$D$34:$D$777,СВЦЭМ!$A$34:$A$777,$A36,СВЦЭМ!$B$34:$B$777,O$11)+'СЕТ СН'!$F$11+СВЦЭМ!$D$10+'СЕТ СН'!$F$6-'СЕТ СН'!$F$23</f>
        <v>325.29879769999991</v>
      </c>
      <c r="P36" s="37">
        <f>SUMIFS(СВЦЭМ!$D$34:$D$777,СВЦЭМ!$A$34:$A$777,$A36,СВЦЭМ!$B$34:$B$777,P$11)+'СЕТ СН'!$F$11+СВЦЭМ!$D$10+'СЕТ СН'!$F$6-'СЕТ СН'!$F$23</f>
        <v>327.59354286000018</v>
      </c>
      <c r="Q36" s="37">
        <f>SUMIFS(СВЦЭМ!$D$34:$D$777,СВЦЭМ!$A$34:$A$777,$A36,СВЦЭМ!$B$34:$B$777,Q$11)+'СЕТ СН'!$F$11+СВЦЭМ!$D$10+'СЕТ СН'!$F$6-'СЕТ СН'!$F$23</f>
        <v>328.70937726</v>
      </c>
      <c r="R36" s="37">
        <f>SUMIFS(СВЦЭМ!$D$34:$D$777,СВЦЭМ!$A$34:$A$777,$A36,СВЦЭМ!$B$34:$B$777,R$11)+'СЕТ СН'!$F$11+СВЦЭМ!$D$10+'СЕТ СН'!$F$6-'СЕТ СН'!$F$23</f>
        <v>333.46295148000002</v>
      </c>
      <c r="S36" s="37">
        <f>SUMIFS(СВЦЭМ!$D$34:$D$777,СВЦЭМ!$A$34:$A$777,$A36,СВЦЭМ!$B$34:$B$777,S$11)+'СЕТ СН'!$F$11+СВЦЭМ!$D$10+'СЕТ СН'!$F$6-'СЕТ СН'!$F$23</f>
        <v>325.19713177000006</v>
      </c>
      <c r="T36" s="37">
        <f>SUMIFS(СВЦЭМ!$D$34:$D$777,СВЦЭМ!$A$34:$A$777,$A36,СВЦЭМ!$B$34:$B$777,T$11)+'СЕТ СН'!$F$11+СВЦЭМ!$D$10+'СЕТ СН'!$F$6-'СЕТ СН'!$F$23</f>
        <v>322.97721202000014</v>
      </c>
      <c r="U36" s="37">
        <f>SUMIFS(СВЦЭМ!$D$34:$D$777,СВЦЭМ!$A$34:$A$777,$A36,СВЦЭМ!$B$34:$B$777,U$11)+'СЕТ СН'!$F$11+СВЦЭМ!$D$10+'СЕТ СН'!$F$6-'СЕТ СН'!$F$23</f>
        <v>328.64564953000001</v>
      </c>
      <c r="V36" s="37">
        <f>SUMIFS(СВЦЭМ!$D$34:$D$777,СВЦЭМ!$A$34:$A$777,$A36,СВЦЭМ!$B$34:$B$777,V$11)+'СЕТ СН'!$F$11+СВЦЭМ!$D$10+'СЕТ СН'!$F$6-'СЕТ СН'!$F$23</f>
        <v>329.58526144000018</v>
      </c>
      <c r="W36" s="37">
        <f>SUMIFS(СВЦЭМ!$D$34:$D$777,СВЦЭМ!$A$34:$A$777,$A36,СВЦЭМ!$B$34:$B$777,W$11)+'СЕТ СН'!$F$11+СВЦЭМ!$D$10+'СЕТ СН'!$F$6-'СЕТ СН'!$F$23</f>
        <v>376.61096871000007</v>
      </c>
      <c r="X36" s="37">
        <f>SUMIFS(СВЦЭМ!$D$34:$D$777,СВЦЭМ!$A$34:$A$777,$A36,СВЦЭМ!$B$34:$B$777,X$11)+'СЕТ СН'!$F$11+СВЦЭМ!$D$10+'СЕТ СН'!$F$6-'СЕТ СН'!$F$23</f>
        <v>468.65970899000001</v>
      </c>
      <c r="Y36" s="37">
        <f>SUMIFS(СВЦЭМ!$D$34:$D$777,СВЦЭМ!$A$34:$A$777,$A36,СВЦЭМ!$B$34:$B$777,Y$11)+'СЕТ СН'!$F$11+СВЦЭМ!$D$10+'СЕТ СН'!$F$6-'СЕТ СН'!$F$23</f>
        <v>590.23588880999989</v>
      </c>
    </row>
    <row r="37" spans="1:27" ht="15.75" x14ac:dyDescent="0.2">
      <c r="A37" s="36">
        <f t="shared" si="0"/>
        <v>43277</v>
      </c>
      <c r="B37" s="37">
        <f>SUMIFS(СВЦЭМ!$D$34:$D$777,СВЦЭМ!$A$34:$A$777,$A37,СВЦЭМ!$B$34:$B$777,B$11)+'СЕТ СН'!$F$11+СВЦЭМ!$D$10+'СЕТ СН'!$F$6-'СЕТ СН'!$F$23</f>
        <v>670.47101479000014</v>
      </c>
      <c r="C37" s="37">
        <f>SUMIFS(СВЦЭМ!$D$34:$D$777,СВЦЭМ!$A$34:$A$777,$A37,СВЦЭМ!$B$34:$B$777,C$11)+'СЕТ СН'!$F$11+СВЦЭМ!$D$10+'СЕТ СН'!$F$6-'СЕТ СН'!$F$23</f>
        <v>679.02405723999993</v>
      </c>
      <c r="D37" s="37">
        <f>SUMIFS(СВЦЭМ!$D$34:$D$777,СВЦЭМ!$A$34:$A$777,$A37,СВЦЭМ!$B$34:$B$777,D$11)+'СЕТ СН'!$F$11+СВЦЭМ!$D$10+'СЕТ СН'!$F$6-'СЕТ СН'!$F$23</f>
        <v>663.58474619999981</v>
      </c>
      <c r="E37" s="37">
        <f>SUMIFS(СВЦЭМ!$D$34:$D$777,СВЦЭМ!$A$34:$A$777,$A37,СВЦЭМ!$B$34:$B$777,E$11)+'СЕТ СН'!$F$11+СВЦЭМ!$D$10+'СЕТ СН'!$F$6-'СЕТ СН'!$F$23</f>
        <v>657.94583278999983</v>
      </c>
      <c r="F37" s="37">
        <f>SUMIFS(СВЦЭМ!$D$34:$D$777,СВЦЭМ!$A$34:$A$777,$A37,СВЦЭМ!$B$34:$B$777,F$11)+'СЕТ СН'!$F$11+СВЦЭМ!$D$10+'СЕТ СН'!$F$6-'СЕТ СН'!$F$23</f>
        <v>655.57481724000002</v>
      </c>
      <c r="G37" s="37">
        <f>SUMIFS(СВЦЭМ!$D$34:$D$777,СВЦЭМ!$A$34:$A$777,$A37,СВЦЭМ!$B$34:$B$777,G$11)+'СЕТ СН'!$F$11+СВЦЭМ!$D$10+'СЕТ СН'!$F$6-'СЕТ СН'!$F$23</f>
        <v>661.85210414000005</v>
      </c>
      <c r="H37" s="37">
        <f>SUMIFS(СВЦЭМ!$D$34:$D$777,СВЦЭМ!$A$34:$A$777,$A37,СВЦЭМ!$B$34:$B$777,H$11)+'СЕТ СН'!$F$11+СВЦЭМ!$D$10+'СЕТ СН'!$F$6-'СЕТ СН'!$F$23</f>
        <v>657.1315751100002</v>
      </c>
      <c r="I37" s="37">
        <f>SUMIFS(СВЦЭМ!$D$34:$D$777,СВЦЭМ!$A$34:$A$777,$A37,СВЦЭМ!$B$34:$B$777,I$11)+'СЕТ СН'!$F$11+СВЦЭМ!$D$10+'СЕТ СН'!$F$6-'СЕТ СН'!$F$23</f>
        <v>521.53722148000008</v>
      </c>
      <c r="J37" s="37">
        <f>SUMIFS(СВЦЭМ!$D$34:$D$777,СВЦЭМ!$A$34:$A$777,$A37,СВЦЭМ!$B$34:$B$777,J$11)+'СЕТ СН'!$F$11+СВЦЭМ!$D$10+'СЕТ СН'!$F$6-'СЕТ СН'!$F$23</f>
        <v>417.77236389000007</v>
      </c>
      <c r="K37" s="37">
        <f>SUMIFS(СВЦЭМ!$D$34:$D$777,СВЦЭМ!$A$34:$A$777,$A37,СВЦЭМ!$B$34:$B$777,K$11)+'СЕТ СН'!$F$11+СВЦЭМ!$D$10+'СЕТ СН'!$F$6-'СЕТ СН'!$F$23</f>
        <v>364.61750058000018</v>
      </c>
      <c r="L37" s="37">
        <f>SUMIFS(СВЦЭМ!$D$34:$D$777,СВЦЭМ!$A$34:$A$777,$A37,СВЦЭМ!$B$34:$B$777,L$11)+'СЕТ СН'!$F$11+СВЦЭМ!$D$10+'СЕТ СН'!$F$6-'СЕТ СН'!$F$23</f>
        <v>348.00413472999992</v>
      </c>
      <c r="M37" s="37">
        <f>SUMIFS(СВЦЭМ!$D$34:$D$777,СВЦЭМ!$A$34:$A$777,$A37,СВЦЭМ!$B$34:$B$777,M$11)+'СЕТ СН'!$F$11+СВЦЭМ!$D$10+'СЕТ СН'!$F$6-'СЕТ СН'!$F$23</f>
        <v>340.59185070000001</v>
      </c>
      <c r="N37" s="37">
        <f>SUMIFS(СВЦЭМ!$D$34:$D$777,СВЦЭМ!$A$34:$A$777,$A37,СВЦЭМ!$B$34:$B$777,N$11)+'СЕТ СН'!$F$11+СВЦЭМ!$D$10+'СЕТ СН'!$F$6-'СЕТ СН'!$F$23</f>
        <v>340.2711035399999</v>
      </c>
      <c r="O37" s="37">
        <f>SUMIFS(СВЦЭМ!$D$34:$D$777,СВЦЭМ!$A$34:$A$777,$A37,СВЦЭМ!$B$34:$B$777,O$11)+'СЕТ СН'!$F$11+СВЦЭМ!$D$10+'СЕТ СН'!$F$6-'СЕТ СН'!$F$23</f>
        <v>343.65051111000014</v>
      </c>
      <c r="P37" s="37">
        <f>SUMIFS(СВЦЭМ!$D$34:$D$777,СВЦЭМ!$A$34:$A$777,$A37,СВЦЭМ!$B$34:$B$777,P$11)+'СЕТ СН'!$F$11+СВЦЭМ!$D$10+'СЕТ СН'!$F$6-'СЕТ СН'!$F$23</f>
        <v>354.70020433999991</v>
      </c>
      <c r="Q37" s="37">
        <f>SUMIFS(СВЦЭМ!$D$34:$D$777,СВЦЭМ!$A$34:$A$777,$A37,СВЦЭМ!$B$34:$B$777,Q$11)+'СЕТ СН'!$F$11+СВЦЭМ!$D$10+'СЕТ СН'!$F$6-'СЕТ СН'!$F$23</f>
        <v>356.84639066000011</v>
      </c>
      <c r="R37" s="37">
        <f>SUMIFS(СВЦЭМ!$D$34:$D$777,СВЦЭМ!$A$34:$A$777,$A37,СВЦЭМ!$B$34:$B$777,R$11)+'СЕТ СН'!$F$11+СВЦЭМ!$D$10+'СЕТ СН'!$F$6-'СЕТ СН'!$F$23</f>
        <v>354.28551325000001</v>
      </c>
      <c r="S37" s="37">
        <f>SUMIFS(СВЦЭМ!$D$34:$D$777,СВЦЭМ!$A$34:$A$777,$A37,СВЦЭМ!$B$34:$B$777,S$11)+'СЕТ СН'!$F$11+СВЦЭМ!$D$10+'СЕТ СН'!$F$6-'СЕТ СН'!$F$23</f>
        <v>346.8772057299999</v>
      </c>
      <c r="T37" s="37">
        <f>SUMIFS(СВЦЭМ!$D$34:$D$777,СВЦЭМ!$A$34:$A$777,$A37,СВЦЭМ!$B$34:$B$777,T$11)+'СЕТ СН'!$F$11+СВЦЭМ!$D$10+'СЕТ СН'!$F$6-'СЕТ СН'!$F$23</f>
        <v>342.0032875600001</v>
      </c>
      <c r="U37" s="37">
        <f>SUMIFS(СВЦЭМ!$D$34:$D$777,СВЦЭМ!$A$34:$A$777,$A37,СВЦЭМ!$B$34:$B$777,U$11)+'СЕТ СН'!$F$11+СВЦЭМ!$D$10+'СЕТ СН'!$F$6-'СЕТ СН'!$F$23</f>
        <v>341.67719679000004</v>
      </c>
      <c r="V37" s="37">
        <f>SUMIFS(СВЦЭМ!$D$34:$D$777,СВЦЭМ!$A$34:$A$777,$A37,СВЦЭМ!$B$34:$B$777,V$11)+'СЕТ СН'!$F$11+СВЦЭМ!$D$10+'СЕТ СН'!$F$6-'СЕТ СН'!$F$23</f>
        <v>345.3380695699999</v>
      </c>
      <c r="W37" s="37">
        <f>SUMIFS(СВЦЭМ!$D$34:$D$777,СВЦЭМ!$A$34:$A$777,$A37,СВЦЭМ!$B$34:$B$777,W$11)+'СЕТ СН'!$F$11+СВЦЭМ!$D$10+'СЕТ СН'!$F$6-'СЕТ СН'!$F$23</f>
        <v>400.52343613000005</v>
      </c>
      <c r="X37" s="37">
        <f>SUMIFS(СВЦЭМ!$D$34:$D$777,СВЦЭМ!$A$34:$A$777,$A37,СВЦЭМ!$B$34:$B$777,X$11)+'СЕТ СН'!$F$11+СВЦЭМ!$D$10+'СЕТ СН'!$F$6-'СЕТ СН'!$F$23</f>
        <v>513.23167809000017</v>
      </c>
      <c r="Y37" s="37">
        <f>SUMIFS(СВЦЭМ!$D$34:$D$777,СВЦЭМ!$A$34:$A$777,$A37,СВЦЭМ!$B$34:$B$777,Y$11)+'СЕТ СН'!$F$11+СВЦЭМ!$D$10+'СЕТ СН'!$F$6-'СЕТ СН'!$F$23</f>
        <v>599.64126586000009</v>
      </c>
    </row>
    <row r="38" spans="1:27" ht="15.75" x14ac:dyDescent="0.2">
      <c r="A38" s="36">
        <f t="shared" si="0"/>
        <v>43278</v>
      </c>
      <c r="B38" s="37">
        <f>SUMIFS(СВЦЭМ!$D$34:$D$777,СВЦЭМ!$A$34:$A$777,$A38,СВЦЭМ!$B$34:$B$777,B$11)+'СЕТ СН'!$F$11+СВЦЭМ!$D$10+'СЕТ СН'!$F$6-'СЕТ СН'!$F$23</f>
        <v>604.04595226000004</v>
      </c>
      <c r="C38" s="37">
        <f>SUMIFS(СВЦЭМ!$D$34:$D$777,СВЦЭМ!$A$34:$A$777,$A38,СВЦЭМ!$B$34:$B$777,C$11)+'СЕТ СН'!$F$11+СВЦЭМ!$D$10+'СЕТ СН'!$F$6-'СЕТ СН'!$F$23</f>
        <v>663.68753999000012</v>
      </c>
      <c r="D38" s="37">
        <f>SUMIFS(СВЦЭМ!$D$34:$D$777,СВЦЭМ!$A$34:$A$777,$A38,СВЦЭМ!$B$34:$B$777,D$11)+'СЕТ СН'!$F$11+СВЦЭМ!$D$10+'СЕТ СН'!$F$6-'СЕТ СН'!$F$23</f>
        <v>670.23174225000014</v>
      </c>
      <c r="E38" s="37">
        <f>SUMIFS(СВЦЭМ!$D$34:$D$777,СВЦЭМ!$A$34:$A$777,$A38,СВЦЭМ!$B$34:$B$777,E$11)+'СЕТ СН'!$F$11+СВЦЭМ!$D$10+'СЕТ СН'!$F$6-'СЕТ СН'!$F$23</f>
        <v>662.9068615299999</v>
      </c>
      <c r="F38" s="37">
        <f>SUMIFS(СВЦЭМ!$D$34:$D$777,СВЦЭМ!$A$34:$A$777,$A38,СВЦЭМ!$B$34:$B$777,F$11)+'СЕТ СН'!$F$11+СВЦЭМ!$D$10+'СЕТ СН'!$F$6-'СЕТ СН'!$F$23</f>
        <v>658.9283015100001</v>
      </c>
      <c r="G38" s="37">
        <f>SUMIFS(СВЦЭМ!$D$34:$D$777,СВЦЭМ!$A$34:$A$777,$A38,СВЦЭМ!$B$34:$B$777,G$11)+'СЕТ СН'!$F$11+СВЦЭМ!$D$10+'СЕТ СН'!$F$6-'СЕТ СН'!$F$23</f>
        <v>625.10113164000006</v>
      </c>
      <c r="H38" s="37">
        <f>SUMIFS(СВЦЭМ!$D$34:$D$777,СВЦЭМ!$A$34:$A$777,$A38,СВЦЭМ!$B$34:$B$777,H$11)+'СЕТ СН'!$F$11+СВЦЭМ!$D$10+'СЕТ СН'!$F$6-'СЕТ СН'!$F$23</f>
        <v>553.65840954999987</v>
      </c>
      <c r="I38" s="37">
        <f>SUMIFS(СВЦЭМ!$D$34:$D$777,СВЦЭМ!$A$34:$A$777,$A38,СВЦЭМ!$B$34:$B$777,I$11)+'СЕТ СН'!$F$11+СВЦЭМ!$D$10+'СЕТ СН'!$F$6-'СЕТ СН'!$F$23</f>
        <v>519.66760192999993</v>
      </c>
      <c r="J38" s="37">
        <f>SUMIFS(СВЦЭМ!$D$34:$D$777,СВЦЭМ!$A$34:$A$777,$A38,СВЦЭМ!$B$34:$B$777,J$11)+'СЕТ СН'!$F$11+СВЦЭМ!$D$10+'СЕТ СН'!$F$6-'СЕТ СН'!$F$23</f>
        <v>475.34486866999998</v>
      </c>
      <c r="K38" s="37">
        <f>SUMIFS(СВЦЭМ!$D$34:$D$777,СВЦЭМ!$A$34:$A$777,$A38,СВЦЭМ!$B$34:$B$777,K$11)+'СЕТ СН'!$F$11+СВЦЭМ!$D$10+'СЕТ СН'!$F$6-'СЕТ СН'!$F$23</f>
        <v>461.26011801000016</v>
      </c>
      <c r="L38" s="37">
        <f>SUMIFS(СВЦЭМ!$D$34:$D$777,СВЦЭМ!$A$34:$A$777,$A38,СВЦЭМ!$B$34:$B$777,L$11)+'СЕТ СН'!$F$11+СВЦЭМ!$D$10+'СЕТ СН'!$F$6-'СЕТ СН'!$F$23</f>
        <v>452.04402094999989</v>
      </c>
      <c r="M38" s="37">
        <f>SUMIFS(СВЦЭМ!$D$34:$D$777,СВЦЭМ!$A$34:$A$777,$A38,СВЦЭМ!$B$34:$B$777,M$11)+'СЕТ СН'!$F$11+СВЦЭМ!$D$10+'СЕТ СН'!$F$6-'СЕТ СН'!$F$23</f>
        <v>432.81108260000008</v>
      </c>
      <c r="N38" s="37">
        <f>SUMIFS(СВЦЭМ!$D$34:$D$777,СВЦЭМ!$A$34:$A$777,$A38,СВЦЭМ!$B$34:$B$777,N$11)+'СЕТ СН'!$F$11+СВЦЭМ!$D$10+'СЕТ СН'!$F$6-'СЕТ СН'!$F$23</f>
        <v>446.71221578999996</v>
      </c>
      <c r="O38" s="37">
        <f>SUMIFS(СВЦЭМ!$D$34:$D$777,СВЦЭМ!$A$34:$A$777,$A38,СВЦЭМ!$B$34:$B$777,O$11)+'СЕТ СН'!$F$11+СВЦЭМ!$D$10+'СЕТ СН'!$F$6-'СЕТ СН'!$F$23</f>
        <v>455.57276669999999</v>
      </c>
      <c r="P38" s="37">
        <f>SUMIFS(СВЦЭМ!$D$34:$D$777,СВЦЭМ!$A$34:$A$777,$A38,СВЦЭМ!$B$34:$B$777,P$11)+'СЕТ СН'!$F$11+СВЦЭМ!$D$10+'СЕТ СН'!$F$6-'СЕТ СН'!$F$23</f>
        <v>442.83875718000002</v>
      </c>
      <c r="Q38" s="37">
        <f>SUMIFS(СВЦЭМ!$D$34:$D$777,СВЦЭМ!$A$34:$A$777,$A38,СВЦЭМ!$B$34:$B$777,Q$11)+'СЕТ СН'!$F$11+СВЦЭМ!$D$10+'СЕТ СН'!$F$6-'СЕТ СН'!$F$23</f>
        <v>375.26087132999999</v>
      </c>
      <c r="R38" s="37">
        <f>SUMIFS(СВЦЭМ!$D$34:$D$777,СВЦЭМ!$A$34:$A$777,$A38,СВЦЭМ!$B$34:$B$777,R$11)+'СЕТ СН'!$F$11+СВЦЭМ!$D$10+'СЕТ СН'!$F$6-'СЕТ СН'!$F$23</f>
        <v>309.12792946000002</v>
      </c>
      <c r="S38" s="37">
        <f>SUMIFS(СВЦЭМ!$D$34:$D$777,СВЦЭМ!$A$34:$A$777,$A38,СВЦЭМ!$B$34:$B$777,S$11)+'СЕТ СН'!$F$11+СВЦЭМ!$D$10+'СЕТ СН'!$F$6-'СЕТ СН'!$F$23</f>
        <v>308.81282138000017</v>
      </c>
      <c r="T38" s="37">
        <f>SUMIFS(СВЦЭМ!$D$34:$D$777,СВЦЭМ!$A$34:$A$777,$A38,СВЦЭМ!$B$34:$B$777,T$11)+'СЕТ СН'!$F$11+СВЦЭМ!$D$10+'СЕТ СН'!$F$6-'СЕТ СН'!$F$23</f>
        <v>297.41058415999998</v>
      </c>
      <c r="U38" s="37">
        <f>SUMIFS(СВЦЭМ!$D$34:$D$777,СВЦЭМ!$A$34:$A$777,$A38,СВЦЭМ!$B$34:$B$777,U$11)+'СЕТ СН'!$F$11+СВЦЭМ!$D$10+'СЕТ СН'!$F$6-'СЕТ СН'!$F$23</f>
        <v>292.27744626000015</v>
      </c>
      <c r="V38" s="37">
        <f>SUMIFS(СВЦЭМ!$D$34:$D$777,СВЦЭМ!$A$34:$A$777,$A38,СВЦЭМ!$B$34:$B$777,V$11)+'СЕТ СН'!$F$11+СВЦЭМ!$D$10+'СЕТ СН'!$F$6-'СЕТ СН'!$F$23</f>
        <v>296.36662463000005</v>
      </c>
      <c r="W38" s="37">
        <f>SUMIFS(СВЦЭМ!$D$34:$D$777,СВЦЭМ!$A$34:$A$777,$A38,СВЦЭМ!$B$34:$B$777,W$11)+'СЕТ СН'!$F$11+СВЦЭМ!$D$10+'СЕТ СН'!$F$6-'СЕТ СН'!$F$23</f>
        <v>334.40526327000009</v>
      </c>
      <c r="X38" s="37">
        <f>SUMIFS(СВЦЭМ!$D$34:$D$777,СВЦЭМ!$A$34:$A$777,$A38,СВЦЭМ!$B$34:$B$777,X$11)+'СЕТ СН'!$F$11+СВЦЭМ!$D$10+'СЕТ СН'!$F$6-'СЕТ СН'!$F$23</f>
        <v>439.93774610000003</v>
      </c>
      <c r="Y38" s="37">
        <f>SUMIFS(СВЦЭМ!$D$34:$D$777,СВЦЭМ!$A$34:$A$777,$A38,СВЦЭМ!$B$34:$B$777,Y$11)+'СЕТ СН'!$F$11+СВЦЭМ!$D$10+'СЕТ СН'!$F$6-'СЕТ СН'!$F$23</f>
        <v>544.91746482000019</v>
      </c>
    </row>
    <row r="39" spans="1:27" ht="15.75" x14ac:dyDescent="0.2">
      <c r="A39" s="36">
        <f t="shared" si="0"/>
        <v>43279</v>
      </c>
      <c r="B39" s="37">
        <f>SUMIFS(СВЦЭМ!$D$34:$D$777,СВЦЭМ!$A$34:$A$777,$A39,СВЦЭМ!$B$34:$B$777,B$11)+'СЕТ СН'!$F$11+СВЦЭМ!$D$10+'СЕТ СН'!$F$6-'СЕТ СН'!$F$23</f>
        <v>596.7475290399999</v>
      </c>
      <c r="C39" s="37">
        <f>SUMIFS(СВЦЭМ!$D$34:$D$777,СВЦЭМ!$A$34:$A$777,$A39,СВЦЭМ!$B$34:$B$777,C$11)+'СЕТ СН'!$F$11+СВЦЭМ!$D$10+'СЕТ СН'!$F$6-'СЕТ СН'!$F$23</f>
        <v>664.08117804000005</v>
      </c>
      <c r="D39" s="37">
        <f>SUMIFS(СВЦЭМ!$D$34:$D$777,СВЦЭМ!$A$34:$A$777,$A39,СВЦЭМ!$B$34:$B$777,D$11)+'СЕТ СН'!$F$11+СВЦЭМ!$D$10+'СЕТ СН'!$F$6-'СЕТ СН'!$F$23</f>
        <v>672.39910457999997</v>
      </c>
      <c r="E39" s="37">
        <f>SUMIFS(СВЦЭМ!$D$34:$D$777,СВЦЭМ!$A$34:$A$777,$A39,СВЦЭМ!$B$34:$B$777,E$11)+'СЕТ СН'!$F$11+СВЦЭМ!$D$10+'СЕТ СН'!$F$6-'СЕТ СН'!$F$23</f>
        <v>664.38289411000017</v>
      </c>
      <c r="F39" s="37">
        <f>SUMIFS(СВЦЭМ!$D$34:$D$777,СВЦЭМ!$A$34:$A$777,$A39,СВЦЭМ!$B$34:$B$777,F$11)+'СЕТ СН'!$F$11+СВЦЭМ!$D$10+'СЕТ СН'!$F$6-'СЕТ СН'!$F$23</f>
        <v>662.17248274999986</v>
      </c>
      <c r="G39" s="37">
        <f>SUMIFS(СВЦЭМ!$D$34:$D$777,СВЦЭМ!$A$34:$A$777,$A39,СВЦЭМ!$B$34:$B$777,G$11)+'СЕТ СН'!$F$11+СВЦЭМ!$D$10+'СЕТ СН'!$F$6-'СЕТ СН'!$F$23</f>
        <v>669.36586524999996</v>
      </c>
      <c r="H39" s="37">
        <f>SUMIFS(СВЦЭМ!$D$34:$D$777,СВЦЭМ!$A$34:$A$777,$A39,СВЦЭМ!$B$34:$B$777,H$11)+'СЕТ СН'!$F$11+СВЦЭМ!$D$10+'СЕТ СН'!$F$6-'СЕТ СН'!$F$23</f>
        <v>628.77549732999989</v>
      </c>
      <c r="I39" s="37">
        <f>SUMIFS(СВЦЭМ!$D$34:$D$777,СВЦЭМ!$A$34:$A$777,$A39,СВЦЭМ!$B$34:$B$777,I$11)+'СЕТ СН'!$F$11+СВЦЭМ!$D$10+'СЕТ СН'!$F$6-'СЕТ СН'!$F$23</f>
        <v>514.11385260999998</v>
      </c>
      <c r="J39" s="37">
        <f>SUMIFS(СВЦЭМ!$D$34:$D$777,СВЦЭМ!$A$34:$A$777,$A39,СВЦЭМ!$B$34:$B$777,J$11)+'СЕТ СН'!$F$11+СВЦЭМ!$D$10+'СЕТ СН'!$F$6-'СЕТ СН'!$F$23</f>
        <v>398.75213325000016</v>
      </c>
      <c r="K39" s="37">
        <f>SUMIFS(СВЦЭМ!$D$34:$D$777,СВЦЭМ!$A$34:$A$777,$A39,СВЦЭМ!$B$34:$B$777,K$11)+'СЕТ СН'!$F$11+СВЦЭМ!$D$10+'СЕТ СН'!$F$6-'СЕТ СН'!$F$23</f>
        <v>347.2257388700001</v>
      </c>
      <c r="L39" s="37">
        <f>SUMIFS(СВЦЭМ!$D$34:$D$777,СВЦЭМ!$A$34:$A$777,$A39,СВЦЭМ!$B$34:$B$777,L$11)+'СЕТ СН'!$F$11+СВЦЭМ!$D$10+'СЕТ СН'!$F$6-'СЕТ СН'!$F$23</f>
        <v>340.30337685999996</v>
      </c>
      <c r="M39" s="37">
        <f>SUMIFS(СВЦЭМ!$D$34:$D$777,СВЦЭМ!$A$34:$A$777,$A39,СВЦЭМ!$B$34:$B$777,M$11)+'СЕТ СН'!$F$11+СВЦЭМ!$D$10+'СЕТ СН'!$F$6-'СЕТ СН'!$F$23</f>
        <v>337.07509870000001</v>
      </c>
      <c r="N39" s="37">
        <f>SUMIFS(СВЦЭМ!$D$34:$D$777,СВЦЭМ!$A$34:$A$777,$A39,СВЦЭМ!$B$34:$B$777,N$11)+'СЕТ СН'!$F$11+СВЦЭМ!$D$10+'СЕТ СН'!$F$6-'СЕТ СН'!$F$23</f>
        <v>333.12206061000018</v>
      </c>
      <c r="O39" s="37">
        <f>SUMIFS(СВЦЭМ!$D$34:$D$777,СВЦЭМ!$A$34:$A$777,$A39,СВЦЭМ!$B$34:$B$777,O$11)+'СЕТ СН'!$F$11+СВЦЭМ!$D$10+'СЕТ СН'!$F$6-'СЕТ СН'!$F$23</f>
        <v>342.09385784000017</v>
      </c>
      <c r="P39" s="37">
        <f>SUMIFS(СВЦЭМ!$D$34:$D$777,СВЦЭМ!$A$34:$A$777,$A39,СВЦЭМ!$B$34:$B$777,P$11)+'СЕТ СН'!$F$11+СВЦЭМ!$D$10+'СЕТ СН'!$F$6-'СЕТ СН'!$F$23</f>
        <v>346.3731538799999</v>
      </c>
      <c r="Q39" s="37">
        <f>SUMIFS(СВЦЭМ!$D$34:$D$777,СВЦЭМ!$A$34:$A$777,$A39,СВЦЭМ!$B$34:$B$777,Q$11)+'СЕТ СН'!$F$11+СВЦЭМ!$D$10+'СЕТ СН'!$F$6-'СЕТ СН'!$F$23</f>
        <v>351.63542999999993</v>
      </c>
      <c r="R39" s="37">
        <f>SUMIFS(СВЦЭМ!$D$34:$D$777,СВЦЭМ!$A$34:$A$777,$A39,СВЦЭМ!$B$34:$B$777,R$11)+'СЕТ СН'!$F$11+СВЦЭМ!$D$10+'СЕТ СН'!$F$6-'СЕТ СН'!$F$23</f>
        <v>349.00553262000005</v>
      </c>
      <c r="S39" s="37">
        <f>SUMIFS(СВЦЭМ!$D$34:$D$777,СВЦЭМ!$A$34:$A$777,$A39,СВЦЭМ!$B$34:$B$777,S$11)+'СЕТ СН'!$F$11+СВЦЭМ!$D$10+'СЕТ СН'!$F$6-'СЕТ СН'!$F$23</f>
        <v>351.43170580000003</v>
      </c>
      <c r="T39" s="37">
        <f>SUMIFS(СВЦЭМ!$D$34:$D$777,СВЦЭМ!$A$34:$A$777,$A39,СВЦЭМ!$B$34:$B$777,T$11)+'СЕТ СН'!$F$11+СВЦЭМ!$D$10+'СЕТ СН'!$F$6-'СЕТ СН'!$F$23</f>
        <v>341.60443247000001</v>
      </c>
      <c r="U39" s="37">
        <f>SUMIFS(СВЦЭМ!$D$34:$D$777,СВЦЭМ!$A$34:$A$777,$A39,СВЦЭМ!$B$34:$B$777,U$11)+'СЕТ СН'!$F$11+СВЦЭМ!$D$10+'СЕТ СН'!$F$6-'СЕТ СН'!$F$23</f>
        <v>336.42982724000001</v>
      </c>
      <c r="V39" s="37">
        <f>SUMIFS(СВЦЭМ!$D$34:$D$777,СВЦЭМ!$A$34:$A$777,$A39,СВЦЭМ!$B$34:$B$777,V$11)+'СЕТ СН'!$F$11+СВЦЭМ!$D$10+'СЕТ СН'!$F$6-'СЕТ СН'!$F$23</f>
        <v>357.08729181000001</v>
      </c>
      <c r="W39" s="37">
        <f>SUMIFS(СВЦЭМ!$D$34:$D$777,СВЦЭМ!$A$34:$A$777,$A39,СВЦЭМ!$B$34:$B$777,W$11)+'СЕТ СН'!$F$11+СВЦЭМ!$D$10+'СЕТ СН'!$F$6-'СЕТ СН'!$F$23</f>
        <v>400.40429809</v>
      </c>
      <c r="X39" s="37">
        <f>SUMIFS(СВЦЭМ!$D$34:$D$777,СВЦЭМ!$A$34:$A$777,$A39,СВЦЭМ!$B$34:$B$777,X$11)+'СЕТ СН'!$F$11+СВЦЭМ!$D$10+'СЕТ СН'!$F$6-'СЕТ СН'!$F$23</f>
        <v>514.35651831000007</v>
      </c>
      <c r="Y39" s="37">
        <f>SUMIFS(СВЦЭМ!$D$34:$D$777,СВЦЭМ!$A$34:$A$777,$A39,СВЦЭМ!$B$34:$B$777,Y$11)+'СЕТ СН'!$F$11+СВЦЭМ!$D$10+'СЕТ СН'!$F$6-'СЕТ СН'!$F$23</f>
        <v>605.62709548999999</v>
      </c>
    </row>
    <row r="40" spans="1:27" ht="15.75" x14ac:dyDescent="0.2">
      <c r="A40" s="36">
        <f t="shared" si="0"/>
        <v>43280</v>
      </c>
      <c r="B40" s="37">
        <f>SUMIFS(СВЦЭМ!$D$34:$D$777,СВЦЭМ!$A$34:$A$777,$A40,СВЦЭМ!$B$34:$B$777,B$11)+'СЕТ СН'!$F$11+СВЦЭМ!$D$10+'СЕТ СН'!$F$6-'СЕТ СН'!$F$23</f>
        <v>649.47408461999987</v>
      </c>
      <c r="C40" s="37">
        <f>SUMIFS(СВЦЭМ!$D$34:$D$777,СВЦЭМ!$A$34:$A$777,$A40,СВЦЭМ!$B$34:$B$777,C$11)+'СЕТ СН'!$F$11+СВЦЭМ!$D$10+'СЕТ СН'!$F$6-'СЕТ СН'!$F$23</f>
        <v>725.9987435700001</v>
      </c>
      <c r="D40" s="37">
        <f>SUMIFS(СВЦЭМ!$D$34:$D$777,СВЦЭМ!$A$34:$A$777,$A40,СВЦЭМ!$B$34:$B$777,D$11)+'СЕТ СН'!$F$11+СВЦЭМ!$D$10+'СЕТ СН'!$F$6-'СЕТ СН'!$F$23</f>
        <v>728.88388746000021</v>
      </c>
      <c r="E40" s="37">
        <f>SUMIFS(СВЦЭМ!$D$34:$D$777,СВЦЭМ!$A$34:$A$777,$A40,СВЦЭМ!$B$34:$B$777,E$11)+'СЕТ СН'!$F$11+СВЦЭМ!$D$10+'СЕТ СН'!$F$6-'СЕТ СН'!$F$23</f>
        <v>721.06422494999981</v>
      </c>
      <c r="F40" s="37">
        <f>SUMIFS(СВЦЭМ!$D$34:$D$777,СВЦЭМ!$A$34:$A$777,$A40,СВЦЭМ!$B$34:$B$777,F$11)+'СЕТ СН'!$F$11+СВЦЭМ!$D$10+'СЕТ СН'!$F$6-'СЕТ СН'!$F$23</f>
        <v>717.4950269000002</v>
      </c>
      <c r="G40" s="37">
        <f>SUMIFS(СВЦЭМ!$D$34:$D$777,СВЦЭМ!$A$34:$A$777,$A40,СВЦЭМ!$B$34:$B$777,G$11)+'СЕТ СН'!$F$11+СВЦЭМ!$D$10+'СЕТ СН'!$F$6-'СЕТ СН'!$F$23</f>
        <v>721.9090299400001</v>
      </c>
      <c r="H40" s="37">
        <f>SUMIFS(СВЦЭМ!$D$34:$D$777,СВЦЭМ!$A$34:$A$777,$A40,СВЦЭМ!$B$34:$B$777,H$11)+'СЕТ СН'!$F$11+СВЦЭМ!$D$10+'СЕТ СН'!$F$6-'СЕТ СН'!$F$23</f>
        <v>638.04221454999981</v>
      </c>
      <c r="I40" s="37">
        <f>SUMIFS(СВЦЭМ!$D$34:$D$777,СВЦЭМ!$A$34:$A$777,$A40,СВЦЭМ!$B$34:$B$777,I$11)+'СЕТ СН'!$F$11+СВЦЭМ!$D$10+'СЕТ СН'!$F$6-'СЕТ СН'!$F$23</f>
        <v>493.76145644000019</v>
      </c>
      <c r="J40" s="37">
        <f>SUMIFS(СВЦЭМ!$D$34:$D$777,СВЦЭМ!$A$34:$A$777,$A40,СВЦЭМ!$B$34:$B$777,J$11)+'СЕТ СН'!$F$11+СВЦЭМ!$D$10+'СЕТ СН'!$F$6-'СЕТ СН'!$F$23</f>
        <v>384.47117349000007</v>
      </c>
      <c r="K40" s="37">
        <f>SUMIFS(СВЦЭМ!$D$34:$D$777,СВЦЭМ!$A$34:$A$777,$A40,СВЦЭМ!$B$34:$B$777,K$11)+'СЕТ СН'!$F$11+СВЦЭМ!$D$10+'СЕТ СН'!$F$6-'СЕТ СН'!$F$23</f>
        <v>323.48309637</v>
      </c>
      <c r="L40" s="37">
        <f>SUMIFS(СВЦЭМ!$D$34:$D$777,СВЦЭМ!$A$34:$A$777,$A40,СВЦЭМ!$B$34:$B$777,L$11)+'СЕТ СН'!$F$11+СВЦЭМ!$D$10+'СЕТ СН'!$F$6-'СЕТ СН'!$F$23</f>
        <v>315.80841786000008</v>
      </c>
      <c r="M40" s="37">
        <f>SUMIFS(СВЦЭМ!$D$34:$D$777,СВЦЭМ!$A$34:$A$777,$A40,СВЦЭМ!$B$34:$B$777,M$11)+'СЕТ СН'!$F$11+СВЦЭМ!$D$10+'СЕТ СН'!$F$6-'СЕТ СН'!$F$23</f>
        <v>311.33940123000014</v>
      </c>
      <c r="N40" s="37">
        <f>SUMIFS(СВЦЭМ!$D$34:$D$777,СВЦЭМ!$A$34:$A$777,$A40,СВЦЭМ!$B$34:$B$777,N$11)+'СЕТ СН'!$F$11+СВЦЭМ!$D$10+'СЕТ СН'!$F$6-'СЕТ СН'!$F$23</f>
        <v>309.36749621999991</v>
      </c>
      <c r="O40" s="37">
        <f>SUMIFS(СВЦЭМ!$D$34:$D$777,СВЦЭМ!$A$34:$A$777,$A40,СВЦЭМ!$B$34:$B$777,O$11)+'СЕТ СН'!$F$11+СВЦЭМ!$D$10+'СЕТ СН'!$F$6-'СЕТ СН'!$F$23</f>
        <v>314.55981327000006</v>
      </c>
      <c r="P40" s="37">
        <f>SUMIFS(СВЦЭМ!$D$34:$D$777,СВЦЭМ!$A$34:$A$777,$A40,СВЦЭМ!$B$34:$B$777,P$11)+'СЕТ СН'!$F$11+СВЦЭМ!$D$10+'СЕТ СН'!$F$6-'СЕТ СН'!$F$23</f>
        <v>319.13320087</v>
      </c>
      <c r="Q40" s="37">
        <f>SUMIFS(СВЦЭМ!$D$34:$D$777,СВЦЭМ!$A$34:$A$777,$A40,СВЦЭМ!$B$34:$B$777,Q$11)+'СЕТ СН'!$F$11+СВЦЭМ!$D$10+'СЕТ СН'!$F$6-'СЕТ СН'!$F$23</f>
        <v>323.06293186999994</v>
      </c>
      <c r="R40" s="37">
        <f>SUMIFS(СВЦЭМ!$D$34:$D$777,СВЦЭМ!$A$34:$A$777,$A40,СВЦЭМ!$B$34:$B$777,R$11)+'СЕТ СН'!$F$11+СВЦЭМ!$D$10+'СЕТ СН'!$F$6-'СЕТ СН'!$F$23</f>
        <v>318.21990190000008</v>
      </c>
      <c r="S40" s="37">
        <f>SUMIFS(СВЦЭМ!$D$34:$D$777,СВЦЭМ!$A$34:$A$777,$A40,СВЦЭМ!$B$34:$B$777,S$11)+'СЕТ СН'!$F$11+СВЦЭМ!$D$10+'СЕТ СН'!$F$6-'СЕТ СН'!$F$23</f>
        <v>320.77788724000004</v>
      </c>
      <c r="T40" s="37">
        <f>SUMIFS(СВЦЭМ!$D$34:$D$777,СВЦЭМ!$A$34:$A$777,$A40,СВЦЭМ!$B$34:$B$777,T$11)+'СЕТ СН'!$F$11+СВЦЭМ!$D$10+'СЕТ СН'!$F$6-'СЕТ СН'!$F$23</f>
        <v>321.07381068999996</v>
      </c>
      <c r="U40" s="37">
        <f>SUMIFS(СВЦЭМ!$D$34:$D$777,СВЦЭМ!$A$34:$A$777,$A40,СВЦЭМ!$B$34:$B$777,U$11)+'СЕТ СН'!$F$11+СВЦЭМ!$D$10+'СЕТ СН'!$F$6-'СЕТ СН'!$F$23</f>
        <v>319.63904153999999</v>
      </c>
      <c r="V40" s="37">
        <f>SUMIFS(СВЦЭМ!$D$34:$D$777,СВЦЭМ!$A$34:$A$777,$A40,СВЦЭМ!$B$34:$B$777,V$11)+'СЕТ СН'!$F$11+СВЦЭМ!$D$10+'СЕТ СН'!$F$6-'СЕТ СН'!$F$23</f>
        <v>322.66199182000003</v>
      </c>
      <c r="W40" s="37">
        <f>SUMIFS(СВЦЭМ!$D$34:$D$777,СВЦЭМ!$A$34:$A$777,$A40,СВЦЭМ!$B$34:$B$777,W$11)+'СЕТ СН'!$F$11+СВЦЭМ!$D$10+'СЕТ СН'!$F$6-'СЕТ СН'!$F$23</f>
        <v>392.39655452</v>
      </c>
      <c r="X40" s="37">
        <f>SUMIFS(СВЦЭМ!$D$34:$D$777,СВЦЭМ!$A$34:$A$777,$A40,СВЦЭМ!$B$34:$B$777,X$11)+'СЕТ СН'!$F$11+СВЦЭМ!$D$10+'СЕТ СН'!$F$6-'СЕТ СН'!$F$23</f>
        <v>466.72677493000003</v>
      </c>
      <c r="Y40" s="37">
        <f>SUMIFS(СВЦЭМ!$D$34:$D$777,СВЦЭМ!$A$34:$A$777,$A40,СВЦЭМ!$B$34:$B$777,Y$11)+'СЕТ СН'!$F$11+СВЦЭМ!$D$10+'СЕТ СН'!$F$6-'СЕТ СН'!$F$23</f>
        <v>598.01786879000008</v>
      </c>
    </row>
    <row r="41" spans="1:27" ht="15.75" x14ac:dyDescent="0.2">
      <c r="A41" s="36">
        <f t="shared" si="0"/>
        <v>43281</v>
      </c>
      <c r="B41" s="37">
        <f>SUMIFS(СВЦЭМ!$D$34:$D$777,СВЦЭМ!$A$34:$A$777,$A41,СВЦЭМ!$B$34:$B$777,B$11)+'СЕТ СН'!$F$11+СВЦЭМ!$D$10+'СЕТ СН'!$F$6-'СЕТ СН'!$F$23</f>
        <v>702.04736057999992</v>
      </c>
      <c r="C41" s="37">
        <f>SUMIFS(СВЦЭМ!$D$34:$D$777,СВЦЭМ!$A$34:$A$777,$A41,СВЦЭМ!$B$34:$B$777,C$11)+'СЕТ СН'!$F$11+СВЦЭМ!$D$10+'СЕТ СН'!$F$6-'СЕТ СН'!$F$23</f>
        <v>689.29337105000025</v>
      </c>
      <c r="D41" s="37">
        <f>SUMIFS(СВЦЭМ!$D$34:$D$777,СВЦЭМ!$A$34:$A$777,$A41,СВЦЭМ!$B$34:$B$777,D$11)+'СЕТ СН'!$F$11+СВЦЭМ!$D$10+'СЕТ СН'!$F$6-'СЕТ СН'!$F$23</f>
        <v>704.48567461000005</v>
      </c>
      <c r="E41" s="37">
        <f>SUMIFS(СВЦЭМ!$D$34:$D$777,СВЦЭМ!$A$34:$A$777,$A41,СВЦЭМ!$B$34:$B$777,E$11)+'СЕТ СН'!$F$11+СВЦЭМ!$D$10+'СЕТ СН'!$F$6-'СЕТ СН'!$F$23</f>
        <v>698.4441192999999</v>
      </c>
      <c r="F41" s="37">
        <f>SUMIFS(СВЦЭМ!$D$34:$D$777,СВЦЭМ!$A$34:$A$777,$A41,СВЦЭМ!$B$34:$B$777,F$11)+'СЕТ СН'!$F$11+СВЦЭМ!$D$10+'СЕТ СН'!$F$6-'СЕТ СН'!$F$23</f>
        <v>695.84928524999998</v>
      </c>
      <c r="G41" s="37">
        <f>SUMIFS(СВЦЭМ!$D$34:$D$777,СВЦЭМ!$A$34:$A$777,$A41,СВЦЭМ!$B$34:$B$777,G$11)+'СЕТ СН'!$F$11+СВЦЭМ!$D$10+'СЕТ СН'!$F$6-'СЕТ СН'!$F$23</f>
        <v>696.51434848000019</v>
      </c>
      <c r="H41" s="37">
        <f>SUMIFS(СВЦЭМ!$D$34:$D$777,СВЦЭМ!$A$34:$A$777,$A41,СВЦЭМ!$B$34:$B$777,H$11)+'СЕТ СН'!$F$11+СВЦЭМ!$D$10+'СЕТ СН'!$F$6-'СЕТ СН'!$F$23</f>
        <v>602.43766513000003</v>
      </c>
      <c r="I41" s="37">
        <f>SUMIFS(СВЦЭМ!$D$34:$D$777,СВЦЭМ!$A$34:$A$777,$A41,СВЦЭМ!$B$34:$B$777,I$11)+'СЕТ СН'!$F$11+СВЦЭМ!$D$10+'СЕТ СН'!$F$6-'СЕТ СН'!$F$23</f>
        <v>452.64359563000005</v>
      </c>
      <c r="J41" s="37">
        <f>SUMIFS(СВЦЭМ!$D$34:$D$777,СВЦЭМ!$A$34:$A$777,$A41,СВЦЭМ!$B$34:$B$777,J$11)+'СЕТ СН'!$F$11+СВЦЭМ!$D$10+'СЕТ СН'!$F$6-'СЕТ СН'!$F$23</f>
        <v>338.88648113000011</v>
      </c>
      <c r="K41" s="37">
        <f>SUMIFS(СВЦЭМ!$D$34:$D$777,СВЦЭМ!$A$34:$A$777,$A41,СВЦЭМ!$B$34:$B$777,K$11)+'СЕТ СН'!$F$11+СВЦЭМ!$D$10+'СЕТ СН'!$F$6-'СЕТ СН'!$F$23</f>
        <v>295.27368909000018</v>
      </c>
      <c r="L41" s="37">
        <f>SUMIFS(СВЦЭМ!$D$34:$D$777,СВЦЭМ!$A$34:$A$777,$A41,СВЦЭМ!$B$34:$B$777,L$11)+'СЕТ СН'!$F$11+СВЦЭМ!$D$10+'СЕТ СН'!$F$6-'СЕТ СН'!$F$23</f>
        <v>301.96719313999995</v>
      </c>
      <c r="M41" s="37">
        <f>SUMIFS(СВЦЭМ!$D$34:$D$777,СВЦЭМ!$A$34:$A$777,$A41,СВЦЭМ!$B$34:$B$777,M$11)+'СЕТ СН'!$F$11+СВЦЭМ!$D$10+'СЕТ СН'!$F$6-'СЕТ СН'!$F$23</f>
        <v>283.76719057999992</v>
      </c>
      <c r="N41" s="37">
        <f>SUMIFS(СВЦЭМ!$D$34:$D$777,СВЦЭМ!$A$34:$A$777,$A41,СВЦЭМ!$B$34:$B$777,N$11)+'СЕТ СН'!$F$11+СВЦЭМ!$D$10+'СЕТ СН'!$F$6-'СЕТ СН'!$F$23</f>
        <v>302.93432455999994</v>
      </c>
      <c r="O41" s="37">
        <f>SUMIFS(СВЦЭМ!$D$34:$D$777,СВЦЭМ!$A$34:$A$777,$A41,СВЦЭМ!$B$34:$B$777,O$11)+'СЕТ СН'!$F$11+СВЦЭМ!$D$10+'СЕТ СН'!$F$6-'СЕТ СН'!$F$23</f>
        <v>304.43230987000004</v>
      </c>
      <c r="P41" s="37">
        <f>SUMIFS(СВЦЭМ!$D$34:$D$777,СВЦЭМ!$A$34:$A$777,$A41,СВЦЭМ!$B$34:$B$777,P$11)+'СЕТ СН'!$F$11+СВЦЭМ!$D$10+'СЕТ СН'!$F$6-'СЕТ СН'!$F$23</f>
        <v>306.57335331000002</v>
      </c>
      <c r="Q41" s="37">
        <f>SUMIFS(СВЦЭМ!$D$34:$D$777,СВЦЭМ!$A$34:$A$777,$A41,СВЦЭМ!$B$34:$B$777,Q$11)+'СЕТ СН'!$F$11+СВЦЭМ!$D$10+'СЕТ СН'!$F$6-'СЕТ СН'!$F$23</f>
        <v>304.50561763000007</v>
      </c>
      <c r="R41" s="37">
        <f>SUMIFS(СВЦЭМ!$D$34:$D$777,СВЦЭМ!$A$34:$A$777,$A41,СВЦЭМ!$B$34:$B$777,R$11)+'СЕТ СН'!$F$11+СВЦЭМ!$D$10+'СЕТ СН'!$F$6-'СЕТ СН'!$F$23</f>
        <v>300.79500304999999</v>
      </c>
      <c r="S41" s="37">
        <f>SUMIFS(СВЦЭМ!$D$34:$D$777,СВЦЭМ!$A$34:$A$777,$A41,СВЦЭМ!$B$34:$B$777,S$11)+'СЕТ СН'!$F$11+СВЦЭМ!$D$10+'СЕТ СН'!$F$6-'СЕТ СН'!$F$23</f>
        <v>296.74722557000007</v>
      </c>
      <c r="T41" s="37">
        <f>SUMIFS(СВЦЭМ!$D$34:$D$777,СВЦЭМ!$A$34:$A$777,$A41,СВЦЭМ!$B$34:$B$777,T$11)+'СЕТ СН'!$F$11+СВЦЭМ!$D$10+'СЕТ СН'!$F$6-'СЕТ СН'!$F$23</f>
        <v>297.98741475000008</v>
      </c>
      <c r="U41" s="37">
        <f>SUMIFS(СВЦЭМ!$D$34:$D$777,СВЦЭМ!$A$34:$A$777,$A41,СВЦЭМ!$B$34:$B$777,U$11)+'СЕТ СН'!$F$11+СВЦЭМ!$D$10+'СЕТ СН'!$F$6-'СЕТ СН'!$F$23</f>
        <v>290.75134095999999</v>
      </c>
      <c r="V41" s="37">
        <f>SUMIFS(СВЦЭМ!$D$34:$D$777,СВЦЭМ!$A$34:$A$777,$A41,СВЦЭМ!$B$34:$B$777,V$11)+'СЕТ СН'!$F$11+СВЦЭМ!$D$10+'СЕТ СН'!$F$6-'СЕТ СН'!$F$23</f>
        <v>297.88078822</v>
      </c>
      <c r="W41" s="37">
        <f>SUMIFS(СВЦЭМ!$D$34:$D$777,СВЦЭМ!$A$34:$A$777,$A41,СВЦЭМ!$B$34:$B$777,W$11)+'СЕТ СН'!$F$11+СВЦЭМ!$D$10+'СЕТ СН'!$F$6-'СЕТ СН'!$F$23</f>
        <v>354.27957322999998</v>
      </c>
      <c r="X41" s="37">
        <f>SUMIFS(СВЦЭМ!$D$34:$D$777,СВЦЭМ!$A$34:$A$777,$A41,СВЦЭМ!$B$34:$B$777,X$11)+'СЕТ СН'!$F$11+СВЦЭМ!$D$10+'СЕТ СН'!$F$6-'СЕТ СН'!$F$23</f>
        <v>449.27842749000013</v>
      </c>
      <c r="Y41" s="37">
        <f>SUMIFS(СВЦЭМ!$D$34:$D$777,СВЦЭМ!$A$34:$A$777,$A41,СВЦЭМ!$B$34:$B$777,Y$11)+'СЕТ СН'!$F$11+СВЦЭМ!$D$10+'СЕТ СН'!$F$6-'СЕТ СН'!$F$23</f>
        <v>533.11981626999989</v>
      </c>
    </row>
    <row r="42" spans="1:27" ht="15.75" hidden="1" x14ac:dyDescent="0.2">
      <c r="A42" s="36">
        <f t="shared" si="0"/>
        <v>43282</v>
      </c>
      <c r="B42" s="37">
        <f>SUMIFS(СВЦЭМ!$D$34:$D$777,СВЦЭМ!$A$34:$A$777,$A42,СВЦЭМ!$B$34:$B$777,B$11)+'СЕТ СН'!$F$11+СВЦЭМ!$D$10+'СЕТ СН'!$F$6-'СЕТ СН'!$F$23</f>
        <v>-389.44194907000002</v>
      </c>
      <c r="C42" s="37">
        <f>SUMIFS(СВЦЭМ!$D$34:$D$777,СВЦЭМ!$A$34:$A$777,$A42,СВЦЭМ!$B$34:$B$777,C$11)+'СЕТ СН'!$F$11+СВЦЭМ!$D$10+'СЕТ СН'!$F$6-'СЕТ СН'!$F$23</f>
        <v>-389.44194907000002</v>
      </c>
      <c r="D42" s="37">
        <f>SUMIFS(СВЦЭМ!$D$34:$D$777,СВЦЭМ!$A$34:$A$777,$A42,СВЦЭМ!$B$34:$B$777,D$11)+'СЕТ СН'!$F$11+СВЦЭМ!$D$10+'СЕТ СН'!$F$6-'СЕТ СН'!$F$23</f>
        <v>-389.44194907000002</v>
      </c>
      <c r="E42" s="37">
        <f>SUMIFS(СВЦЭМ!$D$34:$D$777,СВЦЭМ!$A$34:$A$777,$A42,СВЦЭМ!$B$34:$B$777,E$11)+'СЕТ СН'!$F$11+СВЦЭМ!$D$10+'СЕТ СН'!$F$6-'СЕТ СН'!$F$23</f>
        <v>-389.44194907000002</v>
      </c>
      <c r="F42" s="37">
        <f>SUMIFS(СВЦЭМ!$D$34:$D$777,СВЦЭМ!$A$34:$A$777,$A42,СВЦЭМ!$B$34:$B$777,F$11)+'СЕТ СН'!$F$11+СВЦЭМ!$D$10+'СЕТ СН'!$F$6-'СЕТ СН'!$F$23</f>
        <v>-389.44194907000002</v>
      </c>
      <c r="G42" s="37">
        <f>SUMIFS(СВЦЭМ!$D$34:$D$777,СВЦЭМ!$A$34:$A$777,$A42,СВЦЭМ!$B$34:$B$777,G$11)+'СЕТ СН'!$F$11+СВЦЭМ!$D$10+'СЕТ СН'!$F$6-'СЕТ СН'!$F$23</f>
        <v>-389.44194907000002</v>
      </c>
      <c r="H42" s="37">
        <f>SUMIFS(СВЦЭМ!$D$34:$D$777,СВЦЭМ!$A$34:$A$777,$A42,СВЦЭМ!$B$34:$B$777,H$11)+'СЕТ СН'!$F$11+СВЦЭМ!$D$10+'СЕТ СН'!$F$6-'СЕТ СН'!$F$23</f>
        <v>-389.44194907000002</v>
      </c>
      <c r="I42" s="37">
        <f>SUMIFS(СВЦЭМ!$D$34:$D$777,СВЦЭМ!$A$34:$A$777,$A42,СВЦЭМ!$B$34:$B$777,I$11)+'СЕТ СН'!$F$11+СВЦЭМ!$D$10+'СЕТ СН'!$F$6-'СЕТ СН'!$F$23</f>
        <v>-389.44194907000002</v>
      </c>
      <c r="J42" s="37">
        <f>SUMIFS(СВЦЭМ!$D$34:$D$777,СВЦЭМ!$A$34:$A$777,$A42,СВЦЭМ!$B$34:$B$777,J$11)+'СЕТ СН'!$F$11+СВЦЭМ!$D$10+'СЕТ СН'!$F$6-'СЕТ СН'!$F$23</f>
        <v>-389.44194907000002</v>
      </c>
      <c r="K42" s="37">
        <f>SUMIFS(СВЦЭМ!$D$34:$D$777,СВЦЭМ!$A$34:$A$777,$A42,СВЦЭМ!$B$34:$B$777,K$11)+'СЕТ СН'!$F$11+СВЦЭМ!$D$10+'СЕТ СН'!$F$6-'СЕТ СН'!$F$23</f>
        <v>-389.44194907000002</v>
      </c>
      <c r="L42" s="37">
        <f>SUMIFS(СВЦЭМ!$D$34:$D$777,СВЦЭМ!$A$34:$A$777,$A42,СВЦЭМ!$B$34:$B$777,L$11)+'СЕТ СН'!$F$11+СВЦЭМ!$D$10+'СЕТ СН'!$F$6-'СЕТ СН'!$F$23</f>
        <v>-389.44194907000002</v>
      </c>
      <c r="M42" s="37">
        <f>SUMIFS(СВЦЭМ!$D$34:$D$777,СВЦЭМ!$A$34:$A$777,$A42,СВЦЭМ!$B$34:$B$777,M$11)+'СЕТ СН'!$F$11+СВЦЭМ!$D$10+'СЕТ СН'!$F$6-'СЕТ СН'!$F$23</f>
        <v>-389.44194907000002</v>
      </c>
      <c r="N42" s="37">
        <f>SUMIFS(СВЦЭМ!$D$34:$D$777,СВЦЭМ!$A$34:$A$777,$A42,СВЦЭМ!$B$34:$B$777,N$11)+'СЕТ СН'!$F$11+СВЦЭМ!$D$10+'СЕТ СН'!$F$6-'СЕТ СН'!$F$23</f>
        <v>-389.44194907000002</v>
      </c>
      <c r="O42" s="37">
        <f>SUMIFS(СВЦЭМ!$D$34:$D$777,СВЦЭМ!$A$34:$A$777,$A42,СВЦЭМ!$B$34:$B$777,O$11)+'СЕТ СН'!$F$11+СВЦЭМ!$D$10+'СЕТ СН'!$F$6-'СЕТ СН'!$F$23</f>
        <v>-389.44194907000002</v>
      </c>
      <c r="P42" s="37">
        <f>SUMIFS(СВЦЭМ!$D$34:$D$777,СВЦЭМ!$A$34:$A$777,$A42,СВЦЭМ!$B$34:$B$777,P$11)+'СЕТ СН'!$F$11+СВЦЭМ!$D$10+'СЕТ СН'!$F$6-'СЕТ СН'!$F$23</f>
        <v>-389.44194907000002</v>
      </c>
      <c r="Q42" s="37">
        <f>SUMIFS(СВЦЭМ!$D$34:$D$777,СВЦЭМ!$A$34:$A$777,$A42,СВЦЭМ!$B$34:$B$777,Q$11)+'СЕТ СН'!$F$11+СВЦЭМ!$D$10+'СЕТ СН'!$F$6-'СЕТ СН'!$F$23</f>
        <v>-389.44194907000002</v>
      </c>
      <c r="R42" s="37">
        <f>SUMIFS(СВЦЭМ!$D$34:$D$777,СВЦЭМ!$A$34:$A$777,$A42,СВЦЭМ!$B$34:$B$777,R$11)+'СЕТ СН'!$F$11+СВЦЭМ!$D$10+'СЕТ СН'!$F$6-'СЕТ СН'!$F$23</f>
        <v>-389.44194907000002</v>
      </c>
      <c r="S42" s="37">
        <f>SUMIFS(СВЦЭМ!$D$34:$D$777,СВЦЭМ!$A$34:$A$777,$A42,СВЦЭМ!$B$34:$B$777,S$11)+'СЕТ СН'!$F$11+СВЦЭМ!$D$10+'СЕТ СН'!$F$6-'СЕТ СН'!$F$23</f>
        <v>-389.44194907000002</v>
      </c>
      <c r="T42" s="37">
        <f>SUMIFS(СВЦЭМ!$D$34:$D$777,СВЦЭМ!$A$34:$A$777,$A42,СВЦЭМ!$B$34:$B$777,T$11)+'СЕТ СН'!$F$11+СВЦЭМ!$D$10+'СЕТ СН'!$F$6-'СЕТ СН'!$F$23</f>
        <v>-389.44194907000002</v>
      </c>
      <c r="U42" s="37">
        <f>SUMIFS(СВЦЭМ!$D$34:$D$777,СВЦЭМ!$A$34:$A$777,$A42,СВЦЭМ!$B$34:$B$777,U$11)+'СЕТ СН'!$F$11+СВЦЭМ!$D$10+'СЕТ СН'!$F$6-'СЕТ СН'!$F$23</f>
        <v>-389.44194907000002</v>
      </c>
      <c r="V42" s="37">
        <f>SUMIFS(СВЦЭМ!$D$34:$D$777,СВЦЭМ!$A$34:$A$777,$A42,СВЦЭМ!$B$34:$B$777,V$11)+'СЕТ СН'!$F$11+СВЦЭМ!$D$10+'СЕТ СН'!$F$6-'СЕТ СН'!$F$23</f>
        <v>-389.44194907000002</v>
      </c>
      <c r="W42" s="37">
        <f>SUMIFS(СВЦЭМ!$D$34:$D$777,СВЦЭМ!$A$34:$A$777,$A42,СВЦЭМ!$B$34:$B$777,W$11)+'СЕТ СН'!$F$11+СВЦЭМ!$D$10+'СЕТ СН'!$F$6-'СЕТ СН'!$F$23</f>
        <v>-389.44194907000002</v>
      </c>
      <c r="X42" s="37">
        <f>SUMIFS(СВЦЭМ!$D$34:$D$777,СВЦЭМ!$A$34:$A$777,$A42,СВЦЭМ!$B$34:$B$777,X$11)+'СЕТ СН'!$F$11+СВЦЭМ!$D$10+'СЕТ СН'!$F$6-'СЕТ СН'!$F$23</f>
        <v>-389.44194907000002</v>
      </c>
      <c r="Y42" s="37">
        <f>SUMIFS(СВЦЭМ!$D$34:$D$777,СВЦЭМ!$A$34:$A$777,$A42,СВЦЭМ!$B$34:$B$777,Y$11)+'СЕТ СН'!$F$11+СВЦЭМ!$D$10+'СЕТ СН'!$F$6-'СЕТ СН'!$F$23</f>
        <v>-389.44194907000002</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01.06.2018</v>
      </c>
      <c r="B48" s="37">
        <f>SUMIFS(СВЦЭМ!$D$34:$D$777,СВЦЭМ!$A$34:$A$777,$A48,СВЦЭМ!$B$34:$B$777,B$47)+'СЕТ СН'!$G$11+СВЦЭМ!$D$10+'СЕТ СН'!$G$6-'СЕТ СН'!$G$23</f>
        <v>785.64550072000009</v>
      </c>
      <c r="C48" s="37">
        <f>SUMIFS(СВЦЭМ!$D$34:$D$777,СВЦЭМ!$A$34:$A$777,$A48,СВЦЭМ!$B$34:$B$777,C$47)+'СЕТ СН'!$G$11+СВЦЭМ!$D$10+'СЕТ СН'!$G$6-'СЕТ СН'!$G$23</f>
        <v>839.94727531000001</v>
      </c>
      <c r="D48" s="37">
        <f>SUMIFS(СВЦЭМ!$D$34:$D$777,СВЦЭМ!$A$34:$A$777,$A48,СВЦЭМ!$B$34:$B$777,D$47)+'СЕТ СН'!$G$11+СВЦЭМ!$D$10+'СЕТ СН'!$G$6-'СЕТ СН'!$G$23</f>
        <v>871.74630568999999</v>
      </c>
      <c r="E48" s="37">
        <f>SUMIFS(СВЦЭМ!$D$34:$D$777,СВЦЭМ!$A$34:$A$777,$A48,СВЦЭМ!$B$34:$B$777,E$47)+'СЕТ СН'!$G$11+СВЦЭМ!$D$10+'СЕТ СН'!$G$6-'СЕТ СН'!$G$23</f>
        <v>889.08911462999993</v>
      </c>
      <c r="F48" s="37">
        <f>SUMIFS(СВЦЭМ!$D$34:$D$777,СВЦЭМ!$A$34:$A$777,$A48,СВЦЭМ!$B$34:$B$777,F$47)+'СЕТ СН'!$G$11+СВЦЭМ!$D$10+'СЕТ СН'!$G$6-'СЕТ СН'!$G$23</f>
        <v>883.21048352000014</v>
      </c>
      <c r="G48" s="37">
        <f>SUMIFS(СВЦЭМ!$D$34:$D$777,СВЦЭМ!$A$34:$A$777,$A48,СВЦЭМ!$B$34:$B$777,G$47)+'СЕТ СН'!$G$11+СВЦЭМ!$D$10+'СЕТ СН'!$G$6-'СЕТ СН'!$G$23</f>
        <v>877.17400196000006</v>
      </c>
      <c r="H48" s="37">
        <f>SUMIFS(СВЦЭМ!$D$34:$D$777,СВЦЭМ!$A$34:$A$777,$A48,СВЦЭМ!$B$34:$B$777,H$47)+'СЕТ СН'!$G$11+СВЦЭМ!$D$10+'СЕТ СН'!$G$6-'СЕТ СН'!$G$23</f>
        <v>756.25148324000008</v>
      </c>
      <c r="I48" s="37">
        <f>SUMIFS(СВЦЭМ!$D$34:$D$777,СВЦЭМ!$A$34:$A$777,$A48,СВЦЭМ!$B$34:$B$777,I$47)+'СЕТ СН'!$G$11+СВЦЭМ!$D$10+'СЕТ СН'!$G$6-'СЕТ СН'!$G$23</f>
        <v>625.45846231000007</v>
      </c>
      <c r="J48" s="37">
        <f>SUMIFS(СВЦЭМ!$D$34:$D$777,СВЦЭМ!$A$34:$A$777,$A48,СВЦЭМ!$B$34:$B$777,J$47)+'СЕТ СН'!$G$11+СВЦЭМ!$D$10+'СЕТ СН'!$G$6-'СЕТ СН'!$G$23</f>
        <v>599.43799485000011</v>
      </c>
      <c r="K48" s="37">
        <f>SUMIFS(СВЦЭМ!$D$34:$D$777,СВЦЭМ!$A$34:$A$777,$A48,СВЦЭМ!$B$34:$B$777,K$47)+'СЕТ СН'!$G$11+СВЦЭМ!$D$10+'СЕТ СН'!$G$6-'СЕТ СН'!$G$23</f>
        <v>582.04389662999995</v>
      </c>
      <c r="L48" s="37">
        <f>SUMIFS(СВЦЭМ!$D$34:$D$777,СВЦЭМ!$A$34:$A$777,$A48,СВЦЭМ!$B$34:$B$777,L$47)+'СЕТ СН'!$G$11+СВЦЭМ!$D$10+'СЕТ СН'!$G$6-'СЕТ СН'!$G$23</f>
        <v>644.38528815000006</v>
      </c>
      <c r="M48" s="37">
        <f>SUMIFS(СВЦЭМ!$D$34:$D$777,СВЦЭМ!$A$34:$A$777,$A48,СВЦЭМ!$B$34:$B$777,M$47)+'СЕТ СН'!$G$11+СВЦЭМ!$D$10+'СЕТ СН'!$G$6-'СЕТ СН'!$G$23</f>
        <v>635.27435487000014</v>
      </c>
      <c r="N48" s="37">
        <f>SUMIFS(СВЦЭМ!$D$34:$D$777,СВЦЭМ!$A$34:$A$777,$A48,СВЦЭМ!$B$34:$B$777,N$47)+'СЕТ СН'!$G$11+СВЦЭМ!$D$10+'СЕТ СН'!$G$6-'СЕТ СН'!$G$23</f>
        <v>637.18613762000007</v>
      </c>
      <c r="O48" s="37">
        <f>SUMIFS(СВЦЭМ!$D$34:$D$777,СВЦЭМ!$A$34:$A$777,$A48,СВЦЭМ!$B$34:$B$777,O$47)+'СЕТ СН'!$G$11+СВЦЭМ!$D$10+'СЕТ СН'!$G$6-'СЕТ СН'!$G$23</f>
        <v>648.29833822000012</v>
      </c>
      <c r="P48" s="37">
        <f>SUMIFS(СВЦЭМ!$D$34:$D$777,СВЦЭМ!$A$34:$A$777,$A48,СВЦЭМ!$B$34:$B$777,P$47)+'СЕТ СН'!$G$11+СВЦЭМ!$D$10+'СЕТ СН'!$G$6-'СЕТ СН'!$G$23</f>
        <v>648.21623158</v>
      </c>
      <c r="Q48" s="37">
        <f>SUMIFS(СВЦЭМ!$D$34:$D$777,СВЦЭМ!$A$34:$A$777,$A48,СВЦЭМ!$B$34:$B$777,Q$47)+'СЕТ СН'!$G$11+СВЦЭМ!$D$10+'СЕТ СН'!$G$6-'СЕТ СН'!$G$23</f>
        <v>645.86177873000008</v>
      </c>
      <c r="R48" s="37">
        <f>SUMIFS(СВЦЭМ!$D$34:$D$777,СВЦЭМ!$A$34:$A$777,$A48,СВЦЭМ!$B$34:$B$777,R$47)+'СЕТ СН'!$G$11+СВЦЭМ!$D$10+'СЕТ СН'!$G$6-'СЕТ СН'!$G$23</f>
        <v>653.51005889999999</v>
      </c>
      <c r="S48" s="37">
        <f>SUMIFS(СВЦЭМ!$D$34:$D$777,СВЦЭМ!$A$34:$A$777,$A48,СВЦЭМ!$B$34:$B$777,S$47)+'СЕТ СН'!$G$11+СВЦЭМ!$D$10+'СЕТ СН'!$G$6-'СЕТ СН'!$G$23</f>
        <v>646.46327688000008</v>
      </c>
      <c r="T48" s="37">
        <f>SUMIFS(СВЦЭМ!$D$34:$D$777,СВЦЭМ!$A$34:$A$777,$A48,СВЦЭМ!$B$34:$B$777,T$47)+'СЕТ СН'!$G$11+СВЦЭМ!$D$10+'СЕТ СН'!$G$6-'СЕТ СН'!$G$23</f>
        <v>645.67011437000008</v>
      </c>
      <c r="U48" s="37">
        <f>SUMIFS(СВЦЭМ!$D$34:$D$777,СВЦЭМ!$A$34:$A$777,$A48,СВЦЭМ!$B$34:$B$777,U$47)+'СЕТ СН'!$G$11+СВЦЭМ!$D$10+'СЕТ СН'!$G$6-'СЕТ СН'!$G$23</f>
        <v>629.85928371000011</v>
      </c>
      <c r="V48" s="37">
        <f>SUMIFS(СВЦЭМ!$D$34:$D$777,СВЦЭМ!$A$34:$A$777,$A48,СВЦЭМ!$B$34:$B$777,V$47)+'СЕТ СН'!$G$11+СВЦЭМ!$D$10+'СЕТ СН'!$G$6-'СЕТ СН'!$G$23</f>
        <v>629.28024958000003</v>
      </c>
      <c r="W48" s="37">
        <f>SUMIFS(СВЦЭМ!$D$34:$D$777,СВЦЭМ!$A$34:$A$777,$A48,СВЦЭМ!$B$34:$B$777,W$47)+'СЕТ СН'!$G$11+СВЦЭМ!$D$10+'СЕТ СН'!$G$6-'СЕТ СН'!$G$23</f>
        <v>605.72674715000005</v>
      </c>
      <c r="X48" s="37">
        <f>SUMIFS(СВЦЭМ!$D$34:$D$777,СВЦЭМ!$A$34:$A$777,$A48,СВЦЭМ!$B$34:$B$777,X$47)+'СЕТ СН'!$G$11+СВЦЭМ!$D$10+'СЕТ СН'!$G$6-'СЕТ СН'!$G$23</f>
        <v>618.56444608999993</v>
      </c>
      <c r="Y48" s="37">
        <f>SUMIFS(СВЦЭМ!$D$34:$D$777,СВЦЭМ!$A$34:$A$777,$A48,СВЦЭМ!$B$34:$B$777,Y$47)+'СЕТ СН'!$G$11+СВЦЭМ!$D$10+'СЕТ СН'!$G$6-'СЕТ СН'!$G$23</f>
        <v>726.04454350000003</v>
      </c>
      <c r="AA48" s="46"/>
    </row>
    <row r="49" spans="1:25" ht="15.75" x14ac:dyDescent="0.2">
      <c r="A49" s="36">
        <f>A48+1</f>
        <v>43253</v>
      </c>
      <c r="B49" s="37">
        <f>SUMIFS(СВЦЭМ!$D$34:$D$777,СВЦЭМ!$A$34:$A$777,$A49,СВЦЭМ!$B$34:$B$777,B$47)+'СЕТ СН'!$G$11+СВЦЭМ!$D$10+'СЕТ СН'!$G$6-'СЕТ СН'!$G$23</f>
        <v>740.75664466000001</v>
      </c>
      <c r="C49" s="37">
        <f>SUMIFS(СВЦЭМ!$D$34:$D$777,СВЦЭМ!$A$34:$A$777,$A49,СВЦЭМ!$B$34:$B$777,C$47)+'СЕТ СН'!$G$11+СВЦЭМ!$D$10+'СЕТ СН'!$G$6-'СЕТ СН'!$G$23</f>
        <v>806.47172063000005</v>
      </c>
      <c r="D49" s="37">
        <f>SUMIFS(СВЦЭМ!$D$34:$D$777,СВЦЭМ!$A$34:$A$777,$A49,СВЦЭМ!$B$34:$B$777,D$47)+'СЕТ СН'!$G$11+СВЦЭМ!$D$10+'СЕТ СН'!$G$6-'СЕТ СН'!$G$23</f>
        <v>834.62249286000008</v>
      </c>
      <c r="E49" s="37">
        <f>SUMIFS(СВЦЭМ!$D$34:$D$777,СВЦЭМ!$A$34:$A$777,$A49,СВЦЭМ!$B$34:$B$777,E$47)+'СЕТ СН'!$G$11+СВЦЭМ!$D$10+'СЕТ СН'!$G$6-'СЕТ СН'!$G$23</f>
        <v>838.90875798000013</v>
      </c>
      <c r="F49" s="37">
        <f>SUMIFS(СВЦЭМ!$D$34:$D$777,СВЦЭМ!$A$34:$A$777,$A49,СВЦЭМ!$B$34:$B$777,F$47)+'СЕТ СН'!$G$11+СВЦЭМ!$D$10+'СЕТ СН'!$G$6-'СЕТ СН'!$G$23</f>
        <v>852.90443012000003</v>
      </c>
      <c r="G49" s="37">
        <f>SUMIFS(СВЦЭМ!$D$34:$D$777,СВЦЭМ!$A$34:$A$777,$A49,СВЦЭМ!$B$34:$B$777,G$47)+'СЕТ СН'!$G$11+СВЦЭМ!$D$10+'СЕТ СН'!$G$6-'СЕТ СН'!$G$23</f>
        <v>834.33643465000011</v>
      </c>
      <c r="H49" s="37">
        <f>SUMIFS(СВЦЭМ!$D$34:$D$777,СВЦЭМ!$A$34:$A$777,$A49,СВЦЭМ!$B$34:$B$777,H$47)+'СЕТ СН'!$G$11+СВЦЭМ!$D$10+'СЕТ СН'!$G$6-'СЕТ СН'!$G$23</f>
        <v>753.91667714000016</v>
      </c>
      <c r="I49" s="37">
        <f>SUMIFS(СВЦЭМ!$D$34:$D$777,СВЦЭМ!$A$34:$A$777,$A49,СВЦЭМ!$B$34:$B$777,I$47)+'СЕТ СН'!$G$11+СВЦЭМ!$D$10+'СЕТ СН'!$G$6-'СЕТ СН'!$G$23</f>
        <v>666.96782997999992</v>
      </c>
      <c r="J49" s="37">
        <f>SUMIFS(СВЦЭМ!$D$34:$D$777,СВЦЭМ!$A$34:$A$777,$A49,СВЦЭМ!$B$34:$B$777,J$47)+'СЕТ СН'!$G$11+СВЦЭМ!$D$10+'СЕТ СН'!$G$6-'СЕТ СН'!$G$23</f>
        <v>625.40496554000003</v>
      </c>
      <c r="K49" s="37">
        <f>SUMIFS(СВЦЭМ!$D$34:$D$777,СВЦЭМ!$A$34:$A$777,$A49,СВЦЭМ!$B$34:$B$777,K$47)+'СЕТ СН'!$G$11+СВЦЭМ!$D$10+'СЕТ СН'!$G$6-'СЕТ СН'!$G$23</f>
        <v>633.94821448999994</v>
      </c>
      <c r="L49" s="37">
        <f>SUMIFS(СВЦЭМ!$D$34:$D$777,СВЦЭМ!$A$34:$A$777,$A49,СВЦЭМ!$B$34:$B$777,L$47)+'СЕТ СН'!$G$11+СВЦЭМ!$D$10+'СЕТ СН'!$G$6-'СЕТ СН'!$G$23</f>
        <v>646.85543569999993</v>
      </c>
      <c r="M49" s="37">
        <f>SUMIFS(СВЦЭМ!$D$34:$D$777,СВЦЭМ!$A$34:$A$777,$A49,СВЦЭМ!$B$34:$B$777,M$47)+'СЕТ СН'!$G$11+СВЦЭМ!$D$10+'СЕТ СН'!$G$6-'СЕТ СН'!$G$23</f>
        <v>652.83061008000016</v>
      </c>
      <c r="N49" s="37">
        <f>SUMIFS(СВЦЭМ!$D$34:$D$777,СВЦЭМ!$A$34:$A$777,$A49,СВЦЭМ!$B$34:$B$777,N$47)+'СЕТ СН'!$G$11+СВЦЭМ!$D$10+'СЕТ СН'!$G$6-'СЕТ СН'!$G$23</f>
        <v>649.37511305999999</v>
      </c>
      <c r="O49" s="37">
        <f>SUMIFS(СВЦЭМ!$D$34:$D$777,СВЦЭМ!$A$34:$A$777,$A49,СВЦЭМ!$B$34:$B$777,O$47)+'СЕТ СН'!$G$11+СВЦЭМ!$D$10+'СЕТ СН'!$G$6-'СЕТ СН'!$G$23</f>
        <v>661.70626420000019</v>
      </c>
      <c r="P49" s="37">
        <f>SUMIFS(СВЦЭМ!$D$34:$D$777,СВЦЭМ!$A$34:$A$777,$A49,СВЦЭМ!$B$34:$B$777,P$47)+'СЕТ СН'!$G$11+СВЦЭМ!$D$10+'СЕТ СН'!$G$6-'СЕТ СН'!$G$23</f>
        <v>656.75872769</v>
      </c>
      <c r="Q49" s="37">
        <f>SUMIFS(СВЦЭМ!$D$34:$D$777,СВЦЭМ!$A$34:$A$777,$A49,СВЦЭМ!$B$34:$B$777,Q$47)+'СЕТ СН'!$G$11+СВЦЭМ!$D$10+'СЕТ СН'!$G$6-'СЕТ СН'!$G$23</f>
        <v>652.84901548000005</v>
      </c>
      <c r="R49" s="37">
        <f>SUMIFS(СВЦЭМ!$D$34:$D$777,СВЦЭМ!$A$34:$A$777,$A49,СВЦЭМ!$B$34:$B$777,R$47)+'СЕТ СН'!$G$11+СВЦЭМ!$D$10+'СЕТ СН'!$G$6-'СЕТ СН'!$G$23</f>
        <v>647.72596191000014</v>
      </c>
      <c r="S49" s="37">
        <f>SUMIFS(СВЦЭМ!$D$34:$D$777,СВЦЭМ!$A$34:$A$777,$A49,СВЦЭМ!$B$34:$B$777,S$47)+'СЕТ СН'!$G$11+СВЦЭМ!$D$10+'СЕТ СН'!$G$6-'СЕТ СН'!$G$23</f>
        <v>650.59989632999998</v>
      </c>
      <c r="T49" s="37">
        <f>SUMIFS(СВЦЭМ!$D$34:$D$777,СВЦЭМ!$A$34:$A$777,$A49,СВЦЭМ!$B$34:$B$777,T$47)+'СЕТ СН'!$G$11+СВЦЭМ!$D$10+'СЕТ СН'!$G$6-'СЕТ СН'!$G$23</f>
        <v>649.69151322000005</v>
      </c>
      <c r="U49" s="37">
        <f>SUMIFS(СВЦЭМ!$D$34:$D$777,СВЦЭМ!$A$34:$A$777,$A49,СВЦЭМ!$B$34:$B$777,U$47)+'СЕТ СН'!$G$11+СВЦЭМ!$D$10+'СЕТ СН'!$G$6-'СЕТ СН'!$G$23</f>
        <v>634.23139267999989</v>
      </c>
      <c r="V49" s="37">
        <f>SUMIFS(СВЦЭМ!$D$34:$D$777,СВЦЭМ!$A$34:$A$777,$A49,СВЦЭМ!$B$34:$B$777,V$47)+'СЕТ СН'!$G$11+СВЦЭМ!$D$10+'СЕТ СН'!$G$6-'СЕТ СН'!$G$23</f>
        <v>603.04044969000017</v>
      </c>
      <c r="W49" s="37">
        <f>SUMIFS(СВЦЭМ!$D$34:$D$777,СВЦЭМ!$A$34:$A$777,$A49,СВЦЭМ!$B$34:$B$777,W$47)+'СЕТ СН'!$G$11+СВЦЭМ!$D$10+'СЕТ СН'!$G$6-'СЕТ СН'!$G$23</f>
        <v>575.19516231</v>
      </c>
      <c r="X49" s="37">
        <f>SUMIFS(СВЦЭМ!$D$34:$D$777,СВЦЭМ!$A$34:$A$777,$A49,СВЦЭМ!$B$34:$B$777,X$47)+'СЕТ СН'!$G$11+СВЦЭМ!$D$10+'СЕТ СН'!$G$6-'СЕТ СН'!$G$23</f>
        <v>581.7898643499999</v>
      </c>
      <c r="Y49" s="37">
        <f>SUMIFS(СВЦЭМ!$D$34:$D$777,СВЦЭМ!$A$34:$A$777,$A49,СВЦЭМ!$B$34:$B$777,Y$47)+'СЕТ СН'!$G$11+СВЦЭМ!$D$10+'СЕТ СН'!$G$6-'СЕТ СН'!$G$23</f>
        <v>647.65090739000004</v>
      </c>
    </row>
    <row r="50" spans="1:25" ht="15.75" x14ac:dyDescent="0.2">
      <c r="A50" s="36">
        <f t="shared" ref="A50:A78" si="1">A49+1</f>
        <v>43254</v>
      </c>
      <c r="B50" s="37">
        <f>SUMIFS(СВЦЭМ!$D$34:$D$777,СВЦЭМ!$A$34:$A$777,$A50,СВЦЭМ!$B$34:$B$777,B$47)+'СЕТ СН'!$G$11+СВЦЭМ!$D$10+'СЕТ СН'!$G$6-'СЕТ СН'!$G$23</f>
        <v>778.54153840000015</v>
      </c>
      <c r="C50" s="37">
        <f>SUMIFS(СВЦЭМ!$D$34:$D$777,СВЦЭМ!$A$34:$A$777,$A50,СВЦЭМ!$B$34:$B$777,C$47)+'СЕТ СН'!$G$11+СВЦЭМ!$D$10+'СЕТ СН'!$G$6-'СЕТ СН'!$G$23</f>
        <v>830.35283444999993</v>
      </c>
      <c r="D50" s="37">
        <f>SUMIFS(СВЦЭМ!$D$34:$D$777,СВЦЭМ!$A$34:$A$777,$A50,СВЦЭМ!$B$34:$B$777,D$47)+'СЕТ СН'!$G$11+СВЦЭМ!$D$10+'СЕТ СН'!$G$6-'СЕТ СН'!$G$23</f>
        <v>851.67603845000019</v>
      </c>
      <c r="E50" s="37">
        <f>SUMIFS(СВЦЭМ!$D$34:$D$777,СВЦЭМ!$A$34:$A$777,$A50,СВЦЭМ!$B$34:$B$777,E$47)+'СЕТ СН'!$G$11+СВЦЭМ!$D$10+'СЕТ СН'!$G$6-'СЕТ СН'!$G$23</f>
        <v>878.70184525000002</v>
      </c>
      <c r="F50" s="37">
        <f>SUMIFS(СВЦЭМ!$D$34:$D$777,СВЦЭМ!$A$34:$A$777,$A50,СВЦЭМ!$B$34:$B$777,F$47)+'СЕТ СН'!$G$11+СВЦЭМ!$D$10+'СЕТ СН'!$G$6-'СЕТ СН'!$G$23</f>
        <v>906.77324767000016</v>
      </c>
      <c r="G50" s="37">
        <f>SUMIFS(СВЦЭМ!$D$34:$D$777,СВЦЭМ!$A$34:$A$777,$A50,СВЦЭМ!$B$34:$B$777,G$47)+'СЕТ СН'!$G$11+СВЦЭМ!$D$10+'СЕТ СН'!$G$6-'СЕТ СН'!$G$23</f>
        <v>890.98589359000005</v>
      </c>
      <c r="H50" s="37">
        <f>SUMIFS(СВЦЭМ!$D$34:$D$777,СВЦЭМ!$A$34:$A$777,$A50,СВЦЭМ!$B$34:$B$777,H$47)+'СЕТ СН'!$G$11+СВЦЭМ!$D$10+'СЕТ СН'!$G$6-'СЕТ СН'!$G$23</f>
        <v>789.35960639000007</v>
      </c>
      <c r="I50" s="37">
        <f>SUMIFS(СВЦЭМ!$D$34:$D$777,СВЦЭМ!$A$34:$A$777,$A50,СВЦЭМ!$B$34:$B$777,I$47)+'СЕТ СН'!$G$11+СВЦЭМ!$D$10+'СЕТ СН'!$G$6-'СЕТ СН'!$G$23</f>
        <v>734.31286848999991</v>
      </c>
      <c r="J50" s="37">
        <f>SUMIFS(СВЦЭМ!$D$34:$D$777,СВЦЭМ!$A$34:$A$777,$A50,СВЦЭМ!$B$34:$B$777,J$47)+'СЕТ СН'!$G$11+СВЦЭМ!$D$10+'СЕТ СН'!$G$6-'СЕТ СН'!$G$23</f>
        <v>657.20796831000018</v>
      </c>
      <c r="K50" s="37">
        <f>SUMIFS(СВЦЭМ!$D$34:$D$777,СВЦЭМ!$A$34:$A$777,$A50,СВЦЭМ!$B$34:$B$777,K$47)+'СЕТ СН'!$G$11+СВЦЭМ!$D$10+'СЕТ СН'!$G$6-'СЕТ СН'!$G$23</f>
        <v>615.90631747999998</v>
      </c>
      <c r="L50" s="37">
        <f>SUMIFS(СВЦЭМ!$D$34:$D$777,СВЦЭМ!$A$34:$A$777,$A50,СВЦЭМ!$B$34:$B$777,L$47)+'СЕТ СН'!$G$11+СВЦЭМ!$D$10+'СЕТ СН'!$G$6-'СЕТ СН'!$G$23</f>
        <v>598.9045597600001</v>
      </c>
      <c r="M50" s="37">
        <f>SUMIFS(СВЦЭМ!$D$34:$D$777,СВЦЭМ!$A$34:$A$777,$A50,СВЦЭМ!$B$34:$B$777,M$47)+'СЕТ СН'!$G$11+СВЦЭМ!$D$10+'СЕТ СН'!$G$6-'СЕТ СН'!$G$23</f>
        <v>610.53389626000001</v>
      </c>
      <c r="N50" s="37">
        <f>SUMIFS(СВЦЭМ!$D$34:$D$777,СВЦЭМ!$A$34:$A$777,$A50,СВЦЭМ!$B$34:$B$777,N$47)+'СЕТ СН'!$G$11+СВЦЭМ!$D$10+'СЕТ СН'!$G$6-'СЕТ СН'!$G$23</f>
        <v>618.60659165000004</v>
      </c>
      <c r="O50" s="37">
        <f>SUMIFS(СВЦЭМ!$D$34:$D$777,СВЦЭМ!$A$34:$A$777,$A50,СВЦЭМ!$B$34:$B$777,O$47)+'СЕТ СН'!$G$11+СВЦЭМ!$D$10+'СЕТ СН'!$G$6-'СЕТ СН'!$G$23</f>
        <v>630.48560942999995</v>
      </c>
      <c r="P50" s="37">
        <f>SUMIFS(СВЦЭМ!$D$34:$D$777,СВЦЭМ!$A$34:$A$777,$A50,СВЦЭМ!$B$34:$B$777,P$47)+'СЕТ СН'!$G$11+СВЦЭМ!$D$10+'СЕТ СН'!$G$6-'СЕТ СН'!$G$23</f>
        <v>639.21482495000021</v>
      </c>
      <c r="Q50" s="37">
        <f>SUMIFS(СВЦЭМ!$D$34:$D$777,СВЦЭМ!$A$34:$A$777,$A50,СВЦЭМ!$B$34:$B$777,Q$47)+'СЕТ СН'!$G$11+СВЦЭМ!$D$10+'СЕТ СН'!$G$6-'СЕТ СН'!$G$23</f>
        <v>633.96130555000002</v>
      </c>
      <c r="R50" s="37">
        <f>SUMIFS(СВЦЭМ!$D$34:$D$777,СВЦЭМ!$A$34:$A$777,$A50,СВЦЭМ!$B$34:$B$777,R$47)+'СЕТ СН'!$G$11+СВЦЭМ!$D$10+'СЕТ СН'!$G$6-'СЕТ СН'!$G$23</f>
        <v>634.80591472000003</v>
      </c>
      <c r="S50" s="37">
        <f>SUMIFS(СВЦЭМ!$D$34:$D$777,СВЦЭМ!$A$34:$A$777,$A50,СВЦЭМ!$B$34:$B$777,S$47)+'СЕТ СН'!$G$11+СВЦЭМ!$D$10+'СЕТ СН'!$G$6-'СЕТ СН'!$G$23</f>
        <v>634.54306422999991</v>
      </c>
      <c r="T50" s="37">
        <f>SUMIFS(СВЦЭМ!$D$34:$D$777,СВЦЭМ!$A$34:$A$777,$A50,СВЦЭМ!$B$34:$B$777,T$47)+'СЕТ СН'!$G$11+СВЦЭМ!$D$10+'СЕТ СН'!$G$6-'СЕТ СН'!$G$23</f>
        <v>637.77271250000001</v>
      </c>
      <c r="U50" s="37">
        <f>SUMIFS(СВЦЭМ!$D$34:$D$777,СВЦЭМ!$A$34:$A$777,$A50,СВЦЭМ!$B$34:$B$777,U$47)+'СЕТ СН'!$G$11+СВЦЭМ!$D$10+'СЕТ СН'!$G$6-'СЕТ СН'!$G$23</f>
        <v>638.46954169999992</v>
      </c>
      <c r="V50" s="37">
        <f>SUMIFS(СВЦЭМ!$D$34:$D$777,СВЦЭМ!$A$34:$A$777,$A50,СВЦЭМ!$B$34:$B$777,V$47)+'СЕТ СН'!$G$11+СВЦЭМ!$D$10+'СЕТ СН'!$G$6-'СЕТ СН'!$G$23</f>
        <v>618.38571586</v>
      </c>
      <c r="W50" s="37">
        <f>SUMIFS(СВЦЭМ!$D$34:$D$777,СВЦЭМ!$A$34:$A$777,$A50,СВЦЭМ!$B$34:$B$777,W$47)+'СЕТ СН'!$G$11+СВЦЭМ!$D$10+'СЕТ СН'!$G$6-'СЕТ СН'!$G$23</f>
        <v>568.73886348999997</v>
      </c>
      <c r="X50" s="37">
        <f>SUMIFS(СВЦЭМ!$D$34:$D$777,СВЦЭМ!$A$34:$A$777,$A50,СВЦЭМ!$B$34:$B$777,X$47)+'СЕТ СН'!$G$11+СВЦЭМ!$D$10+'СЕТ СН'!$G$6-'СЕТ СН'!$G$23</f>
        <v>579.32102339000005</v>
      </c>
      <c r="Y50" s="37">
        <f>SUMIFS(СВЦЭМ!$D$34:$D$777,СВЦЭМ!$A$34:$A$777,$A50,СВЦЭМ!$B$34:$B$777,Y$47)+'СЕТ СН'!$G$11+СВЦЭМ!$D$10+'СЕТ СН'!$G$6-'СЕТ СН'!$G$23</f>
        <v>705.62655334000021</v>
      </c>
    </row>
    <row r="51" spans="1:25" ht="15.75" x14ac:dyDescent="0.2">
      <c r="A51" s="36">
        <f t="shared" si="1"/>
        <v>43255</v>
      </c>
      <c r="B51" s="37">
        <f>SUMIFS(СВЦЭМ!$D$34:$D$777,СВЦЭМ!$A$34:$A$777,$A51,СВЦЭМ!$B$34:$B$777,B$47)+'СЕТ СН'!$G$11+СВЦЭМ!$D$10+'СЕТ СН'!$G$6-'СЕТ СН'!$G$23</f>
        <v>819.00422754999988</v>
      </c>
      <c r="C51" s="37">
        <f>SUMIFS(СВЦЭМ!$D$34:$D$777,СВЦЭМ!$A$34:$A$777,$A51,СВЦЭМ!$B$34:$B$777,C$47)+'СЕТ СН'!$G$11+СВЦЭМ!$D$10+'СЕТ СН'!$G$6-'СЕТ СН'!$G$23</f>
        <v>881.05064811999989</v>
      </c>
      <c r="D51" s="37">
        <f>SUMIFS(СВЦЭМ!$D$34:$D$777,СВЦЭМ!$A$34:$A$777,$A51,СВЦЭМ!$B$34:$B$777,D$47)+'СЕТ СН'!$G$11+СВЦЭМ!$D$10+'СЕТ СН'!$G$6-'СЕТ СН'!$G$23</f>
        <v>916.44043753999983</v>
      </c>
      <c r="E51" s="37">
        <f>SUMIFS(СВЦЭМ!$D$34:$D$777,СВЦЭМ!$A$34:$A$777,$A51,СВЦЭМ!$B$34:$B$777,E$47)+'СЕТ СН'!$G$11+СВЦЭМ!$D$10+'СЕТ СН'!$G$6-'СЕТ СН'!$G$23</f>
        <v>934.56651786999998</v>
      </c>
      <c r="F51" s="37">
        <f>SUMIFS(СВЦЭМ!$D$34:$D$777,СВЦЭМ!$A$34:$A$777,$A51,СВЦЭМ!$B$34:$B$777,F$47)+'СЕТ СН'!$G$11+СВЦЭМ!$D$10+'СЕТ СН'!$G$6-'СЕТ СН'!$G$23</f>
        <v>957.23672148000003</v>
      </c>
      <c r="G51" s="37">
        <f>SUMIFS(СВЦЭМ!$D$34:$D$777,СВЦЭМ!$A$34:$A$777,$A51,СВЦЭМ!$B$34:$B$777,G$47)+'СЕТ СН'!$G$11+СВЦЭМ!$D$10+'СЕТ СН'!$G$6-'СЕТ СН'!$G$23</f>
        <v>927.55804333000003</v>
      </c>
      <c r="H51" s="37">
        <f>SUMIFS(СВЦЭМ!$D$34:$D$777,СВЦЭМ!$A$34:$A$777,$A51,СВЦЭМ!$B$34:$B$777,H$47)+'СЕТ СН'!$G$11+СВЦЭМ!$D$10+'СЕТ СН'!$G$6-'СЕТ СН'!$G$23</f>
        <v>802.23916128999997</v>
      </c>
      <c r="I51" s="37">
        <f>SUMIFS(СВЦЭМ!$D$34:$D$777,СВЦЭМ!$A$34:$A$777,$A51,СВЦЭМ!$B$34:$B$777,I$47)+'СЕТ СН'!$G$11+СВЦЭМ!$D$10+'СЕТ СН'!$G$6-'СЕТ СН'!$G$23</f>
        <v>715.19444106999993</v>
      </c>
      <c r="J51" s="37">
        <f>SUMIFS(СВЦЭМ!$D$34:$D$777,СВЦЭМ!$A$34:$A$777,$A51,СВЦЭМ!$B$34:$B$777,J$47)+'СЕТ СН'!$G$11+СВЦЭМ!$D$10+'СЕТ СН'!$G$6-'СЕТ СН'!$G$23</f>
        <v>666.75361916000008</v>
      </c>
      <c r="K51" s="37">
        <f>SUMIFS(СВЦЭМ!$D$34:$D$777,СВЦЭМ!$A$34:$A$777,$A51,СВЦЭМ!$B$34:$B$777,K$47)+'СЕТ СН'!$G$11+СВЦЭМ!$D$10+'СЕТ СН'!$G$6-'СЕТ СН'!$G$23</f>
        <v>636.93097197999998</v>
      </c>
      <c r="L51" s="37">
        <f>SUMIFS(СВЦЭМ!$D$34:$D$777,СВЦЭМ!$A$34:$A$777,$A51,СВЦЭМ!$B$34:$B$777,L$47)+'СЕТ СН'!$G$11+СВЦЭМ!$D$10+'СЕТ СН'!$G$6-'СЕТ СН'!$G$23</f>
        <v>628.04678462000004</v>
      </c>
      <c r="M51" s="37">
        <f>SUMIFS(СВЦЭМ!$D$34:$D$777,СВЦЭМ!$A$34:$A$777,$A51,СВЦЭМ!$B$34:$B$777,M$47)+'СЕТ СН'!$G$11+СВЦЭМ!$D$10+'СЕТ СН'!$G$6-'СЕТ СН'!$G$23</f>
        <v>634.8420649599999</v>
      </c>
      <c r="N51" s="37">
        <f>SUMIFS(СВЦЭМ!$D$34:$D$777,СВЦЭМ!$A$34:$A$777,$A51,СВЦЭМ!$B$34:$B$777,N$47)+'СЕТ СН'!$G$11+СВЦЭМ!$D$10+'СЕТ СН'!$G$6-'СЕТ СН'!$G$23</f>
        <v>646.31966915999999</v>
      </c>
      <c r="O51" s="37">
        <f>SUMIFS(СВЦЭМ!$D$34:$D$777,СВЦЭМ!$A$34:$A$777,$A51,СВЦЭМ!$B$34:$B$777,O$47)+'СЕТ СН'!$G$11+СВЦЭМ!$D$10+'СЕТ СН'!$G$6-'СЕТ СН'!$G$23</f>
        <v>645.31661312000017</v>
      </c>
      <c r="P51" s="37">
        <f>SUMIFS(СВЦЭМ!$D$34:$D$777,СВЦЭМ!$A$34:$A$777,$A51,СВЦЭМ!$B$34:$B$777,P$47)+'СЕТ СН'!$G$11+СВЦЭМ!$D$10+'СЕТ СН'!$G$6-'СЕТ СН'!$G$23</f>
        <v>640.93675579000012</v>
      </c>
      <c r="Q51" s="37">
        <f>SUMIFS(СВЦЭМ!$D$34:$D$777,СВЦЭМ!$A$34:$A$777,$A51,СВЦЭМ!$B$34:$B$777,Q$47)+'СЕТ СН'!$G$11+СВЦЭМ!$D$10+'СЕТ СН'!$G$6-'СЕТ СН'!$G$23</f>
        <v>640.75386390000006</v>
      </c>
      <c r="R51" s="37">
        <f>SUMIFS(СВЦЭМ!$D$34:$D$777,СВЦЭМ!$A$34:$A$777,$A51,СВЦЭМ!$B$34:$B$777,R$47)+'СЕТ СН'!$G$11+СВЦЭМ!$D$10+'СЕТ СН'!$G$6-'СЕТ СН'!$G$23</f>
        <v>649.50468601</v>
      </c>
      <c r="S51" s="37">
        <f>SUMIFS(СВЦЭМ!$D$34:$D$777,СВЦЭМ!$A$34:$A$777,$A51,СВЦЭМ!$B$34:$B$777,S$47)+'СЕТ СН'!$G$11+СВЦЭМ!$D$10+'СЕТ СН'!$G$6-'СЕТ СН'!$G$23</f>
        <v>640.49216614999989</v>
      </c>
      <c r="T51" s="37">
        <f>SUMIFS(СВЦЭМ!$D$34:$D$777,СВЦЭМ!$A$34:$A$777,$A51,СВЦЭМ!$B$34:$B$777,T$47)+'СЕТ СН'!$G$11+СВЦЭМ!$D$10+'СЕТ СН'!$G$6-'СЕТ СН'!$G$23</f>
        <v>637.97991644000001</v>
      </c>
      <c r="U51" s="37">
        <f>SUMIFS(СВЦЭМ!$D$34:$D$777,СВЦЭМ!$A$34:$A$777,$A51,СВЦЭМ!$B$34:$B$777,U$47)+'СЕТ СН'!$G$11+СВЦЭМ!$D$10+'СЕТ СН'!$G$6-'СЕТ СН'!$G$23</f>
        <v>629.93383895999989</v>
      </c>
      <c r="V51" s="37">
        <f>SUMIFS(СВЦЭМ!$D$34:$D$777,СВЦЭМ!$A$34:$A$777,$A51,СВЦЭМ!$B$34:$B$777,V$47)+'СЕТ СН'!$G$11+СВЦЭМ!$D$10+'СЕТ СН'!$G$6-'СЕТ СН'!$G$23</f>
        <v>622.60156267000013</v>
      </c>
      <c r="W51" s="37">
        <f>SUMIFS(СВЦЭМ!$D$34:$D$777,СВЦЭМ!$A$34:$A$777,$A51,СВЦЭМ!$B$34:$B$777,W$47)+'СЕТ СН'!$G$11+СВЦЭМ!$D$10+'СЕТ СН'!$G$6-'СЕТ СН'!$G$23</f>
        <v>610.67042446000016</v>
      </c>
      <c r="X51" s="37">
        <f>SUMIFS(СВЦЭМ!$D$34:$D$777,СВЦЭМ!$A$34:$A$777,$A51,СВЦЭМ!$B$34:$B$777,X$47)+'СЕТ СН'!$G$11+СВЦЭМ!$D$10+'СЕТ СН'!$G$6-'СЕТ СН'!$G$23</f>
        <v>619.25576193000018</v>
      </c>
      <c r="Y51" s="37">
        <f>SUMIFS(СВЦЭМ!$D$34:$D$777,СВЦЭМ!$A$34:$A$777,$A51,СВЦЭМ!$B$34:$B$777,Y$47)+'СЕТ СН'!$G$11+СВЦЭМ!$D$10+'СЕТ СН'!$G$6-'СЕТ СН'!$G$23</f>
        <v>718.36310356000001</v>
      </c>
    </row>
    <row r="52" spans="1:25" ht="15.75" x14ac:dyDescent="0.2">
      <c r="A52" s="36">
        <f t="shared" si="1"/>
        <v>43256</v>
      </c>
      <c r="B52" s="37">
        <f>SUMIFS(СВЦЭМ!$D$34:$D$777,СВЦЭМ!$A$34:$A$777,$A52,СВЦЭМ!$B$34:$B$777,B$47)+'СЕТ СН'!$G$11+СВЦЭМ!$D$10+'СЕТ СН'!$G$6-'СЕТ СН'!$G$23</f>
        <v>801.9051507800001</v>
      </c>
      <c r="C52" s="37">
        <f>SUMIFS(СВЦЭМ!$D$34:$D$777,СВЦЭМ!$A$34:$A$777,$A52,СВЦЭМ!$B$34:$B$777,C$47)+'СЕТ СН'!$G$11+СВЦЭМ!$D$10+'СЕТ СН'!$G$6-'СЕТ СН'!$G$23</f>
        <v>848.33517010000003</v>
      </c>
      <c r="D52" s="37">
        <f>SUMIFS(СВЦЭМ!$D$34:$D$777,СВЦЭМ!$A$34:$A$777,$A52,СВЦЭМ!$B$34:$B$777,D$47)+'СЕТ СН'!$G$11+СВЦЭМ!$D$10+'СЕТ СН'!$G$6-'СЕТ СН'!$G$23</f>
        <v>880.27642469999989</v>
      </c>
      <c r="E52" s="37">
        <f>SUMIFS(СВЦЭМ!$D$34:$D$777,СВЦЭМ!$A$34:$A$777,$A52,СВЦЭМ!$B$34:$B$777,E$47)+'СЕТ СН'!$G$11+СВЦЭМ!$D$10+'СЕТ СН'!$G$6-'СЕТ СН'!$G$23</f>
        <v>881.38087806999999</v>
      </c>
      <c r="F52" s="37">
        <f>SUMIFS(СВЦЭМ!$D$34:$D$777,СВЦЭМ!$A$34:$A$777,$A52,СВЦЭМ!$B$34:$B$777,F$47)+'СЕТ СН'!$G$11+СВЦЭМ!$D$10+'СЕТ СН'!$G$6-'СЕТ СН'!$G$23</f>
        <v>896.16342026000018</v>
      </c>
      <c r="G52" s="37">
        <f>SUMIFS(СВЦЭМ!$D$34:$D$777,СВЦЭМ!$A$34:$A$777,$A52,СВЦЭМ!$B$34:$B$777,G$47)+'СЕТ СН'!$G$11+СВЦЭМ!$D$10+'СЕТ СН'!$G$6-'СЕТ СН'!$G$23</f>
        <v>882.43162741000003</v>
      </c>
      <c r="H52" s="37">
        <f>SUMIFS(СВЦЭМ!$D$34:$D$777,СВЦЭМ!$A$34:$A$777,$A52,СВЦЭМ!$B$34:$B$777,H$47)+'СЕТ СН'!$G$11+СВЦЭМ!$D$10+'СЕТ СН'!$G$6-'СЕТ СН'!$G$23</f>
        <v>750.70542316000012</v>
      </c>
      <c r="I52" s="37">
        <f>SUMIFS(СВЦЭМ!$D$34:$D$777,СВЦЭМ!$A$34:$A$777,$A52,СВЦЭМ!$B$34:$B$777,I$47)+'СЕТ СН'!$G$11+СВЦЭМ!$D$10+'СЕТ СН'!$G$6-'СЕТ СН'!$G$23</f>
        <v>650.58136741999999</v>
      </c>
      <c r="J52" s="37">
        <f>SUMIFS(СВЦЭМ!$D$34:$D$777,СВЦЭМ!$A$34:$A$777,$A52,СВЦЭМ!$B$34:$B$777,J$47)+'СЕТ СН'!$G$11+СВЦЭМ!$D$10+'СЕТ СН'!$G$6-'СЕТ СН'!$G$23</f>
        <v>620.78565147000006</v>
      </c>
      <c r="K52" s="37">
        <f>SUMIFS(СВЦЭМ!$D$34:$D$777,СВЦЭМ!$A$34:$A$777,$A52,СВЦЭМ!$B$34:$B$777,K$47)+'СЕТ СН'!$G$11+СВЦЭМ!$D$10+'СЕТ СН'!$G$6-'СЕТ СН'!$G$23</f>
        <v>606.51710288000015</v>
      </c>
      <c r="L52" s="37">
        <f>SUMIFS(СВЦЭМ!$D$34:$D$777,СВЦЭМ!$A$34:$A$777,$A52,СВЦЭМ!$B$34:$B$777,L$47)+'СЕТ СН'!$G$11+СВЦЭМ!$D$10+'СЕТ СН'!$G$6-'СЕТ СН'!$G$23</f>
        <v>602.8787720900001</v>
      </c>
      <c r="M52" s="37">
        <f>SUMIFS(СВЦЭМ!$D$34:$D$777,СВЦЭМ!$A$34:$A$777,$A52,СВЦЭМ!$B$34:$B$777,M$47)+'СЕТ СН'!$G$11+СВЦЭМ!$D$10+'СЕТ СН'!$G$6-'СЕТ СН'!$G$23</f>
        <v>617.80485282000006</v>
      </c>
      <c r="N52" s="37">
        <f>SUMIFS(СВЦЭМ!$D$34:$D$777,СВЦЭМ!$A$34:$A$777,$A52,СВЦЭМ!$B$34:$B$777,N$47)+'СЕТ СН'!$G$11+СВЦЭМ!$D$10+'СЕТ СН'!$G$6-'СЕТ СН'!$G$23</f>
        <v>652.99189697000008</v>
      </c>
      <c r="O52" s="37">
        <f>SUMIFS(СВЦЭМ!$D$34:$D$777,СВЦЭМ!$A$34:$A$777,$A52,СВЦЭМ!$B$34:$B$777,O$47)+'СЕТ СН'!$G$11+СВЦЭМ!$D$10+'СЕТ СН'!$G$6-'СЕТ СН'!$G$23</f>
        <v>665.12199201999999</v>
      </c>
      <c r="P52" s="37">
        <f>SUMIFS(СВЦЭМ!$D$34:$D$777,СВЦЭМ!$A$34:$A$777,$A52,СВЦЭМ!$B$34:$B$777,P$47)+'СЕТ СН'!$G$11+СВЦЭМ!$D$10+'СЕТ СН'!$G$6-'СЕТ СН'!$G$23</f>
        <v>656.86395626000001</v>
      </c>
      <c r="Q52" s="37">
        <f>SUMIFS(СВЦЭМ!$D$34:$D$777,СВЦЭМ!$A$34:$A$777,$A52,СВЦЭМ!$B$34:$B$777,Q$47)+'СЕТ СН'!$G$11+СВЦЭМ!$D$10+'СЕТ СН'!$G$6-'СЕТ СН'!$G$23</f>
        <v>652.77409567000007</v>
      </c>
      <c r="R52" s="37">
        <f>SUMIFS(СВЦЭМ!$D$34:$D$777,СВЦЭМ!$A$34:$A$777,$A52,СВЦЭМ!$B$34:$B$777,R$47)+'СЕТ СН'!$G$11+СВЦЭМ!$D$10+'СЕТ СН'!$G$6-'СЕТ СН'!$G$23</f>
        <v>667.9247878299999</v>
      </c>
      <c r="S52" s="37">
        <f>SUMIFS(СВЦЭМ!$D$34:$D$777,СВЦЭМ!$A$34:$A$777,$A52,СВЦЭМ!$B$34:$B$777,S$47)+'СЕТ СН'!$G$11+СВЦЭМ!$D$10+'СЕТ СН'!$G$6-'СЕТ СН'!$G$23</f>
        <v>653.98037824000005</v>
      </c>
      <c r="T52" s="37">
        <f>SUMIFS(СВЦЭМ!$D$34:$D$777,СВЦЭМ!$A$34:$A$777,$A52,СВЦЭМ!$B$34:$B$777,T$47)+'СЕТ СН'!$G$11+СВЦЭМ!$D$10+'СЕТ СН'!$G$6-'СЕТ СН'!$G$23</f>
        <v>644.88897249000013</v>
      </c>
      <c r="U52" s="37">
        <f>SUMIFS(СВЦЭМ!$D$34:$D$777,СВЦЭМ!$A$34:$A$777,$A52,СВЦЭМ!$B$34:$B$777,U$47)+'СЕТ СН'!$G$11+СВЦЭМ!$D$10+'СЕТ СН'!$G$6-'СЕТ СН'!$G$23</f>
        <v>644.57794357</v>
      </c>
      <c r="V52" s="37">
        <f>SUMIFS(СВЦЭМ!$D$34:$D$777,СВЦЭМ!$A$34:$A$777,$A52,СВЦЭМ!$B$34:$B$777,V$47)+'СЕТ СН'!$G$11+СВЦЭМ!$D$10+'СЕТ СН'!$G$6-'СЕТ СН'!$G$23</f>
        <v>661.27494412999988</v>
      </c>
      <c r="W52" s="37">
        <f>SUMIFS(СВЦЭМ!$D$34:$D$777,СВЦЭМ!$A$34:$A$777,$A52,СВЦЭМ!$B$34:$B$777,W$47)+'СЕТ СН'!$G$11+СВЦЭМ!$D$10+'СЕТ СН'!$G$6-'СЕТ СН'!$G$23</f>
        <v>621.14147254000011</v>
      </c>
      <c r="X52" s="37">
        <f>SUMIFS(СВЦЭМ!$D$34:$D$777,СВЦЭМ!$A$34:$A$777,$A52,СВЦЭМ!$B$34:$B$777,X$47)+'СЕТ СН'!$G$11+СВЦЭМ!$D$10+'СЕТ СН'!$G$6-'СЕТ СН'!$G$23</f>
        <v>642.14333025999997</v>
      </c>
      <c r="Y52" s="37">
        <f>SUMIFS(СВЦЭМ!$D$34:$D$777,СВЦЭМ!$A$34:$A$777,$A52,СВЦЭМ!$B$34:$B$777,Y$47)+'СЕТ СН'!$G$11+СВЦЭМ!$D$10+'СЕТ СН'!$G$6-'СЕТ СН'!$G$23</f>
        <v>753.53161014</v>
      </c>
    </row>
    <row r="53" spans="1:25" ht="15.75" x14ac:dyDescent="0.2">
      <c r="A53" s="36">
        <f t="shared" si="1"/>
        <v>43257</v>
      </c>
      <c r="B53" s="37">
        <f>SUMIFS(СВЦЭМ!$D$34:$D$777,СВЦЭМ!$A$34:$A$777,$A53,СВЦЭМ!$B$34:$B$777,B$47)+'СЕТ СН'!$G$11+СВЦЭМ!$D$10+'СЕТ СН'!$G$6-'СЕТ СН'!$G$23</f>
        <v>846.70819370000015</v>
      </c>
      <c r="C53" s="37">
        <f>SUMIFS(СВЦЭМ!$D$34:$D$777,СВЦЭМ!$A$34:$A$777,$A53,СВЦЭМ!$B$34:$B$777,C$47)+'СЕТ СН'!$G$11+СВЦЭМ!$D$10+'СЕТ СН'!$G$6-'СЕТ СН'!$G$23</f>
        <v>907.48117114000013</v>
      </c>
      <c r="D53" s="37">
        <f>SUMIFS(СВЦЭМ!$D$34:$D$777,СВЦЭМ!$A$34:$A$777,$A53,СВЦЭМ!$B$34:$B$777,D$47)+'СЕТ СН'!$G$11+СВЦЭМ!$D$10+'СЕТ СН'!$G$6-'СЕТ СН'!$G$23</f>
        <v>949.92000709999991</v>
      </c>
      <c r="E53" s="37">
        <f>SUMIFS(СВЦЭМ!$D$34:$D$777,СВЦЭМ!$A$34:$A$777,$A53,СВЦЭМ!$B$34:$B$777,E$47)+'СЕТ СН'!$G$11+СВЦЭМ!$D$10+'СЕТ СН'!$G$6-'СЕТ СН'!$G$23</f>
        <v>953.8177773000001</v>
      </c>
      <c r="F53" s="37">
        <f>SUMIFS(СВЦЭМ!$D$34:$D$777,СВЦЭМ!$A$34:$A$777,$A53,СВЦЭМ!$B$34:$B$777,F$47)+'СЕТ СН'!$G$11+СВЦЭМ!$D$10+'СЕТ СН'!$G$6-'СЕТ СН'!$G$23</f>
        <v>947.49630818999992</v>
      </c>
      <c r="G53" s="37">
        <f>SUMIFS(СВЦЭМ!$D$34:$D$777,СВЦЭМ!$A$34:$A$777,$A53,СВЦЭМ!$B$34:$B$777,G$47)+'СЕТ СН'!$G$11+СВЦЭМ!$D$10+'СЕТ СН'!$G$6-'СЕТ СН'!$G$23</f>
        <v>940.1508411399999</v>
      </c>
      <c r="H53" s="37">
        <f>SUMIFS(СВЦЭМ!$D$34:$D$777,СВЦЭМ!$A$34:$A$777,$A53,СВЦЭМ!$B$34:$B$777,H$47)+'СЕТ СН'!$G$11+СВЦЭМ!$D$10+'СЕТ СН'!$G$6-'СЕТ СН'!$G$23</f>
        <v>813.32896173999995</v>
      </c>
      <c r="I53" s="37">
        <f>SUMIFS(СВЦЭМ!$D$34:$D$777,СВЦЭМ!$A$34:$A$777,$A53,СВЦЭМ!$B$34:$B$777,I$47)+'СЕТ СН'!$G$11+СВЦЭМ!$D$10+'СЕТ СН'!$G$6-'СЕТ СН'!$G$23</f>
        <v>684.34468711000011</v>
      </c>
      <c r="J53" s="37">
        <f>SUMIFS(СВЦЭМ!$D$34:$D$777,СВЦЭМ!$A$34:$A$777,$A53,СВЦЭМ!$B$34:$B$777,J$47)+'СЕТ СН'!$G$11+СВЦЭМ!$D$10+'СЕТ СН'!$G$6-'СЕТ СН'!$G$23</f>
        <v>646.21162158000004</v>
      </c>
      <c r="K53" s="37">
        <f>SUMIFS(СВЦЭМ!$D$34:$D$777,СВЦЭМ!$A$34:$A$777,$A53,СВЦЭМ!$B$34:$B$777,K$47)+'СЕТ СН'!$G$11+СВЦЭМ!$D$10+'СЕТ СН'!$G$6-'СЕТ СН'!$G$23</f>
        <v>621.33080701000006</v>
      </c>
      <c r="L53" s="37">
        <f>SUMIFS(СВЦЭМ!$D$34:$D$777,СВЦЭМ!$A$34:$A$777,$A53,СВЦЭМ!$B$34:$B$777,L$47)+'СЕТ СН'!$G$11+СВЦЭМ!$D$10+'СЕТ СН'!$G$6-'СЕТ СН'!$G$23</f>
        <v>602.59390066000003</v>
      </c>
      <c r="M53" s="37">
        <f>SUMIFS(СВЦЭМ!$D$34:$D$777,СВЦЭМ!$A$34:$A$777,$A53,СВЦЭМ!$B$34:$B$777,M$47)+'СЕТ СН'!$G$11+СВЦЭМ!$D$10+'СЕТ СН'!$G$6-'СЕТ СН'!$G$23</f>
        <v>611.70698671000002</v>
      </c>
      <c r="N53" s="37">
        <f>SUMIFS(СВЦЭМ!$D$34:$D$777,СВЦЭМ!$A$34:$A$777,$A53,СВЦЭМ!$B$34:$B$777,N$47)+'СЕТ СН'!$G$11+СВЦЭМ!$D$10+'СЕТ СН'!$G$6-'СЕТ СН'!$G$23</f>
        <v>613.56386493999992</v>
      </c>
      <c r="O53" s="37">
        <f>SUMIFS(СВЦЭМ!$D$34:$D$777,СВЦЭМ!$A$34:$A$777,$A53,СВЦЭМ!$B$34:$B$777,O$47)+'СЕТ СН'!$G$11+СВЦЭМ!$D$10+'СЕТ СН'!$G$6-'СЕТ СН'!$G$23</f>
        <v>617.6975371100001</v>
      </c>
      <c r="P53" s="37">
        <f>SUMIFS(СВЦЭМ!$D$34:$D$777,СВЦЭМ!$A$34:$A$777,$A53,СВЦЭМ!$B$34:$B$777,P$47)+'СЕТ СН'!$G$11+СВЦЭМ!$D$10+'СЕТ СН'!$G$6-'СЕТ СН'!$G$23</f>
        <v>618.46942782000008</v>
      </c>
      <c r="Q53" s="37">
        <f>SUMIFS(СВЦЭМ!$D$34:$D$777,СВЦЭМ!$A$34:$A$777,$A53,СВЦЭМ!$B$34:$B$777,Q$47)+'СЕТ СН'!$G$11+СВЦЭМ!$D$10+'СЕТ СН'!$G$6-'СЕТ СН'!$G$23</f>
        <v>616.19581544000005</v>
      </c>
      <c r="R53" s="37">
        <f>SUMIFS(СВЦЭМ!$D$34:$D$777,СВЦЭМ!$A$34:$A$777,$A53,СВЦЭМ!$B$34:$B$777,R$47)+'СЕТ СН'!$G$11+СВЦЭМ!$D$10+'СЕТ СН'!$G$6-'СЕТ СН'!$G$23</f>
        <v>620.84754688999999</v>
      </c>
      <c r="S53" s="37">
        <f>SUMIFS(СВЦЭМ!$D$34:$D$777,СВЦЭМ!$A$34:$A$777,$A53,СВЦЭМ!$B$34:$B$777,S$47)+'СЕТ СН'!$G$11+СВЦЭМ!$D$10+'СЕТ СН'!$G$6-'СЕТ СН'!$G$23</f>
        <v>620.83667234999996</v>
      </c>
      <c r="T53" s="37">
        <f>SUMIFS(СВЦЭМ!$D$34:$D$777,СВЦЭМ!$A$34:$A$777,$A53,СВЦЭМ!$B$34:$B$777,T$47)+'СЕТ СН'!$G$11+СВЦЭМ!$D$10+'СЕТ СН'!$G$6-'СЕТ СН'!$G$23</f>
        <v>620.66959241999996</v>
      </c>
      <c r="U53" s="37">
        <f>SUMIFS(СВЦЭМ!$D$34:$D$777,СВЦЭМ!$A$34:$A$777,$A53,СВЦЭМ!$B$34:$B$777,U$47)+'СЕТ СН'!$G$11+СВЦЭМ!$D$10+'СЕТ СН'!$G$6-'СЕТ СН'!$G$23</f>
        <v>623.72065093000003</v>
      </c>
      <c r="V53" s="37">
        <f>SUMIFS(СВЦЭМ!$D$34:$D$777,СВЦЭМ!$A$34:$A$777,$A53,СВЦЭМ!$B$34:$B$777,V$47)+'СЕТ СН'!$G$11+СВЦЭМ!$D$10+'СЕТ СН'!$G$6-'СЕТ СН'!$G$23</f>
        <v>619.95337127999994</v>
      </c>
      <c r="W53" s="37">
        <f>SUMIFS(СВЦЭМ!$D$34:$D$777,СВЦЭМ!$A$34:$A$777,$A53,СВЦЭМ!$B$34:$B$777,W$47)+'СЕТ СН'!$G$11+СВЦЭМ!$D$10+'СЕТ СН'!$G$6-'СЕТ СН'!$G$23</f>
        <v>603.37232343000016</v>
      </c>
      <c r="X53" s="37">
        <f>SUMIFS(СВЦЭМ!$D$34:$D$777,СВЦЭМ!$A$34:$A$777,$A53,СВЦЭМ!$B$34:$B$777,X$47)+'СЕТ СН'!$G$11+СВЦЭМ!$D$10+'СЕТ СН'!$G$6-'СЕТ СН'!$G$23</f>
        <v>621.74508191999996</v>
      </c>
      <c r="Y53" s="37">
        <f>SUMIFS(СВЦЭМ!$D$34:$D$777,СВЦЭМ!$A$34:$A$777,$A53,СВЦЭМ!$B$34:$B$777,Y$47)+'СЕТ СН'!$G$11+СВЦЭМ!$D$10+'СЕТ СН'!$G$6-'СЕТ СН'!$G$23</f>
        <v>734.79499905</v>
      </c>
    </row>
    <row r="54" spans="1:25" ht="15.75" x14ac:dyDescent="0.2">
      <c r="A54" s="36">
        <f t="shared" si="1"/>
        <v>43258</v>
      </c>
      <c r="B54" s="37">
        <f>SUMIFS(СВЦЭМ!$D$34:$D$777,СВЦЭМ!$A$34:$A$777,$A54,СВЦЭМ!$B$34:$B$777,B$47)+'СЕТ СН'!$G$11+СВЦЭМ!$D$10+'СЕТ СН'!$G$6-'СЕТ СН'!$G$23</f>
        <v>814.75349915999993</v>
      </c>
      <c r="C54" s="37">
        <f>SUMIFS(СВЦЭМ!$D$34:$D$777,СВЦЭМ!$A$34:$A$777,$A54,СВЦЭМ!$B$34:$B$777,C$47)+'СЕТ СН'!$G$11+СВЦЭМ!$D$10+'СЕТ СН'!$G$6-'СЕТ СН'!$G$23</f>
        <v>875.12326380000002</v>
      </c>
      <c r="D54" s="37">
        <f>SUMIFS(СВЦЭМ!$D$34:$D$777,СВЦЭМ!$A$34:$A$777,$A54,СВЦЭМ!$B$34:$B$777,D$47)+'СЕТ СН'!$G$11+СВЦЭМ!$D$10+'СЕТ СН'!$G$6-'СЕТ СН'!$G$23</f>
        <v>896.68797930000017</v>
      </c>
      <c r="E54" s="37">
        <f>SUMIFS(СВЦЭМ!$D$34:$D$777,СВЦЭМ!$A$34:$A$777,$A54,СВЦЭМ!$B$34:$B$777,E$47)+'СЕТ СН'!$G$11+СВЦЭМ!$D$10+'СЕТ СН'!$G$6-'СЕТ СН'!$G$23</f>
        <v>904.00722733000009</v>
      </c>
      <c r="F54" s="37">
        <f>SUMIFS(СВЦЭМ!$D$34:$D$777,СВЦЭМ!$A$34:$A$777,$A54,СВЦЭМ!$B$34:$B$777,F$47)+'СЕТ СН'!$G$11+СВЦЭМ!$D$10+'СЕТ СН'!$G$6-'СЕТ СН'!$G$23</f>
        <v>917.38276024000004</v>
      </c>
      <c r="G54" s="37">
        <f>SUMIFS(СВЦЭМ!$D$34:$D$777,СВЦЭМ!$A$34:$A$777,$A54,СВЦЭМ!$B$34:$B$777,G$47)+'СЕТ СН'!$G$11+СВЦЭМ!$D$10+'СЕТ СН'!$G$6-'СЕТ СН'!$G$23</f>
        <v>910.38169555999991</v>
      </c>
      <c r="H54" s="37">
        <f>SUMIFS(СВЦЭМ!$D$34:$D$777,СВЦЭМ!$A$34:$A$777,$A54,СВЦЭМ!$B$34:$B$777,H$47)+'СЕТ СН'!$G$11+СВЦЭМ!$D$10+'СЕТ СН'!$G$6-'СЕТ СН'!$G$23</f>
        <v>779.3510097300001</v>
      </c>
      <c r="I54" s="37">
        <f>SUMIFS(СВЦЭМ!$D$34:$D$777,СВЦЭМ!$A$34:$A$777,$A54,СВЦЭМ!$B$34:$B$777,I$47)+'СЕТ СН'!$G$11+СВЦЭМ!$D$10+'СЕТ СН'!$G$6-'СЕТ СН'!$G$23</f>
        <v>659.57692026999996</v>
      </c>
      <c r="J54" s="37">
        <f>SUMIFS(СВЦЭМ!$D$34:$D$777,СВЦЭМ!$A$34:$A$777,$A54,СВЦЭМ!$B$34:$B$777,J$47)+'СЕТ СН'!$G$11+СВЦЭМ!$D$10+'СЕТ СН'!$G$6-'СЕТ СН'!$G$23</f>
        <v>626.4283156900002</v>
      </c>
      <c r="K54" s="37">
        <f>SUMIFS(СВЦЭМ!$D$34:$D$777,СВЦЭМ!$A$34:$A$777,$A54,СВЦЭМ!$B$34:$B$777,K$47)+'СЕТ СН'!$G$11+СВЦЭМ!$D$10+'СЕТ СН'!$G$6-'СЕТ СН'!$G$23</f>
        <v>604.96675435000009</v>
      </c>
      <c r="L54" s="37">
        <f>SUMIFS(СВЦЭМ!$D$34:$D$777,СВЦЭМ!$A$34:$A$777,$A54,СВЦЭМ!$B$34:$B$777,L$47)+'СЕТ СН'!$G$11+СВЦЭМ!$D$10+'СЕТ СН'!$G$6-'СЕТ СН'!$G$23</f>
        <v>590.17825488000005</v>
      </c>
      <c r="M54" s="37">
        <f>SUMIFS(СВЦЭМ!$D$34:$D$777,СВЦЭМ!$A$34:$A$777,$A54,СВЦЭМ!$B$34:$B$777,M$47)+'СЕТ СН'!$G$11+СВЦЭМ!$D$10+'СЕТ СН'!$G$6-'СЕТ СН'!$G$23</f>
        <v>592.88201323999999</v>
      </c>
      <c r="N54" s="37">
        <f>SUMIFS(СВЦЭМ!$D$34:$D$777,СВЦЭМ!$A$34:$A$777,$A54,СВЦЭМ!$B$34:$B$777,N$47)+'СЕТ СН'!$G$11+СВЦЭМ!$D$10+'СЕТ СН'!$G$6-'СЕТ СН'!$G$23</f>
        <v>602.46397777999994</v>
      </c>
      <c r="O54" s="37">
        <f>SUMIFS(СВЦЭМ!$D$34:$D$777,СВЦЭМ!$A$34:$A$777,$A54,СВЦЭМ!$B$34:$B$777,O$47)+'СЕТ СН'!$G$11+СВЦЭМ!$D$10+'СЕТ СН'!$G$6-'СЕТ СН'!$G$23</f>
        <v>607.18096159000004</v>
      </c>
      <c r="P54" s="37">
        <f>SUMIFS(СВЦЭМ!$D$34:$D$777,СВЦЭМ!$A$34:$A$777,$A54,СВЦЭМ!$B$34:$B$777,P$47)+'СЕТ СН'!$G$11+СВЦЭМ!$D$10+'СЕТ СН'!$G$6-'СЕТ СН'!$G$23</f>
        <v>595.25642387000005</v>
      </c>
      <c r="Q54" s="37">
        <f>SUMIFS(СВЦЭМ!$D$34:$D$777,СВЦЭМ!$A$34:$A$777,$A54,СВЦЭМ!$B$34:$B$777,Q$47)+'СЕТ СН'!$G$11+СВЦЭМ!$D$10+'СЕТ СН'!$G$6-'СЕТ СН'!$G$23</f>
        <v>606.47736610000004</v>
      </c>
      <c r="R54" s="37">
        <f>SUMIFS(СВЦЭМ!$D$34:$D$777,СВЦЭМ!$A$34:$A$777,$A54,СВЦЭМ!$B$34:$B$777,R$47)+'СЕТ СН'!$G$11+СВЦЭМ!$D$10+'СЕТ СН'!$G$6-'СЕТ СН'!$G$23</f>
        <v>627.86811554000008</v>
      </c>
      <c r="S54" s="37">
        <f>SUMIFS(СВЦЭМ!$D$34:$D$777,СВЦЭМ!$A$34:$A$777,$A54,СВЦЭМ!$B$34:$B$777,S$47)+'СЕТ СН'!$G$11+СВЦЭМ!$D$10+'СЕТ СН'!$G$6-'СЕТ СН'!$G$23</f>
        <v>646.39173046999997</v>
      </c>
      <c r="T54" s="37">
        <f>SUMIFS(СВЦЭМ!$D$34:$D$777,СВЦЭМ!$A$34:$A$777,$A54,СВЦЭМ!$B$34:$B$777,T$47)+'СЕТ СН'!$G$11+СВЦЭМ!$D$10+'СЕТ СН'!$G$6-'СЕТ СН'!$G$23</f>
        <v>668.79171610000014</v>
      </c>
      <c r="U54" s="37">
        <f>SUMIFS(СВЦЭМ!$D$34:$D$777,СВЦЭМ!$A$34:$A$777,$A54,СВЦЭМ!$B$34:$B$777,U$47)+'СЕТ СН'!$G$11+СВЦЭМ!$D$10+'СЕТ СН'!$G$6-'СЕТ СН'!$G$23</f>
        <v>679.11565873000006</v>
      </c>
      <c r="V54" s="37">
        <f>SUMIFS(СВЦЭМ!$D$34:$D$777,СВЦЭМ!$A$34:$A$777,$A54,СВЦЭМ!$B$34:$B$777,V$47)+'СЕТ СН'!$G$11+СВЦЭМ!$D$10+'СЕТ СН'!$G$6-'СЕТ СН'!$G$23</f>
        <v>675.97464863000016</v>
      </c>
      <c r="W54" s="37">
        <f>SUMIFS(СВЦЭМ!$D$34:$D$777,СВЦЭМ!$A$34:$A$777,$A54,СВЦЭМ!$B$34:$B$777,W$47)+'СЕТ СН'!$G$11+СВЦЭМ!$D$10+'СЕТ СН'!$G$6-'СЕТ СН'!$G$23</f>
        <v>654.19117005999999</v>
      </c>
      <c r="X54" s="37">
        <f>SUMIFS(СВЦЭМ!$D$34:$D$777,СВЦЭМ!$A$34:$A$777,$A54,СВЦЭМ!$B$34:$B$777,X$47)+'СЕТ СН'!$G$11+СВЦЭМ!$D$10+'СЕТ СН'!$G$6-'СЕТ СН'!$G$23</f>
        <v>620.20438010999999</v>
      </c>
      <c r="Y54" s="37">
        <f>SUMIFS(СВЦЭМ!$D$34:$D$777,СВЦЭМ!$A$34:$A$777,$A54,СВЦЭМ!$B$34:$B$777,Y$47)+'СЕТ СН'!$G$11+СВЦЭМ!$D$10+'СЕТ СН'!$G$6-'СЕТ СН'!$G$23</f>
        <v>728.85991981000018</v>
      </c>
    </row>
    <row r="55" spans="1:25" ht="15.75" x14ac:dyDescent="0.2">
      <c r="A55" s="36">
        <f t="shared" si="1"/>
        <v>43259</v>
      </c>
      <c r="B55" s="37">
        <f>SUMIFS(СВЦЭМ!$D$34:$D$777,СВЦЭМ!$A$34:$A$777,$A55,СВЦЭМ!$B$34:$B$777,B$47)+'СЕТ СН'!$G$11+СВЦЭМ!$D$10+'СЕТ СН'!$G$6-'СЕТ СН'!$G$23</f>
        <v>816.51688397000009</v>
      </c>
      <c r="C55" s="37">
        <f>SUMIFS(СВЦЭМ!$D$34:$D$777,СВЦЭМ!$A$34:$A$777,$A55,СВЦЭМ!$B$34:$B$777,C$47)+'СЕТ СН'!$G$11+СВЦЭМ!$D$10+'СЕТ СН'!$G$6-'СЕТ СН'!$G$23</f>
        <v>893.11189339999999</v>
      </c>
      <c r="D55" s="37">
        <f>SUMIFS(СВЦЭМ!$D$34:$D$777,СВЦЭМ!$A$34:$A$777,$A55,СВЦЭМ!$B$34:$B$777,D$47)+'СЕТ СН'!$G$11+СВЦЭМ!$D$10+'СЕТ СН'!$G$6-'СЕТ СН'!$G$23</f>
        <v>938.94400949999988</v>
      </c>
      <c r="E55" s="37">
        <f>SUMIFS(СВЦЭМ!$D$34:$D$777,СВЦЭМ!$A$34:$A$777,$A55,СВЦЭМ!$B$34:$B$777,E$47)+'СЕТ СН'!$G$11+СВЦЭМ!$D$10+'СЕТ СН'!$G$6-'СЕТ СН'!$G$23</f>
        <v>941.78028674999985</v>
      </c>
      <c r="F55" s="37">
        <f>SUMIFS(СВЦЭМ!$D$34:$D$777,СВЦЭМ!$A$34:$A$777,$A55,СВЦЭМ!$B$34:$B$777,F$47)+'СЕТ СН'!$G$11+СВЦЭМ!$D$10+'СЕТ СН'!$G$6-'СЕТ СН'!$G$23</f>
        <v>946.32208534000017</v>
      </c>
      <c r="G55" s="37">
        <f>SUMIFS(СВЦЭМ!$D$34:$D$777,СВЦЭМ!$A$34:$A$777,$A55,СВЦЭМ!$B$34:$B$777,G$47)+'СЕТ СН'!$G$11+СВЦЭМ!$D$10+'СЕТ СН'!$G$6-'СЕТ СН'!$G$23</f>
        <v>920.55060506999996</v>
      </c>
      <c r="H55" s="37">
        <f>SUMIFS(СВЦЭМ!$D$34:$D$777,СВЦЭМ!$A$34:$A$777,$A55,СВЦЭМ!$B$34:$B$777,H$47)+'СЕТ СН'!$G$11+СВЦЭМ!$D$10+'СЕТ СН'!$G$6-'СЕТ СН'!$G$23</f>
        <v>790.97462656999994</v>
      </c>
      <c r="I55" s="37">
        <f>SUMIFS(СВЦЭМ!$D$34:$D$777,СВЦЭМ!$A$34:$A$777,$A55,СВЦЭМ!$B$34:$B$777,I$47)+'СЕТ СН'!$G$11+СВЦЭМ!$D$10+'СЕТ СН'!$G$6-'СЕТ СН'!$G$23</f>
        <v>694.29528435000009</v>
      </c>
      <c r="J55" s="37">
        <f>SUMIFS(СВЦЭМ!$D$34:$D$777,СВЦЭМ!$A$34:$A$777,$A55,СВЦЭМ!$B$34:$B$777,J$47)+'СЕТ СН'!$G$11+СВЦЭМ!$D$10+'СЕТ СН'!$G$6-'СЕТ СН'!$G$23</f>
        <v>653.37137001000008</v>
      </c>
      <c r="K55" s="37">
        <f>SUMIFS(СВЦЭМ!$D$34:$D$777,СВЦЭМ!$A$34:$A$777,$A55,СВЦЭМ!$B$34:$B$777,K$47)+'СЕТ СН'!$G$11+СВЦЭМ!$D$10+'СЕТ СН'!$G$6-'СЕТ СН'!$G$23</f>
        <v>638.56461512999988</v>
      </c>
      <c r="L55" s="37">
        <f>SUMIFS(СВЦЭМ!$D$34:$D$777,СВЦЭМ!$A$34:$A$777,$A55,СВЦЭМ!$B$34:$B$777,L$47)+'СЕТ СН'!$G$11+СВЦЭМ!$D$10+'СЕТ СН'!$G$6-'СЕТ СН'!$G$23</f>
        <v>622.18911323000009</v>
      </c>
      <c r="M55" s="37">
        <f>SUMIFS(СВЦЭМ!$D$34:$D$777,СВЦЭМ!$A$34:$A$777,$A55,СВЦЭМ!$B$34:$B$777,M$47)+'СЕТ СН'!$G$11+СВЦЭМ!$D$10+'СЕТ СН'!$G$6-'СЕТ СН'!$G$23</f>
        <v>607.28225522000014</v>
      </c>
      <c r="N55" s="37">
        <f>SUMIFS(СВЦЭМ!$D$34:$D$777,СВЦЭМ!$A$34:$A$777,$A55,СВЦЭМ!$B$34:$B$777,N$47)+'СЕТ СН'!$G$11+СВЦЭМ!$D$10+'СЕТ СН'!$G$6-'СЕТ СН'!$G$23</f>
        <v>610.79729743000019</v>
      </c>
      <c r="O55" s="37">
        <f>SUMIFS(СВЦЭМ!$D$34:$D$777,СВЦЭМ!$A$34:$A$777,$A55,СВЦЭМ!$B$34:$B$777,O$47)+'СЕТ СН'!$G$11+СВЦЭМ!$D$10+'СЕТ СН'!$G$6-'СЕТ СН'!$G$23</f>
        <v>609.76030821999996</v>
      </c>
      <c r="P55" s="37">
        <f>SUMIFS(СВЦЭМ!$D$34:$D$777,СВЦЭМ!$A$34:$A$777,$A55,СВЦЭМ!$B$34:$B$777,P$47)+'СЕТ СН'!$G$11+СВЦЭМ!$D$10+'СЕТ СН'!$G$6-'СЕТ СН'!$G$23</f>
        <v>611.7475058199999</v>
      </c>
      <c r="Q55" s="37">
        <f>SUMIFS(СВЦЭМ!$D$34:$D$777,СВЦЭМ!$A$34:$A$777,$A55,СВЦЭМ!$B$34:$B$777,Q$47)+'СЕТ СН'!$G$11+СВЦЭМ!$D$10+'СЕТ СН'!$G$6-'СЕТ СН'!$G$23</f>
        <v>617.39198346000001</v>
      </c>
      <c r="R55" s="37">
        <f>SUMIFS(СВЦЭМ!$D$34:$D$777,СВЦЭМ!$A$34:$A$777,$A55,СВЦЭМ!$B$34:$B$777,R$47)+'СЕТ СН'!$G$11+СВЦЭМ!$D$10+'СЕТ СН'!$G$6-'СЕТ СН'!$G$23</f>
        <v>620.98839451000015</v>
      </c>
      <c r="S55" s="37">
        <f>SUMIFS(СВЦЭМ!$D$34:$D$777,СВЦЭМ!$A$34:$A$777,$A55,СВЦЭМ!$B$34:$B$777,S$47)+'СЕТ СН'!$G$11+СВЦЭМ!$D$10+'СЕТ СН'!$G$6-'СЕТ СН'!$G$23</f>
        <v>617.02733619999992</v>
      </c>
      <c r="T55" s="37">
        <f>SUMIFS(СВЦЭМ!$D$34:$D$777,СВЦЭМ!$A$34:$A$777,$A55,СВЦЭМ!$B$34:$B$777,T$47)+'СЕТ СН'!$G$11+СВЦЭМ!$D$10+'СЕТ СН'!$G$6-'СЕТ СН'!$G$23</f>
        <v>613.0565512500001</v>
      </c>
      <c r="U55" s="37">
        <f>SUMIFS(СВЦЭМ!$D$34:$D$777,СВЦЭМ!$A$34:$A$777,$A55,СВЦЭМ!$B$34:$B$777,U$47)+'СЕТ СН'!$G$11+СВЦЭМ!$D$10+'СЕТ СН'!$G$6-'СЕТ СН'!$G$23</f>
        <v>620.46949426000003</v>
      </c>
      <c r="V55" s="37">
        <f>SUMIFS(СВЦЭМ!$D$34:$D$777,СВЦЭМ!$A$34:$A$777,$A55,СВЦЭМ!$B$34:$B$777,V$47)+'СЕТ СН'!$G$11+СВЦЭМ!$D$10+'СЕТ СН'!$G$6-'СЕТ СН'!$G$23</f>
        <v>624.66002614999991</v>
      </c>
      <c r="W55" s="37">
        <f>SUMIFS(СВЦЭМ!$D$34:$D$777,СВЦЭМ!$A$34:$A$777,$A55,СВЦЭМ!$B$34:$B$777,W$47)+'СЕТ СН'!$G$11+СВЦЭМ!$D$10+'СЕТ СН'!$G$6-'СЕТ СН'!$G$23</f>
        <v>593.31284560999995</v>
      </c>
      <c r="X55" s="37">
        <f>SUMIFS(СВЦЭМ!$D$34:$D$777,СВЦЭМ!$A$34:$A$777,$A55,СВЦЭМ!$B$34:$B$777,X$47)+'СЕТ СН'!$G$11+СВЦЭМ!$D$10+'СЕТ СН'!$G$6-'СЕТ СН'!$G$23</f>
        <v>615.3776105799999</v>
      </c>
      <c r="Y55" s="37">
        <f>SUMIFS(СВЦЭМ!$D$34:$D$777,СВЦЭМ!$A$34:$A$777,$A55,СВЦЭМ!$B$34:$B$777,Y$47)+'СЕТ СН'!$G$11+СВЦЭМ!$D$10+'СЕТ СН'!$G$6-'СЕТ СН'!$G$23</f>
        <v>720.79212460000019</v>
      </c>
    </row>
    <row r="56" spans="1:25" ht="15.75" x14ac:dyDescent="0.2">
      <c r="A56" s="36">
        <f t="shared" si="1"/>
        <v>43260</v>
      </c>
      <c r="B56" s="37">
        <f>SUMIFS(СВЦЭМ!$D$34:$D$777,СВЦЭМ!$A$34:$A$777,$A56,СВЦЭМ!$B$34:$B$777,B$47)+'СЕТ СН'!$G$11+СВЦЭМ!$D$10+'СЕТ СН'!$G$6-'СЕТ СН'!$G$23</f>
        <v>881.20410212000013</v>
      </c>
      <c r="C56" s="37">
        <f>SUMIFS(СВЦЭМ!$D$34:$D$777,СВЦЭМ!$A$34:$A$777,$A56,СВЦЭМ!$B$34:$B$777,C$47)+'СЕТ СН'!$G$11+СВЦЭМ!$D$10+'СЕТ СН'!$G$6-'СЕТ СН'!$G$23</f>
        <v>911.99328807000018</v>
      </c>
      <c r="D56" s="37">
        <f>SUMIFS(СВЦЭМ!$D$34:$D$777,СВЦЭМ!$A$34:$A$777,$A56,СВЦЭМ!$B$34:$B$777,D$47)+'СЕТ СН'!$G$11+СВЦЭМ!$D$10+'СЕТ СН'!$G$6-'СЕТ СН'!$G$23</f>
        <v>946.12672057999987</v>
      </c>
      <c r="E56" s="37">
        <f>SUMIFS(СВЦЭМ!$D$34:$D$777,СВЦЭМ!$A$34:$A$777,$A56,СВЦЭМ!$B$34:$B$777,E$47)+'СЕТ СН'!$G$11+СВЦЭМ!$D$10+'СЕТ СН'!$G$6-'СЕТ СН'!$G$23</f>
        <v>957.07315244000017</v>
      </c>
      <c r="F56" s="37">
        <f>SUMIFS(СВЦЭМ!$D$34:$D$777,СВЦЭМ!$A$34:$A$777,$A56,СВЦЭМ!$B$34:$B$777,F$47)+'СЕТ СН'!$G$11+СВЦЭМ!$D$10+'СЕТ СН'!$G$6-'СЕТ СН'!$G$23</f>
        <v>949.79384590999996</v>
      </c>
      <c r="G56" s="37">
        <f>SUMIFS(СВЦЭМ!$D$34:$D$777,СВЦЭМ!$A$34:$A$777,$A56,СВЦЭМ!$B$34:$B$777,G$47)+'СЕТ СН'!$G$11+СВЦЭМ!$D$10+'СЕТ СН'!$G$6-'СЕТ СН'!$G$23</f>
        <v>930.15956970000013</v>
      </c>
      <c r="H56" s="37">
        <f>SUMIFS(СВЦЭМ!$D$34:$D$777,СВЦЭМ!$A$34:$A$777,$A56,СВЦЭМ!$B$34:$B$777,H$47)+'СЕТ СН'!$G$11+СВЦЭМ!$D$10+'СЕТ СН'!$G$6-'СЕТ СН'!$G$23</f>
        <v>856.79513866000013</v>
      </c>
      <c r="I56" s="37">
        <f>SUMIFS(СВЦЭМ!$D$34:$D$777,СВЦЭМ!$A$34:$A$777,$A56,СВЦЭМ!$B$34:$B$777,I$47)+'СЕТ СН'!$G$11+СВЦЭМ!$D$10+'СЕТ СН'!$G$6-'СЕТ СН'!$G$23</f>
        <v>730.10060975999988</v>
      </c>
      <c r="J56" s="37">
        <f>SUMIFS(СВЦЭМ!$D$34:$D$777,СВЦЭМ!$A$34:$A$777,$A56,СВЦЭМ!$B$34:$B$777,J$47)+'СЕТ СН'!$G$11+СВЦЭМ!$D$10+'СЕТ СН'!$G$6-'СЕТ СН'!$G$23</f>
        <v>634.67174092000016</v>
      </c>
      <c r="K56" s="37">
        <f>SUMIFS(СВЦЭМ!$D$34:$D$777,СВЦЭМ!$A$34:$A$777,$A56,СВЦЭМ!$B$34:$B$777,K$47)+'СЕТ СН'!$G$11+СВЦЭМ!$D$10+'СЕТ СН'!$G$6-'СЕТ СН'!$G$23</f>
        <v>608.14606434000018</v>
      </c>
      <c r="L56" s="37">
        <f>SUMIFS(СВЦЭМ!$D$34:$D$777,СВЦЭМ!$A$34:$A$777,$A56,СВЦЭМ!$B$34:$B$777,L$47)+'СЕТ СН'!$G$11+СВЦЭМ!$D$10+'СЕТ СН'!$G$6-'СЕТ СН'!$G$23</f>
        <v>588.85658737999995</v>
      </c>
      <c r="M56" s="37">
        <f>SUMIFS(СВЦЭМ!$D$34:$D$777,СВЦЭМ!$A$34:$A$777,$A56,СВЦЭМ!$B$34:$B$777,M$47)+'СЕТ СН'!$G$11+СВЦЭМ!$D$10+'СЕТ СН'!$G$6-'СЕТ СН'!$G$23</f>
        <v>592.40019459999996</v>
      </c>
      <c r="N56" s="37">
        <f>SUMIFS(СВЦЭМ!$D$34:$D$777,СВЦЭМ!$A$34:$A$777,$A56,СВЦЭМ!$B$34:$B$777,N$47)+'СЕТ СН'!$G$11+СВЦЭМ!$D$10+'СЕТ СН'!$G$6-'СЕТ СН'!$G$23</f>
        <v>600.66421737000007</v>
      </c>
      <c r="O56" s="37">
        <f>SUMIFS(СВЦЭМ!$D$34:$D$777,СВЦЭМ!$A$34:$A$777,$A56,СВЦЭМ!$B$34:$B$777,O$47)+'СЕТ СН'!$G$11+СВЦЭМ!$D$10+'СЕТ СН'!$G$6-'СЕТ СН'!$G$23</f>
        <v>601.86094057000003</v>
      </c>
      <c r="P56" s="37">
        <f>SUMIFS(СВЦЭМ!$D$34:$D$777,СВЦЭМ!$A$34:$A$777,$A56,СВЦЭМ!$B$34:$B$777,P$47)+'СЕТ СН'!$G$11+СВЦЭМ!$D$10+'СЕТ СН'!$G$6-'СЕТ СН'!$G$23</f>
        <v>595.07967431999998</v>
      </c>
      <c r="Q56" s="37">
        <f>SUMIFS(СВЦЭМ!$D$34:$D$777,СВЦЭМ!$A$34:$A$777,$A56,СВЦЭМ!$B$34:$B$777,Q$47)+'СЕТ СН'!$G$11+СВЦЭМ!$D$10+'СЕТ СН'!$G$6-'СЕТ СН'!$G$23</f>
        <v>598.50818463000007</v>
      </c>
      <c r="R56" s="37">
        <f>SUMIFS(СВЦЭМ!$D$34:$D$777,СВЦЭМ!$A$34:$A$777,$A56,СВЦЭМ!$B$34:$B$777,R$47)+'СЕТ СН'!$G$11+СВЦЭМ!$D$10+'СЕТ СН'!$G$6-'СЕТ СН'!$G$23</f>
        <v>611.21971431000009</v>
      </c>
      <c r="S56" s="37">
        <f>SUMIFS(СВЦЭМ!$D$34:$D$777,СВЦЭМ!$A$34:$A$777,$A56,СВЦЭМ!$B$34:$B$777,S$47)+'СЕТ СН'!$G$11+СВЦЭМ!$D$10+'СЕТ СН'!$G$6-'СЕТ СН'!$G$23</f>
        <v>611.24924638999994</v>
      </c>
      <c r="T56" s="37">
        <f>SUMIFS(СВЦЭМ!$D$34:$D$777,СВЦЭМ!$A$34:$A$777,$A56,СВЦЭМ!$B$34:$B$777,T$47)+'СЕТ СН'!$G$11+СВЦЭМ!$D$10+'СЕТ СН'!$G$6-'СЕТ СН'!$G$23</f>
        <v>606.68309035999994</v>
      </c>
      <c r="U56" s="37">
        <f>SUMIFS(СВЦЭМ!$D$34:$D$777,СВЦЭМ!$A$34:$A$777,$A56,СВЦЭМ!$B$34:$B$777,U$47)+'СЕТ СН'!$G$11+СВЦЭМ!$D$10+'СЕТ СН'!$G$6-'СЕТ СН'!$G$23</f>
        <v>605.55971831999989</v>
      </c>
      <c r="V56" s="37">
        <f>SUMIFS(СВЦЭМ!$D$34:$D$777,СВЦЭМ!$A$34:$A$777,$A56,СВЦЭМ!$B$34:$B$777,V$47)+'СЕТ СН'!$G$11+СВЦЭМ!$D$10+'СЕТ СН'!$G$6-'СЕТ СН'!$G$23</f>
        <v>620.18064977999995</v>
      </c>
      <c r="W56" s="37">
        <f>SUMIFS(СВЦЭМ!$D$34:$D$777,СВЦЭМ!$A$34:$A$777,$A56,СВЦЭМ!$B$34:$B$777,W$47)+'СЕТ СН'!$G$11+СВЦЭМ!$D$10+'СЕТ СН'!$G$6-'СЕТ СН'!$G$23</f>
        <v>661.79994791999991</v>
      </c>
      <c r="X56" s="37">
        <f>SUMIFS(СВЦЭМ!$D$34:$D$777,СВЦЭМ!$A$34:$A$777,$A56,СВЦЭМ!$B$34:$B$777,X$47)+'СЕТ СН'!$G$11+СВЦЭМ!$D$10+'СЕТ СН'!$G$6-'СЕТ СН'!$G$23</f>
        <v>735.55893600999991</v>
      </c>
      <c r="Y56" s="37">
        <f>SUMIFS(СВЦЭМ!$D$34:$D$777,СВЦЭМ!$A$34:$A$777,$A56,СВЦЭМ!$B$34:$B$777,Y$47)+'СЕТ СН'!$G$11+СВЦЭМ!$D$10+'СЕТ СН'!$G$6-'СЕТ СН'!$G$23</f>
        <v>801.6286162099999</v>
      </c>
    </row>
    <row r="57" spans="1:25" ht="15.75" x14ac:dyDescent="0.2">
      <c r="A57" s="36">
        <f t="shared" si="1"/>
        <v>43261</v>
      </c>
      <c r="B57" s="37">
        <f>SUMIFS(СВЦЭМ!$D$34:$D$777,СВЦЭМ!$A$34:$A$777,$A57,СВЦЭМ!$B$34:$B$777,B$47)+'СЕТ СН'!$G$11+СВЦЭМ!$D$10+'СЕТ СН'!$G$6-'СЕТ СН'!$G$23</f>
        <v>873.47115307999991</v>
      </c>
      <c r="C57" s="37">
        <f>SUMIFS(СВЦЭМ!$D$34:$D$777,СВЦЭМ!$A$34:$A$777,$A57,СВЦЭМ!$B$34:$B$777,C$47)+'СЕТ СН'!$G$11+СВЦЭМ!$D$10+'СЕТ СН'!$G$6-'СЕТ СН'!$G$23</f>
        <v>921.64148115000023</v>
      </c>
      <c r="D57" s="37">
        <f>SUMIFS(СВЦЭМ!$D$34:$D$777,СВЦЭМ!$A$34:$A$777,$A57,СВЦЭМ!$B$34:$B$777,D$47)+'СЕТ СН'!$G$11+СВЦЭМ!$D$10+'СЕТ СН'!$G$6-'СЕТ СН'!$G$23</f>
        <v>957.41335739000021</v>
      </c>
      <c r="E57" s="37">
        <f>SUMIFS(СВЦЭМ!$D$34:$D$777,СВЦЭМ!$A$34:$A$777,$A57,СВЦЭМ!$B$34:$B$777,E$47)+'СЕТ СН'!$G$11+СВЦЭМ!$D$10+'СЕТ СН'!$G$6-'СЕТ СН'!$G$23</f>
        <v>959.44826705999992</v>
      </c>
      <c r="F57" s="37">
        <f>SUMIFS(СВЦЭМ!$D$34:$D$777,СВЦЭМ!$A$34:$A$777,$A57,СВЦЭМ!$B$34:$B$777,F$47)+'СЕТ СН'!$G$11+СВЦЭМ!$D$10+'СЕТ СН'!$G$6-'СЕТ СН'!$G$23</f>
        <v>953.68542332999994</v>
      </c>
      <c r="G57" s="37">
        <f>SUMIFS(СВЦЭМ!$D$34:$D$777,СВЦЭМ!$A$34:$A$777,$A57,СВЦЭМ!$B$34:$B$777,G$47)+'СЕТ СН'!$G$11+СВЦЭМ!$D$10+'СЕТ СН'!$G$6-'СЕТ СН'!$G$23</f>
        <v>954.8403678100002</v>
      </c>
      <c r="H57" s="37">
        <f>SUMIFS(СВЦЭМ!$D$34:$D$777,СВЦЭМ!$A$34:$A$777,$A57,СВЦЭМ!$B$34:$B$777,H$47)+'СЕТ СН'!$G$11+СВЦЭМ!$D$10+'СЕТ СН'!$G$6-'СЕТ СН'!$G$23</f>
        <v>895.38580545999992</v>
      </c>
      <c r="I57" s="37">
        <f>SUMIFS(СВЦЭМ!$D$34:$D$777,СВЦЭМ!$A$34:$A$777,$A57,СВЦЭМ!$B$34:$B$777,I$47)+'СЕТ СН'!$G$11+СВЦЭМ!$D$10+'СЕТ СН'!$G$6-'СЕТ СН'!$G$23</f>
        <v>764.97088226000017</v>
      </c>
      <c r="J57" s="37">
        <f>SUMIFS(СВЦЭМ!$D$34:$D$777,СВЦЭМ!$A$34:$A$777,$A57,СВЦЭМ!$B$34:$B$777,J$47)+'СЕТ СН'!$G$11+СВЦЭМ!$D$10+'СЕТ СН'!$G$6-'СЕТ СН'!$G$23</f>
        <v>666.94821136000007</v>
      </c>
      <c r="K57" s="37">
        <f>SUMIFS(СВЦЭМ!$D$34:$D$777,СВЦЭМ!$A$34:$A$777,$A57,СВЦЭМ!$B$34:$B$777,K$47)+'СЕТ СН'!$G$11+СВЦЭМ!$D$10+'СЕТ СН'!$G$6-'СЕТ СН'!$G$23</f>
        <v>599.8233226000001</v>
      </c>
      <c r="L57" s="37">
        <f>SUMIFS(СВЦЭМ!$D$34:$D$777,СВЦЭМ!$A$34:$A$777,$A57,СВЦЭМ!$B$34:$B$777,L$47)+'СЕТ СН'!$G$11+СВЦЭМ!$D$10+'СЕТ СН'!$G$6-'СЕТ СН'!$G$23</f>
        <v>571.80120420000014</v>
      </c>
      <c r="M57" s="37">
        <f>SUMIFS(СВЦЭМ!$D$34:$D$777,СВЦЭМ!$A$34:$A$777,$A57,СВЦЭМ!$B$34:$B$777,M$47)+'СЕТ СН'!$G$11+СВЦЭМ!$D$10+'СЕТ СН'!$G$6-'СЕТ СН'!$G$23</f>
        <v>568.43199262000019</v>
      </c>
      <c r="N57" s="37">
        <f>SUMIFS(СВЦЭМ!$D$34:$D$777,СВЦЭМ!$A$34:$A$777,$A57,СВЦЭМ!$B$34:$B$777,N$47)+'СЕТ СН'!$G$11+СВЦЭМ!$D$10+'СЕТ СН'!$G$6-'СЕТ СН'!$G$23</f>
        <v>577.66894252000009</v>
      </c>
      <c r="O57" s="37">
        <f>SUMIFS(СВЦЭМ!$D$34:$D$777,СВЦЭМ!$A$34:$A$777,$A57,СВЦЭМ!$B$34:$B$777,O$47)+'СЕТ СН'!$G$11+СВЦЭМ!$D$10+'СЕТ СН'!$G$6-'СЕТ СН'!$G$23</f>
        <v>624.20424519000005</v>
      </c>
      <c r="P57" s="37">
        <f>SUMIFS(СВЦЭМ!$D$34:$D$777,СВЦЭМ!$A$34:$A$777,$A57,СВЦЭМ!$B$34:$B$777,P$47)+'СЕТ СН'!$G$11+СВЦЭМ!$D$10+'СЕТ СН'!$G$6-'СЕТ СН'!$G$23</f>
        <v>611.01928821000013</v>
      </c>
      <c r="Q57" s="37">
        <f>SUMIFS(СВЦЭМ!$D$34:$D$777,СВЦЭМ!$A$34:$A$777,$A57,СВЦЭМ!$B$34:$B$777,Q$47)+'СЕТ СН'!$G$11+СВЦЭМ!$D$10+'СЕТ СН'!$G$6-'СЕТ СН'!$G$23</f>
        <v>614.56746258999999</v>
      </c>
      <c r="R57" s="37">
        <f>SUMIFS(СВЦЭМ!$D$34:$D$777,СВЦЭМ!$A$34:$A$777,$A57,СВЦЭМ!$B$34:$B$777,R$47)+'СЕТ СН'!$G$11+СВЦЭМ!$D$10+'СЕТ СН'!$G$6-'СЕТ СН'!$G$23</f>
        <v>614.22698645999992</v>
      </c>
      <c r="S57" s="37">
        <f>SUMIFS(СВЦЭМ!$D$34:$D$777,СВЦЭМ!$A$34:$A$777,$A57,СВЦЭМ!$B$34:$B$777,S$47)+'СЕТ СН'!$G$11+СВЦЭМ!$D$10+'СЕТ СН'!$G$6-'СЕТ СН'!$G$23</f>
        <v>613.4519883600002</v>
      </c>
      <c r="T57" s="37">
        <f>SUMIFS(СВЦЭМ!$D$34:$D$777,СВЦЭМ!$A$34:$A$777,$A57,СВЦЭМ!$B$34:$B$777,T$47)+'СЕТ СН'!$G$11+СВЦЭМ!$D$10+'СЕТ СН'!$G$6-'СЕТ СН'!$G$23</f>
        <v>617.93975091999994</v>
      </c>
      <c r="U57" s="37">
        <f>SUMIFS(СВЦЭМ!$D$34:$D$777,СВЦЭМ!$A$34:$A$777,$A57,СВЦЭМ!$B$34:$B$777,U$47)+'СЕТ СН'!$G$11+СВЦЭМ!$D$10+'СЕТ СН'!$G$6-'СЕТ СН'!$G$23</f>
        <v>614.71184516000005</v>
      </c>
      <c r="V57" s="37">
        <f>SUMIFS(СВЦЭМ!$D$34:$D$777,СВЦЭМ!$A$34:$A$777,$A57,СВЦЭМ!$B$34:$B$777,V$47)+'СЕТ СН'!$G$11+СВЦЭМ!$D$10+'СЕТ СН'!$G$6-'СЕТ СН'!$G$23</f>
        <v>589.79107807000003</v>
      </c>
      <c r="W57" s="37">
        <f>SUMIFS(СВЦЭМ!$D$34:$D$777,СВЦЭМ!$A$34:$A$777,$A57,СВЦЭМ!$B$34:$B$777,W$47)+'СЕТ СН'!$G$11+СВЦЭМ!$D$10+'СЕТ СН'!$G$6-'СЕТ СН'!$G$23</f>
        <v>628.06675081000014</v>
      </c>
      <c r="X57" s="37">
        <f>SUMIFS(СВЦЭМ!$D$34:$D$777,СВЦЭМ!$A$34:$A$777,$A57,СВЦЭМ!$B$34:$B$777,X$47)+'СЕТ СН'!$G$11+СВЦЭМ!$D$10+'СЕТ СН'!$G$6-'СЕТ СН'!$G$23</f>
        <v>726.35370832000001</v>
      </c>
      <c r="Y57" s="37">
        <f>SUMIFS(СВЦЭМ!$D$34:$D$777,СВЦЭМ!$A$34:$A$777,$A57,СВЦЭМ!$B$34:$B$777,Y$47)+'СЕТ СН'!$G$11+СВЦЭМ!$D$10+'СЕТ СН'!$G$6-'СЕТ СН'!$G$23</f>
        <v>809.72377085000005</v>
      </c>
    </row>
    <row r="58" spans="1:25" ht="15.75" x14ac:dyDescent="0.2">
      <c r="A58" s="36">
        <f t="shared" si="1"/>
        <v>43262</v>
      </c>
      <c r="B58" s="37">
        <f>SUMIFS(СВЦЭМ!$D$34:$D$777,СВЦЭМ!$A$34:$A$777,$A58,СВЦЭМ!$B$34:$B$777,B$47)+'СЕТ СН'!$G$11+СВЦЭМ!$D$10+'СЕТ СН'!$G$6-'СЕТ СН'!$G$23</f>
        <v>854.65543338000009</v>
      </c>
      <c r="C58" s="37">
        <f>SUMIFS(СВЦЭМ!$D$34:$D$777,СВЦЭМ!$A$34:$A$777,$A58,СВЦЭМ!$B$34:$B$777,C$47)+'СЕТ СН'!$G$11+СВЦЭМ!$D$10+'СЕТ СН'!$G$6-'СЕТ СН'!$G$23</f>
        <v>912.98032935000026</v>
      </c>
      <c r="D58" s="37">
        <f>SUMIFS(СВЦЭМ!$D$34:$D$777,СВЦЭМ!$A$34:$A$777,$A58,СВЦЭМ!$B$34:$B$777,D$47)+'СЕТ СН'!$G$11+СВЦЭМ!$D$10+'СЕТ СН'!$G$6-'СЕТ СН'!$G$23</f>
        <v>948.54810291000001</v>
      </c>
      <c r="E58" s="37">
        <f>SUMIFS(СВЦЭМ!$D$34:$D$777,СВЦЭМ!$A$34:$A$777,$A58,СВЦЭМ!$B$34:$B$777,E$47)+'СЕТ СН'!$G$11+СВЦЭМ!$D$10+'СЕТ СН'!$G$6-'СЕТ СН'!$G$23</f>
        <v>949.37128917999996</v>
      </c>
      <c r="F58" s="37">
        <f>SUMIFS(СВЦЭМ!$D$34:$D$777,СВЦЭМ!$A$34:$A$777,$A58,СВЦЭМ!$B$34:$B$777,F$47)+'СЕТ СН'!$G$11+СВЦЭМ!$D$10+'СЕТ СН'!$G$6-'СЕТ СН'!$G$23</f>
        <v>936.34442379000018</v>
      </c>
      <c r="G58" s="37">
        <f>SUMIFS(СВЦЭМ!$D$34:$D$777,СВЦЭМ!$A$34:$A$777,$A58,СВЦЭМ!$B$34:$B$777,G$47)+'СЕТ СН'!$G$11+СВЦЭМ!$D$10+'СЕТ СН'!$G$6-'СЕТ СН'!$G$23</f>
        <v>946.25295716000016</v>
      </c>
      <c r="H58" s="37">
        <f>SUMIFS(СВЦЭМ!$D$34:$D$777,СВЦЭМ!$A$34:$A$777,$A58,СВЦЭМ!$B$34:$B$777,H$47)+'СЕТ СН'!$G$11+СВЦЭМ!$D$10+'СЕТ СН'!$G$6-'СЕТ СН'!$G$23</f>
        <v>930.01681773999996</v>
      </c>
      <c r="I58" s="37">
        <f>SUMIFS(СВЦЭМ!$D$34:$D$777,СВЦЭМ!$A$34:$A$777,$A58,СВЦЭМ!$B$34:$B$777,I$47)+'СЕТ СН'!$G$11+СВЦЭМ!$D$10+'СЕТ СН'!$G$6-'СЕТ СН'!$G$23</f>
        <v>811.83293403000005</v>
      </c>
      <c r="J58" s="37">
        <f>SUMIFS(СВЦЭМ!$D$34:$D$777,СВЦЭМ!$A$34:$A$777,$A58,СВЦЭМ!$B$34:$B$777,J$47)+'СЕТ СН'!$G$11+СВЦЭМ!$D$10+'СЕТ СН'!$G$6-'СЕТ СН'!$G$23</f>
        <v>664.98615727000004</v>
      </c>
      <c r="K58" s="37">
        <f>SUMIFS(СВЦЭМ!$D$34:$D$777,СВЦЭМ!$A$34:$A$777,$A58,СВЦЭМ!$B$34:$B$777,K$47)+'СЕТ СН'!$G$11+СВЦЭМ!$D$10+'СЕТ СН'!$G$6-'СЕТ СН'!$G$23</f>
        <v>603.14309426000011</v>
      </c>
      <c r="L58" s="37">
        <f>SUMIFS(СВЦЭМ!$D$34:$D$777,СВЦЭМ!$A$34:$A$777,$A58,СВЦЭМ!$B$34:$B$777,L$47)+'СЕТ СН'!$G$11+СВЦЭМ!$D$10+'СЕТ СН'!$G$6-'СЕТ СН'!$G$23</f>
        <v>581.59641328999999</v>
      </c>
      <c r="M58" s="37">
        <f>SUMIFS(СВЦЭМ!$D$34:$D$777,СВЦЭМ!$A$34:$A$777,$A58,СВЦЭМ!$B$34:$B$777,M$47)+'СЕТ СН'!$G$11+СВЦЭМ!$D$10+'СЕТ СН'!$G$6-'СЕТ СН'!$G$23</f>
        <v>581.024315</v>
      </c>
      <c r="N58" s="37">
        <f>SUMIFS(СВЦЭМ!$D$34:$D$777,СВЦЭМ!$A$34:$A$777,$A58,СВЦЭМ!$B$34:$B$777,N$47)+'СЕТ СН'!$G$11+СВЦЭМ!$D$10+'СЕТ СН'!$G$6-'СЕТ СН'!$G$23</f>
        <v>586.22132694000004</v>
      </c>
      <c r="O58" s="37">
        <f>SUMIFS(СВЦЭМ!$D$34:$D$777,СВЦЭМ!$A$34:$A$777,$A58,СВЦЭМ!$B$34:$B$777,O$47)+'СЕТ СН'!$G$11+СВЦЭМ!$D$10+'СЕТ СН'!$G$6-'СЕТ СН'!$G$23</f>
        <v>607.74700545000007</v>
      </c>
      <c r="P58" s="37">
        <f>SUMIFS(СВЦЭМ!$D$34:$D$777,СВЦЭМ!$A$34:$A$777,$A58,СВЦЭМ!$B$34:$B$777,P$47)+'СЕТ СН'!$G$11+СВЦЭМ!$D$10+'СЕТ СН'!$G$6-'СЕТ СН'!$G$23</f>
        <v>619.37609768999994</v>
      </c>
      <c r="Q58" s="37">
        <f>SUMIFS(СВЦЭМ!$D$34:$D$777,СВЦЭМ!$A$34:$A$777,$A58,СВЦЭМ!$B$34:$B$777,Q$47)+'СЕТ СН'!$G$11+СВЦЭМ!$D$10+'СЕТ СН'!$G$6-'СЕТ СН'!$G$23</f>
        <v>605.48961567000003</v>
      </c>
      <c r="R58" s="37">
        <f>SUMIFS(СВЦЭМ!$D$34:$D$777,СВЦЭМ!$A$34:$A$777,$A58,СВЦЭМ!$B$34:$B$777,R$47)+'СЕТ СН'!$G$11+СВЦЭМ!$D$10+'СЕТ СН'!$G$6-'СЕТ СН'!$G$23</f>
        <v>603.23781668999993</v>
      </c>
      <c r="S58" s="37">
        <f>SUMIFS(СВЦЭМ!$D$34:$D$777,СВЦЭМ!$A$34:$A$777,$A58,СВЦЭМ!$B$34:$B$777,S$47)+'СЕТ СН'!$G$11+СВЦЭМ!$D$10+'СЕТ СН'!$G$6-'СЕТ СН'!$G$23</f>
        <v>603.82929659000013</v>
      </c>
      <c r="T58" s="37">
        <f>SUMIFS(СВЦЭМ!$D$34:$D$777,СВЦЭМ!$A$34:$A$777,$A58,СВЦЭМ!$B$34:$B$777,T$47)+'СЕТ СН'!$G$11+СВЦЭМ!$D$10+'СЕТ СН'!$G$6-'СЕТ СН'!$G$23</f>
        <v>599.92422502000011</v>
      </c>
      <c r="U58" s="37">
        <f>SUMIFS(СВЦЭМ!$D$34:$D$777,СВЦЭМ!$A$34:$A$777,$A58,СВЦЭМ!$B$34:$B$777,U$47)+'СЕТ СН'!$G$11+СВЦЭМ!$D$10+'СЕТ СН'!$G$6-'СЕТ СН'!$G$23</f>
        <v>604.11005714999999</v>
      </c>
      <c r="V58" s="37">
        <f>SUMIFS(СВЦЭМ!$D$34:$D$777,СВЦЭМ!$A$34:$A$777,$A58,СВЦЭМ!$B$34:$B$777,V$47)+'СЕТ СН'!$G$11+СВЦЭМ!$D$10+'СЕТ СН'!$G$6-'СЕТ СН'!$G$23</f>
        <v>591.03325093000001</v>
      </c>
      <c r="W58" s="37">
        <f>SUMIFS(СВЦЭМ!$D$34:$D$777,СВЦЭМ!$A$34:$A$777,$A58,СВЦЭМ!$B$34:$B$777,W$47)+'СЕТ СН'!$G$11+СВЦЭМ!$D$10+'СЕТ СН'!$G$6-'СЕТ СН'!$G$23</f>
        <v>623.39094312000009</v>
      </c>
      <c r="X58" s="37">
        <f>SUMIFS(СВЦЭМ!$D$34:$D$777,СВЦЭМ!$A$34:$A$777,$A58,СВЦЭМ!$B$34:$B$777,X$47)+'СЕТ СН'!$G$11+СВЦЭМ!$D$10+'СЕТ СН'!$G$6-'СЕТ СН'!$G$23</f>
        <v>725.70630855000002</v>
      </c>
      <c r="Y58" s="37">
        <f>SUMIFS(СВЦЭМ!$D$34:$D$777,СВЦЭМ!$A$34:$A$777,$A58,СВЦЭМ!$B$34:$B$777,Y$47)+'СЕТ СН'!$G$11+СВЦЭМ!$D$10+'СЕТ СН'!$G$6-'СЕТ СН'!$G$23</f>
        <v>854.12324436000006</v>
      </c>
    </row>
    <row r="59" spans="1:25" ht="15.75" x14ac:dyDescent="0.2">
      <c r="A59" s="36">
        <f t="shared" si="1"/>
        <v>43263</v>
      </c>
      <c r="B59" s="37">
        <f>SUMIFS(СВЦЭМ!$D$34:$D$777,СВЦЭМ!$A$34:$A$777,$A59,СВЦЭМ!$B$34:$B$777,B$47)+'СЕТ СН'!$G$11+СВЦЭМ!$D$10+'СЕТ СН'!$G$6-'СЕТ СН'!$G$23</f>
        <v>899.10531547000016</v>
      </c>
      <c r="C59" s="37">
        <f>SUMIFS(СВЦЭМ!$D$34:$D$777,СВЦЭМ!$A$34:$A$777,$A59,СВЦЭМ!$B$34:$B$777,C$47)+'СЕТ СН'!$G$11+СВЦЭМ!$D$10+'СЕТ СН'!$G$6-'СЕТ СН'!$G$23</f>
        <v>929.57917442999985</v>
      </c>
      <c r="D59" s="37">
        <f>SUMIFS(СВЦЭМ!$D$34:$D$777,СВЦЭМ!$A$34:$A$777,$A59,СВЦЭМ!$B$34:$B$777,D$47)+'СЕТ СН'!$G$11+СВЦЭМ!$D$10+'СЕТ СН'!$G$6-'СЕТ СН'!$G$23</f>
        <v>939.07958167000004</v>
      </c>
      <c r="E59" s="37">
        <f>SUMIFS(СВЦЭМ!$D$34:$D$777,СВЦЭМ!$A$34:$A$777,$A59,СВЦЭМ!$B$34:$B$777,E$47)+'СЕТ СН'!$G$11+СВЦЭМ!$D$10+'СЕТ СН'!$G$6-'СЕТ СН'!$G$23</f>
        <v>962.72432456000013</v>
      </c>
      <c r="F59" s="37">
        <f>SUMIFS(СВЦЭМ!$D$34:$D$777,СВЦЭМ!$A$34:$A$777,$A59,СВЦЭМ!$B$34:$B$777,F$47)+'СЕТ СН'!$G$11+СВЦЭМ!$D$10+'СЕТ СН'!$G$6-'СЕТ СН'!$G$23</f>
        <v>960.47489582000014</v>
      </c>
      <c r="G59" s="37">
        <f>SUMIFS(СВЦЭМ!$D$34:$D$777,СВЦЭМ!$A$34:$A$777,$A59,СВЦЭМ!$B$34:$B$777,G$47)+'СЕТ СН'!$G$11+СВЦЭМ!$D$10+'СЕТ СН'!$G$6-'СЕТ СН'!$G$23</f>
        <v>961.22094158000016</v>
      </c>
      <c r="H59" s="37">
        <f>SUMIFS(СВЦЭМ!$D$34:$D$777,СВЦЭМ!$A$34:$A$777,$A59,СВЦЭМ!$B$34:$B$777,H$47)+'СЕТ СН'!$G$11+СВЦЭМ!$D$10+'СЕТ СН'!$G$6-'СЕТ СН'!$G$23</f>
        <v>945.54178236999985</v>
      </c>
      <c r="I59" s="37">
        <f>SUMIFS(СВЦЭМ!$D$34:$D$777,СВЦЭМ!$A$34:$A$777,$A59,СВЦЭМ!$B$34:$B$777,I$47)+'СЕТ СН'!$G$11+СВЦЭМ!$D$10+'СЕТ СН'!$G$6-'СЕТ СН'!$G$23</f>
        <v>830.64933304000022</v>
      </c>
      <c r="J59" s="37">
        <f>SUMIFS(СВЦЭМ!$D$34:$D$777,СВЦЭМ!$A$34:$A$777,$A59,СВЦЭМ!$B$34:$B$777,J$47)+'СЕТ СН'!$G$11+СВЦЭМ!$D$10+'СЕТ СН'!$G$6-'СЕТ СН'!$G$23</f>
        <v>683.90411791000008</v>
      </c>
      <c r="K59" s="37">
        <f>SUMIFS(СВЦЭМ!$D$34:$D$777,СВЦЭМ!$A$34:$A$777,$A59,СВЦЭМ!$B$34:$B$777,K$47)+'СЕТ СН'!$G$11+СВЦЭМ!$D$10+'СЕТ СН'!$G$6-'СЕТ СН'!$G$23</f>
        <v>609.10415886000021</v>
      </c>
      <c r="L59" s="37">
        <f>SUMIFS(СВЦЭМ!$D$34:$D$777,СВЦЭМ!$A$34:$A$777,$A59,СВЦЭМ!$B$34:$B$777,L$47)+'СЕТ СН'!$G$11+СВЦЭМ!$D$10+'СЕТ СН'!$G$6-'СЕТ СН'!$G$23</f>
        <v>598.42823628999997</v>
      </c>
      <c r="M59" s="37">
        <f>SUMIFS(СВЦЭМ!$D$34:$D$777,СВЦЭМ!$A$34:$A$777,$A59,СВЦЭМ!$B$34:$B$777,M$47)+'СЕТ СН'!$G$11+СВЦЭМ!$D$10+'СЕТ СН'!$G$6-'СЕТ СН'!$G$23</f>
        <v>591.62510170000007</v>
      </c>
      <c r="N59" s="37">
        <f>SUMIFS(СВЦЭМ!$D$34:$D$777,СВЦЭМ!$A$34:$A$777,$A59,СВЦЭМ!$B$34:$B$777,N$47)+'СЕТ СН'!$G$11+СВЦЭМ!$D$10+'СЕТ СН'!$G$6-'СЕТ СН'!$G$23</f>
        <v>593.88819079999996</v>
      </c>
      <c r="O59" s="37">
        <f>SUMIFS(СВЦЭМ!$D$34:$D$777,СВЦЭМ!$A$34:$A$777,$A59,СВЦЭМ!$B$34:$B$777,O$47)+'СЕТ СН'!$G$11+СВЦЭМ!$D$10+'СЕТ СН'!$G$6-'СЕТ СН'!$G$23</f>
        <v>614.65289756999994</v>
      </c>
      <c r="P59" s="37">
        <f>SUMIFS(СВЦЭМ!$D$34:$D$777,СВЦЭМ!$A$34:$A$777,$A59,СВЦЭМ!$B$34:$B$777,P$47)+'СЕТ СН'!$G$11+СВЦЭМ!$D$10+'СЕТ СН'!$G$6-'СЕТ СН'!$G$23</f>
        <v>614.32870843000012</v>
      </c>
      <c r="Q59" s="37">
        <f>SUMIFS(СВЦЭМ!$D$34:$D$777,СВЦЭМ!$A$34:$A$777,$A59,СВЦЭМ!$B$34:$B$777,Q$47)+'СЕТ СН'!$G$11+СВЦЭМ!$D$10+'СЕТ СН'!$G$6-'СЕТ СН'!$G$23</f>
        <v>612.08504274000018</v>
      </c>
      <c r="R59" s="37">
        <f>SUMIFS(СВЦЭМ!$D$34:$D$777,СВЦЭМ!$A$34:$A$777,$A59,СВЦЭМ!$B$34:$B$777,R$47)+'СЕТ СН'!$G$11+СВЦЭМ!$D$10+'СЕТ СН'!$G$6-'СЕТ СН'!$G$23</f>
        <v>607.16088692999995</v>
      </c>
      <c r="S59" s="37">
        <f>SUMIFS(СВЦЭМ!$D$34:$D$777,СВЦЭМ!$A$34:$A$777,$A59,СВЦЭМ!$B$34:$B$777,S$47)+'СЕТ СН'!$G$11+СВЦЭМ!$D$10+'СЕТ СН'!$G$6-'СЕТ СН'!$G$23</f>
        <v>614.33203392000007</v>
      </c>
      <c r="T59" s="37">
        <f>SUMIFS(СВЦЭМ!$D$34:$D$777,СВЦЭМ!$A$34:$A$777,$A59,СВЦЭМ!$B$34:$B$777,T$47)+'СЕТ СН'!$G$11+СВЦЭМ!$D$10+'СЕТ СН'!$G$6-'СЕТ СН'!$G$23</f>
        <v>609.00504291000004</v>
      </c>
      <c r="U59" s="37">
        <f>SUMIFS(СВЦЭМ!$D$34:$D$777,СВЦЭМ!$A$34:$A$777,$A59,СВЦЭМ!$B$34:$B$777,U$47)+'СЕТ СН'!$G$11+СВЦЭМ!$D$10+'СЕТ СН'!$G$6-'СЕТ СН'!$G$23</f>
        <v>612.2432138800001</v>
      </c>
      <c r="V59" s="37">
        <f>SUMIFS(СВЦЭМ!$D$34:$D$777,СВЦЭМ!$A$34:$A$777,$A59,СВЦЭМ!$B$34:$B$777,V$47)+'СЕТ СН'!$G$11+СВЦЭМ!$D$10+'СЕТ СН'!$G$6-'СЕТ СН'!$G$23</f>
        <v>599.33368473000007</v>
      </c>
      <c r="W59" s="37">
        <f>SUMIFS(СВЦЭМ!$D$34:$D$777,СВЦЭМ!$A$34:$A$777,$A59,СВЦЭМ!$B$34:$B$777,W$47)+'СЕТ СН'!$G$11+СВЦЭМ!$D$10+'СЕТ СН'!$G$6-'СЕТ СН'!$G$23</f>
        <v>635.75010003999989</v>
      </c>
      <c r="X59" s="37">
        <f>SUMIFS(СВЦЭМ!$D$34:$D$777,СВЦЭМ!$A$34:$A$777,$A59,СВЦЭМ!$B$34:$B$777,X$47)+'СЕТ СН'!$G$11+СВЦЭМ!$D$10+'СЕТ СН'!$G$6-'СЕТ СН'!$G$23</f>
        <v>738.25525454000001</v>
      </c>
      <c r="Y59" s="37">
        <f>SUMIFS(СВЦЭМ!$D$34:$D$777,СВЦЭМ!$A$34:$A$777,$A59,СВЦЭМ!$B$34:$B$777,Y$47)+'СЕТ СН'!$G$11+СВЦЭМ!$D$10+'СЕТ СН'!$G$6-'СЕТ СН'!$G$23</f>
        <v>866.86873219000006</v>
      </c>
    </row>
    <row r="60" spans="1:25" ht="15.75" x14ac:dyDescent="0.2">
      <c r="A60" s="36">
        <f t="shared" si="1"/>
        <v>43264</v>
      </c>
      <c r="B60" s="37">
        <f>SUMIFS(СВЦЭМ!$D$34:$D$777,СВЦЭМ!$A$34:$A$777,$A60,СВЦЭМ!$B$34:$B$777,B$47)+'СЕТ СН'!$G$11+СВЦЭМ!$D$10+'СЕТ СН'!$G$6-'СЕТ СН'!$G$23</f>
        <v>908.64224342000023</v>
      </c>
      <c r="C60" s="37">
        <f>SUMIFS(СВЦЭМ!$D$34:$D$777,СВЦЭМ!$A$34:$A$777,$A60,СВЦЭМ!$B$34:$B$777,C$47)+'СЕТ СН'!$G$11+СВЦЭМ!$D$10+'СЕТ СН'!$G$6-'СЕТ СН'!$G$23</f>
        <v>933.10333543000013</v>
      </c>
      <c r="D60" s="37">
        <f>SUMIFS(СВЦЭМ!$D$34:$D$777,СВЦЭМ!$A$34:$A$777,$A60,СВЦЭМ!$B$34:$B$777,D$47)+'СЕТ СН'!$G$11+СВЦЭМ!$D$10+'СЕТ СН'!$G$6-'СЕТ СН'!$G$23</f>
        <v>943.83623019000004</v>
      </c>
      <c r="E60" s="37">
        <f>SUMIFS(СВЦЭМ!$D$34:$D$777,СВЦЭМ!$A$34:$A$777,$A60,СВЦЭМ!$B$34:$B$777,E$47)+'СЕТ СН'!$G$11+СВЦЭМ!$D$10+'СЕТ СН'!$G$6-'СЕТ СН'!$G$23</f>
        <v>967.1335017099999</v>
      </c>
      <c r="F60" s="37">
        <f>SUMIFS(СВЦЭМ!$D$34:$D$777,СВЦЭМ!$A$34:$A$777,$A60,СВЦЭМ!$B$34:$B$777,F$47)+'СЕТ СН'!$G$11+СВЦЭМ!$D$10+'СЕТ СН'!$G$6-'СЕТ СН'!$G$23</f>
        <v>963.99847932</v>
      </c>
      <c r="G60" s="37">
        <f>SUMIFS(СВЦЭМ!$D$34:$D$777,СВЦЭМ!$A$34:$A$777,$A60,СВЦЭМ!$B$34:$B$777,G$47)+'СЕТ СН'!$G$11+СВЦЭМ!$D$10+'СЕТ СН'!$G$6-'СЕТ СН'!$G$23</f>
        <v>968.2054151000001</v>
      </c>
      <c r="H60" s="37">
        <f>SUMIFS(СВЦЭМ!$D$34:$D$777,СВЦЭМ!$A$34:$A$777,$A60,СВЦЭМ!$B$34:$B$777,H$47)+'СЕТ СН'!$G$11+СВЦЭМ!$D$10+'СЕТ СН'!$G$6-'СЕТ СН'!$G$23</f>
        <v>956.82824564999999</v>
      </c>
      <c r="I60" s="37">
        <f>SUMIFS(СВЦЭМ!$D$34:$D$777,СВЦЭМ!$A$34:$A$777,$A60,СВЦЭМ!$B$34:$B$777,I$47)+'СЕТ СН'!$G$11+СВЦЭМ!$D$10+'СЕТ СН'!$G$6-'СЕТ СН'!$G$23</f>
        <v>800.05504026000006</v>
      </c>
      <c r="J60" s="37">
        <f>SUMIFS(СВЦЭМ!$D$34:$D$777,СВЦЭМ!$A$34:$A$777,$A60,СВЦЭМ!$B$34:$B$777,J$47)+'СЕТ СН'!$G$11+СВЦЭМ!$D$10+'СЕТ СН'!$G$6-'СЕТ СН'!$G$23</f>
        <v>675.90721810000002</v>
      </c>
      <c r="K60" s="37">
        <f>SUMIFS(СВЦЭМ!$D$34:$D$777,СВЦЭМ!$A$34:$A$777,$A60,СВЦЭМ!$B$34:$B$777,K$47)+'СЕТ СН'!$G$11+СВЦЭМ!$D$10+'СЕТ СН'!$G$6-'СЕТ СН'!$G$23</f>
        <v>625.44552807999992</v>
      </c>
      <c r="L60" s="37">
        <f>SUMIFS(СВЦЭМ!$D$34:$D$777,СВЦЭМ!$A$34:$A$777,$A60,СВЦЭМ!$B$34:$B$777,L$47)+'СЕТ СН'!$G$11+СВЦЭМ!$D$10+'СЕТ СН'!$G$6-'СЕТ СН'!$G$23</f>
        <v>611.40288892000001</v>
      </c>
      <c r="M60" s="37">
        <f>SUMIFS(СВЦЭМ!$D$34:$D$777,СВЦЭМ!$A$34:$A$777,$A60,СВЦЭМ!$B$34:$B$777,M$47)+'СЕТ СН'!$G$11+СВЦЭМ!$D$10+'СЕТ СН'!$G$6-'СЕТ СН'!$G$23</f>
        <v>614.62930248000009</v>
      </c>
      <c r="N60" s="37">
        <f>SUMIFS(СВЦЭМ!$D$34:$D$777,СВЦЭМ!$A$34:$A$777,$A60,СВЦЭМ!$B$34:$B$777,N$47)+'СЕТ СН'!$G$11+СВЦЭМ!$D$10+'СЕТ СН'!$G$6-'СЕТ СН'!$G$23</f>
        <v>629.00168107000002</v>
      </c>
      <c r="O60" s="37">
        <f>SUMIFS(СВЦЭМ!$D$34:$D$777,СВЦЭМ!$A$34:$A$777,$A60,СВЦЭМ!$B$34:$B$777,O$47)+'СЕТ СН'!$G$11+СВЦЭМ!$D$10+'СЕТ СН'!$G$6-'СЕТ СН'!$G$23</f>
        <v>642.47558377999997</v>
      </c>
      <c r="P60" s="37">
        <f>SUMIFS(СВЦЭМ!$D$34:$D$777,СВЦЭМ!$A$34:$A$777,$A60,СВЦЭМ!$B$34:$B$777,P$47)+'СЕТ СН'!$G$11+СВЦЭМ!$D$10+'СЕТ СН'!$G$6-'СЕТ СН'!$G$23</f>
        <v>638.71992878999993</v>
      </c>
      <c r="Q60" s="37">
        <f>SUMIFS(СВЦЭМ!$D$34:$D$777,СВЦЭМ!$A$34:$A$777,$A60,СВЦЭМ!$B$34:$B$777,Q$47)+'СЕТ СН'!$G$11+СВЦЭМ!$D$10+'СЕТ СН'!$G$6-'СЕТ СН'!$G$23</f>
        <v>611.44355665</v>
      </c>
      <c r="R60" s="37">
        <f>SUMIFS(СВЦЭМ!$D$34:$D$777,СВЦЭМ!$A$34:$A$777,$A60,СВЦЭМ!$B$34:$B$777,R$47)+'СЕТ СН'!$G$11+СВЦЭМ!$D$10+'СЕТ СН'!$G$6-'СЕТ СН'!$G$23</f>
        <v>614.83161938000001</v>
      </c>
      <c r="S60" s="37">
        <f>SUMIFS(СВЦЭМ!$D$34:$D$777,СВЦЭМ!$A$34:$A$777,$A60,СВЦЭМ!$B$34:$B$777,S$47)+'СЕТ СН'!$G$11+СВЦЭМ!$D$10+'СЕТ СН'!$G$6-'СЕТ СН'!$G$23</f>
        <v>633.44691560000012</v>
      </c>
      <c r="T60" s="37">
        <f>SUMIFS(СВЦЭМ!$D$34:$D$777,СВЦЭМ!$A$34:$A$777,$A60,СВЦЭМ!$B$34:$B$777,T$47)+'СЕТ СН'!$G$11+СВЦЭМ!$D$10+'СЕТ СН'!$G$6-'СЕТ СН'!$G$23</f>
        <v>632.66143670000008</v>
      </c>
      <c r="U60" s="37">
        <f>SUMIFS(СВЦЭМ!$D$34:$D$777,СВЦЭМ!$A$34:$A$777,$A60,СВЦЭМ!$B$34:$B$777,U$47)+'СЕТ СН'!$G$11+СВЦЭМ!$D$10+'СЕТ СН'!$G$6-'СЕТ СН'!$G$23</f>
        <v>626.17236216000003</v>
      </c>
      <c r="V60" s="37">
        <f>SUMIFS(СВЦЭМ!$D$34:$D$777,СВЦЭМ!$A$34:$A$777,$A60,СВЦЭМ!$B$34:$B$777,V$47)+'СЕТ СН'!$G$11+СВЦЭМ!$D$10+'СЕТ СН'!$G$6-'СЕТ СН'!$G$23</f>
        <v>624.34042203999991</v>
      </c>
      <c r="W60" s="37">
        <f>SUMIFS(СВЦЭМ!$D$34:$D$777,СВЦЭМ!$A$34:$A$777,$A60,СВЦЭМ!$B$34:$B$777,W$47)+'СЕТ СН'!$G$11+СВЦЭМ!$D$10+'СЕТ СН'!$G$6-'СЕТ СН'!$G$23</f>
        <v>673.05446282000014</v>
      </c>
      <c r="X60" s="37">
        <f>SUMIFS(СВЦЭМ!$D$34:$D$777,СВЦЭМ!$A$34:$A$777,$A60,СВЦЭМ!$B$34:$B$777,X$47)+'СЕТ СН'!$G$11+СВЦЭМ!$D$10+'СЕТ СН'!$G$6-'СЕТ СН'!$G$23</f>
        <v>782.04516717000013</v>
      </c>
      <c r="Y60" s="37">
        <f>SUMIFS(СВЦЭМ!$D$34:$D$777,СВЦЭМ!$A$34:$A$777,$A60,СВЦЭМ!$B$34:$B$777,Y$47)+'СЕТ СН'!$G$11+СВЦЭМ!$D$10+'СЕТ СН'!$G$6-'СЕТ СН'!$G$23</f>
        <v>888.15835288000005</v>
      </c>
    </row>
    <row r="61" spans="1:25" ht="15.75" x14ac:dyDescent="0.2">
      <c r="A61" s="36">
        <f t="shared" si="1"/>
        <v>43265</v>
      </c>
      <c r="B61" s="37">
        <f>SUMIFS(СВЦЭМ!$D$34:$D$777,СВЦЭМ!$A$34:$A$777,$A61,СВЦЭМ!$B$34:$B$777,B$47)+'СЕТ СН'!$G$11+СВЦЭМ!$D$10+'СЕТ СН'!$G$6-'СЕТ СН'!$G$23</f>
        <v>947.1584340600001</v>
      </c>
      <c r="C61" s="37">
        <f>SUMIFS(СВЦЭМ!$D$34:$D$777,СВЦЭМ!$A$34:$A$777,$A61,СВЦЭМ!$B$34:$B$777,C$47)+'СЕТ СН'!$G$11+СВЦЭМ!$D$10+'СЕТ СН'!$G$6-'СЕТ СН'!$G$23</f>
        <v>987.43326508000007</v>
      </c>
      <c r="D61" s="37">
        <f>SUMIFS(СВЦЭМ!$D$34:$D$777,СВЦЭМ!$A$34:$A$777,$A61,СВЦЭМ!$B$34:$B$777,D$47)+'СЕТ СН'!$G$11+СВЦЭМ!$D$10+'СЕТ СН'!$G$6-'СЕТ СН'!$G$23</f>
        <v>978.21197647999986</v>
      </c>
      <c r="E61" s="37">
        <f>SUMIFS(СВЦЭМ!$D$34:$D$777,СВЦЭМ!$A$34:$A$777,$A61,СВЦЭМ!$B$34:$B$777,E$47)+'СЕТ СН'!$G$11+СВЦЭМ!$D$10+'СЕТ СН'!$G$6-'СЕТ СН'!$G$23</f>
        <v>980.52444123000021</v>
      </c>
      <c r="F61" s="37">
        <f>SUMIFS(СВЦЭМ!$D$34:$D$777,СВЦЭМ!$A$34:$A$777,$A61,СВЦЭМ!$B$34:$B$777,F$47)+'СЕТ СН'!$G$11+СВЦЭМ!$D$10+'СЕТ СН'!$G$6-'СЕТ СН'!$G$23</f>
        <v>977.06864852000024</v>
      </c>
      <c r="G61" s="37">
        <f>SUMIFS(СВЦЭМ!$D$34:$D$777,СВЦЭМ!$A$34:$A$777,$A61,СВЦЭМ!$B$34:$B$777,G$47)+'СЕТ СН'!$G$11+СВЦЭМ!$D$10+'СЕТ СН'!$G$6-'СЕТ СН'!$G$23</f>
        <v>981.26662120000026</v>
      </c>
      <c r="H61" s="37">
        <f>SUMIFS(СВЦЭМ!$D$34:$D$777,СВЦЭМ!$A$34:$A$777,$A61,СВЦЭМ!$B$34:$B$777,H$47)+'СЕТ СН'!$G$11+СВЦЭМ!$D$10+'СЕТ СН'!$G$6-'СЕТ СН'!$G$23</f>
        <v>953.46851809999987</v>
      </c>
      <c r="I61" s="37">
        <f>SUMIFS(СВЦЭМ!$D$34:$D$777,СВЦЭМ!$A$34:$A$777,$A61,СВЦЭМ!$B$34:$B$777,I$47)+'СЕТ СН'!$G$11+СВЦЭМ!$D$10+'СЕТ СН'!$G$6-'СЕТ СН'!$G$23</f>
        <v>802.34445163999987</v>
      </c>
      <c r="J61" s="37">
        <f>SUMIFS(СВЦЭМ!$D$34:$D$777,СВЦЭМ!$A$34:$A$777,$A61,СВЦЭМ!$B$34:$B$777,J$47)+'СЕТ СН'!$G$11+СВЦЭМ!$D$10+'СЕТ СН'!$G$6-'СЕТ СН'!$G$23</f>
        <v>687.12968581999996</v>
      </c>
      <c r="K61" s="37">
        <f>SUMIFS(СВЦЭМ!$D$34:$D$777,СВЦЭМ!$A$34:$A$777,$A61,СВЦЭМ!$B$34:$B$777,K$47)+'СЕТ СН'!$G$11+СВЦЭМ!$D$10+'СЕТ СН'!$G$6-'СЕТ СН'!$G$23</f>
        <v>623.55294564000008</v>
      </c>
      <c r="L61" s="37">
        <f>SUMIFS(СВЦЭМ!$D$34:$D$777,СВЦЭМ!$A$34:$A$777,$A61,СВЦЭМ!$B$34:$B$777,L$47)+'СЕТ СН'!$G$11+СВЦЭМ!$D$10+'СЕТ СН'!$G$6-'СЕТ СН'!$G$23</f>
        <v>616.72028124000019</v>
      </c>
      <c r="M61" s="37">
        <f>SUMIFS(СВЦЭМ!$D$34:$D$777,СВЦЭМ!$A$34:$A$777,$A61,СВЦЭМ!$B$34:$B$777,M$47)+'СЕТ СН'!$G$11+СВЦЭМ!$D$10+'СЕТ СН'!$G$6-'СЕТ СН'!$G$23</f>
        <v>619.13209543999994</v>
      </c>
      <c r="N61" s="37">
        <f>SUMIFS(СВЦЭМ!$D$34:$D$777,СВЦЭМ!$A$34:$A$777,$A61,СВЦЭМ!$B$34:$B$777,N$47)+'СЕТ СН'!$G$11+СВЦЭМ!$D$10+'СЕТ СН'!$G$6-'СЕТ СН'!$G$23</f>
        <v>603.68581088000008</v>
      </c>
      <c r="O61" s="37">
        <f>SUMIFS(СВЦЭМ!$D$34:$D$777,СВЦЭМ!$A$34:$A$777,$A61,СВЦЭМ!$B$34:$B$777,O$47)+'СЕТ СН'!$G$11+СВЦЭМ!$D$10+'СЕТ СН'!$G$6-'СЕТ СН'!$G$23</f>
        <v>609.83735323000008</v>
      </c>
      <c r="P61" s="37">
        <f>SUMIFS(СВЦЭМ!$D$34:$D$777,СВЦЭМ!$A$34:$A$777,$A61,СВЦЭМ!$B$34:$B$777,P$47)+'СЕТ СН'!$G$11+СВЦЭМ!$D$10+'СЕТ СН'!$G$6-'СЕТ СН'!$G$23</f>
        <v>626.81419572000016</v>
      </c>
      <c r="Q61" s="37">
        <f>SUMIFS(СВЦЭМ!$D$34:$D$777,СВЦЭМ!$A$34:$A$777,$A61,СВЦЭМ!$B$34:$B$777,Q$47)+'СЕТ СН'!$G$11+СВЦЭМ!$D$10+'СЕТ СН'!$G$6-'СЕТ СН'!$G$23</f>
        <v>635.13655796</v>
      </c>
      <c r="R61" s="37">
        <f>SUMIFS(СВЦЭМ!$D$34:$D$777,СВЦЭМ!$A$34:$A$777,$A61,СВЦЭМ!$B$34:$B$777,R$47)+'СЕТ СН'!$G$11+СВЦЭМ!$D$10+'СЕТ СН'!$G$6-'СЕТ СН'!$G$23</f>
        <v>640.01716298000008</v>
      </c>
      <c r="S61" s="37">
        <f>SUMIFS(СВЦЭМ!$D$34:$D$777,СВЦЭМ!$A$34:$A$777,$A61,СВЦЭМ!$B$34:$B$777,S$47)+'СЕТ СН'!$G$11+СВЦЭМ!$D$10+'СЕТ СН'!$G$6-'СЕТ СН'!$G$23</f>
        <v>643.32139420999999</v>
      </c>
      <c r="T61" s="37">
        <f>SUMIFS(СВЦЭМ!$D$34:$D$777,СВЦЭМ!$A$34:$A$777,$A61,СВЦЭМ!$B$34:$B$777,T$47)+'СЕТ СН'!$G$11+СВЦЭМ!$D$10+'СЕТ СН'!$G$6-'СЕТ СН'!$G$23</f>
        <v>646.28184316999989</v>
      </c>
      <c r="U61" s="37">
        <f>SUMIFS(СВЦЭМ!$D$34:$D$777,СВЦЭМ!$A$34:$A$777,$A61,СВЦЭМ!$B$34:$B$777,U$47)+'СЕТ СН'!$G$11+СВЦЭМ!$D$10+'СЕТ СН'!$G$6-'СЕТ СН'!$G$23</f>
        <v>628.0853990400002</v>
      </c>
      <c r="V61" s="37">
        <f>SUMIFS(СВЦЭМ!$D$34:$D$777,СВЦЭМ!$A$34:$A$777,$A61,СВЦЭМ!$B$34:$B$777,V$47)+'СЕТ СН'!$G$11+СВЦЭМ!$D$10+'СЕТ СН'!$G$6-'СЕТ СН'!$G$23</f>
        <v>627.26642112999991</v>
      </c>
      <c r="W61" s="37">
        <f>SUMIFS(СВЦЭМ!$D$34:$D$777,СВЦЭМ!$A$34:$A$777,$A61,СВЦЭМ!$B$34:$B$777,W$47)+'СЕТ СН'!$G$11+СВЦЭМ!$D$10+'СЕТ СН'!$G$6-'СЕТ СН'!$G$23</f>
        <v>668.73597415000006</v>
      </c>
      <c r="X61" s="37">
        <f>SUMIFS(СВЦЭМ!$D$34:$D$777,СВЦЭМ!$A$34:$A$777,$A61,СВЦЭМ!$B$34:$B$777,X$47)+'СЕТ СН'!$G$11+СВЦЭМ!$D$10+'СЕТ СН'!$G$6-'СЕТ СН'!$G$23</f>
        <v>787.47618162000015</v>
      </c>
      <c r="Y61" s="37">
        <f>SUMIFS(СВЦЭМ!$D$34:$D$777,СВЦЭМ!$A$34:$A$777,$A61,СВЦЭМ!$B$34:$B$777,Y$47)+'СЕТ СН'!$G$11+СВЦЭМ!$D$10+'СЕТ СН'!$G$6-'СЕТ СН'!$G$23</f>
        <v>931.36278858999992</v>
      </c>
    </row>
    <row r="62" spans="1:25" ht="15.75" x14ac:dyDescent="0.2">
      <c r="A62" s="36">
        <f t="shared" si="1"/>
        <v>43266</v>
      </c>
      <c r="B62" s="37">
        <f>SUMIFS(СВЦЭМ!$D$34:$D$777,СВЦЭМ!$A$34:$A$777,$A62,СВЦЭМ!$B$34:$B$777,B$47)+'СЕТ СН'!$G$11+СВЦЭМ!$D$10+'СЕТ СН'!$G$6-'СЕТ СН'!$G$23</f>
        <v>917.51764913000022</v>
      </c>
      <c r="C62" s="37">
        <f>SUMIFS(СВЦЭМ!$D$34:$D$777,СВЦЭМ!$A$34:$A$777,$A62,СВЦЭМ!$B$34:$B$777,C$47)+'СЕТ СН'!$G$11+СВЦЭМ!$D$10+'СЕТ СН'!$G$6-'СЕТ СН'!$G$23</f>
        <v>980.96625101999996</v>
      </c>
      <c r="D62" s="37">
        <f>SUMIFS(СВЦЭМ!$D$34:$D$777,СВЦЭМ!$A$34:$A$777,$A62,СВЦЭМ!$B$34:$B$777,D$47)+'СЕТ СН'!$G$11+СВЦЭМ!$D$10+'СЕТ СН'!$G$6-'СЕТ СН'!$G$23</f>
        <v>978.74313204999987</v>
      </c>
      <c r="E62" s="37">
        <f>SUMIFS(СВЦЭМ!$D$34:$D$777,СВЦЭМ!$A$34:$A$777,$A62,СВЦЭМ!$B$34:$B$777,E$47)+'СЕТ СН'!$G$11+СВЦЭМ!$D$10+'СЕТ СН'!$G$6-'СЕТ СН'!$G$23</f>
        <v>971.77989838000019</v>
      </c>
      <c r="F62" s="37">
        <f>SUMIFS(СВЦЭМ!$D$34:$D$777,СВЦЭМ!$A$34:$A$777,$A62,СВЦЭМ!$B$34:$B$777,F$47)+'СЕТ СН'!$G$11+СВЦЭМ!$D$10+'СЕТ СН'!$G$6-'СЕТ СН'!$G$23</f>
        <v>969.62036449999994</v>
      </c>
      <c r="G62" s="37">
        <f>SUMIFS(СВЦЭМ!$D$34:$D$777,СВЦЭМ!$A$34:$A$777,$A62,СВЦЭМ!$B$34:$B$777,G$47)+'СЕТ СН'!$G$11+СВЦЭМ!$D$10+'СЕТ СН'!$G$6-'СЕТ СН'!$G$23</f>
        <v>972.60504340000023</v>
      </c>
      <c r="H62" s="37">
        <f>SUMIFS(СВЦЭМ!$D$34:$D$777,СВЦЭМ!$A$34:$A$777,$A62,СВЦЭМ!$B$34:$B$777,H$47)+'СЕТ СН'!$G$11+СВЦЭМ!$D$10+'СЕТ СН'!$G$6-'СЕТ СН'!$G$23</f>
        <v>909.00003039000001</v>
      </c>
      <c r="I62" s="37">
        <f>SUMIFS(СВЦЭМ!$D$34:$D$777,СВЦЭМ!$A$34:$A$777,$A62,СВЦЭМ!$B$34:$B$777,I$47)+'СЕТ СН'!$G$11+СВЦЭМ!$D$10+'СЕТ СН'!$G$6-'СЕТ СН'!$G$23</f>
        <v>736.97296268999992</v>
      </c>
      <c r="J62" s="37">
        <f>SUMIFS(СВЦЭМ!$D$34:$D$777,СВЦЭМ!$A$34:$A$777,$A62,СВЦЭМ!$B$34:$B$777,J$47)+'СЕТ СН'!$G$11+СВЦЭМ!$D$10+'СЕТ СН'!$G$6-'СЕТ СН'!$G$23</f>
        <v>641.86602065999989</v>
      </c>
      <c r="K62" s="37">
        <f>SUMIFS(СВЦЭМ!$D$34:$D$777,СВЦЭМ!$A$34:$A$777,$A62,СВЦЭМ!$B$34:$B$777,K$47)+'СЕТ СН'!$G$11+СВЦЭМ!$D$10+'СЕТ СН'!$G$6-'СЕТ СН'!$G$23</f>
        <v>607.7765395900002</v>
      </c>
      <c r="L62" s="37">
        <f>SUMIFS(СВЦЭМ!$D$34:$D$777,СВЦЭМ!$A$34:$A$777,$A62,СВЦЭМ!$B$34:$B$777,L$47)+'СЕТ СН'!$G$11+СВЦЭМ!$D$10+'СЕТ СН'!$G$6-'СЕТ СН'!$G$23</f>
        <v>605.78362342000003</v>
      </c>
      <c r="M62" s="37">
        <f>SUMIFS(СВЦЭМ!$D$34:$D$777,СВЦЭМ!$A$34:$A$777,$A62,СВЦЭМ!$B$34:$B$777,M$47)+'СЕТ СН'!$G$11+СВЦЭМ!$D$10+'СЕТ СН'!$G$6-'СЕТ СН'!$G$23</f>
        <v>587.11388483000007</v>
      </c>
      <c r="N62" s="37">
        <f>SUMIFS(СВЦЭМ!$D$34:$D$777,СВЦЭМ!$A$34:$A$777,$A62,СВЦЭМ!$B$34:$B$777,N$47)+'СЕТ СН'!$G$11+СВЦЭМ!$D$10+'СЕТ СН'!$G$6-'СЕТ СН'!$G$23</f>
        <v>591.52535032000003</v>
      </c>
      <c r="O62" s="37">
        <f>SUMIFS(СВЦЭМ!$D$34:$D$777,СВЦЭМ!$A$34:$A$777,$A62,СВЦЭМ!$B$34:$B$777,O$47)+'СЕТ СН'!$G$11+СВЦЭМ!$D$10+'СЕТ СН'!$G$6-'СЕТ СН'!$G$23</f>
        <v>591.08082342</v>
      </c>
      <c r="P62" s="37">
        <f>SUMIFS(СВЦЭМ!$D$34:$D$777,СВЦЭМ!$A$34:$A$777,$A62,СВЦЭМ!$B$34:$B$777,P$47)+'СЕТ СН'!$G$11+СВЦЭМ!$D$10+'СЕТ СН'!$G$6-'СЕТ СН'!$G$23</f>
        <v>596.31548355999996</v>
      </c>
      <c r="Q62" s="37">
        <f>SUMIFS(СВЦЭМ!$D$34:$D$777,СВЦЭМ!$A$34:$A$777,$A62,СВЦЭМ!$B$34:$B$777,Q$47)+'СЕТ СН'!$G$11+СВЦЭМ!$D$10+'СЕТ СН'!$G$6-'СЕТ СН'!$G$23</f>
        <v>636.36132787000008</v>
      </c>
      <c r="R62" s="37">
        <f>SUMIFS(СВЦЭМ!$D$34:$D$777,СВЦЭМ!$A$34:$A$777,$A62,СВЦЭМ!$B$34:$B$777,R$47)+'СЕТ СН'!$G$11+СВЦЭМ!$D$10+'СЕТ СН'!$G$6-'СЕТ СН'!$G$23</f>
        <v>614.86352103999991</v>
      </c>
      <c r="S62" s="37">
        <f>SUMIFS(СВЦЭМ!$D$34:$D$777,СВЦЭМ!$A$34:$A$777,$A62,СВЦЭМ!$B$34:$B$777,S$47)+'СЕТ СН'!$G$11+СВЦЭМ!$D$10+'СЕТ СН'!$G$6-'СЕТ СН'!$G$23</f>
        <v>603.79992214000015</v>
      </c>
      <c r="T62" s="37">
        <f>SUMIFS(СВЦЭМ!$D$34:$D$777,СВЦЭМ!$A$34:$A$777,$A62,СВЦЭМ!$B$34:$B$777,T$47)+'СЕТ СН'!$G$11+СВЦЭМ!$D$10+'СЕТ СН'!$G$6-'СЕТ СН'!$G$23</f>
        <v>602.96620378999989</v>
      </c>
      <c r="U62" s="37">
        <f>SUMIFS(СВЦЭМ!$D$34:$D$777,СВЦЭМ!$A$34:$A$777,$A62,СВЦЭМ!$B$34:$B$777,U$47)+'СЕТ СН'!$G$11+СВЦЭМ!$D$10+'СЕТ СН'!$G$6-'СЕТ СН'!$G$23</f>
        <v>605.30443896000008</v>
      </c>
      <c r="V62" s="37">
        <f>SUMIFS(СВЦЭМ!$D$34:$D$777,СВЦЭМ!$A$34:$A$777,$A62,СВЦЭМ!$B$34:$B$777,V$47)+'СЕТ СН'!$G$11+СВЦЭМ!$D$10+'СЕТ СН'!$G$6-'СЕТ СН'!$G$23</f>
        <v>611.31106103000013</v>
      </c>
      <c r="W62" s="37">
        <f>SUMIFS(СВЦЭМ!$D$34:$D$777,СВЦЭМ!$A$34:$A$777,$A62,СВЦЭМ!$B$34:$B$777,W$47)+'СЕТ СН'!$G$11+СВЦЭМ!$D$10+'СЕТ СН'!$G$6-'СЕТ СН'!$G$23</f>
        <v>665.96250808000002</v>
      </c>
      <c r="X62" s="37">
        <f>SUMIFS(СВЦЭМ!$D$34:$D$777,СВЦЭМ!$A$34:$A$777,$A62,СВЦЭМ!$B$34:$B$777,X$47)+'СЕТ СН'!$G$11+СВЦЭМ!$D$10+'СЕТ СН'!$G$6-'СЕТ СН'!$G$23</f>
        <v>771.15533895999999</v>
      </c>
      <c r="Y62" s="37">
        <f>SUMIFS(СВЦЭМ!$D$34:$D$777,СВЦЭМ!$A$34:$A$777,$A62,СВЦЭМ!$B$34:$B$777,Y$47)+'СЕТ СН'!$G$11+СВЦЭМ!$D$10+'СЕТ СН'!$G$6-'СЕТ СН'!$G$23</f>
        <v>893.17262585000014</v>
      </c>
    </row>
    <row r="63" spans="1:25" ht="15.75" x14ac:dyDescent="0.2">
      <c r="A63" s="36">
        <f t="shared" si="1"/>
        <v>43267</v>
      </c>
      <c r="B63" s="37">
        <f>SUMIFS(СВЦЭМ!$D$34:$D$777,СВЦЭМ!$A$34:$A$777,$A63,СВЦЭМ!$B$34:$B$777,B$47)+'СЕТ СН'!$G$11+СВЦЭМ!$D$10+'СЕТ СН'!$G$6-'СЕТ СН'!$G$23</f>
        <v>919.67613632000018</v>
      </c>
      <c r="C63" s="37">
        <f>SUMIFS(СВЦЭМ!$D$34:$D$777,СВЦЭМ!$A$34:$A$777,$A63,СВЦЭМ!$B$34:$B$777,C$47)+'СЕТ СН'!$G$11+СВЦЭМ!$D$10+'СЕТ СН'!$G$6-'СЕТ СН'!$G$23</f>
        <v>974.41233025000008</v>
      </c>
      <c r="D63" s="37">
        <f>SUMIFS(СВЦЭМ!$D$34:$D$777,СВЦЭМ!$A$34:$A$777,$A63,СВЦЭМ!$B$34:$B$777,D$47)+'СЕТ СН'!$G$11+СВЦЭМ!$D$10+'СЕТ СН'!$G$6-'СЕТ СН'!$G$23</f>
        <v>978.45157543999983</v>
      </c>
      <c r="E63" s="37">
        <f>SUMIFS(СВЦЭМ!$D$34:$D$777,СВЦЭМ!$A$34:$A$777,$A63,СВЦЭМ!$B$34:$B$777,E$47)+'СЕТ СН'!$G$11+СВЦЭМ!$D$10+'СЕТ СН'!$G$6-'СЕТ СН'!$G$23</f>
        <v>971.79050447999987</v>
      </c>
      <c r="F63" s="37">
        <f>SUMIFS(СВЦЭМ!$D$34:$D$777,СВЦЭМ!$A$34:$A$777,$A63,СВЦЭМ!$B$34:$B$777,F$47)+'СЕТ СН'!$G$11+СВЦЭМ!$D$10+'СЕТ СН'!$G$6-'СЕТ СН'!$G$23</f>
        <v>966.34421682000027</v>
      </c>
      <c r="G63" s="37">
        <f>SUMIFS(СВЦЭМ!$D$34:$D$777,СВЦЭМ!$A$34:$A$777,$A63,СВЦЭМ!$B$34:$B$777,G$47)+'СЕТ СН'!$G$11+СВЦЭМ!$D$10+'СЕТ СН'!$G$6-'СЕТ СН'!$G$23</f>
        <v>971.13013747999992</v>
      </c>
      <c r="H63" s="37">
        <f>SUMIFS(СВЦЭМ!$D$34:$D$777,СВЦЭМ!$A$34:$A$777,$A63,СВЦЭМ!$B$34:$B$777,H$47)+'СЕТ СН'!$G$11+СВЦЭМ!$D$10+'СЕТ СН'!$G$6-'СЕТ СН'!$G$23</f>
        <v>927.46043281000027</v>
      </c>
      <c r="I63" s="37">
        <f>SUMIFS(СВЦЭМ!$D$34:$D$777,СВЦЭМ!$A$34:$A$777,$A63,СВЦЭМ!$B$34:$B$777,I$47)+'СЕТ СН'!$G$11+СВЦЭМ!$D$10+'СЕТ СН'!$G$6-'СЕТ СН'!$G$23</f>
        <v>772.53017237999995</v>
      </c>
      <c r="J63" s="37">
        <f>SUMIFS(СВЦЭМ!$D$34:$D$777,СВЦЭМ!$A$34:$A$777,$A63,СВЦЭМ!$B$34:$B$777,J$47)+'СЕТ СН'!$G$11+СВЦЭМ!$D$10+'СЕТ СН'!$G$6-'СЕТ СН'!$G$23</f>
        <v>627.80970392000006</v>
      </c>
      <c r="K63" s="37">
        <f>SUMIFS(СВЦЭМ!$D$34:$D$777,СВЦЭМ!$A$34:$A$777,$A63,СВЦЭМ!$B$34:$B$777,K$47)+'СЕТ СН'!$G$11+СВЦЭМ!$D$10+'СЕТ СН'!$G$6-'СЕТ СН'!$G$23</f>
        <v>580.48969559999989</v>
      </c>
      <c r="L63" s="37">
        <f>SUMIFS(СВЦЭМ!$D$34:$D$777,СВЦЭМ!$A$34:$A$777,$A63,СВЦЭМ!$B$34:$B$777,L$47)+'СЕТ СН'!$G$11+СВЦЭМ!$D$10+'СЕТ СН'!$G$6-'СЕТ СН'!$G$23</f>
        <v>566.83706319999999</v>
      </c>
      <c r="M63" s="37">
        <f>SUMIFS(СВЦЭМ!$D$34:$D$777,СВЦЭМ!$A$34:$A$777,$A63,СВЦЭМ!$B$34:$B$777,M$47)+'СЕТ СН'!$G$11+СВЦЭМ!$D$10+'СЕТ СН'!$G$6-'СЕТ СН'!$G$23</f>
        <v>561.13713358000007</v>
      </c>
      <c r="N63" s="37">
        <f>SUMIFS(СВЦЭМ!$D$34:$D$777,СВЦЭМ!$A$34:$A$777,$A63,СВЦЭМ!$B$34:$B$777,N$47)+'СЕТ СН'!$G$11+СВЦЭМ!$D$10+'СЕТ СН'!$G$6-'СЕТ СН'!$G$23</f>
        <v>567.15366574000006</v>
      </c>
      <c r="O63" s="37">
        <f>SUMIFS(СВЦЭМ!$D$34:$D$777,СВЦЭМ!$A$34:$A$777,$A63,СВЦЭМ!$B$34:$B$777,O$47)+'СЕТ СН'!$G$11+СВЦЭМ!$D$10+'СЕТ СН'!$G$6-'СЕТ СН'!$G$23</f>
        <v>576.58589588999996</v>
      </c>
      <c r="P63" s="37">
        <f>SUMIFS(СВЦЭМ!$D$34:$D$777,СВЦЭМ!$A$34:$A$777,$A63,СВЦЭМ!$B$34:$B$777,P$47)+'СЕТ СН'!$G$11+СВЦЭМ!$D$10+'СЕТ СН'!$G$6-'СЕТ СН'!$G$23</f>
        <v>593.24366515000008</v>
      </c>
      <c r="Q63" s="37">
        <f>SUMIFS(СВЦЭМ!$D$34:$D$777,СВЦЭМ!$A$34:$A$777,$A63,СВЦЭМ!$B$34:$B$777,Q$47)+'СЕТ СН'!$G$11+СВЦЭМ!$D$10+'СЕТ СН'!$G$6-'СЕТ СН'!$G$23</f>
        <v>594.31807664000019</v>
      </c>
      <c r="R63" s="37">
        <f>SUMIFS(СВЦЭМ!$D$34:$D$777,СВЦЭМ!$A$34:$A$777,$A63,СВЦЭМ!$B$34:$B$777,R$47)+'СЕТ СН'!$G$11+СВЦЭМ!$D$10+'СЕТ СН'!$G$6-'СЕТ СН'!$G$23</f>
        <v>595.68499602000009</v>
      </c>
      <c r="S63" s="37">
        <f>SUMIFS(СВЦЭМ!$D$34:$D$777,СВЦЭМ!$A$34:$A$777,$A63,СВЦЭМ!$B$34:$B$777,S$47)+'СЕТ СН'!$G$11+СВЦЭМ!$D$10+'СЕТ СН'!$G$6-'СЕТ СН'!$G$23</f>
        <v>578.80415836000009</v>
      </c>
      <c r="T63" s="37">
        <f>SUMIFS(СВЦЭМ!$D$34:$D$777,СВЦЭМ!$A$34:$A$777,$A63,СВЦЭМ!$B$34:$B$777,T$47)+'СЕТ СН'!$G$11+СВЦЭМ!$D$10+'СЕТ СН'!$G$6-'СЕТ СН'!$G$23</f>
        <v>576.11057937999988</v>
      </c>
      <c r="U63" s="37">
        <f>SUMIFS(СВЦЭМ!$D$34:$D$777,СВЦЭМ!$A$34:$A$777,$A63,СВЦЭМ!$B$34:$B$777,U$47)+'СЕТ СН'!$G$11+СВЦЭМ!$D$10+'СЕТ СН'!$G$6-'СЕТ СН'!$G$23</f>
        <v>582.5529066700002</v>
      </c>
      <c r="V63" s="37">
        <f>SUMIFS(СВЦЭМ!$D$34:$D$777,СВЦЭМ!$A$34:$A$777,$A63,СВЦЭМ!$B$34:$B$777,V$47)+'СЕТ СН'!$G$11+СВЦЭМ!$D$10+'СЕТ СН'!$G$6-'СЕТ СН'!$G$23</f>
        <v>569.15166861</v>
      </c>
      <c r="W63" s="37">
        <f>SUMIFS(СВЦЭМ!$D$34:$D$777,СВЦЭМ!$A$34:$A$777,$A63,СВЦЭМ!$B$34:$B$777,W$47)+'СЕТ СН'!$G$11+СВЦЭМ!$D$10+'СЕТ СН'!$G$6-'СЕТ СН'!$G$23</f>
        <v>622.62442599999997</v>
      </c>
      <c r="X63" s="37">
        <f>SUMIFS(СВЦЭМ!$D$34:$D$777,СВЦЭМ!$A$34:$A$777,$A63,СВЦЭМ!$B$34:$B$777,X$47)+'СЕТ СН'!$G$11+СВЦЭМ!$D$10+'СЕТ СН'!$G$6-'СЕТ СН'!$G$23</f>
        <v>734.8383831299999</v>
      </c>
      <c r="Y63" s="37">
        <f>SUMIFS(СВЦЭМ!$D$34:$D$777,СВЦЭМ!$A$34:$A$777,$A63,СВЦЭМ!$B$34:$B$777,Y$47)+'СЕТ СН'!$G$11+СВЦЭМ!$D$10+'СЕТ СН'!$G$6-'СЕТ СН'!$G$23</f>
        <v>877.75572911999996</v>
      </c>
    </row>
    <row r="64" spans="1:25" ht="15.75" x14ac:dyDescent="0.2">
      <c r="A64" s="36">
        <f t="shared" si="1"/>
        <v>43268</v>
      </c>
      <c r="B64" s="37">
        <f>SUMIFS(СВЦЭМ!$D$34:$D$777,СВЦЭМ!$A$34:$A$777,$A64,СВЦЭМ!$B$34:$B$777,B$47)+'СЕТ СН'!$G$11+СВЦЭМ!$D$10+'СЕТ СН'!$G$6-'СЕТ СН'!$G$23</f>
        <v>918.82188106000001</v>
      </c>
      <c r="C64" s="37">
        <f>SUMIFS(СВЦЭМ!$D$34:$D$777,СВЦЭМ!$A$34:$A$777,$A64,СВЦЭМ!$B$34:$B$777,C$47)+'СЕТ СН'!$G$11+СВЦЭМ!$D$10+'СЕТ СН'!$G$6-'СЕТ СН'!$G$23</f>
        <v>981.82485111999983</v>
      </c>
      <c r="D64" s="37">
        <f>SUMIFS(СВЦЭМ!$D$34:$D$777,СВЦЭМ!$A$34:$A$777,$A64,СВЦЭМ!$B$34:$B$777,D$47)+'СЕТ СН'!$G$11+СВЦЭМ!$D$10+'СЕТ СН'!$G$6-'СЕТ СН'!$G$23</f>
        <v>985.36852643999998</v>
      </c>
      <c r="E64" s="37">
        <f>SUMIFS(СВЦЭМ!$D$34:$D$777,СВЦЭМ!$A$34:$A$777,$A64,СВЦЭМ!$B$34:$B$777,E$47)+'СЕТ СН'!$G$11+СВЦЭМ!$D$10+'СЕТ СН'!$G$6-'СЕТ СН'!$G$23</f>
        <v>978.49390949999986</v>
      </c>
      <c r="F64" s="37">
        <f>SUMIFS(СВЦЭМ!$D$34:$D$777,СВЦЭМ!$A$34:$A$777,$A64,СВЦЭМ!$B$34:$B$777,F$47)+'СЕТ СН'!$G$11+СВЦЭМ!$D$10+'СЕТ СН'!$G$6-'СЕТ СН'!$G$23</f>
        <v>970.9956600700001</v>
      </c>
      <c r="G64" s="37">
        <f>SUMIFS(СВЦЭМ!$D$34:$D$777,СВЦЭМ!$A$34:$A$777,$A64,СВЦЭМ!$B$34:$B$777,G$47)+'СЕТ СН'!$G$11+СВЦЭМ!$D$10+'СЕТ СН'!$G$6-'СЕТ СН'!$G$23</f>
        <v>961.57705116000022</v>
      </c>
      <c r="H64" s="37">
        <f>SUMIFS(СВЦЭМ!$D$34:$D$777,СВЦЭМ!$A$34:$A$777,$A64,СВЦЭМ!$B$34:$B$777,H$47)+'СЕТ СН'!$G$11+СВЦЭМ!$D$10+'СЕТ СН'!$G$6-'СЕТ СН'!$G$23</f>
        <v>953.62081774000023</v>
      </c>
      <c r="I64" s="37">
        <f>SUMIFS(СВЦЭМ!$D$34:$D$777,СВЦЭМ!$A$34:$A$777,$A64,СВЦЭМ!$B$34:$B$777,I$47)+'СЕТ СН'!$G$11+СВЦЭМ!$D$10+'СЕТ СН'!$G$6-'СЕТ СН'!$G$23</f>
        <v>848.27756961000011</v>
      </c>
      <c r="J64" s="37">
        <f>SUMIFS(СВЦЭМ!$D$34:$D$777,СВЦЭМ!$A$34:$A$777,$A64,СВЦЭМ!$B$34:$B$777,J$47)+'СЕТ СН'!$G$11+СВЦЭМ!$D$10+'СЕТ СН'!$G$6-'СЕТ СН'!$G$23</f>
        <v>691.52923814999997</v>
      </c>
      <c r="K64" s="37">
        <f>SUMIFS(СВЦЭМ!$D$34:$D$777,СВЦЭМ!$A$34:$A$777,$A64,СВЦЭМ!$B$34:$B$777,K$47)+'СЕТ СН'!$G$11+СВЦЭМ!$D$10+'СЕТ СН'!$G$6-'СЕТ СН'!$G$23</f>
        <v>605.22059331000003</v>
      </c>
      <c r="L64" s="37">
        <f>SUMIFS(СВЦЭМ!$D$34:$D$777,СВЦЭМ!$A$34:$A$777,$A64,СВЦЭМ!$B$34:$B$777,L$47)+'СЕТ СН'!$G$11+СВЦЭМ!$D$10+'СЕТ СН'!$G$6-'СЕТ СН'!$G$23</f>
        <v>569.45168801000011</v>
      </c>
      <c r="M64" s="37">
        <f>SUMIFS(СВЦЭМ!$D$34:$D$777,СВЦЭМ!$A$34:$A$777,$A64,СВЦЭМ!$B$34:$B$777,M$47)+'СЕТ СН'!$G$11+СВЦЭМ!$D$10+'СЕТ СН'!$G$6-'СЕТ СН'!$G$23</f>
        <v>561.00518423999995</v>
      </c>
      <c r="N64" s="37">
        <f>SUMIFS(СВЦЭМ!$D$34:$D$777,СВЦЭМ!$A$34:$A$777,$A64,СВЦЭМ!$B$34:$B$777,N$47)+'СЕТ СН'!$G$11+СВЦЭМ!$D$10+'СЕТ СН'!$G$6-'СЕТ СН'!$G$23</f>
        <v>560.73195976999989</v>
      </c>
      <c r="O64" s="37">
        <f>SUMIFS(СВЦЭМ!$D$34:$D$777,СВЦЭМ!$A$34:$A$777,$A64,СВЦЭМ!$B$34:$B$777,O$47)+'СЕТ СН'!$G$11+СВЦЭМ!$D$10+'СЕТ СН'!$G$6-'СЕТ СН'!$G$23</f>
        <v>557.10043163000012</v>
      </c>
      <c r="P64" s="37">
        <f>SUMIFS(СВЦЭМ!$D$34:$D$777,СВЦЭМ!$A$34:$A$777,$A64,СВЦЭМ!$B$34:$B$777,P$47)+'СЕТ СН'!$G$11+СВЦЭМ!$D$10+'СЕТ СН'!$G$6-'СЕТ СН'!$G$23</f>
        <v>598.05574061000004</v>
      </c>
      <c r="Q64" s="37">
        <f>SUMIFS(СВЦЭМ!$D$34:$D$777,СВЦЭМ!$A$34:$A$777,$A64,СВЦЭМ!$B$34:$B$777,Q$47)+'СЕТ СН'!$G$11+СВЦЭМ!$D$10+'СЕТ СН'!$G$6-'СЕТ СН'!$G$23</f>
        <v>609.30308302000014</v>
      </c>
      <c r="R64" s="37">
        <f>SUMIFS(СВЦЭМ!$D$34:$D$777,СВЦЭМ!$A$34:$A$777,$A64,СВЦЭМ!$B$34:$B$777,R$47)+'СЕТ СН'!$G$11+СВЦЭМ!$D$10+'СЕТ СН'!$G$6-'СЕТ СН'!$G$23</f>
        <v>608.19955633000006</v>
      </c>
      <c r="S64" s="37">
        <f>SUMIFS(СВЦЭМ!$D$34:$D$777,СВЦЭМ!$A$34:$A$777,$A64,СВЦЭМ!$B$34:$B$777,S$47)+'СЕТ СН'!$G$11+СВЦЭМ!$D$10+'СЕТ СН'!$G$6-'СЕТ СН'!$G$23</f>
        <v>568.86653527999999</v>
      </c>
      <c r="T64" s="37">
        <f>SUMIFS(СВЦЭМ!$D$34:$D$777,СВЦЭМ!$A$34:$A$777,$A64,СВЦЭМ!$B$34:$B$777,T$47)+'СЕТ СН'!$G$11+СВЦЭМ!$D$10+'СЕТ СН'!$G$6-'СЕТ СН'!$G$23</f>
        <v>554.66665834000003</v>
      </c>
      <c r="U64" s="37">
        <f>SUMIFS(СВЦЭМ!$D$34:$D$777,СВЦЭМ!$A$34:$A$777,$A64,СВЦЭМ!$B$34:$B$777,U$47)+'СЕТ СН'!$G$11+СВЦЭМ!$D$10+'СЕТ СН'!$G$6-'СЕТ СН'!$G$23</f>
        <v>560.50174578999997</v>
      </c>
      <c r="V64" s="37">
        <f>SUMIFS(СВЦЭМ!$D$34:$D$777,СВЦЭМ!$A$34:$A$777,$A64,СВЦЭМ!$B$34:$B$777,V$47)+'СЕТ СН'!$G$11+СВЦЭМ!$D$10+'СЕТ СН'!$G$6-'СЕТ СН'!$G$23</f>
        <v>553.86587761000021</v>
      </c>
      <c r="W64" s="37">
        <f>SUMIFS(СВЦЭМ!$D$34:$D$777,СВЦЭМ!$A$34:$A$777,$A64,СВЦЭМ!$B$34:$B$777,W$47)+'СЕТ СН'!$G$11+СВЦЭМ!$D$10+'СЕТ СН'!$G$6-'СЕТ СН'!$G$23</f>
        <v>616.34459939999999</v>
      </c>
      <c r="X64" s="37">
        <f>SUMIFS(СВЦЭМ!$D$34:$D$777,СВЦЭМ!$A$34:$A$777,$A64,СВЦЭМ!$B$34:$B$777,X$47)+'СЕТ СН'!$G$11+СВЦЭМ!$D$10+'СЕТ СН'!$G$6-'СЕТ СН'!$G$23</f>
        <v>686.95133758000009</v>
      </c>
      <c r="Y64" s="37">
        <f>SUMIFS(СВЦЭМ!$D$34:$D$777,СВЦЭМ!$A$34:$A$777,$A64,СВЦЭМ!$B$34:$B$777,Y$47)+'СЕТ СН'!$G$11+СВЦЭМ!$D$10+'СЕТ СН'!$G$6-'СЕТ СН'!$G$23</f>
        <v>827.47065151999993</v>
      </c>
    </row>
    <row r="65" spans="1:26" ht="15.75" x14ac:dyDescent="0.2">
      <c r="A65" s="36">
        <f t="shared" si="1"/>
        <v>43269</v>
      </c>
      <c r="B65" s="37">
        <f>SUMIFS(СВЦЭМ!$D$34:$D$777,СВЦЭМ!$A$34:$A$777,$A65,СВЦЭМ!$B$34:$B$777,B$47)+'СЕТ СН'!$G$11+СВЦЭМ!$D$10+'СЕТ СН'!$G$6-'СЕТ СН'!$G$23</f>
        <v>971.88352094000027</v>
      </c>
      <c r="C65" s="37">
        <f>SUMIFS(СВЦЭМ!$D$34:$D$777,СВЦЭМ!$A$34:$A$777,$A65,СВЦЭМ!$B$34:$B$777,C$47)+'СЕТ СН'!$G$11+СВЦЭМ!$D$10+'СЕТ СН'!$G$6-'СЕТ СН'!$G$23</f>
        <v>996.52046366999991</v>
      </c>
      <c r="D65" s="37">
        <f>SUMIFS(СВЦЭМ!$D$34:$D$777,СВЦЭМ!$A$34:$A$777,$A65,СВЦЭМ!$B$34:$B$777,D$47)+'СЕТ СН'!$G$11+СВЦЭМ!$D$10+'СЕТ СН'!$G$6-'СЕТ СН'!$G$23</f>
        <v>984.69191819000014</v>
      </c>
      <c r="E65" s="37">
        <f>SUMIFS(СВЦЭМ!$D$34:$D$777,СВЦЭМ!$A$34:$A$777,$A65,СВЦЭМ!$B$34:$B$777,E$47)+'СЕТ СН'!$G$11+СВЦЭМ!$D$10+'СЕТ СН'!$G$6-'СЕТ СН'!$G$23</f>
        <v>976.34988671999997</v>
      </c>
      <c r="F65" s="37">
        <f>SUMIFS(СВЦЭМ!$D$34:$D$777,СВЦЭМ!$A$34:$A$777,$A65,СВЦЭМ!$B$34:$B$777,F$47)+'СЕТ СН'!$G$11+СВЦЭМ!$D$10+'СЕТ СН'!$G$6-'СЕТ СН'!$G$23</f>
        <v>969.76074241999993</v>
      </c>
      <c r="G65" s="37">
        <f>SUMIFS(СВЦЭМ!$D$34:$D$777,СВЦЭМ!$A$34:$A$777,$A65,СВЦЭМ!$B$34:$B$777,G$47)+'СЕТ СН'!$G$11+СВЦЭМ!$D$10+'СЕТ СН'!$G$6-'СЕТ СН'!$G$23</f>
        <v>975.44490605999988</v>
      </c>
      <c r="H65" s="37">
        <f>SUMIFS(СВЦЭМ!$D$34:$D$777,СВЦЭМ!$A$34:$A$777,$A65,СВЦЭМ!$B$34:$B$777,H$47)+'СЕТ СН'!$G$11+СВЦЭМ!$D$10+'СЕТ СН'!$G$6-'СЕТ СН'!$G$23</f>
        <v>933.01367216000006</v>
      </c>
      <c r="I65" s="37">
        <f>SUMIFS(СВЦЭМ!$D$34:$D$777,СВЦЭМ!$A$34:$A$777,$A65,СВЦЭМ!$B$34:$B$777,I$47)+'СЕТ СН'!$G$11+СВЦЭМ!$D$10+'СЕТ СН'!$G$6-'СЕТ СН'!$G$23</f>
        <v>777.48155218999989</v>
      </c>
      <c r="J65" s="37">
        <f>SUMIFS(СВЦЭМ!$D$34:$D$777,СВЦЭМ!$A$34:$A$777,$A65,СВЦЭМ!$B$34:$B$777,J$47)+'СЕТ СН'!$G$11+СВЦЭМ!$D$10+'СЕТ СН'!$G$6-'СЕТ СН'!$G$23</f>
        <v>647.00029372000006</v>
      </c>
      <c r="K65" s="37">
        <f>SUMIFS(СВЦЭМ!$D$34:$D$777,СВЦЭМ!$A$34:$A$777,$A65,СВЦЭМ!$B$34:$B$777,K$47)+'СЕТ СН'!$G$11+СВЦЭМ!$D$10+'СЕТ СН'!$G$6-'СЕТ СН'!$G$23</f>
        <v>592.12592736999989</v>
      </c>
      <c r="L65" s="37">
        <f>SUMIFS(СВЦЭМ!$D$34:$D$777,СВЦЭМ!$A$34:$A$777,$A65,СВЦЭМ!$B$34:$B$777,L$47)+'СЕТ СН'!$G$11+СВЦЭМ!$D$10+'СЕТ СН'!$G$6-'СЕТ СН'!$G$23</f>
        <v>586.90177439000001</v>
      </c>
      <c r="M65" s="37">
        <f>SUMIFS(СВЦЭМ!$D$34:$D$777,СВЦЭМ!$A$34:$A$777,$A65,СВЦЭМ!$B$34:$B$777,M$47)+'СЕТ СН'!$G$11+СВЦЭМ!$D$10+'СЕТ СН'!$G$6-'СЕТ СН'!$G$23</f>
        <v>589.37679650000007</v>
      </c>
      <c r="N65" s="37">
        <f>SUMIFS(СВЦЭМ!$D$34:$D$777,СВЦЭМ!$A$34:$A$777,$A65,СВЦЭМ!$B$34:$B$777,N$47)+'СЕТ СН'!$G$11+СВЦЭМ!$D$10+'СЕТ СН'!$G$6-'СЕТ СН'!$G$23</f>
        <v>578.81034996000005</v>
      </c>
      <c r="O65" s="37">
        <f>SUMIFS(СВЦЭМ!$D$34:$D$777,СВЦЭМ!$A$34:$A$777,$A65,СВЦЭМ!$B$34:$B$777,O$47)+'СЕТ СН'!$G$11+СВЦЭМ!$D$10+'СЕТ СН'!$G$6-'СЕТ СН'!$G$23</f>
        <v>572.74507140000003</v>
      </c>
      <c r="P65" s="37">
        <f>SUMIFS(СВЦЭМ!$D$34:$D$777,СВЦЭМ!$A$34:$A$777,$A65,СВЦЭМ!$B$34:$B$777,P$47)+'СЕТ СН'!$G$11+СВЦЭМ!$D$10+'СЕТ СН'!$G$6-'СЕТ СН'!$G$23</f>
        <v>588.65587775999995</v>
      </c>
      <c r="Q65" s="37">
        <f>SUMIFS(СВЦЭМ!$D$34:$D$777,СВЦЭМ!$A$34:$A$777,$A65,СВЦЭМ!$B$34:$B$777,Q$47)+'СЕТ СН'!$G$11+СВЦЭМ!$D$10+'СЕТ СН'!$G$6-'СЕТ СН'!$G$23</f>
        <v>588.97086528000011</v>
      </c>
      <c r="R65" s="37">
        <f>SUMIFS(СВЦЭМ!$D$34:$D$777,СВЦЭМ!$A$34:$A$777,$A65,СВЦЭМ!$B$34:$B$777,R$47)+'СЕТ СН'!$G$11+СВЦЭМ!$D$10+'СЕТ СН'!$G$6-'СЕТ СН'!$G$23</f>
        <v>594.96884328999988</v>
      </c>
      <c r="S65" s="37">
        <f>SUMIFS(СВЦЭМ!$D$34:$D$777,СВЦЭМ!$A$34:$A$777,$A65,СВЦЭМ!$B$34:$B$777,S$47)+'СЕТ СН'!$G$11+СВЦЭМ!$D$10+'СЕТ СН'!$G$6-'СЕТ СН'!$G$23</f>
        <v>586.92979062000006</v>
      </c>
      <c r="T65" s="37">
        <f>SUMIFS(СВЦЭМ!$D$34:$D$777,СВЦЭМ!$A$34:$A$777,$A65,СВЦЭМ!$B$34:$B$777,T$47)+'СЕТ СН'!$G$11+СВЦЭМ!$D$10+'СЕТ СН'!$G$6-'СЕТ СН'!$G$23</f>
        <v>577.72973280000008</v>
      </c>
      <c r="U65" s="37">
        <f>SUMIFS(СВЦЭМ!$D$34:$D$777,СВЦЭМ!$A$34:$A$777,$A65,СВЦЭМ!$B$34:$B$777,U$47)+'СЕТ СН'!$G$11+СВЦЭМ!$D$10+'СЕТ СН'!$G$6-'СЕТ СН'!$G$23</f>
        <v>591.46558799000002</v>
      </c>
      <c r="V65" s="37">
        <f>SUMIFS(СВЦЭМ!$D$34:$D$777,СВЦЭМ!$A$34:$A$777,$A65,СВЦЭМ!$B$34:$B$777,V$47)+'СЕТ СН'!$G$11+СВЦЭМ!$D$10+'СЕТ СН'!$G$6-'СЕТ СН'!$G$23</f>
        <v>595.89511024000001</v>
      </c>
      <c r="W65" s="37">
        <f>SUMIFS(СВЦЭМ!$D$34:$D$777,СВЦЭМ!$A$34:$A$777,$A65,СВЦЭМ!$B$34:$B$777,W$47)+'СЕТ СН'!$G$11+СВЦЭМ!$D$10+'СЕТ СН'!$G$6-'СЕТ СН'!$G$23</f>
        <v>642.32029767999995</v>
      </c>
      <c r="X65" s="37">
        <f>SUMIFS(СВЦЭМ!$D$34:$D$777,СВЦЭМ!$A$34:$A$777,$A65,СВЦЭМ!$B$34:$B$777,X$47)+'СЕТ СН'!$G$11+СВЦЭМ!$D$10+'СЕТ СН'!$G$6-'СЕТ СН'!$G$23</f>
        <v>750.91416188000005</v>
      </c>
      <c r="Y65" s="37">
        <f>SUMIFS(СВЦЭМ!$D$34:$D$777,СВЦЭМ!$A$34:$A$777,$A65,СВЦЭМ!$B$34:$B$777,Y$47)+'СЕТ СН'!$G$11+СВЦЭМ!$D$10+'СЕТ СН'!$G$6-'СЕТ СН'!$G$23</f>
        <v>883.16221720999999</v>
      </c>
    </row>
    <row r="66" spans="1:26" ht="15.75" x14ac:dyDescent="0.2">
      <c r="A66" s="36">
        <f t="shared" si="1"/>
        <v>43270</v>
      </c>
      <c r="B66" s="37">
        <f>SUMIFS(СВЦЭМ!$D$34:$D$777,СВЦЭМ!$A$34:$A$777,$A66,СВЦЭМ!$B$34:$B$777,B$47)+'СЕТ СН'!$G$11+СВЦЭМ!$D$10+'СЕТ СН'!$G$6-'СЕТ СН'!$G$23</f>
        <v>867.14133591000007</v>
      </c>
      <c r="C66" s="37">
        <f>SUMIFS(СВЦЭМ!$D$34:$D$777,СВЦЭМ!$A$34:$A$777,$A66,СВЦЭМ!$B$34:$B$777,C$47)+'СЕТ СН'!$G$11+СВЦЭМ!$D$10+'СЕТ СН'!$G$6-'СЕТ СН'!$G$23</f>
        <v>915.67944771000009</v>
      </c>
      <c r="D66" s="37">
        <f>SUMIFS(СВЦЭМ!$D$34:$D$777,СВЦЭМ!$A$34:$A$777,$A66,СВЦЭМ!$B$34:$B$777,D$47)+'СЕТ СН'!$G$11+СВЦЭМ!$D$10+'СЕТ СН'!$G$6-'СЕТ СН'!$G$23</f>
        <v>925.5194829400001</v>
      </c>
      <c r="E66" s="37">
        <f>SUMIFS(СВЦЭМ!$D$34:$D$777,СВЦЭМ!$A$34:$A$777,$A66,СВЦЭМ!$B$34:$B$777,E$47)+'СЕТ СН'!$G$11+СВЦЭМ!$D$10+'СЕТ СН'!$G$6-'СЕТ СН'!$G$23</f>
        <v>819.6390880900002</v>
      </c>
      <c r="F66" s="37">
        <f>SUMIFS(СВЦЭМ!$D$34:$D$777,СВЦЭМ!$A$34:$A$777,$A66,СВЦЭМ!$B$34:$B$777,F$47)+'СЕТ СН'!$G$11+СВЦЭМ!$D$10+'СЕТ СН'!$G$6-'СЕТ СН'!$G$23</f>
        <v>812.17153533999988</v>
      </c>
      <c r="G66" s="37">
        <f>SUMIFS(СВЦЭМ!$D$34:$D$777,СВЦЭМ!$A$34:$A$777,$A66,СВЦЭМ!$B$34:$B$777,G$47)+'СЕТ СН'!$G$11+СВЦЭМ!$D$10+'СЕТ СН'!$G$6-'СЕТ СН'!$G$23</f>
        <v>795.08001397999999</v>
      </c>
      <c r="H66" s="37">
        <f>SUMIFS(СВЦЭМ!$D$34:$D$777,СВЦЭМ!$A$34:$A$777,$A66,СВЦЭМ!$B$34:$B$777,H$47)+'СЕТ СН'!$G$11+СВЦЭМ!$D$10+'СЕТ СН'!$G$6-'СЕТ СН'!$G$23</f>
        <v>798.84115983000004</v>
      </c>
      <c r="I66" s="37">
        <f>SUMIFS(СВЦЭМ!$D$34:$D$777,СВЦЭМ!$A$34:$A$777,$A66,СВЦЭМ!$B$34:$B$777,I$47)+'СЕТ СН'!$G$11+СВЦЭМ!$D$10+'СЕТ СН'!$G$6-'СЕТ СН'!$G$23</f>
        <v>724.21850035999989</v>
      </c>
      <c r="J66" s="37">
        <f>SUMIFS(СВЦЭМ!$D$34:$D$777,СВЦЭМ!$A$34:$A$777,$A66,СВЦЭМ!$B$34:$B$777,J$47)+'СЕТ СН'!$G$11+СВЦЭМ!$D$10+'СЕТ СН'!$G$6-'СЕТ СН'!$G$23</f>
        <v>616.51460184000018</v>
      </c>
      <c r="K66" s="37">
        <f>SUMIFS(СВЦЭМ!$D$34:$D$777,СВЦЭМ!$A$34:$A$777,$A66,СВЦЭМ!$B$34:$B$777,K$47)+'СЕТ СН'!$G$11+СВЦЭМ!$D$10+'СЕТ СН'!$G$6-'СЕТ СН'!$G$23</f>
        <v>564.54572472000007</v>
      </c>
      <c r="L66" s="37">
        <f>SUMIFS(СВЦЭМ!$D$34:$D$777,СВЦЭМ!$A$34:$A$777,$A66,СВЦЭМ!$B$34:$B$777,L$47)+'СЕТ СН'!$G$11+СВЦЭМ!$D$10+'СЕТ СН'!$G$6-'СЕТ СН'!$G$23</f>
        <v>562.73325745</v>
      </c>
      <c r="M66" s="37">
        <f>SUMIFS(СВЦЭМ!$D$34:$D$777,СВЦЭМ!$A$34:$A$777,$A66,СВЦЭМ!$B$34:$B$777,M$47)+'СЕТ СН'!$G$11+СВЦЭМ!$D$10+'СЕТ СН'!$G$6-'СЕТ СН'!$G$23</f>
        <v>570.29249614999992</v>
      </c>
      <c r="N66" s="37">
        <f>SUMIFS(СВЦЭМ!$D$34:$D$777,СВЦЭМ!$A$34:$A$777,$A66,СВЦЭМ!$B$34:$B$777,N$47)+'СЕТ СН'!$G$11+СВЦЭМ!$D$10+'СЕТ СН'!$G$6-'СЕТ СН'!$G$23</f>
        <v>570.19304778000003</v>
      </c>
      <c r="O66" s="37">
        <f>SUMIFS(СВЦЭМ!$D$34:$D$777,СВЦЭМ!$A$34:$A$777,$A66,СВЦЭМ!$B$34:$B$777,O$47)+'СЕТ СН'!$G$11+СВЦЭМ!$D$10+'СЕТ СН'!$G$6-'СЕТ СН'!$G$23</f>
        <v>552.74346776000004</v>
      </c>
      <c r="P66" s="37">
        <f>SUMIFS(СВЦЭМ!$D$34:$D$777,СВЦЭМ!$A$34:$A$777,$A66,СВЦЭМ!$B$34:$B$777,P$47)+'СЕТ СН'!$G$11+СВЦЭМ!$D$10+'СЕТ СН'!$G$6-'СЕТ СН'!$G$23</f>
        <v>581.07141685999989</v>
      </c>
      <c r="Q66" s="37">
        <f>SUMIFS(СВЦЭМ!$D$34:$D$777,СВЦЭМ!$A$34:$A$777,$A66,СВЦЭМ!$B$34:$B$777,Q$47)+'СЕТ СН'!$G$11+СВЦЭМ!$D$10+'СЕТ СН'!$G$6-'СЕТ СН'!$G$23</f>
        <v>590.29747551000003</v>
      </c>
      <c r="R66" s="37">
        <f>SUMIFS(СВЦЭМ!$D$34:$D$777,СВЦЭМ!$A$34:$A$777,$A66,СВЦЭМ!$B$34:$B$777,R$47)+'СЕТ СН'!$G$11+СВЦЭМ!$D$10+'СЕТ СН'!$G$6-'СЕТ СН'!$G$23</f>
        <v>583.5684161800001</v>
      </c>
      <c r="S66" s="37">
        <f>SUMIFS(СВЦЭМ!$D$34:$D$777,СВЦЭМ!$A$34:$A$777,$A66,СВЦЭМ!$B$34:$B$777,S$47)+'СЕТ СН'!$G$11+СВЦЭМ!$D$10+'СЕТ СН'!$G$6-'СЕТ СН'!$G$23</f>
        <v>575.75598802000002</v>
      </c>
      <c r="T66" s="37">
        <f>SUMIFS(СВЦЭМ!$D$34:$D$777,СВЦЭМ!$A$34:$A$777,$A66,СВЦЭМ!$B$34:$B$777,T$47)+'СЕТ СН'!$G$11+СВЦЭМ!$D$10+'СЕТ СН'!$G$6-'СЕТ СН'!$G$23</f>
        <v>561.04467975</v>
      </c>
      <c r="U66" s="37">
        <f>SUMIFS(СВЦЭМ!$D$34:$D$777,СВЦЭМ!$A$34:$A$777,$A66,СВЦЭМ!$B$34:$B$777,U$47)+'СЕТ СН'!$G$11+СВЦЭМ!$D$10+'СЕТ СН'!$G$6-'СЕТ СН'!$G$23</f>
        <v>579.30493263000005</v>
      </c>
      <c r="V66" s="37">
        <f>SUMIFS(СВЦЭМ!$D$34:$D$777,СВЦЭМ!$A$34:$A$777,$A66,СВЦЭМ!$B$34:$B$777,V$47)+'СЕТ СН'!$G$11+СВЦЭМ!$D$10+'СЕТ СН'!$G$6-'СЕТ СН'!$G$23</f>
        <v>580.65175280000005</v>
      </c>
      <c r="W66" s="37">
        <f>SUMIFS(СВЦЭМ!$D$34:$D$777,СВЦЭМ!$A$34:$A$777,$A66,СВЦЭМ!$B$34:$B$777,W$47)+'СЕТ СН'!$G$11+СВЦЭМ!$D$10+'СЕТ СН'!$G$6-'СЕТ СН'!$G$23</f>
        <v>615.53340711000021</v>
      </c>
      <c r="X66" s="37">
        <f>SUMIFS(СВЦЭМ!$D$34:$D$777,СВЦЭМ!$A$34:$A$777,$A66,СВЦЭМ!$B$34:$B$777,X$47)+'СЕТ СН'!$G$11+СВЦЭМ!$D$10+'СЕТ СН'!$G$6-'СЕТ СН'!$G$23</f>
        <v>722.18147026999998</v>
      </c>
      <c r="Y66" s="37">
        <f>SUMIFS(СВЦЭМ!$D$34:$D$777,СВЦЭМ!$A$34:$A$777,$A66,СВЦЭМ!$B$34:$B$777,Y$47)+'СЕТ СН'!$G$11+СВЦЭМ!$D$10+'СЕТ СН'!$G$6-'СЕТ СН'!$G$23</f>
        <v>843.14719346000004</v>
      </c>
    </row>
    <row r="67" spans="1:26" ht="15.75" x14ac:dyDescent="0.2">
      <c r="A67" s="36">
        <f t="shared" si="1"/>
        <v>43271</v>
      </c>
      <c r="B67" s="37">
        <f>SUMIFS(СВЦЭМ!$D$34:$D$777,СВЦЭМ!$A$34:$A$777,$A67,СВЦЭМ!$B$34:$B$777,B$47)+'СЕТ СН'!$G$11+СВЦЭМ!$D$10+'СЕТ СН'!$G$6-'СЕТ СН'!$G$23</f>
        <v>825.48731867999993</v>
      </c>
      <c r="C67" s="37">
        <f>SUMIFS(СВЦЭМ!$D$34:$D$777,СВЦЭМ!$A$34:$A$777,$A67,СВЦЭМ!$B$34:$B$777,C$47)+'СЕТ СН'!$G$11+СВЦЭМ!$D$10+'СЕТ СН'!$G$6-'СЕТ СН'!$G$23</f>
        <v>861.24656543000003</v>
      </c>
      <c r="D67" s="37">
        <f>SUMIFS(СВЦЭМ!$D$34:$D$777,СВЦЭМ!$A$34:$A$777,$A67,СВЦЭМ!$B$34:$B$777,D$47)+'СЕТ СН'!$G$11+СВЦЭМ!$D$10+'СЕТ СН'!$G$6-'СЕТ СН'!$G$23</f>
        <v>912.49471660000006</v>
      </c>
      <c r="E67" s="37">
        <f>SUMIFS(СВЦЭМ!$D$34:$D$777,СВЦЭМ!$A$34:$A$777,$A67,СВЦЭМ!$B$34:$B$777,E$47)+'СЕТ СН'!$G$11+СВЦЭМ!$D$10+'СЕТ СН'!$G$6-'СЕТ СН'!$G$23</f>
        <v>930.34959496999988</v>
      </c>
      <c r="F67" s="37">
        <f>SUMIFS(СВЦЭМ!$D$34:$D$777,СВЦЭМ!$A$34:$A$777,$A67,СВЦЭМ!$B$34:$B$777,F$47)+'СЕТ СН'!$G$11+СВЦЭМ!$D$10+'СЕТ СН'!$G$6-'СЕТ СН'!$G$23</f>
        <v>928.62377405999985</v>
      </c>
      <c r="G67" s="37">
        <f>SUMIFS(СВЦЭМ!$D$34:$D$777,СВЦЭМ!$A$34:$A$777,$A67,СВЦЭМ!$B$34:$B$777,G$47)+'СЕТ СН'!$G$11+СВЦЭМ!$D$10+'СЕТ СН'!$G$6-'СЕТ СН'!$G$23</f>
        <v>903.38768560000005</v>
      </c>
      <c r="H67" s="37">
        <f>SUMIFS(СВЦЭМ!$D$34:$D$777,СВЦЭМ!$A$34:$A$777,$A67,СВЦЭМ!$B$34:$B$777,H$47)+'СЕТ СН'!$G$11+СВЦЭМ!$D$10+'СЕТ СН'!$G$6-'СЕТ СН'!$G$23</f>
        <v>801.10226361000002</v>
      </c>
      <c r="I67" s="37">
        <f>SUMIFS(СВЦЭМ!$D$34:$D$777,СВЦЭМ!$A$34:$A$777,$A67,СВЦЭМ!$B$34:$B$777,I$47)+'СЕТ СН'!$G$11+СВЦЭМ!$D$10+'СЕТ СН'!$G$6-'СЕТ СН'!$G$23</f>
        <v>654.03001885000015</v>
      </c>
      <c r="J67" s="37">
        <f>SUMIFS(СВЦЭМ!$D$34:$D$777,СВЦЭМ!$A$34:$A$777,$A67,СВЦЭМ!$B$34:$B$777,J$47)+'СЕТ СН'!$G$11+СВЦЭМ!$D$10+'СЕТ СН'!$G$6-'СЕТ СН'!$G$23</f>
        <v>569.38652044999992</v>
      </c>
      <c r="K67" s="37">
        <f>SUMIFS(СВЦЭМ!$D$34:$D$777,СВЦЭМ!$A$34:$A$777,$A67,СВЦЭМ!$B$34:$B$777,K$47)+'СЕТ СН'!$G$11+СВЦЭМ!$D$10+'СЕТ СН'!$G$6-'СЕТ СН'!$G$23</f>
        <v>533.02668468000013</v>
      </c>
      <c r="L67" s="37">
        <f>SUMIFS(СВЦЭМ!$D$34:$D$777,СВЦЭМ!$A$34:$A$777,$A67,СВЦЭМ!$B$34:$B$777,L$47)+'СЕТ СН'!$G$11+СВЦЭМ!$D$10+'СЕТ СН'!$G$6-'СЕТ СН'!$G$23</f>
        <v>543.29512441000008</v>
      </c>
      <c r="M67" s="37">
        <f>SUMIFS(СВЦЭМ!$D$34:$D$777,СВЦЭМ!$A$34:$A$777,$A67,СВЦЭМ!$B$34:$B$777,M$47)+'СЕТ СН'!$G$11+СВЦЭМ!$D$10+'СЕТ СН'!$G$6-'СЕТ СН'!$G$23</f>
        <v>545.55957261000015</v>
      </c>
      <c r="N67" s="37">
        <f>SUMIFS(СВЦЭМ!$D$34:$D$777,СВЦЭМ!$A$34:$A$777,$A67,СВЦЭМ!$B$34:$B$777,N$47)+'СЕТ СН'!$G$11+СВЦЭМ!$D$10+'СЕТ СН'!$G$6-'СЕТ СН'!$G$23</f>
        <v>549.57657934000019</v>
      </c>
      <c r="O67" s="37">
        <f>SUMIFS(СВЦЭМ!$D$34:$D$777,СВЦЭМ!$A$34:$A$777,$A67,СВЦЭМ!$B$34:$B$777,O$47)+'СЕТ СН'!$G$11+СВЦЭМ!$D$10+'СЕТ СН'!$G$6-'СЕТ СН'!$G$23</f>
        <v>555.57732047999991</v>
      </c>
      <c r="P67" s="37">
        <f>SUMIFS(СВЦЭМ!$D$34:$D$777,СВЦЭМ!$A$34:$A$777,$A67,СВЦЭМ!$B$34:$B$777,P$47)+'СЕТ СН'!$G$11+СВЦЭМ!$D$10+'СЕТ СН'!$G$6-'СЕТ СН'!$G$23</f>
        <v>559.1996848</v>
      </c>
      <c r="Q67" s="37">
        <f>SUMIFS(СВЦЭМ!$D$34:$D$777,СВЦЭМ!$A$34:$A$777,$A67,СВЦЭМ!$B$34:$B$777,Q$47)+'СЕТ СН'!$G$11+СВЦЭМ!$D$10+'СЕТ СН'!$G$6-'СЕТ СН'!$G$23</f>
        <v>566.76892717000021</v>
      </c>
      <c r="R67" s="37">
        <f>SUMIFS(СВЦЭМ!$D$34:$D$777,СВЦЭМ!$A$34:$A$777,$A67,СВЦЭМ!$B$34:$B$777,R$47)+'СЕТ СН'!$G$11+СВЦЭМ!$D$10+'СЕТ СН'!$G$6-'СЕТ СН'!$G$23</f>
        <v>574.65416706999997</v>
      </c>
      <c r="S67" s="37">
        <f>SUMIFS(СВЦЭМ!$D$34:$D$777,СВЦЭМ!$A$34:$A$777,$A67,СВЦЭМ!$B$34:$B$777,S$47)+'СЕТ СН'!$G$11+СВЦЭМ!$D$10+'СЕТ СН'!$G$6-'СЕТ СН'!$G$23</f>
        <v>608.67968349</v>
      </c>
      <c r="T67" s="37">
        <f>SUMIFS(СВЦЭМ!$D$34:$D$777,СВЦЭМ!$A$34:$A$777,$A67,СВЦЭМ!$B$34:$B$777,T$47)+'СЕТ СН'!$G$11+СВЦЭМ!$D$10+'СЕТ СН'!$G$6-'СЕТ СН'!$G$23</f>
        <v>620.45330806000004</v>
      </c>
      <c r="U67" s="37">
        <f>SUMIFS(СВЦЭМ!$D$34:$D$777,СВЦЭМ!$A$34:$A$777,$A67,СВЦЭМ!$B$34:$B$777,U$47)+'СЕТ СН'!$G$11+СВЦЭМ!$D$10+'СЕТ СН'!$G$6-'СЕТ СН'!$G$23</f>
        <v>623.65308059000006</v>
      </c>
      <c r="V67" s="37">
        <f>SUMIFS(СВЦЭМ!$D$34:$D$777,СВЦЭМ!$A$34:$A$777,$A67,СВЦЭМ!$B$34:$B$777,V$47)+'СЕТ СН'!$G$11+СВЦЭМ!$D$10+'СЕТ СН'!$G$6-'СЕТ СН'!$G$23</f>
        <v>621.66502453999999</v>
      </c>
      <c r="W67" s="37">
        <f>SUMIFS(СВЦЭМ!$D$34:$D$777,СВЦЭМ!$A$34:$A$777,$A67,СВЦЭМ!$B$34:$B$777,W$47)+'СЕТ СН'!$G$11+СВЦЭМ!$D$10+'СЕТ СН'!$G$6-'СЕТ СН'!$G$23</f>
        <v>668.95036498999991</v>
      </c>
      <c r="X67" s="37">
        <f>SUMIFS(СВЦЭМ!$D$34:$D$777,СВЦЭМ!$A$34:$A$777,$A67,СВЦЭМ!$B$34:$B$777,X$47)+'СЕТ СН'!$G$11+СВЦЭМ!$D$10+'СЕТ СН'!$G$6-'СЕТ СН'!$G$23</f>
        <v>753.95363456000007</v>
      </c>
      <c r="Y67" s="37">
        <f>SUMIFS(СВЦЭМ!$D$34:$D$777,СВЦЭМ!$A$34:$A$777,$A67,СВЦЭМ!$B$34:$B$777,Y$47)+'СЕТ СН'!$G$11+СВЦЭМ!$D$10+'СЕТ СН'!$G$6-'СЕТ СН'!$G$23</f>
        <v>865.89853368000001</v>
      </c>
    </row>
    <row r="68" spans="1:26" ht="15.75" x14ac:dyDescent="0.2">
      <c r="A68" s="36">
        <f t="shared" si="1"/>
        <v>43272</v>
      </c>
      <c r="B68" s="37">
        <f>SUMIFS(СВЦЭМ!$D$34:$D$777,СВЦЭМ!$A$34:$A$777,$A68,СВЦЭМ!$B$34:$B$777,B$47)+'СЕТ СН'!$G$11+СВЦЭМ!$D$10+'СЕТ СН'!$G$6-'СЕТ СН'!$G$23</f>
        <v>844.81768189999991</v>
      </c>
      <c r="C68" s="37">
        <f>SUMIFS(СВЦЭМ!$D$34:$D$777,СВЦЭМ!$A$34:$A$777,$A68,СВЦЭМ!$B$34:$B$777,C$47)+'СЕТ СН'!$G$11+СВЦЭМ!$D$10+'СЕТ СН'!$G$6-'СЕТ СН'!$G$23</f>
        <v>856.99156045000007</v>
      </c>
      <c r="D68" s="37">
        <f>SUMIFS(СВЦЭМ!$D$34:$D$777,СВЦЭМ!$A$34:$A$777,$A68,СВЦЭМ!$B$34:$B$777,D$47)+'СЕТ СН'!$G$11+СВЦЭМ!$D$10+'СЕТ СН'!$G$6-'СЕТ СН'!$G$23</f>
        <v>917.49556228000017</v>
      </c>
      <c r="E68" s="37">
        <f>SUMIFS(СВЦЭМ!$D$34:$D$777,СВЦЭМ!$A$34:$A$777,$A68,СВЦЭМ!$B$34:$B$777,E$47)+'СЕТ СН'!$G$11+СВЦЭМ!$D$10+'СЕТ СН'!$G$6-'СЕТ СН'!$G$23</f>
        <v>930.94766560000005</v>
      </c>
      <c r="F68" s="37">
        <f>SUMIFS(СВЦЭМ!$D$34:$D$777,СВЦЭМ!$A$34:$A$777,$A68,СВЦЭМ!$B$34:$B$777,F$47)+'СЕТ СН'!$G$11+СВЦЭМ!$D$10+'СЕТ СН'!$G$6-'СЕТ СН'!$G$23</f>
        <v>924.80779362999999</v>
      </c>
      <c r="G68" s="37">
        <f>SUMIFS(СВЦЭМ!$D$34:$D$777,СВЦЭМ!$A$34:$A$777,$A68,СВЦЭМ!$B$34:$B$777,G$47)+'СЕТ СН'!$G$11+СВЦЭМ!$D$10+'СЕТ СН'!$G$6-'СЕТ СН'!$G$23</f>
        <v>919.25207627999987</v>
      </c>
      <c r="H68" s="37">
        <f>SUMIFS(СВЦЭМ!$D$34:$D$777,СВЦЭМ!$A$34:$A$777,$A68,СВЦЭМ!$B$34:$B$777,H$47)+'СЕТ СН'!$G$11+СВЦЭМ!$D$10+'СЕТ СН'!$G$6-'СЕТ СН'!$G$23</f>
        <v>829.86129478999999</v>
      </c>
      <c r="I68" s="37">
        <f>SUMIFS(СВЦЭМ!$D$34:$D$777,СВЦЭМ!$A$34:$A$777,$A68,СВЦЭМ!$B$34:$B$777,I$47)+'СЕТ СН'!$G$11+СВЦЭМ!$D$10+'СЕТ СН'!$G$6-'СЕТ СН'!$G$23</f>
        <v>709.73321114000021</v>
      </c>
      <c r="J68" s="37">
        <f>SUMIFS(СВЦЭМ!$D$34:$D$777,СВЦЭМ!$A$34:$A$777,$A68,СВЦЭМ!$B$34:$B$777,J$47)+'СЕТ СН'!$G$11+СВЦЭМ!$D$10+'СЕТ СН'!$G$6-'СЕТ СН'!$G$23</f>
        <v>624.5388314500002</v>
      </c>
      <c r="K68" s="37">
        <f>SUMIFS(СВЦЭМ!$D$34:$D$777,СВЦЭМ!$A$34:$A$777,$A68,СВЦЭМ!$B$34:$B$777,K$47)+'СЕТ СН'!$G$11+СВЦЭМ!$D$10+'СЕТ СН'!$G$6-'СЕТ СН'!$G$23</f>
        <v>561.41521582999997</v>
      </c>
      <c r="L68" s="37">
        <f>SUMIFS(СВЦЭМ!$D$34:$D$777,СВЦЭМ!$A$34:$A$777,$A68,СВЦЭМ!$B$34:$B$777,L$47)+'СЕТ СН'!$G$11+СВЦЭМ!$D$10+'СЕТ СН'!$G$6-'СЕТ СН'!$G$23</f>
        <v>542.84671449000018</v>
      </c>
      <c r="M68" s="37">
        <f>SUMIFS(СВЦЭМ!$D$34:$D$777,СВЦЭМ!$A$34:$A$777,$A68,СВЦЭМ!$B$34:$B$777,M$47)+'СЕТ СН'!$G$11+СВЦЭМ!$D$10+'СЕТ СН'!$G$6-'СЕТ СН'!$G$23</f>
        <v>545.14769971999988</v>
      </c>
      <c r="N68" s="37">
        <f>SUMIFS(СВЦЭМ!$D$34:$D$777,СВЦЭМ!$A$34:$A$777,$A68,СВЦЭМ!$B$34:$B$777,N$47)+'СЕТ СН'!$G$11+СВЦЭМ!$D$10+'СЕТ СН'!$G$6-'СЕТ СН'!$G$23</f>
        <v>549.83737080000003</v>
      </c>
      <c r="O68" s="37">
        <f>SUMIFS(СВЦЭМ!$D$34:$D$777,СВЦЭМ!$A$34:$A$777,$A68,СВЦЭМ!$B$34:$B$777,O$47)+'СЕТ СН'!$G$11+СВЦЭМ!$D$10+'СЕТ СН'!$G$6-'СЕТ СН'!$G$23</f>
        <v>559.42519936000019</v>
      </c>
      <c r="P68" s="37">
        <f>SUMIFS(СВЦЭМ!$D$34:$D$777,СВЦЭМ!$A$34:$A$777,$A68,СВЦЭМ!$B$34:$B$777,P$47)+'СЕТ СН'!$G$11+СВЦЭМ!$D$10+'СЕТ СН'!$G$6-'СЕТ СН'!$G$23</f>
        <v>565.12420589999999</v>
      </c>
      <c r="Q68" s="37">
        <f>SUMIFS(СВЦЭМ!$D$34:$D$777,СВЦЭМ!$A$34:$A$777,$A68,СВЦЭМ!$B$34:$B$777,Q$47)+'СЕТ СН'!$G$11+СВЦЭМ!$D$10+'СЕТ СН'!$G$6-'СЕТ СН'!$G$23</f>
        <v>564.5603679300001</v>
      </c>
      <c r="R68" s="37">
        <f>SUMIFS(СВЦЭМ!$D$34:$D$777,СВЦЭМ!$A$34:$A$777,$A68,СВЦЭМ!$B$34:$B$777,R$47)+'СЕТ СН'!$G$11+СВЦЭМ!$D$10+'СЕТ СН'!$G$6-'СЕТ СН'!$G$23</f>
        <v>594.6336942600002</v>
      </c>
      <c r="S68" s="37">
        <f>SUMIFS(СВЦЭМ!$D$34:$D$777,СВЦЭМ!$A$34:$A$777,$A68,СВЦЭМ!$B$34:$B$777,S$47)+'СЕТ СН'!$G$11+СВЦЭМ!$D$10+'СЕТ СН'!$G$6-'СЕТ СН'!$G$23</f>
        <v>558.08042089000003</v>
      </c>
      <c r="T68" s="37">
        <f>SUMIFS(СВЦЭМ!$D$34:$D$777,СВЦЭМ!$A$34:$A$777,$A68,СВЦЭМ!$B$34:$B$777,T$47)+'СЕТ СН'!$G$11+СВЦЭМ!$D$10+'СЕТ СН'!$G$6-'СЕТ СН'!$G$23</f>
        <v>546.70958651000012</v>
      </c>
      <c r="U68" s="37">
        <f>SUMIFS(СВЦЭМ!$D$34:$D$777,СВЦЭМ!$A$34:$A$777,$A68,СВЦЭМ!$B$34:$B$777,U$47)+'СЕТ СН'!$G$11+СВЦЭМ!$D$10+'СЕТ СН'!$G$6-'СЕТ СН'!$G$23</f>
        <v>543.12826752000012</v>
      </c>
      <c r="V68" s="37">
        <f>SUMIFS(СВЦЭМ!$D$34:$D$777,СВЦЭМ!$A$34:$A$777,$A68,СВЦЭМ!$B$34:$B$777,V$47)+'СЕТ СН'!$G$11+СВЦЭМ!$D$10+'СЕТ СН'!$G$6-'СЕТ СН'!$G$23</f>
        <v>556.52463799000009</v>
      </c>
      <c r="W68" s="37">
        <f>SUMIFS(СВЦЭМ!$D$34:$D$777,СВЦЭМ!$A$34:$A$777,$A68,СВЦЭМ!$B$34:$B$777,W$47)+'СЕТ СН'!$G$11+СВЦЭМ!$D$10+'СЕТ СН'!$G$6-'СЕТ СН'!$G$23</f>
        <v>609.81339100000002</v>
      </c>
      <c r="X68" s="37">
        <f>SUMIFS(СВЦЭМ!$D$34:$D$777,СВЦЭМ!$A$34:$A$777,$A68,СВЦЭМ!$B$34:$B$777,X$47)+'СЕТ СН'!$G$11+СВЦЭМ!$D$10+'СЕТ СН'!$G$6-'СЕТ СН'!$G$23</f>
        <v>718.89073082000016</v>
      </c>
      <c r="Y68" s="37">
        <f>SUMIFS(СВЦЭМ!$D$34:$D$777,СВЦЭМ!$A$34:$A$777,$A68,СВЦЭМ!$B$34:$B$777,Y$47)+'СЕТ СН'!$G$11+СВЦЭМ!$D$10+'СЕТ СН'!$G$6-'СЕТ СН'!$G$23</f>
        <v>821.24782431000006</v>
      </c>
    </row>
    <row r="69" spans="1:26" ht="15.75" x14ac:dyDescent="0.2">
      <c r="A69" s="36">
        <f t="shared" si="1"/>
        <v>43273</v>
      </c>
      <c r="B69" s="37">
        <f>SUMIFS(СВЦЭМ!$D$34:$D$777,СВЦЭМ!$A$34:$A$777,$A69,СВЦЭМ!$B$34:$B$777,B$47)+'СЕТ СН'!$G$11+СВЦЭМ!$D$10+'СЕТ СН'!$G$6-'СЕТ СН'!$G$23</f>
        <v>814.72895842000014</v>
      </c>
      <c r="C69" s="37">
        <f>SUMIFS(СВЦЭМ!$D$34:$D$777,СВЦЭМ!$A$34:$A$777,$A69,СВЦЭМ!$B$34:$B$777,C$47)+'СЕТ СН'!$G$11+СВЦЭМ!$D$10+'СЕТ СН'!$G$6-'СЕТ СН'!$G$23</f>
        <v>821.3894072400002</v>
      </c>
      <c r="D69" s="37">
        <f>SUMIFS(СВЦЭМ!$D$34:$D$777,СВЦЭМ!$A$34:$A$777,$A69,СВЦЭМ!$B$34:$B$777,D$47)+'СЕТ СН'!$G$11+СВЦЭМ!$D$10+'СЕТ СН'!$G$6-'СЕТ СН'!$G$23</f>
        <v>852.07861492000018</v>
      </c>
      <c r="E69" s="37">
        <f>SUMIFS(СВЦЭМ!$D$34:$D$777,СВЦЭМ!$A$34:$A$777,$A69,СВЦЭМ!$B$34:$B$777,E$47)+'СЕТ СН'!$G$11+СВЦЭМ!$D$10+'СЕТ СН'!$G$6-'СЕТ СН'!$G$23</f>
        <v>876.68820137</v>
      </c>
      <c r="F69" s="37">
        <f>SUMIFS(СВЦЭМ!$D$34:$D$777,СВЦЭМ!$A$34:$A$777,$A69,СВЦЭМ!$B$34:$B$777,F$47)+'СЕТ СН'!$G$11+СВЦЭМ!$D$10+'СЕТ СН'!$G$6-'СЕТ СН'!$G$23</f>
        <v>859.07247352999991</v>
      </c>
      <c r="G69" s="37">
        <f>SUMIFS(СВЦЭМ!$D$34:$D$777,СВЦЭМ!$A$34:$A$777,$A69,СВЦЭМ!$B$34:$B$777,G$47)+'СЕТ СН'!$G$11+СВЦЭМ!$D$10+'СЕТ СН'!$G$6-'СЕТ СН'!$G$23</f>
        <v>848.18912884999997</v>
      </c>
      <c r="H69" s="37">
        <f>SUMIFS(СВЦЭМ!$D$34:$D$777,СВЦЭМ!$A$34:$A$777,$A69,СВЦЭМ!$B$34:$B$777,H$47)+'СЕТ СН'!$G$11+СВЦЭМ!$D$10+'СЕТ СН'!$G$6-'СЕТ СН'!$G$23</f>
        <v>789.52896761999989</v>
      </c>
      <c r="I69" s="37">
        <f>SUMIFS(СВЦЭМ!$D$34:$D$777,СВЦЭМ!$A$34:$A$777,$A69,СВЦЭМ!$B$34:$B$777,I$47)+'СЕТ СН'!$G$11+СВЦЭМ!$D$10+'СЕТ СН'!$G$6-'СЕТ СН'!$G$23</f>
        <v>703.55412608000017</v>
      </c>
      <c r="J69" s="37">
        <f>SUMIFS(СВЦЭМ!$D$34:$D$777,СВЦЭМ!$A$34:$A$777,$A69,СВЦЭМ!$B$34:$B$777,J$47)+'СЕТ СН'!$G$11+СВЦЭМ!$D$10+'СЕТ СН'!$G$6-'СЕТ СН'!$G$23</f>
        <v>595.63487582000005</v>
      </c>
      <c r="K69" s="37">
        <f>SUMIFS(СВЦЭМ!$D$34:$D$777,СВЦЭМ!$A$34:$A$777,$A69,СВЦЭМ!$B$34:$B$777,K$47)+'СЕТ СН'!$G$11+СВЦЭМ!$D$10+'СЕТ СН'!$G$6-'СЕТ СН'!$G$23</f>
        <v>547.19451136999999</v>
      </c>
      <c r="L69" s="37">
        <f>SUMIFS(СВЦЭМ!$D$34:$D$777,СВЦЭМ!$A$34:$A$777,$A69,СВЦЭМ!$B$34:$B$777,L$47)+'СЕТ СН'!$G$11+СВЦЭМ!$D$10+'СЕТ СН'!$G$6-'СЕТ СН'!$G$23</f>
        <v>538.16003046000003</v>
      </c>
      <c r="M69" s="37">
        <f>SUMIFS(СВЦЭМ!$D$34:$D$777,СВЦЭМ!$A$34:$A$777,$A69,СВЦЭМ!$B$34:$B$777,M$47)+'СЕТ СН'!$G$11+СВЦЭМ!$D$10+'СЕТ СН'!$G$6-'СЕТ СН'!$G$23</f>
        <v>540.56849466999995</v>
      </c>
      <c r="N69" s="37">
        <f>SUMIFS(СВЦЭМ!$D$34:$D$777,СВЦЭМ!$A$34:$A$777,$A69,СВЦЭМ!$B$34:$B$777,N$47)+'СЕТ СН'!$G$11+СВЦЭМ!$D$10+'СЕТ СН'!$G$6-'СЕТ СН'!$G$23</f>
        <v>545.80025169000021</v>
      </c>
      <c r="O69" s="37">
        <f>SUMIFS(СВЦЭМ!$D$34:$D$777,СВЦЭМ!$A$34:$A$777,$A69,СВЦЭМ!$B$34:$B$777,O$47)+'СЕТ СН'!$G$11+СВЦЭМ!$D$10+'СЕТ СН'!$G$6-'СЕТ СН'!$G$23</f>
        <v>542.7098506399999</v>
      </c>
      <c r="P69" s="37">
        <f>SUMIFS(СВЦЭМ!$D$34:$D$777,СВЦЭМ!$A$34:$A$777,$A69,СВЦЭМ!$B$34:$B$777,P$47)+'СЕТ СН'!$G$11+СВЦЭМ!$D$10+'СЕТ СН'!$G$6-'СЕТ СН'!$G$23</f>
        <v>537.86353284000018</v>
      </c>
      <c r="Q69" s="37">
        <f>SUMIFS(СВЦЭМ!$D$34:$D$777,СВЦЭМ!$A$34:$A$777,$A69,СВЦЭМ!$B$34:$B$777,Q$47)+'СЕТ СН'!$G$11+СВЦЭМ!$D$10+'СЕТ СН'!$G$6-'СЕТ СН'!$G$23</f>
        <v>533.75440242000002</v>
      </c>
      <c r="R69" s="37">
        <f>SUMIFS(СВЦЭМ!$D$34:$D$777,СВЦЭМ!$A$34:$A$777,$A69,СВЦЭМ!$B$34:$B$777,R$47)+'СЕТ СН'!$G$11+СВЦЭМ!$D$10+'СЕТ СН'!$G$6-'СЕТ СН'!$G$23</f>
        <v>571.46682151000016</v>
      </c>
      <c r="S69" s="37">
        <f>SUMIFS(СВЦЭМ!$D$34:$D$777,СВЦЭМ!$A$34:$A$777,$A69,СВЦЭМ!$B$34:$B$777,S$47)+'СЕТ СН'!$G$11+СВЦЭМ!$D$10+'СЕТ СН'!$G$6-'СЕТ СН'!$G$23</f>
        <v>568.38762187000009</v>
      </c>
      <c r="T69" s="37">
        <f>SUMIFS(СВЦЭМ!$D$34:$D$777,СВЦЭМ!$A$34:$A$777,$A69,СВЦЭМ!$B$34:$B$777,T$47)+'СЕТ СН'!$G$11+СВЦЭМ!$D$10+'СЕТ СН'!$G$6-'СЕТ СН'!$G$23</f>
        <v>539.82262821000006</v>
      </c>
      <c r="U69" s="37">
        <f>SUMIFS(СВЦЭМ!$D$34:$D$777,СВЦЭМ!$A$34:$A$777,$A69,СВЦЭМ!$B$34:$B$777,U$47)+'СЕТ СН'!$G$11+СВЦЭМ!$D$10+'СЕТ СН'!$G$6-'СЕТ СН'!$G$23</f>
        <v>541.11404348999997</v>
      </c>
      <c r="V69" s="37">
        <f>SUMIFS(СВЦЭМ!$D$34:$D$777,СВЦЭМ!$A$34:$A$777,$A69,СВЦЭМ!$B$34:$B$777,V$47)+'СЕТ СН'!$G$11+СВЦЭМ!$D$10+'СЕТ СН'!$G$6-'СЕТ СН'!$G$23</f>
        <v>545.39013983999996</v>
      </c>
      <c r="W69" s="37">
        <f>SUMIFS(СВЦЭМ!$D$34:$D$777,СВЦЭМ!$A$34:$A$777,$A69,СВЦЭМ!$B$34:$B$777,W$47)+'СЕТ СН'!$G$11+СВЦЭМ!$D$10+'СЕТ СН'!$G$6-'СЕТ СН'!$G$23</f>
        <v>570.34789715999989</v>
      </c>
      <c r="X69" s="37">
        <f>SUMIFS(СВЦЭМ!$D$34:$D$777,СВЦЭМ!$A$34:$A$777,$A69,СВЦЭМ!$B$34:$B$777,X$47)+'СЕТ СН'!$G$11+СВЦЭМ!$D$10+'СЕТ СН'!$G$6-'СЕТ СН'!$G$23</f>
        <v>678.30158261000008</v>
      </c>
      <c r="Y69" s="37">
        <f>SUMIFS(СВЦЭМ!$D$34:$D$777,СВЦЭМ!$A$34:$A$777,$A69,СВЦЭМ!$B$34:$B$777,Y$47)+'СЕТ СН'!$G$11+СВЦЭМ!$D$10+'СЕТ СН'!$G$6-'СЕТ СН'!$G$23</f>
        <v>801.98885382000014</v>
      </c>
    </row>
    <row r="70" spans="1:26" ht="15.75" x14ac:dyDescent="0.2">
      <c r="A70" s="36">
        <f t="shared" si="1"/>
        <v>43274</v>
      </c>
      <c r="B70" s="37">
        <f>SUMIFS(СВЦЭМ!$D$34:$D$777,СВЦЭМ!$A$34:$A$777,$A70,СВЦЭМ!$B$34:$B$777,B$47)+'СЕТ СН'!$G$11+СВЦЭМ!$D$10+'СЕТ СН'!$G$6-'СЕТ СН'!$G$23</f>
        <v>912.56623659000013</v>
      </c>
      <c r="C70" s="37">
        <f>SUMIFS(СВЦЭМ!$D$34:$D$777,СВЦЭМ!$A$34:$A$777,$A70,СВЦЭМ!$B$34:$B$777,C$47)+'СЕТ СН'!$G$11+СВЦЭМ!$D$10+'СЕТ СН'!$G$6-'СЕТ СН'!$G$23</f>
        <v>953.62194738000005</v>
      </c>
      <c r="D70" s="37">
        <f>SUMIFS(СВЦЭМ!$D$34:$D$777,СВЦЭМ!$A$34:$A$777,$A70,СВЦЭМ!$B$34:$B$777,D$47)+'СЕТ СН'!$G$11+СВЦЭМ!$D$10+'СЕТ СН'!$G$6-'СЕТ СН'!$G$23</f>
        <v>942.54803832999994</v>
      </c>
      <c r="E70" s="37">
        <f>SUMIFS(СВЦЭМ!$D$34:$D$777,СВЦЭМ!$A$34:$A$777,$A70,СВЦЭМ!$B$34:$B$777,E$47)+'СЕТ СН'!$G$11+СВЦЭМ!$D$10+'СЕТ СН'!$G$6-'СЕТ СН'!$G$23</f>
        <v>936.34592609000026</v>
      </c>
      <c r="F70" s="37">
        <f>SUMIFS(СВЦЭМ!$D$34:$D$777,СВЦЭМ!$A$34:$A$777,$A70,СВЦЭМ!$B$34:$B$777,F$47)+'СЕТ СН'!$G$11+СВЦЭМ!$D$10+'СЕТ СН'!$G$6-'СЕТ СН'!$G$23</f>
        <v>933.32927585999994</v>
      </c>
      <c r="G70" s="37">
        <f>SUMIFS(СВЦЭМ!$D$34:$D$777,СВЦЭМ!$A$34:$A$777,$A70,СВЦЭМ!$B$34:$B$777,G$47)+'СЕТ СН'!$G$11+СВЦЭМ!$D$10+'СЕТ СН'!$G$6-'СЕТ СН'!$G$23</f>
        <v>935.83862087000023</v>
      </c>
      <c r="H70" s="37">
        <f>SUMIFS(СВЦЭМ!$D$34:$D$777,СВЦЭМ!$A$34:$A$777,$A70,СВЦЭМ!$B$34:$B$777,H$47)+'СЕТ СН'!$G$11+СВЦЭМ!$D$10+'СЕТ СН'!$G$6-'СЕТ СН'!$G$23</f>
        <v>911.54540703000009</v>
      </c>
      <c r="I70" s="37">
        <f>SUMIFS(СВЦЭМ!$D$34:$D$777,СВЦЭМ!$A$34:$A$777,$A70,СВЦЭМ!$B$34:$B$777,I$47)+'СЕТ СН'!$G$11+СВЦЭМ!$D$10+'СЕТ СН'!$G$6-'СЕТ СН'!$G$23</f>
        <v>741.79380396999989</v>
      </c>
      <c r="J70" s="37">
        <f>SUMIFS(СВЦЭМ!$D$34:$D$777,СВЦЭМ!$A$34:$A$777,$A70,СВЦЭМ!$B$34:$B$777,J$47)+'СЕТ СН'!$G$11+СВЦЭМ!$D$10+'СЕТ СН'!$G$6-'СЕТ СН'!$G$23</f>
        <v>641.03131808000001</v>
      </c>
      <c r="K70" s="37">
        <f>SUMIFS(СВЦЭМ!$D$34:$D$777,СВЦЭМ!$A$34:$A$777,$A70,СВЦЭМ!$B$34:$B$777,K$47)+'СЕТ СН'!$G$11+СВЦЭМ!$D$10+'СЕТ СН'!$G$6-'СЕТ СН'!$G$23</f>
        <v>568.52964830000008</v>
      </c>
      <c r="L70" s="37">
        <f>SUMIFS(СВЦЭМ!$D$34:$D$777,СВЦЭМ!$A$34:$A$777,$A70,СВЦЭМ!$B$34:$B$777,L$47)+'СЕТ СН'!$G$11+СВЦЭМ!$D$10+'СЕТ СН'!$G$6-'СЕТ СН'!$G$23</f>
        <v>555.9180094200002</v>
      </c>
      <c r="M70" s="37">
        <f>SUMIFS(СВЦЭМ!$D$34:$D$777,СВЦЭМ!$A$34:$A$777,$A70,СВЦЭМ!$B$34:$B$777,M$47)+'СЕТ СН'!$G$11+СВЦЭМ!$D$10+'СЕТ СН'!$G$6-'СЕТ СН'!$G$23</f>
        <v>557.62662159000013</v>
      </c>
      <c r="N70" s="37">
        <f>SUMIFS(СВЦЭМ!$D$34:$D$777,СВЦЭМ!$A$34:$A$777,$A70,СВЦЭМ!$B$34:$B$777,N$47)+'СЕТ СН'!$G$11+СВЦЭМ!$D$10+'СЕТ СН'!$G$6-'СЕТ СН'!$G$23</f>
        <v>559.91255220999994</v>
      </c>
      <c r="O70" s="37">
        <f>SUMIFS(СВЦЭМ!$D$34:$D$777,СВЦЭМ!$A$34:$A$777,$A70,СВЦЭМ!$B$34:$B$777,O$47)+'СЕТ СН'!$G$11+СВЦЭМ!$D$10+'СЕТ СН'!$G$6-'СЕТ СН'!$G$23</f>
        <v>561.01138080000021</v>
      </c>
      <c r="P70" s="37">
        <f>SUMIFS(СВЦЭМ!$D$34:$D$777,СВЦЭМ!$A$34:$A$777,$A70,СВЦЭМ!$B$34:$B$777,P$47)+'СЕТ СН'!$G$11+СВЦЭМ!$D$10+'СЕТ СН'!$G$6-'СЕТ СН'!$G$23</f>
        <v>574.41613370000016</v>
      </c>
      <c r="Q70" s="37">
        <f>SUMIFS(СВЦЭМ!$D$34:$D$777,СВЦЭМ!$A$34:$A$777,$A70,СВЦЭМ!$B$34:$B$777,Q$47)+'СЕТ СН'!$G$11+СВЦЭМ!$D$10+'СЕТ СН'!$G$6-'СЕТ СН'!$G$23</f>
        <v>585.18619911999997</v>
      </c>
      <c r="R70" s="37">
        <f>SUMIFS(СВЦЭМ!$D$34:$D$777,СВЦЭМ!$A$34:$A$777,$A70,СВЦЭМ!$B$34:$B$777,R$47)+'СЕТ СН'!$G$11+СВЦЭМ!$D$10+'СЕТ СН'!$G$6-'СЕТ СН'!$G$23</f>
        <v>611.72908345999997</v>
      </c>
      <c r="S70" s="37">
        <f>SUMIFS(СВЦЭМ!$D$34:$D$777,СВЦЭМ!$A$34:$A$777,$A70,СВЦЭМ!$B$34:$B$777,S$47)+'СЕТ СН'!$G$11+СВЦЭМ!$D$10+'СЕТ СН'!$G$6-'СЕТ СН'!$G$23</f>
        <v>596.51560669999992</v>
      </c>
      <c r="T70" s="37">
        <f>SUMIFS(СВЦЭМ!$D$34:$D$777,СВЦЭМ!$A$34:$A$777,$A70,СВЦЭМ!$B$34:$B$777,T$47)+'СЕТ СН'!$G$11+СВЦЭМ!$D$10+'СЕТ СН'!$G$6-'СЕТ СН'!$G$23</f>
        <v>588.09411137000018</v>
      </c>
      <c r="U70" s="37">
        <f>SUMIFS(СВЦЭМ!$D$34:$D$777,СВЦЭМ!$A$34:$A$777,$A70,СВЦЭМ!$B$34:$B$777,U$47)+'СЕТ СН'!$G$11+СВЦЭМ!$D$10+'СЕТ СН'!$G$6-'СЕТ СН'!$G$23</f>
        <v>583.34081320999996</v>
      </c>
      <c r="V70" s="37">
        <f>SUMIFS(СВЦЭМ!$D$34:$D$777,СВЦЭМ!$A$34:$A$777,$A70,СВЦЭМ!$B$34:$B$777,V$47)+'СЕТ СН'!$G$11+СВЦЭМ!$D$10+'СЕТ СН'!$G$6-'СЕТ СН'!$G$23</f>
        <v>581.27860715999998</v>
      </c>
      <c r="W70" s="37">
        <f>SUMIFS(СВЦЭМ!$D$34:$D$777,СВЦЭМ!$A$34:$A$777,$A70,СВЦЭМ!$B$34:$B$777,W$47)+'СЕТ СН'!$G$11+СВЦЭМ!$D$10+'СЕТ СН'!$G$6-'СЕТ СН'!$G$23</f>
        <v>632.53073623000012</v>
      </c>
      <c r="X70" s="37">
        <f>SUMIFS(СВЦЭМ!$D$34:$D$777,СВЦЭМ!$A$34:$A$777,$A70,СВЦЭМ!$B$34:$B$777,X$47)+'СЕТ СН'!$G$11+СВЦЭМ!$D$10+'СЕТ СН'!$G$6-'СЕТ СН'!$G$23</f>
        <v>738.02983348000009</v>
      </c>
      <c r="Y70" s="37">
        <f>SUMIFS(СВЦЭМ!$D$34:$D$777,СВЦЭМ!$A$34:$A$777,$A70,СВЦЭМ!$B$34:$B$777,Y$47)+'СЕТ СН'!$G$11+СВЦЭМ!$D$10+'СЕТ СН'!$G$6-'СЕТ СН'!$G$23</f>
        <v>807.59753310000008</v>
      </c>
    </row>
    <row r="71" spans="1:26" ht="15.75" x14ac:dyDescent="0.2">
      <c r="A71" s="36">
        <f t="shared" si="1"/>
        <v>43275</v>
      </c>
      <c r="B71" s="37">
        <f>SUMIFS(СВЦЭМ!$D$34:$D$777,СВЦЭМ!$A$34:$A$777,$A71,СВЦЭМ!$B$34:$B$777,B$47)+'СЕТ СН'!$G$11+СВЦЭМ!$D$10+'СЕТ СН'!$G$6-'СЕТ СН'!$G$23</f>
        <v>896.57716276999997</v>
      </c>
      <c r="C71" s="37">
        <f>SUMIFS(СВЦЭМ!$D$34:$D$777,СВЦЭМ!$A$34:$A$777,$A71,СВЦЭМ!$B$34:$B$777,C$47)+'СЕТ СН'!$G$11+СВЦЭМ!$D$10+'СЕТ СН'!$G$6-'СЕТ СН'!$G$23</f>
        <v>946.54727483000022</v>
      </c>
      <c r="D71" s="37">
        <f>SUMIFS(СВЦЭМ!$D$34:$D$777,СВЦЭМ!$A$34:$A$777,$A71,СВЦЭМ!$B$34:$B$777,D$47)+'СЕТ СН'!$G$11+СВЦЭМ!$D$10+'СЕТ СН'!$G$6-'СЕТ СН'!$G$23</f>
        <v>932.20262971</v>
      </c>
      <c r="E71" s="37">
        <f>SUMIFS(СВЦЭМ!$D$34:$D$777,СВЦЭМ!$A$34:$A$777,$A71,СВЦЭМ!$B$34:$B$777,E$47)+'СЕТ СН'!$G$11+СВЦЭМ!$D$10+'СЕТ СН'!$G$6-'СЕТ СН'!$G$23</f>
        <v>924.97831011000005</v>
      </c>
      <c r="F71" s="37">
        <f>SUMIFS(СВЦЭМ!$D$34:$D$777,СВЦЭМ!$A$34:$A$777,$A71,СВЦЭМ!$B$34:$B$777,F$47)+'СЕТ СН'!$G$11+СВЦЭМ!$D$10+'СЕТ СН'!$G$6-'СЕТ СН'!$G$23</f>
        <v>920.87658121999982</v>
      </c>
      <c r="G71" s="37">
        <f>SUMIFS(СВЦЭМ!$D$34:$D$777,СВЦЭМ!$A$34:$A$777,$A71,СВЦЭМ!$B$34:$B$777,G$47)+'СЕТ СН'!$G$11+СВЦЭМ!$D$10+'СЕТ СН'!$G$6-'СЕТ СН'!$G$23</f>
        <v>912.80655349999995</v>
      </c>
      <c r="H71" s="37">
        <f>SUMIFS(СВЦЭМ!$D$34:$D$777,СВЦЭМ!$A$34:$A$777,$A71,СВЦЭМ!$B$34:$B$777,H$47)+'СЕТ СН'!$G$11+СВЦЭМ!$D$10+'СЕТ СН'!$G$6-'СЕТ СН'!$G$23</f>
        <v>899.34828299000026</v>
      </c>
      <c r="I71" s="37">
        <f>SUMIFS(СВЦЭМ!$D$34:$D$777,СВЦЭМ!$A$34:$A$777,$A71,СВЦЭМ!$B$34:$B$777,I$47)+'СЕТ СН'!$G$11+СВЦЭМ!$D$10+'СЕТ СН'!$G$6-'СЕТ СН'!$G$23</f>
        <v>774.21098572000017</v>
      </c>
      <c r="J71" s="37">
        <f>SUMIFS(СВЦЭМ!$D$34:$D$777,СВЦЭМ!$A$34:$A$777,$A71,СВЦЭМ!$B$34:$B$777,J$47)+'СЕТ СН'!$G$11+СВЦЭМ!$D$10+'СЕТ СН'!$G$6-'СЕТ СН'!$G$23</f>
        <v>648.39427591000015</v>
      </c>
      <c r="K71" s="37">
        <f>SUMIFS(СВЦЭМ!$D$34:$D$777,СВЦЭМ!$A$34:$A$777,$A71,СВЦЭМ!$B$34:$B$777,K$47)+'СЕТ СН'!$G$11+СВЦЭМ!$D$10+'СЕТ СН'!$G$6-'СЕТ СН'!$G$23</f>
        <v>573.89535651000017</v>
      </c>
      <c r="L71" s="37">
        <f>SUMIFS(СВЦЭМ!$D$34:$D$777,СВЦЭМ!$A$34:$A$777,$A71,СВЦЭМ!$B$34:$B$777,L$47)+'СЕТ СН'!$G$11+СВЦЭМ!$D$10+'СЕТ СН'!$G$6-'СЕТ СН'!$G$23</f>
        <v>566.47344129999999</v>
      </c>
      <c r="M71" s="37">
        <f>SUMIFS(СВЦЭМ!$D$34:$D$777,СВЦЭМ!$A$34:$A$777,$A71,СВЦЭМ!$B$34:$B$777,M$47)+'СЕТ СН'!$G$11+СВЦЭМ!$D$10+'СЕТ СН'!$G$6-'СЕТ СН'!$G$23</f>
        <v>564.74054368999998</v>
      </c>
      <c r="N71" s="37">
        <f>SUMIFS(СВЦЭМ!$D$34:$D$777,СВЦЭМ!$A$34:$A$777,$A71,СВЦЭМ!$B$34:$B$777,N$47)+'СЕТ СН'!$G$11+СВЦЭМ!$D$10+'СЕТ СН'!$G$6-'СЕТ СН'!$G$23</f>
        <v>574.24661264999997</v>
      </c>
      <c r="O71" s="37">
        <f>SUMIFS(СВЦЭМ!$D$34:$D$777,СВЦЭМ!$A$34:$A$777,$A71,СВЦЭМ!$B$34:$B$777,O$47)+'СЕТ СН'!$G$11+СВЦЭМ!$D$10+'СЕТ СН'!$G$6-'СЕТ СН'!$G$23</f>
        <v>569.15379497000015</v>
      </c>
      <c r="P71" s="37">
        <f>SUMIFS(СВЦЭМ!$D$34:$D$777,СВЦЭМ!$A$34:$A$777,$A71,СВЦЭМ!$B$34:$B$777,P$47)+'СЕТ СН'!$G$11+СВЦЭМ!$D$10+'СЕТ СН'!$G$6-'СЕТ СН'!$G$23</f>
        <v>573.64882606000003</v>
      </c>
      <c r="Q71" s="37">
        <f>SUMIFS(СВЦЭМ!$D$34:$D$777,СВЦЭМ!$A$34:$A$777,$A71,СВЦЭМ!$B$34:$B$777,Q$47)+'СЕТ СН'!$G$11+СВЦЭМ!$D$10+'СЕТ СН'!$G$6-'СЕТ СН'!$G$23</f>
        <v>575.60810064999998</v>
      </c>
      <c r="R71" s="37">
        <f>SUMIFS(СВЦЭМ!$D$34:$D$777,СВЦЭМ!$A$34:$A$777,$A71,СВЦЭМ!$B$34:$B$777,R$47)+'СЕТ СН'!$G$11+СВЦЭМ!$D$10+'СЕТ СН'!$G$6-'СЕТ СН'!$G$23</f>
        <v>598.86117428</v>
      </c>
      <c r="S71" s="37">
        <f>SUMIFS(СВЦЭМ!$D$34:$D$777,СВЦЭМ!$A$34:$A$777,$A71,СВЦЭМ!$B$34:$B$777,S$47)+'СЕТ СН'!$G$11+СВЦЭМ!$D$10+'СЕТ СН'!$G$6-'СЕТ СН'!$G$23</f>
        <v>589.07740888000001</v>
      </c>
      <c r="T71" s="37">
        <f>SUMIFS(СВЦЭМ!$D$34:$D$777,СВЦЭМ!$A$34:$A$777,$A71,СВЦЭМ!$B$34:$B$777,T$47)+'СЕТ СН'!$G$11+СВЦЭМ!$D$10+'СЕТ СН'!$G$6-'СЕТ СН'!$G$23</f>
        <v>580.57705412000007</v>
      </c>
      <c r="U71" s="37">
        <f>SUMIFS(СВЦЭМ!$D$34:$D$777,СВЦЭМ!$A$34:$A$777,$A71,СВЦЭМ!$B$34:$B$777,U$47)+'СЕТ СН'!$G$11+СВЦЭМ!$D$10+'СЕТ СН'!$G$6-'СЕТ СН'!$G$23</f>
        <v>575.6855238500001</v>
      </c>
      <c r="V71" s="37">
        <f>SUMIFS(СВЦЭМ!$D$34:$D$777,СВЦЭМ!$A$34:$A$777,$A71,СВЦЭМ!$B$34:$B$777,V$47)+'СЕТ СН'!$G$11+СВЦЭМ!$D$10+'СЕТ СН'!$G$6-'СЕТ СН'!$G$23</f>
        <v>579.29669851000006</v>
      </c>
      <c r="W71" s="37">
        <f>SUMIFS(СВЦЭМ!$D$34:$D$777,СВЦЭМ!$A$34:$A$777,$A71,СВЦЭМ!$B$34:$B$777,W$47)+'СЕТ СН'!$G$11+СВЦЭМ!$D$10+'СЕТ СН'!$G$6-'СЕТ СН'!$G$23</f>
        <v>620.34083993000002</v>
      </c>
      <c r="X71" s="37">
        <f>SUMIFS(СВЦЭМ!$D$34:$D$777,СВЦЭМ!$A$34:$A$777,$A71,СВЦЭМ!$B$34:$B$777,X$47)+'СЕТ СН'!$G$11+СВЦЭМ!$D$10+'СЕТ СН'!$G$6-'СЕТ СН'!$G$23</f>
        <v>717.69229641000004</v>
      </c>
      <c r="Y71" s="37">
        <f>SUMIFS(СВЦЭМ!$D$34:$D$777,СВЦЭМ!$A$34:$A$777,$A71,СВЦЭМ!$B$34:$B$777,Y$47)+'СЕТ СН'!$G$11+СВЦЭМ!$D$10+'СЕТ СН'!$G$6-'СЕТ СН'!$G$23</f>
        <v>833.50451658000009</v>
      </c>
    </row>
    <row r="72" spans="1:26" ht="15.75" x14ac:dyDescent="0.2">
      <c r="A72" s="36">
        <f t="shared" si="1"/>
        <v>43276</v>
      </c>
      <c r="B72" s="37">
        <f>SUMIFS(СВЦЭМ!$D$34:$D$777,СВЦЭМ!$A$34:$A$777,$A72,СВЦЭМ!$B$34:$B$777,B$47)+'СЕТ СН'!$G$11+СВЦЭМ!$D$10+'СЕТ СН'!$G$6-'СЕТ СН'!$G$23</f>
        <v>869.74345819000007</v>
      </c>
      <c r="C72" s="37">
        <f>SUMIFS(СВЦЭМ!$D$34:$D$777,СВЦЭМ!$A$34:$A$777,$A72,СВЦЭМ!$B$34:$B$777,C$47)+'СЕТ СН'!$G$11+СВЦЭМ!$D$10+'СЕТ СН'!$G$6-'СЕТ СН'!$G$23</f>
        <v>924.2179309400002</v>
      </c>
      <c r="D72" s="37">
        <f>SUMIFS(СВЦЭМ!$D$34:$D$777,СВЦЭМ!$A$34:$A$777,$A72,СВЦЭМ!$B$34:$B$777,D$47)+'СЕТ СН'!$G$11+СВЦЭМ!$D$10+'СЕТ СН'!$G$6-'СЕТ СН'!$G$23</f>
        <v>958.6087307800002</v>
      </c>
      <c r="E72" s="37">
        <f>SUMIFS(СВЦЭМ!$D$34:$D$777,СВЦЭМ!$A$34:$A$777,$A72,СВЦЭМ!$B$34:$B$777,E$47)+'СЕТ СН'!$G$11+СВЦЭМ!$D$10+'СЕТ СН'!$G$6-'СЕТ СН'!$G$23</f>
        <v>953.11850672000025</v>
      </c>
      <c r="F72" s="37">
        <f>SUMIFS(СВЦЭМ!$D$34:$D$777,СВЦЭМ!$A$34:$A$777,$A72,СВЦЭМ!$B$34:$B$777,F$47)+'СЕТ СН'!$G$11+СВЦЭМ!$D$10+'СЕТ СН'!$G$6-'СЕТ СН'!$G$23</f>
        <v>948.95786517000022</v>
      </c>
      <c r="G72" s="37">
        <f>SUMIFS(СВЦЭМ!$D$34:$D$777,СВЦЭМ!$A$34:$A$777,$A72,СВЦЭМ!$B$34:$B$777,G$47)+'СЕТ СН'!$G$11+СВЦЭМ!$D$10+'СЕТ СН'!$G$6-'СЕТ СН'!$G$23</f>
        <v>955.98344483000017</v>
      </c>
      <c r="H72" s="37">
        <f>SUMIFS(СВЦЭМ!$D$34:$D$777,СВЦЭМ!$A$34:$A$777,$A72,СВЦЭМ!$B$34:$B$777,H$47)+'СЕТ СН'!$G$11+СВЦЭМ!$D$10+'СЕТ СН'!$G$6-'СЕТ СН'!$G$23</f>
        <v>922.31035705000011</v>
      </c>
      <c r="I72" s="37">
        <f>SUMIFS(СВЦЭМ!$D$34:$D$777,СВЦЭМ!$A$34:$A$777,$A72,СВЦЭМ!$B$34:$B$777,I$47)+'СЕТ СН'!$G$11+СВЦЭМ!$D$10+'СЕТ СН'!$G$6-'СЕТ СН'!$G$23</f>
        <v>755.99690602000021</v>
      </c>
      <c r="J72" s="37">
        <f>SUMIFS(СВЦЭМ!$D$34:$D$777,СВЦЭМ!$A$34:$A$777,$A72,СВЦЭМ!$B$34:$B$777,J$47)+'СЕТ СН'!$G$11+СВЦЭМ!$D$10+'СЕТ СН'!$G$6-'СЕТ СН'!$G$23</f>
        <v>640.85042179999994</v>
      </c>
      <c r="K72" s="37">
        <f>SUMIFS(СВЦЭМ!$D$34:$D$777,СВЦЭМ!$A$34:$A$777,$A72,СВЦЭМ!$B$34:$B$777,K$47)+'СЕТ СН'!$G$11+СВЦЭМ!$D$10+'СЕТ СН'!$G$6-'СЕТ СН'!$G$23</f>
        <v>587.93158394</v>
      </c>
      <c r="L72" s="37">
        <f>SUMIFS(СВЦЭМ!$D$34:$D$777,СВЦЭМ!$A$34:$A$777,$A72,СВЦЭМ!$B$34:$B$777,L$47)+'СЕТ СН'!$G$11+СВЦЭМ!$D$10+'СЕТ СН'!$G$6-'СЕТ СН'!$G$23</f>
        <v>588.3455126099999</v>
      </c>
      <c r="M72" s="37">
        <f>SUMIFS(СВЦЭМ!$D$34:$D$777,СВЦЭМ!$A$34:$A$777,$A72,СВЦЭМ!$B$34:$B$777,M$47)+'СЕТ СН'!$G$11+СВЦЭМ!$D$10+'СЕТ СН'!$G$6-'СЕТ СН'!$G$23</f>
        <v>587.6521996900002</v>
      </c>
      <c r="N72" s="37">
        <f>SUMIFS(СВЦЭМ!$D$34:$D$777,СВЦЭМ!$A$34:$A$777,$A72,СВЦЭМ!$B$34:$B$777,N$47)+'СЕТ СН'!$G$11+СВЦЭМ!$D$10+'СЕТ СН'!$G$6-'СЕТ СН'!$G$23</f>
        <v>580.12121385000012</v>
      </c>
      <c r="O72" s="37">
        <f>SUMIFS(СВЦЭМ!$D$34:$D$777,СВЦЭМ!$A$34:$A$777,$A72,СВЦЭМ!$B$34:$B$777,O$47)+'СЕТ СН'!$G$11+СВЦЭМ!$D$10+'СЕТ СН'!$G$6-'СЕТ СН'!$G$23</f>
        <v>582.28879770000015</v>
      </c>
      <c r="P72" s="37">
        <f>SUMIFS(СВЦЭМ!$D$34:$D$777,СВЦЭМ!$A$34:$A$777,$A72,СВЦЭМ!$B$34:$B$777,P$47)+'СЕТ СН'!$G$11+СВЦЭМ!$D$10+'СЕТ СН'!$G$6-'СЕТ СН'!$G$23</f>
        <v>584.58354285999997</v>
      </c>
      <c r="Q72" s="37">
        <f>SUMIFS(СВЦЭМ!$D$34:$D$777,СВЦЭМ!$A$34:$A$777,$A72,СВЦЭМ!$B$34:$B$777,Q$47)+'СЕТ СН'!$G$11+СВЦЭМ!$D$10+'СЕТ СН'!$G$6-'СЕТ СН'!$G$23</f>
        <v>585.69937726000001</v>
      </c>
      <c r="R72" s="37">
        <f>SUMIFS(СВЦЭМ!$D$34:$D$777,СВЦЭМ!$A$34:$A$777,$A72,СВЦЭМ!$B$34:$B$777,R$47)+'СЕТ СН'!$G$11+СВЦЭМ!$D$10+'СЕТ СН'!$G$6-'СЕТ СН'!$G$23</f>
        <v>590.45295148000002</v>
      </c>
      <c r="S72" s="37">
        <f>SUMIFS(СВЦЭМ!$D$34:$D$777,СВЦЭМ!$A$34:$A$777,$A72,СВЦЭМ!$B$34:$B$777,S$47)+'СЕТ СН'!$G$11+СВЦЭМ!$D$10+'СЕТ СН'!$G$6-'СЕТ СН'!$G$23</f>
        <v>582.18713177000006</v>
      </c>
      <c r="T72" s="37">
        <f>SUMIFS(СВЦЭМ!$D$34:$D$777,СВЦЭМ!$A$34:$A$777,$A72,СВЦЭМ!$B$34:$B$777,T$47)+'СЕТ СН'!$G$11+СВЦЭМ!$D$10+'СЕТ СН'!$G$6-'СЕТ СН'!$G$23</f>
        <v>579.96721201999992</v>
      </c>
      <c r="U72" s="37">
        <f>SUMIFS(СВЦЭМ!$D$34:$D$777,СВЦЭМ!$A$34:$A$777,$A72,СВЦЭМ!$B$34:$B$777,U$47)+'СЕТ СН'!$G$11+СВЦЭМ!$D$10+'СЕТ СН'!$G$6-'СЕТ СН'!$G$23</f>
        <v>585.63564953000002</v>
      </c>
      <c r="V72" s="37">
        <f>SUMIFS(СВЦЭМ!$D$34:$D$777,СВЦЭМ!$A$34:$A$777,$A72,СВЦЭМ!$B$34:$B$777,V$47)+'СЕТ СН'!$G$11+СВЦЭМ!$D$10+'СЕТ СН'!$G$6-'СЕТ СН'!$G$23</f>
        <v>586.57526143999996</v>
      </c>
      <c r="W72" s="37">
        <f>SUMIFS(СВЦЭМ!$D$34:$D$777,СВЦЭМ!$A$34:$A$777,$A72,СВЦЭМ!$B$34:$B$777,W$47)+'СЕТ СН'!$G$11+СВЦЭМ!$D$10+'СЕТ СН'!$G$6-'СЕТ СН'!$G$23</f>
        <v>633.60096871000007</v>
      </c>
      <c r="X72" s="37">
        <f>SUMIFS(СВЦЭМ!$D$34:$D$777,СВЦЭМ!$A$34:$A$777,$A72,СВЦЭМ!$B$34:$B$777,X$47)+'СЕТ СН'!$G$11+СВЦЭМ!$D$10+'СЕТ СН'!$G$6-'СЕТ СН'!$G$23</f>
        <v>725.64970899000002</v>
      </c>
      <c r="Y72" s="37">
        <f>SUMIFS(СВЦЭМ!$D$34:$D$777,СВЦЭМ!$A$34:$A$777,$A72,СВЦЭМ!$B$34:$B$777,Y$47)+'СЕТ СН'!$G$11+СВЦЭМ!$D$10+'СЕТ СН'!$G$6-'СЕТ СН'!$G$23</f>
        <v>847.2258888099999</v>
      </c>
    </row>
    <row r="73" spans="1:26" ht="15.75" x14ac:dyDescent="0.2">
      <c r="A73" s="36">
        <f t="shared" si="1"/>
        <v>43277</v>
      </c>
      <c r="B73" s="37">
        <f>SUMIFS(СВЦЭМ!$D$34:$D$777,СВЦЭМ!$A$34:$A$777,$A73,СВЦЭМ!$B$34:$B$777,B$47)+'СЕТ СН'!$G$11+СВЦЭМ!$D$10+'СЕТ СН'!$G$6-'СЕТ СН'!$G$23</f>
        <v>927.46101479000015</v>
      </c>
      <c r="C73" s="37">
        <f>SUMIFS(СВЦЭМ!$D$34:$D$777,СВЦЭМ!$A$34:$A$777,$A73,СВЦЭМ!$B$34:$B$777,C$47)+'СЕТ СН'!$G$11+СВЦЭМ!$D$10+'СЕТ СН'!$G$6-'СЕТ СН'!$G$23</f>
        <v>936.01405723999994</v>
      </c>
      <c r="D73" s="37">
        <f>SUMIFS(СВЦЭМ!$D$34:$D$777,СВЦЭМ!$A$34:$A$777,$A73,СВЦЭМ!$B$34:$B$777,D$47)+'СЕТ СН'!$G$11+СВЦЭМ!$D$10+'СЕТ СН'!$G$6-'СЕТ СН'!$G$23</f>
        <v>920.57474619999982</v>
      </c>
      <c r="E73" s="37">
        <f>SUMIFS(СВЦЭМ!$D$34:$D$777,СВЦЭМ!$A$34:$A$777,$A73,СВЦЭМ!$B$34:$B$777,E$47)+'СЕТ СН'!$G$11+СВЦЭМ!$D$10+'СЕТ СН'!$G$6-'СЕТ СН'!$G$23</f>
        <v>914.93583278999984</v>
      </c>
      <c r="F73" s="37">
        <f>SUMIFS(СВЦЭМ!$D$34:$D$777,СВЦЭМ!$A$34:$A$777,$A73,СВЦЭМ!$B$34:$B$777,F$47)+'СЕТ СН'!$G$11+СВЦЭМ!$D$10+'СЕТ СН'!$G$6-'СЕТ СН'!$G$23</f>
        <v>912.56481724000002</v>
      </c>
      <c r="G73" s="37">
        <f>SUMIFS(СВЦЭМ!$D$34:$D$777,СВЦЭМ!$A$34:$A$777,$A73,СВЦЭМ!$B$34:$B$777,G$47)+'СЕТ СН'!$G$11+СВЦЭМ!$D$10+'СЕТ СН'!$G$6-'СЕТ СН'!$G$23</f>
        <v>918.84210414000006</v>
      </c>
      <c r="H73" s="37">
        <f>SUMIFS(СВЦЭМ!$D$34:$D$777,СВЦЭМ!$A$34:$A$777,$A73,СВЦЭМ!$B$34:$B$777,H$47)+'СЕТ СН'!$G$11+СВЦЭМ!$D$10+'СЕТ СН'!$G$6-'СЕТ СН'!$G$23</f>
        <v>914.12157511000021</v>
      </c>
      <c r="I73" s="37">
        <f>SUMIFS(СВЦЭМ!$D$34:$D$777,СВЦЭМ!$A$34:$A$777,$A73,СВЦЭМ!$B$34:$B$777,I$47)+'СЕТ СН'!$G$11+СВЦЭМ!$D$10+'СЕТ СН'!$G$6-'СЕТ СН'!$G$23</f>
        <v>778.52722148000009</v>
      </c>
      <c r="J73" s="37">
        <f>SUMIFS(СВЦЭМ!$D$34:$D$777,СВЦЭМ!$A$34:$A$777,$A73,СВЦЭМ!$B$34:$B$777,J$47)+'СЕТ СН'!$G$11+СВЦЭМ!$D$10+'СЕТ СН'!$G$6-'СЕТ СН'!$G$23</f>
        <v>674.76236389000007</v>
      </c>
      <c r="K73" s="37">
        <f>SUMIFS(СВЦЭМ!$D$34:$D$777,СВЦЭМ!$A$34:$A$777,$A73,СВЦЭМ!$B$34:$B$777,K$47)+'СЕТ СН'!$G$11+СВЦЭМ!$D$10+'СЕТ СН'!$G$6-'СЕТ СН'!$G$23</f>
        <v>621.60750057999996</v>
      </c>
      <c r="L73" s="37">
        <f>SUMIFS(СВЦЭМ!$D$34:$D$777,СВЦЭМ!$A$34:$A$777,$A73,СВЦЭМ!$B$34:$B$777,L$47)+'СЕТ СН'!$G$11+СВЦЭМ!$D$10+'СЕТ СН'!$G$6-'СЕТ СН'!$G$23</f>
        <v>604.99413473000016</v>
      </c>
      <c r="M73" s="37">
        <f>SUMIFS(СВЦЭМ!$D$34:$D$777,СВЦЭМ!$A$34:$A$777,$A73,СВЦЭМ!$B$34:$B$777,M$47)+'СЕТ СН'!$G$11+СВЦЭМ!$D$10+'СЕТ СН'!$G$6-'СЕТ СН'!$G$23</f>
        <v>597.58185070000002</v>
      </c>
      <c r="N73" s="37">
        <f>SUMIFS(СВЦЭМ!$D$34:$D$777,СВЦЭМ!$A$34:$A$777,$A73,СВЦЭМ!$B$34:$B$777,N$47)+'СЕТ СН'!$G$11+СВЦЭМ!$D$10+'СЕТ СН'!$G$6-'СЕТ СН'!$G$23</f>
        <v>597.26110354000014</v>
      </c>
      <c r="O73" s="37">
        <f>SUMIFS(СВЦЭМ!$D$34:$D$777,СВЦЭМ!$A$34:$A$777,$A73,СВЦЭМ!$B$34:$B$777,O$47)+'СЕТ СН'!$G$11+СВЦЭМ!$D$10+'СЕТ СН'!$G$6-'СЕТ СН'!$G$23</f>
        <v>600.64051110999992</v>
      </c>
      <c r="P73" s="37">
        <f>SUMIFS(СВЦЭМ!$D$34:$D$777,СВЦЭМ!$A$34:$A$777,$A73,СВЦЭМ!$B$34:$B$777,P$47)+'СЕТ СН'!$G$11+СВЦЭМ!$D$10+'СЕТ СН'!$G$6-'СЕТ СН'!$G$23</f>
        <v>611.69020434000015</v>
      </c>
      <c r="Q73" s="37">
        <f>SUMIFS(СВЦЭМ!$D$34:$D$777,СВЦЭМ!$A$34:$A$777,$A73,СВЦЭМ!$B$34:$B$777,Q$47)+'СЕТ СН'!$G$11+СВЦЭМ!$D$10+'СЕТ СН'!$G$6-'СЕТ СН'!$G$23</f>
        <v>613.83639065999989</v>
      </c>
      <c r="R73" s="37">
        <f>SUMIFS(СВЦЭМ!$D$34:$D$777,СВЦЭМ!$A$34:$A$777,$A73,СВЦЭМ!$B$34:$B$777,R$47)+'СЕТ СН'!$G$11+СВЦЭМ!$D$10+'СЕТ СН'!$G$6-'СЕТ СН'!$G$23</f>
        <v>611.27551325000002</v>
      </c>
      <c r="S73" s="37">
        <f>SUMIFS(СВЦЭМ!$D$34:$D$777,СВЦЭМ!$A$34:$A$777,$A73,СВЦЭМ!$B$34:$B$777,S$47)+'СЕТ СН'!$G$11+СВЦЭМ!$D$10+'СЕТ СН'!$G$6-'СЕТ СН'!$G$23</f>
        <v>603.86720573000014</v>
      </c>
      <c r="T73" s="37">
        <f>SUMIFS(СВЦЭМ!$D$34:$D$777,СВЦЭМ!$A$34:$A$777,$A73,СВЦЭМ!$B$34:$B$777,T$47)+'СЕТ СН'!$G$11+СВЦЭМ!$D$10+'СЕТ СН'!$G$6-'СЕТ СН'!$G$23</f>
        <v>598.99328755999989</v>
      </c>
      <c r="U73" s="37">
        <f>SUMIFS(СВЦЭМ!$D$34:$D$777,СВЦЭМ!$A$34:$A$777,$A73,СВЦЭМ!$B$34:$B$777,U$47)+'СЕТ СН'!$G$11+СВЦЭМ!$D$10+'СЕТ СН'!$G$6-'СЕТ СН'!$G$23</f>
        <v>598.66719679000005</v>
      </c>
      <c r="V73" s="37">
        <f>SUMIFS(СВЦЭМ!$D$34:$D$777,СВЦЭМ!$A$34:$A$777,$A73,СВЦЭМ!$B$34:$B$777,V$47)+'СЕТ СН'!$G$11+СВЦЭМ!$D$10+'СЕТ СН'!$G$6-'СЕТ СН'!$G$23</f>
        <v>602.32806957000014</v>
      </c>
      <c r="W73" s="37">
        <f>SUMIFS(СВЦЭМ!$D$34:$D$777,СВЦЭМ!$A$34:$A$777,$A73,СВЦЭМ!$B$34:$B$777,W$47)+'СЕТ СН'!$G$11+СВЦЭМ!$D$10+'СЕТ СН'!$G$6-'СЕТ СН'!$G$23</f>
        <v>657.51343613000006</v>
      </c>
      <c r="X73" s="37">
        <f>SUMIFS(СВЦЭМ!$D$34:$D$777,СВЦЭМ!$A$34:$A$777,$A73,СВЦЭМ!$B$34:$B$777,X$47)+'СЕТ СН'!$G$11+СВЦЭМ!$D$10+'СЕТ СН'!$G$6-'СЕТ СН'!$G$23</f>
        <v>770.22167808999995</v>
      </c>
      <c r="Y73" s="37">
        <f>SUMIFS(СВЦЭМ!$D$34:$D$777,СВЦЭМ!$A$34:$A$777,$A73,СВЦЭМ!$B$34:$B$777,Y$47)+'СЕТ СН'!$G$11+СВЦЭМ!$D$10+'СЕТ СН'!$G$6-'СЕТ СН'!$G$23</f>
        <v>856.6312658600001</v>
      </c>
    </row>
    <row r="74" spans="1:26" ht="15.75" x14ac:dyDescent="0.2">
      <c r="A74" s="36">
        <f t="shared" si="1"/>
        <v>43278</v>
      </c>
      <c r="B74" s="37">
        <f>SUMIFS(СВЦЭМ!$D$34:$D$777,СВЦЭМ!$A$34:$A$777,$A74,СВЦЭМ!$B$34:$B$777,B$47)+'СЕТ СН'!$G$11+СВЦЭМ!$D$10+'СЕТ СН'!$G$6-'СЕТ СН'!$G$23</f>
        <v>861.03595226000004</v>
      </c>
      <c r="C74" s="37">
        <f>SUMIFS(СВЦЭМ!$D$34:$D$777,СВЦЭМ!$A$34:$A$777,$A74,СВЦЭМ!$B$34:$B$777,C$47)+'СЕТ СН'!$G$11+СВЦЭМ!$D$10+'СЕТ СН'!$G$6-'СЕТ СН'!$G$23</f>
        <v>920.67753999000013</v>
      </c>
      <c r="D74" s="37">
        <f>SUMIFS(СВЦЭМ!$D$34:$D$777,СВЦЭМ!$A$34:$A$777,$A74,СВЦЭМ!$B$34:$B$777,D$47)+'СЕТ СН'!$G$11+СВЦЭМ!$D$10+'СЕТ СН'!$G$6-'СЕТ СН'!$G$23</f>
        <v>927.22174225000015</v>
      </c>
      <c r="E74" s="37">
        <f>SUMIFS(СВЦЭМ!$D$34:$D$777,СВЦЭМ!$A$34:$A$777,$A74,СВЦЭМ!$B$34:$B$777,E$47)+'СЕТ СН'!$G$11+СВЦЭМ!$D$10+'СЕТ СН'!$G$6-'СЕТ СН'!$G$23</f>
        <v>919.89686152999991</v>
      </c>
      <c r="F74" s="37">
        <f>SUMIFS(СВЦЭМ!$D$34:$D$777,СВЦЭМ!$A$34:$A$777,$A74,СВЦЭМ!$B$34:$B$777,F$47)+'СЕТ СН'!$G$11+СВЦЭМ!$D$10+'СЕТ СН'!$G$6-'СЕТ СН'!$G$23</f>
        <v>915.91830151000011</v>
      </c>
      <c r="G74" s="37">
        <f>SUMIFS(СВЦЭМ!$D$34:$D$777,СВЦЭМ!$A$34:$A$777,$A74,СВЦЭМ!$B$34:$B$777,G$47)+'СЕТ СН'!$G$11+СВЦЭМ!$D$10+'СЕТ СН'!$G$6-'СЕТ СН'!$G$23</f>
        <v>882.09113164000007</v>
      </c>
      <c r="H74" s="37">
        <f>SUMIFS(СВЦЭМ!$D$34:$D$777,СВЦЭМ!$A$34:$A$777,$A74,СВЦЭМ!$B$34:$B$777,H$47)+'СЕТ СН'!$G$11+СВЦЭМ!$D$10+'СЕТ СН'!$G$6-'СЕТ СН'!$G$23</f>
        <v>810.64840954999988</v>
      </c>
      <c r="I74" s="37">
        <f>SUMIFS(СВЦЭМ!$D$34:$D$777,СВЦЭМ!$A$34:$A$777,$A74,СВЦЭМ!$B$34:$B$777,I$47)+'СЕТ СН'!$G$11+СВЦЭМ!$D$10+'СЕТ СН'!$G$6-'СЕТ СН'!$G$23</f>
        <v>776.65760192999994</v>
      </c>
      <c r="J74" s="37">
        <f>SUMIFS(СВЦЭМ!$D$34:$D$777,СВЦЭМ!$A$34:$A$777,$A74,СВЦЭМ!$B$34:$B$777,J$47)+'СЕТ СН'!$G$11+СВЦЭМ!$D$10+'СЕТ СН'!$G$6-'СЕТ СН'!$G$23</f>
        <v>732.33486866999999</v>
      </c>
      <c r="K74" s="37">
        <f>SUMIFS(СВЦЭМ!$D$34:$D$777,СВЦЭМ!$A$34:$A$777,$A74,СВЦЭМ!$B$34:$B$777,K$47)+'СЕТ СН'!$G$11+СВЦЭМ!$D$10+'СЕТ СН'!$G$6-'СЕТ СН'!$G$23</f>
        <v>718.25011800999994</v>
      </c>
      <c r="L74" s="37">
        <f>SUMIFS(СВЦЭМ!$D$34:$D$777,СВЦЭМ!$A$34:$A$777,$A74,СВЦЭМ!$B$34:$B$777,L$47)+'СЕТ СН'!$G$11+СВЦЭМ!$D$10+'СЕТ СН'!$G$6-'СЕТ СН'!$G$23</f>
        <v>709.03402095000013</v>
      </c>
      <c r="M74" s="37">
        <f>SUMIFS(СВЦЭМ!$D$34:$D$777,СВЦЭМ!$A$34:$A$777,$A74,СВЦЭМ!$B$34:$B$777,M$47)+'СЕТ СН'!$G$11+СВЦЭМ!$D$10+'СЕТ СН'!$G$6-'СЕТ СН'!$G$23</f>
        <v>689.80108260000009</v>
      </c>
      <c r="N74" s="37">
        <f>SUMIFS(СВЦЭМ!$D$34:$D$777,СВЦЭМ!$A$34:$A$777,$A74,СВЦЭМ!$B$34:$B$777,N$47)+'СЕТ СН'!$G$11+СВЦЭМ!$D$10+'СЕТ СН'!$G$6-'СЕТ СН'!$G$23</f>
        <v>703.7022157900002</v>
      </c>
      <c r="O74" s="37">
        <f>SUMIFS(СВЦЭМ!$D$34:$D$777,СВЦЭМ!$A$34:$A$777,$A74,СВЦЭМ!$B$34:$B$777,O$47)+'СЕТ СН'!$G$11+СВЦЭМ!$D$10+'СЕТ СН'!$G$6-'СЕТ СН'!$G$23</f>
        <v>712.5627667</v>
      </c>
      <c r="P74" s="37">
        <f>SUMIFS(СВЦЭМ!$D$34:$D$777,СВЦЭМ!$A$34:$A$777,$A74,СВЦЭМ!$B$34:$B$777,P$47)+'СЕТ СН'!$G$11+СВЦЭМ!$D$10+'СЕТ СН'!$G$6-'СЕТ СН'!$G$23</f>
        <v>699.82875718000003</v>
      </c>
      <c r="Q74" s="37">
        <f>SUMIFS(СВЦЭМ!$D$34:$D$777,СВЦЭМ!$A$34:$A$777,$A74,СВЦЭМ!$B$34:$B$777,Q$47)+'СЕТ СН'!$G$11+СВЦЭМ!$D$10+'СЕТ СН'!$G$6-'СЕТ СН'!$G$23</f>
        <v>632.25087133</v>
      </c>
      <c r="R74" s="37">
        <f>SUMIFS(СВЦЭМ!$D$34:$D$777,СВЦЭМ!$A$34:$A$777,$A74,СВЦЭМ!$B$34:$B$777,R$47)+'СЕТ СН'!$G$11+СВЦЭМ!$D$10+'СЕТ СН'!$G$6-'СЕТ СН'!$G$23</f>
        <v>566.11792946000003</v>
      </c>
      <c r="S74" s="37">
        <f>SUMIFS(СВЦЭМ!$D$34:$D$777,СВЦЭМ!$A$34:$A$777,$A74,СВЦЭМ!$B$34:$B$777,S$47)+'СЕТ СН'!$G$11+СВЦЭМ!$D$10+'СЕТ СН'!$G$6-'СЕТ СН'!$G$23</f>
        <v>565.80282137999995</v>
      </c>
      <c r="T74" s="37">
        <f>SUMIFS(СВЦЭМ!$D$34:$D$777,СВЦЭМ!$A$34:$A$777,$A74,СВЦЭМ!$B$34:$B$777,T$47)+'СЕТ СН'!$G$11+СВЦЭМ!$D$10+'СЕТ СН'!$G$6-'СЕТ СН'!$G$23</f>
        <v>554.40058415999999</v>
      </c>
      <c r="U74" s="37">
        <f>SUMIFS(СВЦЭМ!$D$34:$D$777,СВЦЭМ!$A$34:$A$777,$A74,СВЦЭМ!$B$34:$B$777,U$47)+'СЕТ СН'!$G$11+СВЦЭМ!$D$10+'СЕТ СН'!$G$6-'СЕТ СН'!$G$23</f>
        <v>549.26744625999993</v>
      </c>
      <c r="V74" s="37">
        <f>SUMIFS(СВЦЭМ!$D$34:$D$777,СВЦЭМ!$A$34:$A$777,$A74,СВЦЭМ!$B$34:$B$777,V$47)+'СЕТ СН'!$G$11+СВЦЭМ!$D$10+'СЕТ СН'!$G$6-'СЕТ СН'!$G$23</f>
        <v>553.35662463000006</v>
      </c>
      <c r="W74" s="37">
        <f>SUMIFS(СВЦЭМ!$D$34:$D$777,СВЦЭМ!$A$34:$A$777,$A74,СВЦЭМ!$B$34:$B$777,W$47)+'СЕТ СН'!$G$11+СВЦЭМ!$D$10+'СЕТ СН'!$G$6-'СЕТ СН'!$G$23</f>
        <v>591.3952632700001</v>
      </c>
      <c r="X74" s="37">
        <f>SUMIFS(СВЦЭМ!$D$34:$D$777,СВЦЭМ!$A$34:$A$777,$A74,СВЦЭМ!$B$34:$B$777,X$47)+'СЕТ СН'!$G$11+СВЦЭМ!$D$10+'СЕТ СН'!$G$6-'СЕТ СН'!$G$23</f>
        <v>696.92774610000004</v>
      </c>
      <c r="Y74" s="37">
        <f>SUMIFS(СВЦЭМ!$D$34:$D$777,СВЦЭМ!$A$34:$A$777,$A74,СВЦЭМ!$B$34:$B$777,Y$47)+'СЕТ СН'!$G$11+СВЦЭМ!$D$10+'СЕТ СН'!$G$6-'СЕТ СН'!$G$23</f>
        <v>801.9074648200002</v>
      </c>
    </row>
    <row r="75" spans="1:26" ht="15.75" x14ac:dyDescent="0.2">
      <c r="A75" s="36">
        <f t="shared" si="1"/>
        <v>43279</v>
      </c>
      <c r="B75" s="37">
        <f>SUMIFS(СВЦЭМ!$D$34:$D$777,СВЦЭМ!$A$34:$A$777,$A75,СВЦЭМ!$B$34:$B$777,B$47)+'СЕТ СН'!$G$11+СВЦЭМ!$D$10+'СЕТ СН'!$G$6-'СЕТ СН'!$G$23</f>
        <v>853.73752903999991</v>
      </c>
      <c r="C75" s="37">
        <f>SUMIFS(СВЦЭМ!$D$34:$D$777,СВЦЭМ!$A$34:$A$777,$A75,СВЦЭМ!$B$34:$B$777,C$47)+'СЕТ СН'!$G$11+СВЦЭМ!$D$10+'СЕТ СН'!$G$6-'СЕТ СН'!$G$23</f>
        <v>921.07117804000006</v>
      </c>
      <c r="D75" s="37">
        <f>SUMIFS(СВЦЭМ!$D$34:$D$777,СВЦЭМ!$A$34:$A$777,$A75,СВЦЭМ!$B$34:$B$777,D$47)+'СЕТ СН'!$G$11+СВЦЭМ!$D$10+'СЕТ СН'!$G$6-'СЕТ СН'!$G$23</f>
        <v>929.38910457999998</v>
      </c>
      <c r="E75" s="37">
        <f>SUMIFS(СВЦЭМ!$D$34:$D$777,СВЦЭМ!$A$34:$A$777,$A75,СВЦЭМ!$B$34:$B$777,E$47)+'СЕТ СН'!$G$11+СВЦЭМ!$D$10+'СЕТ СН'!$G$6-'СЕТ СН'!$G$23</f>
        <v>921.37289411000017</v>
      </c>
      <c r="F75" s="37">
        <f>SUMIFS(СВЦЭМ!$D$34:$D$777,СВЦЭМ!$A$34:$A$777,$A75,СВЦЭМ!$B$34:$B$777,F$47)+'СЕТ СН'!$G$11+СВЦЭМ!$D$10+'СЕТ СН'!$G$6-'СЕТ СН'!$G$23</f>
        <v>919.16248274999987</v>
      </c>
      <c r="G75" s="37">
        <f>SUMIFS(СВЦЭМ!$D$34:$D$777,СВЦЭМ!$A$34:$A$777,$A75,СВЦЭМ!$B$34:$B$777,G$47)+'СЕТ СН'!$G$11+СВЦЭМ!$D$10+'СЕТ СН'!$G$6-'СЕТ СН'!$G$23</f>
        <v>926.35586524999997</v>
      </c>
      <c r="H75" s="37">
        <f>SUMIFS(СВЦЭМ!$D$34:$D$777,СВЦЭМ!$A$34:$A$777,$A75,СВЦЭМ!$B$34:$B$777,H$47)+'СЕТ СН'!$G$11+СВЦЭМ!$D$10+'СЕТ СН'!$G$6-'СЕТ СН'!$G$23</f>
        <v>885.7654973299999</v>
      </c>
      <c r="I75" s="37">
        <f>SUMIFS(СВЦЭМ!$D$34:$D$777,СВЦЭМ!$A$34:$A$777,$A75,СВЦЭМ!$B$34:$B$777,I$47)+'СЕТ СН'!$G$11+СВЦЭМ!$D$10+'СЕТ СН'!$G$6-'СЕТ СН'!$G$23</f>
        <v>771.10385260999999</v>
      </c>
      <c r="J75" s="37">
        <f>SUMIFS(СВЦЭМ!$D$34:$D$777,СВЦЭМ!$A$34:$A$777,$A75,СВЦЭМ!$B$34:$B$777,J$47)+'СЕТ СН'!$G$11+СВЦЭМ!$D$10+'СЕТ СН'!$G$6-'СЕТ СН'!$G$23</f>
        <v>655.74213324999994</v>
      </c>
      <c r="K75" s="37">
        <f>SUMIFS(СВЦЭМ!$D$34:$D$777,СВЦЭМ!$A$34:$A$777,$A75,СВЦЭМ!$B$34:$B$777,K$47)+'СЕТ СН'!$G$11+СВЦЭМ!$D$10+'СЕТ СН'!$G$6-'СЕТ СН'!$G$23</f>
        <v>604.21573886999988</v>
      </c>
      <c r="L75" s="37">
        <f>SUMIFS(СВЦЭМ!$D$34:$D$777,СВЦЭМ!$A$34:$A$777,$A75,СВЦЭМ!$B$34:$B$777,L$47)+'СЕТ СН'!$G$11+СВЦЭМ!$D$10+'СЕТ СН'!$G$6-'СЕТ СН'!$G$23</f>
        <v>597.29337686000019</v>
      </c>
      <c r="M75" s="37">
        <f>SUMIFS(СВЦЭМ!$D$34:$D$777,СВЦЭМ!$A$34:$A$777,$A75,СВЦЭМ!$B$34:$B$777,M$47)+'СЕТ СН'!$G$11+СВЦЭМ!$D$10+'СЕТ СН'!$G$6-'СЕТ СН'!$G$23</f>
        <v>594.06509870000002</v>
      </c>
      <c r="N75" s="37">
        <f>SUMIFS(СВЦЭМ!$D$34:$D$777,СВЦЭМ!$A$34:$A$777,$A75,СВЦЭМ!$B$34:$B$777,N$47)+'СЕТ СН'!$G$11+СВЦЭМ!$D$10+'СЕТ СН'!$G$6-'СЕТ СН'!$G$23</f>
        <v>590.11206060999996</v>
      </c>
      <c r="O75" s="37">
        <f>SUMIFS(СВЦЭМ!$D$34:$D$777,СВЦЭМ!$A$34:$A$777,$A75,СВЦЭМ!$B$34:$B$777,O$47)+'СЕТ СН'!$G$11+СВЦЭМ!$D$10+'СЕТ СН'!$G$6-'СЕТ СН'!$G$23</f>
        <v>599.08385783999995</v>
      </c>
      <c r="P75" s="37">
        <f>SUMIFS(СВЦЭМ!$D$34:$D$777,СВЦЭМ!$A$34:$A$777,$A75,СВЦЭМ!$B$34:$B$777,P$47)+'СЕТ СН'!$G$11+СВЦЭМ!$D$10+'СЕТ СН'!$G$6-'СЕТ СН'!$G$23</f>
        <v>603.36315388000014</v>
      </c>
      <c r="Q75" s="37">
        <f>SUMIFS(СВЦЭМ!$D$34:$D$777,СВЦЭМ!$A$34:$A$777,$A75,СВЦЭМ!$B$34:$B$777,Q$47)+'СЕТ СН'!$G$11+СВЦЭМ!$D$10+'СЕТ СН'!$G$6-'СЕТ СН'!$G$23</f>
        <v>608.62543000000016</v>
      </c>
      <c r="R75" s="37">
        <f>SUMIFS(СВЦЭМ!$D$34:$D$777,СВЦЭМ!$A$34:$A$777,$A75,СВЦЭМ!$B$34:$B$777,R$47)+'СЕТ СН'!$G$11+СВЦЭМ!$D$10+'СЕТ СН'!$G$6-'СЕТ СН'!$G$23</f>
        <v>605.99553262000006</v>
      </c>
      <c r="S75" s="37">
        <f>SUMIFS(СВЦЭМ!$D$34:$D$777,СВЦЭМ!$A$34:$A$777,$A75,СВЦЭМ!$B$34:$B$777,S$47)+'СЕТ СН'!$G$11+СВЦЭМ!$D$10+'СЕТ СН'!$G$6-'СЕТ СН'!$G$23</f>
        <v>608.42170580000004</v>
      </c>
      <c r="T75" s="37">
        <f>SUMIFS(СВЦЭМ!$D$34:$D$777,СВЦЭМ!$A$34:$A$777,$A75,СВЦЭМ!$B$34:$B$777,T$47)+'СЕТ СН'!$G$11+СВЦЭМ!$D$10+'СЕТ СН'!$G$6-'СЕТ СН'!$G$23</f>
        <v>598.59443247000002</v>
      </c>
      <c r="U75" s="37">
        <f>SUMIFS(СВЦЭМ!$D$34:$D$777,СВЦЭМ!$A$34:$A$777,$A75,СВЦЭМ!$B$34:$B$777,U$47)+'СЕТ СН'!$G$11+СВЦЭМ!$D$10+'СЕТ СН'!$G$6-'СЕТ СН'!$G$23</f>
        <v>593.41982724000002</v>
      </c>
      <c r="V75" s="37">
        <f>SUMIFS(СВЦЭМ!$D$34:$D$777,СВЦЭМ!$A$34:$A$777,$A75,СВЦЭМ!$B$34:$B$777,V$47)+'СЕТ СН'!$G$11+СВЦЭМ!$D$10+'СЕТ СН'!$G$6-'СЕТ СН'!$G$23</f>
        <v>614.07729181000002</v>
      </c>
      <c r="W75" s="37">
        <f>SUMIFS(СВЦЭМ!$D$34:$D$777,СВЦЭМ!$A$34:$A$777,$A75,СВЦЭМ!$B$34:$B$777,W$47)+'СЕТ СН'!$G$11+СВЦЭМ!$D$10+'СЕТ СН'!$G$6-'СЕТ СН'!$G$23</f>
        <v>657.39429809000001</v>
      </c>
      <c r="X75" s="37">
        <f>SUMIFS(СВЦЭМ!$D$34:$D$777,СВЦЭМ!$A$34:$A$777,$A75,СВЦЭМ!$B$34:$B$777,X$47)+'СЕТ СН'!$G$11+СВЦЭМ!$D$10+'СЕТ СН'!$G$6-'СЕТ СН'!$G$23</f>
        <v>771.34651831000008</v>
      </c>
      <c r="Y75" s="37">
        <f>SUMIFS(СВЦЭМ!$D$34:$D$777,СВЦЭМ!$A$34:$A$777,$A75,СВЦЭМ!$B$34:$B$777,Y$47)+'СЕТ СН'!$G$11+СВЦЭМ!$D$10+'СЕТ СН'!$G$6-'СЕТ СН'!$G$23</f>
        <v>862.61709549</v>
      </c>
    </row>
    <row r="76" spans="1:26" ht="15.75" x14ac:dyDescent="0.2">
      <c r="A76" s="36">
        <f t="shared" si="1"/>
        <v>43280</v>
      </c>
      <c r="B76" s="37">
        <f>SUMIFS(СВЦЭМ!$D$34:$D$777,СВЦЭМ!$A$34:$A$777,$A76,СВЦЭМ!$B$34:$B$777,B$47)+'СЕТ СН'!$G$11+СВЦЭМ!$D$10+'СЕТ СН'!$G$6-'СЕТ СН'!$G$23</f>
        <v>906.46408461999988</v>
      </c>
      <c r="C76" s="37">
        <f>SUMIFS(СВЦЭМ!$D$34:$D$777,СВЦЭМ!$A$34:$A$777,$A76,СВЦЭМ!$B$34:$B$777,C$47)+'СЕТ СН'!$G$11+СВЦЭМ!$D$10+'СЕТ СН'!$G$6-'СЕТ СН'!$G$23</f>
        <v>982.98874357000011</v>
      </c>
      <c r="D76" s="37">
        <f>SUMIFS(СВЦЭМ!$D$34:$D$777,СВЦЭМ!$A$34:$A$777,$A76,СВЦЭМ!$B$34:$B$777,D$47)+'СЕТ СН'!$G$11+СВЦЭМ!$D$10+'СЕТ СН'!$G$6-'СЕТ СН'!$G$23</f>
        <v>985.87388746000022</v>
      </c>
      <c r="E76" s="37">
        <f>SUMIFS(СВЦЭМ!$D$34:$D$777,СВЦЭМ!$A$34:$A$777,$A76,СВЦЭМ!$B$34:$B$777,E$47)+'СЕТ СН'!$G$11+СВЦЭМ!$D$10+'СЕТ СН'!$G$6-'СЕТ СН'!$G$23</f>
        <v>978.05422494999982</v>
      </c>
      <c r="F76" s="37">
        <f>SUMIFS(СВЦЭМ!$D$34:$D$777,СВЦЭМ!$A$34:$A$777,$A76,СВЦЭМ!$B$34:$B$777,F$47)+'СЕТ СН'!$G$11+СВЦЭМ!$D$10+'СЕТ СН'!$G$6-'СЕТ СН'!$G$23</f>
        <v>974.48502690000021</v>
      </c>
      <c r="G76" s="37">
        <f>SUMIFS(СВЦЭМ!$D$34:$D$777,СВЦЭМ!$A$34:$A$777,$A76,СВЦЭМ!$B$34:$B$777,G$47)+'СЕТ СН'!$G$11+СВЦЭМ!$D$10+'СЕТ СН'!$G$6-'СЕТ СН'!$G$23</f>
        <v>978.8990299400001</v>
      </c>
      <c r="H76" s="37">
        <f>SUMIFS(СВЦЭМ!$D$34:$D$777,СВЦЭМ!$A$34:$A$777,$A76,СВЦЭМ!$B$34:$B$777,H$47)+'СЕТ СН'!$G$11+СВЦЭМ!$D$10+'СЕТ СН'!$G$6-'СЕТ СН'!$G$23</f>
        <v>895.03221454999982</v>
      </c>
      <c r="I76" s="37">
        <f>SUMIFS(СВЦЭМ!$D$34:$D$777,СВЦЭМ!$A$34:$A$777,$A76,СВЦЭМ!$B$34:$B$777,I$47)+'СЕТ СН'!$G$11+СВЦЭМ!$D$10+'СЕТ СН'!$G$6-'СЕТ СН'!$G$23</f>
        <v>750.75145643999997</v>
      </c>
      <c r="J76" s="37">
        <f>SUMIFS(СВЦЭМ!$D$34:$D$777,СВЦЭМ!$A$34:$A$777,$A76,СВЦЭМ!$B$34:$B$777,J$47)+'СЕТ СН'!$G$11+СВЦЭМ!$D$10+'СЕТ СН'!$G$6-'СЕТ СН'!$G$23</f>
        <v>641.46117349000008</v>
      </c>
      <c r="K76" s="37">
        <f>SUMIFS(СВЦЭМ!$D$34:$D$777,СВЦЭМ!$A$34:$A$777,$A76,СВЦЭМ!$B$34:$B$777,K$47)+'СЕТ СН'!$G$11+СВЦЭМ!$D$10+'СЕТ СН'!$G$6-'СЕТ СН'!$G$23</f>
        <v>580.47309637000001</v>
      </c>
      <c r="L76" s="37">
        <f>SUMIFS(СВЦЭМ!$D$34:$D$777,СВЦЭМ!$A$34:$A$777,$A76,СВЦЭМ!$B$34:$B$777,L$47)+'СЕТ СН'!$G$11+СВЦЭМ!$D$10+'СЕТ СН'!$G$6-'СЕТ СН'!$G$23</f>
        <v>572.79841786000009</v>
      </c>
      <c r="M76" s="37">
        <f>SUMIFS(СВЦЭМ!$D$34:$D$777,СВЦЭМ!$A$34:$A$777,$A76,СВЦЭМ!$B$34:$B$777,M$47)+'СЕТ СН'!$G$11+СВЦЭМ!$D$10+'СЕТ СН'!$G$6-'СЕТ СН'!$G$23</f>
        <v>568.32940122999992</v>
      </c>
      <c r="N76" s="37">
        <f>SUMIFS(СВЦЭМ!$D$34:$D$777,СВЦЭМ!$A$34:$A$777,$A76,СВЦЭМ!$B$34:$B$777,N$47)+'СЕТ СН'!$G$11+СВЦЭМ!$D$10+'СЕТ СН'!$G$6-'СЕТ СН'!$G$23</f>
        <v>566.35749622000014</v>
      </c>
      <c r="O76" s="37">
        <f>SUMIFS(СВЦЭМ!$D$34:$D$777,СВЦЭМ!$A$34:$A$777,$A76,СВЦЭМ!$B$34:$B$777,O$47)+'СЕТ СН'!$G$11+СВЦЭМ!$D$10+'СЕТ СН'!$G$6-'СЕТ СН'!$G$23</f>
        <v>571.54981327000007</v>
      </c>
      <c r="P76" s="37">
        <f>SUMIFS(СВЦЭМ!$D$34:$D$777,СВЦЭМ!$A$34:$A$777,$A76,СВЦЭМ!$B$34:$B$777,P$47)+'СЕТ СН'!$G$11+СВЦЭМ!$D$10+'СЕТ СН'!$G$6-'СЕТ СН'!$G$23</f>
        <v>576.12320087000001</v>
      </c>
      <c r="Q76" s="37">
        <f>SUMIFS(СВЦЭМ!$D$34:$D$777,СВЦЭМ!$A$34:$A$777,$A76,СВЦЭМ!$B$34:$B$777,Q$47)+'СЕТ СН'!$G$11+СВЦЭМ!$D$10+'СЕТ СН'!$G$6-'СЕТ СН'!$G$23</f>
        <v>580.05293187000018</v>
      </c>
      <c r="R76" s="37">
        <f>SUMIFS(СВЦЭМ!$D$34:$D$777,СВЦЭМ!$A$34:$A$777,$A76,СВЦЭМ!$B$34:$B$777,R$47)+'СЕТ СН'!$G$11+СВЦЭМ!$D$10+'СЕТ СН'!$G$6-'СЕТ СН'!$G$23</f>
        <v>575.20990190000009</v>
      </c>
      <c r="S76" s="37">
        <f>SUMIFS(СВЦЭМ!$D$34:$D$777,СВЦЭМ!$A$34:$A$777,$A76,СВЦЭМ!$B$34:$B$777,S$47)+'СЕТ СН'!$G$11+СВЦЭМ!$D$10+'СЕТ СН'!$G$6-'СЕТ СН'!$G$23</f>
        <v>577.76788724000005</v>
      </c>
      <c r="T76" s="37">
        <f>SUMIFS(СВЦЭМ!$D$34:$D$777,СВЦЭМ!$A$34:$A$777,$A76,СВЦЭМ!$B$34:$B$777,T$47)+'СЕТ СН'!$G$11+СВЦЭМ!$D$10+'СЕТ СН'!$G$6-'СЕТ СН'!$G$23</f>
        <v>578.0638106900002</v>
      </c>
      <c r="U76" s="37">
        <f>SUMIFS(СВЦЭМ!$D$34:$D$777,СВЦЭМ!$A$34:$A$777,$A76,СВЦЭМ!$B$34:$B$777,U$47)+'СЕТ СН'!$G$11+СВЦЭМ!$D$10+'СЕТ СН'!$G$6-'СЕТ СН'!$G$23</f>
        <v>576.62904154</v>
      </c>
      <c r="V76" s="37">
        <f>SUMIFS(СВЦЭМ!$D$34:$D$777,СВЦЭМ!$A$34:$A$777,$A76,СВЦЭМ!$B$34:$B$777,V$47)+'СЕТ СН'!$G$11+СВЦЭМ!$D$10+'СЕТ СН'!$G$6-'СЕТ СН'!$G$23</f>
        <v>579.65199182000003</v>
      </c>
      <c r="W76" s="37">
        <f>SUMIFS(СВЦЭМ!$D$34:$D$777,СВЦЭМ!$A$34:$A$777,$A76,СВЦЭМ!$B$34:$B$777,W$47)+'СЕТ СН'!$G$11+СВЦЭМ!$D$10+'СЕТ СН'!$G$6-'СЕТ СН'!$G$23</f>
        <v>649.38655452</v>
      </c>
      <c r="X76" s="37">
        <f>SUMIFS(СВЦЭМ!$D$34:$D$777,СВЦЭМ!$A$34:$A$777,$A76,СВЦЭМ!$B$34:$B$777,X$47)+'СЕТ СН'!$G$11+СВЦЭМ!$D$10+'СЕТ СН'!$G$6-'СЕТ СН'!$G$23</f>
        <v>723.71677493000004</v>
      </c>
      <c r="Y76" s="37">
        <f>SUMIFS(СВЦЭМ!$D$34:$D$777,СВЦЭМ!$A$34:$A$777,$A76,СВЦЭМ!$B$34:$B$777,Y$47)+'СЕТ СН'!$G$11+СВЦЭМ!$D$10+'СЕТ СН'!$G$6-'СЕТ СН'!$G$23</f>
        <v>855.00786879000009</v>
      </c>
    </row>
    <row r="77" spans="1:26" ht="15.75" x14ac:dyDescent="0.2">
      <c r="A77" s="36">
        <f t="shared" si="1"/>
        <v>43281</v>
      </c>
      <c r="B77" s="37">
        <f>SUMIFS(СВЦЭМ!$D$34:$D$777,СВЦЭМ!$A$34:$A$777,$A77,СВЦЭМ!$B$34:$B$777,B$47)+'СЕТ СН'!$G$11+СВЦЭМ!$D$10+'СЕТ СН'!$G$6-'СЕТ СН'!$G$23</f>
        <v>959.03736057999993</v>
      </c>
      <c r="C77" s="37">
        <f>SUMIFS(СВЦЭМ!$D$34:$D$777,СВЦЭМ!$A$34:$A$777,$A77,СВЦЭМ!$B$34:$B$777,C$47)+'СЕТ СН'!$G$11+СВЦЭМ!$D$10+'СЕТ СН'!$G$6-'СЕТ СН'!$G$23</f>
        <v>946.28337105000026</v>
      </c>
      <c r="D77" s="37">
        <f>SUMIFS(СВЦЭМ!$D$34:$D$777,СВЦЭМ!$A$34:$A$777,$A77,СВЦЭМ!$B$34:$B$777,D$47)+'СЕТ СН'!$G$11+СВЦЭМ!$D$10+'СЕТ СН'!$G$6-'СЕТ СН'!$G$23</f>
        <v>961.47567461000006</v>
      </c>
      <c r="E77" s="37">
        <f>SUMIFS(СВЦЭМ!$D$34:$D$777,СВЦЭМ!$A$34:$A$777,$A77,СВЦЭМ!$B$34:$B$777,E$47)+'СЕТ СН'!$G$11+СВЦЭМ!$D$10+'СЕТ СН'!$G$6-'СЕТ СН'!$G$23</f>
        <v>955.43411929999991</v>
      </c>
      <c r="F77" s="37">
        <f>SUMIFS(СВЦЭМ!$D$34:$D$777,СВЦЭМ!$A$34:$A$777,$A77,СВЦЭМ!$B$34:$B$777,F$47)+'СЕТ СН'!$G$11+СВЦЭМ!$D$10+'СЕТ СН'!$G$6-'СЕТ СН'!$G$23</f>
        <v>952.83928524999999</v>
      </c>
      <c r="G77" s="37">
        <f>SUMIFS(СВЦЭМ!$D$34:$D$777,СВЦЭМ!$A$34:$A$777,$A77,СВЦЭМ!$B$34:$B$777,G$47)+'СЕТ СН'!$G$11+СВЦЭМ!$D$10+'СЕТ СН'!$G$6-'СЕТ СН'!$G$23</f>
        <v>953.5043484800002</v>
      </c>
      <c r="H77" s="37">
        <f>SUMIFS(СВЦЭМ!$D$34:$D$777,СВЦЭМ!$A$34:$A$777,$A77,СВЦЭМ!$B$34:$B$777,H$47)+'СЕТ СН'!$G$11+СВЦЭМ!$D$10+'СЕТ СН'!$G$6-'СЕТ СН'!$G$23</f>
        <v>859.42766513000004</v>
      </c>
      <c r="I77" s="37">
        <f>SUMIFS(СВЦЭМ!$D$34:$D$777,СВЦЭМ!$A$34:$A$777,$A77,СВЦЭМ!$B$34:$B$777,I$47)+'СЕТ СН'!$G$11+СВЦЭМ!$D$10+'СЕТ СН'!$G$6-'СЕТ СН'!$G$23</f>
        <v>709.63359563000006</v>
      </c>
      <c r="J77" s="37">
        <f>SUMIFS(СВЦЭМ!$D$34:$D$777,СВЦЭМ!$A$34:$A$777,$A77,СВЦЭМ!$B$34:$B$777,J$47)+'СЕТ СН'!$G$11+СВЦЭМ!$D$10+'СЕТ СН'!$G$6-'СЕТ СН'!$G$23</f>
        <v>595.87648112999989</v>
      </c>
      <c r="K77" s="37">
        <f>SUMIFS(СВЦЭМ!$D$34:$D$777,СВЦЭМ!$A$34:$A$777,$A77,СВЦЭМ!$B$34:$B$777,K$47)+'СЕТ СН'!$G$11+СВЦЭМ!$D$10+'СЕТ СН'!$G$6-'СЕТ СН'!$G$23</f>
        <v>552.26368908999996</v>
      </c>
      <c r="L77" s="37">
        <f>SUMIFS(СВЦЭМ!$D$34:$D$777,СВЦЭМ!$A$34:$A$777,$A77,СВЦЭМ!$B$34:$B$777,L$47)+'СЕТ СН'!$G$11+СВЦЭМ!$D$10+'СЕТ СН'!$G$6-'СЕТ СН'!$G$23</f>
        <v>558.95719314000019</v>
      </c>
      <c r="M77" s="37">
        <f>SUMIFS(СВЦЭМ!$D$34:$D$777,СВЦЭМ!$A$34:$A$777,$A77,СВЦЭМ!$B$34:$B$777,M$47)+'СЕТ СН'!$G$11+СВЦЭМ!$D$10+'СЕТ СН'!$G$6-'СЕТ СН'!$G$23</f>
        <v>540.75719058000016</v>
      </c>
      <c r="N77" s="37">
        <f>SUMIFS(СВЦЭМ!$D$34:$D$777,СВЦЭМ!$A$34:$A$777,$A77,СВЦЭМ!$B$34:$B$777,N$47)+'СЕТ СН'!$G$11+СВЦЭМ!$D$10+'СЕТ СН'!$G$6-'СЕТ СН'!$G$23</f>
        <v>559.92432456000017</v>
      </c>
      <c r="O77" s="37">
        <f>SUMIFS(СВЦЭМ!$D$34:$D$777,СВЦЭМ!$A$34:$A$777,$A77,СВЦЭМ!$B$34:$B$777,O$47)+'СЕТ СН'!$G$11+СВЦЭМ!$D$10+'СЕТ СН'!$G$6-'СЕТ СН'!$G$23</f>
        <v>561.42230987000005</v>
      </c>
      <c r="P77" s="37">
        <f>SUMIFS(СВЦЭМ!$D$34:$D$777,СВЦЭМ!$A$34:$A$777,$A77,СВЦЭМ!$B$34:$B$777,P$47)+'СЕТ СН'!$G$11+СВЦЭМ!$D$10+'СЕТ СН'!$G$6-'СЕТ СН'!$G$23</f>
        <v>563.56335331000002</v>
      </c>
      <c r="Q77" s="37">
        <f>SUMIFS(СВЦЭМ!$D$34:$D$777,СВЦЭМ!$A$34:$A$777,$A77,СВЦЭМ!$B$34:$B$777,Q$47)+'СЕТ СН'!$G$11+СВЦЭМ!$D$10+'СЕТ СН'!$G$6-'СЕТ СН'!$G$23</f>
        <v>561.49561763000008</v>
      </c>
      <c r="R77" s="37">
        <f>SUMIFS(СВЦЭМ!$D$34:$D$777,СВЦЭМ!$A$34:$A$777,$A77,СВЦЭМ!$B$34:$B$777,R$47)+'СЕТ СН'!$G$11+СВЦЭМ!$D$10+'СЕТ СН'!$G$6-'СЕТ СН'!$G$23</f>
        <v>557.78500305</v>
      </c>
      <c r="S77" s="37">
        <f>SUMIFS(СВЦЭМ!$D$34:$D$777,СВЦЭМ!$A$34:$A$777,$A77,СВЦЭМ!$B$34:$B$777,S$47)+'СЕТ СН'!$G$11+СВЦЭМ!$D$10+'СЕТ СН'!$G$6-'СЕТ СН'!$G$23</f>
        <v>553.73722557000008</v>
      </c>
      <c r="T77" s="37">
        <f>SUMIFS(СВЦЭМ!$D$34:$D$777,СВЦЭМ!$A$34:$A$777,$A77,СВЦЭМ!$B$34:$B$777,T$47)+'СЕТ СН'!$G$11+СВЦЭМ!$D$10+'СЕТ СН'!$G$6-'СЕТ СН'!$G$23</f>
        <v>554.97741475000009</v>
      </c>
      <c r="U77" s="37">
        <f>SUMIFS(СВЦЭМ!$D$34:$D$777,СВЦЭМ!$A$34:$A$777,$A77,СВЦЭМ!$B$34:$B$777,U$47)+'СЕТ СН'!$G$11+СВЦЭМ!$D$10+'СЕТ СН'!$G$6-'СЕТ СН'!$G$23</f>
        <v>547.74134096</v>
      </c>
      <c r="V77" s="37">
        <f>SUMIFS(СВЦЭМ!$D$34:$D$777,СВЦЭМ!$A$34:$A$777,$A77,СВЦЭМ!$B$34:$B$777,V$47)+'СЕТ СН'!$G$11+СВЦЭМ!$D$10+'СЕТ СН'!$G$6-'СЕТ СН'!$G$23</f>
        <v>554.87078822000001</v>
      </c>
      <c r="W77" s="37">
        <f>SUMIFS(СВЦЭМ!$D$34:$D$777,СВЦЭМ!$A$34:$A$777,$A77,СВЦЭМ!$B$34:$B$777,W$47)+'СЕТ СН'!$G$11+СВЦЭМ!$D$10+'СЕТ СН'!$G$6-'СЕТ СН'!$G$23</f>
        <v>611.26957322999999</v>
      </c>
      <c r="X77" s="37">
        <f>SUMIFS(СВЦЭМ!$D$34:$D$777,СВЦЭМ!$A$34:$A$777,$A77,СВЦЭМ!$B$34:$B$777,X$47)+'СЕТ СН'!$G$11+СВЦЭМ!$D$10+'СЕТ СН'!$G$6-'СЕТ СН'!$G$23</f>
        <v>706.26842748999991</v>
      </c>
      <c r="Y77" s="37">
        <f>SUMIFS(СВЦЭМ!$D$34:$D$777,СВЦЭМ!$A$34:$A$777,$A77,СВЦЭМ!$B$34:$B$777,Y$47)+'СЕТ СН'!$G$11+СВЦЭМ!$D$10+'СЕТ СН'!$G$6-'СЕТ СН'!$G$23</f>
        <v>790.1098162699999</v>
      </c>
    </row>
    <row r="78" spans="1:26" ht="15.75" hidden="1" x14ac:dyDescent="0.2">
      <c r="A78" s="36">
        <f t="shared" si="1"/>
        <v>43282</v>
      </c>
      <c r="B78" s="37">
        <f>SUMIFS(СВЦЭМ!$D$34:$D$777,СВЦЭМ!$A$34:$A$777,$A78,СВЦЭМ!$B$34:$B$777,B$47)+'СЕТ СН'!$G$11+СВЦЭМ!$D$10+'СЕТ СН'!$G$6-'СЕТ СН'!$G$23</f>
        <v>-132.45194906999996</v>
      </c>
      <c r="C78" s="37">
        <f>SUMIFS(СВЦЭМ!$D$34:$D$777,СВЦЭМ!$A$34:$A$777,$A78,СВЦЭМ!$B$34:$B$777,C$47)+'СЕТ СН'!$G$11+СВЦЭМ!$D$10+'СЕТ СН'!$G$6-'СЕТ СН'!$G$23</f>
        <v>-132.45194906999996</v>
      </c>
      <c r="D78" s="37">
        <f>SUMIFS(СВЦЭМ!$D$34:$D$777,СВЦЭМ!$A$34:$A$777,$A78,СВЦЭМ!$B$34:$B$777,D$47)+'СЕТ СН'!$G$11+СВЦЭМ!$D$10+'СЕТ СН'!$G$6-'СЕТ СН'!$G$23</f>
        <v>-132.45194906999996</v>
      </c>
      <c r="E78" s="37">
        <f>SUMIFS(СВЦЭМ!$D$34:$D$777,СВЦЭМ!$A$34:$A$777,$A78,СВЦЭМ!$B$34:$B$777,E$47)+'СЕТ СН'!$G$11+СВЦЭМ!$D$10+'СЕТ СН'!$G$6-'СЕТ СН'!$G$23</f>
        <v>-132.45194906999996</v>
      </c>
      <c r="F78" s="37">
        <f>SUMIFS(СВЦЭМ!$D$34:$D$777,СВЦЭМ!$A$34:$A$777,$A78,СВЦЭМ!$B$34:$B$777,F$47)+'СЕТ СН'!$G$11+СВЦЭМ!$D$10+'СЕТ СН'!$G$6-'СЕТ СН'!$G$23</f>
        <v>-132.45194906999996</v>
      </c>
      <c r="G78" s="37">
        <f>SUMIFS(СВЦЭМ!$D$34:$D$777,СВЦЭМ!$A$34:$A$777,$A78,СВЦЭМ!$B$34:$B$777,G$47)+'СЕТ СН'!$G$11+СВЦЭМ!$D$10+'СЕТ СН'!$G$6-'СЕТ СН'!$G$23</f>
        <v>-132.45194906999996</v>
      </c>
      <c r="H78" s="37">
        <f>SUMIFS(СВЦЭМ!$D$34:$D$777,СВЦЭМ!$A$34:$A$777,$A78,СВЦЭМ!$B$34:$B$777,H$47)+'СЕТ СН'!$G$11+СВЦЭМ!$D$10+'СЕТ СН'!$G$6-'СЕТ СН'!$G$23</f>
        <v>-132.45194906999996</v>
      </c>
      <c r="I78" s="37">
        <f>SUMIFS(СВЦЭМ!$D$34:$D$777,СВЦЭМ!$A$34:$A$777,$A78,СВЦЭМ!$B$34:$B$777,I$47)+'СЕТ СН'!$G$11+СВЦЭМ!$D$10+'СЕТ СН'!$G$6-'СЕТ СН'!$G$23</f>
        <v>-132.45194906999996</v>
      </c>
      <c r="J78" s="37">
        <f>SUMIFS(СВЦЭМ!$D$34:$D$777,СВЦЭМ!$A$34:$A$777,$A78,СВЦЭМ!$B$34:$B$777,J$47)+'СЕТ СН'!$G$11+СВЦЭМ!$D$10+'СЕТ СН'!$G$6-'СЕТ СН'!$G$23</f>
        <v>-132.45194906999996</v>
      </c>
      <c r="K78" s="37">
        <f>SUMIFS(СВЦЭМ!$D$34:$D$777,СВЦЭМ!$A$34:$A$777,$A78,СВЦЭМ!$B$34:$B$777,K$47)+'СЕТ СН'!$G$11+СВЦЭМ!$D$10+'СЕТ СН'!$G$6-'СЕТ СН'!$G$23</f>
        <v>-132.45194906999996</v>
      </c>
      <c r="L78" s="37">
        <f>SUMIFS(СВЦЭМ!$D$34:$D$777,СВЦЭМ!$A$34:$A$777,$A78,СВЦЭМ!$B$34:$B$777,L$47)+'СЕТ СН'!$G$11+СВЦЭМ!$D$10+'СЕТ СН'!$G$6-'СЕТ СН'!$G$23</f>
        <v>-132.45194906999996</v>
      </c>
      <c r="M78" s="37">
        <f>SUMIFS(СВЦЭМ!$D$34:$D$777,СВЦЭМ!$A$34:$A$777,$A78,СВЦЭМ!$B$34:$B$777,M$47)+'СЕТ СН'!$G$11+СВЦЭМ!$D$10+'СЕТ СН'!$G$6-'СЕТ СН'!$G$23</f>
        <v>-132.45194906999996</v>
      </c>
      <c r="N78" s="37">
        <f>SUMIFS(СВЦЭМ!$D$34:$D$777,СВЦЭМ!$A$34:$A$777,$A78,СВЦЭМ!$B$34:$B$777,N$47)+'СЕТ СН'!$G$11+СВЦЭМ!$D$10+'СЕТ СН'!$G$6-'СЕТ СН'!$G$23</f>
        <v>-132.45194906999996</v>
      </c>
      <c r="O78" s="37">
        <f>SUMIFS(СВЦЭМ!$D$34:$D$777,СВЦЭМ!$A$34:$A$777,$A78,СВЦЭМ!$B$34:$B$777,O$47)+'СЕТ СН'!$G$11+СВЦЭМ!$D$10+'СЕТ СН'!$G$6-'СЕТ СН'!$G$23</f>
        <v>-132.45194906999996</v>
      </c>
      <c r="P78" s="37">
        <f>SUMIFS(СВЦЭМ!$D$34:$D$777,СВЦЭМ!$A$34:$A$777,$A78,СВЦЭМ!$B$34:$B$777,P$47)+'СЕТ СН'!$G$11+СВЦЭМ!$D$10+'СЕТ СН'!$G$6-'СЕТ СН'!$G$23</f>
        <v>-132.45194906999996</v>
      </c>
      <c r="Q78" s="37">
        <f>SUMIFS(СВЦЭМ!$D$34:$D$777,СВЦЭМ!$A$34:$A$777,$A78,СВЦЭМ!$B$34:$B$777,Q$47)+'СЕТ СН'!$G$11+СВЦЭМ!$D$10+'СЕТ СН'!$G$6-'СЕТ СН'!$G$23</f>
        <v>-132.45194906999996</v>
      </c>
      <c r="R78" s="37">
        <f>SUMIFS(СВЦЭМ!$D$34:$D$777,СВЦЭМ!$A$34:$A$777,$A78,СВЦЭМ!$B$34:$B$777,R$47)+'СЕТ СН'!$G$11+СВЦЭМ!$D$10+'СЕТ СН'!$G$6-'СЕТ СН'!$G$23</f>
        <v>-132.45194906999996</v>
      </c>
      <c r="S78" s="37">
        <f>SUMIFS(СВЦЭМ!$D$34:$D$777,СВЦЭМ!$A$34:$A$777,$A78,СВЦЭМ!$B$34:$B$777,S$47)+'СЕТ СН'!$G$11+СВЦЭМ!$D$10+'СЕТ СН'!$G$6-'СЕТ СН'!$G$23</f>
        <v>-132.45194906999996</v>
      </c>
      <c r="T78" s="37">
        <f>SUMIFS(СВЦЭМ!$D$34:$D$777,СВЦЭМ!$A$34:$A$777,$A78,СВЦЭМ!$B$34:$B$777,T$47)+'СЕТ СН'!$G$11+СВЦЭМ!$D$10+'СЕТ СН'!$G$6-'СЕТ СН'!$G$23</f>
        <v>-132.45194906999996</v>
      </c>
      <c r="U78" s="37">
        <f>SUMIFS(СВЦЭМ!$D$34:$D$777,СВЦЭМ!$A$34:$A$777,$A78,СВЦЭМ!$B$34:$B$777,U$47)+'СЕТ СН'!$G$11+СВЦЭМ!$D$10+'СЕТ СН'!$G$6-'СЕТ СН'!$G$23</f>
        <v>-132.45194906999996</v>
      </c>
      <c r="V78" s="37">
        <f>SUMIFS(СВЦЭМ!$D$34:$D$777,СВЦЭМ!$A$34:$A$777,$A78,СВЦЭМ!$B$34:$B$777,V$47)+'СЕТ СН'!$G$11+СВЦЭМ!$D$10+'СЕТ СН'!$G$6-'СЕТ СН'!$G$23</f>
        <v>-132.45194906999996</v>
      </c>
      <c r="W78" s="37">
        <f>SUMIFS(СВЦЭМ!$D$34:$D$777,СВЦЭМ!$A$34:$A$777,$A78,СВЦЭМ!$B$34:$B$777,W$47)+'СЕТ СН'!$G$11+СВЦЭМ!$D$10+'СЕТ СН'!$G$6-'СЕТ СН'!$G$23</f>
        <v>-132.45194906999996</v>
      </c>
      <c r="X78" s="37">
        <f>SUMIFS(СВЦЭМ!$D$34:$D$777,СВЦЭМ!$A$34:$A$777,$A78,СВЦЭМ!$B$34:$B$777,X$47)+'СЕТ СН'!$G$11+СВЦЭМ!$D$10+'СЕТ СН'!$G$6-'СЕТ СН'!$G$23</f>
        <v>-132.45194906999996</v>
      </c>
      <c r="Y78" s="37">
        <f>SUMIFS(СВЦЭМ!$D$34:$D$777,СВЦЭМ!$A$34:$A$777,$A78,СВЦЭМ!$B$34:$B$777,Y$47)+'СЕТ СН'!$G$11+СВЦЭМ!$D$10+'СЕТ СН'!$G$6-'СЕТ СН'!$G$23</f>
        <v>-132.45194906999996</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01.06.2018</v>
      </c>
      <c r="B84" s="37">
        <f>SUMIFS(СВЦЭМ!$D$34:$D$777,СВЦЭМ!$A$34:$A$777,$A84,СВЦЭМ!$B$34:$B$777,B$83)+'СЕТ СН'!$H$11+СВЦЭМ!$D$10+'СЕТ СН'!$H$6-'СЕТ СН'!$H$23</f>
        <v>856.54550071999995</v>
      </c>
      <c r="C84" s="37">
        <f>SUMIFS(СВЦЭМ!$D$34:$D$777,СВЦЭМ!$A$34:$A$777,$A84,СВЦЭМ!$B$34:$B$777,C$83)+'СЕТ СН'!$H$11+СВЦЭМ!$D$10+'СЕТ СН'!$H$6-'СЕТ СН'!$H$23</f>
        <v>910.8472753100001</v>
      </c>
      <c r="D84" s="37">
        <f>SUMIFS(СВЦЭМ!$D$34:$D$777,СВЦЭМ!$A$34:$A$777,$A84,СВЦЭМ!$B$34:$B$777,D$83)+'СЕТ СН'!$H$11+СВЦЭМ!$D$10+'СЕТ СН'!$H$6-'СЕТ СН'!$H$23</f>
        <v>942.64630568999985</v>
      </c>
      <c r="E84" s="37">
        <f>SUMIFS(СВЦЭМ!$D$34:$D$777,СВЦЭМ!$A$34:$A$777,$A84,СВЦЭМ!$B$34:$B$777,E$83)+'СЕТ СН'!$H$11+СВЦЭМ!$D$10+'СЕТ СН'!$H$6-'СЕТ СН'!$H$23</f>
        <v>959.98911462999979</v>
      </c>
      <c r="F84" s="37">
        <f>SUMIFS(СВЦЭМ!$D$34:$D$777,СВЦЭМ!$A$34:$A$777,$A84,СВЦЭМ!$B$34:$B$777,F$83)+'СЕТ СН'!$H$11+СВЦЭМ!$D$10+'СЕТ СН'!$H$6-'СЕТ СН'!$H$23</f>
        <v>954.11048352</v>
      </c>
      <c r="G84" s="37">
        <f>SUMIFS(СВЦЭМ!$D$34:$D$777,СВЦЭМ!$A$34:$A$777,$A84,СВЦЭМ!$B$34:$B$777,G$83)+'СЕТ СН'!$H$11+СВЦЭМ!$D$10+'СЕТ СН'!$H$6-'СЕТ СН'!$H$23</f>
        <v>948.07400195999992</v>
      </c>
      <c r="H84" s="37">
        <f>SUMIFS(СВЦЭМ!$D$34:$D$777,СВЦЭМ!$A$34:$A$777,$A84,СВЦЭМ!$B$34:$B$777,H$83)+'СЕТ СН'!$H$11+СВЦЭМ!$D$10+'СЕТ СН'!$H$6-'СЕТ СН'!$H$23</f>
        <v>827.15148323999995</v>
      </c>
      <c r="I84" s="37">
        <f>SUMIFS(СВЦЭМ!$D$34:$D$777,СВЦЭМ!$A$34:$A$777,$A84,СВЦЭМ!$B$34:$B$777,I$83)+'СЕТ СН'!$H$11+СВЦЭМ!$D$10+'СЕТ СН'!$H$6-'СЕТ СН'!$H$23</f>
        <v>696.35846231000016</v>
      </c>
      <c r="J84" s="37">
        <f>SUMIFS(СВЦЭМ!$D$34:$D$777,СВЦЭМ!$A$34:$A$777,$A84,СВЦЭМ!$B$34:$B$777,J$83)+'СЕТ СН'!$H$11+СВЦЭМ!$D$10+'СЕТ СН'!$H$6-'СЕТ СН'!$H$23</f>
        <v>670.33799484999997</v>
      </c>
      <c r="K84" s="37">
        <f>SUMIFS(СВЦЭМ!$D$34:$D$777,СВЦЭМ!$A$34:$A$777,$A84,СВЦЭМ!$B$34:$B$777,K$83)+'СЕТ СН'!$H$11+СВЦЭМ!$D$10+'СЕТ СН'!$H$6-'СЕТ СН'!$H$23</f>
        <v>652.94389663000004</v>
      </c>
      <c r="L84" s="37">
        <f>SUMIFS(СВЦЭМ!$D$34:$D$777,СВЦЭМ!$A$34:$A$777,$A84,СВЦЭМ!$B$34:$B$777,L$83)+'СЕТ СН'!$H$11+СВЦЭМ!$D$10+'СЕТ СН'!$H$6-'СЕТ СН'!$H$23</f>
        <v>715.28528814999993</v>
      </c>
      <c r="M84" s="37">
        <f>SUMIFS(СВЦЭМ!$D$34:$D$777,СВЦЭМ!$A$34:$A$777,$A84,СВЦЭМ!$B$34:$B$777,M$83)+'СЕТ СН'!$H$11+СВЦЭМ!$D$10+'СЕТ СН'!$H$6-'СЕТ СН'!$H$23</f>
        <v>706.17435487</v>
      </c>
      <c r="N84" s="37">
        <f>SUMIFS(СВЦЭМ!$D$34:$D$777,СВЦЭМ!$A$34:$A$777,$A84,СВЦЭМ!$B$34:$B$777,N$83)+'СЕТ СН'!$H$11+СВЦЭМ!$D$10+'СЕТ СН'!$H$6-'СЕТ СН'!$H$23</f>
        <v>708.08613762000016</v>
      </c>
      <c r="O84" s="37">
        <f>SUMIFS(СВЦЭМ!$D$34:$D$777,СВЦЭМ!$A$34:$A$777,$A84,СВЦЭМ!$B$34:$B$777,O$83)+'СЕТ СН'!$H$11+СВЦЭМ!$D$10+'СЕТ СН'!$H$6-'СЕТ СН'!$H$23</f>
        <v>719.19833821999998</v>
      </c>
      <c r="P84" s="37">
        <f>SUMIFS(СВЦЭМ!$D$34:$D$777,СВЦЭМ!$A$34:$A$777,$A84,СВЦЭМ!$B$34:$B$777,P$83)+'СЕТ СН'!$H$11+СВЦЭМ!$D$10+'СЕТ СН'!$H$6-'СЕТ СН'!$H$23</f>
        <v>719.11623157999986</v>
      </c>
      <c r="Q84" s="37">
        <f>SUMIFS(СВЦЭМ!$D$34:$D$777,СВЦЭМ!$A$34:$A$777,$A84,СВЦЭМ!$B$34:$B$777,Q$83)+'СЕТ СН'!$H$11+СВЦЭМ!$D$10+'СЕТ СН'!$H$6-'СЕТ СН'!$H$23</f>
        <v>716.76177873000017</v>
      </c>
      <c r="R84" s="37">
        <f>SUMIFS(СВЦЭМ!$D$34:$D$777,СВЦЭМ!$A$34:$A$777,$A84,СВЦЭМ!$B$34:$B$777,R$83)+'СЕТ СН'!$H$11+СВЦЭМ!$D$10+'СЕТ СН'!$H$6-'СЕТ СН'!$H$23</f>
        <v>724.41005890000008</v>
      </c>
      <c r="S84" s="37">
        <f>SUMIFS(СВЦЭМ!$D$34:$D$777,СВЦЭМ!$A$34:$A$777,$A84,СВЦЭМ!$B$34:$B$777,S$83)+'СЕТ СН'!$H$11+СВЦЭМ!$D$10+'СЕТ СН'!$H$6-'СЕТ СН'!$H$23</f>
        <v>717.36327687999994</v>
      </c>
      <c r="T84" s="37">
        <f>SUMIFS(СВЦЭМ!$D$34:$D$777,СВЦЭМ!$A$34:$A$777,$A84,СВЦЭМ!$B$34:$B$777,T$83)+'СЕТ СН'!$H$11+СВЦЭМ!$D$10+'СЕТ СН'!$H$6-'СЕТ СН'!$H$23</f>
        <v>716.57011436999994</v>
      </c>
      <c r="U84" s="37">
        <f>SUMIFS(СВЦЭМ!$D$34:$D$777,СВЦЭМ!$A$34:$A$777,$A84,СВЦЭМ!$B$34:$B$777,U$83)+'СЕТ СН'!$H$11+СВЦЭМ!$D$10+'СЕТ СН'!$H$6-'СЕТ СН'!$H$23</f>
        <v>700.75928370999998</v>
      </c>
      <c r="V84" s="37">
        <f>SUMIFS(СВЦЭМ!$D$34:$D$777,СВЦЭМ!$A$34:$A$777,$A84,СВЦЭМ!$B$34:$B$777,V$83)+'СЕТ СН'!$H$11+СВЦЭМ!$D$10+'СЕТ СН'!$H$6-'СЕТ СН'!$H$23</f>
        <v>700.1802495799999</v>
      </c>
      <c r="W84" s="37">
        <f>SUMIFS(СВЦЭМ!$D$34:$D$777,СВЦЭМ!$A$34:$A$777,$A84,СВЦЭМ!$B$34:$B$777,W$83)+'СЕТ СН'!$H$11+СВЦЭМ!$D$10+'СЕТ СН'!$H$6-'СЕТ СН'!$H$23</f>
        <v>676.62674715000014</v>
      </c>
      <c r="X84" s="37">
        <f>SUMIFS(СВЦЭМ!$D$34:$D$777,СВЦЭМ!$A$34:$A$777,$A84,СВЦЭМ!$B$34:$B$777,X$83)+'СЕТ СН'!$H$11+СВЦЭМ!$D$10+'СЕТ СН'!$H$6-'СЕТ СН'!$H$23</f>
        <v>689.46444609000002</v>
      </c>
      <c r="Y84" s="37">
        <f>SUMIFS(СВЦЭМ!$D$34:$D$777,СВЦЭМ!$A$34:$A$777,$A84,СВЦЭМ!$B$34:$B$777,Y$83)+'СЕТ СН'!$H$11+СВЦЭМ!$D$10+'СЕТ СН'!$H$6-'СЕТ СН'!$H$23</f>
        <v>796.9445434999999</v>
      </c>
      <c r="AA84" s="46"/>
    </row>
    <row r="85" spans="1:27" ht="15.75" x14ac:dyDescent="0.2">
      <c r="A85" s="36">
        <f>A84+1</f>
        <v>43253</v>
      </c>
      <c r="B85" s="37">
        <f>SUMIFS(СВЦЭМ!$D$34:$D$777,СВЦЭМ!$A$34:$A$777,$A85,СВЦЭМ!$B$34:$B$777,B$83)+'СЕТ СН'!$H$11+СВЦЭМ!$D$10+'СЕТ СН'!$H$6-'СЕТ СН'!$H$23</f>
        <v>811.6566446600001</v>
      </c>
      <c r="C85" s="37">
        <f>SUMIFS(СВЦЭМ!$D$34:$D$777,СВЦЭМ!$A$34:$A$777,$A85,СВЦЭМ!$B$34:$B$777,C$83)+'СЕТ СН'!$H$11+СВЦЭМ!$D$10+'СЕТ СН'!$H$6-'СЕТ СН'!$H$23</f>
        <v>877.37172062999991</v>
      </c>
      <c r="D85" s="37">
        <f>SUMIFS(СВЦЭМ!$D$34:$D$777,СВЦЭМ!$A$34:$A$777,$A85,СВЦЭМ!$B$34:$B$777,D$83)+'СЕТ СН'!$H$11+СВЦЭМ!$D$10+'СЕТ СН'!$H$6-'СЕТ СН'!$H$23</f>
        <v>905.52249286000017</v>
      </c>
      <c r="E85" s="37">
        <f>SUMIFS(СВЦЭМ!$D$34:$D$777,СВЦЭМ!$A$34:$A$777,$A85,СВЦЭМ!$B$34:$B$777,E$83)+'СЕТ СН'!$H$11+СВЦЭМ!$D$10+'СЕТ СН'!$H$6-'СЕТ СН'!$H$23</f>
        <v>909.80875798</v>
      </c>
      <c r="F85" s="37">
        <f>SUMIFS(СВЦЭМ!$D$34:$D$777,СВЦЭМ!$A$34:$A$777,$A85,СВЦЭМ!$B$34:$B$777,F$83)+'СЕТ СН'!$H$11+СВЦЭМ!$D$10+'СЕТ СН'!$H$6-'СЕТ СН'!$H$23</f>
        <v>923.80443011999989</v>
      </c>
      <c r="G85" s="37">
        <f>SUMIFS(СВЦЭМ!$D$34:$D$777,СВЦЭМ!$A$34:$A$777,$A85,СВЦЭМ!$B$34:$B$777,G$83)+'СЕТ СН'!$H$11+СВЦЭМ!$D$10+'СЕТ СН'!$H$6-'СЕТ СН'!$H$23</f>
        <v>905.23643464999998</v>
      </c>
      <c r="H85" s="37">
        <f>SUMIFS(СВЦЭМ!$D$34:$D$777,СВЦЭМ!$A$34:$A$777,$A85,СВЦЭМ!$B$34:$B$777,H$83)+'СЕТ СН'!$H$11+СВЦЭМ!$D$10+'СЕТ СН'!$H$6-'СЕТ СН'!$H$23</f>
        <v>824.81667714000002</v>
      </c>
      <c r="I85" s="37">
        <f>SUMIFS(СВЦЭМ!$D$34:$D$777,СВЦЭМ!$A$34:$A$777,$A85,СВЦЭМ!$B$34:$B$777,I$83)+'СЕТ СН'!$H$11+СВЦЭМ!$D$10+'СЕТ СН'!$H$6-'СЕТ СН'!$H$23</f>
        <v>737.86782998000001</v>
      </c>
      <c r="J85" s="37">
        <f>SUMIFS(СВЦЭМ!$D$34:$D$777,СВЦЭМ!$A$34:$A$777,$A85,СВЦЭМ!$B$34:$B$777,J$83)+'СЕТ СН'!$H$11+СВЦЭМ!$D$10+'СЕТ СН'!$H$6-'СЕТ СН'!$H$23</f>
        <v>696.30496554000013</v>
      </c>
      <c r="K85" s="37">
        <f>SUMIFS(СВЦЭМ!$D$34:$D$777,СВЦЭМ!$A$34:$A$777,$A85,СВЦЭМ!$B$34:$B$777,K$83)+'СЕТ СН'!$H$11+СВЦЭМ!$D$10+'СЕТ СН'!$H$6-'СЕТ СН'!$H$23</f>
        <v>704.84821449000003</v>
      </c>
      <c r="L85" s="37">
        <f>SUMIFS(СВЦЭМ!$D$34:$D$777,СВЦЭМ!$A$34:$A$777,$A85,СВЦЭМ!$B$34:$B$777,L$83)+'СЕТ СН'!$H$11+СВЦЭМ!$D$10+'СЕТ СН'!$H$6-'СЕТ СН'!$H$23</f>
        <v>717.75543570000002</v>
      </c>
      <c r="M85" s="37">
        <f>SUMIFS(СВЦЭМ!$D$34:$D$777,СВЦЭМ!$A$34:$A$777,$A85,СВЦЭМ!$B$34:$B$777,M$83)+'СЕТ СН'!$H$11+СВЦЭМ!$D$10+'СЕТ СН'!$H$6-'СЕТ СН'!$H$23</f>
        <v>723.73061008000002</v>
      </c>
      <c r="N85" s="37">
        <f>SUMIFS(СВЦЭМ!$D$34:$D$777,СВЦЭМ!$A$34:$A$777,$A85,СВЦЭМ!$B$34:$B$777,N$83)+'СЕТ СН'!$H$11+СВЦЭМ!$D$10+'СЕТ СН'!$H$6-'СЕТ СН'!$H$23</f>
        <v>720.27511306000008</v>
      </c>
      <c r="O85" s="37">
        <f>SUMIFS(СВЦЭМ!$D$34:$D$777,СВЦЭМ!$A$34:$A$777,$A85,СВЦЭМ!$B$34:$B$777,O$83)+'СЕТ СН'!$H$11+СВЦЭМ!$D$10+'СЕТ СН'!$H$6-'СЕТ СН'!$H$23</f>
        <v>732.60626420000006</v>
      </c>
      <c r="P85" s="37">
        <f>SUMIFS(СВЦЭМ!$D$34:$D$777,СВЦЭМ!$A$34:$A$777,$A85,СВЦЭМ!$B$34:$B$777,P$83)+'СЕТ СН'!$H$11+СВЦЭМ!$D$10+'СЕТ СН'!$H$6-'СЕТ СН'!$H$23</f>
        <v>727.65872769000009</v>
      </c>
      <c r="Q85" s="37">
        <f>SUMIFS(СВЦЭМ!$D$34:$D$777,СВЦЭМ!$A$34:$A$777,$A85,СВЦЭМ!$B$34:$B$777,Q$83)+'СЕТ СН'!$H$11+СВЦЭМ!$D$10+'СЕТ СН'!$H$6-'СЕТ СН'!$H$23</f>
        <v>723.74901547999991</v>
      </c>
      <c r="R85" s="37">
        <f>SUMIFS(СВЦЭМ!$D$34:$D$777,СВЦЭМ!$A$34:$A$777,$A85,СВЦЭМ!$B$34:$B$777,R$83)+'СЕТ СН'!$H$11+СВЦЭМ!$D$10+'СЕТ СН'!$H$6-'СЕТ СН'!$H$23</f>
        <v>718.62596191</v>
      </c>
      <c r="S85" s="37">
        <f>SUMIFS(СВЦЭМ!$D$34:$D$777,СВЦЭМ!$A$34:$A$777,$A85,СВЦЭМ!$B$34:$B$777,S$83)+'СЕТ СН'!$H$11+СВЦЭМ!$D$10+'СЕТ СН'!$H$6-'СЕТ СН'!$H$23</f>
        <v>721.49989633000007</v>
      </c>
      <c r="T85" s="37">
        <f>SUMIFS(СВЦЭМ!$D$34:$D$777,СВЦЭМ!$A$34:$A$777,$A85,СВЦЭМ!$B$34:$B$777,T$83)+'СЕТ СН'!$H$11+СВЦЭМ!$D$10+'СЕТ СН'!$H$6-'СЕТ СН'!$H$23</f>
        <v>720.59151321999991</v>
      </c>
      <c r="U85" s="37">
        <f>SUMIFS(СВЦЭМ!$D$34:$D$777,СВЦЭМ!$A$34:$A$777,$A85,СВЦЭМ!$B$34:$B$777,U$83)+'СЕТ СН'!$H$11+СВЦЭМ!$D$10+'СЕТ СН'!$H$6-'СЕТ СН'!$H$23</f>
        <v>705.13139267999998</v>
      </c>
      <c r="V85" s="37">
        <f>SUMIFS(СВЦЭМ!$D$34:$D$777,СВЦЭМ!$A$34:$A$777,$A85,СВЦЭМ!$B$34:$B$777,V$83)+'СЕТ СН'!$H$11+СВЦЭМ!$D$10+'СЕТ СН'!$H$6-'СЕТ СН'!$H$23</f>
        <v>673.94044969000004</v>
      </c>
      <c r="W85" s="37">
        <f>SUMIFS(СВЦЭМ!$D$34:$D$777,СВЦЭМ!$A$34:$A$777,$A85,СВЦЭМ!$B$34:$B$777,W$83)+'СЕТ СН'!$H$11+СВЦЭМ!$D$10+'СЕТ СН'!$H$6-'СЕТ СН'!$H$23</f>
        <v>646.09516231000009</v>
      </c>
      <c r="X85" s="37">
        <f>SUMIFS(СВЦЭМ!$D$34:$D$777,СВЦЭМ!$A$34:$A$777,$A85,СВЦЭМ!$B$34:$B$777,X$83)+'СЕТ СН'!$H$11+СВЦЭМ!$D$10+'СЕТ СН'!$H$6-'СЕТ СН'!$H$23</f>
        <v>652.68986434999999</v>
      </c>
      <c r="Y85" s="37">
        <f>SUMIFS(СВЦЭМ!$D$34:$D$777,СВЦЭМ!$A$34:$A$777,$A85,СВЦЭМ!$B$34:$B$777,Y$83)+'СЕТ СН'!$H$11+СВЦЭМ!$D$10+'СЕТ СН'!$H$6-'СЕТ СН'!$H$23</f>
        <v>718.55090738999991</v>
      </c>
    </row>
    <row r="86" spans="1:27" ht="15.75" x14ac:dyDescent="0.2">
      <c r="A86" s="36">
        <f t="shared" ref="A86:A114" si="2">A85+1</f>
        <v>43254</v>
      </c>
      <c r="B86" s="37">
        <f>SUMIFS(СВЦЭМ!$D$34:$D$777,СВЦЭМ!$A$34:$A$777,$A86,СВЦЭМ!$B$34:$B$777,B$83)+'СЕТ СН'!$H$11+СВЦЭМ!$D$10+'СЕТ СН'!$H$6-'СЕТ СН'!$H$23</f>
        <v>849.44153840000001</v>
      </c>
      <c r="C86" s="37">
        <f>SUMIFS(СВЦЭМ!$D$34:$D$777,СВЦЭМ!$A$34:$A$777,$A86,СВЦЭМ!$B$34:$B$777,C$83)+'СЕТ СН'!$H$11+СВЦЭМ!$D$10+'СЕТ СН'!$H$6-'СЕТ СН'!$H$23</f>
        <v>901.2528344499998</v>
      </c>
      <c r="D86" s="37">
        <f>SUMIFS(СВЦЭМ!$D$34:$D$777,СВЦЭМ!$A$34:$A$777,$A86,СВЦЭМ!$B$34:$B$777,D$83)+'СЕТ СН'!$H$11+СВЦЭМ!$D$10+'СЕТ СН'!$H$6-'СЕТ СН'!$H$23</f>
        <v>922.57603845000006</v>
      </c>
      <c r="E86" s="37">
        <f>SUMIFS(СВЦЭМ!$D$34:$D$777,СВЦЭМ!$A$34:$A$777,$A86,СВЦЭМ!$B$34:$B$777,E$83)+'СЕТ СН'!$H$11+СВЦЭМ!$D$10+'СЕТ СН'!$H$6-'СЕТ СН'!$H$23</f>
        <v>949.60184524999988</v>
      </c>
      <c r="F86" s="37">
        <f>SUMIFS(СВЦЭМ!$D$34:$D$777,СВЦЭМ!$A$34:$A$777,$A86,СВЦЭМ!$B$34:$B$777,F$83)+'СЕТ СН'!$H$11+СВЦЭМ!$D$10+'СЕТ СН'!$H$6-'СЕТ СН'!$H$23</f>
        <v>977.67324767000002</v>
      </c>
      <c r="G86" s="37">
        <f>SUMIFS(СВЦЭМ!$D$34:$D$777,СВЦЭМ!$A$34:$A$777,$A86,СВЦЭМ!$B$34:$B$777,G$83)+'СЕТ СН'!$H$11+СВЦЭМ!$D$10+'СЕТ СН'!$H$6-'СЕТ СН'!$H$23</f>
        <v>961.88589358999991</v>
      </c>
      <c r="H86" s="37">
        <f>SUMIFS(СВЦЭМ!$D$34:$D$777,СВЦЭМ!$A$34:$A$777,$A86,СВЦЭМ!$B$34:$B$777,H$83)+'СЕТ СН'!$H$11+СВЦЭМ!$D$10+'СЕТ СН'!$H$6-'СЕТ СН'!$H$23</f>
        <v>860.25960639000016</v>
      </c>
      <c r="I86" s="37">
        <f>SUMIFS(СВЦЭМ!$D$34:$D$777,СВЦЭМ!$A$34:$A$777,$A86,СВЦЭМ!$B$34:$B$777,I$83)+'СЕТ СН'!$H$11+СВЦЭМ!$D$10+'СЕТ СН'!$H$6-'СЕТ СН'!$H$23</f>
        <v>805.21286849000001</v>
      </c>
      <c r="J86" s="37">
        <f>SUMIFS(СВЦЭМ!$D$34:$D$777,СВЦЭМ!$A$34:$A$777,$A86,СВЦЭМ!$B$34:$B$777,J$83)+'СЕТ СН'!$H$11+СВЦЭМ!$D$10+'СЕТ СН'!$H$6-'СЕТ СН'!$H$23</f>
        <v>728.10796831000005</v>
      </c>
      <c r="K86" s="37">
        <f>SUMIFS(СВЦЭМ!$D$34:$D$777,СВЦЭМ!$A$34:$A$777,$A86,СВЦЭМ!$B$34:$B$777,K$83)+'СЕТ СН'!$H$11+СВЦЭМ!$D$10+'СЕТ СН'!$H$6-'СЕТ СН'!$H$23</f>
        <v>686.80631748000008</v>
      </c>
      <c r="L86" s="37">
        <f>SUMIFS(СВЦЭМ!$D$34:$D$777,СВЦЭМ!$A$34:$A$777,$A86,СВЦЭМ!$B$34:$B$777,L$83)+'СЕТ СН'!$H$11+СВЦЭМ!$D$10+'СЕТ СН'!$H$6-'СЕТ СН'!$H$23</f>
        <v>669.80455975999996</v>
      </c>
      <c r="M86" s="37">
        <f>SUMIFS(СВЦЭМ!$D$34:$D$777,СВЦЭМ!$A$34:$A$777,$A86,СВЦЭМ!$B$34:$B$777,M$83)+'СЕТ СН'!$H$11+СВЦЭМ!$D$10+'СЕТ СН'!$H$6-'СЕТ СН'!$H$23</f>
        <v>681.4338962600001</v>
      </c>
      <c r="N86" s="37">
        <f>SUMIFS(СВЦЭМ!$D$34:$D$777,СВЦЭМ!$A$34:$A$777,$A86,СВЦЭМ!$B$34:$B$777,N$83)+'СЕТ СН'!$H$11+СВЦЭМ!$D$10+'СЕТ СН'!$H$6-'СЕТ СН'!$H$23</f>
        <v>689.5065916499999</v>
      </c>
      <c r="O86" s="37">
        <f>SUMIFS(СВЦЭМ!$D$34:$D$777,СВЦЭМ!$A$34:$A$777,$A86,СВЦЭМ!$B$34:$B$777,O$83)+'СЕТ СН'!$H$11+СВЦЭМ!$D$10+'СЕТ СН'!$H$6-'СЕТ СН'!$H$23</f>
        <v>701.38560943000004</v>
      </c>
      <c r="P86" s="37">
        <f>SUMIFS(СВЦЭМ!$D$34:$D$777,СВЦЭМ!$A$34:$A$777,$A86,СВЦЭМ!$B$34:$B$777,P$83)+'СЕТ СН'!$H$11+СВЦЭМ!$D$10+'СЕТ СН'!$H$6-'СЕТ СН'!$H$23</f>
        <v>710.11482495000007</v>
      </c>
      <c r="Q86" s="37">
        <f>SUMIFS(СВЦЭМ!$D$34:$D$777,СВЦЭМ!$A$34:$A$777,$A86,СВЦЭМ!$B$34:$B$777,Q$83)+'СЕТ СН'!$H$11+СВЦЭМ!$D$10+'СЕТ СН'!$H$6-'СЕТ СН'!$H$23</f>
        <v>704.86130555000011</v>
      </c>
      <c r="R86" s="37">
        <f>SUMIFS(СВЦЭМ!$D$34:$D$777,СВЦЭМ!$A$34:$A$777,$A86,СВЦЭМ!$B$34:$B$777,R$83)+'СЕТ СН'!$H$11+СВЦЭМ!$D$10+'СЕТ СН'!$H$6-'СЕТ СН'!$H$23</f>
        <v>705.7059147199999</v>
      </c>
      <c r="S86" s="37">
        <f>SUMIFS(СВЦЭМ!$D$34:$D$777,СВЦЭМ!$A$34:$A$777,$A86,СВЦЭМ!$B$34:$B$777,S$83)+'СЕТ СН'!$H$11+СВЦЭМ!$D$10+'СЕТ СН'!$H$6-'СЕТ СН'!$H$23</f>
        <v>705.44306423</v>
      </c>
      <c r="T86" s="37">
        <f>SUMIFS(СВЦЭМ!$D$34:$D$777,СВЦЭМ!$A$34:$A$777,$A86,СВЦЭМ!$B$34:$B$777,T$83)+'СЕТ СН'!$H$11+СВЦЭМ!$D$10+'СЕТ СН'!$H$6-'СЕТ СН'!$H$23</f>
        <v>708.67271249999988</v>
      </c>
      <c r="U86" s="37">
        <f>SUMIFS(СВЦЭМ!$D$34:$D$777,СВЦЭМ!$A$34:$A$777,$A86,СВЦЭМ!$B$34:$B$777,U$83)+'СЕТ СН'!$H$11+СВЦЭМ!$D$10+'СЕТ СН'!$H$6-'СЕТ СН'!$H$23</f>
        <v>709.36954170000001</v>
      </c>
      <c r="V86" s="37">
        <f>SUMIFS(СВЦЭМ!$D$34:$D$777,СВЦЭМ!$A$34:$A$777,$A86,СВЦЭМ!$B$34:$B$777,V$83)+'СЕТ СН'!$H$11+СВЦЭМ!$D$10+'СЕТ СН'!$H$6-'СЕТ СН'!$H$23</f>
        <v>689.2857158600001</v>
      </c>
      <c r="W86" s="37">
        <f>SUMIFS(СВЦЭМ!$D$34:$D$777,СВЦЭМ!$A$34:$A$777,$A86,СВЦЭМ!$B$34:$B$777,W$83)+'СЕТ СН'!$H$11+СВЦЭМ!$D$10+'СЕТ СН'!$H$6-'СЕТ СН'!$H$23</f>
        <v>639.63886349000006</v>
      </c>
      <c r="X86" s="37">
        <f>SUMIFS(СВЦЭМ!$D$34:$D$777,СВЦЭМ!$A$34:$A$777,$A86,СВЦЭМ!$B$34:$B$777,X$83)+'СЕТ СН'!$H$11+СВЦЭМ!$D$10+'СЕТ СН'!$H$6-'СЕТ СН'!$H$23</f>
        <v>650.22102339000014</v>
      </c>
      <c r="Y86" s="37">
        <f>SUMIFS(СВЦЭМ!$D$34:$D$777,СВЦЭМ!$A$34:$A$777,$A86,СВЦЭМ!$B$34:$B$777,Y$83)+'СЕТ СН'!$H$11+СВЦЭМ!$D$10+'СЕТ СН'!$H$6-'СЕТ СН'!$H$23</f>
        <v>776.52655334000008</v>
      </c>
    </row>
    <row r="87" spans="1:27" ht="15.75" x14ac:dyDescent="0.2">
      <c r="A87" s="36">
        <f t="shared" si="2"/>
        <v>43255</v>
      </c>
      <c r="B87" s="37">
        <f>SUMIFS(СВЦЭМ!$D$34:$D$777,СВЦЭМ!$A$34:$A$777,$A87,СВЦЭМ!$B$34:$B$777,B$83)+'СЕТ СН'!$H$11+СВЦЭМ!$D$10+'СЕТ СН'!$H$6-'СЕТ СН'!$H$23</f>
        <v>889.90422754999975</v>
      </c>
      <c r="C87" s="37">
        <f>SUMIFS(СВЦЭМ!$D$34:$D$777,СВЦЭМ!$A$34:$A$777,$A87,СВЦЭМ!$B$34:$B$777,C$83)+'СЕТ СН'!$H$11+СВЦЭМ!$D$10+'СЕТ СН'!$H$6-'СЕТ СН'!$H$23</f>
        <v>951.95064811999976</v>
      </c>
      <c r="D87" s="37">
        <f>SUMIFS(СВЦЭМ!$D$34:$D$777,СВЦЭМ!$A$34:$A$777,$A87,СВЦЭМ!$B$34:$B$777,D$83)+'СЕТ СН'!$H$11+СВЦЭМ!$D$10+'СЕТ СН'!$H$6-'СЕТ СН'!$H$23</f>
        <v>987.3404375399997</v>
      </c>
      <c r="E87" s="37">
        <f>SUMIFS(СВЦЭМ!$D$34:$D$777,СВЦЭМ!$A$34:$A$777,$A87,СВЦЭМ!$B$34:$B$777,E$83)+'СЕТ СН'!$H$11+СВЦЭМ!$D$10+'СЕТ СН'!$H$6-'СЕТ СН'!$H$23</f>
        <v>1005.4665178699998</v>
      </c>
      <c r="F87" s="37">
        <f>SUMIFS(СВЦЭМ!$D$34:$D$777,СВЦЭМ!$A$34:$A$777,$A87,СВЦЭМ!$B$34:$B$777,F$83)+'СЕТ СН'!$H$11+СВЦЭМ!$D$10+'СЕТ СН'!$H$6-'СЕТ СН'!$H$23</f>
        <v>1028.1367214799998</v>
      </c>
      <c r="G87" s="37">
        <f>SUMIFS(СВЦЭМ!$D$34:$D$777,СВЦЭМ!$A$34:$A$777,$A87,СВЦЭМ!$B$34:$B$777,G$83)+'СЕТ СН'!$H$11+СВЦЭМ!$D$10+'СЕТ СН'!$H$6-'СЕТ СН'!$H$23</f>
        <v>998.4580433299999</v>
      </c>
      <c r="H87" s="37">
        <f>SUMIFS(СВЦЭМ!$D$34:$D$777,СВЦЭМ!$A$34:$A$777,$A87,СВЦЭМ!$B$34:$B$777,H$83)+'СЕТ СН'!$H$11+СВЦЭМ!$D$10+'СЕТ СН'!$H$6-'СЕТ СН'!$H$23</f>
        <v>873.13916128999983</v>
      </c>
      <c r="I87" s="37">
        <f>SUMIFS(СВЦЭМ!$D$34:$D$777,СВЦЭМ!$A$34:$A$777,$A87,СВЦЭМ!$B$34:$B$777,I$83)+'СЕТ СН'!$H$11+СВЦЭМ!$D$10+'СЕТ СН'!$H$6-'СЕТ СН'!$H$23</f>
        <v>786.09444107000002</v>
      </c>
      <c r="J87" s="37">
        <f>SUMIFS(СВЦЭМ!$D$34:$D$777,СВЦЭМ!$A$34:$A$777,$A87,СВЦЭМ!$B$34:$B$777,J$83)+'СЕТ СН'!$H$11+СВЦЭМ!$D$10+'СЕТ СН'!$H$6-'СЕТ СН'!$H$23</f>
        <v>737.65361915999995</v>
      </c>
      <c r="K87" s="37">
        <f>SUMIFS(СВЦЭМ!$D$34:$D$777,СВЦЭМ!$A$34:$A$777,$A87,СВЦЭМ!$B$34:$B$777,K$83)+'СЕТ СН'!$H$11+СВЦЭМ!$D$10+'СЕТ СН'!$H$6-'СЕТ СН'!$H$23</f>
        <v>707.83097198000007</v>
      </c>
      <c r="L87" s="37">
        <f>SUMIFS(СВЦЭМ!$D$34:$D$777,СВЦЭМ!$A$34:$A$777,$A87,СВЦЭМ!$B$34:$B$777,L$83)+'СЕТ СН'!$H$11+СВЦЭМ!$D$10+'СЕТ СН'!$H$6-'СЕТ СН'!$H$23</f>
        <v>698.94678462000013</v>
      </c>
      <c r="M87" s="37">
        <f>SUMIFS(СВЦЭМ!$D$34:$D$777,СВЦЭМ!$A$34:$A$777,$A87,СВЦЭМ!$B$34:$B$777,M$83)+'СЕТ СН'!$H$11+СВЦЭМ!$D$10+'СЕТ СН'!$H$6-'СЕТ СН'!$H$23</f>
        <v>705.74206495999999</v>
      </c>
      <c r="N87" s="37">
        <f>SUMIFS(СВЦЭМ!$D$34:$D$777,СВЦЭМ!$A$34:$A$777,$A87,СВЦЭМ!$B$34:$B$777,N$83)+'СЕТ СН'!$H$11+СВЦЭМ!$D$10+'СЕТ СН'!$H$6-'СЕТ СН'!$H$23</f>
        <v>717.21966915999985</v>
      </c>
      <c r="O87" s="37">
        <f>SUMIFS(СВЦЭМ!$D$34:$D$777,СВЦЭМ!$A$34:$A$777,$A87,СВЦЭМ!$B$34:$B$777,O$83)+'СЕТ СН'!$H$11+СВЦЭМ!$D$10+'СЕТ СН'!$H$6-'СЕТ СН'!$H$23</f>
        <v>716.21661312000003</v>
      </c>
      <c r="P87" s="37">
        <f>SUMIFS(СВЦЭМ!$D$34:$D$777,СВЦЭМ!$A$34:$A$777,$A87,СВЦЭМ!$B$34:$B$777,P$83)+'СЕТ СН'!$H$11+СВЦЭМ!$D$10+'СЕТ СН'!$H$6-'СЕТ СН'!$H$23</f>
        <v>711.83675578999998</v>
      </c>
      <c r="Q87" s="37">
        <f>SUMIFS(СВЦЭМ!$D$34:$D$777,СВЦЭМ!$A$34:$A$777,$A87,СВЦЭМ!$B$34:$B$777,Q$83)+'СЕТ СН'!$H$11+СВЦЭМ!$D$10+'СЕТ СН'!$H$6-'СЕТ СН'!$H$23</f>
        <v>711.65386390000015</v>
      </c>
      <c r="R87" s="37">
        <f>SUMIFS(СВЦЭМ!$D$34:$D$777,СВЦЭМ!$A$34:$A$777,$A87,СВЦЭМ!$B$34:$B$777,R$83)+'СЕТ СН'!$H$11+СВЦЭМ!$D$10+'СЕТ СН'!$H$6-'СЕТ СН'!$H$23</f>
        <v>720.40468600999986</v>
      </c>
      <c r="S87" s="37">
        <f>SUMIFS(СВЦЭМ!$D$34:$D$777,СВЦЭМ!$A$34:$A$777,$A87,СВЦЭМ!$B$34:$B$777,S$83)+'СЕТ СН'!$H$11+СВЦЭМ!$D$10+'СЕТ СН'!$H$6-'СЕТ СН'!$H$23</f>
        <v>711.39216614999998</v>
      </c>
      <c r="T87" s="37">
        <f>SUMIFS(СВЦЭМ!$D$34:$D$777,СВЦЭМ!$A$34:$A$777,$A87,СВЦЭМ!$B$34:$B$777,T$83)+'СЕТ СН'!$H$11+СВЦЭМ!$D$10+'СЕТ СН'!$H$6-'СЕТ СН'!$H$23</f>
        <v>708.87991643999987</v>
      </c>
      <c r="U87" s="37">
        <f>SUMIFS(СВЦЭМ!$D$34:$D$777,СВЦЭМ!$A$34:$A$777,$A87,СВЦЭМ!$B$34:$B$777,U$83)+'СЕТ СН'!$H$11+СВЦЭМ!$D$10+'СЕТ СН'!$H$6-'СЕТ СН'!$H$23</f>
        <v>700.83383895999998</v>
      </c>
      <c r="V87" s="37">
        <f>SUMIFS(СВЦЭМ!$D$34:$D$777,СВЦЭМ!$A$34:$A$777,$A87,СВЦЭМ!$B$34:$B$777,V$83)+'СЕТ СН'!$H$11+СВЦЭМ!$D$10+'СЕТ СН'!$H$6-'СЕТ СН'!$H$23</f>
        <v>693.50156267</v>
      </c>
      <c r="W87" s="37">
        <f>SUMIFS(СВЦЭМ!$D$34:$D$777,СВЦЭМ!$A$34:$A$777,$A87,СВЦЭМ!$B$34:$B$777,W$83)+'СЕТ СН'!$H$11+СВЦЭМ!$D$10+'СЕТ СН'!$H$6-'СЕТ СН'!$H$23</f>
        <v>681.57042446000003</v>
      </c>
      <c r="X87" s="37">
        <f>SUMIFS(СВЦЭМ!$D$34:$D$777,СВЦЭМ!$A$34:$A$777,$A87,СВЦЭМ!$B$34:$B$777,X$83)+'СЕТ СН'!$H$11+СВЦЭМ!$D$10+'СЕТ СН'!$H$6-'СЕТ СН'!$H$23</f>
        <v>690.15576193000004</v>
      </c>
      <c r="Y87" s="37">
        <f>SUMIFS(СВЦЭМ!$D$34:$D$777,СВЦЭМ!$A$34:$A$777,$A87,СВЦЭМ!$B$34:$B$777,Y$83)+'СЕТ СН'!$H$11+СВЦЭМ!$D$10+'СЕТ СН'!$H$6-'СЕТ СН'!$H$23</f>
        <v>789.26310355999988</v>
      </c>
    </row>
    <row r="88" spans="1:27" ht="15.75" x14ac:dyDescent="0.2">
      <c r="A88" s="36">
        <f t="shared" si="2"/>
        <v>43256</v>
      </c>
      <c r="B88" s="37">
        <f>SUMIFS(СВЦЭМ!$D$34:$D$777,СВЦЭМ!$A$34:$A$777,$A88,СВЦЭМ!$B$34:$B$777,B$83)+'СЕТ СН'!$H$11+СВЦЭМ!$D$10+'СЕТ СН'!$H$6-'СЕТ СН'!$H$23</f>
        <v>872.80515078000019</v>
      </c>
      <c r="C88" s="37">
        <f>SUMIFS(СВЦЭМ!$D$34:$D$777,СВЦЭМ!$A$34:$A$777,$A88,СВЦЭМ!$B$34:$B$777,C$83)+'СЕТ СН'!$H$11+СВЦЭМ!$D$10+'СЕТ СН'!$H$6-'СЕТ СН'!$H$23</f>
        <v>919.23517009999989</v>
      </c>
      <c r="D88" s="37">
        <f>SUMIFS(СВЦЭМ!$D$34:$D$777,СВЦЭМ!$A$34:$A$777,$A88,СВЦЭМ!$B$34:$B$777,D$83)+'СЕТ СН'!$H$11+СВЦЭМ!$D$10+'СЕТ СН'!$H$6-'СЕТ СН'!$H$23</f>
        <v>951.17642469999976</v>
      </c>
      <c r="E88" s="37">
        <f>SUMIFS(СВЦЭМ!$D$34:$D$777,СВЦЭМ!$A$34:$A$777,$A88,СВЦЭМ!$B$34:$B$777,E$83)+'СЕТ СН'!$H$11+СВЦЭМ!$D$10+'СЕТ СН'!$H$6-'СЕТ СН'!$H$23</f>
        <v>952.28087806999986</v>
      </c>
      <c r="F88" s="37">
        <f>SUMIFS(СВЦЭМ!$D$34:$D$777,СВЦЭМ!$A$34:$A$777,$A88,СВЦЭМ!$B$34:$B$777,F$83)+'СЕТ СН'!$H$11+СВЦЭМ!$D$10+'СЕТ СН'!$H$6-'СЕТ СН'!$H$23</f>
        <v>967.06342026000004</v>
      </c>
      <c r="G88" s="37">
        <f>SUMIFS(СВЦЭМ!$D$34:$D$777,СВЦЭМ!$A$34:$A$777,$A88,СВЦЭМ!$B$34:$B$777,G$83)+'СЕТ СН'!$H$11+СВЦЭМ!$D$10+'СЕТ СН'!$H$6-'СЕТ СН'!$H$23</f>
        <v>953.3316274099999</v>
      </c>
      <c r="H88" s="37">
        <f>SUMIFS(СВЦЭМ!$D$34:$D$777,СВЦЭМ!$A$34:$A$777,$A88,СВЦЭМ!$B$34:$B$777,H$83)+'СЕТ СН'!$H$11+СВЦЭМ!$D$10+'СЕТ СН'!$H$6-'СЕТ СН'!$H$23</f>
        <v>821.60542315999999</v>
      </c>
      <c r="I88" s="37">
        <f>SUMIFS(СВЦЭМ!$D$34:$D$777,СВЦЭМ!$A$34:$A$777,$A88,СВЦЭМ!$B$34:$B$777,I$83)+'СЕТ СН'!$H$11+СВЦЭМ!$D$10+'СЕТ СН'!$H$6-'СЕТ СН'!$H$23</f>
        <v>721.48136742000008</v>
      </c>
      <c r="J88" s="37">
        <f>SUMIFS(СВЦЭМ!$D$34:$D$777,СВЦЭМ!$A$34:$A$777,$A88,СВЦЭМ!$B$34:$B$777,J$83)+'СЕТ СН'!$H$11+СВЦЭМ!$D$10+'СЕТ СН'!$H$6-'СЕТ СН'!$H$23</f>
        <v>691.68565146999993</v>
      </c>
      <c r="K88" s="37">
        <f>SUMIFS(СВЦЭМ!$D$34:$D$777,СВЦЭМ!$A$34:$A$777,$A88,СВЦЭМ!$B$34:$B$777,K$83)+'СЕТ СН'!$H$11+СВЦЭМ!$D$10+'СЕТ СН'!$H$6-'СЕТ СН'!$H$23</f>
        <v>677.41710288000002</v>
      </c>
      <c r="L88" s="37">
        <f>SUMIFS(СВЦЭМ!$D$34:$D$777,СВЦЭМ!$A$34:$A$777,$A88,СВЦЭМ!$B$34:$B$777,L$83)+'СЕТ СН'!$H$11+СВЦЭМ!$D$10+'СЕТ СН'!$H$6-'СЕТ СН'!$H$23</f>
        <v>673.77877209000019</v>
      </c>
      <c r="M88" s="37">
        <f>SUMIFS(СВЦЭМ!$D$34:$D$777,СВЦЭМ!$A$34:$A$777,$A88,СВЦЭМ!$B$34:$B$777,M$83)+'СЕТ СН'!$H$11+СВЦЭМ!$D$10+'СЕТ СН'!$H$6-'СЕТ СН'!$H$23</f>
        <v>688.70485281999993</v>
      </c>
      <c r="N88" s="37">
        <f>SUMIFS(СВЦЭМ!$D$34:$D$777,СВЦЭМ!$A$34:$A$777,$A88,СВЦЭМ!$B$34:$B$777,N$83)+'СЕТ СН'!$H$11+СВЦЭМ!$D$10+'СЕТ СН'!$H$6-'СЕТ СН'!$H$23</f>
        <v>723.89189696999995</v>
      </c>
      <c r="O88" s="37">
        <f>SUMIFS(СВЦЭМ!$D$34:$D$777,СВЦЭМ!$A$34:$A$777,$A88,СВЦЭМ!$B$34:$B$777,O$83)+'СЕТ СН'!$H$11+СВЦЭМ!$D$10+'СЕТ СН'!$H$6-'СЕТ СН'!$H$23</f>
        <v>736.02199201999986</v>
      </c>
      <c r="P88" s="37">
        <f>SUMIFS(СВЦЭМ!$D$34:$D$777,СВЦЭМ!$A$34:$A$777,$A88,СВЦЭМ!$B$34:$B$777,P$83)+'СЕТ СН'!$H$11+СВЦЭМ!$D$10+'СЕТ СН'!$H$6-'СЕТ СН'!$H$23</f>
        <v>727.76395625999987</v>
      </c>
      <c r="Q88" s="37">
        <f>SUMIFS(СВЦЭМ!$D$34:$D$777,СВЦЭМ!$A$34:$A$777,$A88,СВЦЭМ!$B$34:$B$777,Q$83)+'СЕТ СН'!$H$11+СВЦЭМ!$D$10+'СЕТ СН'!$H$6-'СЕТ СН'!$H$23</f>
        <v>723.67409567000016</v>
      </c>
      <c r="R88" s="37">
        <f>SUMIFS(СВЦЭМ!$D$34:$D$777,СВЦЭМ!$A$34:$A$777,$A88,СВЦЭМ!$B$34:$B$777,R$83)+'СЕТ СН'!$H$11+СВЦЭМ!$D$10+'СЕТ СН'!$H$6-'СЕТ СН'!$H$23</f>
        <v>738.82478782999999</v>
      </c>
      <c r="S88" s="37">
        <f>SUMIFS(СВЦЭМ!$D$34:$D$777,СВЦЭМ!$A$34:$A$777,$A88,СВЦЭМ!$B$34:$B$777,S$83)+'СЕТ СН'!$H$11+СВЦЭМ!$D$10+'СЕТ СН'!$H$6-'СЕТ СН'!$H$23</f>
        <v>724.88037824000014</v>
      </c>
      <c r="T88" s="37">
        <f>SUMIFS(СВЦЭМ!$D$34:$D$777,СВЦЭМ!$A$34:$A$777,$A88,СВЦЭМ!$B$34:$B$777,T$83)+'СЕТ СН'!$H$11+СВЦЭМ!$D$10+'СЕТ СН'!$H$6-'СЕТ СН'!$H$23</f>
        <v>715.78897248999999</v>
      </c>
      <c r="U88" s="37">
        <f>SUMIFS(СВЦЭМ!$D$34:$D$777,СВЦЭМ!$A$34:$A$777,$A88,СВЦЭМ!$B$34:$B$777,U$83)+'СЕТ СН'!$H$11+СВЦЭМ!$D$10+'СЕТ СН'!$H$6-'СЕТ СН'!$H$23</f>
        <v>715.47794356999987</v>
      </c>
      <c r="V88" s="37">
        <f>SUMIFS(СВЦЭМ!$D$34:$D$777,СВЦЭМ!$A$34:$A$777,$A88,СВЦЭМ!$B$34:$B$777,V$83)+'СЕТ СН'!$H$11+СВЦЭМ!$D$10+'СЕТ СН'!$H$6-'СЕТ СН'!$H$23</f>
        <v>732.17494412999997</v>
      </c>
      <c r="W88" s="37">
        <f>SUMIFS(СВЦЭМ!$D$34:$D$777,СВЦЭМ!$A$34:$A$777,$A88,СВЦЭМ!$B$34:$B$777,W$83)+'СЕТ СН'!$H$11+СВЦЭМ!$D$10+'СЕТ СН'!$H$6-'СЕТ СН'!$H$23</f>
        <v>692.04147253999997</v>
      </c>
      <c r="X88" s="37">
        <f>SUMIFS(СВЦЭМ!$D$34:$D$777,СВЦЭМ!$A$34:$A$777,$A88,СВЦЭМ!$B$34:$B$777,X$83)+'СЕТ СН'!$H$11+СВЦЭМ!$D$10+'СЕТ СН'!$H$6-'СЕТ СН'!$H$23</f>
        <v>713.04333026000006</v>
      </c>
      <c r="Y88" s="37">
        <f>SUMIFS(СВЦЭМ!$D$34:$D$777,СВЦЭМ!$A$34:$A$777,$A88,СВЦЭМ!$B$34:$B$777,Y$83)+'СЕТ СН'!$H$11+СВЦЭМ!$D$10+'СЕТ СН'!$H$6-'СЕТ СН'!$H$23</f>
        <v>824.43161014000009</v>
      </c>
    </row>
    <row r="89" spans="1:27" ht="15.75" x14ac:dyDescent="0.2">
      <c r="A89" s="36">
        <f t="shared" si="2"/>
        <v>43257</v>
      </c>
      <c r="B89" s="37">
        <f>SUMIFS(СВЦЭМ!$D$34:$D$777,СВЦЭМ!$A$34:$A$777,$A89,СВЦЭМ!$B$34:$B$777,B$83)+'СЕТ СН'!$H$11+СВЦЭМ!$D$10+'СЕТ СН'!$H$6-'СЕТ СН'!$H$23</f>
        <v>917.60819370000002</v>
      </c>
      <c r="C89" s="37">
        <f>SUMIFS(СВЦЭМ!$D$34:$D$777,СВЦЭМ!$A$34:$A$777,$A89,СВЦЭМ!$B$34:$B$777,C$83)+'СЕТ СН'!$H$11+СВЦЭМ!$D$10+'СЕТ СН'!$H$6-'СЕТ СН'!$H$23</f>
        <v>978.38117113999999</v>
      </c>
      <c r="D89" s="37">
        <f>SUMIFS(СВЦЭМ!$D$34:$D$777,СВЦЭМ!$A$34:$A$777,$A89,СВЦЭМ!$B$34:$B$777,D$83)+'СЕТ СН'!$H$11+СВЦЭМ!$D$10+'СЕТ СН'!$H$6-'СЕТ СН'!$H$23</f>
        <v>1020.8200070999998</v>
      </c>
      <c r="E89" s="37">
        <f>SUMIFS(СВЦЭМ!$D$34:$D$777,СВЦЭМ!$A$34:$A$777,$A89,СВЦЭМ!$B$34:$B$777,E$83)+'СЕТ СН'!$H$11+СВЦЭМ!$D$10+'СЕТ СН'!$H$6-'СЕТ СН'!$H$23</f>
        <v>1024.7177772999999</v>
      </c>
      <c r="F89" s="37">
        <f>SUMIFS(СВЦЭМ!$D$34:$D$777,СВЦЭМ!$A$34:$A$777,$A89,СВЦЭМ!$B$34:$B$777,F$83)+'СЕТ СН'!$H$11+СВЦЭМ!$D$10+'СЕТ СН'!$H$6-'СЕТ СН'!$H$23</f>
        <v>1018.3963081899998</v>
      </c>
      <c r="G89" s="37">
        <f>SUMIFS(СВЦЭМ!$D$34:$D$777,СВЦЭМ!$A$34:$A$777,$A89,СВЦЭМ!$B$34:$B$777,G$83)+'СЕТ СН'!$H$11+СВЦЭМ!$D$10+'СЕТ СН'!$H$6-'СЕТ СН'!$H$23</f>
        <v>1011.0508411399998</v>
      </c>
      <c r="H89" s="37">
        <f>SUMIFS(СВЦЭМ!$D$34:$D$777,СВЦЭМ!$A$34:$A$777,$A89,СВЦЭМ!$B$34:$B$777,H$83)+'СЕТ СН'!$H$11+СВЦЭМ!$D$10+'СЕТ СН'!$H$6-'СЕТ СН'!$H$23</f>
        <v>884.22896173999982</v>
      </c>
      <c r="I89" s="37">
        <f>SUMIFS(СВЦЭМ!$D$34:$D$777,СВЦЭМ!$A$34:$A$777,$A89,СВЦЭМ!$B$34:$B$777,I$83)+'СЕТ СН'!$H$11+СВЦЭМ!$D$10+'СЕТ СН'!$H$6-'СЕТ СН'!$H$23</f>
        <v>755.24468710999997</v>
      </c>
      <c r="J89" s="37">
        <f>SUMIFS(СВЦЭМ!$D$34:$D$777,СВЦЭМ!$A$34:$A$777,$A89,СВЦЭМ!$B$34:$B$777,J$83)+'СЕТ СН'!$H$11+СВЦЭМ!$D$10+'СЕТ СН'!$H$6-'СЕТ СН'!$H$23</f>
        <v>717.11162157999991</v>
      </c>
      <c r="K89" s="37">
        <f>SUMIFS(СВЦЭМ!$D$34:$D$777,СВЦЭМ!$A$34:$A$777,$A89,СВЦЭМ!$B$34:$B$777,K$83)+'СЕТ СН'!$H$11+СВЦЭМ!$D$10+'СЕТ СН'!$H$6-'СЕТ СН'!$H$23</f>
        <v>692.23080700999992</v>
      </c>
      <c r="L89" s="37">
        <f>SUMIFS(СВЦЭМ!$D$34:$D$777,СВЦЭМ!$A$34:$A$777,$A89,СВЦЭМ!$B$34:$B$777,L$83)+'СЕТ СН'!$H$11+СВЦЭМ!$D$10+'СЕТ СН'!$H$6-'СЕТ СН'!$H$23</f>
        <v>673.49390065999989</v>
      </c>
      <c r="M89" s="37">
        <f>SUMIFS(СВЦЭМ!$D$34:$D$777,СВЦЭМ!$A$34:$A$777,$A89,СВЦЭМ!$B$34:$B$777,M$83)+'СЕТ СН'!$H$11+СВЦЭМ!$D$10+'СЕТ СН'!$H$6-'СЕТ СН'!$H$23</f>
        <v>682.60698671000011</v>
      </c>
      <c r="N89" s="37">
        <f>SUMIFS(СВЦЭМ!$D$34:$D$777,СВЦЭМ!$A$34:$A$777,$A89,СВЦЭМ!$B$34:$B$777,N$83)+'СЕТ СН'!$H$11+СВЦЭМ!$D$10+'СЕТ СН'!$H$6-'СЕТ СН'!$H$23</f>
        <v>684.46386494000001</v>
      </c>
      <c r="O89" s="37">
        <f>SUMIFS(СВЦЭМ!$D$34:$D$777,СВЦЭМ!$A$34:$A$777,$A89,СВЦЭМ!$B$34:$B$777,O$83)+'СЕТ СН'!$H$11+СВЦЭМ!$D$10+'СЕТ СН'!$H$6-'СЕТ СН'!$H$23</f>
        <v>688.59753710999996</v>
      </c>
      <c r="P89" s="37">
        <f>SUMIFS(СВЦЭМ!$D$34:$D$777,СВЦЭМ!$A$34:$A$777,$A89,СВЦЭМ!$B$34:$B$777,P$83)+'СЕТ СН'!$H$11+СВЦЭМ!$D$10+'СЕТ СН'!$H$6-'СЕТ СН'!$H$23</f>
        <v>689.36942782000017</v>
      </c>
      <c r="Q89" s="37">
        <f>SUMIFS(СВЦЭМ!$D$34:$D$777,СВЦЭМ!$A$34:$A$777,$A89,СВЦЭМ!$B$34:$B$777,Q$83)+'СЕТ СН'!$H$11+СВЦЭМ!$D$10+'СЕТ СН'!$H$6-'СЕТ СН'!$H$23</f>
        <v>687.09581544000014</v>
      </c>
      <c r="R89" s="37">
        <f>SUMIFS(СВЦЭМ!$D$34:$D$777,СВЦЭМ!$A$34:$A$777,$A89,СВЦЭМ!$B$34:$B$777,R$83)+'СЕТ СН'!$H$11+СВЦЭМ!$D$10+'СЕТ СН'!$H$6-'СЕТ СН'!$H$23</f>
        <v>691.74754688999985</v>
      </c>
      <c r="S89" s="37">
        <f>SUMIFS(СВЦЭМ!$D$34:$D$777,СВЦЭМ!$A$34:$A$777,$A89,СВЦЭМ!$B$34:$B$777,S$83)+'СЕТ СН'!$H$11+СВЦЭМ!$D$10+'СЕТ СН'!$H$6-'СЕТ СН'!$H$23</f>
        <v>691.73667235000005</v>
      </c>
      <c r="T89" s="37">
        <f>SUMIFS(СВЦЭМ!$D$34:$D$777,СВЦЭМ!$A$34:$A$777,$A89,СВЦЭМ!$B$34:$B$777,T$83)+'СЕТ СН'!$H$11+СВЦЭМ!$D$10+'СЕТ СН'!$H$6-'СЕТ СН'!$H$23</f>
        <v>691.56959242000005</v>
      </c>
      <c r="U89" s="37">
        <f>SUMIFS(СВЦЭМ!$D$34:$D$777,СВЦЭМ!$A$34:$A$777,$A89,СВЦЭМ!$B$34:$B$777,U$83)+'СЕТ СН'!$H$11+СВЦЭМ!$D$10+'СЕТ СН'!$H$6-'СЕТ СН'!$H$23</f>
        <v>694.62065093000012</v>
      </c>
      <c r="V89" s="37">
        <f>SUMIFS(СВЦЭМ!$D$34:$D$777,СВЦЭМ!$A$34:$A$777,$A89,СВЦЭМ!$B$34:$B$777,V$83)+'СЕТ СН'!$H$11+СВЦЭМ!$D$10+'СЕТ СН'!$H$6-'СЕТ СН'!$H$23</f>
        <v>690.85337128000003</v>
      </c>
      <c r="W89" s="37">
        <f>SUMIFS(СВЦЭМ!$D$34:$D$777,СВЦЭМ!$A$34:$A$777,$A89,СВЦЭМ!$B$34:$B$777,W$83)+'СЕТ СН'!$H$11+СВЦЭМ!$D$10+'СЕТ СН'!$H$6-'СЕТ СН'!$H$23</f>
        <v>674.27232343000003</v>
      </c>
      <c r="X89" s="37">
        <f>SUMIFS(СВЦЭМ!$D$34:$D$777,СВЦЭМ!$A$34:$A$777,$A89,СВЦЭМ!$B$34:$B$777,X$83)+'СЕТ СН'!$H$11+СВЦЭМ!$D$10+'СЕТ СН'!$H$6-'СЕТ СН'!$H$23</f>
        <v>692.64508192000005</v>
      </c>
      <c r="Y89" s="37">
        <f>SUMIFS(СВЦЭМ!$D$34:$D$777,СВЦЭМ!$A$34:$A$777,$A89,СВЦЭМ!$B$34:$B$777,Y$83)+'СЕТ СН'!$H$11+СВЦЭМ!$D$10+'СЕТ СН'!$H$6-'СЕТ СН'!$H$23</f>
        <v>805.69499904999986</v>
      </c>
    </row>
    <row r="90" spans="1:27" ht="15.75" x14ac:dyDescent="0.2">
      <c r="A90" s="36">
        <f t="shared" si="2"/>
        <v>43258</v>
      </c>
      <c r="B90" s="37">
        <f>SUMIFS(СВЦЭМ!$D$34:$D$777,СВЦЭМ!$A$34:$A$777,$A90,СВЦЭМ!$B$34:$B$777,B$83)+'СЕТ СН'!$H$11+СВЦЭМ!$D$10+'СЕТ СН'!$H$6-'СЕТ СН'!$H$23</f>
        <v>885.6534991599998</v>
      </c>
      <c r="C90" s="37">
        <f>SUMIFS(СВЦЭМ!$D$34:$D$777,СВЦЭМ!$A$34:$A$777,$A90,СВЦЭМ!$B$34:$B$777,C$83)+'СЕТ СН'!$H$11+СВЦЭМ!$D$10+'СЕТ СН'!$H$6-'СЕТ СН'!$H$23</f>
        <v>946.02326379999988</v>
      </c>
      <c r="D90" s="37">
        <f>SUMIFS(СВЦЭМ!$D$34:$D$777,СВЦЭМ!$A$34:$A$777,$A90,СВЦЭМ!$B$34:$B$777,D$83)+'СЕТ СН'!$H$11+СВЦЭМ!$D$10+'СЕТ СН'!$H$6-'СЕТ СН'!$H$23</f>
        <v>967.58797930000003</v>
      </c>
      <c r="E90" s="37">
        <f>SUMIFS(СВЦЭМ!$D$34:$D$777,СВЦЭМ!$A$34:$A$777,$A90,СВЦЭМ!$B$34:$B$777,E$83)+'СЕТ СН'!$H$11+СВЦЭМ!$D$10+'СЕТ СН'!$H$6-'СЕТ СН'!$H$23</f>
        <v>974.90722732999996</v>
      </c>
      <c r="F90" s="37">
        <f>SUMIFS(СВЦЭМ!$D$34:$D$777,СВЦЭМ!$A$34:$A$777,$A90,СВЦЭМ!$B$34:$B$777,F$83)+'СЕТ СН'!$H$11+СВЦЭМ!$D$10+'СЕТ СН'!$H$6-'СЕТ СН'!$H$23</f>
        <v>988.2827602399999</v>
      </c>
      <c r="G90" s="37">
        <f>SUMIFS(СВЦЭМ!$D$34:$D$777,СВЦЭМ!$A$34:$A$777,$A90,СВЦЭМ!$B$34:$B$777,G$83)+'СЕТ СН'!$H$11+СВЦЭМ!$D$10+'СЕТ СН'!$H$6-'СЕТ СН'!$H$23</f>
        <v>981.28169555999978</v>
      </c>
      <c r="H90" s="37">
        <f>SUMIFS(СВЦЭМ!$D$34:$D$777,СВЦЭМ!$A$34:$A$777,$A90,СВЦЭМ!$B$34:$B$777,H$83)+'СЕТ СН'!$H$11+СВЦЭМ!$D$10+'СЕТ СН'!$H$6-'СЕТ СН'!$H$23</f>
        <v>850.25100973000019</v>
      </c>
      <c r="I90" s="37">
        <f>SUMIFS(СВЦЭМ!$D$34:$D$777,СВЦЭМ!$A$34:$A$777,$A90,СВЦЭМ!$B$34:$B$777,I$83)+'СЕТ СН'!$H$11+СВЦЭМ!$D$10+'СЕТ СН'!$H$6-'СЕТ СН'!$H$23</f>
        <v>730.47692027000005</v>
      </c>
      <c r="J90" s="37">
        <f>SUMIFS(СВЦЭМ!$D$34:$D$777,СВЦЭМ!$A$34:$A$777,$A90,СВЦЭМ!$B$34:$B$777,J$83)+'СЕТ СН'!$H$11+СВЦЭМ!$D$10+'СЕТ СН'!$H$6-'СЕТ СН'!$H$23</f>
        <v>697.32831569000007</v>
      </c>
      <c r="K90" s="37">
        <f>SUMIFS(СВЦЭМ!$D$34:$D$777,СВЦЭМ!$A$34:$A$777,$A90,СВЦЭМ!$B$34:$B$777,K$83)+'СЕТ СН'!$H$11+СВЦЭМ!$D$10+'СЕТ СН'!$H$6-'СЕТ СН'!$H$23</f>
        <v>675.86675435000018</v>
      </c>
      <c r="L90" s="37">
        <f>SUMIFS(СВЦЭМ!$D$34:$D$777,СВЦЭМ!$A$34:$A$777,$A90,СВЦЭМ!$B$34:$B$777,L$83)+'СЕТ СН'!$H$11+СВЦЭМ!$D$10+'СЕТ СН'!$H$6-'СЕТ СН'!$H$23</f>
        <v>661.07825487999992</v>
      </c>
      <c r="M90" s="37">
        <f>SUMIFS(СВЦЭМ!$D$34:$D$777,СВЦЭМ!$A$34:$A$777,$A90,СВЦЭМ!$B$34:$B$777,M$83)+'СЕТ СН'!$H$11+СВЦЭМ!$D$10+'СЕТ СН'!$H$6-'СЕТ СН'!$H$23</f>
        <v>663.78201323999986</v>
      </c>
      <c r="N90" s="37">
        <f>SUMIFS(СВЦЭМ!$D$34:$D$777,СВЦЭМ!$A$34:$A$777,$A90,СВЦЭМ!$B$34:$B$777,N$83)+'СЕТ СН'!$H$11+СВЦЭМ!$D$10+'СЕТ СН'!$H$6-'СЕТ СН'!$H$23</f>
        <v>673.36397778000003</v>
      </c>
      <c r="O90" s="37">
        <f>SUMIFS(СВЦЭМ!$D$34:$D$777,СВЦЭМ!$A$34:$A$777,$A90,СВЦЭМ!$B$34:$B$777,O$83)+'СЕТ СН'!$H$11+СВЦЭМ!$D$10+'СЕТ СН'!$H$6-'СЕТ СН'!$H$23</f>
        <v>678.0809615899999</v>
      </c>
      <c r="P90" s="37">
        <f>SUMIFS(СВЦЭМ!$D$34:$D$777,СВЦЭМ!$A$34:$A$777,$A90,СВЦЭМ!$B$34:$B$777,P$83)+'СЕТ СН'!$H$11+СВЦЭМ!$D$10+'СЕТ СН'!$H$6-'СЕТ СН'!$H$23</f>
        <v>666.15642386999991</v>
      </c>
      <c r="Q90" s="37">
        <f>SUMIFS(СВЦЭМ!$D$34:$D$777,СВЦЭМ!$A$34:$A$777,$A90,СВЦЭМ!$B$34:$B$777,Q$83)+'СЕТ СН'!$H$11+СВЦЭМ!$D$10+'СЕТ СН'!$H$6-'СЕТ СН'!$H$23</f>
        <v>677.37736610000013</v>
      </c>
      <c r="R90" s="37">
        <f>SUMIFS(СВЦЭМ!$D$34:$D$777,СВЦЭМ!$A$34:$A$777,$A90,СВЦЭМ!$B$34:$B$777,R$83)+'СЕТ СН'!$H$11+СВЦЭМ!$D$10+'СЕТ СН'!$H$6-'СЕТ СН'!$H$23</f>
        <v>698.76811554000017</v>
      </c>
      <c r="S90" s="37">
        <f>SUMIFS(СВЦЭМ!$D$34:$D$777,СВЦЭМ!$A$34:$A$777,$A90,СВЦЭМ!$B$34:$B$777,S$83)+'СЕТ СН'!$H$11+СВЦЭМ!$D$10+'СЕТ СН'!$H$6-'СЕТ СН'!$H$23</f>
        <v>717.29173047000006</v>
      </c>
      <c r="T90" s="37">
        <f>SUMIFS(СВЦЭМ!$D$34:$D$777,СВЦЭМ!$A$34:$A$777,$A90,СВЦЭМ!$B$34:$B$777,T$83)+'СЕТ СН'!$H$11+СВЦЭМ!$D$10+'СЕТ СН'!$H$6-'СЕТ СН'!$H$23</f>
        <v>739.69171610000001</v>
      </c>
      <c r="U90" s="37">
        <f>SUMIFS(СВЦЭМ!$D$34:$D$777,СВЦЭМ!$A$34:$A$777,$A90,СВЦЭМ!$B$34:$B$777,U$83)+'СЕТ СН'!$H$11+СВЦЭМ!$D$10+'СЕТ СН'!$H$6-'СЕТ СН'!$H$23</f>
        <v>750.01565872999993</v>
      </c>
      <c r="V90" s="37">
        <f>SUMIFS(СВЦЭМ!$D$34:$D$777,СВЦЭМ!$A$34:$A$777,$A90,СВЦЭМ!$B$34:$B$777,V$83)+'СЕТ СН'!$H$11+СВЦЭМ!$D$10+'СЕТ СН'!$H$6-'СЕТ СН'!$H$23</f>
        <v>746.87464863000002</v>
      </c>
      <c r="W90" s="37">
        <f>SUMIFS(СВЦЭМ!$D$34:$D$777,СВЦЭМ!$A$34:$A$777,$A90,СВЦЭМ!$B$34:$B$777,W$83)+'СЕТ СН'!$H$11+СВЦЭМ!$D$10+'СЕТ СН'!$H$6-'СЕТ СН'!$H$23</f>
        <v>725.09117006000008</v>
      </c>
      <c r="X90" s="37">
        <f>SUMIFS(СВЦЭМ!$D$34:$D$777,СВЦЭМ!$A$34:$A$777,$A90,СВЦЭМ!$B$34:$B$777,X$83)+'СЕТ СН'!$H$11+СВЦЭМ!$D$10+'СЕТ СН'!$H$6-'СЕТ СН'!$H$23</f>
        <v>691.10438011000008</v>
      </c>
      <c r="Y90" s="37">
        <f>SUMIFS(СВЦЭМ!$D$34:$D$777,СВЦЭМ!$A$34:$A$777,$A90,СВЦЭМ!$B$34:$B$777,Y$83)+'СЕТ СН'!$H$11+СВЦЭМ!$D$10+'СЕТ СН'!$H$6-'СЕТ СН'!$H$23</f>
        <v>799.75991981000004</v>
      </c>
    </row>
    <row r="91" spans="1:27" ht="15.75" x14ac:dyDescent="0.2">
      <c r="A91" s="36">
        <f t="shared" si="2"/>
        <v>43259</v>
      </c>
      <c r="B91" s="37">
        <f>SUMIFS(СВЦЭМ!$D$34:$D$777,СВЦЭМ!$A$34:$A$777,$A91,СВЦЭМ!$B$34:$B$777,B$83)+'СЕТ СН'!$H$11+СВЦЭМ!$D$10+'СЕТ СН'!$H$6-'СЕТ СН'!$H$23</f>
        <v>887.41688397000019</v>
      </c>
      <c r="C91" s="37">
        <f>SUMIFS(СВЦЭМ!$D$34:$D$777,СВЦЭМ!$A$34:$A$777,$A91,СВЦЭМ!$B$34:$B$777,C$83)+'СЕТ СН'!$H$11+СВЦЭМ!$D$10+'СЕТ СН'!$H$6-'СЕТ СН'!$H$23</f>
        <v>964.01189339999985</v>
      </c>
      <c r="D91" s="37">
        <f>SUMIFS(СВЦЭМ!$D$34:$D$777,СВЦЭМ!$A$34:$A$777,$A91,СВЦЭМ!$B$34:$B$777,D$83)+'СЕТ СН'!$H$11+СВЦЭМ!$D$10+'СЕТ СН'!$H$6-'СЕТ СН'!$H$23</f>
        <v>1009.8440094999997</v>
      </c>
      <c r="E91" s="37">
        <f>SUMIFS(СВЦЭМ!$D$34:$D$777,СВЦЭМ!$A$34:$A$777,$A91,СВЦЭМ!$B$34:$B$777,E$83)+'СЕТ СН'!$H$11+СВЦЭМ!$D$10+'СЕТ СН'!$H$6-'СЕТ СН'!$H$23</f>
        <v>1012.6802867499997</v>
      </c>
      <c r="F91" s="37">
        <f>SUMIFS(СВЦЭМ!$D$34:$D$777,СВЦЭМ!$A$34:$A$777,$A91,СВЦЭМ!$B$34:$B$777,F$83)+'СЕТ СН'!$H$11+СВЦЭМ!$D$10+'СЕТ СН'!$H$6-'СЕТ СН'!$H$23</f>
        <v>1017.22208534</v>
      </c>
      <c r="G91" s="37">
        <f>SUMIFS(СВЦЭМ!$D$34:$D$777,СВЦЭМ!$A$34:$A$777,$A91,СВЦЭМ!$B$34:$B$777,G$83)+'СЕТ СН'!$H$11+СВЦЭМ!$D$10+'СЕТ СН'!$H$6-'СЕТ СН'!$H$23</f>
        <v>991.45060506999982</v>
      </c>
      <c r="H91" s="37">
        <f>SUMIFS(СВЦЭМ!$D$34:$D$777,СВЦЭМ!$A$34:$A$777,$A91,СВЦЭМ!$B$34:$B$777,H$83)+'СЕТ СН'!$H$11+СВЦЭМ!$D$10+'СЕТ СН'!$H$6-'СЕТ СН'!$H$23</f>
        <v>861.8746265699998</v>
      </c>
      <c r="I91" s="37">
        <f>SUMIFS(СВЦЭМ!$D$34:$D$777,СВЦЭМ!$A$34:$A$777,$A91,СВЦЭМ!$B$34:$B$777,I$83)+'СЕТ СН'!$H$11+СВЦЭМ!$D$10+'СЕТ СН'!$H$6-'СЕТ СН'!$H$23</f>
        <v>765.19528434999995</v>
      </c>
      <c r="J91" s="37">
        <f>SUMIFS(СВЦЭМ!$D$34:$D$777,СВЦЭМ!$A$34:$A$777,$A91,СВЦЭМ!$B$34:$B$777,J$83)+'СЕТ СН'!$H$11+СВЦЭМ!$D$10+'СЕТ СН'!$H$6-'СЕТ СН'!$H$23</f>
        <v>724.27137000999994</v>
      </c>
      <c r="K91" s="37">
        <f>SUMIFS(СВЦЭМ!$D$34:$D$777,СВЦЭМ!$A$34:$A$777,$A91,СВЦЭМ!$B$34:$B$777,K$83)+'СЕТ СН'!$H$11+СВЦЭМ!$D$10+'СЕТ СН'!$H$6-'СЕТ СН'!$H$23</f>
        <v>709.46461512999997</v>
      </c>
      <c r="L91" s="37">
        <f>SUMIFS(СВЦЭМ!$D$34:$D$777,СВЦЭМ!$A$34:$A$777,$A91,СВЦЭМ!$B$34:$B$777,L$83)+'СЕТ СН'!$H$11+СВЦЭМ!$D$10+'СЕТ СН'!$H$6-'СЕТ СН'!$H$23</f>
        <v>693.08911322999995</v>
      </c>
      <c r="M91" s="37">
        <f>SUMIFS(СВЦЭМ!$D$34:$D$777,СВЦЭМ!$A$34:$A$777,$A91,СВЦЭМ!$B$34:$B$777,M$83)+'СЕТ СН'!$H$11+СВЦЭМ!$D$10+'СЕТ СН'!$H$6-'СЕТ СН'!$H$23</f>
        <v>678.18225522</v>
      </c>
      <c r="N91" s="37">
        <f>SUMIFS(СВЦЭМ!$D$34:$D$777,СВЦЭМ!$A$34:$A$777,$A91,СВЦЭМ!$B$34:$B$777,N$83)+'СЕТ СН'!$H$11+СВЦЭМ!$D$10+'СЕТ СН'!$H$6-'СЕТ СН'!$H$23</f>
        <v>681.69729743000005</v>
      </c>
      <c r="O91" s="37">
        <f>SUMIFS(СВЦЭМ!$D$34:$D$777,СВЦЭМ!$A$34:$A$777,$A91,СВЦЭМ!$B$34:$B$777,O$83)+'СЕТ СН'!$H$11+СВЦЭМ!$D$10+'СЕТ СН'!$H$6-'СЕТ СН'!$H$23</f>
        <v>680.66030822000005</v>
      </c>
      <c r="P91" s="37">
        <f>SUMIFS(СВЦЭМ!$D$34:$D$777,СВЦЭМ!$A$34:$A$777,$A91,СВЦЭМ!$B$34:$B$777,P$83)+'СЕТ СН'!$H$11+СВЦЭМ!$D$10+'СЕТ СН'!$H$6-'СЕТ СН'!$H$23</f>
        <v>682.64750581999999</v>
      </c>
      <c r="Q91" s="37">
        <f>SUMIFS(СВЦЭМ!$D$34:$D$777,СВЦЭМ!$A$34:$A$777,$A91,СВЦЭМ!$B$34:$B$777,Q$83)+'СЕТ СН'!$H$11+СВЦЭМ!$D$10+'СЕТ СН'!$H$6-'СЕТ СН'!$H$23</f>
        <v>688.29198345999987</v>
      </c>
      <c r="R91" s="37">
        <f>SUMIFS(СВЦЭМ!$D$34:$D$777,СВЦЭМ!$A$34:$A$777,$A91,СВЦЭМ!$B$34:$B$777,R$83)+'СЕТ СН'!$H$11+СВЦЭМ!$D$10+'СЕТ СН'!$H$6-'СЕТ СН'!$H$23</f>
        <v>691.88839451000001</v>
      </c>
      <c r="S91" s="37">
        <f>SUMIFS(СВЦЭМ!$D$34:$D$777,СВЦЭМ!$A$34:$A$777,$A91,СВЦЭМ!$B$34:$B$777,S$83)+'СЕТ СН'!$H$11+СВЦЭМ!$D$10+'СЕТ СН'!$H$6-'СЕТ СН'!$H$23</f>
        <v>687.92733620000001</v>
      </c>
      <c r="T91" s="37">
        <f>SUMIFS(СВЦЭМ!$D$34:$D$777,СВЦЭМ!$A$34:$A$777,$A91,СВЦЭМ!$B$34:$B$777,T$83)+'СЕТ СН'!$H$11+СВЦЭМ!$D$10+'СЕТ СН'!$H$6-'СЕТ СН'!$H$23</f>
        <v>683.95655124999996</v>
      </c>
      <c r="U91" s="37">
        <f>SUMIFS(СВЦЭМ!$D$34:$D$777,СВЦЭМ!$A$34:$A$777,$A91,СВЦЭМ!$B$34:$B$777,U$83)+'СЕТ СН'!$H$11+СВЦЭМ!$D$10+'СЕТ СН'!$H$6-'СЕТ СН'!$H$23</f>
        <v>691.36949426000012</v>
      </c>
      <c r="V91" s="37">
        <f>SUMIFS(СВЦЭМ!$D$34:$D$777,СВЦЭМ!$A$34:$A$777,$A91,СВЦЭМ!$B$34:$B$777,V$83)+'СЕТ СН'!$H$11+СВЦЭМ!$D$10+'СЕТ СН'!$H$6-'СЕТ СН'!$H$23</f>
        <v>695.56002615</v>
      </c>
      <c r="W91" s="37">
        <f>SUMIFS(СВЦЭМ!$D$34:$D$777,СВЦЭМ!$A$34:$A$777,$A91,СВЦЭМ!$B$34:$B$777,W$83)+'СЕТ СН'!$H$11+СВЦЭМ!$D$10+'СЕТ СН'!$H$6-'СЕТ СН'!$H$23</f>
        <v>664.21284561000004</v>
      </c>
      <c r="X91" s="37">
        <f>SUMIFS(СВЦЭМ!$D$34:$D$777,СВЦЭМ!$A$34:$A$777,$A91,СВЦЭМ!$B$34:$B$777,X$83)+'СЕТ СН'!$H$11+СВЦЭМ!$D$10+'СЕТ СН'!$H$6-'СЕТ СН'!$H$23</f>
        <v>686.27761057999999</v>
      </c>
      <c r="Y91" s="37">
        <f>SUMIFS(СВЦЭМ!$D$34:$D$777,СВЦЭМ!$A$34:$A$777,$A91,СВЦЭМ!$B$34:$B$777,Y$83)+'СЕТ СН'!$H$11+СВЦЭМ!$D$10+'СЕТ СН'!$H$6-'СЕТ СН'!$H$23</f>
        <v>791.69212460000006</v>
      </c>
    </row>
    <row r="92" spans="1:27" ht="15.75" x14ac:dyDescent="0.2">
      <c r="A92" s="36">
        <f t="shared" si="2"/>
        <v>43260</v>
      </c>
      <c r="B92" s="37">
        <f>SUMIFS(СВЦЭМ!$D$34:$D$777,СВЦЭМ!$A$34:$A$777,$A92,СВЦЭМ!$B$34:$B$777,B$83)+'СЕТ СН'!$H$11+СВЦЭМ!$D$10+'СЕТ СН'!$H$6-'СЕТ СН'!$H$23</f>
        <v>952.10410211999999</v>
      </c>
      <c r="C92" s="37">
        <f>SUMIFS(СВЦЭМ!$D$34:$D$777,СВЦЭМ!$A$34:$A$777,$A92,СВЦЭМ!$B$34:$B$777,C$83)+'СЕТ СН'!$H$11+СВЦЭМ!$D$10+'СЕТ СН'!$H$6-'СЕТ СН'!$H$23</f>
        <v>982.89328807000004</v>
      </c>
      <c r="D92" s="37">
        <f>SUMIFS(СВЦЭМ!$D$34:$D$777,СВЦЭМ!$A$34:$A$777,$A92,СВЦЭМ!$B$34:$B$777,D$83)+'СЕТ СН'!$H$11+СВЦЭМ!$D$10+'СЕТ СН'!$H$6-'СЕТ СН'!$H$23</f>
        <v>1017.0267205799997</v>
      </c>
      <c r="E92" s="37">
        <f>SUMIFS(СВЦЭМ!$D$34:$D$777,СВЦЭМ!$A$34:$A$777,$A92,СВЦЭМ!$B$34:$B$777,E$83)+'СЕТ СН'!$H$11+СВЦЭМ!$D$10+'СЕТ СН'!$H$6-'СЕТ СН'!$H$23</f>
        <v>1027.9731524399999</v>
      </c>
      <c r="F92" s="37">
        <f>SUMIFS(СВЦЭМ!$D$34:$D$777,СВЦЭМ!$A$34:$A$777,$A92,СВЦЭМ!$B$34:$B$777,F$83)+'СЕТ СН'!$H$11+СВЦЭМ!$D$10+'СЕТ СН'!$H$6-'СЕТ СН'!$H$23</f>
        <v>1020.6938459099998</v>
      </c>
      <c r="G92" s="37">
        <f>SUMIFS(СВЦЭМ!$D$34:$D$777,СВЦЭМ!$A$34:$A$777,$A92,СВЦЭМ!$B$34:$B$777,G$83)+'СЕТ СН'!$H$11+СВЦЭМ!$D$10+'СЕТ СН'!$H$6-'СЕТ СН'!$H$23</f>
        <v>1001.0595697</v>
      </c>
      <c r="H92" s="37">
        <f>SUMIFS(СВЦЭМ!$D$34:$D$777,СВЦЭМ!$A$34:$A$777,$A92,СВЦЭМ!$B$34:$B$777,H$83)+'СЕТ СН'!$H$11+СВЦЭМ!$D$10+'СЕТ СН'!$H$6-'СЕТ СН'!$H$23</f>
        <v>927.69513866</v>
      </c>
      <c r="I92" s="37">
        <f>SUMIFS(СВЦЭМ!$D$34:$D$777,СВЦЭМ!$A$34:$A$777,$A92,СВЦЭМ!$B$34:$B$777,I$83)+'СЕТ СН'!$H$11+СВЦЭМ!$D$10+'СЕТ СН'!$H$6-'СЕТ СН'!$H$23</f>
        <v>801.00060975999997</v>
      </c>
      <c r="J92" s="37">
        <f>SUMIFS(СВЦЭМ!$D$34:$D$777,СВЦЭМ!$A$34:$A$777,$A92,СВЦЭМ!$B$34:$B$777,J$83)+'СЕТ СН'!$H$11+СВЦЭМ!$D$10+'СЕТ СН'!$H$6-'СЕТ СН'!$H$23</f>
        <v>705.57174092000002</v>
      </c>
      <c r="K92" s="37">
        <f>SUMIFS(СВЦЭМ!$D$34:$D$777,СВЦЭМ!$A$34:$A$777,$A92,СВЦЭМ!$B$34:$B$777,K$83)+'СЕТ СН'!$H$11+СВЦЭМ!$D$10+'СЕТ СН'!$H$6-'СЕТ СН'!$H$23</f>
        <v>679.04606434000004</v>
      </c>
      <c r="L92" s="37">
        <f>SUMIFS(СВЦЭМ!$D$34:$D$777,СВЦЭМ!$A$34:$A$777,$A92,СВЦЭМ!$B$34:$B$777,L$83)+'СЕТ СН'!$H$11+СВЦЭМ!$D$10+'СЕТ СН'!$H$6-'СЕТ СН'!$H$23</f>
        <v>659.75658738000004</v>
      </c>
      <c r="M92" s="37">
        <f>SUMIFS(СВЦЭМ!$D$34:$D$777,СВЦЭМ!$A$34:$A$777,$A92,СВЦЭМ!$B$34:$B$777,M$83)+'СЕТ СН'!$H$11+СВЦЭМ!$D$10+'СЕТ СН'!$H$6-'СЕТ СН'!$H$23</f>
        <v>663.30019460000005</v>
      </c>
      <c r="N92" s="37">
        <f>SUMIFS(СВЦЭМ!$D$34:$D$777,СВЦЭМ!$A$34:$A$777,$A92,СВЦЭМ!$B$34:$B$777,N$83)+'СЕТ СН'!$H$11+СВЦЭМ!$D$10+'СЕТ СН'!$H$6-'СЕТ СН'!$H$23</f>
        <v>671.56421736999994</v>
      </c>
      <c r="O92" s="37">
        <f>SUMIFS(СВЦЭМ!$D$34:$D$777,СВЦЭМ!$A$34:$A$777,$A92,СВЦЭМ!$B$34:$B$777,O$83)+'СЕТ СН'!$H$11+СВЦЭМ!$D$10+'СЕТ СН'!$H$6-'СЕТ СН'!$H$23</f>
        <v>672.76094057000012</v>
      </c>
      <c r="P92" s="37">
        <f>SUMIFS(СВЦЭМ!$D$34:$D$777,СВЦЭМ!$A$34:$A$777,$A92,СВЦЭМ!$B$34:$B$777,P$83)+'СЕТ СН'!$H$11+СВЦЭМ!$D$10+'СЕТ СН'!$H$6-'СЕТ СН'!$H$23</f>
        <v>665.97967432000007</v>
      </c>
      <c r="Q92" s="37">
        <f>SUMIFS(СВЦЭМ!$D$34:$D$777,СВЦЭМ!$A$34:$A$777,$A92,СВЦЭМ!$B$34:$B$777,Q$83)+'СЕТ СН'!$H$11+СВЦЭМ!$D$10+'СЕТ СН'!$H$6-'СЕТ СН'!$H$23</f>
        <v>669.40818463000016</v>
      </c>
      <c r="R92" s="37">
        <f>SUMIFS(СВЦЭМ!$D$34:$D$777,СВЦЭМ!$A$34:$A$777,$A92,СВЦЭМ!$B$34:$B$777,R$83)+'СЕТ СН'!$H$11+СВЦЭМ!$D$10+'СЕТ СН'!$H$6-'СЕТ СН'!$H$23</f>
        <v>682.11971430999995</v>
      </c>
      <c r="S92" s="37">
        <f>SUMIFS(СВЦЭМ!$D$34:$D$777,СВЦЭМ!$A$34:$A$777,$A92,СВЦЭМ!$B$34:$B$777,S$83)+'СЕТ СН'!$H$11+СВЦЭМ!$D$10+'СЕТ СН'!$H$6-'СЕТ СН'!$H$23</f>
        <v>682.14924639000003</v>
      </c>
      <c r="T92" s="37">
        <f>SUMIFS(СВЦЭМ!$D$34:$D$777,СВЦЭМ!$A$34:$A$777,$A92,СВЦЭМ!$B$34:$B$777,T$83)+'СЕТ СН'!$H$11+СВЦЭМ!$D$10+'СЕТ СН'!$H$6-'СЕТ СН'!$H$23</f>
        <v>677.58309036000003</v>
      </c>
      <c r="U92" s="37">
        <f>SUMIFS(СВЦЭМ!$D$34:$D$777,СВЦЭМ!$A$34:$A$777,$A92,СВЦЭМ!$B$34:$B$777,U$83)+'СЕТ СН'!$H$11+СВЦЭМ!$D$10+'СЕТ СН'!$H$6-'СЕТ СН'!$H$23</f>
        <v>676.45971831999998</v>
      </c>
      <c r="V92" s="37">
        <f>SUMIFS(СВЦЭМ!$D$34:$D$777,СВЦЭМ!$A$34:$A$777,$A92,СВЦЭМ!$B$34:$B$777,V$83)+'СЕТ СН'!$H$11+СВЦЭМ!$D$10+'СЕТ СН'!$H$6-'СЕТ СН'!$H$23</f>
        <v>691.08064978000004</v>
      </c>
      <c r="W92" s="37">
        <f>SUMIFS(СВЦЭМ!$D$34:$D$777,СВЦЭМ!$A$34:$A$777,$A92,СВЦЭМ!$B$34:$B$777,W$83)+'СЕТ СН'!$H$11+СВЦЭМ!$D$10+'СЕТ СН'!$H$6-'СЕТ СН'!$H$23</f>
        <v>732.69994792</v>
      </c>
      <c r="X92" s="37">
        <f>SUMIFS(СВЦЭМ!$D$34:$D$777,СВЦЭМ!$A$34:$A$777,$A92,СВЦЭМ!$B$34:$B$777,X$83)+'СЕТ СН'!$H$11+СВЦЭМ!$D$10+'СЕТ СН'!$H$6-'СЕТ СН'!$H$23</f>
        <v>806.45893601</v>
      </c>
      <c r="Y92" s="37">
        <f>SUMIFS(СВЦЭМ!$D$34:$D$777,СВЦЭМ!$A$34:$A$777,$A92,СВЦЭМ!$B$34:$B$777,Y$83)+'СЕТ СН'!$H$11+СВЦЭМ!$D$10+'СЕТ СН'!$H$6-'СЕТ СН'!$H$23</f>
        <v>872.52861620999977</v>
      </c>
    </row>
    <row r="93" spans="1:27" ht="15.75" x14ac:dyDescent="0.2">
      <c r="A93" s="36">
        <f t="shared" si="2"/>
        <v>43261</v>
      </c>
      <c r="B93" s="37">
        <f>SUMIFS(СВЦЭМ!$D$34:$D$777,СВЦЭМ!$A$34:$A$777,$A93,СВЦЭМ!$B$34:$B$777,B$83)+'СЕТ СН'!$H$11+СВЦЭМ!$D$10+'СЕТ СН'!$H$6-'СЕТ СН'!$H$23</f>
        <v>944.37115307999977</v>
      </c>
      <c r="C93" s="37">
        <f>SUMIFS(СВЦЭМ!$D$34:$D$777,СВЦЭМ!$A$34:$A$777,$A93,СВЦЭМ!$B$34:$B$777,C$83)+'СЕТ СН'!$H$11+СВЦЭМ!$D$10+'СЕТ СН'!$H$6-'СЕТ СН'!$H$23</f>
        <v>992.5414811500001</v>
      </c>
      <c r="D93" s="37">
        <f>SUMIFS(СВЦЭМ!$D$34:$D$777,СВЦЭМ!$A$34:$A$777,$A93,СВЦЭМ!$B$34:$B$777,D$83)+'СЕТ СН'!$H$11+СВЦЭМ!$D$10+'СЕТ СН'!$H$6-'СЕТ СН'!$H$23</f>
        <v>1028.31335739</v>
      </c>
      <c r="E93" s="37">
        <f>SUMIFS(СВЦЭМ!$D$34:$D$777,СВЦЭМ!$A$34:$A$777,$A93,СВЦЭМ!$B$34:$B$777,E$83)+'СЕТ СН'!$H$11+СВЦЭМ!$D$10+'СЕТ СН'!$H$6-'СЕТ СН'!$H$23</f>
        <v>1030.3482670599997</v>
      </c>
      <c r="F93" s="37">
        <f>SUMIFS(СВЦЭМ!$D$34:$D$777,СВЦЭМ!$A$34:$A$777,$A93,СВЦЭМ!$B$34:$B$777,F$83)+'СЕТ СН'!$H$11+СВЦЭМ!$D$10+'СЕТ СН'!$H$6-'СЕТ СН'!$H$23</f>
        <v>1024.5854233299997</v>
      </c>
      <c r="G93" s="37">
        <f>SUMIFS(СВЦЭМ!$D$34:$D$777,СВЦЭМ!$A$34:$A$777,$A93,СВЦЭМ!$B$34:$B$777,G$83)+'СЕТ СН'!$H$11+СВЦЭМ!$D$10+'СЕТ СН'!$H$6-'СЕТ СН'!$H$23</f>
        <v>1025.74036781</v>
      </c>
      <c r="H93" s="37">
        <f>SUMIFS(СВЦЭМ!$D$34:$D$777,СВЦЭМ!$A$34:$A$777,$A93,СВЦЭМ!$B$34:$B$777,H$83)+'СЕТ СН'!$H$11+СВЦЭМ!$D$10+'СЕТ СН'!$H$6-'СЕТ СН'!$H$23</f>
        <v>966.28580545999978</v>
      </c>
      <c r="I93" s="37">
        <f>SUMIFS(СВЦЭМ!$D$34:$D$777,СВЦЭМ!$A$34:$A$777,$A93,СВЦЭМ!$B$34:$B$777,I$83)+'СЕТ СН'!$H$11+СВЦЭМ!$D$10+'СЕТ СН'!$H$6-'СЕТ СН'!$H$23</f>
        <v>835.87088226000003</v>
      </c>
      <c r="J93" s="37">
        <f>SUMIFS(СВЦЭМ!$D$34:$D$777,СВЦЭМ!$A$34:$A$777,$A93,СВЦЭМ!$B$34:$B$777,J$83)+'СЕТ СН'!$H$11+СВЦЭМ!$D$10+'СЕТ СН'!$H$6-'СЕТ СН'!$H$23</f>
        <v>737.84821135999994</v>
      </c>
      <c r="K93" s="37">
        <f>SUMIFS(СВЦЭМ!$D$34:$D$777,СВЦЭМ!$A$34:$A$777,$A93,СВЦЭМ!$B$34:$B$777,K$83)+'СЕТ СН'!$H$11+СВЦЭМ!$D$10+'СЕТ СН'!$H$6-'СЕТ СН'!$H$23</f>
        <v>670.72332259999996</v>
      </c>
      <c r="L93" s="37">
        <f>SUMIFS(СВЦЭМ!$D$34:$D$777,СВЦЭМ!$A$34:$A$777,$A93,СВЦЭМ!$B$34:$B$777,L$83)+'СЕТ СН'!$H$11+СВЦЭМ!$D$10+'СЕТ СН'!$H$6-'СЕТ СН'!$H$23</f>
        <v>642.70120420000001</v>
      </c>
      <c r="M93" s="37">
        <f>SUMIFS(СВЦЭМ!$D$34:$D$777,СВЦЭМ!$A$34:$A$777,$A93,СВЦЭМ!$B$34:$B$777,M$83)+'СЕТ СН'!$H$11+СВЦЭМ!$D$10+'СЕТ СН'!$H$6-'СЕТ СН'!$H$23</f>
        <v>639.33199262000005</v>
      </c>
      <c r="N93" s="37">
        <f>SUMIFS(СВЦЭМ!$D$34:$D$777,СВЦЭМ!$A$34:$A$777,$A93,СВЦЭМ!$B$34:$B$777,N$83)+'СЕТ СН'!$H$11+СВЦЭМ!$D$10+'СЕТ СН'!$H$6-'СЕТ СН'!$H$23</f>
        <v>648.56894251999995</v>
      </c>
      <c r="O93" s="37">
        <f>SUMIFS(СВЦЭМ!$D$34:$D$777,СВЦЭМ!$A$34:$A$777,$A93,СВЦЭМ!$B$34:$B$777,O$83)+'СЕТ СН'!$H$11+СВЦЭМ!$D$10+'СЕТ СН'!$H$6-'СЕТ СН'!$H$23</f>
        <v>695.10424518999992</v>
      </c>
      <c r="P93" s="37">
        <f>SUMIFS(СВЦЭМ!$D$34:$D$777,СВЦЭМ!$A$34:$A$777,$A93,СВЦЭМ!$B$34:$B$777,P$83)+'СЕТ СН'!$H$11+СВЦЭМ!$D$10+'СЕТ СН'!$H$6-'СЕТ СН'!$H$23</f>
        <v>681.91928820999999</v>
      </c>
      <c r="Q93" s="37">
        <f>SUMIFS(СВЦЭМ!$D$34:$D$777,СВЦЭМ!$A$34:$A$777,$A93,СВЦЭМ!$B$34:$B$777,Q$83)+'СЕТ СН'!$H$11+СВЦЭМ!$D$10+'СЕТ СН'!$H$6-'СЕТ СН'!$H$23</f>
        <v>685.46746258999985</v>
      </c>
      <c r="R93" s="37">
        <f>SUMIFS(СВЦЭМ!$D$34:$D$777,СВЦЭМ!$A$34:$A$777,$A93,СВЦЭМ!$B$34:$B$777,R$83)+'СЕТ СН'!$H$11+СВЦЭМ!$D$10+'СЕТ СН'!$H$6-'СЕТ СН'!$H$23</f>
        <v>685.12698646000001</v>
      </c>
      <c r="S93" s="37">
        <f>SUMIFS(СВЦЭМ!$D$34:$D$777,СВЦЭМ!$A$34:$A$777,$A93,СВЦЭМ!$B$34:$B$777,S$83)+'СЕТ СН'!$H$11+СВЦЭМ!$D$10+'СЕТ СН'!$H$6-'СЕТ СН'!$H$23</f>
        <v>684.35198836000006</v>
      </c>
      <c r="T93" s="37">
        <f>SUMIFS(СВЦЭМ!$D$34:$D$777,СВЦЭМ!$A$34:$A$777,$A93,СВЦЭМ!$B$34:$B$777,T$83)+'СЕТ СН'!$H$11+СВЦЭМ!$D$10+'СЕТ СН'!$H$6-'СЕТ СН'!$H$23</f>
        <v>688.83975092000003</v>
      </c>
      <c r="U93" s="37">
        <f>SUMIFS(СВЦЭМ!$D$34:$D$777,СВЦЭМ!$A$34:$A$777,$A93,СВЦЭМ!$B$34:$B$777,U$83)+'СЕТ СН'!$H$11+СВЦЭМ!$D$10+'СЕТ СН'!$H$6-'СЕТ СН'!$H$23</f>
        <v>685.61184516000014</v>
      </c>
      <c r="V93" s="37">
        <f>SUMIFS(СВЦЭМ!$D$34:$D$777,СВЦЭМ!$A$34:$A$777,$A93,СВЦЭМ!$B$34:$B$777,V$83)+'СЕТ СН'!$H$11+СВЦЭМ!$D$10+'СЕТ СН'!$H$6-'СЕТ СН'!$H$23</f>
        <v>660.69107807000012</v>
      </c>
      <c r="W93" s="37">
        <f>SUMIFS(СВЦЭМ!$D$34:$D$777,СВЦЭМ!$A$34:$A$777,$A93,СВЦЭМ!$B$34:$B$777,W$83)+'СЕТ СН'!$H$11+СВЦЭМ!$D$10+'СЕТ СН'!$H$6-'СЕТ СН'!$H$23</f>
        <v>698.96675081000001</v>
      </c>
      <c r="X93" s="37">
        <f>SUMIFS(СВЦЭМ!$D$34:$D$777,СВЦЭМ!$A$34:$A$777,$A93,СВЦЭМ!$B$34:$B$777,X$83)+'СЕТ СН'!$H$11+СВЦЭМ!$D$10+'СЕТ СН'!$H$6-'СЕТ СН'!$H$23</f>
        <v>797.2537083200001</v>
      </c>
      <c r="Y93" s="37">
        <f>SUMIFS(СВЦЭМ!$D$34:$D$777,СВЦЭМ!$A$34:$A$777,$A93,СВЦЭМ!$B$34:$B$777,Y$83)+'СЕТ СН'!$H$11+СВЦЭМ!$D$10+'СЕТ СН'!$H$6-'СЕТ СН'!$H$23</f>
        <v>880.62377084999991</v>
      </c>
    </row>
    <row r="94" spans="1:27" ht="15.75" x14ac:dyDescent="0.2">
      <c r="A94" s="36">
        <f t="shared" si="2"/>
        <v>43262</v>
      </c>
      <c r="B94" s="37">
        <f>SUMIFS(СВЦЭМ!$D$34:$D$777,СВЦЭМ!$A$34:$A$777,$A94,СВЦЭМ!$B$34:$B$777,B$83)+'СЕТ СН'!$H$11+СВЦЭМ!$D$10+'СЕТ СН'!$H$6-'СЕТ СН'!$H$23</f>
        <v>925.55543338000018</v>
      </c>
      <c r="C94" s="37">
        <f>SUMIFS(СВЦЭМ!$D$34:$D$777,СВЦЭМ!$A$34:$A$777,$A94,СВЦЭМ!$B$34:$B$777,C$83)+'СЕТ СН'!$H$11+СВЦЭМ!$D$10+'СЕТ СН'!$H$6-'СЕТ СН'!$H$23</f>
        <v>983.88032935000012</v>
      </c>
      <c r="D94" s="37">
        <f>SUMIFS(СВЦЭМ!$D$34:$D$777,СВЦЭМ!$A$34:$A$777,$A94,СВЦЭМ!$B$34:$B$777,D$83)+'СЕТ СН'!$H$11+СВЦЭМ!$D$10+'СЕТ СН'!$H$6-'СЕТ СН'!$H$23</f>
        <v>1019.4481029099999</v>
      </c>
      <c r="E94" s="37">
        <f>SUMIFS(СВЦЭМ!$D$34:$D$777,СВЦЭМ!$A$34:$A$777,$A94,СВЦЭМ!$B$34:$B$777,E$83)+'СЕТ СН'!$H$11+СВЦЭМ!$D$10+'СЕТ СН'!$H$6-'СЕТ СН'!$H$23</f>
        <v>1020.2712891799998</v>
      </c>
      <c r="F94" s="37">
        <f>SUMIFS(СВЦЭМ!$D$34:$D$777,СВЦЭМ!$A$34:$A$777,$A94,СВЦЭМ!$B$34:$B$777,F$83)+'СЕТ СН'!$H$11+СВЦЭМ!$D$10+'СЕТ СН'!$H$6-'СЕТ СН'!$H$23</f>
        <v>1007.24442379</v>
      </c>
      <c r="G94" s="37">
        <f>SUMIFS(СВЦЭМ!$D$34:$D$777,СВЦЭМ!$A$34:$A$777,$A94,СВЦЭМ!$B$34:$B$777,G$83)+'СЕТ СН'!$H$11+СВЦЭМ!$D$10+'СЕТ СН'!$H$6-'СЕТ СН'!$H$23</f>
        <v>1017.15295716</v>
      </c>
      <c r="H94" s="37">
        <f>SUMIFS(СВЦЭМ!$D$34:$D$777,СВЦЭМ!$A$34:$A$777,$A94,СВЦЭМ!$B$34:$B$777,H$83)+'СЕТ СН'!$H$11+СВЦЭМ!$D$10+'СЕТ СН'!$H$6-'СЕТ СН'!$H$23</f>
        <v>1000.9168177399998</v>
      </c>
      <c r="I94" s="37">
        <f>SUMIFS(СВЦЭМ!$D$34:$D$777,СВЦЭМ!$A$34:$A$777,$A94,СВЦЭМ!$B$34:$B$777,I$83)+'СЕТ СН'!$H$11+СВЦЭМ!$D$10+'СЕТ СН'!$H$6-'СЕТ СН'!$H$23</f>
        <v>882.73293402999991</v>
      </c>
      <c r="J94" s="37">
        <f>SUMIFS(СВЦЭМ!$D$34:$D$777,СВЦЭМ!$A$34:$A$777,$A94,СВЦЭМ!$B$34:$B$777,J$83)+'СЕТ СН'!$H$11+СВЦЭМ!$D$10+'СЕТ СН'!$H$6-'СЕТ СН'!$H$23</f>
        <v>735.8861572699999</v>
      </c>
      <c r="K94" s="37">
        <f>SUMIFS(СВЦЭМ!$D$34:$D$777,СВЦЭМ!$A$34:$A$777,$A94,СВЦЭМ!$B$34:$B$777,K$83)+'СЕТ СН'!$H$11+СВЦЭМ!$D$10+'СЕТ СН'!$H$6-'СЕТ СН'!$H$23</f>
        <v>674.04309425999998</v>
      </c>
      <c r="L94" s="37">
        <f>SUMIFS(СВЦЭМ!$D$34:$D$777,СВЦЭМ!$A$34:$A$777,$A94,СВЦЭМ!$B$34:$B$777,L$83)+'СЕТ СН'!$H$11+СВЦЭМ!$D$10+'СЕТ СН'!$H$6-'СЕТ СН'!$H$23</f>
        <v>652.49641329000008</v>
      </c>
      <c r="M94" s="37">
        <f>SUMIFS(СВЦЭМ!$D$34:$D$777,СВЦЭМ!$A$34:$A$777,$A94,СВЦЭМ!$B$34:$B$777,M$83)+'СЕТ СН'!$H$11+СВЦЭМ!$D$10+'СЕТ СН'!$H$6-'СЕТ СН'!$H$23</f>
        <v>651.92431499999986</v>
      </c>
      <c r="N94" s="37">
        <f>SUMIFS(СВЦЭМ!$D$34:$D$777,СВЦЭМ!$A$34:$A$777,$A94,СВЦЭМ!$B$34:$B$777,N$83)+'СЕТ СН'!$H$11+СВЦЭМ!$D$10+'СЕТ СН'!$H$6-'СЕТ СН'!$H$23</f>
        <v>657.12132694000013</v>
      </c>
      <c r="O94" s="37">
        <f>SUMIFS(СВЦЭМ!$D$34:$D$777,СВЦЭМ!$A$34:$A$777,$A94,СВЦЭМ!$B$34:$B$777,O$83)+'СЕТ СН'!$H$11+СВЦЭМ!$D$10+'СЕТ СН'!$H$6-'СЕТ СН'!$H$23</f>
        <v>678.64700545000017</v>
      </c>
      <c r="P94" s="37">
        <f>SUMIFS(СВЦЭМ!$D$34:$D$777,СВЦЭМ!$A$34:$A$777,$A94,СВЦЭМ!$B$34:$B$777,P$83)+'СЕТ СН'!$H$11+СВЦЭМ!$D$10+'СЕТ СН'!$H$6-'СЕТ СН'!$H$23</f>
        <v>690.27609769000003</v>
      </c>
      <c r="Q94" s="37">
        <f>SUMIFS(СВЦЭМ!$D$34:$D$777,СВЦЭМ!$A$34:$A$777,$A94,СВЦЭМ!$B$34:$B$777,Q$83)+'СЕТ СН'!$H$11+СВЦЭМ!$D$10+'СЕТ СН'!$H$6-'СЕТ СН'!$H$23</f>
        <v>676.3896156699999</v>
      </c>
      <c r="R94" s="37">
        <f>SUMIFS(СВЦЭМ!$D$34:$D$777,СВЦЭМ!$A$34:$A$777,$A94,СВЦЭМ!$B$34:$B$777,R$83)+'СЕТ СН'!$H$11+СВЦЭМ!$D$10+'СЕТ СН'!$H$6-'СЕТ СН'!$H$23</f>
        <v>674.13781669000002</v>
      </c>
      <c r="S94" s="37">
        <f>SUMIFS(СВЦЭМ!$D$34:$D$777,СВЦЭМ!$A$34:$A$777,$A94,СВЦЭМ!$B$34:$B$777,S$83)+'СЕТ СН'!$H$11+СВЦЭМ!$D$10+'СЕТ СН'!$H$6-'СЕТ СН'!$H$23</f>
        <v>674.72929658999999</v>
      </c>
      <c r="T94" s="37">
        <f>SUMIFS(СВЦЭМ!$D$34:$D$777,СВЦЭМ!$A$34:$A$777,$A94,СВЦЭМ!$B$34:$B$777,T$83)+'СЕТ СН'!$H$11+СВЦЭМ!$D$10+'СЕТ СН'!$H$6-'СЕТ СН'!$H$23</f>
        <v>670.82422501999997</v>
      </c>
      <c r="U94" s="37">
        <f>SUMIFS(СВЦЭМ!$D$34:$D$777,СВЦЭМ!$A$34:$A$777,$A94,СВЦЭМ!$B$34:$B$777,U$83)+'СЕТ СН'!$H$11+СВЦЭМ!$D$10+'СЕТ СН'!$H$6-'СЕТ СН'!$H$23</f>
        <v>675.01005714999985</v>
      </c>
      <c r="V94" s="37">
        <f>SUMIFS(СВЦЭМ!$D$34:$D$777,СВЦЭМ!$A$34:$A$777,$A94,СВЦЭМ!$B$34:$B$777,V$83)+'СЕТ СН'!$H$11+СВЦЭМ!$D$10+'СЕТ СН'!$H$6-'СЕТ СН'!$H$23</f>
        <v>661.93325092999987</v>
      </c>
      <c r="W94" s="37">
        <f>SUMIFS(СВЦЭМ!$D$34:$D$777,СВЦЭМ!$A$34:$A$777,$A94,СВЦЭМ!$B$34:$B$777,W$83)+'СЕТ СН'!$H$11+СВЦЭМ!$D$10+'СЕТ СН'!$H$6-'СЕТ СН'!$H$23</f>
        <v>694.29094312000018</v>
      </c>
      <c r="X94" s="37">
        <f>SUMIFS(СВЦЭМ!$D$34:$D$777,СВЦЭМ!$A$34:$A$777,$A94,СВЦЭМ!$B$34:$B$777,X$83)+'СЕТ СН'!$H$11+СВЦЭМ!$D$10+'СЕТ СН'!$H$6-'СЕТ СН'!$H$23</f>
        <v>796.60630855000011</v>
      </c>
      <c r="Y94" s="37">
        <f>SUMIFS(СВЦЭМ!$D$34:$D$777,СВЦЭМ!$A$34:$A$777,$A94,СВЦЭМ!$B$34:$B$777,Y$83)+'СЕТ СН'!$H$11+СВЦЭМ!$D$10+'СЕТ СН'!$H$6-'СЕТ СН'!$H$23</f>
        <v>925.02324435999992</v>
      </c>
    </row>
    <row r="95" spans="1:27" ht="15.75" x14ac:dyDescent="0.2">
      <c r="A95" s="36">
        <f t="shared" si="2"/>
        <v>43263</v>
      </c>
      <c r="B95" s="37">
        <f>SUMIFS(СВЦЭМ!$D$34:$D$777,СВЦЭМ!$A$34:$A$777,$A95,СВЦЭМ!$B$34:$B$777,B$83)+'СЕТ СН'!$H$11+СВЦЭМ!$D$10+'СЕТ СН'!$H$6-'СЕТ СН'!$H$23</f>
        <v>970.00531547000003</v>
      </c>
      <c r="C95" s="37">
        <f>SUMIFS(СВЦЭМ!$D$34:$D$777,СВЦЭМ!$A$34:$A$777,$A95,СВЦЭМ!$B$34:$B$777,C$83)+'СЕТ СН'!$H$11+СВЦЭМ!$D$10+'СЕТ СН'!$H$6-'СЕТ СН'!$H$23</f>
        <v>1000.4791744299997</v>
      </c>
      <c r="D95" s="37">
        <f>SUMIFS(СВЦЭМ!$D$34:$D$777,СВЦЭМ!$A$34:$A$777,$A95,СВЦЭМ!$B$34:$B$777,D$83)+'СЕТ СН'!$H$11+СВЦЭМ!$D$10+'СЕТ СН'!$H$6-'СЕТ СН'!$H$23</f>
        <v>1009.9795816699999</v>
      </c>
      <c r="E95" s="37">
        <f>SUMIFS(СВЦЭМ!$D$34:$D$777,СВЦЭМ!$A$34:$A$777,$A95,СВЦЭМ!$B$34:$B$777,E$83)+'СЕТ СН'!$H$11+СВЦЭМ!$D$10+'СЕТ СН'!$H$6-'СЕТ СН'!$H$23</f>
        <v>1033.6243245599999</v>
      </c>
      <c r="F95" s="37">
        <f>SUMIFS(СВЦЭМ!$D$34:$D$777,СВЦЭМ!$A$34:$A$777,$A95,СВЦЭМ!$B$34:$B$777,F$83)+'СЕТ СН'!$H$11+СВЦЭМ!$D$10+'СЕТ СН'!$H$6-'СЕТ СН'!$H$23</f>
        <v>1031.3748958199999</v>
      </c>
      <c r="G95" s="37">
        <f>SUMIFS(СВЦЭМ!$D$34:$D$777,СВЦЭМ!$A$34:$A$777,$A95,СВЦЭМ!$B$34:$B$777,G$83)+'СЕТ СН'!$H$11+СВЦЭМ!$D$10+'СЕТ СН'!$H$6-'СЕТ СН'!$H$23</f>
        <v>1032.1209415799999</v>
      </c>
      <c r="H95" s="37">
        <f>SUMIFS(СВЦЭМ!$D$34:$D$777,СВЦЭМ!$A$34:$A$777,$A95,СВЦЭМ!$B$34:$B$777,H$83)+'СЕТ СН'!$H$11+СВЦЭМ!$D$10+'СЕТ СН'!$H$6-'СЕТ СН'!$H$23</f>
        <v>1016.4417823699997</v>
      </c>
      <c r="I95" s="37">
        <f>SUMIFS(СВЦЭМ!$D$34:$D$777,СВЦЭМ!$A$34:$A$777,$A95,СВЦЭМ!$B$34:$B$777,I$83)+'СЕТ СН'!$H$11+СВЦЭМ!$D$10+'СЕТ СН'!$H$6-'СЕТ СН'!$H$23</f>
        <v>901.54933304000008</v>
      </c>
      <c r="J95" s="37">
        <f>SUMIFS(СВЦЭМ!$D$34:$D$777,СВЦЭМ!$A$34:$A$777,$A95,СВЦЭМ!$B$34:$B$777,J$83)+'СЕТ СН'!$H$11+СВЦЭМ!$D$10+'СЕТ СН'!$H$6-'СЕТ СН'!$H$23</f>
        <v>754.80411791000017</v>
      </c>
      <c r="K95" s="37">
        <f>SUMIFS(СВЦЭМ!$D$34:$D$777,СВЦЭМ!$A$34:$A$777,$A95,СВЦЭМ!$B$34:$B$777,K$83)+'СЕТ СН'!$H$11+СВЦЭМ!$D$10+'СЕТ СН'!$H$6-'СЕТ СН'!$H$23</f>
        <v>680.00415886000008</v>
      </c>
      <c r="L95" s="37">
        <f>SUMIFS(СВЦЭМ!$D$34:$D$777,СВЦЭМ!$A$34:$A$777,$A95,СВЦЭМ!$B$34:$B$777,L$83)+'СЕТ СН'!$H$11+СВЦЭМ!$D$10+'СЕТ СН'!$H$6-'СЕТ СН'!$H$23</f>
        <v>669.32823629000006</v>
      </c>
      <c r="M95" s="37">
        <f>SUMIFS(СВЦЭМ!$D$34:$D$777,СВЦЭМ!$A$34:$A$777,$A95,СВЦЭМ!$B$34:$B$777,M$83)+'СЕТ СН'!$H$11+СВЦЭМ!$D$10+'СЕТ СН'!$H$6-'СЕТ СН'!$H$23</f>
        <v>662.52510170000016</v>
      </c>
      <c r="N95" s="37">
        <f>SUMIFS(СВЦЭМ!$D$34:$D$777,СВЦЭМ!$A$34:$A$777,$A95,СВЦЭМ!$B$34:$B$777,N$83)+'СЕТ СН'!$H$11+СВЦЭМ!$D$10+'СЕТ СН'!$H$6-'СЕТ СН'!$H$23</f>
        <v>664.78819080000005</v>
      </c>
      <c r="O95" s="37">
        <f>SUMIFS(СВЦЭМ!$D$34:$D$777,СВЦЭМ!$A$34:$A$777,$A95,СВЦЭМ!$B$34:$B$777,O$83)+'СЕТ СН'!$H$11+СВЦЭМ!$D$10+'СЕТ СН'!$H$6-'СЕТ СН'!$H$23</f>
        <v>685.55289757000003</v>
      </c>
      <c r="P95" s="37">
        <f>SUMIFS(СВЦЭМ!$D$34:$D$777,СВЦЭМ!$A$34:$A$777,$A95,СВЦЭМ!$B$34:$B$777,P$83)+'СЕТ СН'!$H$11+СВЦЭМ!$D$10+'СЕТ СН'!$H$6-'СЕТ СН'!$H$23</f>
        <v>685.22870842999998</v>
      </c>
      <c r="Q95" s="37">
        <f>SUMIFS(СВЦЭМ!$D$34:$D$777,СВЦЭМ!$A$34:$A$777,$A95,СВЦЭМ!$B$34:$B$777,Q$83)+'СЕТ СН'!$H$11+СВЦЭМ!$D$10+'СЕТ СН'!$H$6-'СЕТ СН'!$H$23</f>
        <v>682.98504274000004</v>
      </c>
      <c r="R95" s="37">
        <f>SUMIFS(СВЦЭМ!$D$34:$D$777,СВЦЭМ!$A$34:$A$777,$A95,СВЦЭМ!$B$34:$B$777,R$83)+'СЕТ СН'!$H$11+СВЦЭМ!$D$10+'СЕТ СН'!$H$6-'СЕТ СН'!$H$23</f>
        <v>678.06088693000004</v>
      </c>
      <c r="S95" s="37">
        <f>SUMIFS(СВЦЭМ!$D$34:$D$777,СВЦЭМ!$A$34:$A$777,$A95,СВЦЭМ!$B$34:$B$777,S$83)+'СЕТ СН'!$H$11+СВЦЭМ!$D$10+'СЕТ СН'!$H$6-'СЕТ СН'!$H$23</f>
        <v>685.23203392000016</v>
      </c>
      <c r="T95" s="37">
        <f>SUMIFS(СВЦЭМ!$D$34:$D$777,СВЦЭМ!$A$34:$A$777,$A95,СВЦЭМ!$B$34:$B$777,T$83)+'СЕТ СН'!$H$11+СВЦЭМ!$D$10+'СЕТ СН'!$H$6-'СЕТ СН'!$H$23</f>
        <v>679.90504290999991</v>
      </c>
      <c r="U95" s="37">
        <f>SUMIFS(СВЦЭМ!$D$34:$D$777,СВЦЭМ!$A$34:$A$777,$A95,СВЦЭМ!$B$34:$B$777,U$83)+'СЕТ СН'!$H$11+СВЦЭМ!$D$10+'СЕТ СН'!$H$6-'СЕТ СН'!$H$23</f>
        <v>683.14321388000019</v>
      </c>
      <c r="V95" s="37">
        <f>SUMIFS(СВЦЭМ!$D$34:$D$777,СВЦЭМ!$A$34:$A$777,$A95,СВЦЭМ!$B$34:$B$777,V$83)+'СЕТ СН'!$H$11+СВЦЭМ!$D$10+'СЕТ СН'!$H$6-'СЕТ СН'!$H$23</f>
        <v>670.23368472999994</v>
      </c>
      <c r="W95" s="37">
        <f>SUMIFS(СВЦЭМ!$D$34:$D$777,СВЦЭМ!$A$34:$A$777,$A95,СВЦЭМ!$B$34:$B$777,W$83)+'СЕТ СН'!$H$11+СВЦЭМ!$D$10+'СЕТ СН'!$H$6-'СЕТ СН'!$H$23</f>
        <v>706.65010003999998</v>
      </c>
      <c r="X95" s="37">
        <f>SUMIFS(СВЦЭМ!$D$34:$D$777,СВЦЭМ!$A$34:$A$777,$A95,СВЦЭМ!$B$34:$B$777,X$83)+'СЕТ СН'!$H$11+СВЦЭМ!$D$10+'СЕТ СН'!$H$6-'СЕТ СН'!$H$23</f>
        <v>809.1552545400001</v>
      </c>
      <c r="Y95" s="37">
        <f>SUMIFS(СВЦЭМ!$D$34:$D$777,СВЦЭМ!$A$34:$A$777,$A95,СВЦЭМ!$B$34:$B$777,Y$83)+'СЕТ СН'!$H$11+СВЦЭМ!$D$10+'СЕТ СН'!$H$6-'СЕТ СН'!$H$23</f>
        <v>937.76873218999992</v>
      </c>
    </row>
    <row r="96" spans="1:27" ht="15.75" x14ac:dyDescent="0.2">
      <c r="A96" s="36">
        <f t="shared" si="2"/>
        <v>43264</v>
      </c>
      <c r="B96" s="37">
        <f>SUMIFS(СВЦЭМ!$D$34:$D$777,СВЦЭМ!$A$34:$A$777,$A96,СВЦЭМ!$B$34:$B$777,B$83)+'СЕТ СН'!$H$11+СВЦЭМ!$D$10+'СЕТ СН'!$H$6-'СЕТ СН'!$H$23</f>
        <v>979.54224342000009</v>
      </c>
      <c r="C96" s="37">
        <f>SUMIFS(СВЦЭМ!$D$34:$D$777,СВЦЭМ!$A$34:$A$777,$A96,СВЦЭМ!$B$34:$B$777,C$83)+'СЕТ СН'!$H$11+СВЦЭМ!$D$10+'СЕТ СН'!$H$6-'СЕТ СН'!$H$23</f>
        <v>1004.00333543</v>
      </c>
      <c r="D96" s="37">
        <f>SUMIFS(СВЦЭМ!$D$34:$D$777,СВЦЭМ!$A$34:$A$777,$A96,СВЦЭМ!$B$34:$B$777,D$83)+'СЕТ СН'!$H$11+СВЦЭМ!$D$10+'СЕТ СН'!$H$6-'СЕТ СН'!$H$23</f>
        <v>1014.7362301899999</v>
      </c>
      <c r="E96" s="37">
        <f>SUMIFS(СВЦЭМ!$D$34:$D$777,СВЦЭМ!$A$34:$A$777,$A96,СВЦЭМ!$B$34:$B$777,E$83)+'СЕТ СН'!$H$11+СВЦЭМ!$D$10+'СЕТ СН'!$H$6-'СЕТ СН'!$H$23</f>
        <v>1038.0335017099997</v>
      </c>
      <c r="F96" s="37">
        <f>SUMIFS(СВЦЭМ!$D$34:$D$777,СВЦЭМ!$A$34:$A$777,$A96,СВЦЭМ!$B$34:$B$777,F$83)+'СЕТ СН'!$H$11+СВЦЭМ!$D$10+'СЕТ СН'!$H$6-'СЕТ СН'!$H$23</f>
        <v>1034.8984793199998</v>
      </c>
      <c r="G96" s="37">
        <f>SUMIFS(СВЦЭМ!$D$34:$D$777,СВЦЭМ!$A$34:$A$777,$A96,СВЦЭМ!$B$34:$B$777,G$83)+'СЕТ СН'!$H$11+СВЦЭМ!$D$10+'СЕТ СН'!$H$6-'СЕТ СН'!$H$23</f>
        <v>1039.1054150999998</v>
      </c>
      <c r="H96" s="37">
        <f>SUMIFS(СВЦЭМ!$D$34:$D$777,СВЦЭМ!$A$34:$A$777,$A96,СВЦЭМ!$B$34:$B$777,H$83)+'СЕТ СН'!$H$11+СВЦЭМ!$D$10+'СЕТ СН'!$H$6-'СЕТ СН'!$H$23</f>
        <v>1027.7282456499997</v>
      </c>
      <c r="I96" s="37">
        <f>SUMIFS(СВЦЭМ!$D$34:$D$777,СВЦЭМ!$A$34:$A$777,$A96,СВЦЭМ!$B$34:$B$777,I$83)+'СЕТ СН'!$H$11+СВЦЭМ!$D$10+'СЕТ СН'!$H$6-'СЕТ СН'!$H$23</f>
        <v>870.95504025999992</v>
      </c>
      <c r="J96" s="37">
        <f>SUMIFS(СВЦЭМ!$D$34:$D$777,СВЦЭМ!$A$34:$A$777,$A96,СВЦЭМ!$B$34:$B$777,J$83)+'СЕТ СН'!$H$11+СВЦЭМ!$D$10+'СЕТ СН'!$H$6-'СЕТ СН'!$H$23</f>
        <v>746.80721809999989</v>
      </c>
      <c r="K96" s="37">
        <f>SUMIFS(СВЦЭМ!$D$34:$D$777,СВЦЭМ!$A$34:$A$777,$A96,СВЦЭМ!$B$34:$B$777,K$83)+'СЕТ СН'!$H$11+СВЦЭМ!$D$10+'СЕТ СН'!$H$6-'СЕТ СН'!$H$23</f>
        <v>696.34552808000001</v>
      </c>
      <c r="L96" s="37">
        <f>SUMIFS(СВЦЭМ!$D$34:$D$777,СВЦЭМ!$A$34:$A$777,$A96,СВЦЭМ!$B$34:$B$777,L$83)+'СЕТ СН'!$H$11+СВЦЭМ!$D$10+'СЕТ СН'!$H$6-'СЕТ СН'!$H$23</f>
        <v>682.3028889200001</v>
      </c>
      <c r="M96" s="37">
        <f>SUMIFS(СВЦЭМ!$D$34:$D$777,СВЦЭМ!$A$34:$A$777,$A96,СВЦЭМ!$B$34:$B$777,M$83)+'СЕТ СН'!$H$11+СВЦЭМ!$D$10+'СЕТ СН'!$H$6-'СЕТ СН'!$H$23</f>
        <v>685.52930247999996</v>
      </c>
      <c r="N96" s="37">
        <f>SUMIFS(СВЦЭМ!$D$34:$D$777,СВЦЭМ!$A$34:$A$777,$A96,СВЦЭМ!$B$34:$B$777,N$83)+'СЕТ СН'!$H$11+СВЦЭМ!$D$10+'СЕТ СН'!$H$6-'СЕТ СН'!$H$23</f>
        <v>699.90168107000011</v>
      </c>
      <c r="O96" s="37">
        <f>SUMIFS(СВЦЭМ!$D$34:$D$777,СВЦЭМ!$A$34:$A$777,$A96,СВЦЭМ!$B$34:$B$777,O$83)+'СЕТ СН'!$H$11+СВЦЭМ!$D$10+'СЕТ СН'!$H$6-'СЕТ СН'!$H$23</f>
        <v>713.37558378000006</v>
      </c>
      <c r="P96" s="37">
        <f>SUMIFS(СВЦЭМ!$D$34:$D$777,СВЦЭМ!$A$34:$A$777,$A96,СВЦЭМ!$B$34:$B$777,P$83)+'СЕТ СН'!$H$11+СВЦЭМ!$D$10+'СЕТ СН'!$H$6-'СЕТ СН'!$H$23</f>
        <v>709.61992879000002</v>
      </c>
      <c r="Q96" s="37">
        <f>SUMIFS(СВЦЭМ!$D$34:$D$777,СВЦЭМ!$A$34:$A$777,$A96,СВЦЭМ!$B$34:$B$777,Q$83)+'СЕТ СН'!$H$11+СВЦЭМ!$D$10+'СЕТ СН'!$H$6-'СЕТ СН'!$H$23</f>
        <v>682.34355664999987</v>
      </c>
      <c r="R96" s="37">
        <f>SUMIFS(СВЦЭМ!$D$34:$D$777,СВЦЭМ!$A$34:$A$777,$A96,СВЦЭМ!$B$34:$B$777,R$83)+'СЕТ СН'!$H$11+СВЦЭМ!$D$10+'СЕТ СН'!$H$6-'СЕТ СН'!$H$23</f>
        <v>685.73161937999987</v>
      </c>
      <c r="S96" s="37">
        <f>SUMIFS(СВЦЭМ!$D$34:$D$777,СВЦЭМ!$A$34:$A$777,$A96,СВЦЭМ!$B$34:$B$777,S$83)+'СЕТ СН'!$H$11+СВЦЭМ!$D$10+'СЕТ СН'!$H$6-'СЕТ СН'!$H$23</f>
        <v>704.34691559999999</v>
      </c>
      <c r="T96" s="37">
        <f>SUMIFS(СВЦЭМ!$D$34:$D$777,СВЦЭМ!$A$34:$A$777,$A96,СВЦЭМ!$B$34:$B$777,T$83)+'СЕТ СН'!$H$11+СВЦЭМ!$D$10+'СЕТ СН'!$H$6-'СЕТ СН'!$H$23</f>
        <v>703.56143669999994</v>
      </c>
      <c r="U96" s="37">
        <f>SUMIFS(СВЦЭМ!$D$34:$D$777,СВЦЭМ!$A$34:$A$777,$A96,СВЦЭМ!$B$34:$B$777,U$83)+'СЕТ СН'!$H$11+СВЦЭМ!$D$10+'СЕТ СН'!$H$6-'СЕТ СН'!$H$23</f>
        <v>697.07236216000013</v>
      </c>
      <c r="V96" s="37">
        <f>SUMIFS(СВЦЭМ!$D$34:$D$777,СВЦЭМ!$A$34:$A$777,$A96,СВЦЭМ!$B$34:$B$777,V$83)+'СЕТ СН'!$H$11+СВЦЭМ!$D$10+'СЕТ СН'!$H$6-'СЕТ СН'!$H$23</f>
        <v>695.24042204</v>
      </c>
      <c r="W96" s="37">
        <f>SUMIFS(СВЦЭМ!$D$34:$D$777,СВЦЭМ!$A$34:$A$777,$A96,СВЦЭМ!$B$34:$B$777,W$83)+'СЕТ СН'!$H$11+СВЦЭМ!$D$10+'СЕТ СН'!$H$6-'СЕТ СН'!$H$23</f>
        <v>743.95446282</v>
      </c>
      <c r="X96" s="37">
        <f>SUMIFS(СВЦЭМ!$D$34:$D$777,СВЦЭМ!$A$34:$A$777,$A96,СВЦЭМ!$B$34:$B$777,X$83)+'СЕТ СН'!$H$11+СВЦЭМ!$D$10+'СЕТ СН'!$H$6-'СЕТ СН'!$H$23</f>
        <v>852.94516716999999</v>
      </c>
      <c r="Y96" s="37">
        <f>SUMIFS(СВЦЭМ!$D$34:$D$777,СВЦЭМ!$A$34:$A$777,$A96,СВЦЭМ!$B$34:$B$777,Y$83)+'СЕТ СН'!$H$11+СВЦЭМ!$D$10+'СЕТ СН'!$H$6-'СЕТ СН'!$H$23</f>
        <v>959.05835287999992</v>
      </c>
    </row>
    <row r="97" spans="1:25" ht="15.75" x14ac:dyDescent="0.2">
      <c r="A97" s="36">
        <f t="shared" si="2"/>
        <v>43265</v>
      </c>
      <c r="B97" s="37">
        <f>SUMIFS(СВЦЭМ!$D$34:$D$777,СВЦЭМ!$A$34:$A$777,$A97,СВЦЭМ!$B$34:$B$777,B$83)+'СЕТ СН'!$H$11+СВЦЭМ!$D$10+'СЕТ СН'!$H$6-'СЕТ СН'!$H$23</f>
        <v>1018.05843406</v>
      </c>
      <c r="C97" s="37">
        <f>SUMIFS(СВЦЭМ!$D$34:$D$777,СВЦЭМ!$A$34:$A$777,$A97,СВЦЭМ!$B$34:$B$777,C$83)+'СЕТ СН'!$H$11+СВЦЭМ!$D$10+'СЕТ СН'!$H$6-'СЕТ СН'!$H$23</f>
        <v>1058.3332650799998</v>
      </c>
      <c r="D97" s="37">
        <f>SUMIFS(СВЦЭМ!$D$34:$D$777,СВЦЭМ!$A$34:$A$777,$A97,СВЦЭМ!$B$34:$B$777,D$83)+'СЕТ СН'!$H$11+СВЦЭМ!$D$10+'СЕТ СН'!$H$6-'СЕТ СН'!$H$23</f>
        <v>1049.1119764799996</v>
      </c>
      <c r="E97" s="37">
        <f>SUMIFS(СВЦЭМ!$D$34:$D$777,СВЦЭМ!$A$34:$A$777,$A97,СВЦЭМ!$B$34:$B$777,E$83)+'СЕТ СН'!$H$11+СВЦЭМ!$D$10+'СЕТ СН'!$H$6-'СЕТ СН'!$H$23</f>
        <v>1051.42444123</v>
      </c>
      <c r="F97" s="37">
        <f>SUMIFS(СВЦЭМ!$D$34:$D$777,СВЦЭМ!$A$34:$A$777,$A97,СВЦЭМ!$B$34:$B$777,F$83)+'СЕТ СН'!$H$11+СВЦЭМ!$D$10+'СЕТ СН'!$H$6-'СЕТ СН'!$H$23</f>
        <v>1047.96864852</v>
      </c>
      <c r="G97" s="37">
        <f>SUMIFS(СВЦЭМ!$D$34:$D$777,СВЦЭМ!$A$34:$A$777,$A97,СВЦЭМ!$B$34:$B$777,G$83)+'СЕТ СН'!$H$11+СВЦЭМ!$D$10+'СЕТ СН'!$H$6-'СЕТ СН'!$H$23</f>
        <v>1052.1666212</v>
      </c>
      <c r="H97" s="37">
        <f>SUMIFS(СВЦЭМ!$D$34:$D$777,СВЦЭМ!$A$34:$A$777,$A97,СВЦЭМ!$B$34:$B$777,H$83)+'СЕТ СН'!$H$11+СВЦЭМ!$D$10+'СЕТ СН'!$H$6-'СЕТ СН'!$H$23</f>
        <v>1024.3685180999996</v>
      </c>
      <c r="I97" s="37">
        <f>SUMIFS(СВЦЭМ!$D$34:$D$777,СВЦЭМ!$A$34:$A$777,$A97,СВЦЭМ!$B$34:$B$777,I$83)+'СЕТ СН'!$H$11+СВЦЭМ!$D$10+'СЕТ СН'!$H$6-'СЕТ СН'!$H$23</f>
        <v>873.24445163999974</v>
      </c>
      <c r="J97" s="37">
        <f>SUMIFS(СВЦЭМ!$D$34:$D$777,СВЦЭМ!$A$34:$A$777,$A97,СВЦЭМ!$B$34:$B$777,J$83)+'СЕТ СН'!$H$11+СВЦЭМ!$D$10+'СЕТ СН'!$H$6-'СЕТ СН'!$H$23</f>
        <v>758.02968582000005</v>
      </c>
      <c r="K97" s="37">
        <f>SUMIFS(СВЦЭМ!$D$34:$D$777,СВЦЭМ!$A$34:$A$777,$A97,СВЦЭМ!$B$34:$B$777,K$83)+'СЕТ СН'!$H$11+СВЦЭМ!$D$10+'СЕТ СН'!$H$6-'СЕТ СН'!$H$23</f>
        <v>694.45294564000017</v>
      </c>
      <c r="L97" s="37">
        <f>SUMIFS(СВЦЭМ!$D$34:$D$777,СВЦЭМ!$A$34:$A$777,$A97,СВЦЭМ!$B$34:$B$777,L$83)+'СЕТ СН'!$H$11+СВЦЭМ!$D$10+'СЕТ СН'!$H$6-'СЕТ СН'!$H$23</f>
        <v>687.62028124000005</v>
      </c>
      <c r="M97" s="37">
        <f>SUMIFS(СВЦЭМ!$D$34:$D$777,СВЦЭМ!$A$34:$A$777,$A97,СВЦЭМ!$B$34:$B$777,M$83)+'СЕТ СН'!$H$11+СВЦЭМ!$D$10+'СЕТ СН'!$H$6-'СЕТ СН'!$H$23</f>
        <v>690.03209544000003</v>
      </c>
      <c r="N97" s="37">
        <f>SUMIFS(СВЦЭМ!$D$34:$D$777,СВЦЭМ!$A$34:$A$777,$A97,СВЦЭМ!$B$34:$B$777,N$83)+'СЕТ СН'!$H$11+СВЦЭМ!$D$10+'СЕТ СН'!$H$6-'СЕТ СН'!$H$23</f>
        <v>674.58581087999994</v>
      </c>
      <c r="O97" s="37">
        <f>SUMIFS(СВЦЭМ!$D$34:$D$777,СВЦЭМ!$A$34:$A$777,$A97,СВЦЭМ!$B$34:$B$777,O$83)+'СЕТ СН'!$H$11+СВЦЭМ!$D$10+'СЕТ СН'!$H$6-'СЕТ СН'!$H$23</f>
        <v>680.73735322999994</v>
      </c>
      <c r="P97" s="37">
        <f>SUMIFS(СВЦЭМ!$D$34:$D$777,СВЦЭМ!$A$34:$A$777,$A97,СВЦЭМ!$B$34:$B$777,P$83)+'СЕТ СН'!$H$11+СВЦЭМ!$D$10+'СЕТ СН'!$H$6-'СЕТ СН'!$H$23</f>
        <v>697.71419572000002</v>
      </c>
      <c r="Q97" s="37">
        <f>SUMIFS(СВЦЭМ!$D$34:$D$777,СВЦЭМ!$A$34:$A$777,$A97,СВЦЭМ!$B$34:$B$777,Q$83)+'СЕТ СН'!$H$11+СВЦЭМ!$D$10+'СЕТ СН'!$H$6-'СЕТ СН'!$H$23</f>
        <v>706.03655795999987</v>
      </c>
      <c r="R97" s="37">
        <f>SUMIFS(СВЦЭМ!$D$34:$D$777,СВЦЭМ!$A$34:$A$777,$A97,СВЦЭМ!$B$34:$B$777,R$83)+'СЕТ СН'!$H$11+СВЦЭМ!$D$10+'СЕТ СН'!$H$6-'СЕТ СН'!$H$23</f>
        <v>710.91716297999994</v>
      </c>
      <c r="S97" s="37">
        <f>SUMIFS(СВЦЭМ!$D$34:$D$777,СВЦЭМ!$A$34:$A$777,$A97,СВЦЭМ!$B$34:$B$777,S$83)+'СЕТ СН'!$H$11+СВЦЭМ!$D$10+'СЕТ СН'!$H$6-'СЕТ СН'!$H$23</f>
        <v>714.22139420999986</v>
      </c>
      <c r="T97" s="37">
        <f>SUMIFS(СВЦЭМ!$D$34:$D$777,СВЦЭМ!$A$34:$A$777,$A97,СВЦЭМ!$B$34:$B$777,T$83)+'СЕТ СН'!$H$11+СВЦЭМ!$D$10+'СЕТ СН'!$H$6-'СЕТ СН'!$H$23</f>
        <v>717.18184316999998</v>
      </c>
      <c r="U97" s="37">
        <f>SUMIFS(СВЦЭМ!$D$34:$D$777,СВЦЭМ!$A$34:$A$777,$A97,СВЦЭМ!$B$34:$B$777,U$83)+'СЕТ СН'!$H$11+СВЦЭМ!$D$10+'СЕТ СН'!$H$6-'СЕТ СН'!$H$23</f>
        <v>698.98539904000006</v>
      </c>
      <c r="V97" s="37">
        <f>SUMIFS(СВЦЭМ!$D$34:$D$777,СВЦЭМ!$A$34:$A$777,$A97,СВЦЭМ!$B$34:$B$777,V$83)+'СЕТ СН'!$H$11+СВЦЭМ!$D$10+'СЕТ СН'!$H$6-'СЕТ СН'!$H$23</f>
        <v>698.16642113</v>
      </c>
      <c r="W97" s="37">
        <f>SUMIFS(СВЦЭМ!$D$34:$D$777,СВЦЭМ!$A$34:$A$777,$A97,СВЦЭМ!$B$34:$B$777,W$83)+'СЕТ СН'!$H$11+СВЦЭМ!$D$10+'СЕТ СН'!$H$6-'СЕТ СН'!$H$23</f>
        <v>739.63597415000015</v>
      </c>
      <c r="X97" s="37">
        <f>SUMIFS(СВЦЭМ!$D$34:$D$777,СВЦЭМ!$A$34:$A$777,$A97,СВЦЭМ!$B$34:$B$777,X$83)+'СЕТ СН'!$H$11+СВЦЭМ!$D$10+'СЕТ СН'!$H$6-'СЕТ СН'!$H$23</f>
        <v>858.37618162000001</v>
      </c>
      <c r="Y97" s="37">
        <f>SUMIFS(СВЦЭМ!$D$34:$D$777,СВЦЭМ!$A$34:$A$777,$A97,СВЦЭМ!$B$34:$B$777,Y$83)+'СЕТ СН'!$H$11+СВЦЭМ!$D$10+'СЕТ СН'!$H$6-'СЕТ СН'!$H$23</f>
        <v>1002.2627885899998</v>
      </c>
    </row>
    <row r="98" spans="1:25" ht="15.75" x14ac:dyDescent="0.2">
      <c r="A98" s="36">
        <f t="shared" si="2"/>
        <v>43266</v>
      </c>
      <c r="B98" s="37">
        <f>SUMIFS(СВЦЭМ!$D$34:$D$777,СВЦЭМ!$A$34:$A$777,$A98,СВЦЭМ!$B$34:$B$777,B$83)+'СЕТ СН'!$H$11+СВЦЭМ!$D$10+'СЕТ СН'!$H$6-'СЕТ СН'!$H$23</f>
        <v>988.41764913000009</v>
      </c>
      <c r="C98" s="37">
        <f>SUMIFS(СВЦЭМ!$D$34:$D$777,СВЦЭМ!$A$34:$A$777,$A98,СВЦЭМ!$B$34:$B$777,C$83)+'СЕТ СН'!$H$11+СВЦЭМ!$D$10+'СЕТ СН'!$H$6-'СЕТ СН'!$H$23</f>
        <v>1051.8662510199997</v>
      </c>
      <c r="D98" s="37">
        <f>SUMIFS(СВЦЭМ!$D$34:$D$777,СВЦЭМ!$A$34:$A$777,$A98,СВЦЭМ!$B$34:$B$777,D$83)+'СЕТ СН'!$H$11+СВЦЭМ!$D$10+'СЕТ СН'!$H$6-'СЕТ СН'!$H$23</f>
        <v>1049.6431320499996</v>
      </c>
      <c r="E98" s="37">
        <f>SUMIFS(СВЦЭМ!$D$34:$D$777,СВЦЭМ!$A$34:$A$777,$A98,СВЦЭМ!$B$34:$B$777,E$83)+'СЕТ СН'!$H$11+СВЦЭМ!$D$10+'СЕТ СН'!$H$6-'СЕТ СН'!$H$23</f>
        <v>1042.6798983799999</v>
      </c>
      <c r="F98" s="37">
        <f>SUMIFS(СВЦЭМ!$D$34:$D$777,СВЦЭМ!$A$34:$A$777,$A98,СВЦЭМ!$B$34:$B$777,F$83)+'СЕТ СН'!$H$11+СВЦЭМ!$D$10+'СЕТ СН'!$H$6-'СЕТ СН'!$H$23</f>
        <v>1040.5203644999997</v>
      </c>
      <c r="G98" s="37">
        <f>SUMIFS(СВЦЭМ!$D$34:$D$777,СВЦЭМ!$A$34:$A$777,$A98,СВЦЭМ!$B$34:$B$777,G$83)+'СЕТ СН'!$H$11+СВЦЭМ!$D$10+'СЕТ СН'!$H$6-'СЕТ СН'!$H$23</f>
        <v>1043.5050434</v>
      </c>
      <c r="H98" s="37">
        <f>SUMIFS(СВЦЭМ!$D$34:$D$777,СВЦЭМ!$A$34:$A$777,$A98,СВЦЭМ!$B$34:$B$777,H$83)+'СЕТ СН'!$H$11+СВЦЭМ!$D$10+'СЕТ СН'!$H$6-'СЕТ СН'!$H$23</f>
        <v>979.90003038999987</v>
      </c>
      <c r="I98" s="37">
        <f>SUMIFS(СВЦЭМ!$D$34:$D$777,СВЦЭМ!$A$34:$A$777,$A98,СВЦЭМ!$B$34:$B$777,I$83)+'СЕТ СН'!$H$11+СВЦЭМ!$D$10+'СЕТ СН'!$H$6-'СЕТ СН'!$H$23</f>
        <v>807.87296269000001</v>
      </c>
      <c r="J98" s="37">
        <f>SUMIFS(СВЦЭМ!$D$34:$D$777,СВЦЭМ!$A$34:$A$777,$A98,СВЦЭМ!$B$34:$B$777,J$83)+'СЕТ СН'!$H$11+СВЦЭМ!$D$10+'СЕТ СН'!$H$6-'СЕТ СН'!$H$23</f>
        <v>712.76602065999998</v>
      </c>
      <c r="K98" s="37">
        <f>SUMIFS(СВЦЭМ!$D$34:$D$777,СВЦЭМ!$A$34:$A$777,$A98,СВЦЭМ!$B$34:$B$777,K$83)+'СЕТ СН'!$H$11+СВЦЭМ!$D$10+'СЕТ СН'!$H$6-'СЕТ СН'!$H$23</f>
        <v>678.67653959000006</v>
      </c>
      <c r="L98" s="37">
        <f>SUMIFS(СВЦЭМ!$D$34:$D$777,СВЦЭМ!$A$34:$A$777,$A98,СВЦЭМ!$B$34:$B$777,L$83)+'СЕТ СН'!$H$11+СВЦЭМ!$D$10+'СЕТ СН'!$H$6-'СЕТ СН'!$H$23</f>
        <v>676.68362342000012</v>
      </c>
      <c r="M98" s="37">
        <f>SUMIFS(СВЦЭМ!$D$34:$D$777,СВЦЭМ!$A$34:$A$777,$A98,СВЦЭМ!$B$34:$B$777,M$83)+'СЕТ СН'!$H$11+СВЦЭМ!$D$10+'СЕТ СН'!$H$6-'СЕТ СН'!$H$23</f>
        <v>658.01388482999994</v>
      </c>
      <c r="N98" s="37">
        <f>SUMIFS(СВЦЭМ!$D$34:$D$777,СВЦЭМ!$A$34:$A$777,$A98,СВЦЭМ!$B$34:$B$777,N$83)+'СЕТ СН'!$H$11+СВЦЭМ!$D$10+'СЕТ СН'!$H$6-'СЕТ СН'!$H$23</f>
        <v>662.42535031999989</v>
      </c>
      <c r="O98" s="37">
        <f>SUMIFS(СВЦЭМ!$D$34:$D$777,СВЦЭМ!$A$34:$A$777,$A98,СВЦЭМ!$B$34:$B$777,O$83)+'СЕТ СН'!$H$11+СВЦЭМ!$D$10+'СЕТ СН'!$H$6-'СЕТ СН'!$H$23</f>
        <v>661.98082342000009</v>
      </c>
      <c r="P98" s="37">
        <f>SUMIFS(СВЦЭМ!$D$34:$D$777,СВЦЭМ!$A$34:$A$777,$A98,СВЦЭМ!$B$34:$B$777,P$83)+'СЕТ СН'!$H$11+СВЦЭМ!$D$10+'СЕТ СН'!$H$6-'СЕТ СН'!$H$23</f>
        <v>667.21548356000005</v>
      </c>
      <c r="Q98" s="37">
        <f>SUMIFS(СВЦЭМ!$D$34:$D$777,СВЦЭМ!$A$34:$A$777,$A98,СВЦЭМ!$B$34:$B$777,Q$83)+'СЕТ СН'!$H$11+СВЦЭМ!$D$10+'СЕТ СН'!$H$6-'СЕТ СН'!$H$23</f>
        <v>707.26132787000017</v>
      </c>
      <c r="R98" s="37">
        <f>SUMIFS(СВЦЭМ!$D$34:$D$777,СВЦЭМ!$A$34:$A$777,$A98,СВЦЭМ!$B$34:$B$777,R$83)+'СЕТ СН'!$H$11+СВЦЭМ!$D$10+'СЕТ СН'!$H$6-'СЕТ СН'!$H$23</f>
        <v>685.76352104</v>
      </c>
      <c r="S98" s="37">
        <f>SUMIFS(СВЦЭМ!$D$34:$D$777,СВЦЭМ!$A$34:$A$777,$A98,СВЦЭМ!$B$34:$B$777,S$83)+'СЕТ СН'!$H$11+СВЦЭМ!$D$10+'СЕТ СН'!$H$6-'СЕТ СН'!$H$23</f>
        <v>674.69992214000001</v>
      </c>
      <c r="T98" s="37">
        <f>SUMIFS(СВЦЭМ!$D$34:$D$777,СВЦЭМ!$A$34:$A$777,$A98,СВЦЭМ!$B$34:$B$777,T$83)+'СЕТ СН'!$H$11+СВЦЭМ!$D$10+'СЕТ СН'!$H$6-'СЕТ СН'!$H$23</f>
        <v>673.86620378999999</v>
      </c>
      <c r="U98" s="37">
        <f>SUMIFS(СВЦЭМ!$D$34:$D$777,СВЦЭМ!$A$34:$A$777,$A98,СВЦЭМ!$B$34:$B$777,U$83)+'СЕТ СН'!$H$11+СВЦЭМ!$D$10+'СЕТ СН'!$H$6-'СЕТ СН'!$H$23</f>
        <v>676.20443896000018</v>
      </c>
      <c r="V98" s="37">
        <f>SUMIFS(СВЦЭМ!$D$34:$D$777,СВЦЭМ!$A$34:$A$777,$A98,СВЦЭМ!$B$34:$B$777,V$83)+'СЕТ СН'!$H$11+СВЦЭМ!$D$10+'СЕТ СН'!$H$6-'СЕТ СН'!$H$23</f>
        <v>682.21106103</v>
      </c>
      <c r="W98" s="37">
        <f>SUMIFS(СВЦЭМ!$D$34:$D$777,СВЦЭМ!$A$34:$A$777,$A98,СВЦЭМ!$B$34:$B$777,W$83)+'СЕТ СН'!$H$11+СВЦЭМ!$D$10+'СЕТ СН'!$H$6-'СЕТ СН'!$H$23</f>
        <v>736.86250807999988</v>
      </c>
      <c r="X98" s="37">
        <f>SUMIFS(СВЦЭМ!$D$34:$D$777,СВЦЭМ!$A$34:$A$777,$A98,СВЦЭМ!$B$34:$B$777,X$83)+'СЕТ СН'!$H$11+СВЦЭМ!$D$10+'СЕТ СН'!$H$6-'СЕТ СН'!$H$23</f>
        <v>842.05533896000009</v>
      </c>
      <c r="Y98" s="37">
        <f>SUMIFS(СВЦЭМ!$D$34:$D$777,СВЦЭМ!$A$34:$A$777,$A98,СВЦЭМ!$B$34:$B$777,Y$83)+'СЕТ СН'!$H$11+СВЦЭМ!$D$10+'СЕТ СН'!$H$6-'СЕТ СН'!$H$23</f>
        <v>964.07262585000001</v>
      </c>
    </row>
    <row r="99" spans="1:25" ht="15.75" x14ac:dyDescent="0.2">
      <c r="A99" s="36">
        <f t="shared" si="2"/>
        <v>43267</v>
      </c>
      <c r="B99" s="37">
        <f>SUMIFS(СВЦЭМ!$D$34:$D$777,СВЦЭМ!$A$34:$A$777,$A99,СВЦЭМ!$B$34:$B$777,B$83)+'СЕТ СН'!$H$11+СВЦЭМ!$D$10+'СЕТ СН'!$H$6-'СЕТ СН'!$H$23</f>
        <v>990.57613632000005</v>
      </c>
      <c r="C99" s="37">
        <f>SUMIFS(СВЦЭМ!$D$34:$D$777,СВЦЭМ!$A$34:$A$777,$A99,СВЦЭМ!$B$34:$B$777,C$83)+'СЕТ СН'!$H$11+СВЦЭМ!$D$10+'СЕТ СН'!$H$6-'СЕТ СН'!$H$23</f>
        <v>1045.3123302499998</v>
      </c>
      <c r="D99" s="37">
        <f>SUMIFS(СВЦЭМ!$D$34:$D$777,СВЦЭМ!$A$34:$A$777,$A99,СВЦЭМ!$B$34:$B$777,D$83)+'СЕТ СН'!$H$11+СВЦЭМ!$D$10+'СЕТ СН'!$H$6-'СЕТ СН'!$H$23</f>
        <v>1049.3515754399996</v>
      </c>
      <c r="E99" s="37">
        <f>SUMIFS(СВЦЭМ!$D$34:$D$777,СВЦЭМ!$A$34:$A$777,$A99,СВЦЭМ!$B$34:$B$777,E$83)+'СЕТ СН'!$H$11+СВЦЭМ!$D$10+'СЕТ СН'!$H$6-'СЕТ СН'!$H$23</f>
        <v>1042.6905044799996</v>
      </c>
      <c r="F99" s="37">
        <f>SUMIFS(СВЦЭМ!$D$34:$D$777,СВЦЭМ!$A$34:$A$777,$A99,СВЦЭМ!$B$34:$B$777,F$83)+'СЕТ СН'!$H$11+СВЦЭМ!$D$10+'СЕТ СН'!$H$6-'СЕТ СН'!$H$23</f>
        <v>1037.24421682</v>
      </c>
      <c r="G99" s="37">
        <f>SUMIFS(СВЦЭМ!$D$34:$D$777,СВЦЭМ!$A$34:$A$777,$A99,СВЦЭМ!$B$34:$B$777,G$83)+'СЕТ СН'!$H$11+СВЦЭМ!$D$10+'СЕТ СН'!$H$6-'СЕТ СН'!$H$23</f>
        <v>1042.0301374799997</v>
      </c>
      <c r="H99" s="37">
        <f>SUMIFS(СВЦЭМ!$D$34:$D$777,СВЦЭМ!$A$34:$A$777,$A99,СВЦЭМ!$B$34:$B$777,H$83)+'СЕТ СН'!$H$11+СВЦЭМ!$D$10+'СЕТ СН'!$H$6-'СЕТ СН'!$H$23</f>
        <v>998.36043281000013</v>
      </c>
      <c r="I99" s="37">
        <f>SUMIFS(СВЦЭМ!$D$34:$D$777,СВЦЭМ!$A$34:$A$777,$A99,СВЦЭМ!$B$34:$B$777,I$83)+'СЕТ СН'!$H$11+СВЦЭМ!$D$10+'СЕТ СН'!$H$6-'СЕТ СН'!$H$23</f>
        <v>843.43017238000004</v>
      </c>
      <c r="J99" s="37">
        <f>SUMIFS(СВЦЭМ!$D$34:$D$777,СВЦЭМ!$A$34:$A$777,$A99,СВЦЭМ!$B$34:$B$777,J$83)+'СЕТ СН'!$H$11+СВЦЭМ!$D$10+'СЕТ СН'!$H$6-'СЕТ СН'!$H$23</f>
        <v>698.70970391999992</v>
      </c>
      <c r="K99" s="37">
        <f>SUMIFS(СВЦЭМ!$D$34:$D$777,СВЦЭМ!$A$34:$A$777,$A99,СВЦЭМ!$B$34:$B$777,K$83)+'СЕТ СН'!$H$11+СВЦЭМ!$D$10+'СЕТ СН'!$H$6-'СЕТ СН'!$H$23</f>
        <v>651.38969559999998</v>
      </c>
      <c r="L99" s="37">
        <f>SUMIFS(СВЦЭМ!$D$34:$D$777,СВЦЭМ!$A$34:$A$777,$A99,СВЦЭМ!$B$34:$B$777,L$83)+'СЕТ СН'!$H$11+СВЦЭМ!$D$10+'СЕТ СН'!$H$6-'СЕТ СН'!$H$23</f>
        <v>637.73706319999985</v>
      </c>
      <c r="M99" s="37">
        <f>SUMIFS(СВЦЭМ!$D$34:$D$777,СВЦЭМ!$A$34:$A$777,$A99,СВЦЭМ!$B$34:$B$777,M$83)+'СЕТ СН'!$H$11+СВЦЭМ!$D$10+'СЕТ СН'!$H$6-'СЕТ СН'!$H$23</f>
        <v>632.03713358000016</v>
      </c>
      <c r="N99" s="37">
        <f>SUMIFS(СВЦЭМ!$D$34:$D$777,СВЦЭМ!$A$34:$A$777,$A99,СВЦЭМ!$B$34:$B$777,N$83)+'СЕТ СН'!$H$11+СВЦЭМ!$D$10+'СЕТ СН'!$H$6-'СЕТ СН'!$H$23</f>
        <v>638.05366573999993</v>
      </c>
      <c r="O99" s="37">
        <f>SUMIFS(СВЦЭМ!$D$34:$D$777,СВЦЭМ!$A$34:$A$777,$A99,СВЦЭМ!$B$34:$B$777,O$83)+'СЕТ СН'!$H$11+СВЦЭМ!$D$10+'СЕТ СН'!$H$6-'СЕТ СН'!$H$23</f>
        <v>647.48589589000005</v>
      </c>
      <c r="P99" s="37">
        <f>SUMIFS(СВЦЭМ!$D$34:$D$777,СВЦЭМ!$A$34:$A$777,$A99,СВЦЭМ!$B$34:$B$777,P$83)+'СЕТ СН'!$H$11+СВЦЭМ!$D$10+'СЕТ СН'!$H$6-'СЕТ СН'!$H$23</f>
        <v>664.14366514999995</v>
      </c>
      <c r="Q99" s="37">
        <f>SUMIFS(СВЦЭМ!$D$34:$D$777,СВЦЭМ!$A$34:$A$777,$A99,СВЦЭМ!$B$34:$B$777,Q$83)+'СЕТ СН'!$H$11+СВЦЭМ!$D$10+'СЕТ СН'!$H$6-'СЕТ СН'!$H$23</f>
        <v>665.21807664000005</v>
      </c>
      <c r="R99" s="37">
        <f>SUMIFS(СВЦЭМ!$D$34:$D$777,СВЦЭМ!$A$34:$A$777,$A99,СВЦЭМ!$B$34:$B$777,R$83)+'СЕТ СН'!$H$11+СВЦЭМ!$D$10+'СЕТ СН'!$H$6-'СЕТ СН'!$H$23</f>
        <v>666.58499601999995</v>
      </c>
      <c r="S99" s="37">
        <f>SUMIFS(СВЦЭМ!$D$34:$D$777,СВЦЭМ!$A$34:$A$777,$A99,СВЦЭМ!$B$34:$B$777,S$83)+'СЕТ СН'!$H$11+СВЦЭМ!$D$10+'СЕТ СН'!$H$6-'СЕТ СН'!$H$23</f>
        <v>649.70415835999995</v>
      </c>
      <c r="T99" s="37">
        <f>SUMIFS(СВЦЭМ!$D$34:$D$777,СВЦЭМ!$A$34:$A$777,$A99,СВЦЭМ!$B$34:$B$777,T$83)+'СЕТ СН'!$H$11+СВЦЭМ!$D$10+'СЕТ СН'!$H$6-'СЕТ СН'!$H$23</f>
        <v>647.01057937999997</v>
      </c>
      <c r="U99" s="37">
        <f>SUMIFS(СВЦЭМ!$D$34:$D$777,СВЦЭМ!$A$34:$A$777,$A99,СВЦЭМ!$B$34:$B$777,U$83)+'СЕТ СН'!$H$11+СВЦЭМ!$D$10+'СЕТ СН'!$H$6-'СЕТ СН'!$H$23</f>
        <v>653.45290667000006</v>
      </c>
      <c r="V99" s="37">
        <f>SUMIFS(СВЦЭМ!$D$34:$D$777,СВЦЭМ!$A$34:$A$777,$A99,СВЦЭМ!$B$34:$B$777,V$83)+'СЕТ СН'!$H$11+СВЦЭМ!$D$10+'СЕТ СН'!$H$6-'СЕТ СН'!$H$23</f>
        <v>640.05166861000009</v>
      </c>
      <c r="W99" s="37">
        <f>SUMIFS(СВЦЭМ!$D$34:$D$777,СВЦЭМ!$A$34:$A$777,$A99,СВЦЭМ!$B$34:$B$777,W$83)+'СЕТ СН'!$H$11+СВЦЭМ!$D$10+'СЕТ СН'!$H$6-'СЕТ СН'!$H$23</f>
        <v>693.52442600000006</v>
      </c>
      <c r="X99" s="37">
        <f>SUMIFS(СВЦЭМ!$D$34:$D$777,СВЦЭМ!$A$34:$A$777,$A99,СВЦЭМ!$B$34:$B$777,X$83)+'СЕТ СН'!$H$11+СВЦЭМ!$D$10+'СЕТ СН'!$H$6-'СЕТ СН'!$H$23</f>
        <v>805.73838312999999</v>
      </c>
      <c r="Y99" s="37">
        <f>SUMIFS(СВЦЭМ!$D$34:$D$777,СВЦЭМ!$A$34:$A$777,$A99,СВЦЭМ!$B$34:$B$777,Y$83)+'СЕТ СН'!$H$11+СВЦЭМ!$D$10+'СЕТ СН'!$H$6-'СЕТ СН'!$H$23</f>
        <v>948.65572911999982</v>
      </c>
    </row>
    <row r="100" spans="1:25" ht="15.75" x14ac:dyDescent="0.2">
      <c r="A100" s="36">
        <f t="shared" si="2"/>
        <v>43268</v>
      </c>
      <c r="B100" s="37">
        <f>SUMIFS(СВЦЭМ!$D$34:$D$777,СВЦЭМ!$A$34:$A$777,$A100,СВЦЭМ!$B$34:$B$777,B$83)+'СЕТ СН'!$H$11+СВЦЭМ!$D$10+'СЕТ СН'!$H$6-'СЕТ СН'!$H$23</f>
        <v>989.72188105999987</v>
      </c>
      <c r="C100" s="37">
        <f>SUMIFS(СВЦЭМ!$D$34:$D$777,СВЦЭМ!$A$34:$A$777,$A100,СВЦЭМ!$B$34:$B$777,C$83)+'СЕТ СН'!$H$11+СВЦЭМ!$D$10+'СЕТ СН'!$H$6-'СЕТ СН'!$H$23</f>
        <v>1052.7248511199996</v>
      </c>
      <c r="D100" s="37">
        <f>SUMIFS(СВЦЭМ!$D$34:$D$777,СВЦЭМ!$A$34:$A$777,$A100,СВЦЭМ!$B$34:$B$777,D$83)+'СЕТ СН'!$H$11+СВЦЭМ!$D$10+'СЕТ СН'!$H$6-'СЕТ СН'!$H$23</f>
        <v>1056.2685264399997</v>
      </c>
      <c r="E100" s="37">
        <f>SUMIFS(СВЦЭМ!$D$34:$D$777,СВЦЭМ!$A$34:$A$777,$A100,СВЦЭМ!$B$34:$B$777,E$83)+'СЕТ СН'!$H$11+СВЦЭМ!$D$10+'СЕТ СН'!$H$6-'СЕТ СН'!$H$23</f>
        <v>1049.3939094999996</v>
      </c>
      <c r="F100" s="37">
        <f>SUMIFS(СВЦЭМ!$D$34:$D$777,СВЦЭМ!$A$34:$A$777,$A100,СВЦЭМ!$B$34:$B$777,F$83)+'СЕТ СН'!$H$11+СВЦЭМ!$D$10+'СЕТ СН'!$H$6-'СЕТ СН'!$H$23</f>
        <v>1041.8956600699998</v>
      </c>
      <c r="G100" s="37">
        <f>SUMIFS(СВЦЭМ!$D$34:$D$777,СВЦЭМ!$A$34:$A$777,$A100,СВЦЭМ!$B$34:$B$777,G$83)+'СЕТ СН'!$H$11+СВЦЭМ!$D$10+'СЕТ СН'!$H$6-'СЕТ СН'!$H$23</f>
        <v>1032.47705116</v>
      </c>
      <c r="H100" s="37">
        <f>SUMIFS(СВЦЭМ!$D$34:$D$777,СВЦЭМ!$A$34:$A$777,$A100,СВЦЭМ!$B$34:$B$777,H$83)+'СЕТ СН'!$H$11+СВЦЭМ!$D$10+'СЕТ СН'!$H$6-'СЕТ СН'!$H$23</f>
        <v>1024.52081774</v>
      </c>
      <c r="I100" s="37">
        <f>SUMIFS(СВЦЭМ!$D$34:$D$777,СВЦЭМ!$A$34:$A$777,$A100,СВЦЭМ!$B$34:$B$777,I$83)+'СЕТ СН'!$H$11+СВЦЭМ!$D$10+'СЕТ СН'!$H$6-'СЕТ СН'!$H$23</f>
        <v>919.17756960999998</v>
      </c>
      <c r="J100" s="37">
        <f>SUMIFS(СВЦЭМ!$D$34:$D$777,СВЦЭМ!$A$34:$A$777,$A100,СВЦЭМ!$B$34:$B$777,J$83)+'СЕТ СН'!$H$11+СВЦЭМ!$D$10+'СЕТ СН'!$H$6-'СЕТ СН'!$H$23</f>
        <v>762.42923815000006</v>
      </c>
      <c r="K100" s="37">
        <f>SUMIFS(СВЦЭМ!$D$34:$D$777,СВЦЭМ!$A$34:$A$777,$A100,СВЦЭМ!$B$34:$B$777,K$83)+'СЕТ СН'!$H$11+СВЦЭМ!$D$10+'СЕТ СН'!$H$6-'СЕТ СН'!$H$23</f>
        <v>676.12059331000012</v>
      </c>
      <c r="L100" s="37">
        <f>SUMIFS(СВЦЭМ!$D$34:$D$777,СВЦЭМ!$A$34:$A$777,$A100,СВЦЭМ!$B$34:$B$777,L$83)+'СЕТ СН'!$H$11+СВЦЭМ!$D$10+'СЕТ СН'!$H$6-'СЕТ СН'!$H$23</f>
        <v>640.35168800999998</v>
      </c>
      <c r="M100" s="37">
        <f>SUMIFS(СВЦЭМ!$D$34:$D$777,СВЦЭМ!$A$34:$A$777,$A100,СВЦЭМ!$B$34:$B$777,M$83)+'СЕТ СН'!$H$11+СВЦЭМ!$D$10+'СЕТ СН'!$H$6-'СЕТ СН'!$H$23</f>
        <v>631.90518424000004</v>
      </c>
      <c r="N100" s="37">
        <f>SUMIFS(СВЦЭМ!$D$34:$D$777,СВЦЭМ!$A$34:$A$777,$A100,СВЦЭМ!$B$34:$B$777,N$83)+'СЕТ СН'!$H$11+СВЦЭМ!$D$10+'СЕТ СН'!$H$6-'СЕТ СН'!$H$23</f>
        <v>631.63195976999998</v>
      </c>
      <c r="O100" s="37">
        <f>SUMIFS(СВЦЭМ!$D$34:$D$777,СВЦЭМ!$A$34:$A$777,$A100,СВЦЭМ!$B$34:$B$777,O$83)+'СЕТ СН'!$H$11+СВЦЭМ!$D$10+'СЕТ СН'!$H$6-'СЕТ СН'!$H$23</f>
        <v>628.00043162999998</v>
      </c>
      <c r="P100" s="37">
        <f>SUMIFS(СВЦЭМ!$D$34:$D$777,СВЦЭМ!$A$34:$A$777,$A100,СВЦЭМ!$B$34:$B$777,P$83)+'СЕТ СН'!$H$11+СВЦЭМ!$D$10+'СЕТ СН'!$H$6-'СЕТ СН'!$H$23</f>
        <v>668.95574060999991</v>
      </c>
      <c r="Q100" s="37">
        <f>SUMIFS(СВЦЭМ!$D$34:$D$777,СВЦЭМ!$A$34:$A$777,$A100,СВЦЭМ!$B$34:$B$777,Q$83)+'СЕТ СН'!$H$11+СВЦЭМ!$D$10+'СЕТ СН'!$H$6-'СЕТ СН'!$H$23</f>
        <v>680.20308302000001</v>
      </c>
      <c r="R100" s="37">
        <f>SUMIFS(СВЦЭМ!$D$34:$D$777,СВЦЭМ!$A$34:$A$777,$A100,СВЦЭМ!$B$34:$B$777,R$83)+'СЕТ СН'!$H$11+СВЦЭМ!$D$10+'СЕТ СН'!$H$6-'СЕТ СН'!$H$23</f>
        <v>679.09955632999993</v>
      </c>
      <c r="S100" s="37">
        <f>SUMIFS(СВЦЭМ!$D$34:$D$777,СВЦЭМ!$A$34:$A$777,$A100,СВЦЭМ!$B$34:$B$777,S$83)+'СЕТ СН'!$H$11+СВЦЭМ!$D$10+'СЕТ СН'!$H$6-'СЕТ СН'!$H$23</f>
        <v>639.76653528000008</v>
      </c>
      <c r="T100" s="37">
        <f>SUMIFS(СВЦЭМ!$D$34:$D$777,СВЦЭМ!$A$34:$A$777,$A100,СВЦЭМ!$B$34:$B$777,T$83)+'СЕТ СН'!$H$11+СВЦЭМ!$D$10+'СЕТ СН'!$H$6-'СЕТ СН'!$H$23</f>
        <v>625.56665833999989</v>
      </c>
      <c r="U100" s="37">
        <f>SUMIFS(СВЦЭМ!$D$34:$D$777,СВЦЭМ!$A$34:$A$777,$A100,СВЦЭМ!$B$34:$B$777,U$83)+'СЕТ СН'!$H$11+СВЦЭМ!$D$10+'СЕТ СН'!$H$6-'СЕТ СН'!$H$23</f>
        <v>631.40174579000006</v>
      </c>
      <c r="V100" s="37">
        <f>SUMIFS(СВЦЭМ!$D$34:$D$777,СВЦЭМ!$A$34:$A$777,$A100,СВЦЭМ!$B$34:$B$777,V$83)+'СЕТ СН'!$H$11+СВЦЭМ!$D$10+'СЕТ СН'!$H$6-'СЕТ СН'!$H$23</f>
        <v>624.76587761000008</v>
      </c>
      <c r="W100" s="37">
        <f>SUMIFS(СВЦЭМ!$D$34:$D$777,СВЦЭМ!$A$34:$A$777,$A100,СВЦЭМ!$B$34:$B$777,W$83)+'СЕТ СН'!$H$11+СВЦЭМ!$D$10+'СЕТ СН'!$H$6-'СЕТ СН'!$H$23</f>
        <v>687.24459940000008</v>
      </c>
      <c r="X100" s="37">
        <f>SUMIFS(СВЦЭМ!$D$34:$D$777,СВЦЭМ!$A$34:$A$777,$A100,СВЦЭМ!$B$34:$B$777,X$83)+'СЕТ СН'!$H$11+СВЦЭМ!$D$10+'СЕТ СН'!$H$6-'СЕТ СН'!$H$23</f>
        <v>757.85133757999995</v>
      </c>
      <c r="Y100" s="37">
        <f>SUMIFS(СВЦЭМ!$D$34:$D$777,СВЦЭМ!$A$34:$A$777,$A100,СВЦЭМ!$B$34:$B$777,Y$83)+'СЕТ СН'!$H$11+СВЦЭМ!$D$10+'СЕТ СН'!$H$6-'СЕТ СН'!$H$23</f>
        <v>898.3706515199998</v>
      </c>
    </row>
    <row r="101" spans="1:25" ht="15.75" x14ac:dyDescent="0.2">
      <c r="A101" s="36">
        <f t="shared" si="2"/>
        <v>43269</v>
      </c>
      <c r="B101" s="37">
        <f>SUMIFS(СВЦЭМ!$D$34:$D$777,СВЦЭМ!$A$34:$A$777,$A101,СВЦЭМ!$B$34:$B$777,B$83)+'СЕТ СН'!$H$11+СВЦЭМ!$D$10+'СЕТ СН'!$H$6-'СЕТ СН'!$H$23</f>
        <v>1042.78352094</v>
      </c>
      <c r="C101" s="37">
        <f>SUMIFS(СВЦЭМ!$D$34:$D$777,СВЦЭМ!$A$34:$A$777,$A101,СВЦЭМ!$B$34:$B$777,C$83)+'СЕТ СН'!$H$11+СВЦЭМ!$D$10+'СЕТ СН'!$H$6-'СЕТ СН'!$H$23</f>
        <v>1067.4204636699997</v>
      </c>
      <c r="D101" s="37">
        <f>SUMIFS(СВЦЭМ!$D$34:$D$777,СВЦЭМ!$A$34:$A$777,$A101,СВЦЭМ!$B$34:$B$777,D$83)+'СЕТ СН'!$H$11+СВЦЭМ!$D$10+'СЕТ СН'!$H$6-'СЕТ СН'!$H$23</f>
        <v>1055.5919181899999</v>
      </c>
      <c r="E101" s="37">
        <f>SUMIFS(СВЦЭМ!$D$34:$D$777,СВЦЭМ!$A$34:$A$777,$A101,СВЦЭМ!$B$34:$B$777,E$83)+'СЕТ СН'!$H$11+СВЦЭМ!$D$10+'СЕТ СН'!$H$6-'СЕТ СН'!$H$23</f>
        <v>1047.2498867199997</v>
      </c>
      <c r="F101" s="37">
        <f>SUMIFS(СВЦЭМ!$D$34:$D$777,СВЦЭМ!$A$34:$A$777,$A101,СВЦЭМ!$B$34:$B$777,F$83)+'СЕТ СН'!$H$11+СВЦЭМ!$D$10+'СЕТ СН'!$H$6-'СЕТ СН'!$H$23</f>
        <v>1040.6607424199997</v>
      </c>
      <c r="G101" s="37">
        <f>SUMIFS(СВЦЭМ!$D$34:$D$777,СВЦЭМ!$A$34:$A$777,$A101,СВЦЭМ!$B$34:$B$777,G$83)+'СЕТ СН'!$H$11+СВЦЭМ!$D$10+'СЕТ СН'!$H$6-'СЕТ СН'!$H$23</f>
        <v>1046.3449060599996</v>
      </c>
      <c r="H101" s="37">
        <f>SUMIFS(СВЦЭМ!$D$34:$D$777,СВЦЭМ!$A$34:$A$777,$A101,СВЦЭМ!$B$34:$B$777,H$83)+'СЕТ СН'!$H$11+СВЦЭМ!$D$10+'СЕТ СН'!$H$6-'СЕТ СН'!$H$23</f>
        <v>1003.9136721599999</v>
      </c>
      <c r="I101" s="37">
        <f>SUMIFS(СВЦЭМ!$D$34:$D$777,СВЦЭМ!$A$34:$A$777,$A101,СВЦЭМ!$B$34:$B$777,I$83)+'СЕТ СН'!$H$11+СВЦЭМ!$D$10+'СЕТ СН'!$H$6-'СЕТ СН'!$H$23</f>
        <v>848.38155218999975</v>
      </c>
      <c r="J101" s="37">
        <f>SUMIFS(СВЦЭМ!$D$34:$D$777,СВЦЭМ!$A$34:$A$777,$A101,СВЦЭМ!$B$34:$B$777,J$83)+'СЕТ СН'!$H$11+СВЦЭМ!$D$10+'СЕТ СН'!$H$6-'СЕТ СН'!$H$23</f>
        <v>717.90029371999992</v>
      </c>
      <c r="K101" s="37">
        <f>SUMIFS(СВЦЭМ!$D$34:$D$777,СВЦЭМ!$A$34:$A$777,$A101,СВЦЭМ!$B$34:$B$777,K$83)+'СЕТ СН'!$H$11+СВЦЭМ!$D$10+'СЕТ СН'!$H$6-'СЕТ СН'!$H$23</f>
        <v>663.02592736999998</v>
      </c>
      <c r="L101" s="37">
        <f>SUMIFS(СВЦЭМ!$D$34:$D$777,СВЦЭМ!$A$34:$A$777,$A101,СВЦЭМ!$B$34:$B$777,L$83)+'СЕТ СН'!$H$11+СВЦЭМ!$D$10+'СЕТ СН'!$H$6-'СЕТ СН'!$H$23</f>
        <v>657.80177439000011</v>
      </c>
      <c r="M101" s="37">
        <f>SUMIFS(СВЦЭМ!$D$34:$D$777,СВЦЭМ!$A$34:$A$777,$A101,СВЦЭМ!$B$34:$B$777,M$83)+'СЕТ СН'!$H$11+СВЦЭМ!$D$10+'СЕТ СН'!$H$6-'СЕТ СН'!$H$23</f>
        <v>660.27679649999993</v>
      </c>
      <c r="N101" s="37">
        <f>SUMIFS(СВЦЭМ!$D$34:$D$777,СВЦЭМ!$A$34:$A$777,$A101,СВЦЭМ!$B$34:$B$777,N$83)+'СЕТ СН'!$H$11+СВЦЭМ!$D$10+'СЕТ СН'!$H$6-'СЕТ СН'!$H$23</f>
        <v>649.71034995999992</v>
      </c>
      <c r="O101" s="37">
        <f>SUMIFS(СВЦЭМ!$D$34:$D$777,СВЦЭМ!$A$34:$A$777,$A101,СВЦЭМ!$B$34:$B$777,O$83)+'СЕТ СН'!$H$11+СВЦЭМ!$D$10+'СЕТ СН'!$H$6-'СЕТ СН'!$H$23</f>
        <v>643.64507139999989</v>
      </c>
      <c r="P101" s="37">
        <f>SUMIFS(СВЦЭМ!$D$34:$D$777,СВЦЭМ!$A$34:$A$777,$A101,СВЦЭМ!$B$34:$B$777,P$83)+'СЕТ СН'!$H$11+СВЦЭМ!$D$10+'СЕТ СН'!$H$6-'СЕТ СН'!$H$23</f>
        <v>659.55587776000004</v>
      </c>
      <c r="Q101" s="37">
        <f>SUMIFS(СВЦЭМ!$D$34:$D$777,СВЦЭМ!$A$34:$A$777,$A101,СВЦЭМ!$B$34:$B$777,Q$83)+'СЕТ СН'!$H$11+СВЦЭМ!$D$10+'СЕТ СН'!$H$6-'СЕТ СН'!$H$23</f>
        <v>659.87086527999998</v>
      </c>
      <c r="R101" s="37">
        <f>SUMIFS(СВЦЭМ!$D$34:$D$777,СВЦЭМ!$A$34:$A$777,$A101,СВЦЭМ!$B$34:$B$777,R$83)+'СЕТ СН'!$H$11+СВЦЭМ!$D$10+'СЕТ СН'!$H$6-'СЕТ СН'!$H$23</f>
        <v>665.86884328999997</v>
      </c>
      <c r="S101" s="37">
        <f>SUMIFS(СВЦЭМ!$D$34:$D$777,СВЦЭМ!$A$34:$A$777,$A101,СВЦЭМ!$B$34:$B$777,S$83)+'СЕТ СН'!$H$11+СВЦЭМ!$D$10+'СЕТ СН'!$H$6-'СЕТ СН'!$H$23</f>
        <v>657.82979062000015</v>
      </c>
      <c r="T101" s="37">
        <f>SUMIFS(СВЦЭМ!$D$34:$D$777,СВЦЭМ!$A$34:$A$777,$A101,СВЦЭМ!$B$34:$B$777,T$83)+'СЕТ СН'!$H$11+СВЦЭМ!$D$10+'СЕТ СН'!$H$6-'СЕТ СН'!$H$23</f>
        <v>648.62973280000017</v>
      </c>
      <c r="U101" s="37">
        <f>SUMIFS(СВЦЭМ!$D$34:$D$777,СВЦЭМ!$A$34:$A$777,$A101,СВЦЭМ!$B$34:$B$777,U$83)+'СЕТ СН'!$H$11+СВЦЭМ!$D$10+'СЕТ СН'!$H$6-'СЕТ СН'!$H$23</f>
        <v>662.36558798999988</v>
      </c>
      <c r="V101" s="37">
        <f>SUMIFS(СВЦЭМ!$D$34:$D$777,СВЦЭМ!$A$34:$A$777,$A101,СВЦЭМ!$B$34:$B$777,V$83)+'СЕТ СН'!$H$11+СВЦЭМ!$D$10+'СЕТ СН'!$H$6-'СЕТ СН'!$H$23</f>
        <v>666.79511023999987</v>
      </c>
      <c r="W101" s="37">
        <f>SUMIFS(СВЦЭМ!$D$34:$D$777,СВЦЭМ!$A$34:$A$777,$A101,СВЦЭМ!$B$34:$B$777,W$83)+'СЕТ СН'!$H$11+СВЦЭМ!$D$10+'СЕТ СН'!$H$6-'СЕТ СН'!$H$23</f>
        <v>713.22029768000004</v>
      </c>
      <c r="X101" s="37">
        <f>SUMIFS(СВЦЭМ!$D$34:$D$777,СВЦЭМ!$A$34:$A$777,$A101,СВЦЭМ!$B$34:$B$777,X$83)+'СЕТ СН'!$H$11+СВЦЭМ!$D$10+'СЕТ СН'!$H$6-'СЕТ СН'!$H$23</f>
        <v>821.81416188000014</v>
      </c>
      <c r="Y101" s="37">
        <f>SUMIFS(СВЦЭМ!$D$34:$D$777,СВЦЭМ!$A$34:$A$777,$A101,СВЦЭМ!$B$34:$B$777,Y$83)+'СЕТ СН'!$H$11+СВЦЭМ!$D$10+'СЕТ СН'!$H$6-'СЕТ СН'!$H$23</f>
        <v>954.06221720999986</v>
      </c>
    </row>
    <row r="102" spans="1:25" ht="15.75" x14ac:dyDescent="0.2">
      <c r="A102" s="36">
        <f t="shared" si="2"/>
        <v>43270</v>
      </c>
      <c r="B102" s="37">
        <f>SUMIFS(СВЦЭМ!$D$34:$D$777,СВЦЭМ!$A$34:$A$777,$A102,СВЦЭМ!$B$34:$B$777,B$83)+'СЕТ СН'!$H$11+СВЦЭМ!$D$10+'СЕТ СН'!$H$6-'СЕТ СН'!$H$23</f>
        <v>938.04133590999993</v>
      </c>
      <c r="C102" s="37">
        <f>SUMIFS(СВЦЭМ!$D$34:$D$777,СВЦЭМ!$A$34:$A$777,$A102,СВЦЭМ!$B$34:$B$777,C$83)+'СЕТ СН'!$H$11+СВЦЭМ!$D$10+'СЕТ СН'!$H$6-'СЕТ СН'!$H$23</f>
        <v>986.57944770999995</v>
      </c>
      <c r="D102" s="37">
        <f>SUMIFS(СВЦЭМ!$D$34:$D$777,СВЦЭМ!$A$34:$A$777,$A102,СВЦЭМ!$B$34:$B$777,D$83)+'СЕТ СН'!$H$11+СВЦЭМ!$D$10+'СЕТ СН'!$H$6-'СЕТ СН'!$H$23</f>
        <v>996.41948293999997</v>
      </c>
      <c r="E102" s="37">
        <f>SUMIFS(СВЦЭМ!$D$34:$D$777,СВЦЭМ!$A$34:$A$777,$A102,СВЦЭМ!$B$34:$B$777,E$83)+'СЕТ СН'!$H$11+СВЦЭМ!$D$10+'СЕТ СН'!$H$6-'СЕТ СН'!$H$23</f>
        <v>890.53908809000006</v>
      </c>
      <c r="F102" s="37">
        <f>SUMIFS(СВЦЭМ!$D$34:$D$777,СВЦЭМ!$A$34:$A$777,$A102,СВЦЭМ!$B$34:$B$777,F$83)+'СЕТ СН'!$H$11+СВЦЭМ!$D$10+'СЕТ СН'!$H$6-'СЕТ СН'!$H$23</f>
        <v>883.07153533999974</v>
      </c>
      <c r="G102" s="37">
        <f>SUMIFS(СВЦЭМ!$D$34:$D$777,СВЦЭМ!$A$34:$A$777,$A102,СВЦЭМ!$B$34:$B$777,G$83)+'СЕТ СН'!$H$11+СВЦЭМ!$D$10+'СЕТ СН'!$H$6-'СЕТ СН'!$H$23</f>
        <v>865.98001398000008</v>
      </c>
      <c r="H102" s="37">
        <f>SUMIFS(СВЦЭМ!$D$34:$D$777,СВЦЭМ!$A$34:$A$777,$A102,СВЦЭМ!$B$34:$B$777,H$83)+'СЕТ СН'!$H$11+СВЦЭМ!$D$10+'СЕТ СН'!$H$6-'СЕТ СН'!$H$23</f>
        <v>869.74115983000013</v>
      </c>
      <c r="I102" s="37">
        <f>SUMIFS(СВЦЭМ!$D$34:$D$777,СВЦЭМ!$A$34:$A$777,$A102,СВЦЭМ!$B$34:$B$777,I$83)+'СЕТ СН'!$H$11+СВЦЭМ!$D$10+'СЕТ СН'!$H$6-'СЕТ СН'!$H$23</f>
        <v>795.11850035999998</v>
      </c>
      <c r="J102" s="37">
        <f>SUMIFS(СВЦЭМ!$D$34:$D$777,СВЦЭМ!$A$34:$A$777,$A102,СВЦЭМ!$B$34:$B$777,J$83)+'СЕТ СН'!$H$11+СВЦЭМ!$D$10+'СЕТ СН'!$H$6-'СЕТ СН'!$H$23</f>
        <v>687.41460184000005</v>
      </c>
      <c r="K102" s="37">
        <f>SUMIFS(СВЦЭМ!$D$34:$D$777,СВЦЭМ!$A$34:$A$777,$A102,СВЦЭМ!$B$34:$B$777,K$83)+'СЕТ СН'!$H$11+СВЦЭМ!$D$10+'СЕТ СН'!$H$6-'СЕТ СН'!$H$23</f>
        <v>635.44572471999993</v>
      </c>
      <c r="L102" s="37">
        <f>SUMIFS(СВЦЭМ!$D$34:$D$777,СВЦЭМ!$A$34:$A$777,$A102,СВЦЭМ!$B$34:$B$777,L$83)+'СЕТ СН'!$H$11+СВЦЭМ!$D$10+'СЕТ СН'!$H$6-'СЕТ СН'!$H$23</f>
        <v>633.63325744999986</v>
      </c>
      <c r="M102" s="37">
        <f>SUMIFS(СВЦЭМ!$D$34:$D$777,СВЦЭМ!$A$34:$A$777,$A102,СВЦЭМ!$B$34:$B$777,M$83)+'СЕТ СН'!$H$11+СВЦЭМ!$D$10+'СЕТ СН'!$H$6-'СЕТ СН'!$H$23</f>
        <v>641.19249615000001</v>
      </c>
      <c r="N102" s="37">
        <f>SUMIFS(СВЦЭМ!$D$34:$D$777,СВЦЭМ!$A$34:$A$777,$A102,СВЦЭМ!$B$34:$B$777,N$83)+'СЕТ СН'!$H$11+СВЦЭМ!$D$10+'СЕТ СН'!$H$6-'СЕТ СН'!$H$23</f>
        <v>641.09304777999989</v>
      </c>
      <c r="O102" s="37">
        <f>SUMIFS(СВЦЭМ!$D$34:$D$777,СВЦЭМ!$A$34:$A$777,$A102,СВЦЭМ!$B$34:$B$777,O$83)+'СЕТ СН'!$H$11+СВЦЭМ!$D$10+'СЕТ СН'!$H$6-'СЕТ СН'!$H$23</f>
        <v>623.64346776000014</v>
      </c>
      <c r="P102" s="37">
        <f>SUMIFS(СВЦЭМ!$D$34:$D$777,СВЦЭМ!$A$34:$A$777,$A102,СВЦЭМ!$B$34:$B$777,P$83)+'СЕТ СН'!$H$11+СВЦЭМ!$D$10+'СЕТ СН'!$H$6-'СЕТ СН'!$H$23</f>
        <v>651.97141685999998</v>
      </c>
      <c r="Q102" s="37">
        <f>SUMIFS(СВЦЭМ!$D$34:$D$777,СВЦЭМ!$A$34:$A$777,$A102,СВЦЭМ!$B$34:$B$777,Q$83)+'СЕТ СН'!$H$11+СВЦЭМ!$D$10+'СЕТ СН'!$H$6-'СЕТ СН'!$H$23</f>
        <v>661.19747551000012</v>
      </c>
      <c r="R102" s="37">
        <f>SUMIFS(СВЦЭМ!$D$34:$D$777,СВЦЭМ!$A$34:$A$777,$A102,СВЦЭМ!$B$34:$B$777,R$83)+'СЕТ СН'!$H$11+СВЦЭМ!$D$10+'СЕТ СН'!$H$6-'СЕТ СН'!$H$23</f>
        <v>654.46841618000019</v>
      </c>
      <c r="S102" s="37">
        <f>SUMIFS(СВЦЭМ!$D$34:$D$777,СВЦЭМ!$A$34:$A$777,$A102,СВЦЭМ!$B$34:$B$777,S$83)+'СЕТ СН'!$H$11+СВЦЭМ!$D$10+'СЕТ СН'!$H$6-'СЕТ СН'!$H$23</f>
        <v>646.65598801999988</v>
      </c>
      <c r="T102" s="37">
        <f>SUMIFS(СВЦЭМ!$D$34:$D$777,СВЦЭМ!$A$34:$A$777,$A102,СВЦЭМ!$B$34:$B$777,T$83)+'СЕТ СН'!$H$11+СВЦЭМ!$D$10+'СЕТ СН'!$H$6-'СЕТ СН'!$H$23</f>
        <v>631.94467975000009</v>
      </c>
      <c r="U102" s="37">
        <f>SUMIFS(СВЦЭМ!$D$34:$D$777,СВЦЭМ!$A$34:$A$777,$A102,СВЦЭМ!$B$34:$B$777,U$83)+'СЕТ СН'!$H$11+СВЦЭМ!$D$10+'СЕТ СН'!$H$6-'СЕТ СН'!$H$23</f>
        <v>650.20493262999992</v>
      </c>
      <c r="V102" s="37">
        <f>SUMIFS(СВЦЭМ!$D$34:$D$777,СВЦЭМ!$A$34:$A$777,$A102,СВЦЭМ!$B$34:$B$777,V$83)+'СЕТ СН'!$H$11+СВЦЭМ!$D$10+'СЕТ СН'!$H$6-'СЕТ СН'!$H$23</f>
        <v>651.55175280000014</v>
      </c>
      <c r="W102" s="37">
        <f>SUMIFS(СВЦЭМ!$D$34:$D$777,СВЦЭМ!$A$34:$A$777,$A102,СВЦЭМ!$B$34:$B$777,W$83)+'СЕТ СН'!$H$11+СВЦЭМ!$D$10+'СЕТ СН'!$H$6-'СЕТ СН'!$H$23</f>
        <v>686.43340711000008</v>
      </c>
      <c r="X102" s="37">
        <f>SUMIFS(СВЦЭМ!$D$34:$D$777,СВЦЭМ!$A$34:$A$777,$A102,СВЦЭМ!$B$34:$B$777,X$83)+'СЕТ СН'!$H$11+СВЦЭМ!$D$10+'СЕТ СН'!$H$6-'СЕТ СН'!$H$23</f>
        <v>793.08147027000007</v>
      </c>
      <c r="Y102" s="37">
        <f>SUMIFS(СВЦЭМ!$D$34:$D$777,СВЦЭМ!$A$34:$A$777,$A102,СВЦЭМ!$B$34:$B$777,Y$83)+'СЕТ СН'!$H$11+СВЦЭМ!$D$10+'СЕТ СН'!$H$6-'СЕТ СН'!$H$23</f>
        <v>914.04719346000013</v>
      </c>
    </row>
    <row r="103" spans="1:25" ht="15.75" x14ac:dyDescent="0.2">
      <c r="A103" s="36">
        <f t="shared" si="2"/>
        <v>43271</v>
      </c>
      <c r="B103" s="37">
        <f>SUMIFS(СВЦЭМ!$D$34:$D$777,СВЦЭМ!$A$34:$A$777,$A103,СВЦЭМ!$B$34:$B$777,B$83)+'СЕТ СН'!$H$11+СВЦЭМ!$D$10+'СЕТ СН'!$H$6-'СЕТ СН'!$H$23</f>
        <v>896.38731867999979</v>
      </c>
      <c r="C103" s="37">
        <f>SUMIFS(СВЦЭМ!$D$34:$D$777,СВЦЭМ!$A$34:$A$777,$A103,СВЦЭМ!$B$34:$B$777,C$83)+'СЕТ СН'!$H$11+СВЦЭМ!$D$10+'СЕТ СН'!$H$6-'СЕТ СН'!$H$23</f>
        <v>932.14656543000012</v>
      </c>
      <c r="D103" s="37">
        <f>SUMIFS(СВЦЭМ!$D$34:$D$777,СВЦЭМ!$A$34:$A$777,$A103,СВЦЭМ!$B$34:$B$777,D$83)+'СЕТ СН'!$H$11+СВЦЭМ!$D$10+'СЕТ СН'!$H$6-'СЕТ СН'!$H$23</f>
        <v>983.39471659999992</v>
      </c>
      <c r="E103" s="37">
        <f>SUMIFS(СВЦЭМ!$D$34:$D$777,СВЦЭМ!$A$34:$A$777,$A103,СВЦЭМ!$B$34:$B$777,E$83)+'СЕТ СН'!$H$11+СВЦЭМ!$D$10+'СЕТ СН'!$H$6-'СЕТ СН'!$H$23</f>
        <v>1001.2495949699997</v>
      </c>
      <c r="F103" s="37">
        <f>SUMIFS(СВЦЭМ!$D$34:$D$777,СВЦЭМ!$A$34:$A$777,$A103,СВЦЭМ!$B$34:$B$777,F$83)+'СЕТ СН'!$H$11+СВЦЭМ!$D$10+'СЕТ СН'!$H$6-'СЕТ СН'!$H$23</f>
        <v>999.52377405999971</v>
      </c>
      <c r="G103" s="37">
        <f>SUMIFS(СВЦЭМ!$D$34:$D$777,СВЦЭМ!$A$34:$A$777,$A103,СВЦЭМ!$B$34:$B$777,G$83)+'СЕТ СН'!$H$11+СВЦЭМ!$D$10+'СЕТ СН'!$H$6-'СЕТ СН'!$H$23</f>
        <v>974.28768559999992</v>
      </c>
      <c r="H103" s="37">
        <f>SUMIFS(СВЦЭМ!$D$34:$D$777,СВЦЭМ!$A$34:$A$777,$A103,СВЦЭМ!$B$34:$B$777,H$83)+'СЕТ СН'!$H$11+СВЦЭМ!$D$10+'СЕТ СН'!$H$6-'СЕТ СН'!$H$23</f>
        <v>872.00226360999989</v>
      </c>
      <c r="I103" s="37">
        <f>SUMIFS(СВЦЭМ!$D$34:$D$777,СВЦЭМ!$A$34:$A$777,$A103,СВЦЭМ!$B$34:$B$777,I$83)+'СЕТ СН'!$H$11+СВЦЭМ!$D$10+'СЕТ СН'!$H$6-'СЕТ СН'!$H$23</f>
        <v>724.93001885000001</v>
      </c>
      <c r="J103" s="37">
        <f>SUMIFS(СВЦЭМ!$D$34:$D$777,СВЦЭМ!$A$34:$A$777,$A103,СВЦЭМ!$B$34:$B$777,J$83)+'СЕТ СН'!$H$11+СВЦЭМ!$D$10+'СЕТ СН'!$H$6-'СЕТ СН'!$H$23</f>
        <v>640.28652045000001</v>
      </c>
      <c r="K103" s="37">
        <f>SUMIFS(СВЦЭМ!$D$34:$D$777,СВЦЭМ!$A$34:$A$777,$A103,СВЦЭМ!$B$34:$B$777,K$83)+'СЕТ СН'!$H$11+СВЦЭМ!$D$10+'СЕТ СН'!$H$6-'СЕТ СН'!$H$23</f>
        <v>603.92668467999999</v>
      </c>
      <c r="L103" s="37">
        <f>SUMIFS(СВЦЭМ!$D$34:$D$777,СВЦЭМ!$A$34:$A$777,$A103,СВЦЭМ!$B$34:$B$777,L$83)+'СЕТ СН'!$H$11+СВЦЭМ!$D$10+'СЕТ СН'!$H$6-'СЕТ СН'!$H$23</f>
        <v>614.19512441000018</v>
      </c>
      <c r="M103" s="37">
        <f>SUMIFS(СВЦЭМ!$D$34:$D$777,СВЦЭМ!$A$34:$A$777,$A103,СВЦЭМ!$B$34:$B$777,M$83)+'СЕТ СН'!$H$11+СВЦЭМ!$D$10+'СЕТ СН'!$H$6-'СЕТ СН'!$H$23</f>
        <v>616.45957261000001</v>
      </c>
      <c r="N103" s="37">
        <f>SUMIFS(СВЦЭМ!$D$34:$D$777,СВЦЭМ!$A$34:$A$777,$A103,СВЦЭМ!$B$34:$B$777,N$83)+'СЕТ СН'!$H$11+СВЦЭМ!$D$10+'СЕТ СН'!$H$6-'СЕТ СН'!$H$23</f>
        <v>620.47657934000006</v>
      </c>
      <c r="O103" s="37">
        <f>SUMIFS(СВЦЭМ!$D$34:$D$777,СВЦЭМ!$A$34:$A$777,$A103,СВЦЭМ!$B$34:$B$777,O$83)+'СЕТ СН'!$H$11+СВЦЭМ!$D$10+'СЕТ СН'!$H$6-'СЕТ СН'!$H$23</f>
        <v>626.47732048</v>
      </c>
      <c r="P103" s="37">
        <f>SUMIFS(СВЦЭМ!$D$34:$D$777,СВЦЭМ!$A$34:$A$777,$A103,СВЦЭМ!$B$34:$B$777,P$83)+'СЕТ СН'!$H$11+СВЦЭМ!$D$10+'СЕТ СН'!$H$6-'СЕТ СН'!$H$23</f>
        <v>630.09968480000009</v>
      </c>
      <c r="Q103" s="37">
        <f>SUMIFS(СВЦЭМ!$D$34:$D$777,СВЦЭМ!$A$34:$A$777,$A103,СВЦЭМ!$B$34:$B$777,Q$83)+'СЕТ СН'!$H$11+СВЦЭМ!$D$10+'СЕТ СН'!$H$6-'СЕТ СН'!$H$23</f>
        <v>637.66892717000007</v>
      </c>
      <c r="R103" s="37">
        <f>SUMIFS(СВЦЭМ!$D$34:$D$777,СВЦЭМ!$A$34:$A$777,$A103,СВЦЭМ!$B$34:$B$777,R$83)+'СЕТ СН'!$H$11+СВЦЭМ!$D$10+'СЕТ СН'!$H$6-'СЕТ СН'!$H$23</f>
        <v>645.55416707000006</v>
      </c>
      <c r="S103" s="37">
        <f>SUMIFS(СВЦЭМ!$D$34:$D$777,СВЦЭМ!$A$34:$A$777,$A103,СВЦЭМ!$B$34:$B$777,S$83)+'СЕТ СН'!$H$11+СВЦЭМ!$D$10+'СЕТ СН'!$H$6-'СЕТ СН'!$H$23</f>
        <v>679.57968348999987</v>
      </c>
      <c r="T103" s="37">
        <f>SUMIFS(СВЦЭМ!$D$34:$D$777,СВЦЭМ!$A$34:$A$777,$A103,СВЦЭМ!$B$34:$B$777,T$83)+'СЕТ СН'!$H$11+СВЦЭМ!$D$10+'СЕТ СН'!$H$6-'СЕТ СН'!$H$23</f>
        <v>691.35330806000013</v>
      </c>
      <c r="U103" s="37">
        <f>SUMIFS(СВЦЭМ!$D$34:$D$777,СВЦЭМ!$A$34:$A$777,$A103,СВЦЭМ!$B$34:$B$777,U$83)+'СЕТ СН'!$H$11+СВЦЭМ!$D$10+'СЕТ СН'!$H$6-'СЕТ СН'!$H$23</f>
        <v>694.55308058999992</v>
      </c>
      <c r="V103" s="37">
        <f>SUMIFS(СВЦЭМ!$D$34:$D$777,СВЦЭМ!$A$34:$A$777,$A103,СВЦЭМ!$B$34:$B$777,V$83)+'СЕТ СН'!$H$11+СВЦЭМ!$D$10+'СЕТ СН'!$H$6-'СЕТ СН'!$H$23</f>
        <v>692.56502453999985</v>
      </c>
      <c r="W103" s="37">
        <f>SUMIFS(СВЦЭМ!$D$34:$D$777,СВЦЭМ!$A$34:$A$777,$A103,СВЦЭМ!$B$34:$B$777,W$83)+'СЕТ СН'!$H$11+СВЦЭМ!$D$10+'СЕТ СН'!$H$6-'СЕТ СН'!$H$23</f>
        <v>739.85036499</v>
      </c>
      <c r="X103" s="37">
        <f>SUMIFS(СВЦЭМ!$D$34:$D$777,СВЦЭМ!$A$34:$A$777,$A103,СВЦЭМ!$B$34:$B$777,X$83)+'СЕТ СН'!$H$11+СВЦЭМ!$D$10+'СЕТ СН'!$H$6-'СЕТ СН'!$H$23</f>
        <v>824.85363456000016</v>
      </c>
      <c r="Y103" s="37">
        <f>SUMIFS(СВЦЭМ!$D$34:$D$777,СВЦЭМ!$A$34:$A$777,$A103,СВЦЭМ!$B$34:$B$777,Y$83)+'СЕТ СН'!$H$11+СВЦЭМ!$D$10+'СЕТ СН'!$H$6-'СЕТ СН'!$H$23</f>
        <v>936.79853367999988</v>
      </c>
    </row>
    <row r="104" spans="1:25" ht="15.75" x14ac:dyDescent="0.2">
      <c r="A104" s="36">
        <f t="shared" si="2"/>
        <v>43272</v>
      </c>
      <c r="B104" s="37">
        <f>SUMIFS(СВЦЭМ!$D$34:$D$777,СВЦЭМ!$A$34:$A$777,$A104,СВЦЭМ!$B$34:$B$777,B$83)+'СЕТ СН'!$H$11+СВЦЭМ!$D$10+'СЕТ СН'!$H$6-'СЕТ СН'!$H$23</f>
        <v>915.71768189999977</v>
      </c>
      <c r="C104" s="37">
        <f>SUMIFS(СВЦЭМ!$D$34:$D$777,СВЦЭМ!$A$34:$A$777,$A104,СВЦЭМ!$B$34:$B$777,C$83)+'СЕТ СН'!$H$11+СВЦЭМ!$D$10+'СЕТ СН'!$H$6-'СЕТ СН'!$H$23</f>
        <v>927.89156044999993</v>
      </c>
      <c r="D104" s="37">
        <f>SUMIFS(СВЦЭМ!$D$34:$D$777,СВЦЭМ!$A$34:$A$777,$A104,СВЦЭМ!$B$34:$B$777,D$83)+'СЕТ СН'!$H$11+СВЦЭМ!$D$10+'СЕТ СН'!$H$6-'СЕТ СН'!$H$23</f>
        <v>988.39556228000004</v>
      </c>
      <c r="E104" s="37">
        <f>SUMIFS(СВЦЭМ!$D$34:$D$777,СВЦЭМ!$A$34:$A$777,$A104,СВЦЭМ!$B$34:$B$777,E$83)+'СЕТ СН'!$H$11+СВЦЭМ!$D$10+'СЕТ СН'!$H$6-'СЕТ СН'!$H$23</f>
        <v>1001.8476655999999</v>
      </c>
      <c r="F104" s="37">
        <f>SUMIFS(СВЦЭМ!$D$34:$D$777,СВЦЭМ!$A$34:$A$777,$A104,СВЦЭМ!$B$34:$B$777,F$83)+'СЕТ СН'!$H$11+СВЦЭМ!$D$10+'СЕТ СН'!$H$6-'СЕТ СН'!$H$23</f>
        <v>995.70779362999986</v>
      </c>
      <c r="G104" s="37">
        <f>SUMIFS(СВЦЭМ!$D$34:$D$777,СВЦЭМ!$A$34:$A$777,$A104,СВЦЭМ!$B$34:$B$777,G$83)+'СЕТ СН'!$H$11+СВЦЭМ!$D$10+'СЕТ СН'!$H$6-'СЕТ СН'!$H$23</f>
        <v>990.15207627999973</v>
      </c>
      <c r="H104" s="37">
        <f>SUMIFS(СВЦЭМ!$D$34:$D$777,СВЦЭМ!$A$34:$A$777,$A104,СВЦЭМ!$B$34:$B$777,H$83)+'СЕТ СН'!$H$11+СВЦЭМ!$D$10+'СЕТ СН'!$H$6-'СЕТ СН'!$H$23</f>
        <v>900.76129478999985</v>
      </c>
      <c r="I104" s="37">
        <f>SUMIFS(СВЦЭМ!$D$34:$D$777,СВЦЭМ!$A$34:$A$777,$A104,СВЦЭМ!$B$34:$B$777,I$83)+'СЕТ СН'!$H$11+СВЦЭМ!$D$10+'СЕТ СН'!$H$6-'СЕТ СН'!$H$23</f>
        <v>780.63321114000007</v>
      </c>
      <c r="J104" s="37">
        <f>SUMIFS(СВЦЭМ!$D$34:$D$777,СВЦЭМ!$A$34:$A$777,$A104,СВЦЭМ!$B$34:$B$777,J$83)+'СЕТ СН'!$H$11+СВЦЭМ!$D$10+'СЕТ СН'!$H$6-'СЕТ СН'!$H$23</f>
        <v>695.43883145000007</v>
      </c>
      <c r="K104" s="37">
        <f>SUMIFS(СВЦЭМ!$D$34:$D$777,СВЦЭМ!$A$34:$A$777,$A104,СВЦЭМ!$B$34:$B$777,K$83)+'СЕТ СН'!$H$11+СВЦЭМ!$D$10+'СЕТ СН'!$H$6-'СЕТ СН'!$H$23</f>
        <v>632.31521583000006</v>
      </c>
      <c r="L104" s="37">
        <f>SUMIFS(СВЦЭМ!$D$34:$D$777,СВЦЭМ!$A$34:$A$777,$A104,СВЦЭМ!$B$34:$B$777,L$83)+'СЕТ СН'!$H$11+СВЦЭМ!$D$10+'СЕТ СН'!$H$6-'СЕТ СН'!$H$23</f>
        <v>613.74671449000004</v>
      </c>
      <c r="M104" s="37">
        <f>SUMIFS(СВЦЭМ!$D$34:$D$777,СВЦЭМ!$A$34:$A$777,$A104,СВЦЭМ!$B$34:$B$777,M$83)+'СЕТ СН'!$H$11+СВЦЭМ!$D$10+'СЕТ СН'!$H$6-'СЕТ СН'!$H$23</f>
        <v>616.04769971999997</v>
      </c>
      <c r="N104" s="37">
        <f>SUMIFS(СВЦЭМ!$D$34:$D$777,СВЦЭМ!$A$34:$A$777,$A104,СВЦЭМ!$B$34:$B$777,N$83)+'СЕТ СН'!$H$11+СВЦЭМ!$D$10+'СЕТ СН'!$H$6-'СЕТ СН'!$H$23</f>
        <v>620.73737080000012</v>
      </c>
      <c r="O104" s="37">
        <f>SUMIFS(СВЦЭМ!$D$34:$D$777,СВЦЭМ!$A$34:$A$777,$A104,СВЦЭМ!$B$34:$B$777,O$83)+'СЕТ СН'!$H$11+СВЦЭМ!$D$10+'СЕТ СН'!$H$6-'СЕТ СН'!$H$23</f>
        <v>630.32519936000006</v>
      </c>
      <c r="P104" s="37">
        <f>SUMIFS(СВЦЭМ!$D$34:$D$777,СВЦЭМ!$A$34:$A$777,$A104,СВЦЭМ!$B$34:$B$777,P$83)+'СЕТ СН'!$H$11+СВЦЭМ!$D$10+'СЕТ СН'!$H$6-'СЕТ СН'!$H$23</f>
        <v>636.02420589999986</v>
      </c>
      <c r="Q104" s="37">
        <f>SUMIFS(СВЦЭМ!$D$34:$D$777,СВЦЭМ!$A$34:$A$777,$A104,СВЦЭМ!$B$34:$B$777,Q$83)+'СЕТ СН'!$H$11+СВЦЭМ!$D$10+'СЕТ СН'!$H$6-'СЕТ СН'!$H$23</f>
        <v>635.46036792999996</v>
      </c>
      <c r="R104" s="37">
        <f>SUMIFS(СВЦЭМ!$D$34:$D$777,СВЦЭМ!$A$34:$A$777,$A104,СВЦЭМ!$B$34:$B$777,R$83)+'СЕТ СН'!$H$11+СВЦЭМ!$D$10+'СЕТ СН'!$H$6-'СЕТ СН'!$H$23</f>
        <v>665.53369426000006</v>
      </c>
      <c r="S104" s="37">
        <f>SUMIFS(СВЦЭМ!$D$34:$D$777,СВЦЭМ!$A$34:$A$777,$A104,СВЦЭМ!$B$34:$B$777,S$83)+'СЕТ СН'!$H$11+СВЦЭМ!$D$10+'СЕТ СН'!$H$6-'СЕТ СН'!$H$23</f>
        <v>628.98042089000012</v>
      </c>
      <c r="T104" s="37">
        <f>SUMIFS(СВЦЭМ!$D$34:$D$777,СВЦЭМ!$A$34:$A$777,$A104,СВЦЭМ!$B$34:$B$777,T$83)+'СЕТ СН'!$H$11+СВЦЭМ!$D$10+'СЕТ СН'!$H$6-'СЕТ СН'!$H$23</f>
        <v>617.60958650999999</v>
      </c>
      <c r="U104" s="37">
        <f>SUMIFS(СВЦЭМ!$D$34:$D$777,СВЦЭМ!$A$34:$A$777,$A104,СВЦЭМ!$B$34:$B$777,U$83)+'СЕТ СН'!$H$11+СВЦЭМ!$D$10+'СЕТ СН'!$H$6-'СЕТ СН'!$H$23</f>
        <v>614.02826751999999</v>
      </c>
      <c r="V104" s="37">
        <f>SUMIFS(СВЦЭМ!$D$34:$D$777,СВЦЭМ!$A$34:$A$777,$A104,СВЦЭМ!$B$34:$B$777,V$83)+'СЕТ СН'!$H$11+СВЦЭМ!$D$10+'СЕТ СН'!$H$6-'СЕТ СН'!$H$23</f>
        <v>627.42463799000018</v>
      </c>
      <c r="W104" s="37">
        <f>SUMIFS(СВЦЭМ!$D$34:$D$777,СВЦЭМ!$A$34:$A$777,$A104,СВЦЭМ!$B$34:$B$777,W$83)+'СЕТ СН'!$H$11+СВЦЭМ!$D$10+'СЕТ СН'!$H$6-'СЕТ СН'!$H$23</f>
        <v>680.71339099999989</v>
      </c>
      <c r="X104" s="37">
        <f>SUMIFS(СВЦЭМ!$D$34:$D$777,СВЦЭМ!$A$34:$A$777,$A104,СВЦЭМ!$B$34:$B$777,X$83)+'СЕТ СН'!$H$11+СВЦЭМ!$D$10+'СЕТ СН'!$H$6-'СЕТ СН'!$H$23</f>
        <v>789.79073082000002</v>
      </c>
      <c r="Y104" s="37">
        <f>SUMIFS(СВЦЭМ!$D$34:$D$777,СВЦЭМ!$A$34:$A$777,$A104,СВЦЭМ!$B$34:$B$777,Y$83)+'СЕТ СН'!$H$11+СВЦЭМ!$D$10+'СЕТ СН'!$H$6-'СЕТ СН'!$H$23</f>
        <v>892.14782431000015</v>
      </c>
    </row>
    <row r="105" spans="1:25" ht="15.75" x14ac:dyDescent="0.2">
      <c r="A105" s="36">
        <f t="shared" si="2"/>
        <v>43273</v>
      </c>
      <c r="B105" s="37">
        <f>SUMIFS(СВЦЭМ!$D$34:$D$777,СВЦЭМ!$A$34:$A$777,$A105,СВЦЭМ!$B$34:$B$777,B$83)+'СЕТ СН'!$H$11+СВЦЭМ!$D$10+'СЕТ СН'!$H$6-'СЕТ СН'!$H$23</f>
        <v>885.62895842</v>
      </c>
      <c r="C105" s="37">
        <f>SUMIFS(СВЦЭМ!$D$34:$D$777,СВЦЭМ!$A$34:$A$777,$A105,СВЦЭМ!$B$34:$B$777,C$83)+'СЕТ СН'!$H$11+СВЦЭМ!$D$10+'СЕТ СН'!$H$6-'СЕТ СН'!$H$23</f>
        <v>892.28940724000006</v>
      </c>
      <c r="D105" s="37">
        <f>SUMIFS(СВЦЭМ!$D$34:$D$777,СВЦЭМ!$A$34:$A$777,$A105,СВЦЭМ!$B$34:$B$777,D$83)+'СЕТ СН'!$H$11+СВЦЭМ!$D$10+'СЕТ СН'!$H$6-'СЕТ СН'!$H$23</f>
        <v>922.97861492000004</v>
      </c>
      <c r="E105" s="37">
        <f>SUMIFS(СВЦЭМ!$D$34:$D$777,СВЦЭМ!$A$34:$A$777,$A105,СВЦЭМ!$B$34:$B$777,E$83)+'СЕТ СН'!$H$11+СВЦЭМ!$D$10+'СЕТ СН'!$H$6-'СЕТ СН'!$H$23</f>
        <v>947.58820136999987</v>
      </c>
      <c r="F105" s="37">
        <f>SUMIFS(СВЦЭМ!$D$34:$D$777,СВЦЭМ!$A$34:$A$777,$A105,СВЦЭМ!$B$34:$B$777,F$83)+'СЕТ СН'!$H$11+СВЦЭМ!$D$10+'СЕТ СН'!$H$6-'СЕТ СН'!$H$23</f>
        <v>929.97247352999977</v>
      </c>
      <c r="G105" s="37">
        <f>SUMIFS(СВЦЭМ!$D$34:$D$777,СВЦЭМ!$A$34:$A$777,$A105,СВЦЭМ!$B$34:$B$777,G$83)+'СЕТ СН'!$H$11+СВЦЭМ!$D$10+'СЕТ СН'!$H$6-'СЕТ СН'!$H$23</f>
        <v>919.08912884999984</v>
      </c>
      <c r="H105" s="37">
        <f>SUMIFS(СВЦЭМ!$D$34:$D$777,СВЦЭМ!$A$34:$A$777,$A105,СВЦЭМ!$B$34:$B$777,H$83)+'СЕТ СН'!$H$11+СВЦЭМ!$D$10+'СЕТ СН'!$H$6-'СЕТ СН'!$H$23</f>
        <v>860.42896761999975</v>
      </c>
      <c r="I105" s="37">
        <f>SUMIFS(СВЦЭМ!$D$34:$D$777,СВЦЭМ!$A$34:$A$777,$A105,СВЦЭМ!$B$34:$B$777,I$83)+'СЕТ СН'!$H$11+СВЦЭМ!$D$10+'СЕТ СН'!$H$6-'СЕТ СН'!$H$23</f>
        <v>774.45412608000004</v>
      </c>
      <c r="J105" s="37">
        <f>SUMIFS(СВЦЭМ!$D$34:$D$777,СВЦЭМ!$A$34:$A$777,$A105,СВЦЭМ!$B$34:$B$777,J$83)+'СЕТ СН'!$H$11+СВЦЭМ!$D$10+'СЕТ СН'!$H$6-'СЕТ СН'!$H$23</f>
        <v>666.53487581999991</v>
      </c>
      <c r="K105" s="37">
        <f>SUMIFS(СВЦЭМ!$D$34:$D$777,СВЦЭМ!$A$34:$A$777,$A105,СВЦЭМ!$B$34:$B$777,K$83)+'СЕТ СН'!$H$11+СВЦЭМ!$D$10+'СЕТ СН'!$H$6-'СЕТ СН'!$H$23</f>
        <v>618.09451137000008</v>
      </c>
      <c r="L105" s="37">
        <f>SUMIFS(СВЦЭМ!$D$34:$D$777,СВЦЭМ!$A$34:$A$777,$A105,СВЦЭМ!$B$34:$B$777,L$83)+'СЕТ СН'!$H$11+СВЦЭМ!$D$10+'СЕТ СН'!$H$6-'СЕТ СН'!$H$23</f>
        <v>609.06003045999989</v>
      </c>
      <c r="M105" s="37">
        <f>SUMIFS(СВЦЭМ!$D$34:$D$777,СВЦЭМ!$A$34:$A$777,$A105,СВЦЭМ!$B$34:$B$777,M$83)+'СЕТ СН'!$H$11+СВЦЭМ!$D$10+'СЕТ СН'!$H$6-'СЕТ СН'!$H$23</f>
        <v>611.46849467000004</v>
      </c>
      <c r="N105" s="37">
        <f>SUMIFS(СВЦЭМ!$D$34:$D$777,СВЦЭМ!$A$34:$A$777,$A105,СВЦЭМ!$B$34:$B$777,N$83)+'СЕТ СН'!$H$11+СВЦЭМ!$D$10+'СЕТ СН'!$H$6-'СЕТ СН'!$H$23</f>
        <v>616.70025169000007</v>
      </c>
      <c r="O105" s="37">
        <f>SUMIFS(СВЦЭМ!$D$34:$D$777,СВЦЭМ!$A$34:$A$777,$A105,СВЦЭМ!$B$34:$B$777,O$83)+'СЕТ СН'!$H$11+СВЦЭМ!$D$10+'СЕТ СН'!$H$6-'СЕТ СН'!$H$23</f>
        <v>613.60985063999999</v>
      </c>
      <c r="P105" s="37">
        <f>SUMIFS(СВЦЭМ!$D$34:$D$777,СВЦЭМ!$A$34:$A$777,$A105,СВЦЭМ!$B$34:$B$777,P$83)+'СЕТ СН'!$H$11+СВЦЭМ!$D$10+'СЕТ СН'!$H$6-'СЕТ СН'!$H$23</f>
        <v>608.76353284000004</v>
      </c>
      <c r="Q105" s="37">
        <f>SUMIFS(СВЦЭМ!$D$34:$D$777,СВЦЭМ!$A$34:$A$777,$A105,СВЦЭМ!$B$34:$B$777,Q$83)+'СЕТ СН'!$H$11+СВЦЭМ!$D$10+'СЕТ СН'!$H$6-'СЕТ СН'!$H$23</f>
        <v>604.65440241999988</v>
      </c>
      <c r="R105" s="37">
        <f>SUMIFS(СВЦЭМ!$D$34:$D$777,СВЦЭМ!$A$34:$A$777,$A105,СВЦЭМ!$B$34:$B$777,R$83)+'СЕТ СН'!$H$11+СВЦЭМ!$D$10+'СЕТ СН'!$H$6-'СЕТ СН'!$H$23</f>
        <v>642.36682151000002</v>
      </c>
      <c r="S105" s="37">
        <f>SUMIFS(СВЦЭМ!$D$34:$D$777,СВЦЭМ!$A$34:$A$777,$A105,СВЦЭМ!$B$34:$B$777,S$83)+'СЕТ СН'!$H$11+СВЦЭМ!$D$10+'СЕТ СН'!$H$6-'СЕТ СН'!$H$23</f>
        <v>639.28762186999995</v>
      </c>
      <c r="T105" s="37">
        <f>SUMIFS(СВЦЭМ!$D$34:$D$777,СВЦЭМ!$A$34:$A$777,$A105,СВЦЭМ!$B$34:$B$777,T$83)+'СЕТ СН'!$H$11+СВЦЭМ!$D$10+'СЕТ СН'!$H$6-'СЕТ СН'!$H$23</f>
        <v>610.72262821000015</v>
      </c>
      <c r="U105" s="37">
        <f>SUMIFS(СВЦЭМ!$D$34:$D$777,СВЦЭМ!$A$34:$A$777,$A105,СВЦЭМ!$B$34:$B$777,U$83)+'СЕТ СН'!$H$11+СВЦЭМ!$D$10+'СЕТ СН'!$H$6-'СЕТ СН'!$H$23</f>
        <v>612.01404349000006</v>
      </c>
      <c r="V105" s="37">
        <f>SUMIFS(СВЦЭМ!$D$34:$D$777,СВЦЭМ!$A$34:$A$777,$A105,СВЦЭМ!$B$34:$B$777,V$83)+'СЕТ СН'!$H$11+СВЦЭМ!$D$10+'СЕТ СН'!$H$6-'СЕТ СН'!$H$23</f>
        <v>616.29013984000005</v>
      </c>
      <c r="W105" s="37">
        <f>SUMIFS(СВЦЭМ!$D$34:$D$777,СВЦЭМ!$A$34:$A$777,$A105,СВЦЭМ!$B$34:$B$777,W$83)+'СЕТ СН'!$H$11+СВЦЭМ!$D$10+'СЕТ СН'!$H$6-'СЕТ СН'!$H$23</f>
        <v>641.24789715999998</v>
      </c>
      <c r="X105" s="37">
        <f>SUMIFS(СВЦЭМ!$D$34:$D$777,СВЦЭМ!$A$34:$A$777,$A105,СВЦЭМ!$B$34:$B$777,X$83)+'СЕТ СН'!$H$11+СВЦЭМ!$D$10+'СЕТ СН'!$H$6-'СЕТ СН'!$H$23</f>
        <v>749.20158261000017</v>
      </c>
      <c r="Y105" s="37">
        <f>SUMIFS(СВЦЭМ!$D$34:$D$777,СВЦЭМ!$A$34:$A$777,$A105,СВЦЭМ!$B$34:$B$777,Y$83)+'СЕТ СН'!$H$11+СВЦЭМ!$D$10+'СЕТ СН'!$H$6-'СЕТ СН'!$H$23</f>
        <v>872.88885382000001</v>
      </c>
    </row>
    <row r="106" spans="1:25" ht="15.75" x14ac:dyDescent="0.2">
      <c r="A106" s="36">
        <f t="shared" si="2"/>
        <v>43274</v>
      </c>
      <c r="B106" s="37">
        <f>SUMIFS(СВЦЭМ!$D$34:$D$777,СВЦЭМ!$A$34:$A$777,$A106,СВЦЭМ!$B$34:$B$777,B$83)+'СЕТ СН'!$H$11+СВЦЭМ!$D$10+'СЕТ СН'!$H$6-'СЕТ СН'!$H$23</f>
        <v>983.46623658999999</v>
      </c>
      <c r="C106" s="37">
        <f>SUMIFS(СВЦЭМ!$D$34:$D$777,СВЦЭМ!$A$34:$A$777,$A106,СВЦЭМ!$B$34:$B$777,C$83)+'СЕТ СН'!$H$11+СВЦЭМ!$D$10+'СЕТ СН'!$H$6-'СЕТ СН'!$H$23</f>
        <v>1024.5219473799998</v>
      </c>
      <c r="D106" s="37">
        <f>SUMIFS(СВЦЭМ!$D$34:$D$777,СВЦЭМ!$A$34:$A$777,$A106,СВЦЭМ!$B$34:$B$777,D$83)+'СЕТ СН'!$H$11+СВЦЭМ!$D$10+'СЕТ СН'!$H$6-'СЕТ СН'!$H$23</f>
        <v>1013.4480383299998</v>
      </c>
      <c r="E106" s="37">
        <f>SUMIFS(СВЦЭМ!$D$34:$D$777,СВЦЭМ!$A$34:$A$777,$A106,СВЦЭМ!$B$34:$B$777,E$83)+'СЕТ СН'!$H$11+СВЦЭМ!$D$10+'СЕТ СН'!$H$6-'СЕТ СН'!$H$23</f>
        <v>1007.2459260900001</v>
      </c>
      <c r="F106" s="37">
        <f>SUMIFS(СВЦЭМ!$D$34:$D$777,СВЦЭМ!$A$34:$A$777,$A106,СВЦЭМ!$B$34:$B$777,F$83)+'СЕТ СН'!$H$11+СВЦЭМ!$D$10+'СЕТ СН'!$H$6-'СЕТ СН'!$H$23</f>
        <v>1004.2292758599998</v>
      </c>
      <c r="G106" s="37">
        <f>SUMIFS(СВЦЭМ!$D$34:$D$777,СВЦЭМ!$A$34:$A$777,$A106,СВЦЭМ!$B$34:$B$777,G$83)+'СЕТ СН'!$H$11+СВЦЭМ!$D$10+'СЕТ СН'!$H$6-'СЕТ СН'!$H$23</f>
        <v>1006.7386208700001</v>
      </c>
      <c r="H106" s="37">
        <f>SUMIFS(СВЦЭМ!$D$34:$D$777,СВЦЭМ!$A$34:$A$777,$A106,СВЦЭМ!$B$34:$B$777,H$83)+'СЕТ СН'!$H$11+СВЦЭМ!$D$10+'СЕТ СН'!$H$6-'СЕТ СН'!$H$23</f>
        <v>982.44540702999996</v>
      </c>
      <c r="I106" s="37">
        <f>SUMIFS(СВЦЭМ!$D$34:$D$777,СВЦЭМ!$A$34:$A$777,$A106,СВЦЭМ!$B$34:$B$777,I$83)+'СЕТ СН'!$H$11+СВЦЭМ!$D$10+'СЕТ СН'!$H$6-'СЕТ СН'!$H$23</f>
        <v>812.69380396999998</v>
      </c>
      <c r="J106" s="37">
        <f>SUMIFS(СВЦЭМ!$D$34:$D$777,СВЦЭМ!$A$34:$A$777,$A106,СВЦЭМ!$B$34:$B$777,J$83)+'СЕТ СН'!$H$11+СВЦЭМ!$D$10+'СЕТ СН'!$H$6-'СЕТ СН'!$H$23</f>
        <v>711.9313180800001</v>
      </c>
      <c r="K106" s="37">
        <f>SUMIFS(СВЦЭМ!$D$34:$D$777,СВЦЭМ!$A$34:$A$777,$A106,СВЦЭМ!$B$34:$B$777,K$83)+'СЕТ СН'!$H$11+СВЦЭМ!$D$10+'СЕТ СН'!$H$6-'СЕТ СН'!$H$23</f>
        <v>639.42964829999994</v>
      </c>
      <c r="L106" s="37">
        <f>SUMIFS(СВЦЭМ!$D$34:$D$777,СВЦЭМ!$A$34:$A$777,$A106,СВЦЭМ!$B$34:$B$777,L$83)+'СЕТ СН'!$H$11+СВЦЭМ!$D$10+'СЕТ СН'!$H$6-'СЕТ СН'!$H$23</f>
        <v>626.81800942000007</v>
      </c>
      <c r="M106" s="37">
        <f>SUMIFS(СВЦЭМ!$D$34:$D$777,СВЦЭМ!$A$34:$A$777,$A106,СВЦЭМ!$B$34:$B$777,M$83)+'СЕТ СН'!$H$11+СВЦЭМ!$D$10+'СЕТ СН'!$H$6-'СЕТ СН'!$H$23</f>
        <v>628.52662158999999</v>
      </c>
      <c r="N106" s="37">
        <f>SUMIFS(СВЦЭМ!$D$34:$D$777,СВЦЭМ!$A$34:$A$777,$A106,СВЦЭМ!$B$34:$B$777,N$83)+'СЕТ СН'!$H$11+СВЦЭМ!$D$10+'СЕТ СН'!$H$6-'СЕТ СН'!$H$23</f>
        <v>630.81255221000004</v>
      </c>
      <c r="O106" s="37">
        <f>SUMIFS(СВЦЭМ!$D$34:$D$777,СВЦЭМ!$A$34:$A$777,$A106,СВЦЭМ!$B$34:$B$777,O$83)+'СЕТ СН'!$H$11+СВЦЭМ!$D$10+'СЕТ СН'!$H$6-'СЕТ СН'!$H$23</f>
        <v>631.91138080000007</v>
      </c>
      <c r="P106" s="37">
        <f>SUMIFS(СВЦЭМ!$D$34:$D$777,СВЦЭМ!$A$34:$A$777,$A106,СВЦЭМ!$B$34:$B$777,P$83)+'СЕТ СН'!$H$11+СВЦЭМ!$D$10+'СЕТ СН'!$H$6-'СЕТ СН'!$H$23</f>
        <v>645.31613370000002</v>
      </c>
      <c r="Q106" s="37">
        <f>SUMIFS(СВЦЭМ!$D$34:$D$777,СВЦЭМ!$A$34:$A$777,$A106,СВЦЭМ!$B$34:$B$777,Q$83)+'СЕТ СН'!$H$11+СВЦЭМ!$D$10+'СЕТ СН'!$H$6-'СЕТ СН'!$H$23</f>
        <v>656.08619912000006</v>
      </c>
      <c r="R106" s="37">
        <f>SUMIFS(СВЦЭМ!$D$34:$D$777,СВЦЭМ!$A$34:$A$777,$A106,СВЦЭМ!$B$34:$B$777,R$83)+'СЕТ СН'!$H$11+СВЦЭМ!$D$10+'СЕТ СН'!$H$6-'СЕТ СН'!$H$23</f>
        <v>682.62908346000006</v>
      </c>
      <c r="S106" s="37">
        <f>SUMIFS(СВЦЭМ!$D$34:$D$777,СВЦЭМ!$A$34:$A$777,$A106,СВЦЭМ!$B$34:$B$777,S$83)+'СЕТ СН'!$H$11+СВЦЭМ!$D$10+'СЕТ СН'!$H$6-'СЕТ СН'!$H$23</f>
        <v>667.41560670000001</v>
      </c>
      <c r="T106" s="37">
        <f>SUMIFS(СВЦЭМ!$D$34:$D$777,СВЦЭМ!$A$34:$A$777,$A106,СВЦЭМ!$B$34:$B$777,T$83)+'СЕТ СН'!$H$11+СВЦЭМ!$D$10+'СЕТ СН'!$H$6-'СЕТ СН'!$H$23</f>
        <v>658.99411137000004</v>
      </c>
      <c r="U106" s="37">
        <f>SUMIFS(СВЦЭМ!$D$34:$D$777,СВЦЭМ!$A$34:$A$777,$A106,СВЦЭМ!$B$34:$B$777,U$83)+'СЕТ СН'!$H$11+СВЦЭМ!$D$10+'СЕТ СН'!$H$6-'СЕТ СН'!$H$23</f>
        <v>654.24081321000006</v>
      </c>
      <c r="V106" s="37">
        <f>SUMIFS(СВЦЭМ!$D$34:$D$777,СВЦЭМ!$A$34:$A$777,$A106,СВЦЭМ!$B$34:$B$777,V$83)+'СЕТ СН'!$H$11+СВЦЭМ!$D$10+'СЕТ СН'!$H$6-'СЕТ СН'!$H$23</f>
        <v>652.17860716000007</v>
      </c>
      <c r="W106" s="37">
        <f>SUMIFS(СВЦЭМ!$D$34:$D$777,СВЦЭМ!$A$34:$A$777,$A106,СВЦЭМ!$B$34:$B$777,W$83)+'СЕТ СН'!$H$11+СВЦЭМ!$D$10+'СЕТ СН'!$H$6-'СЕТ СН'!$H$23</f>
        <v>703.43073622999998</v>
      </c>
      <c r="X106" s="37">
        <f>SUMIFS(СВЦЭМ!$D$34:$D$777,СВЦЭМ!$A$34:$A$777,$A106,СВЦЭМ!$B$34:$B$777,X$83)+'СЕТ СН'!$H$11+СВЦЭМ!$D$10+'СЕТ СН'!$H$6-'СЕТ СН'!$H$23</f>
        <v>808.92983348000018</v>
      </c>
      <c r="Y106" s="37">
        <f>SUMIFS(СВЦЭМ!$D$34:$D$777,СВЦЭМ!$A$34:$A$777,$A106,СВЦЭМ!$B$34:$B$777,Y$83)+'СЕТ СН'!$H$11+СВЦЭМ!$D$10+'СЕТ СН'!$H$6-'СЕТ СН'!$H$23</f>
        <v>878.49753310000017</v>
      </c>
    </row>
    <row r="107" spans="1:25" ht="15.75" x14ac:dyDescent="0.2">
      <c r="A107" s="36">
        <f t="shared" si="2"/>
        <v>43275</v>
      </c>
      <c r="B107" s="37">
        <f>SUMIFS(СВЦЭМ!$D$34:$D$777,СВЦЭМ!$A$34:$A$777,$A107,СВЦЭМ!$B$34:$B$777,B$83)+'СЕТ СН'!$H$11+СВЦЭМ!$D$10+'СЕТ СН'!$H$6-'СЕТ СН'!$H$23</f>
        <v>967.47716276999984</v>
      </c>
      <c r="C107" s="37">
        <f>SUMIFS(СВЦЭМ!$D$34:$D$777,СВЦЭМ!$A$34:$A$777,$A107,СВЦЭМ!$B$34:$B$777,C$83)+'СЕТ СН'!$H$11+СВЦЭМ!$D$10+'СЕТ СН'!$H$6-'СЕТ СН'!$H$23</f>
        <v>1017.4472748300001</v>
      </c>
      <c r="D107" s="37">
        <f>SUMIFS(СВЦЭМ!$D$34:$D$777,СВЦЭМ!$A$34:$A$777,$A107,СВЦЭМ!$B$34:$B$777,D$83)+'СЕТ СН'!$H$11+СВЦЭМ!$D$10+'СЕТ СН'!$H$6-'СЕТ СН'!$H$23</f>
        <v>1003.1026297099999</v>
      </c>
      <c r="E107" s="37">
        <f>SUMIFS(СВЦЭМ!$D$34:$D$777,СВЦЭМ!$A$34:$A$777,$A107,СВЦЭМ!$B$34:$B$777,E$83)+'СЕТ СН'!$H$11+СВЦЭМ!$D$10+'СЕТ СН'!$H$6-'СЕТ СН'!$H$23</f>
        <v>995.87831010999992</v>
      </c>
      <c r="F107" s="37">
        <f>SUMIFS(СВЦЭМ!$D$34:$D$777,СВЦЭМ!$A$34:$A$777,$A107,СВЦЭМ!$B$34:$B$777,F$83)+'СЕТ СН'!$H$11+СВЦЭМ!$D$10+'СЕТ СН'!$H$6-'СЕТ СН'!$H$23</f>
        <v>991.77658121999968</v>
      </c>
      <c r="G107" s="37">
        <f>SUMIFS(СВЦЭМ!$D$34:$D$777,СВЦЭМ!$A$34:$A$777,$A107,СВЦЭМ!$B$34:$B$777,G$83)+'СЕТ СН'!$H$11+СВЦЭМ!$D$10+'СЕТ СН'!$H$6-'СЕТ СН'!$H$23</f>
        <v>983.70655349999981</v>
      </c>
      <c r="H107" s="37">
        <f>SUMIFS(СВЦЭМ!$D$34:$D$777,СВЦЭМ!$A$34:$A$777,$A107,СВЦЭМ!$B$34:$B$777,H$83)+'СЕТ СН'!$H$11+СВЦЭМ!$D$10+'СЕТ СН'!$H$6-'СЕТ СН'!$H$23</f>
        <v>970.24828299000012</v>
      </c>
      <c r="I107" s="37">
        <f>SUMIFS(СВЦЭМ!$D$34:$D$777,СВЦЭМ!$A$34:$A$777,$A107,СВЦЭМ!$B$34:$B$777,I$83)+'СЕТ СН'!$H$11+СВЦЭМ!$D$10+'СЕТ СН'!$H$6-'СЕТ СН'!$H$23</f>
        <v>845.11098572000003</v>
      </c>
      <c r="J107" s="37">
        <f>SUMIFS(СВЦЭМ!$D$34:$D$777,СВЦЭМ!$A$34:$A$777,$A107,СВЦЭМ!$B$34:$B$777,J$83)+'СЕТ СН'!$H$11+СВЦЭМ!$D$10+'СЕТ СН'!$H$6-'СЕТ СН'!$H$23</f>
        <v>719.29427591000001</v>
      </c>
      <c r="K107" s="37">
        <f>SUMIFS(СВЦЭМ!$D$34:$D$777,СВЦЭМ!$A$34:$A$777,$A107,СВЦЭМ!$B$34:$B$777,K$83)+'СЕТ СН'!$H$11+СВЦЭМ!$D$10+'СЕТ СН'!$H$6-'СЕТ СН'!$H$23</f>
        <v>644.79535651000003</v>
      </c>
      <c r="L107" s="37">
        <f>SUMIFS(СВЦЭМ!$D$34:$D$777,СВЦЭМ!$A$34:$A$777,$A107,СВЦЭМ!$B$34:$B$777,L$83)+'СЕТ СН'!$H$11+СВЦЭМ!$D$10+'СЕТ СН'!$H$6-'СЕТ СН'!$H$23</f>
        <v>637.37344129999985</v>
      </c>
      <c r="M107" s="37">
        <f>SUMIFS(СВЦЭМ!$D$34:$D$777,СВЦЭМ!$A$34:$A$777,$A107,СВЦЭМ!$B$34:$B$777,M$83)+'СЕТ СН'!$H$11+СВЦЭМ!$D$10+'СЕТ СН'!$H$6-'СЕТ СН'!$H$23</f>
        <v>635.64054369000007</v>
      </c>
      <c r="N107" s="37">
        <f>SUMIFS(СВЦЭМ!$D$34:$D$777,СВЦЭМ!$A$34:$A$777,$A107,СВЦЭМ!$B$34:$B$777,N$83)+'СЕТ СН'!$H$11+СВЦЭМ!$D$10+'СЕТ СН'!$H$6-'СЕТ СН'!$H$23</f>
        <v>645.14661265000007</v>
      </c>
      <c r="O107" s="37">
        <f>SUMIFS(СВЦЭМ!$D$34:$D$777,СВЦЭМ!$A$34:$A$777,$A107,СВЦЭМ!$B$34:$B$777,O$83)+'СЕТ СН'!$H$11+СВЦЭМ!$D$10+'СЕТ СН'!$H$6-'СЕТ СН'!$H$23</f>
        <v>640.05379497000001</v>
      </c>
      <c r="P107" s="37">
        <f>SUMIFS(СВЦЭМ!$D$34:$D$777,СВЦЭМ!$A$34:$A$777,$A107,СВЦЭМ!$B$34:$B$777,P$83)+'СЕТ СН'!$H$11+СВЦЭМ!$D$10+'СЕТ СН'!$H$6-'СЕТ СН'!$H$23</f>
        <v>644.54882606000012</v>
      </c>
      <c r="Q107" s="37">
        <f>SUMIFS(СВЦЭМ!$D$34:$D$777,СВЦЭМ!$A$34:$A$777,$A107,СВЦЭМ!$B$34:$B$777,Q$83)+'СЕТ СН'!$H$11+СВЦЭМ!$D$10+'СЕТ СН'!$H$6-'СЕТ СН'!$H$23</f>
        <v>646.50810065000007</v>
      </c>
      <c r="R107" s="37">
        <f>SUMIFS(СВЦЭМ!$D$34:$D$777,СВЦЭМ!$A$34:$A$777,$A107,СВЦЭМ!$B$34:$B$777,R$83)+'СЕТ СН'!$H$11+СВЦЭМ!$D$10+'СЕТ СН'!$H$6-'СЕТ СН'!$H$23</f>
        <v>669.76117428000009</v>
      </c>
      <c r="S107" s="37">
        <f>SUMIFS(СВЦЭМ!$D$34:$D$777,СВЦЭМ!$A$34:$A$777,$A107,СВЦЭМ!$B$34:$B$777,S$83)+'СЕТ СН'!$H$11+СВЦЭМ!$D$10+'СЕТ СН'!$H$6-'СЕТ СН'!$H$23</f>
        <v>659.9774088800001</v>
      </c>
      <c r="T107" s="37">
        <f>SUMIFS(СВЦЭМ!$D$34:$D$777,СВЦЭМ!$A$34:$A$777,$A107,СВЦЭМ!$B$34:$B$777,T$83)+'СЕТ СН'!$H$11+СВЦЭМ!$D$10+'СЕТ СН'!$H$6-'СЕТ СН'!$H$23</f>
        <v>651.47705412000016</v>
      </c>
      <c r="U107" s="37">
        <f>SUMIFS(СВЦЭМ!$D$34:$D$777,СВЦЭМ!$A$34:$A$777,$A107,СВЦЭМ!$B$34:$B$777,U$83)+'СЕТ СН'!$H$11+СВЦЭМ!$D$10+'СЕТ СН'!$H$6-'СЕТ СН'!$H$23</f>
        <v>646.58552384999996</v>
      </c>
      <c r="V107" s="37">
        <f>SUMIFS(СВЦЭМ!$D$34:$D$777,СВЦЭМ!$A$34:$A$777,$A107,СВЦЭМ!$B$34:$B$777,V$83)+'СЕТ СН'!$H$11+СВЦЭМ!$D$10+'СЕТ СН'!$H$6-'СЕТ СН'!$H$23</f>
        <v>650.19669850999992</v>
      </c>
      <c r="W107" s="37">
        <f>SUMIFS(СВЦЭМ!$D$34:$D$777,СВЦЭМ!$A$34:$A$777,$A107,СВЦЭМ!$B$34:$B$777,W$83)+'СЕТ СН'!$H$11+СВЦЭМ!$D$10+'СЕТ СН'!$H$6-'СЕТ СН'!$H$23</f>
        <v>691.24083992999988</v>
      </c>
      <c r="X107" s="37">
        <f>SUMIFS(СВЦЭМ!$D$34:$D$777,СВЦЭМ!$A$34:$A$777,$A107,СВЦЭМ!$B$34:$B$777,X$83)+'СЕТ СН'!$H$11+СВЦЭМ!$D$10+'СЕТ СН'!$H$6-'СЕТ СН'!$H$23</f>
        <v>788.59229641000013</v>
      </c>
      <c r="Y107" s="37">
        <f>SUMIFS(СВЦЭМ!$D$34:$D$777,СВЦЭМ!$A$34:$A$777,$A107,СВЦЭМ!$B$34:$B$777,Y$83)+'СЕТ СН'!$H$11+СВЦЭМ!$D$10+'СЕТ СН'!$H$6-'СЕТ СН'!$H$23</f>
        <v>904.40451657999995</v>
      </c>
    </row>
    <row r="108" spans="1:25" ht="15.75" x14ac:dyDescent="0.2">
      <c r="A108" s="36">
        <f t="shared" si="2"/>
        <v>43276</v>
      </c>
      <c r="B108" s="37">
        <f>SUMIFS(СВЦЭМ!$D$34:$D$777,СВЦЭМ!$A$34:$A$777,$A108,СВЦЭМ!$B$34:$B$777,B$83)+'СЕТ СН'!$H$11+СВЦЭМ!$D$10+'СЕТ СН'!$H$6-'СЕТ СН'!$H$23</f>
        <v>940.64345818999993</v>
      </c>
      <c r="C108" s="37">
        <f>SUMIFS(СВЦЭМ!$D$34:$D$777,СВЦЭМ!$A$34:$A$777,$A108,СВЦЭМ!$B$34:$B$777,C$83)+'СЕТ СН'!$H$11+СВЦЭМ!$D$10+'СЕТ СН'!$H$6-'СЕТ СН'!$H$23</f>
        <v>995.11793094000006</v>
      </c>
      <c r="D108" s="37">
        <f>SUMIFS(СВЦЭМ!$D$34:$D$777,СВЦЭМ!$A$34:$A$777,$A108,СВЦЭМ!$B$34:$B$777,D$83)+'СЕТ СН'!$H$11+СВЦЭМ!$D$10+'СЕТ СН'!$H$6-'СЕТ СН'!$H$23</f>
        <v>1029.50873078</v>
      </c>
      <c r="E108" s="37">
        <f>SUMIFS(СВЦЭМ!$D$34:$D$777,СВЦЭМ!$A$34:$A$777,$A108,СВЦЭМ!$B$34:$B$777,E$83)+'СЕТ СН'!$H$11+СВЦЭМ!$D$10+'СЕТ СН'!$H$6-'СЕТ СН'!$H$23</f>
        <v>1024.01850672</v>
      </c>
      <c r="F108" s="37">
        <f>SUMIFS(СВЦЭМ!$D$34:$D$777,СВЦЭМ!$A$34:$A$777,$A108,СВЦЭМ!$B$34:$B$777,F$83)+'СЕТ СН'!$H$11+СВЦЭМ!$D$10+'СЕТ СН'!$H$6-'СЕТ СН'!$H$23</f>
        <v>1019.8578651700001</v>
      </c>
      <c r="G108" s="37">
        <f>SUMIFS(СВЦЭМ!$D$34:$D$777,СВЦЭМ!$A$34:$A$777,$A108,СВЦЭМ!$B$34:$B$777,G$83)+'СЕТ СН'!$H$11+СВЦЭМ!$D$10+'СЕТ СН'!$H$6-'СЕТ СН'!$H$23</f>
        <v>1026.8834448299999</v>
      </c>
      <c r="H108" s="37">
        <f>SUMIFS(СВЦЭМ!$D$34:$D$777,СВЦЭМ!$A$34:$A$777,$A108,СВЦЭМ!$B$34:$B$777,H$83)+'СЕТ СН'!$H$11+СВЦЭМ!$D$10+'СЕТ СН'!$H$6-'СЕТ СН'!$H$23</f>
        <v>993.21035704999997</v>
      </c>
      <c r="I108" s="37">
        <f>SUMIFS(СВЦЭМ!$D$34:$D$777,СВЦЭМ!$A$34:$A$777,$A108,СВЦЭМ!$B$34:$B$777,I$83)+'СЕТ СН'!$H$11+СВЦЭМ!$D$10+'СЕТ СН'!$H$6-'СЕТ СН'!$H$23</f>
        <v>826.89690602000007</v>
      </c>
      <c r="J108" s="37">
        <f>SUMIFS(СВЦЭМ!$D$34:$D$777,СВЦЭМ!$A$34:$A$777,$A108,СВЦЭМ!$B$34:$B$777,J$83)+'СЕТ СН'!$H$11+СВЦЭМ!$D$10+'СЕТ СН'!$H$6-'СЕТ СН'!$H$23</f>
        <v>711.75042180000003</v>
      </c>
      <c r="K108" s="37">
        <f>SUMIFS(СВЦЭМ!$D$34:$D$777,СВЦЭМ!$A$34:$A$777,$A108,СВЦЭМ!$B$34:$B$777,K$83)+'СЕТ СН'!$H$11+СВЦЭМ!$D$10+'СЕТ СН'!$H$6-'СЕТ СН'!$H$23</f>
        <v>658.83158393999986</v>
      </c>
      <c r="L108" s="37">
        <f>SUMIFS(СВЦЭМ!$D$34:$D$777,СВЦЭМ!$A$34:$A$777,$A108,СВЦЭМ!$B$34:$B$777,L$83)+'СЕТ СН'!$H$11+СВЦЭМ!$D$10+'СЕТ СН'!$H$6-'СЕТ СН'!$H$23</f>
        <v>659.24551260999999</v>
      </c>
      <c r="M108" s="37">
        <f>SUMIFS(СВЦЭМ!$D$34:$D$777,СВЦЭМ!$A$34:$A$777,$A108,СВЦЭМ!$B$34:$B$777,M$83)+'СЕТ СН'!$H$11+СВЦЭМ!$D$10+'СЕТ СН'!$H$6-'СЕТ СН'!$H$23</f>
        <v>658.55219969000007</v>
      </c>
      <c r="N108" s="37">
        <f>SUMIFS(СВЦЭМ!$D$34:$D$777,СВЦЭМ!$A$34:$A$777,$A108,СВЦЭМ!$B$34:$B$777,N$83)+'СЕТ СН'!$H$11+СВЦЭМ!$D$10+'СЕТ СН'!$H$6-'СЕТ СН'!$H$23</f>
        <v>651.02121384999998</v>
      </c>
      <c r="O108" s="37">
        <f>SUMIFS(СВЦЭМ!$D$34:$D$777,СВЦЭМ!$A$34:$A$777,$A108,СВЦЭМ!$B$34:$B$777,O$83)+'СЕТ СН'!$H$11+СВЦЭМ!$D$10+'СЕТ СН'!$H$6-'СЕТ СН'!$H$23</f>
        <v>653.18879770000001</v>
      </c>
      <c r="P108" s="37">
        <f>SUMIFS(СВЦЭМ!$D$34:$D$777,СВЦЭМ!$A$34:$A$777,$A108,СВЦЭМ!$B$34:$B$777,P$83)+'СЕТ СН'!$H$11+СВЦЭМ!$D$10+'СЕТ СН'!$H$6-'СЕТ СН'!$H$23</f>
        <v>655.48354286000006</v>
      </c>
      <c r="Q108" s="37">
        <f>SUMIFS(СВЦЭМ!$D$34:$D$777,СВЦЭМ!$A$34:$A$777,$A108,СВЦЭМ!$B$34:$B$777,Q$83)+'СЕТ СН'!$H$11+СВЦЭМ!$D$10+'СЕТ СН'!$H$6-'СЕТ СН'!$H$23</f>
        <v>656.5993772600001</v>
      </c>
      <c r="R108" s="37">
        <f>SUMIFS(СВЦЭМ!$D$34:$D$777,СВЦЭМ!$A$34:$A$777,$A108,СВЦЭМ!$B$34:$B$777,R$83)+'СЕТ СН'!$H$11+СВЦЭМ!$D$10+'СЕТ СН'!$H$6-'СЕТ СН'!$H$23</f>
        <v>661.35295147999989</v>
      </c>
      <c r="S108" s="37">
        <f>SUMIFS(СВЦЭМ!$D$34:$D$777,СВЦЭМ!$A$34:$A$777,$A108,СВЦЭМ!$B$34:$B$777,S$83)+'СЕТ СН'!$H$11+СВЦЭМ!$D$10+'СЕТ СН'!$H$6-'СЕТ СН'!$H$23</f>
        <v>653.08713176999993</v>
      </c>
      <c r="T108" s="37">
        <f>SUMIFS(СВЦЭМ!$D$34:$D$777,СВЦЭМ!$A$34:$A$777,$A108,СВЦЭМ!$B$34:$B$777,T$83)+'СЕТ СН'!$H$11+СВЦЭМ!$D$10+'СЕТ СН'!$H$6-'СЕТ СН'!$H$23</f>
        <v>650.86721202000001</v>
      </c>
      <c r="U108" s="37">
        <f>SUMIFS(СВЦЭМ!$D$34:$D$777,СВЦЭМ!$A$34:$A$777,$A108,СВЦЭМ!$B$34:$B$777,U$83)+'СЕТ СН'!$H$11+СВЦЭМ!$D$10+'СЕТ СН'!$H$6-'СЕТ СН'!$H$23</f>
        <v>656.53564952999989</v>
      </c>
      <c r="V108" s="37">
        <f>SUMIFS(СВЦЭМ!$D$34:$D$777,СВЦЭМ!$A$34:$A$777,$A108,СВЦЭМ!$B$34:$B$777,V$83)+'СЕТ СН'!$H$11+СВЦЭМ!$D$10+'СЕТ СН'!$H$6-'СЕТ СН'!$H$23</f>
        <v>657.47526144000005</v>
      </c>
      <c r="W108" s="37">
        <f>SUMIFS(СВЦЭМ!$D$34:$D$777,СВЦЭМ!$A$34:$A$777,$A108,СВЦЭМ!$B$34:$B$777,W$83)+'СЕТ СН'!$H$11+СВЦЭМ!$D$10+'СЕТ СН'!$H$6-'СЕТ СН'!$H$23</f>
        <v>704.50096871000017</v>
      </c>
      <c r="X108" s="37">
        <f>SUMIFS(СВЦЭМ!$D$34:$D$777,СВЦЭМ!$A$34:$A$777,$A108,СВЦЭМ!$B$34:$B$777,X$83)+'СЕТ СН'!$H$11+СВЦЭМ!$D$10+'СЕТ СН'!$H$6-'СЕТ СН'!$H$23</f>
        <v>796.54970899000011</v>
      </c>
      <c r="Y108" s="37">
        <f>SUMIFS(СВЦЭМ!$D$34:$D$777,СВЦЭМ!$A$34:$A$777,$A108,СВЦЭМ!$B$34:$B$777,Y$83)+'СЕТ СН'!$H$11+СВЦЭМ!$D$10+'СЕТ СН'!$H$6-'СЕТ СН'!$H$23</f>
        <v>918.12588880999976</v>
      </c>
    </row>
    <row r="109" spans="1:25" ht="15.75" x14ac:dyDescent="0.2">
      <c r="A109" s="36">
        <f t="shared" si="2"/>
        <v>43277</v>
      </c>
      <c r="B109" s="37">
        <f>SUMIFS(СВЦЭМ!$D$34:$D$777,СВЦЭМ!$A$34:$A$777,$A109,СВЦЭМ!$B$34:$B$777,B$83)+'СЕТ СН'!$H$11+СВЦЭМ!$D$10+'СЕТ СН'!$H$6-'СЕТ СН'!$H$23</f>
        <v>998.36101479000001</v>
      </c>
      <c r="C109" s="37">
        <f>SUMIFS(СВЦЭМ!$D$34:$D$777,СВЦЭМ!$A$34:$A$777,$A109,СВЦЭМ!$B$34:$B$777,C$83)+'СЕТ СН'!$H$11+СВЦЭМ!$D$10+'СЕТ СН'!$H$6-'СЕТ СН'!$H$23</f>
        <v>1006.9140572399998</v>
      </c>
      <c r="D109" s="37">
        <f>SUMIFS(СВЦЭМ!$D$34:$D$777,СВЦЭМ!$A$34:$A$777,$A109,СВЦЭМ!$B$34:$B$777,D$83)+'СЕТ СН'!$H$11+СВЦЭМ!$D$10+'СЕТ СН'!$H$6-'СЕТ СН'!$H$23</f>
        <v>991.47474619999969</v>
      </c>
      <c r="E109" s="37">
        <f>SUMIFS(СВЦЭМ!$D$34:$D$777,СВЦЭМ!$A$34:$A$777,$A109,СВЦЭМ!$B$34:$B$777,E$83)+'СЕТ СН'!$H$11+СВЦЭМ!$D$10+'СЕТ СН'!$H$6-'СЕТ СН'!$H$23</f>
        <v>985.8358327899997</v>
      </c>
      <c r="F109" s="37">
        <f>SUMIFS(СВЦЭМ!$D$34:$D$777,СВЦЭМ!$A$34:$A$777,$A109,СВЦЭМ!$B$34:$B$777,F$83)+'СЕТ СН'!$H$11+СВЦЭМ!$D$10+'СЕТ СН'!$H$6-'СЕТ СН'!$H$23</f>
        <v>983.46481723999989</v>
      </c>
      <c r="G109" s="37">
        <f>SUMIFS(СВЦЭМ!$D$34:$D$777,СВЦЭМ!$A$34:$A$777,$A109,СВЦЭМ!$B$34:$B$777,G$83)+'СЕТ СН'!$H$11+СВЦЭМ!$D$10+'СЕТ СН'!$H$6-'СЕТ СН'!$H$23</f>
        <v>989.74210413999992</v>
      </c>
      <c r="H109" s="37">
        <f>SUMIFS(СВЦЭМ!$D$34:$D$777,СВЦЭМ!$A$34:$A$777,$A109,СВЦЭМ!$B$34:$B$777,H$83)+'СЕТ СН'!$H$11+СВЦЭМ!$D$10+'СЕТ СН'!$H$6-'СЕТ СН'!$H$23</f>
        <v>985.02157511000007</v>
      </c>
      <c r="I109" s="37">
        <f>SUMIFS(СВЦЭМ!$D$34:$D$777,СВЦЭМ!$A$34:$A$777,$A109,СВЦЭМ!$B$34:$B$777,I$83)+'СЕТ СН'!$H$11+СВЦЭМ!$D$10+'СЕТ СН'!$H$6-'СЕТ СН'!$H$23</f>
        <v>849.42722147999996</v>
      </c>
      <c r="J109" s="37">
        <f>SUMIFS(СВЦЭМ!$D$34:$D$777,СВЦЭМ!$A$34:$A$777,$A109,СВЦЭМ!$B$34:$B$777,J$83)+'СЕТ СН'!$H$11+СВЦЭМ!$D$10+'СЕТ СН'!$H$6-'СЕТ СН'!$H$23</f>
        <v>745.66236389000017</v>
      </c>
      <c r="K109" s="37">
        <f>SUMIFS(СВЦЭМ!$D$34:$D$777,СВЦЭМ!$A$34:$A$777,$A109,СВЦЭМ!$B$34:$B$777,K$83)+'СЕТ СН'!$H$11+СВЦЭМ!$D$10+'СЕТ СН'!$H$6-'СЕТ СН'!$H$23</f>
        <v>692.50750058000006</v>
      </c>
      <c r="L109" s="37">
        <f>SUMIFS(СВЦЭМ!$D$34:$D$777,СВЦЭМ!$A$34:$A$777,$A109,СВЦЭМ!$B$34:$B$777,L$83)+'СЕТ СН'!$H$11+СВЦЭМ!$D$10+'СЕТ СН'!$H$6-'СЕТ СН'!$H$23</f>
        <v>675.89413473000002</v>
      </c>
      <c r="M109" s="37">
        <f>SUMIFS(СВЦЭМ!$D$34:$D$777,СВЦЭМ!$A$34:$A$777,$A109,СВЦЭМ!$B$34:$B$777,M$83)+'СЕТ СН'!$H$11+СВЦЭМ!$D$10+'СЕТ СН'!$H$6-'СЕТ СН'!$H$23</f>
        <v>668.48185070000011</v>
      </c>
      <c r="N109" s="37">
        <f>SUMIFS(СВЦЭМ!$D$34:$D$777,СВЦЭМ!$A$34:$A$777,$A109,СВЦЭМ!$B$34:$B$777,N$83)+'СЕТ СН'!$H$11+СВЦЭМ!$D$10+'СЕТ СН'!$H$6-'СЕТ СН'!$H$23</f>
        <v>668.16110354</v>
      </c>
      <c r="O109" s="37">
        <f>SUMIFS(СВЦЭМ!$D$34:$D$777,СВЦЭМ!$A$34:$A$777,$A109,СВЦЭМ!$B$34:$B$777,O$83)+'СЕТ СН'!$H$11+СВЦЭМ!$D$10+'СЕТ СН'!$H$6-'СЕТ СН'!$H$23</f>
        <v>671.54051111000001</v>
      </c>
      <c r="P109" s="37">
        <f>SUMIFS(СВЦЭМ!$D$34:$D$777,СВЦЭМ!$A$34:$A$777,$A109,СВЦЭМ!$B$34:$B$777,P$83)+'СЕТ СН'!$H$11+СВЦЭМ!$D$10+'СЕТ СН'!$H$6-'СЕТ СН'!$H$23</f>
        <v>682.59020434000001</v>
      </c>
      <c r="Q109" s="37">
        <f>SUMIFS(СВЦЭМ!$D$34:$D$777,СВЦЭМ!$A$34:$A$777,$A109,СВЦЭМ!$B$34:$B$777,Q$83)+'СЕТ СН'!$H$11+СВЦЭМ!$D$10+'СЕТ СН'!$H$6-'СЕТ СН'!$H$23</f>
        <v>684.73639065999998</v>
      </c>
      <c r="R109" s="37">
        <f>SUMIFS(СВЦЭМ!$D$34:$D$777,СВЦЭМ!$A$34:$A$777,$A109,СВЦЭМ!$B$34:$B$777,R$83)+'СЕТ СН'!$H$11+СВЦЭМ!$D$10+'СЕТ СН'!$H$6-'СЕТ СН'!$H$23</f>
        <v>682.17551324999988</v>
      </c>
      <c r="S109" s="37">
        <f>SUMIFS(СВЦЭМ!$D$34:$D$777,СВЦЭМ!$A$34:$A$777,$A109,СВЦЭМ!$B$34:$B$777,S$83)+'СЕТ СН'!$H$11+СВЦЭМ!$D$10+'СЕТ СН'!$H$6-'СЕТ СН'!$H$23</f>
        <v>674.76720573</v>
      </c>
      <c r="T109" s="37">
        <f>SUMIFS(СВЦЭМ!$D$34:$D$777,СВЦЭМ!$A$34:$A$777,$A109,СВЦЭМ!$B$34:$B$777,T$83)+'СЕТ СН'!$H$11+СВЦЭМ!$D$10+'СЕТ СН'!$H$6-'СЕТ СН'!$H$23</f>
        <v>669.89328755999998</v>
      </c>
      <c r="U109" s="37">
        <f>SUMIFS(СВЦЭМ!$D$34:$D$777,СВЦЭМ!$A$34:$A$777,$A109,СВЦЭМ!$B$34:$B$777,U$83)+'СЕТ СН'!$H$11+СВЦЭМ!$D$10+'СЕТ СН'!$H$6-'СЕТ СН'!$H$23</f>
        <v>669.56719678999991</v>
      </c>
      <c r="V109" s="37">
        <f>SUMIFS(СВЦЭМ!$D$34:$D$777,СВЦЭМ!$A$34:$A$777,$A109,СВЦЭМ!$B$34:$B$777,V$83)+'СЕТ СН'!$H$11+СВЦЭМ!$D$10+'СЕТ СН'!$H$6-'СЕТ СН'!$H$23</f>
        <v>673.22806957</v>
      </c>
      <c r="W109" s="37">
        <f>SUMIFS(СВЦЭМ!$D$34:$D$777,СВЦЭМ!$A$34:$A$777,$A109,СВЦЭМ!$B$34:$B$777,W$83)+'СЕТ СН'!$H$11+СВЦЭМ!$D$10+'СЕТ СН'!$H$6-'СЕТ СН'!$H$23</f>
        <v>728.41343612999992</v>
      </c>
      <c r="X109" s="37">
        <f>SUMIFS(СВЦЭМ!$D$34:$D$777,СВЦЭМ!$A$34:$A$777,$A109,СВЦЭМ!$B$34:$B$777,X$83)+'СЕТ СН'!$H$11+СВЦЭМ!$D$10+'СЕТ СН'!$H$6-'СЕТ СН'!$H$23</f>
        <v>841.12167809000005</v>
      </c>
      <c r="Y109" s="37">
        <f>SUMIFS(СВЦЭМ!$D$34:$D$777,СВЦЭМ!$A$34:$A$777,$A109,СВЦЭМ!$B$34:$B$777,Y$83)+'СЕТ СН'!$H$11+СВЦЭМ!$D$10+'СЕТ СН'!$H$6-'СЕТ СН'!$H$23</f>
        <v>927.53126586000019</v>
      </c>
    </row>
    <row r="110" spans="1:25" ht="15.75" x14ac:dyDescent="0.2">
      <c r="A110" s="36">
        <f t="shared" si="2"/>
        <v>43278</v>
      </c>
      <c r="B110" s="37">
        <f>SUMIFS(СВЦЭМ!$D$34:$D$777,СВЦЭМ!$A$34:$A$777,$A110,СВЦЭМ!$B$34:$B$777,B$83)+'СЕТ СН'!$H$11+СВЦЭМ!$D$10+'СЕТ СН'!$H$6-'СЕТ СН'!$H$23</f>
        <v>931.93595225999991</v>
      </c>
      <c r="C110" s="37">
        <f>SUMIFS(СВЦЭМ!$D$34:$D$777,СВЦЭМ!$A$34:$A$777,$A110,СВЦЭМ!$B$34:$B$777,C$83)+'СЕТ СН'!$H$11+СВЦЭМ!$D$10+'СЕТ СН'!$H$6-'СЕТ СН'!$H$23</f>
        <v>991.57753998999999</v>
      </c>
      <c r="D110" s="37">
        <f>SUMIFS(СВЦЭМ!$D$34:$D$777,СВЦЭМ!$A$34:$A$777,$A110,СВЦЭМ!$B$34:$B$777,D$83)+'СЕТ СН'!$H$11+СВЦЭМ!$D$10+'СЕТ СН'!$H$6-'СЕТ СН'!$H$23</f>
        <v>998.12174225000001</v>
      </c>
      <c r="E110" s="37">
        <f>SUMIFS(СВЦЭМ!$D$34:$D$777,СВЦЭМ!$A$34:$A$777,$A110,СВЦЭМ!$B$34:$B$777,E$83)+'СЕТ СН'!$H$11+СВЦЭМ!$D$10+'СЕТ СН'!$H$6-'СЕТ СН'!$H$23</f>
        <v>990.79686152999977</v>
      </c>
      <c r="F110" s="37">
        <f>SUMIFS(СВЦЭМ!$D$34:$D$777,СВЦЭМ!$A$34:$A$777,$A110,СВЦЭМ!$B$34:$B$777,F$83)+'СЕТ СН'!$H$11+СВЦЭМ!$D$10+'СЕТ СН'!$H$6-'СЕТ СН'!$H$23</f>
        <v>986.81830150999997</v>
      </c>
      <c r="G110" s="37">
        <f>SUMIFS(СВЦЭМ!$D$34:$D$777,СВЦЭМ!$A$34:$A$777,$A110,СВЦЭМ!$B$34:$B$777,G$83)+'СЕТ СН'!$H$11+СВЦЭМ!$D$10+'СЕТ СН'!$H$6-'СЕТ СН'!$H$23</f>
        <v>952.99113163999994</v>
      </c>
      <c r="H110" s="37">
        <f>SUMIFS(СВЦЭМ!$D$34:$D$777,СВЦЭМ!$A$34:$A$777,$A110,СВЦЭМ!$B$34:$B$777,H$83)+'СЕТ СН'!$H$11+СВЦЭМ!$D$10+'СЕТ СН'!$H$6-'СЕТ СН'!$H$23</f>
        <v>881.54840954999975</v>
      </c>
      <c r="I110" s="37">
        <f>SUMIFS(СВЦЭМ!$D$34:$D$777,СВЦЭМ!$A$34:$A$777,$A110,СВЦЭМ!$B$34:$B$777,I$83)+'СЕТ СН'!$H$11+СВЦЭМ!$D$10+'СЕТ СН'!$H$6-'СЕТ СН'!$H$23</f>
        <v>847.55760192999981</v>
      </c>
      <c r="J110" s="37">
        <f>SUMIFS(СВЦЭМ!$D$34:$D$777,СВЦЭМ!$A$34:$A$777,$A110,СВЦЭМ!$B$34:$B$777,J$83)+'СЕТ СН'!$H$11+СВЦЭМ!$D$10+'СЕТ СН'!$H$6-'СЕТ СН'!$H$23</f>
        <v>803.23486866999986</v>
      </c>
      <c r="K110" s="37">
        <f>SUMIFS(СВЦЭМ!$D$34:$D$777,СВЦЭМ!$A$34:$A$777,$A110,СВЦЭМ!$B$34:$B$777,K$83)+'СЕТ СН'!$H$11+СВЦЭМ!$D$10+'СЕТ СН'!$H$6-'СЕТ СН'!$H$23</f>
        <v>789.15011801000003</v>
      </c>
      <c r="L110" s="37">
        <f>SUMIFS(СВЦЭМ!$D$34:$D$777,СВЦЭМ!$A$34:$A$777,$A110,СВЦЭМ!$B$34:$B$777,L$83)+'СЕТ СН'!$H$11+СВЦЭМ!$D$10+'СЕТ СН'!$H$6-'СЕТ СН'!$H$23</f>
        <v>779.93402094999999</v>
      </c>
      <c r="M110" s="37">
        <f>SUMIFS(СВЦЭМ!$D$34:$D$777,СВЦЭМ!$A$34:$A$777,$A110,СВЦЭМ!$B$34:$B$777,M$83)+'СЕТ СН'!$H$11+СВЦЭМ!$D$10+'СЕТ СН'!$H$6-'СЕТ СН'!$H$23</f>
        <v>760.70108260000018</v>
      </c>
      <c r="N110" s="37">
        <f>SUMIFS(СВЦЭМ!$D$34:$D$777,СВЦЭМ!$A$34:$A$777,$A110,СВЦЭМ!$B$34:$B$777,N$83)+'СЕТ СН'!$H$11+СВЦЭМ!$D$10+'СЕТ СН'!$H$6-'СЕТ СН'!$H$23</f>
        <v>774.60221579000006</v>
      </c>
      <c r="O110" s="37">
        <f>SUMIFS(СВЦЭМ!$D$34:$D$777,СВЦЭМ!$A$34:$A$777,$A110,СВЦЭМ!$B$34:$B$777,O$83)+'СЕТ СН'!$H$11+СВЦЭМ!$D$10+'СЕТ СН'!$H$6-'СЕТ СН'!$H$23</f>
        <v>783.46276670000009</v>
      </c>
      <c r="P110" s="37">
        <f>SUMIFS(СВЦЭМ!$D$34:$D$777,СВЦЭМ!$A$34:$A$777,$A110,СВЦЭМ!$B$34:$B$777,P$83)+'СЕТ СН'!$H$11+СВЦЭМ!$D$10+'СЕТ СН'!$H$6-'СЕТ СН'!$H$23</f>
        <v>770.72875717999989</v>
      </c>
      <c r="Q110" s="37">
        <f>SUMIFS(СВЦЭМ!$D$34:$D$777,СВЦЭМ!$A$34:$A$777,$A110,СВЦЭМ!$B$34:$B$777,Q$83)+'СЕТ СН'!$H$11+СВЦЭМ!$D$10+'СЕТ СН'!$H$6-'СЕТ СН'!$H$23</f>
        <v>703.15087133000009</v>
      </c>
      <c r="R110" s="37">
        <f>SUMIFS(СВЦЭМ!$D$34:$D$777,СВЦЭМ!$A$34:$A$777,$A110,СВЦЭМ!$B$34:$B$777,R$83)+'СЕТ СН'!$H$11+СВЦЭМ!$D$10+'СЕТ СН'!$H$6-'СЕТ СН'!$H$23</f>
        <v>637.01792945999989</v>
      </c>
      <c r="S110" s="37">
        <f>SUMIFS(СВЦЭМ!$D$34:$D$777,СВЦЭМ!$A$34:$A$777,$A110,СВЦЭМ!$B$34:$B$777,S$83)+'СЕТ СН'!$H$11+СВЦЭМ!$D$10+'СЕТ СН'!$H$6-'СЕТ СН'!$H$23</f>
        <v>636.70282138000005</v>
      </c>
      <c r="T110" s="37">
        <f>SUMIFS(СВЦЭМ!$D$34:$D$777,СВЦЭМ!$A$34:$A$777,$A110,СВЦЭМ!$B$34:$B$777,T$83)+'СЕТ СН'!$H$11+СВЦЭМ!$D$10+'СЕТ СН'!$H$6-'СЕТ СН'!$H$23</f>
        <v>625.30058415999986</v>
      </c>
      <c r="U110" s="37">
        <f>SUMIFS(СВЦЭМ!$D$34:$D$777,СВЦЭМ!$A$34:$A$777,$A110,СВЦЭМ!$B$34:$B$777,U$83)+'СЕТ СН'!$H$11+СВЦЭМ!$D$10+'СЕТ СН'!$H$6-'СЕТ СН'!$H$23</f>
        <v>620.16744626000002</v>
      </c>
      <c r="V110" s="37">
        <f>SUMIFS(СВЦЭМ!$D$34:$D$777,СВЦЭМ!$A$34:$A$777,$A110,СВЦЭМ!$B$34:$B$777,V$83)+'СЕТ СН'!$H$11+СВЦЭМ!$D$10+'СЕТ СН'!$H$6-'СЕТ СН'!$H$23</f>
        <v>624.25662462999992</v>
      </c>
      <c r="W110" s="37">
        <f>SUMIFS(СВЦЭМ!$D$34:$D$777,СВЦЭМ!$A$34:$A$777,$A110,СВЦЭМ!$B$34:$B$777,W$83)+'СЕТ СН'!$H$11+СВЦЭМ!$D$10+'СЕТ СН'!$H$6-'СЕТ СН'!$H$23</f>
        <v>662.29526326999996</v>
      </c>
      <c r="X110" s="37">
        <f>SUMIFS(СВЦЭМ!$D$34:$D$777,СВЦЭМ!$A$34:$A$777,$A110,СВЦЭМ!$B$34:$B$777,X$83)+'СЕТ СН'!$H$11+СВЦЭМ!$D$10+'СЕТ СН'!$H$6-'СЕТ СН'!$H$23</f>
        <v>767.8277460999999</v>
      </c>
      <c r="Y110" s="37">
        <f>SUMIFS(СВЦЭМ!$D$34:$D$777,СВЦЭМ!$A$34:$A$777,$A110,СВЦЭМ!$B$34:$B$777,Y$83)+'СЕТ СН'!$H$11+СВЦЭМ!$D$10+'СЕТ СН'!$H$6-'СЕТ СН'!$H$23</f>
        <v>872.80746482000006</v>
      </c>
    </row>
    <row r="111" spans="1:25" ht="15.75" x14ac:dyDescent="0.2">
      <c r="A111" s="36">
        <f t="shared" si="2"/>
        <v>43279</v>
      </c>
      <c r="B111" s="37">
        <f>SUMIFS(СВЦЭМ!$D$34:$D$777,СВЦЭМ!$A$34:$A$777,$A111,СВЦЭМ!$B$34:$B$777,B$83)+'СЕТ СН'!$H$11+СВЦЭМ!$D$10+'СЕТ СН'!$H$6-'СЕТ СН'!$H$23</f>
        <v>924.63752903999978</v>
      </c>
      <c r="C111" s="37">
        <f>SUMIFS(СВЦЭМ!$D$34:$D$777,СВЦЭМ!$A$34:$A$777,$A111,СВЦЭМ!$B$34:$B$777,C$83)+'СЕТ СН'!$H$11+СВЦЭМ!$D$10+'СЕТ СН'!$H$6-'СЕТ СН'!$H$23</f>
        <v>991.97117803999993</v>
      </c>
      <c r="D111" s="37">
        <f>SUMIFS(СВЦЭМ!$D$34:$D$777,СВЦЭМ!$A$34:$A$777,$A111,СВЦЭМ!$B$34:$B$777,D$83)+'СЕТ СН'!$H$11+СВЦЭМ!$D$10+'СЕТ СН'!$H$6-'СЕТ СН'!$H$23</f>
        <v>1000.2891045799998</v>
      </c>
      <c r="E111" s="37">
        <f>SUMIFS(СВЦЭМ!$D$34:$D$777,СВЦЭМ!$A$34:$A$777,$A111,СВЦЭМ!$B$34:$B$777,E$83)+'СЕТ СН'!$H$11+СВЦЭМ!$D$10+'СЕТ СН'!$H$6-'СЕТ СН'!$H$23</f>
        <v>992.27289411000004</v>
      </c>
      <c r="F111" s="37">
        <f>SUMIFS(СВЦЭМ!$D$34:$D$777,СВЦЭМ!$A$34:$A$777,$A111,СВЦЭМ!$B$34:$B$777,F$83)+'СЕТ СН'!$H$11+СВЦЭМ!$D$10+'СЕТ СН'!$H$6-'СЕТ СН'!$H$23</f>
        <v>990.06248274999973</v>
      </c>
      <c r="G111" s="37">
        <f>SUMIFS(СВЦЭМ!$D$34:$D$777,СВЦЭМ!$A$34:$A$777,$A111,СВЦЭМ!$B$34:$B$777,G$83)+'СЕТ СН'!$H$11+СВЦЭМ!$D$10+'СЕТ СН'!$H$6-'СЕТ СН'!$H$23</f>
        <v>997.25586524999983</v>
      </c>
      <c r="H111" s="37">
        <f>SUMIFS(СВЦЭМ!$D$34:$D$777,СВЦЭМ!$A$34:$A$777,$A111,СВЦЭМ!$B$34:$B$777,H$83)+'СЕТ СН'!$H$11+СВЦЭМ!$D$10+'СЕТ СН'!$H$6-'СЕТ СН'!$H$23</f>
        <v>956.66549732999977</v>
      </c>
      <c r="I111" s="37">
        <f>SUMIFS(СВЦЭМ!$D$34:$D$777,СВЦЭМ!$A$34:$A$777,$A111,СВЦЭМ!$B$34:$B$777,I$83)+'СЕТ СН'!$H$11+СВЦЭМ!$D$10+'СЕТ СН'!$H$6-'СЕТ СН'!$H$23</f>
        <v>842.00385260999985</v>
      </c>
      <c r="J111" s="37">
        <f>SUMIFS(СВЦЭМ!$D$34:$D$777,СВЦЭМ!$A$34:$A$777,$A111,СВЦЭМ!$B$34:$B$777,J$83)+'СЕТ СН'!$H$11+СВЦЭМ!$D$10+'СЕТ СН'!$H$6-'СЕТ СН'!$H$23</f>
        <v>726.64213325000003</v>
      </c>
      <c r="K111" s="37">
        <f>SUMIFS(СВЦЭМ!$D$34:$D$777,СВЦЭМ!$A$34:$A$777,$A111,СВЦЭМ!$B$34:$B$777,K$83)+'СЕТ СН'!$H$11+СВЦЭМ!$D$10+'СЕТ СН'!$H$6-'СЕТ СН'!$H$23</f>
        <v>675.11573886999997</v>
      </c>
      <c r="L111" s="37">
        <f>SUMIFS(СВЦЭМ!$D$34:$D$777,СВЦЭМ!$A$34:$A$777,$A111,СВЦЭМ!$B$34:$B$777,L$83)+'СЕТ СН'!$H$11+СВЦЭМ!$D$10+'СЕТ СН'!$H$6-'СЕТ СН'!$H$23</f>
        <v>668.19337686000006</v>
      </c>
      <c r="M111" s="37">
        <f>SUMIFS(СВЦЭМ!$D$34:$D$777,СВЦЭМ!$A$34:$A$777,$A111,СВЦЭМ!$B$34:$B$777,M$83)+'СЕТ СН'!$H$11+СВЦЭМ!$D$10+'СЕТ СН'!$H$6-'СЕТ СН'!$H$23</f>
        <v>664.96509870000011</v>
      </c>
      <c r="N111" s="37">
        <f>SUMIFS(СВЦЭМ!$D$34:$D$777,СВЦЭМ!$A$34:$A$777,$A111,СВЦЭМ!$B$34:$B$777,N$83)+'СЕТ СН'!$H$11+СВЦЭМ!$D$10+'СЕТ СН'!$H$6-'СЕТ СН'!$H$23</f>
        <v>661.01206061000005</v>
      </c>
      <c r="O111" s="37">
        <f>SUMIFS(СВЦЭМ!$D$34:$D$777,СВЦЭМ!$A$34:$A$777,$A111,СВЦЭМ!$B$34:$B$777,O$83)+'СЕТ СН'!$H$11+СВЦЭМ!$D$10+'СЕТ СН'!$H$6-'СЕТ СН'!$H$23</f>
        <v>669.98385784000004</v>
      </c>
      <c r="P111" s="37">
        <f>SUMIFS(СВЦЭМ!$D$34:$D$777,СВЦЭМ!$A$34:$A$777,$A111,СВЦЭМ!$B$34:$B$777,P$83)+'СЕТ СН'!$H$11+СВЦЭМ!$D$10+'СЕТ СН'!$H$6-'СЕТ СН'!$H$23</f>
        <v>674.26315388</v>
      </c>
      <c r="Q111" s="37">
        <f>SUMIFS(СВЦЭМ!$D$34:$D$777,СВЦЭМ!$A$34:$A$777,$A111,СВЦЭМ!$B$34:$B$777,Q$83)+'СЕТ СН'!$H$11+СВЦЭМ!$D$10+'СЕТ СН'!$H$6-'СЕТ СН'!$H$23</f>
        <v>679.52543000000003</v>
      </c>
      <c r="R111" s="37">
        <f>SUMIFS(СВЦЭМ!$D$34:$D$777,СВЦЭМ!$A$34:$A$777,$A111,СВЦЭМ!$B$34:$B$777,R$83)+'СЕТ СН'!$H$11+СВЦЭМ!$D$10+'СЕТ СН'!$H$6-'СЕТ СН'!$H$23</f>
        <v>676.89553261999993</v>
      </c>
      <c r="S111" s="37">
        <f>SUMIFS(СВЦЭМ!$D$34:$D$777,СВЦЭМ!$A$34:$A$777,$A111,СВЦЭМ!$B$34:$B$777,S$83)+'СЕТ СН'!$H$11+СВЦЭМ!$D$10+'СЕТ СН'!$H$6-'СЕТ СН'!$H$23</f>
        <v>679.32170580000013</v>
      </c>
      <c r="T111" s="37">
        <f>SUMIFS(СВЦЭМ!$D$34:$D$777,СВЦЭМ!$A$34:$A$777,$A111,СВЦЭМ!$B$34:$B$777,T$83)+'СЕТ СН'!$H$11+СВЦЭМ!$D$10+'СЕТ СН'!$H$6-'СЕТ СН'!$H$23</f>
        <v>669.49443247000011</v>
      </c>
      <c r="U111" s="37">
        <f>SUMIFS(СВЦЭМ!$D$34:$D$777,СВЦЭМ!$A$34:$A$777,$A111,СВЦЭМ!$B$34:$B$777,U$83)+'СЕТ СН'!$H$11+СВЦЭМ!$D$10+'СЕТ СН'!$H$6-'СЕТ СН'!$H$23</f>
        <v>664.31982724000011</v>
      </c>
      <c r="V111" s="37">
        <f>SUMIFS(СВЦЭМ!$D$34:$D$777,СВЦЭМ!$A$34:$A$777,$A111,СВЦЭМ!$B$34:$B$777,V$83)+'СЕТ СН'!$H$11+СВЦЭМ!$D$10+'СЕТ СН'!$H$6-'СЕТ СН'!$H$23</f>
        <v>684.97729180999988</v>
      </c>
      <c r="W111" s="37">
        <f>SUMIFS(СВЦЭМ!$D$34:$D$777,СВЦЭМ!$A$34:$A$777,$A111,СВЦЭМ!$B$34:$B$777,W$83)+'СЕТ СН'!$H$11+СВЦЭМ!$D$10+'СЕТ СН'!$H$6-'СЕТ СН'!$H$23</f>
        <v>728.29429808999987</v>
      </c>
      <c r="X111" s="37">
        <f>SUMIFS(СВЦЭМ!$D$34:$D$777,СВЦЭМ!$A$34:$A$777,$A111,СВЦЭМ!$B$34:$B$777,X$83)+'СЕТ СН'!$H$11+СВЦЭМ!$D$10+'СЕТ СН'!$H$6-'СЕТ СН'!$H$23</f>
        <v>842.24651830999994</v>
      </c>
      <c r="Y111" s="37">
        <f>SUMIFS(СВЦЭМ!$D$34:$D$777,СВЦЭМ!$A$34:$A$777,$A111,СВЦЭМ!$B$34:$B$777,Y$83)+'СЕТ СН'!$H$11+СВЦЭМ!$D$10+'СЕТ СН'!$H$6-'СЕТ СН'!$H$23</f>
        <v>933.51709549000009</v>
      </c>
    </row>
    <row r="112" spans="1:25" ht="15.75" x14ac:dyDescent="0.2">
      <c r="A112" s="36">
        <f t="shared" si="2"/>
        <v>43280</v>
      </c>
      <c r="B112" s="37">
        <f>SUMIFS(СВЦЭМ!$D$34:$D$777,СВЦЭМ!$A$34:$A$777,$A112,СВЦЭМ!$B$34:$B$777,B$83)+'СЕТ СН'!$H$11+СВЦЭМ!$D$10+'СЕТ СН'!$H$6-'СЕТ СН'!$H$23</f>
        <v>977.36408461999974</v>
      </c>
      <c r="C112" s="37">
        <f>SUMIFS(СВЦЭМ!$D$34:$D$777,СВЦЭМ!$A$34:$A$777,$A112,СВЦЭМ!$B$34:$B$777,C$83)+'СЕТ СН'!$H$11+СВЦЭМ!$D$10+'СЕТ СН'!$H$6-'СЕТ СН'!$H$23</f>
        <v>1053.8887435699999</v>
      </c>
      <c r="D112" s="37">
        <f>SUMIFS(СВЦЭМ!$D$34:$D$777,СВЦЭМ!$A$34:$A$777,$A112,СВЦЭМ!$B$34:$B$777,D$83)+'СЕТ СН'!$H$11+СВЦЭМ!$D$10+'СЕТ СН'!$H$6-'СЕТ СН'!$H$23</f>
        <v>1056.77388746</v>
      </c>
      <c r="E112" s="37">
        <f>SUMIFS(СВЦЭМ!$D$34:$D$777,СВЦЭМ!$A$34:$A$777,$A112,СВЦЭМ!$B$34:$B$777,E$83)+'СЕТ СН'!$H$11+СВЦЭМ!$D$10+'СЕТ СН'!$H$6-'СЕТ СН'!$H$23</f>
        <v>1048.9542249499996</v>
      </c>
      <c r="F112" s="37">
        <f>SUMIFS(СВЦЭМ!$D$34:$D$777,СВЦЭМ!$A$34:$A$777,$A112,СВЦЭМ!$B$34:$B$777,F$83)+'СЕТ СН'!$H$11+СВЦЭМ!$D$10+'СЕТ СН'!$H$6-'СЕТ СН'!$H$23</f>
        <v>1045.3850269</v>
      </c>
      <c r="G112" s="37">
        <f>SUMIFS(СВЦЭМ!$D$34:$D$777,СВЦЭМ!$A$34:$A$777,$A112,СВЦЭМ!$B$34:$B$777,G$83)+'СЕТ СН'!$H$11+СВЦЭМ!$D$10+'СЕТ СН'!$H$6-'СЕТ СН'!$H$23</f>
        <v>1049.7990299399999</v>
      </c>
      <c r="H112" s="37">
        <f>SUMIFS(СВЦЭМ!$D$34:$D$777,СВЦЭМ!$A$34:$A$777,$A112,СВЦЭМ!$B$34:$B$777,H$83)+'СЕТ СН'!$H$11+СВЦЭМ!$D$10+'СЕТ СН'!$H$6-'СЕТ СН'!$H$23</f>
        <v>965.93221454999969</v>
      </c>
      <c r="I112" s="37">
        <f>SUMIFS(СВЦЭМ!$D$34:$D$777,СВЦЭМ!$A$34:$A$777,$A112,СВЦЭМ!$B$34:$B$777,I$83)+'СЕТ СН'!$H$11+СВЦЭМ!$D$10+'СЕТ СН'!$H$6-'СЕТ СН'!$H$23</f>
        <v>821.65145644000006</v>
      </c>
      <c r="J112" s="37">
        <f>SUMIFS(СВЦЭМ!$D$34:$D$777,СВЦЭМ!$A$34:$A$777,$A112,СВЦЭМ!$B$34:$B$777,J$83)+'СЕТ СН'!$H$11+СВЦЭМ!$D$10+'СЕТ СН'!$H$6-'СЕТ СН'!$H$23</f>
        <v>712.36117349000017</v>
      </c>
      <c r="K112" s="37">
        <f>SUMIFS(СВЦЭМ!$D$34:$D$777,СВЦЭМ!$A$34:$A$777,$A112,СВЦЭМ!$B$34:$B$777,K$83)+'СЕТ СН'!$H$11+СВЦЭМ!$D$10+'СЕТ СН'!$H$6-'СЕТ СН'!$H$23</f>
        <v>651.3730963700001</v>
      </c>
      <c r="L112" s="37">
        <f>SUMIFS(СВЦЭМ!$D$34:$D$777,СВЦЭМ!$A$34:$A$777,$A112,СВЦЭМ!$B$34:$B$777,L$83)+'СЕТ СН'!$H$11+СВЦЭМ!$D$10+'СЕТ СН'!$H$6-'СЕТ СН'!$H$23</f>
        <v>643.69841786000018</v>
      </c>
      <c r="M112" s="37">
        <f>SUMIFS(СВЦЭМ!$D$34:$D$777,СВЦЭМ!$A$34:$A$777,$A112,СВЦЭМ!$B$34:$B$777,M$83)+'СЕТ СН'!$H$11+СВЦЭМ!$D$10+'СЕТ СН'!$H$6-'СЕТ СН'!$H$23</f>
        <v>639.22940123000001</v>
      </c>
      <c r="N112" s="37">
        <f>SUMIFS(СВЦЭМ!$D$34:$D$777,СВЦЭМ!$A$34:$A$777,$A112,СВЦЭМ!$B$34:$B$777,N$83)+'СЕТ СН'!$H$11+СВЦЭМ!$D$10+'СЕТ СН'!$H$6-'СЕТ СН'!$H$23</f>
        <v>637.25749622000001</v>
      </c>
      <c r="O112" s="37">
        <f>SUMIFS(СВЦЭМ!$D$34:$D$777,СВЦЭМ!$A$34:$A$777,$A112,СВЦЭМ!$B$34:$B$777,O$83)+'СЕТ СН'!$H$11+СВЦЭМ!$D$10+'СЕТ СН'!$H$6-'СЕТ СН'!$H$23</f>
        <v>642.44981327000016</v>
      </c>
      <c r="P112" s="37">
        <f>SUMIFS(СВЦЭМ!$D$34:$D$777,СВЦЭМ!$A$34:$A$777,$A112,СВЦЭМ!$B$34:$B$777,P$83)+'СЕТ СН'!$H$11+СВЦЭМ!$D$10+'СЕТ СН'!$H$6-'СЕТ СН'!$H$23</f>
        <v>647.0232008700001</v>
      </c>
      <c r="Q112" s="37">
        <f>SUMIFS(СВЦЭМ!$D$34:$D$777,СВЦЭМ!$A$34:$A$777,$A112,СВЦЭМ!$B$34:$B$777,Q$83)+'СЕТ СН'!$H$11+СВЦЭМ!$D$10+'СЕТ СН'!$H$6-'СЕТ СН'!$H$23</f>
        <v>650.95293187000004</v>
      </c>
      <c r="R112" s="37">
        <f>SUMIFS(СВЦЭМ!$D$34:$D$777,СВЦЭМ!$A$34:$A$777,$A112,СВЦЭМ!$B$34:$B$777,R$83)+'СЕТ СН'!$H$11+СВЦЭМ!$D$10+'СЕТ СН'!$H$6-'СЕТ СН'!$H$23</f>
        <v>646.10990189999995</v>
      </c>
      <c r="S112" s="37">
        <f>SUMIFS(СВЦЭМ!$D$34:$D$777,СВЦЭМ!$A$34:$A$777,$A112,СВЦЭМ!$B$34:$B$777,S$83)+'СЕТ СН'!$H$11+СВЦЭМ!$D$10+'СЕТ СН'!$H$6-'СЕТ СН'!$H$23</f>
        <v>648.66788723999991</v>
      </c>
      <c r="T112" s="37">
        <f>SUMIFS(СВЦЭМ!$D$34:$D$777,СВЦЭМ!$A$34:$A$777,$A112,СВЦЭМ!$B$34:$B$777,T$83)+'СЕТ СН'!$H$11+СВЦЭМ!$D$10+'СЕТ СН'!$H$6-'СЕТ СН'!$H$23</f>
        <v>648.96381069000006</v>
      </c>
      <c r="U112" s="37">
        <f>SUMIFS(СВЦЭМ!$D$34:$D$777,СВЦЭМ!$A$34:$A$777,$A112,СВЦЭМ!$B$34:$B$777,U$83)+'СЕТ СН'!$H$11+СВЦЭМ!$D$10+'СЕТ СН'!$H$6-'СЕТ СН'!$H$23</f>
        <v>647.52904154000009</v>
      </c>
      <c r="V112" s="37">
        <f>SUMIFS(СВЦЭМ!$D$34:$D$777,СВЦЭМ!$A$34:$A$777,$A112,СВЦЭМ!$B$34:$B$777,V$83)+'СЕТ СН'!$H$11+СВЦЭМ!$D$10+'СЕТ СН'!$H$6-'СЕТ СН'!$H$23</f>
        <v>650.5519918199999</v>
      </c>
      <c r="W112" s="37">
        <f>SUMIFS(СВЦЭМ!$D$34:$D$777,СВЦЭМ!$A$34:$A$777,$A112,СВЦЭМ!$B$34:$B$777,W$83)+'СЕТ СН'!$H$11+СВЦЭМ!$D$10+'СЕТ СН'!$H$6-'СЕТ СН'!$H$23</f>
        <v>720.28655451999987</v>
      </c>
      <c r="X112" s="37">
        <f>SUMIFS(СВЦЭМ!$D$34:$D$777,СВЦЭМ!$A$34:$A$777,$A112,СВЦЭМ!$B$34:$B$777,X$83)+'СЕТ СН'!$H$11+СВЦЭМ!$D$10+'СЕТ СН'!$H$6-'СЕТ СН'!$H$23</f>
        <v>794.61677492999991</v>
      </c>
      <c r="Y112" s="37">
        <f>SUMIFS(СВЦЭМ!$D$34:$D$777,СВЦЭМ!$A$34:$A$777,$A112,СВЦЭМ!$B$34:$B$777,Y$83)+'СЕТ СН'!$H$11+СВЦЭМ!$D$10+'СЕТ СН'!$H$6-'СЕТ СН'!$H$23</f>
        <v>925.90786879000018</v>
      </c>
    </row>
    <row r="113" spans="1:27" ht="15.75" x14ac:dyDescent="0.2">
      <c r="A113" s="36">
        <f t="shared" si="2"/>
        <v>43281</v>
      </c>
      <c r="B113" s="37">
        <f>SUMIFS(СВЦЭМ!$D$34:$D$777,СВЦЭМ!$A$34:$A$777,$A113,СВЦЭМ!$B$34:$B$777,B$83)+'СЕТ СН'!$H$11+СВЦЭМ!$D$10+'СЕТ СН'!$H$6-'СЕТ СН'!$H$23</f>
        <v>1029.9373605799997</v>
      </c>
      <c r="C113" s="37">
        <f>SUMIFS(СВЦЭМ!$D$34:$D$777,СВЦЭМ!$A$34:$A$777,$A113,СВЦЭМ!$B$34:$B$777,C$83)+'СЕТ СН'!$H$11+СВЦЭМ!$D$10+'СЕТ СН'!$H$6-'СЕТ СН'!$H$23</f>
        <v>1017.1833710500001</v>
      </c>
      <c r="D113" s="37">
        <f>SUMIFS(СВЦЭМ!$D$34:$D$777,СВЦЭМ!$A$34:$A$777,$A113,СВЦЭМ!$B$34:$B$777,D$83)+'СЕТ СН'!$H$11+СВЦЭМ!$D$10+'СЕТ СН'!$H$6-'СЕТ СН'!$H$23</f>
        <v>1032.3756746099998</v>
      </c>
      <c r="E113" s="37">
        <f>SUMIFS(СВЦЭМ!$D$34:$D$777,СВЦЭМ!$A$34:$A$777,$A113,СВЦЭМ!$B$34:$B$777,E$83)+'СЕТ СН'!$H$11+СВЦЭМ!$D$10+'СЕТ СН'!$H$6-'СЕТ СН'!$H$23</f>
        <v>1026.3341192999997</v>
      </c>
      <c r="F113" s="37">
        <f>SUMIFS(СВЦЭМ!$D$34:$D$777,СВЦЭМ!$A$34:$A$777,$A113,СВЦЭМ!$B$34:$B$777,F$83)+'СЕТ СН'!$H$11+СВЦЭМ!$D$10+'СЕТ СН'!$H$6-'СЕТ СН'!$H$23</f>
        <v>1023.7392852499999</v>
      </c>
      <c r="G113" s="37">
        <f>SUMIFS(СВЦЭМ!$D$34:$D$777,СВЦЭМ!$A$34:$A$777,$A113,СВЦЭМ!$B$34:$B$777,G$83)+'СЕТ СН'!$H$11+СВЦЭМ!$D$10+'СЕТ СН'!$H$6-'СЕТ СН'!$H$23</f>
        <v>1024.40434848</v>
      </c>
      <c r="H113" s="37">
        <f>SUMIFS(СВЦЭМ!$D$34:$D$777,СВЦЭМ!$A$34:$A$777,$A113,СВЦЭМ!$B$34:$B$777,H$83)+'СЕТ СН'!$H$11+СВЦЭМ!$D$10+'СЕТ СН'!$H$6-'СЕТ СН'!$H$23</f>
        <v>930.3276651299999</v>
      </c>
      <c r="I113" s="37">
        <f>SUMIFS(СВЦЭМ!$D$34:$D$777,СВЦЭМ!$A$34:$A$777,$A113,СВЦЭМ!$B$34:$B$777,I$83)+'СЕТ СН'!$H$11+СВЦЭМ!$D$10+'СЕТ СН'!$H$6-'СЕТ СН'!$H$23</f>
        <v>780.53359563000015</v>
      </c>
      <c r="J113" s="37">
        <f>SUMIFS(СВЦЭМ!$D$34:$D$777,СВЦЭМ!$A$34:$A$777,$A113,СВЦЭМ!$B$34:$B$777,J$83)+'СЕТ СН'!$H$11+СВЦЭМ!$D$10+'СЕТ СН'!$H$6-'СЕТ СН'!$H$23</f>
        <v>666.77648112999998</v>
      </c>
      <c r="K113" s="37">
        <f>SUMIFS(СВЦЭМ!$D$34:$D$777,СВЦЭМ!$A$34:$A$777,$A113,СВЦЭМ!$B$34:$B$777,K$83)+'СЕТ СН'!$H$11+СВЦЭМ!$D$10+'СЕТ СН'!$H$6-'СЕТ СН'!$H$23</f>
        <v>623.16368909000005</v>
      </c>
      <c r="L113" s="37">
        <f>SUMIFS(СВЦЭМ!$D$34:$D$777,СВЦЭМ!$A$34:$A$777,$A113,СВЦЭМ!$B$34:$B$777,L$83)+'СЕТ СН'!$H$11+СВЦЭМ!$D$10+'СЕТ СН'!$H$6-'СЕТ СН'!$H$23</f>
        <v>629.85719314000005</v>
      </c>
      <c r="M113" s="37">
        <f>SUMIFS(СВЦЭМ!$D$34:$D$777,СВЦЭМ!$A$34:$A$777,$A113,СВЦЭМ!$B$34:$B$777,M$83)+'СЕТ СН'!$H$11+СВЦЭМ!$D$10+'СЕТ СН'!$H$6-'СЕТ СН'!$H$23</f>
        <v>611.65719058000002</v>
      </c>
      <c r="N113" s="37">
        <f>SUMIFS(СВЦЭМ!$D$34:$D$777,СВЦЭМ!$A$34:$A$777,$A113,СВЦЭМ!$B$34:$B$777,N$83)+'СЕТ СН'!$H$11+СВЦЭМ!$D$10+'СЕТ СН'!$H$6-'СЕТ СН'!$H$23</f>
        <v>630.82432456000004</v>
      </c>
      <c r="O113" s="37">
        <f>SUMIFS(СВЦЭМ!$D$34:$D$777,СВЦЭМ!$A$34:$A$777,$A113,СВЦЭМ!$B$34:$B$777,O$83)+'СЕТ СН'!$H$11+СВЦЭМ!$D$10+'СЕТ СН'!$H$6-'СЕТ СН'!$H$23</f>
        <v>632.32230987000014</v>
      </c>
      <c r="P113" s="37">
        <f>SUMIFS(СВЦЭМ!$D$34:$D$777,СВЦЭМ!$A$34:$A$777,$A113,СВЦЭМ!$B$34:$B$777,P$83)+'СЕТ СН'!$H$11+СВЦЭМ!$D$10+'СЕТ СН'!$H$6-'СЕТ СН'!$H$23</f>
        <v>634.46335331000012</v>
      </c>
      <c r="Q113" s="37">
        <f>SUMIFS(СВЦЭМ!$D$34:$D$777,СВЦЭМ!$A$34:$A$777,$A113,СВЦЭМ!$B$34:$B$777,Q$83)+'СЕТ СН'!$H$11+СВЦЭМ!$D$10+'СЕТ СН'!$H$6-'СЕТ СН'!$H$23</f>
        <v>632.39561762999995</v>
      </c>
      <c r="R113" s="37">
        <f>SUMIFS(СВЦЭМ!$D$34:$D$777,СВЦЭМ!$A$34:$A$777,$A113,СВЦЭМ!$B$34:$B$777,R$83)+'СЕТ СН'!$H$11+СВЦЭМ!$D$10+'СЕТ СН'!$H$6-'СЕТ СН'!$H$23</f>
        <v>628.68500305000009</v>
      </c>
      <c r="S113" s="37">
        <f>SUMIFS(СВЦЭМ!$D$34:$D$777,СВЦЭМ!$A$34:$A$777,$A113,СВЦЭМ!$B$34:$B$777,S$83)+'СЕТ СН'!$H$11+СВЦЭМ!$D$10+'СЕТ СН'!$H$6-'СЕТ СН'!$H$23</f>
        <v>624.63722556999994</v>
      </c>
      <c r="T113" s="37">
        <f>SUMIFS(СВЦЭМ!$D$34:$D$777,СВЦЭМ!$A$34:$A$777,$A113,СВЦЭМ!$B$34:$B$777,T$83)+'СЕТ СН'!$H$11+СВЦЭМ!$D$10+'СЕТ СН'!$H$6-'СЕТ СН'!$H$23</f>
        <v>625.87741474999996</v>
      </c>
      <c r="U113" s="37">
        <f>SUMIFS(СВЦЭМ!$D$34:$D$777,СВЦЭМ!$A$34:$A$777,$A113,СВЦЭМ!$B$34:$B$777,U$83)+'СЕТ СН'!$H$11+СВЦЭМ!$D$10+'СЕТ СН'!$H$6-'СЕТ СН'!$H$23</f>
        <v>618.64134096000009</v>
      </c>
      <c r="V113" s="37">
        <f>SUMIFS(СВЦЭМ!$D$34:$D$777,СВЦЭМ!$A$34:$A$777,$A113,СВЦЭМ!$B$34:$B$777,V$83)+'СЕТ СН'!$H$11+СВЦЭМ!$D$10+'СЕТ СН'!$H$6-'СЕТ СН'!$H$23</f>
        <v>625.77078821999987</v>
      </c>
      <c r="W113" s="37">
        <f>SUMIFS(СВЦЭМ!$D$34:$D$777,СВЦЭМ!$A$34:$A$777,$A113,СВЦЭМ!$B$34:$B$777,W$83)+'СЕТ СН'!$H$11+СВЦЭМ!$D$10+'СЕТ СН'!$H$6-'СЕТ СН'!$H$23</f>
        <v>682.16957323000008</v>
      </c>
      <c r="X113" s="37">
        <f>SUMIFS(СВЦЭМ!$D$34:$D$777,СВЦЭМ!$A$34:$A$777,$A113,СВЦЭМ!$B$34:$B$777,X$83)+'СЕТ СН'!$H$11+СВЦЭМ!$D$10+'СЕТ СН'!$H$6-'СЕТ СН'!$H$23</f>
        <v>777.16842749</v>
      </c>
      <c r="Y113" s="37">
        <f>SUMIFS(СВЦЭМ!$D$34:$D$777,СВЦЭМ!$A$34:$A$777,$A113,СВЦЭМ!$B$34:$B$777,Y$83)+'СЕТ СН'!$H$11+СВЦЭМ!$D$10+'СЕТ СН'!$H$6-'СЕТ СН'!$H$23</f>
        <v>861.00981626999976</v>
      </c>
    </row>
    <row r="114" spans="1:27" ht="15.75" hidden="1" x14ac:dyDescent="0.2">
      <c r="A114" s="36">
        <f t="shared" si="2"/>
        <v>43282</v>
      </c>
      <c r="B114" s="37">
        <f>SUMIFS(СВЦЭМ!$D$34:$D$777,СВЦЭМ!$A$34:$A$777,$A114,СВЦЭМ!$B$34:$B$777,B$83)+'СЕТ СН'!$H$11+СВЦЭМ!$D$10+'СЕТ СН'!$H$6-'СЕТ СН'!$H$23</f>
        <v>-61.551949069999978</v>
      </c>
      <c r="C114" s="37">
        <f>SUMIFS(СВЦЭМ!$D$34:$D$777,СВЦЭМ!$A$34:$A$777,$A114,СВЦЭМ!$B$34:$B$777,C$83)+'СЕТ СН'!$H$11+СВЦЭМ!$D$10+'СЕТ СН'!$H$6-'СЕТ СН'!$H$23</f>
        <v>-61.551949069999978</v>
      </c>
      <c r="D114" s="37">
        <f>SUMIFS(СВЦЭМ!$D$34:$D$777,СВЦЭМ!$A$34:$A$777,$A114,СВЦЭМ!$B$34:$B$777,D$83)+'СЕТ СН'!$H$11+СВЦЭМ!$D$10+'СЕТ СН'!$H$6-'СЕТ СН'!$H$23</f>
        <v>-61.551949069999978</v>
      </c>
      <c r="E114" s="37">
        <f>SUMIFS(СВЦЭМ!$D$34:$D$777,СВЦЭМ!$A$34:$A$777,$A114,СВЦЭМ!$B$34:$B$777,E$83)+'СЕТ СН'!$H$11+СВЦЭМ!$D$10+'СЕТ СН'!$H$6-'СЕТ СН'!$H$23</f>
        <v>-61.551949069999978</v>
      </c>
      <c r="F114" s="37">
        <f>SUMIFS(СВЦЭМ!$D$34:$D$777,СВЦЭМ!$A$34:$A$777,$A114,СВЦЭМ!$B$34:$B$777,F$83)+'СЕТ СН'!$H$11+СВЦЭМ!$D$10+'СЕТ СН'!$H$6-'СЕТ СН'!$H$23</f>
        <v>-61.551949069999978</v>
      </c>
      <c r="G114" s="37">
        <f>SUMIFS(СВЦЭМ!$D$34:$D$777,СВЦЭМ!$A$34:$A$777,$A114,СВЦЭМ!$B$34:$B$777,G$83)+'СЕТ СН'!$H$11+СВЦЭМ!$D$10+'СЕТ СН'!$H$6-'СЕТ СН'!$H$23</f>
        <v>-61.551949069999978</v>
      </c>
      <c r="H114" s="37">
        <f>SUMIFS(СВЦЭМ!$D$34:$D$777,СВЦЭМ!$A$34:$A$777,$A114,СВЦЭМ!$B$34:$B$777,H$83)+'СЕТ СН'!$H$11+СВЦЭМ!$D$10+'СЕТ СН'!$H$6-'СЕТ СН'!$H$23</f>
        <v>-61.551949069999978</v>
      </c>
      <c r="I114" s="37">
        <f>SUMIFS(СВЦЭМ!$D$34:$D$777,СВЦЭМ!$A$34:$A$777,$A114,СВЦЭМ!$B$34:$B$777,I$83)+'СЕТ СН'!$H$11+СВЦЭМ!$D$10+'СЕТ СН'!$H$6-'СЕТ СН'!$H$23</f>
        <v>-61.551949069999978</v>
      </c>
      <c r="J114" s="37">
        <f>SUMIFS(СВЦЭМ!$D$34:$D$777,СВЦЭМ!$A$34:$A$777,$A114,СВЦЭМ!$B$34:$B$777,J$83)+'СЕТ СН'!$H$11+СВЦЭМ!$D$10+'СЕТ СН'!$H$6-'СЕТ СН'!$H$23</f>
        <v>-61.551949069999978</v>
      </c>
      <c r="K114" s="37">
        <f>SUMIFS(СВЦЭМ!$D$34:$D$777,СВЦЭМ!$A$34:$A$777,$A114,СВЦЭМ!$B$34:$B$777,K$83)+'СЕТ СН'!$H$11+СВЦЭМ!$D$10+'СЕТ СН'!$H$6-'СЕТ СН'!$H$23</f>
        <v>-61.551949069999978</v>
      </c>
      <c r="L114" s="37">
        <f>SUMIFS(СВЦЭМ!$D$34:$D$777,СВЦЭМ!$A$34:$A$777,$A114,СВЦЭМ!$B$34:$B$777,L$83)+'СЕТ СН'!$H$11+СВЦЭМ!$D$10+'СЕТ СН'!$H$6-'СЕТ СН'!$H$23</f>
        <v>-61.551949069999978</v>
      </c>
      <c r="M114" s="37">
        <f>SUMIFS(СВЦЭМ!$D$34:$D$777,СВЦЭМ!$A$34:$A$777,$A114,СВЦЭМ!$B$34:$B$777,M$83)+'СЕТ СН'!$H$11+СВЦЭМ!$D$10+'СЕТ СН'!$H$6-'СЕТ СН'!$H$23</f>
        <v>-61.551949069999978</v>
      </c>
      <c r="N114" s="37">
        <f>SUMIFS(СВЦЭМ!$D$34:$D$777,СВЦЭМ!$A$34:$A$777,$A114,СВЦЭМ!$B$34:$B$777,N$83)+'СЕТ СН'!$H$11+СВЦЭМ!$D$10+'СЕТ СН'!$H$6-'СЕТ СН'!$H$23</f>
        <v>-61.551949069999978</v>
      </c>
      <c r="O114" s="37">
        <f>SUMIFS(СВЦЭМ!$D$34:$D$777,СВЦЭМ!$A$34:$A$777,$A114,СВЦЭМ!$B$34:$B$777,O$83)+'СЕТ СН'!$H$11+СВЦЭМ!$D$10+'СЕТ СН'!$H$6-'СЕТ СН'!$H$23</f>
        <v>-61.551949069999978</v>
      </c>
      <c r="P114" s="37">
        <f>SUMIFS(СВЦЭМ!$D$34:$D$777,СВЦЭМ!$A$34:$A$777,$A114,СВЦЭМ!$B$34:$B$777,P$83)+'СЕТ СН'!$H$11+СВЦЭМ!$D$10+'СЕТ СН'!$H$6-'СЕТ СН'!$H$23</f>
        <v>-61.551949069999978</v>
      </c>
      <c r="Q114" s="37">
        <f>SUMIFS(СВЦЭМ!$D$34:$D$777,СВЦЭМ!$A$34:$A$777,$A114,СВЦЭМ!$B$34:$B$777,Q$83)+'СЕТ СН'!$H$11+СВЦЭМ!$D$10+'СЕТ СН'!$H$6-'СЕТ СН'!$H$23</f>
        <v>-61.551949069999978</v>
      </c>
      <c r="R114" s="37">
        <f>SUMIFS(СВЦЭМ!$D$34:$D$777,СВЦЭМ!$A$34:$A$777,$A114,СВЦЭМ!$B$34:$B$777,R$83)+'СЕТ СН'!$H$11+СВЦЭМ!$D$10+'СЕТ СН'!$H$6-'СЕТ СН'!$H$23</f>
        <v>-61.551949069999978</v>
      </c>
      <c r="S114" s="37">
        <f>SUMIFS(СВЦЭМ!$D$34:$D$777,СВЦЭМ!$A$34:$A$777,$A114,СВЦЭМ!$B$34:$B$777,S$83)+'СЕТ СН'!$H$11+СВЦЭМ!$D$10+'СЕТ СН'!$H$6-'СЕТ СН'!$H$23</f>
        <v>-61.551949069999978</v>
      </c>
      <c r="T114" s="37">
        <f>SUMIFS(СВЦЭМ!$D$34:$D$777,СВЦЭМ!$A$34:$A$777,$A114,СВЦЭМ!$B$34:$B$777,T$83)+'СЕТ СН'!$H$11+СВЦЭМ!$D$10+'СЕТ СН'!$H$6-'СЕТ СН'!$H$23</f>
        <v>-61.551949069999978</v>
      </c>
      <c r="U114" s="37">
        <f>SUMIFS(СВЦЭМ!$D$34:$D$777,СВЦЭМ!$A$34:$A$777,$A114,СВЦЭМ!$B$34:$B$777,U$83)+'СЕТ СН'!$H$11+СВЦЭМ!$D$10+'СЕТ СН'!$H$6-'СЕТ СН'!$H$23</f>
        <v>-61.551949069999978</v>
      </c>
      <c r="V114" s="37">
        <f>SUMIFS(СВЦЭМ!$D$34:$D$777,СВЦЭМ!$A$34:$A$777,$A114,СВЦЭМ!$B$34:$B$777,V$83)+'СЕТ СН'!$H$11+СВЦЭМ!$D$10+'СЕТ СН'!$H$6-'СЕТ СН'!$H$23</f>
        <v>-61.551949069999978</v>
      </c>
      <c r="W114" s="37">
        <f>SUMIFS(СВЦЭМ!$D$34:$D$777,СВЦЭМ!$A$34:$A$777,$A114,СВЦЭМ!$B$34:$B$777,W$83)+'СЕТ СН'!$H$11+СВЦЭМ!$D$10+'СЕТ СН'!$H$6-'СЕТ СН'!$H$23</f>
        <v>-61.551949069999978</v>
      </c>
      <c r="X114" s="37">
        <f>SUMIFS(СВЦЭМ!$D$34:$D$777,СВЦЭМ!$A$34:$A$777,$A114,СВЦЭМ!$B$34:$B$777,X$83)+'СЕТ СН'!$H$11+СВЦЭМ!$D$10+'СЕТ СН'!$H$6-'СЕТ СН'!$H$23</f>
        <v>-61.551949069999978</v>
      </c>
      <c r="Y114" s="37">
        <f>SUMIFS(СВЦЭМ!$D$34:$D$777,СВЦЭМ!$A$34:$A$777,$A114,СВЦЭМ!$B$34:$B$777,Y$83)+'СЕТ СН'!$H$11+СВЦЭМ!$D$10+'СЕТ СН'!$H$6-'СЕТ СН'!$H$23</f>
        <v>-61.551949069999978</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01.06.2018</v>
      </c>
      <c r="B120" s="37">
        <f>SUMIFS(СВЦЭМ!$D$34:$D$777,СВЦЭМ!$A$34:$A$777,$A120,СВЦЭМ!$B$34:$B$777,B$119)+'СЕТ СН'!$I$11+СВЦЭМ!$D$10+'СЕТ СН'!$I$6-'СЕТ СН'!$I$23</f>
        <v>1364.7255007199997</v>
      </c>
      <c r="C120" s="37">
        <f>SUMIFS(СВЦЭМ!$D$34:$D$777,СВЦЭМ!$A$34:$A$777,$A120,СВЦЭМ!$B$34:$B$777,C$119)+'СЕТ СН'!$I$11+СВЦЭМ!$D$10+'СЕТ СН'!$I$6-'СЕТ СН'!$I$23</f>
        <v>1419.0272753099998</v>
      </c>
      <c r="D120" s="37">
        <f>SUMIFS(СВЦЭМ!$D$34:$D$777,СВЦЭМ!$A$34:$A$777,$A120,СВЦЭМ!$B$34:$B$777,D$119)+'СЕТ СН'!$I$11+СВЦЭМ!$D$10+'СЕТ СН'!$I$6-'СЕТ СН'!$I$23</f>
        <v>1450.82630569</v>
      </c>
      <c r="E120" s="37">
        <f>SUMIFS(СВЦЭМ!$D$34:$D$777,СВЦЭМ!$A$34:$A$777,$A120,СВЦЭМ!$B$34:$B$777,E$119)+'СЕТ СН'!$I$11+СВЦЭМ!$D$10+'СЕТ СН'!$I$6-'СЕТ СН'!$I$23</f>
        <v>1468.1691146299995</v>
      </c>
      <c r="F120" s="37">
        <f>SUMIFS(СВЦЭМ!$D$34:$D$777,СВЦЭМ!$A$34:$A$777,$A120,СВЦЭМ!$B$34:$B$777,F$119)+'СЕТ СН'!$I$11+СВЦЭМ!$D$10+'СЕТ СН'!$I$6-'СЕТ СН'!$I$23</f>
        <v>1462.2904835200002</v>
      </c>
      <c r="G120" s="37">
        <f>SUMIFS(СВЦЭМ!$D$34:$D$777,СВЦЭМ!$A$34:$A$777,$A120,СВЦЭМ!$B$34:$B$777,G$119)+'СЕТ СН'!$I$11+СВЦЭМ!$D$10+'СЕТ СН'!$I$6-'СЕТ СН'!$I$23</f>
        <v>1456.2540019599996</v>
      </c>
      <c r="H120" s="37">
        <f>SUMIFS(СВЦЭМ!$D$34:$D$777,СВЦЭМ!$A$34:$A$777,$A120,СВЦЭМ!$B$34:$B$777,H$119)+'СЕТ СН'!$I$11+СВЦЭМ!$D$10+'СЕТ СН'!$I$6-'СЕТ СН'!$I$23</f>
        <v>1335.3314832399997</v>
      </c>
      <c r="I120" s="37">
        <f>SUMIFS(СВЦЭМ!$D$34:$D$777,СВЦЭМ!$A$34:$A$777,$A120,СВЦЭМ!$B$34:$B$777,I$119)+'СЕТ СН'!$I$11+СВЦЭМ!$D$10+'СЕТ СН'!$I$6-'СЕТ СН'!$I$23</f>
        <v>1204.5384623099999</v>
      </c>
      <c r="J120" s="37">
        <f>SUMIFS(СВЦЭМ!$D$34:$D$777,СВЦЭМ!$A$34:$A$777,$A120,СВЦЭМ!$B$34:$B$777,J$119)+'СЕТ СН'!$I$11+СВЦЭМ!$D$10+'СЕТ СН'!$I$6-'СЕТ СН'!$I$23</f>
        <v>1178.5179948499999</v>
      </c>
      <c r="K120" s="37">
        <f>SUMIFS(СВЦЭМ!$D$34:$D$777,СВЦЭМ!$A$34:$A$777,$A120,СВЦЭМ!$B$34:$B$777,K$119)+'СЕТ СН'!$I$11+СВЦЭМ!$D$10+'СЕТ СН'!$I$6-'СЕТ СН'!$I$23</f>
        <v>1161.1238966299998</v>
      </c>
      <c r="L120" s="37">
        <f>SUMIFS(СВЦЭМ!$D$34:$D$777,СВЦЭМ!$A$34:$A$777,$A120,СВЦЭМ!$B$34:$B$777,L$119)+'СЕТ СН'!$I$11+СВЦЭМ!$D$10+'СЕТ СН'!$I$6-'СЕТ СН'!$I$23</f>
        <v>1223.4652881500001</v>
      </c>
      <c r="M120" s="37">
        <f>SUMIFS(СВЦЭМ!$D$34:$D$777,СВЦЭМ!$A$34:$A$777,$A120,СВЦЭМ!$B$34:$B$777,M$119)+'СЕТ СН'!$I$11+СВЦЭМ!$D$10+'СЕТ СН'!$I$6-'СЕТ СН'!$I$23</f>
        <v>1214.35435487</v>
      </c>
      <c r="N120" s="37">
        <f>SUMIFS(СВЦЭМ!$D$34:$D$777,СВЦЭМ!$A$34:$A$777,$A120,СВЦЭМ!$B$34:$B$777,N$119)+'СЕТ СН'!$I$11+СВЦЭМ!$D$10+'СЕТ СН'!$I$6-'СЕТ СН'!$I$23</f>
        <v>1216.2661376199999</v>
      </c>
      <c r="O120" s="37">
        <f>SUMIFS(СВЦЭМ!$D$34:$D$777,СВЦЭМ!$A$34:$A$777,$A120,СВЦЭМ!$B$34:$B$777,O$119)+'СЕТ СН'!$I$11+СВЦЭМ!$D$10+'СЕТ СН'!$I$6-'СЕТ СН'!$I$23</f>
        <v>1227.3783382199999</v>
      </c>
      <c r="P120" s="37">
        <f>SUMIFS(СВЦЭМ!$D$34:$D$777,СВЦЭМ!$A$34:$A$777,$A120,СВЦЭМ!$B$34:$B$777,P$119)+'СЕТ СН'!$I$11+СВЦЭМ!$D$10+'СЕТ СН'!$I$6-'СЕТ СН'!$I$23</f>
        <v>1227.29623158</v>
      </c>
      <c r="Q120" s="37">
        <f>SUMIFS(СВЦЭМ!$D$34:$D$777,СВЦЭМ!$A$34:$A$777,$A120,СВЦЭМ!$B$34:$B$777,Q$119)+'СЕТ СН'!$I$11+СВЦЭМ!$D$10+'СЕТ СН'!$I$6-'СЕТ СН'!$I$23</f>
        <v>1224.9417787299999</v>
      </c>
      <c r="R120" s="37">
        <f>SUMIFS(СВЦЭМ!$D$34:$D$777,СВЦЭМ!$A$34:$A$777,$A120,СВЦЭМ!$B$34:$B$777,R$119)+'СЕТ СН'!$I$11+СВЦЭМ!$D$10+'СЕТ СН'!$I$6-'СЕТ СН'!$I$23</f>
        <v>1232.5900588999998</v>
      </c>
      <c r="S120" s="37">
        <f>SUMIFS(СВЦЭМ!$D$34:$D$777,СВЦЭМ!$A$34:$A$777,$A120,СВЦЭМ!$B$34:$B$777,S$119)+'СЕТ СН'!$I$11+СВЦЭМ!$D$10+'СЕТ СН'!$I$6-'СЕТ СН'!$I$23</f>
        <v>1225.5432768800001</v>
      </c>
      <c r="T120" s="37">
        <f>SUMIFS(СВЦЭМ!$D$34:$D$777,СВЦЭМ!$A$34:$A$777,$A120,СВЦЭМ!$B$34:$B$777,T$119)+'СЕТ СН'!$I$11+СВЦЭМ!$D$10+'СЕТ СН'!$I$6-'СЕТ СН'!$I$23</f>
        <v>1224.7501143700001</v>
      </c>
      <c r="U120" s="37">
        <f>SUMIFS(СВЦЭМ!$D$34:$D$777,СВЦЭМ!$A$34:$A$777,$A120,СВЦЭМ!$B$34:$B$777,U$119)+'СЕТ СН'!$I$11+СВЦЭМ!$D$10+'СЕТ СН'!$I$6-'СЕТ СН'!$I$23</f>
        <v>1208.9392837099999</v>
      </c>
      <c r="V120" s="37">
        <f>SUMIFS(СВЦЭМ!$D$34:$D$777,СВЦЭМ!$A$34:$A$777,$A120,СВЦЭМ!$B$34:$B$777,V$119)+'СЕТ СН'!$I$11+СВЦЭМ!$D$10+'СЕТ СН'!$I$6-'СЕТ СН'!$I$23</f>
        <v>1208.3602495800001</v>
      </c>
      <c r="W120" s="37">
        <f>SUMIFS(СВЦЭМ!$D$34:$D$777,СВЦЭМ!$A$34:$A$777,$A120,СВЦЭМ!$B$34:$B$777,W$119)+'СЕТ СН'!$I$11+СВЦЭМ!$D$10+'СЕТ СН'!$I$6-'СЕТ СН'!$I$23</f>
        <v>1184.8067471499999</v>
      </c>
      <c r="X120" s="37">
        <f>SUMIFS(СВЦЭМ!$D$34:$D$777,СВЦЭМ!$A$34:$A$777,$A120,СВЦЭМ!$B$34:$B$777,X$119)+'СЕТ СН'!$I$11+СВЦЭМ!$D$10+'СЕТ СН'!$I$6-'СЕТ СН'!$I$23</f>
        <v>1197.6444460899997</v>
      </c>
      <c r="Y120" s="37">
        <f>SUMIFS(СВЦЭМ!$D$34:$D$777,СВЦЭМ!$A$34:$A$777,$A120,СВЦЭМ!$B$34:$B$777,Y$119)+'СЕТ СН'!$I$11+СВЦЭМ!$D$10+'СЕТ СН'!$I$6-'СЕТ СН'!$I$23</f>
        <v>1305.1245434999996</v>
      </c>
      <c r="AA120" s="46"/>
    </row>
    <row r="121" spans="1:27" ht="15.75" x14ac:dyDescent="0.2">
      <c r="A121" s="36">
        <f>A120+1</f>
        <v>43253</v>
      </c>
      <c r="B121" s="37">
        <f>SUMIFS(СВЦЭМ!$D$34:$D$777,СВЦЭМ!$A$34:$A$777,$A121,СВЦЭМ!$B$34:$B$777,B$119)+'СЕТ СН'!$I$11+СВЦЭМ!$D$10+'СЕТ СН'!$I$6-'СЕТ СН'!$I$23</f>
        <v>1319.8366446599998</v>
      </c>
      <c r="C121" s="37">
        <f>SUMIFS(СВЦЭМ!$D$34:$D$777,СВЦЭМ!$A$34:$A$777,$A121,СВЦЭМ!$B$34:$B$777,C$119)+'СЕТ СН'!$I$11+СВЦЭМ!$D$10+'СЕТ СН'!$I$6-'СЕТ СН'!$I$23</f>
        <v>1385.5517206299996</v>
      </c>
      <c r="D121" s="37">
        <f>SUMIFS(СВЦЭМ!$D$34:$D$777,СВЦЭМ!$A$34:$A$777,$A121,СВЦЭМ!$B$34:$B$777,D$119)+'СЕТ СН'!$I$11+СВЦЭМ!$D$10+'СЕТ СН'!$I$6-'СЕТ СН'!$I$23</f>
        <v>1413.7024928599999</v>
      </c>
      <c r="E121" s="37">
        <f>SUMIFS(СВЦЭМ!$D$34:$D$777,СВЦЭМ!$A$34:$A$777,$A121,СВЦЭМ!$B$34:$B$777,E$119)+'СЕТ СН'!$I$11+СВЦЭМ!$D$10+'СЕТ СН'!$I$6-'СЕТ СН'!$I$23</f>
        <v>1417.9887579800002</v>
      </c>
      <c r="F121" s="37">
        <f>SUMIFS(СВЦЭМ!$D$34:$D$777,СВЦЭМ!$A$34:$A$777,$A121,СВЦЭМ!$B$34:$B$777,F$119)+'СЕТ СН'!$I$11+СВЦЭМ!$D$10+'СЕТ СН'!$I$6-'СЕТ СН'!$I$23</f>
        <v>1431.9844301199996</v>
      </c>
      <c r="G121" s="37">
        <f>SUMIFS(СВЦЭМ!$D$34:$D$777,СВЦЭМ!$A$34:$A$777,$A121,СВЦЭМ!$B$34:$B$777,G$119)+'СЕТ СН'!$I$11+СВЦЭМ!$D$10+'СЕТ СН'!$I$6-'СЕТ СН'!$I$23</f>
        <v>1413.4164346499997</v>
      </c>
      <c r="H121" s="37">
        <f>SUMIFS(СВЦЭМ!$D$34:$D$777,СВЦЭМ!$A$34:$A$777,$A121,СВЦЭМ!$B$34:$B$777,H$119)+'СЕТ СН'!$I$11+СВЦЭМ!$D$10+'СЕТ СН'!$I$6-'СЕТ СН'!$I$23</f>
        <v>1332.99667714</v>
      </c>
      <c r="I121" s="37">
        <f>SUMIFS(СВЦЭМ!$D$34:$D$777,СВЦЭМ!$A$34:$A$777,$A121,СВЦЭМ!$B$34:$B$777,I$119)+'СЕТ СН'!$I$11+СВЦЭМ!$D$10+'СЕТ СН'!$I$6-'СЕТ СН'!$I$23</f>
        <v>1246.0478299799997</v>
      </c>
      <c r="J121" s="37">
        <f>SUMIFS(СВЦЭМ!$D$34:$D$777,СВЦЭМ!$A$34:$A$777,$A121,СВЦЭМ!$B$34:$B$777,J$119)+'СЕТ СН'!$I$11+СВЦЭМ!$D$10+'СЕТ СН'!$I$6-'СЕТ СН'!$I$23</f>
        <v>1204.4849655399998</v>
      </c>
      <c r="K121" s="37">
        <f>SUMIFS(СВЦЭМ!$D$34:$D$777,СВЦЭМ!$A$34:$A$777,$A121,СВЦЭМ!$B$34:$B$777,K$119)+'СЕТ СН'!$I$11+СВЦЭМ!$D$10+'СЕТ СН'!$I$6-'СЕТ СН'!$I$23</f>
        <v>1213.0282144899998</v>
      </c>
      <c r="L121" s="37">
        <f>SUMIFS(СВЦЭМ!$D$34:$D$777,СВЦЭМ!$A$34:$A$777,$A121,СВЦЭМ!$B$34:$B$777,L$119)+'СЕТ СН'!$I$11+СВЦЭМ!$D$10+'СЕТ СН'!$I$6-'СЕТ СН'!$I$23</f>
        <v>1225.9354356999997</v>
      </c>
      <c r="M121" s="37">
        <f>SUMIFS(СВЦЭМ!$D$34:$D$777,СВЦЭМ!$A$34:$A$777,$A121,СВЦЭМ!$B$34:$B$777,M$119)+'СЕТ СН'!$I$11+СВЦЭМ!$D$10+'СЕТ СН'!$I$6-'СЕТ СН'!$I$23</f>
        <v>1231.91061008</v>
      </c>
      <c r="N121" s="37">
        <f>SUMIFS(СВЦЭМ!$D$34:$D$777,СВЦЭМ!$A$34:$A$777,$A121,СВЦЭМ!$B$34:$B$777,N$119)+'СЕТ СН'!$I$11+СВЦЭМ!$D$10+'СЕТ СН'!$I$6-'СЕТ СН'!$I$23</f>
        <v>1228.4551130599998</v>
      </c>
      <c r="O121" s="37">
        <f>SUMIFS(СВЦЭМ!$D$34:$D$777,СВЦЭМ!$A$34:$A$777,$A121,СВЦЭМ!$B$34:$B$777,O$119)+'СЕТ СН'!$I$11+СВЦЭМ!$D$10+'СЕТ СН'!$I$6-'СЕТ СН'!$I$23</f>
        <v>1240.7862642</v>
      </c>
      <c r="P121" s="37">
        <f>SUMIFS(СВЦЭМ!$D$34:$D$777,СВЦЭМ!$A$34:$A$777,$A121,СВЦЭМ!$B$34:$B$777,P$119)+'СЕТ СН'!$I$11+СВЦЭМ!$D$10+'СЕТ СН'!$I$6-'СЕТ СН'!$I$23</f>
        <v>1235.8387276899998</v>
      </c>
      <c r="Q121" s="37">
        <f>SUMIFS(СВЦЭМ!$D$34:$D$777,СВЦЭМ!$A$34:$A$777,$A121,СВЦЭМ!$B$34:$B$777,Q$119)+'СЕТ СН'!$I$11+СВЦЭМ!$D$10+'СЕТ СН'!$I$6-'СЕТ СН'!$I$23</f>
        <v>1231.9290154800001</v>
      </c>
      <c r="R121" s="37">
        <f>SUMIFS(СВЦЭМ!$D$34:$D$777,СВЦЭМ!$A$34:$A$777,$A121,СВЦЭМ!$B$34:$B$777,R$119)+'СЕТ СН'!$I$11+СВЦЭМ!$D$10+'СЕТ СН'!$I$6-'СЕТ СН'!$I$23</f>
        <v>1226.80596191</v>
      </c>
      <c r="S121" s="37">
        <f>SUMIFS(СВЦЭМ!$D$34:$D$777,СВЦЭМ!$A$34:$A$777,$A121,СВЦЭМ!$B$34:$B$777,S$119)+'СЕТ СН'!$I$11+СВЦЭМ!$D$10+'СЕТ СН'!$I$6-'СЕТ СН'!$I$23</f>
        <v>1229.6798963299998</v>
      </c>
      <c r="T121" s="37">
        <f>SUMIFS(СВЦЭМ!$D$34:$D$777,СВЦЭМ!$A$34:$A$777,$A121,СВЦЭМ!$B$34:$B$777,T$119)+'СЕТ СН'!$I$11+СВЦЭМ!$D$10+'СЕТ СН'!$I$6-'СЕТ СН'!$I$23</f>
        <v>1228.7715132200001</v>
      </c>
      <c r="U121" s="37">
        <f>SUMIFS(СВЦЭМ!$D$34:$D$777,СВЦЭМ!$A$34:$A$777,$A121,СВЦЭМ!$B$34:$B$777,U$119)+'СЕТ СН'!$I$11+СВЦЭМ!$D$10+'СЕТ СН'!$I$6-'СЕТ СН'!$I$23</f>
        <v>1213.3113926799997</v>
      </c>
      <c r="V121" s="37">
        <f>SUMIFS(СВЦЭМ!$D$34:$D$777,СВЦЭМ!$A$34:$A$777,$A121,СВЦЭМ!$B$34:$B$777,V$119)+'СЕТ СН'!$I$11+СВЦЭМ!$D$10+'СЕТ СН'!$I$6-'СЕТ СН'!$I$23</f>
        <v>1182.12044969</v>
      </c>
      <c r="W121" s="37">
        <f>SUMIFS(СВЦЭМ!$D$34:$D$777,СВЦЭМ!$A$34:$A$777,$A121,СВЦЭМ!$B$34:$B$777,W$119)+'СЕТ СН'!$I$11+СВЦЭМ!$D$10+'СЕТ СН'!$I$6-'СЕТ СН'!$I$23</f>
        <v>1154.2751623099998</v>
      </c>
      <c r="X121" s="37">
        <f>SUMIFS(СВЦЭМ!$D$34:$D$777,СВЦЭМ!$A$34:$A$777,$A121,СВЦЭМ!$B$34:$B$777,X$119)+'СЕТ СН'!$I$11+СВЦЭМ!$D$10+'СЕТ СН'!$I$6-'СЕТ СН'!$I$23</f>
        <v>1160.8698643499997</v>
      </c>
      <c r="Y121" s="37">
        <f>SUMIFS(СВЦЭМ!$D$34:$D$777,СВЦЭМ!$A$34:$A$777,$A121,СВЦЭМ!$B$34:$B$777,Y$119)+'СЕТ СН'!$I$11+СВЦЭМ!$D$10+'СЕТ СН'!$I$6-'СЕТ СН'!$I$23</f>
        <v>1226.7309073900001</v>
      </c>
    </row>
    <row r="122" spans="1:27" ht="15.75" x14ac:dyDescent="0.2">
      <c r="A122" s="36">
        <f t="shared" ref="A122:A150" si="3">A121+1</f>
        <v>43254</v>
      </c>
      <c r="B122" s="37">
        <f>SUMIFS(СВЦЭМ!$D$34:$D$777,СВЦЭМ!$A$34:$A$777,$A122,СВЦЭМ!$B$34:$B$777,B$119)+'СЕТ СН'!$I$11+СВЦЭМ!$D$10+'СЕТ СН'!$I$6-'СЕТ СН'!$I$23</f>
        <v>1357.6215384000002</v>
      </c>
      <c r="C122" s="37">
        <f>SUMIFS(СВЦЭМ!$D$34:$D$777,СВЦЭМ!$A$34:$A$777,$A122,СВЦЭМ!$B$34:$B$777,C$119)+'СЕТ СН'!$I$11+СВЦЭМ!$D$10+'СЕТ СН'!$I$6-'СЕТ СН'!$I$23</f>
        <v>1409.4328344499995</v>
      </c>
      <c r="D122" s="37">
        <f>SUMIFS(СВЦЭМ!$D$34:$D$777,СВЦЭМ!$A$34:$A$777,$A122,СВЦЭМ!$B$34:$B$777,D$119)+'СЕТ СН'!$I$11+СВЦЭМ!$D$10+'СЕТ СН'!$I$6-'СЕТ СН'!$I$23</f>
        <v>1430.7560384499998</v>
      </c>
      <c r="E122" s="37">
        <f>SUMIFS(СВЦЭМ!$D$34:$D$777,СВЦЭМ!$A$34:$A$777,$A122,СВЦЭМ!$B$34:$B$777,E$119)+'СЕТ СН'!$I$11+СВЦЭМ!$D$10+'СЕТ СН'!$I$6-'СЕТ СН'!$I$23</f>
        <v>1457.7818452500001</v>
      </c>
      <c r="F122" s="37">
        <f>SUMIFS(СВЦЭМ!$D$34:$D$777,СВЦЭМ!$A$34:$A$777,$A122,СВЦЭМ!$B$34:$B$777,F$119)+'СЕТ СН'!$I$11+СВЦЭМ!$D$10+'СЕТ СН'!$I$6-'СЕТ СН'!$I$23</f>
        <v>1485.8532476699997</v>
      </c>
      <c r="G122" s="37">
        <f>SUMIFS(СВЦЭМ!$D$34:$D$777,СВЦЭМ!$A$34:$A$777,$A122,СВЦЭМ!$B$34:$B$777,G$119)+'СЕТ СН'!$I$11+СВЦЭМ!$D$10+'СЕТ СН'!$I$6-'СЕТ СН'!$I$23</f>
        <v>1470.0658935899996</v>
      </c>
      <c r="H122" s="37">
        <f>SUMIFS(СВЦЭМ!$D$34:$D$777,СВЦЭМ!$A$34:$A$777,$A122,СВЦЭМ!$B$34:$B$777,H$119)+'СЕТ СН'!$I$11+СВЦЭМ!$D$10+'СЕТ СН'!$I$6-'СЕТ СН'!$I$23</f>
        <v>1368.4396063899999</v>
      </c>
      <c r="I122" s="37">
        <f>SUMIFS(СВЦЭМ!$D$34:$D$777,СВЦЭМ!$A$34:$A$777,$A122,СВЦЭМ!$B$34:$B$777,I$119)+'СЕТ СН'!$I$11+СВЦЭМ!$D$10+'СЕТ СН'!$I$6-'СЕТ СН'!$I$23</f>
        <v>1313.3928684899997</v>
      </c>
      <c r="J122" s="37">
        <f>SUMIFS(СВЦЭМ!$D$34:$D$777,СВЦЭМ!$A$34:$A$777,$A122,СВЦЭМ!$B$34:$B$777,J$119)+'СЕТ СН'!$I$11+СВЦЭМ!$D$10+'СЕТ СН'!$I$6-'СЕТ СН'!$I$23</f>
        <v>1236.28796831</v>
      </c>
      <c r="K122" s="37">
        <f>SUMIFS(СВЦЭМ!$D$34:$D$777,СВЦЭМ!$A$34:$A$777,$A122,СВЦЭМ!$B$34:$B$777,K$119)+'СЕТ СН'!$I$11+СВЦЭМ!$D$10+'СЕТ СН'!$I$6-'СЕТ СН'!$I$23</f>
        <v>1194.9863174799998</v>
      </c>
      <c r="L122" s="37">
        <f>SUMIFS(СВЦЭМ!$D$34:$D$777,СВЦЭМ!$A$34:$A$777,$A122,СВЦЭМ!$B$34:$B$777,L$119)+'СЕТ СН'!$I$11+СВЦЭМ!$D$10+'СЕТ СН'!$I$6-'СЕТ СН'!$I$23</f>
        <v>1177.9845597600001</v>
      </c>
      <c r="M122" s="37">
        <f>SUMIFS(СВЦЭМ!$D$34:$D$777,СВЦЭМ!$A$34:$A$777,$A122,СВЦЭМ!$B$34:$B$777,M$119)+'СЕТ СН'!$I$11+СВЦЭМ!$D$10+'СЕТ СН'!$I$6-'СЕТ СН'!$I$23</f>
        <v>1189.6138962599998</v>
      </c>
      <c r="N122" s="37">
        <f>SUMIFS(СВЦЭМ!$D$34:$D$777,СВЦЭМ!$A$34:$A$777,$A122,СВЦЭМ!$B$34:$B$777,N$119)+'СЕТ СН'!$I$11+СВЦЭМ!$D$10+'СЕТ СН'!$I$6-'СЕТ СН'!$I$23</f>
        <v>1197.6865916500001</v>
      </c>
      <c r="O122" s="37">
        <f>SUMIFS(СВЦЭМ!$D$34:$D$777,СВЦЭМ!$A$34:$A$777,$A122,СВЦЭМ!$B$34:$B$777,O$119)+'СЕТ СН'!$I$11+СВЦЭМ!$D$10+'СЕТ СН'!$I$6-'СЕТ СН'!$I$23</f>
        <v>1209.5656094299998</v>
      </c>
      <c r="P122" s="37">
        <f>SUMIFS(СВЦЭМ!$D$34:$D$777,СВЦЭМ!$A$34:$A$777,$A122,СВЦЭМ!$B$34:$B$777,P$119)+'СЕТ СН'!$I$11+СВЦЭМ!$D$10+'СЕТ СН'!$I$6-'СЕТ СН'!$I$23</f>
        <v>1218.29482495</v>
      </c>
      <c r="Q122" s="37">
        <f>SUMIFS(СВЦЭМ!$D$34:$D$777,СВЦЭМ!$A$34:$A$777,$A122,СВЦЭМ!$B$34:$B$777,Q$119)+'СЕТ СН'!$I$11+СВЦЭМ!$D$10+'СЕТ СН'!$I$6-'СЕТ СН'!$I$23</f>
        <v>1213.0413055499998</v>
      </c>
      <c r="R122" s="37">
        <f>SUMIFS(СВЦЭМ!$D$34:$D$777,СВЦЭМ!$A$34:$A$777,$A122,СВЦЭМ!$B$34:$B$777,R$119)+'СЕТ СН'!$I$11+СВЦЭМ!$D$10+'СЕТ СН'!$I$6-'СЕТ СН'!$I$23</f>
        <v>1213.8859147200001</v>
      </c>
      <c r="S122" s="37">
        <f>SUMIFS(СВЦЭМ!$D$34:$D$777,СВЦЭМ!$A$34:$A$777,$A122,СВЦЭМ!$B$34:$B$777,S$119)+'СЕТ СН'!$I$11+СВЦЭМ!$D$10+'СЕТ СН'!$I$6-'СЕТ СН'!$I$23</f>
        <v>1213.6230642299997</v>
      </c>
      <c r="T122" s="37">
        <f>SUMIFS(СВЦЭМ!$D$34:$D$777,СВЦЭМ!$A$34:$A$777,$A122,СВЦЭМ!$B$34:$B$777,T$119)+'СЕТ СН'!$I$11+СВЦЭМ!$D$10+'СЕТ СН'!$I$6-'СЕТ СН'!$I$23</f>
        <v>1216.8527125000001</v>
      </c>
      <c r="U122" s="37">
        <f>SUMIFS(СВЦЭМ!$D$34:$D$777,СВЦЭМ!$A$34:$A$777,$A122,СВЦЭМ!$B$34:$B$777,U$119)+'СЕТ СН'!$I$11+СВЦЭМ!$D$10+'СЕТ СН'!$I$6-'СЕТ СН'!$I$23</f>
        <v>1217.5495416999997</v>
      </c>
      <c r="V122" s="37">
        <f>SUMIFS(СВЦЭМ!$D$34:$D$777,СВЦЭМ!$A$34:$A$777,$A122,СВЦЭМ!$B$34:$B$777,V$119)+'СЕТ СН'!$I$11+СВЦЭМ!$D$10+'СЕТ СН'!$I$6-'СЕТ СН'!$I$23</f>
        <v>1197.4657158599998</v>
      </c>
      <c r="W122" s="37">
        <f>SUMIFS(СВЦЭМ!$D$34:$D$777,СВЦЭМ!$A$34:$A$777,$A122,СВЦЭМ!$B$34:$B$777,W$119)+'СЕТ СН'!$I$11+СВЦЭМ!$D$10+'СЕТ СН'!$I$6-'СЕТ СН'!$I$23</f>
        <v>1147.8188634899998</v>
      </c>
      <c r="X122" s="37">
        <f>SUMIFS(СВЦЭМ!$D$34:$D$777,СВЦЭМ!$A$34:$A$777,$A122,СВЦЭМ!$B$34:$B$777,X$119)+'СЕТ СН'!$I$11+СВЦЭМ!$D$10+'СЕТ СН'!$I$6-'СЕТ СН'!$I$23</f>
        <v>1158.4010233899999</v>
      </c>
      <c r="Y122" s="37">
        <f>SUMIFS(СВЦЭМ!$D$34:$D$777,СВЦЭМ!$A$34:$A$777,$A122,СВЦЭМ!$B$34:$B$777,Y$119)+'СЕТ СН'!$I$11+СВЦЭМ!$D$10+'СЕТ СН'!$I$6-'СЕТ СН'!$I$23</f>
        <v>1284.70655334</v>
      </c>
    </row>
    <row r="123" spans="1:27" ht="15.75" x14ac:dyDescent="0.2">
      <c r="A123" s="36">
        <f t="shared" si="3"/>
        <v>43255</v>
      </c>
      <c r="B123" s="37">
        <f>SUMIFS(СВЦЭМ!$D$34:$D$777,СВЦЭМ!$A$34:$A$777,$A123,СВЦЭМ!$B$34:$B$777,B$119)+'СЕТ СН'!$I$11+СВЦЭМ!$D$10+'СЕТ СН'!$I$6-'СЕТ СН'!$I$23</f>
        <v>1398.0842275499995</v>
      </c>
      <c r="C123" s="37">
        <f>SUMIFS(СВЦЭМ!$D$34:$D$777,СВЦЭМ!$A$34:$A$777,$A123,СВЦЭМ!$B$34:$B$777,C$119)+'СЕТ СН'!$I$11+СВЦЭМ!$D$10+'СЕТ СН'!$I$6-'СЕТ СН'!$I$23</f>
        <v>1460.1306481199995</v>
      </c>
      <c r="D123" s="37">
        <f>SUMIFS(СВЦЭМ!$D$34:$D$777,СВЦЭМ!$A$34:$A$777,$A123,СВЦЭМ!$B$34:$B$777,D$119)+'СЕТ СН'!$I$11+СВЦЭМ!$D$10+'СЕТ СН'!$I$6-'СЕТ СН'!$I$23</f>
        <v>1495.5204375399994</v>
      </c>
      <c r="E123" s="37">
        <f>SUMIFS(СВЦЭМ!$D$34:$D$777,СВЦЭМ!$A$34:$A$777,$A123,СВЦЭМ!$B$34:$B$777,E$119)+'СЕТ СН'!$I$11+СВЦЭМ!$D$10+'СЕТ СН'!$I$6-'СЕТ СН'!$I$23</f>
        <v>1513.6465178699996</v>
      </c>
      <c r="F123" s="37">
        <f>SUMIFS(СВЦЭМ!$D$34:$D$777,СВЦЭМ!$A$34:$A$777,$A123,СВЦЭМ!$B$34:$B$777,F$119)+'СЕТ СН'!$I$11+СВЦЭМ!$D$10+'СЕТ СН'!$I$6-'СЕТ СН'!$I$23</f>
        <v>1536.3167214800001</v>
      </c>
      <c r="G123" s="37">
        <f>SUMIFS(СВЦЭМ!$D$34:$D$777,СВЦЭМ!$A$34:$A$777,$A123,СВЦЭМ!$B$34:$B$777,G$119)+'СЕТ СН'!$I$11+СВЦЭМ!$D$10+'СЕТ СН'!$I$6-'СЕТ СН'!$I$23</f>
        <v>1506.6380433299996</v>
      </c>
      <c r="H123" s="37">
        <f>SUMIFS(СВЦЭМ!$D$34:$D$777,СВЦЭМ!$A$34:$A$777,$A123,СВЦЭМ!$B$34:$B$777,H$119)+'СЕТ СН'!$I$11+СВЦЭМ!$D$10+'СЕТ СН'!$I$6-'СЕТ СН'!$I$23</f>
        <v>1381.3191612899996</v>
      </c>
      <c r="I123" s="37">
        <f>SUMIFS(СВЦЭМ!$D$34:$D$777,СВЦЭМ!$A$34:$A$777,$A123,СВЦЭМ!$B$34:$B$777,I$119)+'СЕТ СН'!$I$11+СВЦЭМ!$D$10+'СЕТ СН'!$I$6-'СЕТ СН'!$I$23</f>
        <v>1294.2744410699997</v>
      </c>
      <c r="J123" s="37">
        <f>SUMIFS(СВЦЭМ!$D$34:$D$777,СВЦЭМ!$A$34:$A$777,$A123,СВЦЭМ!$B$34:$B$777,J$119)+'СЕТ СН'!$I$11+СВЦЭМ!$D$10+'СЕТ СН'!$I$6-'СЕТ СН'!$I$23</f>
        <v>1245.8336191600001</v>
      </c>
      <c r="K123" s="37">
        <f>SUMIFS(СВЦЭМ!$D$34:$D$777,СВЦЭМ!$A$34:$A$777,$A123,СВЦЭМ!$B$34:$B$777,K$119)+'СЕТ СН'!$I$11+СВЦЭМ!$D$10+'СЕТ СН'!$I$6-'СЕТ СН'!$I$23</f>
        <v>1216.0109719799998</v>
      </c>
      <c r="L123" s="37">
        <f>SUMIFS(СВЦЭМ!$D$34:$D$777,СВЦЭМ!$A$34:$A$777,$A123,СВЦЭМ!$B$34:$B$777,L$119)+'СЕТ СН'!$I$11+СВЦЭМ!$D$10+'СЕТ СН'!$I$6-'СЕТ СН'!$I$23</f>
        <v>1207.1267846199999</v>
      </c>
      <c r="M123" s="37">
        <f>SUMIFS(СВЦЭМ!$D$34:$D$777,СВЦЭМ!$A$34:$A$777,$A123,СВЦЭМ!$B$34:$B$777,M$119)+'СЕТ СН'!$I$11+СВЦЭМ!$D$10+'СЕТ СН'!$I$6-'СЕТ СН'!$I$23</f>
        <v>1213.9220649599997</v>
      </c>
      <c r="N123" s="37">
        <f>SUMIFS(СВЦЭМ!$D$34:$D$777,СВЦЭМ!$A$34:$A$777,$A123,СВЦЭМ!$B$34:$B$777,N$119)+'СЕТ СН'!$I$11+СВЦЭМ!$D$10+'СЕТ СН'!$I$6-'СЕТ СН'!$I$23</f>
        <v>1225.39966916</v>
      </c>
      <c r="O123" s="37">
        <f>SUMIFS(СВЦЭМ!$D$34:$D$777,СВЦЭМ!$A$34:$A$777,$A123,СВЦЭМ!$B$34:$B$777,O$119)+'СЕТ СН'!$I$11+СВЦЭМ!$D$10+'СЕТ СН'!$I$6-'СЕТ СН'!$I$23</f>
        <v>1224.39661312</v>
      </c>
      <c r="P123" s="37">
        <f>SUMIFS(СВЦЭМ!$D$34:$D$777,СВЦЭМ!$A$34:$A$777,$A123,СВЦЭМ!$B$34:$B$777,P$119)+'СЕТ СН'!$I$11+СВЦЭМ!$D$10+'СЕТ СН'!$I$6-'СЕТ СН'!$I$23</f>
        <v>1220.0167557899999</v>
      </c>
      <c r="Q123" s="37">
        <f>SUMIFS(СВЦЭМ!$D$34:$D$777,СВЦЭМ!$A$34:$A$777,$A123,СВЦЭМ!$B$34:$B$777,Q$119)+'СЕТ СН'!$I$11+СВЦЭМ!$D$10+'СЕТ СН'!$I$6-'СЕТ СН'!$I$23</f>
        <v>1219.8338638999999</v>
      </c>
      <c r="R123" s="37">
        <f>SUMIFS(СВЦЭМ!$D$34:$D$777,СВЦЭМ!$A$34:$A$777,$A123,СВЦЭМ!$B$34:$B$777,R$119)+'СЕТ СН'!$I$11+СВЦЭМ!$D$10+'СЕТ СН'!$I$6-'СЕТ СН'!$I$23</f>
        <v>1228.58468601</v>
      </c>
      <c r="S123" s="37">
        <f>SUMIFS(СВЦЭМ!$D$34:$D$777,СВЦЭМ!$A$34:$A$777,$A123,СВЦЭМ!$B$34:$B$777,S$119)+'СЕТ СН'!$I$11+СВЦЭМ!$D$10+'СЕТ СН'!$I$6-'СЕТ СН'!$I$23</f>
        <v>1219.5721661499997</v>
      </c>
      <c r="T123" s="37">
        <f>SUMIFS(СВЦЭМ!$D$34:$D$777,СВЦЭМ!$A$34:$A$777,$A123,СВЦЭМ!$B$34:$B$777,T$119)+'СЕТ СН'!$I$11+СВЦЭМ!$D$10+'СЕТ СН'!$I$6-'СЕТ СН'!$I$23</f>
        <v>1217.0599164400001</v>
      </c>
      <c r="U123" s="37">
        <f>SUMIFS(СВЦЭМ!$D$34:$D$777,СВЦЭМ!$A$34:$A$777,$A123,СВЦЭМ!$B$34:$B$777,U$119)+'СЕТ СН'!$I$11+СВЦЭМ!$D$10+'СЕТ СН'!$I$6-'СЕТ СН'!$I$23</f>
        <v>1209.0138389599997</v>
      </c>
      <c r="V123" s="37">
        <f>SUMIFS(СВЦЭМ!$D$34:$D$777,СВЦЭМ!$A$34:$A$777,$A123,СВЦЭМ!$B$34:$B$777,V$119)+'СЕТ СН'!$I$11+СВЦЭМ!$D$10+'СЕТ СН'!$I$6-'СЕТ СН'!$I$23</f>
        <v>1201.6815626699999</v>
      </c>
      <c r="W123" s="37">
        <f>SUMIFS(СВЦЭМ!$D$34:$D$777,СВЦЭМ!$A$34:$A$777,$A123,СВЦЭМ!$B$34:$B$777,W$119)+'СЕТ СН'!$I$11+СВЦЭМ!$D$10+'СЕТ СН'!$I$6-'СЕТ СН'!$I$23</f>
        <v>1189.75042446</v>
      </c>
      <c r="X123" s="37">
        <f>SUMIFS(СВЦЭМ!$D$34:$D$777,СВЦЭМ!$A$34:$A$777,$A123,СВЦЭМ!$B$34:$B$777,X$119)+'СЕТ СН'!$I$11+СВЦЭМ!$D$10+'СЕТ СН'!$I$6-'СЕТ СН'!$I$23</f>
        <v>1198.33576193</v>
      </c>
      <c r="Y123" s="37">
        <f>SUMIFS(СВЦЭМ!$D$34:$D$777,СВЦЭМ!$A$34:$A$777,$A123,СВЦЭМ!$B$34:$B$777,Y$119)+'СЕТ СН'!$I$11+СВЦЭМ!$D$10+'СЕТ СН'!$I$6-'СЕТ СН'!$I$23</f>
        <v>1297.4431035599996</v>
      </c>
    </row>
    <row r="124" spans="1:27" ht="15.75" x14ac:dyDescent="0.2">
      <c r="A124" s="36">
        <f t="shared" si="3"/>
        <v>43256</v>
      </c>
      <c r="B124" s="37">
        <f>SUMIFS(СВЦЭМ!$D$34:$D$777,СВЦЭМ!$A$34:$A$777,$A124,СВЦЭМ!$B$34:$B$777,B$119)+'СЕТ СН'!$I$11+СВЦЭМ!$D$10+'СЕТ СН'!$I$6-'СЕТ СН'!$I$23</f>
        <v>1380.9851507799999</v>
      </c>
      <c r="C124" s="37">
        <f>SUMIFS(СВЦЭМ!$D$34:$D$777,СВЦЭМ!$A$34:$A$777,$A124,СВЦЭМ!$B$34:$B$777,C$119)+'СЕТ СН'!$I$11+СВЦЭМ!$D$10+'СЕТ СН'!$I$6-'СЕТ СН'!$I$23</f>
        <v>1427.4151700999996</v>
      </c>
      <c r="D124" s="37">
        <f>SUMIFS(СВЦЭМ!$D$34:$D$777,СВЦЭМ!$A$34:$A$777,$A124,СВЦЭМ!$B$34:$B$777,D$119)+'СЕТ СН'!$I$11+СВЦЭМ!$D$10+'СЕТ СН'!$I$6-'СЕТ СН'!$I$23</f>
        <v>1459.3564246999999</v>
      </c>
      <c r="E124" s="37">
        <f>SUMIFS(СВЦЭМ!$D$34:$D$777,СВЦЭМ!$A$34:$A$777,$A124,СВЦЭМ!$B$34:$B$777,E$119)+'СЕТ СН'!$I$11+СВЦЭМ!$D$10+'СЕТ СН'!$I$6-'СЕТ СН'!$I$23</f>
        <v>1460.4608780699996</v>
      </c>
      <c r="F124" s="37">
        <f>SUMIFS(СВЦЭМ!$D$34:$D$777,СВЦЭМ!$A$34:$A$777,$A124,СВЦЭМ!$B$34:$B$777,F$119)+'СЕТ СН'!$I$11+СВЦЭМ!$D$10+'СЕТ СН'!$I$6-'СЕТ СН'!$I$23</f>
        <v>1475.2434202600002</v>
      </c>
      <c r="G124" s="37">
        <f>SUMIFS(СВЦЭМ!$D$34:$D$777,СВЦЭМ!$A$34:$A$777,$A124,СВЦЭМ!$B$34:$B$777,G$119)+'СЕТ СН'!$I$11+СВЦЭМ!$D$10+'СЕТ СН'!$I$6-'СЕТ СН'!$I$23</f>
        <v>1461.5116274099996</v>
      </c>
      <c r="H124" s="37">
        <f>SUMIFS(СВЦЭМ!$D$34:$D$777,СВЦЭМ!$A$34:$A$777,$A124,СВЦЭМ!$B$34:$B$777,H$119)+'СЕТ СН'!$I$11+СВЦЭМ!$D$10+'СЕТ СН'!$I$6-'СЕТ СН'!$I$23</f>
        <v>1329.7854231599999</v>
      </c>
      <c r="I124" s="37">
        <f>SUMIFS(СВЦЭМ!$D$34:$D$777,СВЦЭМ!$A$34:$A$777,$A124,СВЦЭМ!$B$34:$B$777,I$119)+'СЕТ СН'!$I$11+СВЦЭМ!$D$10+'СЕТ СН'!$I$6-'СЕТ СН'!$I$23</f>
        <v>1229.6613674199998</v>
      </c>
      <c r="J124" s="37">
        <f>SUMIFS(СВЦЭМ!$D$34:$D$777,СВЦЭМ!$A$34:$A$777,$A124,СВЦЭМ!$B$34:$B$777,J$119)+'СЕТ СН'!$I$11+СВЦЭМ!$D$10+'СЕТ СН'!$I$6-'СЕТ СН'!$I$23</f>
        <v>1199.8656514700001</v>
      </c>
      <c r="K124" s="37">
        <f>SUMIFS(СВЦЭМ!$D$34:$D$777,СВЦЭМ!$A$34:$A$777,$A124,СВЦЭМ!$B$34:$B$777,K$119)+'СЕТ СН'!$I$11+СВЦЭМ!$D$10+'СЕТ СН'!$I$6-'СЕТ СН'!$I$23</f>
        <v>1185.59710288</v>
      </c>
      <c r="L124" s="37">
        <f>SUMIFS(СВЦЭМ!$D$34:$D$777,СВЦЭМ!$A$34:$A$777,$A124,СВЦЭМ!$B$34:$B$777,L$119)+'СЕТ СН'!$I$11+СВЦЭМ!$D$10+'СЕТ СН'!$I$6-'СЕТ СН'!$I$23</f>
        <v>1181.9587720899999</v>
      </c>
      <c r="M124" s="37">
        <f>SUMIFS(СВЦЭМ!$D$34:$D$777,СВЦЭМ!$A$34:$A$777,$A124,СВЦЭМ!$B$34:$B$777,M$119)+'СЕТ СН'!$I$11+СВЦЭМ!$D$10+'СЕТ СН'!$I$6-'СЕТ СН'!$I$23</f>
        <v>1196.8848528200001</v>
      </c>
      <c r="N124" s="37">
        <f>SUMIFS(СВЦЭМ!$D$34:$D$777,СВЦЭМ!$A$34:$A$777,$A124,СВЦЭМ!$B$34:$B$777,N$119)+'СЕТ СН'!$I$11+СВЦЭМ!$D$10+'СЕТ СН'!$I$6-'СЕТ СН'!$I$23</f>
        <v>1232.0718969700001</v>
      </c>
      <c r="O124" s="37">
        <f>SUMIFS(СВЦЭМ!$D$34:$D$777,СВЦЭМ!$A$34:$A$777,$A124,СВЦЭМ!$B$34:$B$777,O$119)+'СЕТ СН'!$I$11+СВЦЭМ!$D$10+'СЕТ СН'!$I$6-'СЕТ СН'!$I$23</f>
        <v>1244.20199202</v>
      </c>
      <c r="P124" s="37">
        <f>SUMIFS(СВЦЭМ!$D$34:$D$777,СВЦЭМ!$A$34:$A$777,$A124,СВЦЭМ!$B$34:$B$777,P$119)+'СЕТ СН'!$I$11+СВЦЭМ!$D$10+'СЕТ СН'!$I$6-'СЕТ СН'!$I$23</f>
        <v>1235.94395626</v>
      </c>
      <c r="Q124" s="37">
        <f>SUMIFS(СВЦЭМ!$D$34:$D$777,СВЦЭМ!$A$34:$A$777,$A124,СВЦЭМ!$B$34:$B$777,Q$119)+'СЕТ СН'!$I$11+СВЦЭМ!$D$10+'СЕТ СН'!$I$6-'СЕТ СН'!$I$23</f>
        <v>1231.8540956699999</v>
      </c>
      <c r="R124" s="37">
        <f>SUMIFS(СВЦЭМ!$D$34:$D$777,СВЦЭМ!$A$34:$A$777,$A124,СВЦЭМ!$B$34:$B$777,R$119)+'СЕТ СН'!$I$11+СВЦЭМ!$D$10+'СЕТ СН'!$I$6-'СЕТ СН'!$I$23</f>
        <v>1247.0047878299997</v>
      </c>
      <c r="S124" s="37">
        <f>SUMIFS(СВЦЭМ!$D$34:$D$777,СВЦЭМ!$A$34:$A$777,$A124,СВЦЭМ!$B$34:$B$777,S$119)+'СЕТ СН'!$I$11+СВЦЭМ!$D$10+'СЕТ СН'!$I$6-'СЕТ СН'!$I$23</f>
        <v>1233.0603782399999</v>
      </c>
      <c r="T124" s="37">
        <f>SUMIFS(СВЦЭМ!$D$34:$D$777,СВЦЭМ!$A$34:$A$777,$A124,СВЦЭМ!$B$34:$B$777,T$119)+'СЕТ СН'!$I$11+СВЦЭМ!$D$10+'СЕТ СН'!$I$6-'СЕТ СН'!$I$23</f>
        <v>1223.9689724899999</v>
      </c>
      <c r="U124" s="37">
        <f>SUMIFS(СВЦЭМ!$D$34:$D$777,СВЦЭМ!$A$34:$A$777,$A124,СВЦЭМ!$B$34:$B$777,U$119)+'СЕТ СН'!$I$11+СВЦЭМ!$D$10+'СЕТ СН'!$I$6-'СЕТ СН'!$I$23</f>
        <v>1223.65794357</v>
      </c>
      <c r="V124" s="37">
        <f>SUMIFS(СВЦЭМ!$D$34:$D$777,СВЦЭМ!$A$34:$A$777,$A124,СВЦЭМ!$B$34:$B$777,V$119)+'СЕТ СН'!$I$11+СВЦЭМ!$D$10+'СЕТ СН'!$I$6-'СЕТ СН'!$I$23</f>
        <v>1240.3549441299997</v>
      </c>
      <c r="W124" s="37">
        <f>SUMIFS(СВЦЭМ!$D$34:$D$777,СВЦЭМ!$A$34:$A$777,$A124,СВЦЭМ!$B$34:$B$777,W$119)+'СЕТ СН'!$I$11+СВЦЭМ!$D$10+'СЕТ СН'!$I$6-'СЕТ СН'!$I$23</f>
        <v>1200.2214725399999</v>
      </c>
      <c r="X124" s="37">
        <f>SUMIFS(СВЦЭМ!$D$34:$D$777,СВЦЭМ!$A$34:$A$777,$A124,СВЦЭМ!$B$34:$B$777,X$119)+'СЕТ СН'!$I$11+СВЦЭМ!$D$10+'СЕТ СН'!$I$6-'СЕТ СН'!$I$23</f>
        <v>1221.2233302599998</v>
      </c>
      <c r="Y124" s="37">
        <f>SUMIFS(СВЦЭМ!$D$34:$D$777,СВЦЭМ!$A$34:$A$777,$A124,СВЦЭМ!$B$34:$B$777,Y$119)+'СЕТ СН'!$I$11+СВЦЭМ!$D$10+'СЕТ СН'!$I$6-'СЕТ СН'!$I$23</f>
        <v>1332.6116101399998</v>
      </c>
    </row>
    <row r="125" spans="1:27" ht="15.75" x14ac:dyDescent="0.2">
      <c r="A125" s="36">
        <f t="shared" si="3"/>
        <v>43257</v>
      </c>
      <c r="B125" s="37">
        <f>SUMIFS(СВЦЭМ!$D$34:$D$777,СВЦЭМ!$A$34:$A$777,$A125,СВЦЭМ!$B$34:$B$777,B$119)+'СЕТ СН'!$I$11+СВЦЭМ!$D$10+'СЕТ СН'!$I$6-'СЕТ СН'!$I$23</f>
        <v>1425.7881936999997</v>
      </c>
      <c r="C125" s="37">
        <f>SUMIFS(СВЦЭМ!$D$34:$D$777,СВЦЭМ!$A$34:$A$777,$A125,СВЦЭМ!$B$34:$B$777,C$119)+'СЕТ СН'!$I$11+СВЦЭМ!$D$10+'СЕТ СН'!$I$6-'СЕТ СН'!$I$23</f>
        <v>1486.5611711400002</v>
      </c>
      <c r="D125" s="37">
        <f>SUMIFS(СВЦЭМ!$D$34:$D$777,СВЦЭМ!$A$34:$A$777,$A125,СВЦЭМ!$B$34:$B$777,D$119)+'СЕТ СН'!$I$11+СВЦЭМ!$D$10+'СЕТ СН'!$I$6-'СЕТ СН'!$I$23</f>
        <v>1529.0000070999999</v>
      </c>
      <c r="E125" s="37">
        <f>SUMIFS(СВЦЭМ!$D$34:$D$777,СВЦЭМ!$A$34:$A$777,$A125,СВЦЭМ!$B$34:$B$777,E$119)+'СЕТ СН'!$I$11+СВЦЭМ!$D$10+'СЕТ СН'!$I$6-'СЕТ СН'!$I$23</f>
        <v>1532.8977773000001</v>
      </c>
      <c r="F125" s="37">
        <f>SUMIFS(СВЦЭМ!$D$34:$D$777,СВЦЭМ!$A$34:$A$777,$A125,СВЦЭМ!$B$34:$B$777,F$119)+'СЕТ СН'!$I$11+СВЦЭМ!$D$10+'СЕТ СН'!$I$6-'СЕТ СН'!$I$23</f>
        <v>1526.57630819</v>
      </c>
      <c r="G125" s="37">
        <f>SUMIFS(СВЦЭМ!$D$34:$D$777,СВЦЭМ!$A$34:$A$777,$A125,СВЦЭМ!$B$34:$B$777,G$119)+'СЕТ СН'!$I$11+СВЦЭМ!$D$10+'СЕТ СН'!$I$6-'СЕТ СН'!$I$23</f>
        <v>1519.2308411399995</v>
      </c>
      <c r="H125" s="37">
        <f>SUMIFS(СВЦЭМ!$D$34:$D$777,СВЦЭМ!$A$34:$A$777,$A125,СВЦЭМ!$B$34:$B$777,H$119)+'СЕТ СН'!$I$11+СВЦЭМ!$D$10+'СЕТ СН'!$I$6-'СЕТ СН'!$I$23</f>
        <v>1392.40896174</v>
      </c>
      <c r="I125" s="37">
        <f>SUMIFS(СВЦЭМ!$D$34:$D$777,СВЦЭМ!$A$34:$A$777,$A125,СВЦЭМ!$B$34:$B$777,I$119)+'СЕТ СН'!$I$11+СВЦЭМ!$D$10+'СЕТ СН'!$I$6-'СЕТ СН'!$I$23</f>
        <v>1263.4246871099999</v>
      </c>
      <c r="J125" s="37">
        <f>SUMIFS(СВЦЭМ!$D$34:$D$777,СВЦЭМ!$A$34:$A$777,$A125,СВЦЭМ!$B$34:$B$777,J$119)+'СЕТ СН'!$I$11+СВЦЭМ!$D$10+'СЕТ СН'!$I$6-'СЕТ СН'!$I$23</f>
        <v>1225.2916215800001</v>
      </c>
      <c r="K125" s="37">
        <f>SUMIFS(СВЦЭМ!$D$34:$D$777,СВЦЭМ!$A$34:$A$777,$A125,СВЦЭМ!$B$34:$B$777,K$119)+'СЕТ СН'!$I$11+СВЦЭМ!$D$10+'СЕТ СН'!$I$6-'СЕТ СН'!$I$23</f>
        <v>1200.4108070100001</v>
      </c>
      <c r="L125" s="37">
        <f>SUMIFS(СВЦЭМ!$D$34:$D$777,СВЦЭМ!$A$34:$A$777,$A125,СВЦЭМ!$B$34:$B$777,L$119)+'СЕТ СН'!$I$11+СВЦЭМ!$D$10+'СЕТ СН'!$I$6-'СЕТ СН'!$I$23</f>
        <v>1181.6739006600001</v>
      </c>
      <c r="M125" s="37">
        <f>SUMIFS(СВЦЭМ!$D$34:$D$777,СВЦЭМ!$A$34:$A$777,$A125,СВЦЭМ!$B$34:$B$777,M$119)+'СЕТ СН'!$I$11+СВЦЭМ!$D$10+'СЕТ СН'!$I$6-'СЕТ СН'!$I$23</f>
        <v>1190.7869867099998</v>
      </c>
      <c r="N125" s="37">
        <f>SUMIFS(СВЦЭМ!$D$34:$D$777,СВЦЭМ!$A$34:$A$777,$A125,СВЦЭМ!$B$34:$B$777,N$119)+'СЕТ СН'!$I$11+СВЦЭМ!$D$10+'СЕТ СН'!$I$6-'СЕТ СН'!$I$23</f>
        <v>1192.6438649399997</v>
      </c>
      <c r="O125" s="37">
        <f>SUMIFS(СВЦЭМ!$D$34:$D$777,СВЦЭМ!$A$34:$A$777,$A125,СВЦЭМ!$B$34:$B$777,O$119)+'СЕТ СН'!$I$11+СВЦЭМ!$D$10+'СЕТ СН'!$I$6-'СЕТ СН'!$I$23</f>
        <v>1196.7775371100001</v>
      </c>
      <c r="P125" s="37">
        <f>SUMIFS(СВЦЭМ!$D$34:$D$777,СВЦЭМ!$A$34:$A$777,$A125,СВЦЭМ!$B$34:$B$777,P$119)+'СЕТ СН'!$I$11+СВЦЭМ!$D$10+'СЕТ СН'!$I$6-'СЕТ СН'!$I$23</f>
        <v>1197.5494278199999</v>
      </c>
      <c r="Q125" s="37">
        <f>SUMIFS(СВЦЭМ!$D$34:$D$777,СВЦЭМ!$A$34:$A$777,$A125,СВЦЭМ!$B$34:$B$777,Q$119)+'СЕТ СН'!$I$11+СВЦЭМ!$D$10+'СЕТ СН'!$I$6-'СЕТ СН'!$I$23</f>
        <v>1195.2758154399999</v>
      </c>
      <c r="R125" s="37">
        <f>SUMIFS(СВЦЭМ!$D$34:$D$777,СВЦЭМ!$A$34:$A$777,$A125,СВЦЭМ!$B$34:$B$777,R$119)+'СЕТ СН'!$I$11+СВЦЭМ!$D$10+'СЕТ СН'!$I$6-'СЕТ СН'!$I$23</f>
        <v>1199.92754689</v>
      </c>
      <c r="S125" s="37">
        <f>SUMIFS(СВЦЭМ!$D$34:$D$777,СВЦЭМ!$A$34:$A$777,$A125,СВЦЭМ!$B$34:$B$777,S$119)+'СЕТ СН'!$I$11+СВЦЭМ!$D$10+'СЕТ СН'!$I$6-'СЕТ СН'!$I$23</f>
        <v>1199.9166723499998</v>
      </c>
      <c r="T125" s="37">
        <f>SUMIFS(СВЦЭМ!$D$34:$D$777,СВЦЭМ!$A$34:$A$777,$A125,СВЦЭМ!$B$34:$B$777,T$119)+'СЕТ СН'!$I$11+СВЦЭМ!$D$10+'СЕТ СН'!$I$6-'СЕТ СН'!$I$23</f>
        <v>1199.7495924199998</v>
      </c>
      <c r="U125" s="37">
        <f>SUMIFS(СВЦЭМ!$D$34:$D$777,СВЦЭМ!$A$34:$A$777,$A125,СВЦЭМ!$B$34:$B$777,U$119)+'СЕТ СН'!$I$11+СВЦЭМ!$D$10+'СЕТ СН'!$I$6-'СЕТ СН'!$I$23</f>
        <v>1202.8006509299998</v>
      </c>
      <c r="V125" s="37">
        <f>SUMIFS(СВЦЭМ!$D$34:$D$777,СВЦЭМ!$A$34:$A$777,$A125,СВЦЭМ!$B$34:$B$777,V$119)+'СЕТ СН'!$I$11+СВЦЭМ!$D$10+'СЕТ СН'!$I$6-'СЕТ СН'!$I$23</f>
        <v>1199.0333712799998</v>
      </c>
      <c r="W125" s="37">
        <f>SUMIFS(СВЦЭМ!$D$34:$D$777,СВЦЭМ!$A$34:$A$777,$A125,СВЦЭМ!$B$34:$B$777,W$119)+'СЕТ СН'!$I$11+СВЦЭМ!$D$10+'СЕТ СН'!$I$6-'СЕТ СН'!$I$23</f>
        <v>1182.45232343</v>
      </c>
      <c r="X125" s="37">
        <f>SUMIFS(СВЦЭМ!$D$34:$D$777,СВЦЭМ!$A$34:$A$777,$A125,СВЦЭМ!$B$34:$B$777,X$119)+'СЕТ СН'!$I$11+СВЦЭМ!$D$10+'СЕТ СН'!$I$6-'СЕТ СН'!$I$23</f>
        <v>1200.8250819199998</v>
      </c>
      <c r="Y125" s="37">
        <f>SUMIFS(СВЦЭМ!$D$34:$D$777,СВЦЭМ!$A$34:$A$777,$A125,СВЦЭМ!$B$34:$B$777,Y$119)+'СЕТ СН'!$I$11+СВЦЭМ!$D$10+'СЕТ СН'!$I$6-'СЕТ СН'!$I$23</f>
        <v>1313.8749990499996</v>
      </c>
    </row>
    <row r="126" spans="1:27" ht="15.75" x14ac:dyDescent="0.2">
      <c r="A126" s="36">
        <f t="shared" si="3"/>
        <v>43258</v>
      </c>
      <c r="B126" s="37">
        <f>SUMIFS(СВЦЭМ!$D$34:$D$777,СВЦЭМ!$A$34:$A$777,$A126,СВЦЭМ!$B$34:$B$777,B$119)+'СЕТ СН'!$I$11+СВЦЭМ!$D$10+'СЕТ СН'!$I$6-'СЕТ СН'!$I$23</f>
        <v>1393.83349916</v>
      </c>
      <c r="C126" s="37">
        <f>SUMIFS(СВЦЭМ!$D$34:$D$777,СВЦЭМ!$A$34:$A$777,$A126,СВЦЭМ!$B$34:$B$777,C$119)+'СЕТ СН'!$I$11+СВЦЭМ!$D$10+'СЕТ СН'!$I$6-'СЕТ СН'!$I$23</f>
        <v>1454.2032637999996</v>
      </c>
      <c r="D126" s="37">
        <f>SUMIFS(СВЦЭМ!$D$34:$D$777,СВЦЭМ!$A$34:$A$777,$A126,СВЦЭМ!$B$34:$B$777,D$119)+'СЕТ СН'!$I$11+СВЦЭМ!$D$10+'СЕТ СН'!$I$6-'СЕТ СН'!$I$23</f>
        <v>1475.7679793000002</v>
      </c>
      <c r="E126" s="37">
        <f>SUMIFS(СВЦЭМ!$D$34:$D$777,СВЦЭМ!$A$34:$A$777,$A126,СВЦЭМ!$B$34:$B$777,E$119)+'СЕТ СН'!$I$11+СВЦЭМ!$D$10+'СЕТ СН'!$I$6-'СЕТ СН'!$I$23</f>
        <v>1483.0872273299997</v>
      </c>
      <c r="F126" s="37">
        <f>SUMIFS(СВЦЭМ!$D$34:$D$777,СВЦЭМ!$A$34:$A$777,$A126,СВЦЭМ!$B$34:$B$777,F$119)+'СЕТ СН'!$I$11+СВЦЭМ!$D$10+'СЕТ СН'!$I$6-'СЕТ СН'!$I$23</f>
        <v>1496.4627602400001</v>
      </c>
      <c r="G126" s="37">
        <f>SUMIFS(СВЦЭМ!$D$34:$D$777,СВЦЭМ!$A$34:$A$777,$A126,СВЦЭМ!$B$34:$B$777,G$119)+'СЕТ СН'!$I$11+СВЦЭМ!$D$10+'СЕТ СН'!$I$6-'СЕТ СН'!$I$23</f>
        <v>1489.46169556</v>
      </c>
      <c r="H126" s="37">
        <f>SUMIFS(СВЦЭМ!$D$34:$D$777,СВЦЭМ!$A$34:$A$777,$A126,СВЦЭМ!$B$34:$B$777,H$119)+'СЕТ СН'!$I$11+СВЦЭМ!$D$10+'СЕТ СН'!$I$6-'СЕТ СН'!$I$23</f>
        <v>1358.4310097299999</v>
      </c>
      <c r="I126" s="37">
        <f>SUMIFS(СВЦЭМ!$D$34:$D$777,СВЦЭМ!$A$34:$A$777,$A126,СВЦЭМ!$B$34:$B$777,I$119)+'СЕТ СН'!$I$11+СВЦЭМ!$D$10+'СЕТ СН'!$I$6-'СЕТ СН'!$I$23</f>
        <v>1238.6569202699998</v>
      </c>
      <c r="J126" s="37">
        <f>SUMIFS(СВЦЭМ!$D$34:$D$777,СВЦЭМ!$A$34:$A$777,$A126,СВЦЭМ!$B$34:$B$777,J$119)+'СЕТ СН'!$I$11+СВЦЭМ!$D$10+'СЕТ СН'!$I$6-'СЕТ СН'!$I$23</f>
        <v>1205.50831569</v>
      </c>
      <c r="K126" s="37">
        <f>SUMIFS(СВЦЭМ!$D$34:$D$777,СВЦЭМ!$A$34:$A$777,$A126,СВЦЭМ!$B$34:$B$777,K$119)+'СЕТ СН'!$I$11+СВЦЭМ!$D$10+'СЕТ СН'!$I$6-'СЕТ СН'!$I$23</f>
        <v>1184.0467543499999</v>
      </c>
      <c r="L126" s="37">
        <f>SUMIFS(СВЦЭМ!$D$34:$D$777,СВЦЭМ!$A$34:$A$777,$A126,СВЦЭМ!$B$34:$B$777,L$119)+'СЕТ СН'!$I$11+СВЦЭМ!$D$10+'СЕТ СН'!$I$6-'СЕТ СН'!$I$23</f>
        <v>1169.2582548800001</v>
      </c>
      <c r="M126" s="37">
        <f>SUMIFS(СВЦЭМ!$D$34:$D$777,СВЦЭМ!$A$34:$A$777,$A126,СВЦЭМ!$B$34:$B$777,M$119)+'СЕТ СН'!$I$11+СВЦЭМ!$D$10+'СЕТ СН'!$I$6-'СЕТ СН'!$I$23</f>
        <v>1171.96201324</v>
      </c>
      <c r="N126" s="37">
        <f>SUMIFS(СВЦЭМ!$D$34:$D$777,СВЦЭМ!$A$34:$A$777,$A126,СВЦЭМ!$B$34:$B$777,N$119)+'СЕТ СН'!$I$11+СВЦЭМ!$D$10+'СЕТ СН'!$I$6-'СЕТ СН'!$I$23</f>
        <v>1181.5439777799998</v>
      </c>
      <c r="O126" s="37">
        <f>SUMIFS(СВЦЭМ!$D$34:$D$777,СВЦЭМ!$A$34:$A$777,$A126,СВЦЭМ!$B$34:$B$777,O$119)+'СЕТ СН'!$I$11+СВЦЭМ!$D$10+'СЕТ СН'!$I$6-'СЕТ СН'!$I$23</f>
        <v>1186.2609615900001</v>
      </c>
      <c r="P126" s="37">
        <f>SUMIFS(СВЦЭМ!$D$34:$D$777,СВЦЭМ!$A$34:$A$777,$A126,СВЦЭМ!$B$34:$B$777,P$119)+'СЕТ СН'!$I$11+СВЦЭМ!$D$10+'СЕТ СН'!$I$6-'СЕТ СН'!$I$23</f>
        <v>1174.3364238700001</v>
      </c>
      <c r="Q126" s="37">
        <f>SUMIFS(СВЦЭМ!$D$34:$D$777,СВЦЭМ!$A$34:$A$777,$A126,СВЦЭМ!$B$34:$B$777,Q$119)+'СЕТ СН'!$I$11+СВЦЭМ!$D$10+'СЕТ СН'!$I$6-'СЕТ СН'!$I$23</f>
        <v>1185.5573660999999</v>
      </c>
      <c r="R126" s="37">
        <f>SUMIFS(СВЦЭМ!$D$34:$D$777,СВЦЭМ!$A$34:$A$777,$A126,СВЦЭМ!$B$34:$B$777,R$119)+'СЕТ СН'!$I$11+СВЦЭМ!$D$10+'СЕТ СН'!$I$6-'СЕТ СН'!$I$23</f>
        <v>1206.9481155399999</v>
      </c>
      <c r="S126" s="37">
        <f>SUMIFS(СВЦЭМ!$D$34:$D$777,СВЦЭМ!$A$34:$A$777,$A126,СВЦЭМ!$B$34:$B$777,S$119)+'СЕТ СН'!$I$11+СВЦЭМ!$D$10+'СЕТ СН'!$I$6-'СЕТ СН'!$I$23</f>
        <v>1225.4717304699998</v>
      </c>
      <c r="T126" s="37">
        <f>SUMIFS(СВЦЭМ!$D$34:$D$777,СВЦЭМ!$A$34:$A$777,$A126,СВЦЭМ!$B$34:$B$777,T$119)+'СЕТ СН'!$I$11+СВЦЭМ!$D$10+'СЕТ СН'!$I$6-'СЕТ СН'!$I$23</f>
        <v>1247.8717161</v>
      </c>
      <c r="U126" s="37">
        <f>SUMIFS(СВЦЭМ!$D$34:$D$777,СВЦЭМ!$A$34:$A$777,$A126,СВЦЭМ!$B$34:$B$777,U$119)+'СЕТ СН'!$I$11+СВЦЭМ!$D$10+'СЕТ СН'!$I$6-'СЕТ СН'!$I$23</f>
        <v>1258.1956587300001</v>
      </c>
      <c r="V126" s="37">
        <f>SUMIFS(СВЦЭМ!$D$34:$D$777,СВЦЭМ!$A$34:$A$777,$A126,СВЦЭМ!$B$34:$B$777,V$119)+'СЕТ СН'!$I$11+СВЦЭМ!$D$10+'СЕТ СН'!$I$6-'СЕТ СН'!$I$23</f>
        <v>1255.05464863</v>
      </c>
      <c r="W126" s="37">
        <f>SUMIFS(СВЦЭМ!$D$34:$D$777,СВЦЭМ!$A$34:$A$777,$A126,СВЦЭМ!$B$34:$B$777,W$119)+'СЕТ СН'!$I$11+СВЦЭМ!$D$10+'СЕТ СН'!$I$6-'СЕТ СН'!$I$23</f>
        <v>1233.2711700599998</v>
      </c>
      <c r="X126" s="37">
        <f>SUMIFS(СВЦЭМ!$D$34:$D$777,СВЦЭМ!$A$34:$A$777,$A126,СВЦЭМ!$B$34:$B$777,X$119)+'СЕТ СН'!$I$11+СВЦЭМ!$D$10+'СЕТ СН'!$I$6-'СЕТ СН'!$I$23</f>
        <v>1199.2843801099998</v>
      </c>
      <c r="Y126" s="37">
        <f>SUMIFS(СВЦЭМ!$D$34:$D$777,СВЦЭМ!$A$34:$A$777,$A126,СВЦЭМ!$B$34:$B$777,Y$119)+'СЕТ СН'!$I$11+СВЦЭМ!$D$10+'СЕТ СН'!$I$6-'СЕТ СН'!$I$23</f>
        <v>1307.93991981</v>
      </c>
    </row>
    <row r="127" spans="1:27" ht="15.75" x14ac:dyDescent="0.2">
      <c r="A127" s="36">
        <f t="shared" si="3"/>
        <v>43259</v>
      </c>
      <c r="B127" s="37">
        <f>SUMIFS(СВЦЭМ!$D$34:$D$777,СВЦЭМ!$A$34:$A$777,$A127,СВЦЭМ!$B$34:$B$777,B$119)+'СЕТ СН'!$I$11+СВЦЭМ!$D$10+'СЕТ СН'!$I$6-'СЕТ СН'!$I$23</f>
        <v>1395.5968839699999</v>
      </c>
      <c r="C127" s="37">
        <f>SUMIFS(СВЦЭМ!$D$34:$D$777,СВЦЭМ!$A$34:$A$777,$A127,СВЦЭМ!$B$34:$B$777,C$119)+'СЕТ СН'!$I$11+СВЦЭМ!$D$10+'СЕТ СН'!$I$6-'СЕТ СН'!$I$23</f>
        <v>1472.1918934</v>
      </c>
      <c r="D127" s="37">
        <f>SUMIFS(СВЦЭМ!$D$34:$D$777,СВЦЭМ!$A$34:$A$777,$A127,СВЦЭМ!$B$34:$B$777,D$119)+'СЕТ СН'!$I$11+СВЦЭМ!$D$10+'СЕТ СН'!$I$6-'СЕТ СН'!$I$23</f>
        <v>1518.0240094999995</v>
      </c>
      <c r="E127" s="37">
        <f>SUMIFS(СВЦЭМ!$D$34:$D$777,СВЦЭМ!$A$34:$A$777,$A127,СВЦЭМ!$B$34:$B$777,E$119)+'СЕТ СН'!$I$11+СВЦЭМ!$D$10+'СЕТ СН'!$I$6-'СЕТ СН'!$I$23</f>
        <v>1520.8602867499999</v>
      </c>
      <c r="F127" s="37">
        <f>SUMIFS(СВЦЭМ!$D$34:$D$777,СВЦЭМ!$A$34:$A$777,$A127,СВЦЭМ!$B$34:$B$777,F$119)+'СЕТ СН'!$I$11+СВЦЭМ!$D$10+'СЕТ СН'!$I$6-'СЕТ СН'!$I$23</f>
        <v>1525.4020853400002</v>
      </c>
      <c r="G127" s="37">
        <f>SUMIFS(СВЦЭМ!$D$34:$D$777,СВЦЭМ!$A$34:$A$777,$A127,СВЦЭМ!$B$34:$B$777,G$119)+'СЕТ СН'!$I$11+СВЦЭМ!$D$10+'СЕТ СН'!$I$6-'СЕТ СН'!$I$23</f>
        <v>1499.63060507</v>
      </c>
      <c r="H127" s="37">
        <f>SUMIFS(СВЦЭМ!$D$34:$D$777,СВЦЭМ!$A$34:$A$777,$A127,СВЦЭМ!$B$34:$B$777,H$119)+'СЕТ СН'!$I$11+СВЦЭМ!$D$10+'СЕТ СН'!$I$6-'СЕТ СН'!$I$23</f>
        <v>1370.05462657</v>
      </c>
      <c r="I127" s="37">
        <f>SUMIFS(СВЦЭМ!$D$34:$D$777,СВЦЭМ!$A$34:$A$777,$A127,СВЦЭМ!$B$34:$B$777,I$119)+'СЕТ СН'!$I$11+СВЦЭМ!$D$10+'СЕТ СН'!$I$6-'СЕТ СН'!$I$23</f>
        <v>1273.3752843500001</v>
      </c>
      <c r="J127" s="37">
        <f>SUMIFS(СВЦЭМ!$D$34:$D$777,СВЦЭМ!$A$34:$A$777,$A127,СВЦЭМ!$B$34:$B$777,J$119)+'СЕТ СН'!$I$11+СВЦЭМ!$D$10+'СЕТ СН'!$I$6-'СЕТ СН'!$I$23</f>
        <v>1232.4513700100001</v>
      </c>
      <c r="K127" s="37">
        <f>SUMIFS(СВЦЭМ!$D$34:$D$777,СВЦЭМ!$A$34:$A$777,$A127,СВЦЭМ!$B$34:$B$777,K$119)+'СЕТ СН'!$I$11+СВЦЭМ!$D$10+'СЕТ СН'!$I$6-'СЕТ СН'!$I$23</f>
        <v>1217.6446151299997</v>
      </c>
      <c r="L127" s="37">
        <f>SUMIFS(СВЦЭМ!$D$34:$D$777,СВЦЭМ!$A$34:$A$777,$A127,СВЦЭМ!$B$34:$B$777,L$119)+'СЕТ СН'!$I$11+СВЦЭМ!$D$10+'СЕТ СН'!$I$6-'СЕТ СН'!$I$23</f>
        <v>1201.2691132300001</v>
      </c>
      <c r="M127" s="37">
        <f>SUMIFS(СВЦЭМ!$D$34:$D$777,СВЦЭМ!$A$34:$A$777,$A127,СВЦЭМ!$B$34:$B$777,M$119)+'СЕТ СН'!$I$11+СВЦЭМ!$D$10+'СЕТ СН'!$I$6-'СЕТ СН'!$I$23</f>
        <v>1186.36225522</v>
      </c>
      <c r="N127" s="37">
        <f>SUMIFS(СВЦЭМ!$D$34:$D$777,СВЦЭМ!$A$34:$A$777,$A127,СВЦЭМ!$B$34:$B$777,N$119)+'СЕТ СН'!$I$11+СВЦЭМ!$D$10+'СЕТ СН'!$I$6-'СЕТ СН'!$I$23</f>
        <v>1189.87729743</v>
      </c>
      <c r="O127" s="37">
        <f>SUMIFS(СВЦЭМ!$D$34:$D$777,СВЦЭМ!$A$34:$A$777,$A127,СВЦЭМ!$B$34:$B$777,O$119)+'СЕТ СН'!$I$11+СВЦЭМ!$D$10+'СЕТ СН'!$I$6-'СЕТ СН'!$I$23</f>
        <v>1188.8403082199998</v>
      </c>
      <c r="P127" s="37">
        <f>SUMIFS(СВЦЭМ!$D$34:$D$777,СВЦЭМ!$A$34:$A$777,$A127,СВЦЭМ!$B$34:$B$777,P$119)+'СЕТ СН'!$I$11+СВЦЭМ!$D$10+'СЕТ СН'!$I$6-'СЕТ СН'!$I$23</f>
        <v>1190.8275058199997</v>
      </c>
      <c r="Q127" s="37">
        <f>SUMIFS(СВЦЭМ!$D$34:$D$777,СВЦЭМ!$A$34:$A$777,$A127,СВЦЭМ!$B$34:$B$777,Q$119)+'СЕТ СН'!$I$11+СВЦЭМ!$D$10+'СЕТ СН'!$I$6-'СЕТ СН'!$I$23</f>
        <v>1196.47198346</v>
      </c>
      <c r="R127" s="37">
        <f>SUMIFS(СВЦЭМ!$D$34:$D$777,СВЦЭМ!$A$34:$A$777,$A127,СВЦЭМ!$B$34:$B$777,R$119)+'СЕТ СН'!$I$11+СВЦЭМ!$D$10+'СЕТ СН'!$I$6-'СЕТ СН'!$I$23</f>
        <v>1200.06839451</v>
      </c>
      <c r="S127" s="37">
        <f>SUMIFS(СВЦЭМ!$D$34:$D$777,СВЦЭМ!$A$34:$A$777,$A127,СВЦЭМ!$B$34:$B$777,S$119)+'СЕТ СН'!$I$11+СВЦЭМ!$D$10+'СЕТ СН'!$I$6-'СЕТ СН'!$I$23</f>
        <v>1196.1073361999997</v>
      </c>
      <c r="T127" s="37">
        <f>SUMIFS(СВЦЭМ!$D$34:$D$777,СВЦЭМ!$A$34:$A$777,$A127,СВЦЭМ!$B$34:$B$777,T$119)+'СЕТ СН'!$I$11+СВЦЭМ!$D$10+'СЕТ СН'!$I$6-'СЕТ СН'!$I$23</f>
        <v>1192.1365512500001</v>
      </c>
      <c r="U127" s="37">
        <f>SUMIFS(СВЦЭМ!$D$34:$D$777,СВЦЭМ!$A$34:$A$777,$A127,СВЦЭМ!$B$34:$B$777,U$119)+'СЕТ СН'!$I$11+СВЦЭМ!$D$10+'СЕТ СН'!$I$6-'СЕТ СН'!$I$23</f>
        <v>1199.5494942599998</v>
      </c>
      <c r="V127" s="37">
        <f>SUMIFS(СВЦЭМ!$D$34:$D$777,СВЦЭМ!$A$34:$A$777,$A127,СВЦЭМ!$B$34:$B$777,V$119)+'СЕТ СН'!$I$11+СВЦЭМ!$D$10+'СЕТ СН'!$I$6-'СЕТ СН'!$I$23</f>
        <v>1203.7400261499997</v>
      </c>
      <c r="W127" s="37">
        <f>SUMIFS(СВЦЭМ!$D$34:$D$777,СВЦЭМ!$A$34:$A$777,$A127,СВЦЭМ!$B$34:$B$777,W$119)+'СЕТ СН'!$I$11+СВЦЭМ!$D$10+'СЕТ СН'!$I$6-'СЕТ СН'!$I$23</f>
        <v>1172.3928456099998</v>
      </c>
      <c r="X127" s="37">
        <f>SUMIFS(СВЦЭМ!$D$34:$D$777,СВЦЭМ!$A$34:$A$777,$A127,СВЦЭМ!$B$34:$B$777,X$119)+'СЕТ СН'!$I$11+СВЦЭМ!$D$10+'СЕТ СН'!$I$6-'СЕТ СН'!$I$23</f>
        <v>1194.4576105799997</v>
      </c>
      <c r="Y127" s="37">
        <f>SUMIFS(СВЦЭМ!$D$34:$D$777,СВЦЭМ!$A$34:$A$777,$A127,СВЦЭМ!$B$34:$B$777,Y$119)+'СЕТ СН'!$I$11+СВЦЭМ!$D$10+'СЕТ СН'!$I$6-'СЕТ СН'!$I$23</f>
        <v>1299.8721246</v>
      </c>
    </row>
    <row r="128" spans="1:27" ht="15.75" x14ac:dyDescent="0.2">
      <c r="A128" s="36">
        <f t="shared" si="3"/>
        <v>43260</v>
      </c>
      <c r="B128" s="37">
        <f>SUMIFS(СВЦЭМ!$D$34:$D$777,СВЦЭМ!$A$34:$A$777,$A128,СВЦЭМ!$B$34:$B$777,B$119)+'СЕТ СН'!$I$11+СВЦЭМ!$D$10+'СЕТ СН'!$I$6-'СЕТ СН'!$I$23</f>
        <v>1460.2841021199997</v>
      </c>
      <c r="C128" s="37">
        <f>SUMIFS(СВЦЭМ!$D$34:$D$777,СВЦЭМ!$A$34:$A$777,$A128,СВЦЭМ!$B$34:$B$777,C$119)+'СЕТ СН'!$I$11+СВЦЭМ!$D$10+'СЕТ СН'!$I$6-'СЕТ СН'!$I$23</f>
        <v>1491.0732880700002</v>
      </c>
      <c r="D128" s="37">
        <f>SUMIFS(СВЦЭМ!$D$34:$D$777,СВЦЭМ!$A$34:$A$777,$A128,СВЦЭМ!$B$34:$B$777,D$119)+'СЕТ СН'!$I$11+СВЦЭМ!$D$10+'СЕТ СН'!$I$6-'СЕТ СН'!$I$23</f>
        <v>1525.2067205799999</v>
      </c>
      <c r="E128" s="37">
        <f>SUMIFS(СВЦЭМ!$D$34:$D$777,СВЦЭМ!$A$34:$A$777,$A128,СВЦЭМ!$B$34:$B$777,E$119)+'СЕТ СН'!$I$11+СВЦЭМ!$D$10+'СЕТ СН'!$I$6-'СЕТ СН'!$I$23</f>
        <v>1536.1531524400002</v>
      </c>
      <c r="F128" s="37">
        <f>SUMIFS(СВЦЭМ!$D$34:$D$777,СВЦЭМ!$A$34:$A$777,$A128,СВЦЭМ!$B$34:$B$777,F$119)+'СЕТ СН'!$I$11+СВЦЭМ!$D$10+'СЕТ СН'!$I$6-'СЕТ СН'!$I$23</f>
        <v>1528.87384591</v>
      </c>
      <c r="G128" s="37">
        <f>SUMIFS(СВЦЭМ!$D$34:$D$777,СВЦЭМ!$A$34:$A$777,$A128,СВЦЭМ!$B$34:$B$777,G$119)+'СЕТ СН'!$I$11+СВЦЭМ!$D$10+'СЕТ СН'!$I$6-'СЕТ СН'!$I$23</f>
        <v>1509.2395696999997</v>
      </c>
      <c r="H128" s="37">
        <f>SUMIFS(СВЦЭМ!$D$34:$D$777,СВЦЭМ!$A$34:$A$777,$A128,СВЦЭМ!$B$34:$B$777,H$119)+'СЕТ СН'!$I$11+СВЦЭМ!$D$10+'СЕТ СН'!$I$6-'СЕТ СН'!$I$23</f>
        <v>1435.8751386600002</v>
      </c>
      <c r="I128" s="37">
        <f>SUMIFS(СВЦЭМ!$D$34:$D$777,СВЦЭМ!$A$34:$A$777,$A128,СВЦЭМ!$B$34:$B$777,I$119)+'СЕТ СН'!$I$11+СВЦЭМ!$D$10+'СЕТ СН'!$I$6-'СЕТ СН'!$I$23</f>
        <v>1309.1806097599997</v>
      </c>
      <c r="J128" s="37">
        <f>SUMIFS(СВЦЭМ!$D$34:$D$777,СВЦЭМ!$A$34:$A$777,$A128,СВЦЭМ!$B$34:$B$777,J$119)+'СЕТ СН'!$I$11+СВЦЭМ!$D$10+'СЕТ СН'!$I$6-'СЕТ СН'!$I$23</f>
        <v>1213.75174092</v>
      </c>
      <c r="K128" s="37">
        <f>SUMIFS(СВЦЭМ!$D$34:$D$777,СВЦЭМ!$A$34:$A$777,$A128,СВЦЭМ!$B$34:$B$777,K$119)+'СЕТ СН'!$I$11+СВЦЭМ!$D$10+'СЕТ СН'!$I$6-'СЕТ СН'!$I$23</f>
        <v>1187.22606434</v>
      </c>
      <c r="L128" s="37">
        <f>SUMIFS(СВЦЭМ!$D$34:$D$777,СВЦЭМ!$A$34:$A$777,$A128,СВЦЭМ!$B$34:$B$777,L$119)+'СЕТ СН'!$I$11+СВЦЭМ!$D$10+'СЕТ СН'!$I$6-'СЕТ СН'!$I$23</f>
        <v>1167.9365873799998</v>
      </c>
      <c r="M128" s="37">
        <f>SUMIFS(СВЦЭМ!$D$34:$D$777,СВЦЭМ!$A$34:$A$777,$A128,СВЦЭМ!$B$34:$B$777,M$119)+'СЕТ СН'!$I$11+СВЦЭМ!$D$10+'СЕТ СН'!$I$6-'СЕТ СН'!$I$23</f>
        <v>1171.4801945999998</v>
      </c>
      <c r="N128" s="37">
        <f>SUMIFS(СВЦЭМ!$D$34:$D$777,СВЦЭМ!$A$34:$A$777,$A128,СВЦЭМ!$B$34:$B$777,N$119)+'СЕТ СН'!$I$11+СВЦЭМ!$D$10+'СЕТ СН'!$I$6-'СЕТ СН'!$I$23</f>
        <v>1179.7442173700001</v>
      </c>
      <c r="O128" s="37">
        <f>SUMIFS(СВЦЭМ!$D$34:$D$777,СВЦЭМ!$A$34:$A$777,$A128,СВЦЭМ!$B$34:$B$777,O$119)+'СЕТ СН'!$I$11+СВЦЭМ!$D$10+'СЕТ СН'!$I$6-'СЕТ СН'!$I$23</f>
        <v>1180.9409405699998</v>
      </c>
      <c r="P128" s="37">
        <f>SUMIFS(СВЦЭМ!$D$34:$D$777,СВЦЭМ!$A$34:$A$777,$A128,СВЦЭМ!$B$34:$B$777,P$119)+'СЕТ СН'!$I$11+СВЦЭМ!$D$10+'СЕТ СН'!$I$6-'СЕТ СН'!$I$23</f>
        <v>1174.1596743199998</v>
      </c>
      <c r="Q128" s="37">
        <f>SUMIFS(СВЦЭМ!$D$34:$D$777,СВЦЭМ!$A$34:$A$777,$A128,СВЦЭМ!$B$34:$B$777,Q$119)+'СЕТ СН'!$I$11+СВЦЭМ!$D$10+'СЕТ СН'!$I$6-'СЕТ СН'!$I$23</f>
        <v>1177.5881846299999</v>
      </c>
      <c r="R128" s="37">
        <f>SUMIFS(СВЦЭМ!$D$34:$D$777,СВЦЭМ!$A$34:$A$777,$A128,СВЦЭМ!$B$34:$B$777,R$119)+'СЕТ СН'!$I$11+СВЦЭМ!$D$10+'СЕТ СН'!$I$6-'СЕТ СН'!$I$23</f>
        <v>1190.2997143100001</v>
      </c>
      <c r="S128" s="37">
        <f>SUMIFS(СВЦЭМ!$D$34:$D$777,СВЦЭМ!$A$34:$A$777,$A128,СВЦЭМ!$B$34:$B$777,S$119)+'СЕТ СН'!$I$11+СВЦЭМ!$D$10+'СЕТ СН'!$I$6-'СЕТ СН'!$I$23</f>
        <v>1190.3292463899998</v>
      </c>
      <c r="T128" s="37">
        <f>SUMIFS(СВЦЭМ!$D$34:$D$777,СВЦЭМ!$A$34:$A$777,$A128,СВЦЭМ!$B$34:$B$777,T$119)+'СЕТ СН'!$I$11+СВЦЭМ!$D$10+'СЕТ СН'!$I$6-'СЕТ СН'!$I$23</f>
        <v>1185.7630903599998</v>
      </c>
      <c r="U128" s="37">
        <f>SUMIFS(СВЦЭМ!$D$34:$D$777,СВЦЭМ!$A$34:$A$777,$A128,СВЦЭМ!$B$34:$B$777,U$119)+'СЕТ СН'!$I$11+СВЦЭМ!$D$10+'СЕТ СН'!$I$6-'СЕТ СН'!$I$23</f>
        <v>1184.6397183199997</v>
      </c>
      <c r="V128" s="37">
        <f>SUMIFS(СВЦЭМ!$D$34:$D$777,СВЦЭМ!$A$34:$A$777,$A128,СВЦЭМ!$B$34:$B$777,V$119)+'СЕТ СН'!$I$11+СВЦЭМ!$D$10+'СЕТ СН'!$I$6-'СЕТ СН'!$I$23</f>
        <v>1199.2606497799998</v>
      </c>
      <c r="W128" s="37">
        <f>SUMIFS(СВЦЭМ!$D$34:$D$777,СВЦЭМ!$A$34:$A$777,$A128,СВЦЭМ!$B$34:$B$777,W$119)+'СЕТ СН'!$I$11+СВЦЭМ!$D$10+'СЕТ СН'!$I$6-'СЕТ СН'!$I$23</f>
        <v>1240.8799479199997</v>
      </c>
      <c r="X128" s="37">
        <f>SUMIFS(СВЦЭМ!$D$34:$D$777,СВЦЭМ!$A$34:$A$777,$A128,СВЦЭМ!$B$34:$B$777,X$119)+'СЕТ СН'!$I$11+СВЦЭМ!$D$10+'СЕТ СН'!$I$6-'СЕТ СН'!$I$23</f>
        <v>1314.6389360099997</v>
      </c>
      <c r="Y128" s="37">
        <f>SUMIFS(СВЦЭМ!$D$34:$D$777,СВЦЭМ!$A$34:$A$777,$A128,СВЦЭМ!$B$34:$B$777,Y$119)+'СЕТ СН'!$I$11+СВЦЭМ!$D$10+'СЕТ СН'!$I$6-'СЕТ СН'!$I$23</f>
        <v>1380.7086162099999</v>
      </c>
    </row>
    <row r="129" spans="1:25" ht="15.75" x14ac:dyDescent="0.2">
      <c r="A129" s="36">
        <f t="shared" si="3"/>
        <v>43261</v>
      </c>
      <c r="B129" s="37">
        <f>SUMIFS(СВЦЭМ!$D$34:$D$777,СВЦЭМ!$A$34:$A$777,$A129,СВЦЭМ!$B$34:$B$777,B$119)+'СЕТ СН'!$I$11+СВЦЭМ!$D$10+'СЕТ СН'!$I$6-'СЕТ СН'!$I$23</f>
        <v>1452.5511530799999</v>
      </c>
      <c r="C129" s="37">
        <f>SUMIFS(СВЦЭМ!$D$34:$D$777,СВЦЭМ!$A$34:$A$777,$A129,СВЦЭМ!$B$34:$B$777,C$119)+'СЕТ СН'!$I$11+СВЦЭМ!$D$10+'СЕТ СН'!$I$6-'СЕТ СН'!$I$23</f>
        <v>1500.7214811500003</v>
      </c>
      <c r="D129" s="37">
        <f>SUMIFS(СВЦЭМ!$D$34:$D$777,СВЦЭМ!$A$34:$A$777,$A129,СВЦЭМ!$B$34:$B$777,D$119)+'СЕТ СН'!$I$11+СВЦЭМ!$D$10+'СЕТ СН'!$I$6-'СЕТ СН'!$I$23</f>
        <v>1536.4933573900003</v>
      </c>
      <c r="E129" s="37">
        <f>SUMIFS(СВЦЭМ!$D$34:$D$777,СВЦЭМ!$A$34:$A$777,$A129,СВЦЭМ!$B$34:$B$777,E$119)+'СЕТ СН'!$I$11+СВЦЭМ!$D$10+'СЕТ СН'!$I$6-'СЕТ СН'!$I$23</f>
        <v>1538.5282670599995</v>
      </c>
      <c r="F129" s="37">
        <f>SUMIFS(СВЦЭМ!$D$34:$D$777,СВЦЭМ!$A$34:$A$777,$A129,СВЦЭМ!$B$34:$B$777,F$119)+'СЕТ СН'!$I$11+СВЦЭМ!$D$10+'СЕТ СН'!$I$6-'СЕТ СН'!$I$23</f>
        <v>1532.7654233299995</v>
      </c>
      <c r="G129" s="37">
        <f>SUMIFS(СВЦЭМ!$D$34:$D$777,СВЦЭМ!$A$34:$A$777,$A129,СВЦЭМ!$B$34:$B$777,G$119)+'СЕТ СН'!$I$11+СВЦЭМ!$D$10+'СЕТ СН'!$I$6-'СЕТ СН'!$I$23</f>
        <v>1533.9203678099998</v>
      </c>
      <c r="H129" s="37">
        <f>SUMIFS(СВЦЭМ!$D$34:$D$777,СВЦЭМ!$A$34:$A$777,$A129,СВЦЭМ!$B$34:$B$777,H$119)+'СЕТ СН'!$I$11+СВЦЭМ!$D$10+'СЕТ СН'!$I$6-'СЕТ СН'!$I$23</f>
        <v>1474.46580546</v>
      </c>
      <c r="I129" s="37">
        <f>SUMIFS(СВЦЭМ!$D$34:$D$777,СВЦЭМ!$A$34:$A$777,$A129,СВЦЭМ!$B$34:$B$777,I$119)+'СЕТ СН'!$I$11+СВЦЭМ!$D$10+'СЕТ СН'!$I$6-'СЕТ СН'!$I$23</f>
        <v>1344.05088226</v>
      </c>
      <c r="J129" s="37">
        <f>SUMIFS(СВЦЭМ!$D$34:$D$777,СВЦЭМ!$A$34:$A$777,$A129,СВЦЭМ!$B$34:$B$777,J$119)+'СЕТ СН'!$I$11+СВЦЭМ!$D$10+'СЕТ СН'!$I$6-'СЕТ СН'!$I$23</f>
        <v>1246.0282113600001</v>
      </c>
      <c r="K129" s="37">
        <f>SUMIFS(СВЦЭМ!$D$34:$D$777,СВЦЭМ!$A$34:$A$777,$A129,СВЦЭМ!$B$34:$B$777,K$119)+'СЕТ СН'!$I$11+СВЦЭМ!$D$10+'СЕТ СН'!$I$6-'СЕТ СН'!$I$23</f>
        <v>1178.9033226000001</v>
      </c>
      <c r="L129" s="37">
        <f>SUMIFS(СВЦЭМ!$D$34:$D$777,СВЦЭМ!$A$34:$A$777,$A129,СВЦЭМ!$B$34:$B$777,L$119)+'СЕТ СН'!$I$11+СВЦЭМ!$D$10+'СЕТ СН'!$I$6-'СЕТ СН'!$I$23</f>
        <v>1150.8812042</v>
      </c>
      <c r="M129" s="37">
        <f>SUMIFS(СВЦЭМ!$D$34:$D$777,СВЦЭМ!$A$34:$A$777,$A129,СВЦЭМ!$B$34:$B$777,M$119)+'СЕТ СН'!$I$11+СВЦЭМ!$D$10+'СЕТ СН'!$I$6-'СЕТ СН'!$I$23</f>
        <v>1147.51199262</v>
      </c>
      <c r="N129" s="37">
        <f>SUMIFS(СВЦЭМ!$D$34:$D$777,СВЦЭМ!$A$34:$A$777,$A129,СВЦЭМ!$B$34:$B$777,N$119)+'СЕТ СН'!$I$11+СВЦЭМ!$D$10+'СЕТ СН'!$I$6-'СЕТ СН'!$I$23</f>
        <v>1156.7489425200001</v>
      </c>
      <c r="O129" s="37">
        <f>SUMIFS(СВЦЭМ!$D$34:$D$777,СВЦЭМ!$A$34:$A$777,$A129,СВЦЭМ!$B$34:$B$777,O$119)+'СЕТ СН'!$I$11+СВЦЭМ!$D$10+'СЕТ СН'!$I$6-'СЕТ СН'!$I$23</f>
        <v>1203.2842451900001</v>
      </c>
      <c r="P129" s="37">
        <f>SUMIFS(СВЦЭМ!$D$34:$D$777,СВЦЭМ!$A$34:$A$777,$A129,СВЦЭМ!$B$34:$B$777,P$119)+'СЕТ СН'!$I$11+СВЦЭМ!$D$10+'СЕТ СН'!$I$6-'СЕТ СН'!$I$23</f>
        <v>1190.0992882099999</v>
      </c>
      <c r="Q129" s="37">
        <f>SUMIFS(СВЦЭМ!$D$34:$D$777,СВЦЭМ!$A$34:$A$777,$A129,СВЦЭМ!$B$34:$B$777,Q$119)+'СЕТ СН'!$I$11+СВЦЭМ!$D$10+'СЕТ СН'!$I$6-'СЕТ СН'!$I$23</f>
        <v>1193.64746259</v>
      </c>
      <c r="R129" s="37">
        <f>SUMIFS(СВЦЭМ!$D$34:$D$777,СВЦЭМ!$A$34:$A$777,$A129,СВЦЭМ!$B$34:$B$777,R$119)+'СЕТ СН'!$I$11+СВЦЭМ!$D$10+'СЕТ СН'!$I$6-'СЕТ СН'!$I$23</f>
        <v>1193.3069864599997</v>
      </c>
      <c r="S129" s="37">
        <f>SUMIFS(СВЦЭМ!$D$34:$D$777,СВЦЭМ!$A$34:$A$777,$A129,СВЦЭМ!$B$34:$B$777,S$119)+'СЕТ СН'!$I$11+СВЦЭМ!$D$10+'СЕТ СН'!$I$6-'СЕТ СН'!$I$23</f>
        <v>1192.53198836</v>
      </c>
      <c r="T129" s="37">
        <f>SUMIFS(СВЦЭМ!$D$34:$D$777,СВЦЭМ!$A$34:$A$777,$A129,СВЦЭМ!$B$34:$B$777,T$119)+'СЕТ СН'!$I$11+СВЦЭМ!$D$10+'СЕТ СН'!$I$6-'СЕТ СН'!$I$23</f>
        <v>1197.0197509199998</v>
      </c>
      <c r="U129" s="37">
        <f>SUMIFS(СВЦЭМ!$D$34:$D$777,СВЦЭМ!$A$34:$A$777,$A129,СВЦЭМ!$B$34:$B$777,U$119)+'СЕТ СН'!$I$11+СВЦЭМ!$D$10+'СЕТ СН'!$I$6-'СЕТ СН'!$I$23</f>
        <v>1193.7918451599999</v>
      </c>
      <c r="V129" s="37">
        <f>SUMIFS(СВЦЭМ!$D$34:$D$777,СВЦЭМ!$A$34:$A$777,$A129,СВЦЭМ!$B$34:$B$777,V$119)+'СЕТ СН'!$I$11+СВЦЭМ!$D$10+'СЕТ СН'!$I$6-'СЕТ СН'!$I$23</f>
        <v>1168.8710780699998</v>
      </c>
      <c r="W129" s="37">
        <f>SUMIFS(СВЦЭМ!$D$34:$D$777,СВЦЭМ!$A$34:$A$777,$A129,СВЦЭМ!$B$34:$B$777,W$119)+'СЕТ СН'!$I$11+СВЦЭМ!$D$10+'СЕТ СН'!$I$6-'СЕТ СН'!$I$23</f>
        <v>1207.14675081</v>
      </c>
      <c r="X129" s="37">
        <f>SUMIFS(СВЦЭМ!$D$34:$D$777,СВЦЭМ!$A$34:$A$777,$A129,СВЦЭМ!$B$34:$B$777,X$119)+'СЕТ СН'!$I$11+СВЦЭМ!$D$10+'СЕТ СН'!$I$6-'СЕТ СН'!$I$23</f>
        <v>1305.4337083199998</v>
      </c>
      <c r="Y129" s="37">
        <f>SUMIFS(СВЦЭМ!$D$34:$D$777,СВЦЭМ!$A$34:$A$777,$A129,СВЦЭМ!$B$34:$B$777,Y$119)+'СЕТ СН'!$I$11+СВЦЭМ!$D$10+'СЕТ СН'!$I$6-'СЕТ СН'!$I$23</f>
        <v>1388.8037708500001</v>
      </c>
    </row>
    <row r="130" spans="1:25" ht="15.75" x14ac:dyDescent="0.2">
      <c r="A130" s="36">
        <f t="shared" si="3"/>
        <v>43262</v>
      </c>
      <c r="B130" s="37">
        <f>SUMIFS(СВЦЭМ!$D$34:$D$777,СВЦЭМ!$A$34:$A$777,$A130,СВЦЭМ!$B$34:$B$777,B$119)+'СЕТ СН'!$I$11+СВЦЭМ!$D$10+'СЕТ СН'!$I$6-'СЕТ СН'!$I$23</f>
        <v>1433.7354333799999</v>
      </c>
      <c r="C130" s="37">
        <f>SUMIFS(СВЦЭМ!$D$34:$D$777,СВЦЭМ!$A$34:$A$777,$A130,СВЦЭМ!$B$34:$B$777,C$119)+'СЕТ СН'!$I$11+СВЦЭМ!$D$10+'СЕТ СН'!$I$6-'СЕТ СН'!$I$23</f>
        <v>1492.0603293500003</v>
      </c>
      <c r="D130" s="37">
        <f>SUMIFS(СВЦЭМ!$D$34:$D$777,СВЦЭМ!$A$34:$A$777,$A130,СВЦЭМ!$B$34:$B$777,D$119)+'СЕТ СН'!$I$11+СВЦЭМ!$D$10+'СЕТ СН'!$I$6-'СЕТ СН'!$I$23</f>
        <v>1527.6281029099996</v>
      </c>
      <c r="E130" s="37">
        <f>SUMIFS(СВЦЭМ!$D$34:$D$777,СВЦЭМ!$A$34:$A$777,$A130,СВЦЭМ!$B$34:$B$777,E$119)+'СЕТ СН'!$I$11+СВЦЭМ!$D$10+'СЕТ СН'!$I$6-'СЕТ СН'!$I$23</f>
        <v>1528.45128918</v>
      </c>
      <c r="F130" s="37">
        <f>SUMIFS(СВЦЭМ!$D$34:$D$777,СВЦЭМ!$A$34:$A$777,$A130,СВЦЭМ!$B$34:$B$777,F$119)+'СЕТ СН'!$I$11+СВЦЭМ!$D$10+'СЕТ СН'!$I$6-'СЕТ СН'!$I$23</f>
        <v>1515.4244237899998</v>
      </c>
      <c r="G130" s="37">
        <f>SUMIFS(СВЦЭМ!$D$34:$D$777,СВЦЭМ!$A$34:$A$777,$A130,СВЦЭМ!$B$34:$B$777,G$119)+'СЕТ СН'!$I$11+СВЦЭМ!$D$10+'СЕТ СН'!$I$6-'СЕТ СН'!$I$23</f>
        <v>1525.3329571600002</v>
      </c>
      <c r="H130" s="37">
        <f>SUMIFS(СВЦЭМ!$D$34:$D$777,СВЦЭМ!$A$34:$A$777,$A130,СВЦЭМ!$B$34:$B$777,H$119)+'СЕТ СН'!$I$11+СВЦЭМ!$D$10+'СЕТ СН'!$I$6-'СЕТ СН'!$I$23</f>
        <v>1509.0968177399996</v>
      </c>
      <c r="I130" s="37">
        <f>SUMIFS(СВЦЭМ!$D$34:$D$777,СВЦЭМ!$A$34:$A$777,$A130,СВЦЭМ!$B$34:$B$777,I$119)+'СЕТ СН'!$I$11+СВЦЭМ!$D$10+'СЕТ СН'!$I$6-'СЕТ СН'!$I$23</f>
        <v>1390.9129340300001</v>
      </c>
      <c r="J130" s="37">
        <f>SUMIFS(СВЦЭМ!$D$34:$D$777,СВЦЭМ!$A$34:$A$777,$A130,СВЦЭМ!$B$34:$B$777,J$119)+'СЕТ СН'!$I$11+СВЦЭМ!$D$10+'СЕТ СН'!$I$6-'СЕТ СН'!$I$23</f>
        <v>1244.0661572700001</v>
      </c>
      <c r="K130" s="37">
        <f>SUMIFS(СВЦЭМ!$D$34:$D$777,СВЦЭМ!$A$34:$A$777,$A130,СВЦЭМ!$B$34:$B$777,K$119)+'СЕТ СН'!$I$11+СВЦЭМ!$D$10+'СЕТ СН'!$I$6-'СЕТ СН'!$I$23</f>
        <v>1182.2230942599999</v>
      </c>
      <c r="L130" s="37">
        <f>SUMIFS(СВЦЭМ!$D$34:$D$777,СВЦЭМ!$A$34:$A$777,$A130,СВЦЭМ!$B$34:$B$777,L$119)+'СЕТ СН'!$I$11+СВЦЭМ!$D$10+'СЕТ СН'!$I$6-'СЕТ СН'!$I$23</f>
        <v>1160.6764132899998</v>
      </c>
      <c r="M130" s="37">
        <f>SUMIFS(СВЦЭМ!$D$34:$D$777,СВЦЭМ!$A$34:$A$777,$A130,СВЦЭМ!$B$34:$B$777,M$119)+'СЕТ СН'!$I$11+СВЦЭМ!$D$10+'СЕТ СН'!$I$6-'СЕТ СН'!$I$23</f>
        <v>1160.104315</v>
      </c>
      <c r="N130" s="37">
        <f>SUMIFS(СВЦЭМ!$D$34:$D$777,СВЦЭМ!$A$34:$A$777,$A130,СВЦЭМ!$B$34:$B$777,N$119)+'СЕТ СН'!$I$11+СВЦЭМ!$D$10+'СЕТ СН'!$I$6-'СЕТ СН'!$I$23</f>
        <v>1165.3013269399999</v>
      </c>
      <c r="O130" s="37">
        <f>SUMIFS(СВЦЭМ!$D$34:$D$777,СВЦЭМ!$A$34:$A$777,$A130,СВЦЭМ!$B$34:$B$777,O$119)+'СЕТ СН'!$I$11+СВЦЭМ!$D$10+'СЕТ СН'!$I$6-'СЕТ СН'!$I$23</f>
        <v>1186.8270054499999</v>
      </c>
      <c r="P130" s="37">
        <f>SUMIFS(СВЦЭМ!$D$34:$D$777,СВЦЭМ!$A$34:$A$777,$A130,СВЦЭМ!$B$34:$B$777,P$119)+'СЕТ СН'!$I$11+СВЦЭМ!$D$10+'СЕТ СН'!$I$6-'СЕТ СН'!$I$23</f>
        <v>1198.4560976899998</v>
      </c>
      <c r="Q130" s="37">
        <f>SUMIFS(СВЦЭМ!$D$34:$D$777,СВЦЭМ!$A$34:$A$777,$A130,СВЦЭМ!$B$34:$B$777,Q$119)+'СЕТ СН'!$I$11+СВЦЭМ!$D$10+'СЕТ СН'!$I$6-'СЕТ СН'!$I$23</f>
        <v>1184.5696156700001</v>
      </c>
      <c r="R130" s="37">
        <f>SUMIFS(СВЦЭМ!$D$34:$D$777,СВЦЭМ!$A$34:$A$777,$A130,СВЦЭМ!$B$34:$B$777,R$119)+'СЕТ СН'!$I$11+СВЦЭМ!$D$10+'СЕТ СН'!$I$6-'СЕТ СН'!$I$23</f>
        <v>1182.3178166899997</v>
      </c>
      <c r="S130" s="37">
        <f>SUMIFS(СВЦЭМ!$D$34:$D$777,СВЦЭМ!$A$34:$A$777,$A130,СВЦЭМ!$B$34:$B$777,S$119)+'СЕТ СН'!$I$11+СВЦЭМ!$D$10+'СЕТ СН'!$I$6-'СЕТ СН'!$I$23</f>
        <v>1182.9092965899999</v>
      </c>
      <c r="T130" s="37">
        <f>SUMIFS(СВЦЭМ!$D$34:$D$777,СВЦЭМ!$A$34:$A$777,$A130,СВЦЭМ!$B$34:$B$777,T$119)+'СЕТ СН'!$I$11+СВЦЭМ!$D$10+'СЕТ СН'!$I$6-'СЕТ СН'!$I$23</f>
        <v>1179.0042250199999</v>
      </c>
      <c r="U130" s="37">
        <f>SUMIFS(СВЦЭМ!$D$34:$D$777,СВЦЭМ!$A$34:$A$777,$A130,СВЦЭМ!$B$34:$B$777,U$119)+'СЕТ СН'!$I$11+СВЦЭМ!$D$10+'СЕТ СН'!$I$6-'СЕТ СН'!$I$23</f>
        <v>1183.19005715</v>
      </c>
      <c r="V130" s="37">
        <f>SUMIFS(СВЦЭМ!$D$34:$D$777,СВЦЭМ!$A$34:$A$777,$A130,СВЦЭМ!$B$34:$B$777,V$119)+'СЕТ СН'!$I$11+СВЦЭМ!$D$10+'СЕТ СН'!$I$6-'СЕТ СН'!$I$23</f>
        <v>1170.11325093</v>
      </c>
      <c r="W130" s="37">
        <f>SUMIFS(СВЦЭМ!$D$34:$D$777,СВЦЭМ!$A$34:$A$777,$A130,СВЦЭМ!$B$34:$B$777,W$119)+'СЕТ СН'!$I$11+СВЦЭМ!$D$10+'СЕТ СН'!$I$6-'СЕТ СН'!$I$23</f>
        <v>1202.4709431199999</v>
      </c>
      <c r="X130" s="37">
        <f>SUMIFS(СВЦЭМ!$D$34:$D$777,СВЦЭМ!$A$34:$A$777,$A130,СВЦЭМ!$B$34:$B$777,X$119)+'СЕТ СН'!$I$11+СВЦЭМ!$D$10+'СЕТ СН'!$I$6-'СЕТ СН'!$I$23</f>
        <v>1304.7863085499998</v>
      </c>
      <c r="Y130" s="37">
        <f>SUMIFS(СВЦЭМ!$D$34:$D$777,СВЦЭМ!$A$34:$A$777,$A130,СВЦЭМ!$B$34:$B$777,Y$119)+'СЕТ СН'!$I$11+СВЦЭМ!$D$10+'СЕТ СН'!$I$6-'СЕТ СН'!$I$23</f>
        <v>1433.2032443599996</v>
      </c>
    </row>
    <row r="131" spans="1:25" ht="15.75" x14ac:dyDescent="0.2">
      <c r="A131" s="36">
        <f t="shared" si="3"/>
        <v>43263</v>
      </c>
      <c r="B131" s="37">
        <f>SUMIFS(СВЦЭМ!$D$34:$D$777,СВЦЭМ!$A$34:$A$777,$A131,СВЦЭМ!$B$34:$B$777,B$119)+'СЕТ СН'!$I$11+СВЦЭМ!$D$10+'СЕТ СН'!$I$6-'СЕТ СН'!$I$23</f>
        <v>1478.1853154699998</v>
      </c>
      <c r="C131" s="37">
        <f>SUMIFS(СВЦЭМ!$D$34:$D$777,СВЦЭМ!$A$34:$A$777,$A131,СВЦЭМ!$B$34:$B$777,C$119)+'СЕТ СН'!$I$11+СВЦЭМ!$D$10+'СЕТ СН'!$I$6-'СЕТ СН'!$I$23</f>
        <v>1508.6591744299999</v>
      </c>
      <c r="D131" s="37">
        <f>SUMIFS(СВЦЭМ!$D$34:$D$777,СВЦЭМ!$A$34:$A$777,$A131,СВЦЭМ!$B$34:$B$777,D$119)+'СЕТ СН'!$I$11+СВЦЭМ!$D$10+'СЕТ СН'!$I$6-'СЕТ СН'!$I$23</f>
        <v>1518.1595816699996</v>
      </c>
      <c r="E131" s="37">
        <f>SUMIFS(СВЦЭМ!$D$34:$D$777,СВЦЭМ!$A$34:$A$777,$A131,СВЦЭМ!$B$34:$B$777,E$119)+'СЕТ СН'!$I$11+СВЦЭМ!$D$10+'СЕТ СН'!$I$6-'СЕТ СН'!$I$23</f>
        <v>1541.8043245599997</v>
      </c>
      <c r="F131" s="37">
        <f>SUMIFS(СВЦЭМ!$D$34:$D$777,СВЦЭМ!$A$34:$A$777,$A131,СВЦЭМ!$B$34:$B$777,F$119)+'СЕТ СН'!$I$11+СВЦЭМ!$D$10+'СЕТ СН'!$I$6-'СЕТ СН'!$I$23</f>
        <v>1539.5548958200002</v>
      </c>
      <c r="G131" s="37">
        <f>SUMIFS(СВЦЭМ!$D$34:$D$777,СВЦЭМ!$A$34:$A$777,$A131,СВЦЭМ!$B$34:$B$777,G$119)+'СЕТ СН'!$I$11+СВЦЭМ!$D$10+'СЕТ СН'!$I$6-'СЕТ СН'!$I$23</f>
        <v>1540.3009415800002</v>
      </c>
      <c r="H131" s="37">
        <f>SUMIFS(СВЦЭМ!$D$34:$D$777,СВЦЭМ!$A$34:$A$777,$A131,СВЦЭМ!$B$34:$B$777,H$119)+'СЕТ СН'!$I$11+СВЦЭМ!$D$10+'СЕТ СН'!$I$6-'СЕТ СН'!$I$23</f>
        <v>1524.6217823699994</v>
      </c>
      <c r="I131" s="37">
        <f>SUMIFS(СВЦЭМ!$D$34:$D$777,СВЦЭМ!$A$34:$A$777,$A131,СВЦЭМ!$B$34:$B$777,I$119)+'СЕТ СН'!$I$11+СВЦЭМ!$D$10+'СЕТ СН'!$I$6-'СЕТ СН'!$I$23</f>
        <v>1409.7293330400003</v>
      </c>
      <c r="J131" s="37">
        <f>SUMIFS(СВЦЭМ!$D$34:$D$777,СВЦЭМ!$A$34:$A$777,$A131,СВЦЭМ!$B$34:$B$777,J$119)+'СЕТ СН'!$I$11+СВЦЭМ!$D$10+'СЕТ СН'!$I$6-'СЕТ СН'!$I$23</f>
        <v>1262.9841179099999</v>
      </c>
      <c r="K131" s="37">
        <f>SUMIFS(СВЦЭМ!$D$34:$D$777,СВЦЭМ!$A$34:$A$777,$A131,СВЦЭМ!$B$34:$B$777,K$119)+'СЕТ СН'!$I$11+СВЦЭМ!$D$10+'СЕТ СН'!$I$6-'СЕТ СН'!$I$23</f>
        <v>1188.18415886</v>
      </c>
      <c r="L131" s="37">
        <f>SUMIFS(СВЦЭМ!$D$34:$D$777,СВЦЭМ!$A$34:$A$777,$A131,СВЦЭМ!$B$34:$B$777,L$119)+'СЕТ СН'!$I$11+СВЦЭМ!$D$10+'СЕТ СН'!$I$6-'СЕТ СН'!$I$23</f>
        <v>1177.5082362899998</v>
      </c>
      <c r="M131" s="37">
        <f>SUMIFS(СВЦЭМ!$D$34:$D$777,СВЦЭМ!$A$34:$A$777,$A131,СВЦЭМ!$B$34:$B$777,M$119)+'СЕТ СН'!$I$11+СВЦЭМ!$D$10+'СЕТ СН'!$I$6-'СЕТ СН'!$I$23</f>
        <v>1170.7051016999999</v>
      </c>
      <c r="N131" s="37">
        <f>SUMIFS(СВЦЭМ!$D$34:$D$777,СВЦЭМ!$A$34:$A$777,$A131,СВЦЭМ!$B$34:$B$777,N$119)+'СЕТ СН'!$I$11+СВЦЭМ!$D$10+'СЕТ СН'!$I$6-'СЕТ СН'!$I$23</f>
        <v>1172.9681907999998</v>
      </c>
      <c r="O131" s="37">
        <f>SUMIFS(СВЦЭМ!$D$34:$D$777,СВЦЭМ!$A$34:$A$777,$A131,СВЦЭМ!$B$34:$B$777,O$119)+'СЕТ СН'!$I$11+СВЦЭМ!$D$10+'СЕТ СН'!$I$6-'СЕТ СН'!$I$23</f>
        <v>1193.7328975699997</v>
      </c>
      <c r="P131" s="37">
        <f>SUMIFS(СВЦЭМ!$D$34:$D$777,СВЦЭМ!$A$34:$A$777,$A131,СВЦЭМ!$B$34:$B$777,P$119)+'СЕТ СН'!$I$11+СВЦЭМ!$D$10+'СЕТ СН'!$I$6-'СЕТ СН'!$I$23</f>
        <v>1193.4087084299999</v>
      </c>
      <c r="Q131" s="37">
        <f>SUMIFS(СВЦЭМ!$D$34:$D$777,СВЦЭМ!$A$34:$A$777,$A131,СВЦЭМ!$B$34:$B$777,Q$119)+'СЕТ СН'!$I$11+СВЦЭМ!$D$10+'СЕТ СН'!$I$6-'СЕТ СН'!$I$23</f>
        <v>1191.16504274</v>
      </c>
      <c r="R131" s="37">
        <f>SUMIFS(СВЦЭМ!$D$34:$D$777,СВЦЭМ!$A$34:$A$777,$A131,СВЦЭМ!$B$34:$B$777,R$119)+'СЕТ СН'!$I$11+СВЦЭМ!$D$10+'СЕТ СН'!$I$6-'СЕТ СН'!$I$23</f>
        <v>1186.2408869299998</v>
      </c>
      <c r="S131" s="37">
        <f>SUMIFS(СВЦЭМ!$D$34:$D$777,СВЦЭМ!$A$34:$A$777,$A131,СВЦЭМ!$B$34:$B$777,S$119)+'СЕТ СН'!$I$11+СВЦЭМ!$D$10+'СЕТ СН'!$I$6-'СЕТ СН'!$I$23</f>
        <v>1193.4120339199999</v>
      </c>
      <c r="T131" s="37">
        <f>SUMIFS(СВЦЭМ!$D$34:$D$777,СВЦЭМ!$A$34:$A$777,$A131,СВЦЭМ!$B$34:$B$777,T$119)+'СЕТ СН'!$I$11+СВЦЭМ!$D$10+'СЕТ СН'!$I$6-'СЕТ СН'!$I$23</f>
        <v>1188.0850429100001</v>
      </c>
      <c r="U131" s="37">
        <f>SUMIFS(СВЦЭМ!$D$34:$D$777,СВЦЭМ!$A$34:$A$777,$A131,СВЦЭМ!$B$34:$B$777,U$119)+'СЕТ СН'!$I$11+СВЦЭМ!$D$10+'СЕТ СН'!$I$6-'СЕТ СН'!$I$23</f>
        <v>1191.3232138799999</v>
      </c>
      <c r="V131" s="37">
        <f>SUMIFS(СВЦЭМ!$D$34:$D$777,СВЦЭМ!$A$34:$A$777,$A131,СВЦЭМ!$B$34:$B$777,V$119)+'СЕТ СН'!$I$11+СВЦЭМ!$D$10+'СЕТ СН'!$I$6-'СЕТ СН'!$I$23</f>
        <v>1178.4136847300001</v>
      </c>
      <c r="W131" s="37">
        <f>SUMIFS(СВЦЭМ!$D$34:$D$777,СВЦЭМ!$A$34:$A$777,$A131,СВЦЭМ!$B$34:$B$777,W$119)+'СЕТ СН'!$I$11+СВЦЭМ!$D$10+'СЕТ СН'!$I$6-'СЕТ СН'!$I$23</f>
        <v>1214.8301000399997</v>
      </c>
      <c r="X131" s="37">
        <f>SUMIFS(СВЦЭМ!$D$34:$D$777,СВЦЭМ!$A$34:$A$777,$A131,СВЦЭМ!$B$34:$B$777,X$119)+'СЕТ СН'!$I$11+СВЦЭМ!$D$10+'СЕТ СН'!$I$6-'СЕТ СН'!$I$23</f>
        <v>1317.3352545399998</v>
      </c>
      <c r="Y131" s="37">
        <f>SUMIFS(СВЦЭМ!$D$34:$D$777,СВЦЭМ!$A$34:$A$777,$A131,СВЦЭМ!$B$34:$B$777,Y$119)+'СЕТ СН'!$I$11+СВЦЭМ!$D$10+'СЕТ СН'!$I$6-'СЕТ СН'!$I$23</f>
        <v>1445.9487321900001</v>
      </c>
    </row>
    <row r="132" spans="1:25" ht="15.75" x14ac:dyDescent="0.2">
      <c r="A132" s="36">
        <f t="shared" si="3"/>
        <v>43264</v>
      </c>
      <c r="B132" s="37">
        <f>SUMIFS(СВЦЭМ!$D$34:$D$777,СВЦЭМ!$A$34:$A$777,$A132,СВЦЭМ!$B$34:$B$777,B$119)+'СЕТ СН'!$I$11+СВЦЭМ!$D$10+'СЕТ СН'!$I$6-'СЕТ СН'!$I$23</f>
        <v>1487.7222434199998</v>
      </c>
      <c r="C132" s="37">
        <f>SUMIFS(СВЦЭМ!$D$34:$D$777,СВЦЭМ!$A$34:$A$777,$A132,СВЦЭМ!$B$34:$B$777,C$119)+'СЕТ СН'!$I$11+СВЦЭМ!$D$10+'СЕТ СН'!$I$6-'СЕТ СН'!$I$23</f>
        <v>1512.1833354300002</v>
      </c>
      <c r="D132" s="37">
        <f>SUMIFS(СВЦЭМ!$D$34:$D$777,СВЦЭМ!$A$34:$A$777,$A132,СВЦЭМ!$B$34:$B$777,D$119)+'СЕТ СН'!$I$11+СВЦЭМ!$D$10+'СЕТ СН'!$I$6-'СЕТ СН'!$I$23</f>
        <v>1522.9162301900001</v>
      </c>
      <c r="E132" s="37">
        <f>SUMIFS(СВЦЭМ!$D$34:$D$777,СВЦЭМ!$A$34:$A$777,$A132,СВЦЭМ!$B$34:$B$777,E$119)+'СЕТ СН'!$I$11+СВЦЭМ!$D$10+'СЕТ СН'!$I$6-'СЕТ СН'!$I$23</f>
        <v>1546.2135017099995</v>
      </c>
      <c r="F132" s="37">
        <f>SUMIFS(СВЦЭМ!$D$34:$D$777,СВЦЭМ!$A$34:$A$777,$A132,СВЦЭМ!$B$34:$B$777,F$119)+'СЕТ СН'!$I$11+СВЦЭМ!$D$10+'СЕТ СН'!$I$6-'СЕТ СН'!$I$23</f>
        <v>1543.0784793199996</v>
      </c>
      <c r="G132" s="37">
        <f>SUMIFS(СВЦЭМ!$D$34:$D$777,СВЦЭМ!$A$34:$A$777,$A132,СВЦЭМ!$B$34:$B$777,G$119)+'СЕТ СН'!$I$11+СВЦЭМ!$D$10+'СЕТ СН'!$I$6-'СЕТ СН'!$I$23</f>
        <v>1547.2854150999997</v>
      </c>
      <c r="H132" s="37">
        <f>SUMIFS(СВЦЭМ!$D$34:$D$777,СВЦЭМ!$A$34:$A$777,$A132,СВЦЭМ!$B$34:$B$777,H$119)+'СЕТ СН'!$I$11+СВЦЭМ!$D$10+'СЕТ СН'!$I$6-'СЕТ СН'!$I$23</f>
        <v>1535.9082456499996</v>
      </c>
      <c r="I132" s="37">
        <f>SUMIFS(СВЦЭМ!$D$34:$D$777,СВЦЭМ!$A$34:$A$777,$A132,СВЦЭМ!$B$34:$B$777,I$119)+'СЕТ СН'!$I$11+СВЦЭМ!$D$10+'СЕТ СН'!$I$6-'СЕТ СН'!$I$23</f>
        <v>1379.1350402599996</v>
      </c>
      <c r="J132" s="37">
        <f>SUMIFS(СВЦЭМ!$D$34:$D$777,СВЦЭМ!$A$34:$A$777,$A132,СВЦЭМ!$B$34:$B$777,J$119)+'СЕТ СН'!$I$11+СВЦЭМ!$D$10+'СЕТ СН'!$I$6-'СЕТ СН'!$I$23</f>
        <v>1254.9872181000001</v>
      </c>
      <c r="K132" s="37">
        <f>SUMIFS(СВЦЭМ!$D$34:$D$777,СВЦЭМ!$A$34:$A$777,$A132,СВЦЭМ!$B$34:$B$777,K$119)+'СЕТ СН'!$I$11+СВЦЭМ!$D$10+'СЕТ СН'!$I$6-'СЕТ СН'!$I$23</f>
        <v>1204.5255280799997</v>
      </c>
      <c r="L132" s="37">
        <f>SUMIFS(СВЦЭМ!$D$34:$D$777,СВЦЭМ!$A$34:$A$777,$A132,СВЦЭМ!$B$34:$B$777,L$119)+'СЕТ СН'!$I$11+СВЦЭМ!$D$10+'СЕТ СН'!$I$6-'СЕТ СН'!$I$23</f>
        <v>1190.4828889199998</v>
      </c>
      <c r="M132" s="37">
        <f>SUMIFS(СВЦЭМ!$D$34:$D$777,СВЦЭМ!$A$34:$A$777,$A132,СВЦЭМ!$B$34:$B$777,M$119)+'СЕТ СН'!$I$11+СВЦЭМ!$D$10+'СЕТ СН'!$I$6-'СЕТ СН'!$I$23</f>
        <v>1193.7093024800001</v>
      </c>
      <c r="N132" s="37">
        <f>SUMIFS(СВЦЭМ!$D$34:$D$777,СВЦЭМ!$A$34:$A$777,$A132,СВЦЭМ!$B$34:$B$777,N$119)+'СЕТ СН'!$I$11+СВЦЭМ!$D$10+'СЕТ СН'!$I$6-'СЕТ СН'!$I$23</f>
        <v>1208.0816810699998</v>
      </c>
      <c r="O132" s="37">
        <f>SUMIFS(СВЦЭМ!$D$34:$D$777,СВЦЭМ!$A$34:$A$777,$A132,СВЦЭМ!$B$34:$B$777,O$119)+'СЕТ СН'!$I$11+СВЦЭМ!$D$10+'СЕТ СН'!$I$6-'СЕТ СН'!$I$23</f>
        <v>1221.5555837799998</v>
      </c>
      <c r="P132" s="37">
        <f>SUMIFS(СВЦЭМ!$D$34:$D$777,СВЦЭМ!$A$34:$A$777,$A132,СВЦЭМ!$B$34:$B$777,P$119)+'СЕТ СН'!$I$11+СВЦЭМ!$D$10+'СЕТ СН'!$I$6-'СЕТ СН'!$I$23</f>
        <v>1217.7999287899997</v>
      </c>
      <c r="Q132" s="37">
        <f>SUMIFS(СВЦЭМ!$D$34:$D$777,СВЦЭМ!$A$34:$A$777,$A132,СВЦЭМ!$B$34:$B$777,Q$119)+'СЕТ СН'!$I$11+СВЦЭМ!$D$10+'СЕТ СН'!$I$6-'СЕТ СН'!$I$23</f>
        <v>1190.52355665</v>
      </c>
      <c r="R132" s="37">
        <f>SUMIFS(СВЦЭМ!$D$34:$D$777,СВЦЭМ!$A$34:$A$777,$A132,СВЦЭМ!$B$34:$B$777,R$119)+'СЕТ СН'!$I$11+СВЦЭМ!$D$10+'СЕТ СН'!$I$6-'СЕТ СН'!$I$23</f>
        <v>1193.91161938</v>
      </c>
      <c r="S132" s="37">
        <f>SUMIFS(СВЦЭМ!$D$34:$D$777,СВЦЭМ!$A$34:$A$777,$A132,СВЦЭМ!$B$34:$B$777,S$119)+'СЕТ СН'!$I$11+СВЦЭМ!$D$10+'СЕТ СН'!$I$6-'СЕТ СН'!$I$23</f>
        <v>1212.5269155999999</v>
      </c>
      <c r="T132" s="37">
        <f>SUMIFS(СВЦЭМ!$D$34:$D$777,СВЦЭМ!$A$34:$A$777,$A132,СВЦЭМ!$B$34:$B$777,T$119)+'СЕТ СН'!$I$11+СВЦЭМ!$D$10+'СЕТ СН'!$I$6-'СЕТ СН'!$I$23</f>
        <v>1211.7414367000001</v>
      </c>
      <c r="U132" s="37">
        <f>SUMIFS(СВЦЭМ!$D$34:$D$777,СВЦЭМ!$A$34:$A$777,$A132,СВЦЭМ!$B$34:$B$777,U$119)+'СЕТ СН'!$I$11+СВЦЭМ!$D$10+'СЕТ СН'!$I$6-'СЕТ СН'!$I$23</f>
        <v>1205.2523621599998</v>
      </c>
      <c r="V132" s="37">
        <f>SUMIFS(СВЦЭМ!$D$34:$D$777,СВЦЭМ!$A$34:$A$777,$A132,СВЦЭМ!$B$34:$B$777,V$119)+'СЕТ СН'!$I$11+СВЦЭМ!$D$10+'СЕТ СН'!$I$6-'СЕТ СН'!$I$23</f>
        <v>1203.4204220399997</v>
      </c>
      <c r="W132" s="37">
        <f>SUMIFS(СВЦЭМ!$D$34:$D$777,СВЦЭМ!$A$34:$A$777,$A132,СВЦЭМ!$B$34:$B$777,W$119)+'СЕТ СН'!$I$11+СВЦЭМ!$D$10+'СЕТ СН'!$I$6-'СЕТ СН'!$I$23</f>
        <v>1252.13446282</v>
      </c>
      <c r="X132" s="37">
        <f>SUMIFS(СВЦЭМ!$D$34:$D$777,СВЦЭМ!$A$34:$A$777,$A132,СВЦЭМ!$B$34:$B$777,X$119)+'СЕТ СН'!$I$11+СВЦЭМ!$D$10+'СЕТ СН'!$I$6-'СЕТ СН'!$I$23</f>
        <v>1361.1251671699997</v>
      </c>
      <c r="Y132" s="37">
        <f>SUMIFS(СВЦЭМ!$D$34:$D$777,СВЦЭМ!$A$34:$A$777,$A132,СВЦЭМ!$B$34:$B$777,Y$119)+'СЕТ СН'!$I$11+СВЦЭМ!$D$10+'СЕТ СН'!$I$6-'СЕТ СН'!$I$23</f>
        <v>1467.2383528799996</v>
      </c>
    </row>
    <row r="133" spans="1:25" ht="15.75" x14ac:dyDescent="0.2">
      <c r="A133" s="36">
        <f t="shared" si="3"/>
        <v>43265</v>
      </c>
      <c r="B133" s="37">
        <f>SUMIFS(СВЦЭМ!$D$34:$D$777,СВЦЭМ!$A$34:$A$777,$A133,СВЦЭМ!$B$34:$B$777,B$119)+'СЕТ СН'!$I$11+СВЦЭМ!$D$10+'СЕТ СН'!$I$6-'СЕТ СН'!$I$23</f>
        <v>1526.2384340599997</v>
      </c>
      <c r="C133" s="37">
        <f>SUMIFS(СВЦЭМ!$D$34:$D$777,СВЦЭМ!$A$34:$A$777,$A133,СВЦЭМ!$B$34:$B$777,C$119)+'СЕТ СН'!$I$11+СВЦЭМ!$D$10+'СЕТ СН'!$I$6-'СЕТ СН'!$I$23</f>
        <v>1566.5132650800001</v>
      </c>
      <c r="D133" s="37">
        <f>SUMIFS(СВЦЭМ!$D$34:$D$777,СВЦЭМ!$A$34:$A$777,$A133,СВЦЭМ!$B$34:$B$777,D$119)+'СЕТ СН'!$I$11+СВЦЭМ!$D$10+'СЕТ СН'!$I$6-'СЕТ СН'!$I$23</f>
        <v>1557.2919764799994</v>
      </c>
      <c r="E133" s="37">
        <f>SUMIFS(СВЦЭМ!$D$34:$D$777,СВЦЭМ!$A$34:$A$777,$A133,СВЦЭМ!$B$34:$B$777,E$119)+'СЕТ СН'!$I$11+СВЦЭМ!$D$10+'СЕТ СН'!$I$6-'СЕТ СН'!$I$23</f>
        <v>1559.6044412300002</v>
      </c>
      <c r="F133" s="37">
        <f>SUMIFS(СВЦЭМ!$D$34:$D$777,СВЦЭМ!$A$34:$A$777,$A133,СВЦЭМ!$B$34:$B$777,F$119)+'СЕТ СН'!$I$11+СВЦЭМ!$D$10+'СЕТ СН'!$I$6-'СЕТ СН'!$I$23</f>
        <v>1556.1486485199998</v>
      </c>
      <c r="G133" s="37">
        <f>SUMIFS(СВЦЭМ!$D$34:$D$777,СВЦЭМ!$A$34:$A$777,$A133,СВЦЭМ!$B$34:$B$777,G$119)+'СЕТ СН'!$I$11+СВЦЭМ!$D$10+'СЕТ СН'!$I$6-'СЕТ СН'!$I$23</f>
        <v>1560.3466211999998</v>
      </c>
      <c r="H133" s="37">
        <f>SUMIFS(СВЦЭМ!$D$34:$D$777,СВЦЭМ!$A$34:$A$777,$A133,СВЦЭМ!$B$34:$B$777,H$119)+'СЕТ СН'!$I$11+СВЦЭМ!$D$10+'СЕТ СН'!$I$6-'СЕТ СН'!$I$23</f>
        <v>1532.5485180999999</v>
      </c>
      <c r="I133" s="37">
        <f>SUMIFS(СВЦЭМ!$D$34:$D$777,СВЦЭМ!$A$34:$A$777,$A133,СВЦЭМ!$B$34:$B$777,I$119)+'СЕТ СН'!$I$11+СВЦЭМ!$D$10+'СЕТ СН'!$I$6-'СЕТ СН'!$I$23</f>
        <v>1381.4244516399999</v>
      </c>
      <c r="J133" s="37">
        <f>SUMIFS(СВЦЭМ!$D$34:$D$777,СВЦЭМ!$A$34:$A$777,$A133,СВЦЭМ!$B$34:$B$777,J$119)+'СЕТ СН'!$I$11+СВЦЭМ!$D$10+'СЕТ СН'!$I$6-'СЕТ СН'!$I$23</f>
        <v>1266.2096858199998</v>
      </c>
      <c r="K133" s="37">
        <f>SUMIFS(СВЦЭМ!$D$34:$D$777,СВЦЭМ!$A$34:$A$777,$A133,СВЦЭМ!$B$34:$B$777,K$119)+'СЕТ СН'!$I$11+СВЦЭМ!$D$10+'СЕТ СН'!$I$6-'СЕТ СН'!$I$23</f>
        <v>1202.6329456399999</v>
      </c>
      <c r="L133" s="37">
        <f>SUMIFS(СВЦЭМ!$D$34:$D$777,СВЦЭМ!$A$34:$A$777,$A133,СВЦЭМ!$B$34:$B$777,L$119)+'СЕТ СН'!$I$11+СВЦЭМ!$D$10+'СЕТ СН'!$I$6-'СЕТ СН'!$I$23</f>
        <v>1195.80028124</v>
      </c>
      <c r="M133" s="37">
        <f>SUMIFS(СВЦЭМ!$D$34:$D$777,СВЦЭМ!$A$34:$A$777,$A133,СВЦЭМ!$B$34:$B$777,M$119)+'СЕТ СН'!$I$11+СВЦЭМ!$D$10+'СЕТ СН'!$I$6-'СЕТ СН'!$I$23</f>
        <v>1198.2120954399998</v>
      </c>
      <c r="N133" s="37">
        <f>SUMIFS(СВЦЭМ!$D$34:$D$777,СВЦЭМ!$A$34:$A$777,$A133,СВЦЭМ!$B$34:$B$777,N$119)+'СЕТ СН'!$I$11+СВЦЭМ!$D$10+'СЕТ СН'!$I$6-'СЕТ СН'!$I$23</f>
        <v>1182.7658108800001</v>
      </c>
      <c r="O133" s="37">
        <f>SUMIFS(СВЦЭМ!$D$34:$D$777,СВЦЭМ!$A$34:$A$777,$A133,СВЦЭМ!$B$34:$B$777,O$119)+'СЕТ СН'!$I$11+СВЦЭМ!$D$10+'СЕТ СН'!$I$6-'СЕТ СН'!$I$23</f>
        <v>1188.9173532300001</v>
      </c>
      <c r="P133" s="37">
        <f>SUMIFS(СВЦЭМ!$D$34:$D$777,СВЦЭМ!$A$34:$A$777,$A133,СВЦЭМ!$B$34:$B$777,P$119)+'СЕТ СН'!$I$11+СВЦЭМ!$D$10+'СЕТ СН'!$I$6-'СЕТ СН'!$I$23</f>
        <v>1205.89419572</v>
      </c>
      <c r="Q133" s="37">
        <f>SUMIFS(СВЦЭМ!$D$34:$D$777,СВЦЭМ!$A$34:$A$777,$A133,СВЦЭМ!$B$34:$B$777,Q$119)+'СЕТ СН'!$I$11+СВЦЭМ!$D$10+'СЕТ СН'!$I$6-'СЕТ СН'!$I$23</f>
        <v>1214.21655796</v>
      </c>
      <c r="R133" s="37">
        <f>SUMIFS(СВЦЭМ!$D$34:$D$777,СВЦЭМ!$A$34:$A$777,$A133,СВЦЭМ!$B$34:$B$777,R$119)+'СЕТ СН'!$I$11+СВЦЭМ!$D$10+'СЕТ СН'!$I$6-'СЕТ СН'!$I$23</f>
        <v>1219.0971629800001</v>
      </c>
      <c r="S133" s="37">
        <f>SUMIFS(СВЦЭМ!$D$34:$D$777,СВЦЭМ!$A$34:$A$777,$A133,СВЦЭМ!$B$34:$B$777,S$119)+'СЕТ СН'!$I$11+СВЦЭМ!$D$10+'СЕТ СН'!$I$6-'СЕТ СН'!$I$23</f>
        <v>1222.40139421</v>
      </c>
      <c r="T133" s="37">
        <f>SUMIFS(СВЦЭМ!$D$34:$D$777,СВЦЭМ!$A$34:$A$777,$A133,СВЦЭМ!$B$34:$B$777,T$119)+'СЕТ СН'!$I$11+СВЦЭМ!$D$10+'СЕТ СН'!$I$6-'СЕТ СН'!$I$23</f>
        <v>1225.3618431699997</v>
      </c>
      <c r="U133" s="37">
        <f>SUMIFS(СВЦЭМ!$D$34:$D$777,СВЦЭМ!$A$34:$A$777,$A133,СВЦЭМ!$B$34:$B$777,U$119)+'СЕТ СН'!$I$11+СВЦЭМ!$D$10+'СЕТ СН'!$I$6-'СЕТ СН'!$I$23</f>
        <v>1207.16539904</v>
      </c>
      <c r="V133" s="37">
        <f>SUMIFS(СВЦЭМ!$D$34:$D$777,СВЦЭМ!$A$34:$A$777,$A133,СВЦЭМ!$B$34:$B$777,V$119)+'СЕТ СН'!$I$11+СВЦЭМ!$D$10+'СЕТ СН'!$I$6-'СЕТ СН'!$I$23</f>
        <v>1206.3464211299997</v>
      </c>
      <c r="W133" s="37">
        <f>SUMIFS(СВЦЭМ!$D$34:$D$777,СВЦЭМ!$A$34:$A$777,$A133,СВЦЭМ!$B$34:$B$777,W$119)+'СЕТ СН'!$I$11+СВЦЭМ!$D$10+'СЕТ СН'!$I$6-'СЕТ СН'!$I$23</f>
        <v>1247.8159741499999</v>
      </c>
      <c r="X133" s="37">
        <f>SUMIFS(СВЦЭМ!$D$34:$D$777,СВЦЭМ!$A$34:$A$777,$A133,СВЦЭМ!$B$34:$B$777,X$119)+'СЕТ СН'!$I$11+СВЦЭМ!$D$10+'СЕТ СН'!$I$6-'СЕТ СН'!$I$23</f>
        <v>1366.5561816200002</v>
      </c>
      <c r="Y133" s="37">
        <f>SUMIFS(СВЦЭМ!$D$34:$D$777,СВЦЭМ!$A$34:$A$777,$A133,СВЦЭМ!$B$34:$B$777,Y$119)+'СЕТ СН'!$I$11+СВЦЭМ!$D$10+'СЕТ СН'!$I$6-'СЕТ СН'!$I$23</f>
        <v>1510.44278859</v>
      </c>
    </row>
    <row r="134" spans="1:25" ht="15.75" x14ac:dyDescent="0.2">
      <c r="A134" s="36">
        <f t="shared" si="3"/>
        <v>43266</v>
      </c>
      <c r="B134" s="37">
        <f>SUMIFS(СВЦЭМ!$D$34:$D$777,СВЦЭМ!$A$34:$A$777,$A134,СВЦЭМ!$B$34:$B$777,B$119)+'СЕТ СН'!$I$11+СВЦЭМ!$D$10+'СЕТ СН'!$I$6-'СЕТ СН'!$I$23</f>
        <v>1496.5976491300003</v>
      </c>
      <c r="C134" s="37">
        <f>SUMIFS(СВЦЭМ!$D$34:$D$777,СВЦЭМ!$A$34:$A$777,$A134,СВЦЭМ!$B$34:$B$777,C$119)+'СЕТ СН'!$I$11+СВЦЭМ!$D$10+'СЕТ СН'!$I$6-'СЕТ СН'!$I$23</f>
        <v>1560.04625102</v>
      </c>
      <c r="D134" s="37">
        <f>SUMIFS(СВЦЭМ!$D$34:$D$777,СВЦЭМ!$A$34:$A$777,$A134,СВЦЭМ!$B$34:$B$777,D$119)+'СЕТ СН'!$I$11+СВЦЭМ!$D$10+'СЕТ СН'!$I$6-'СЕТ СН'!$I$23</f>
        <v>1557.8231320499995</v>
      </c>
      <c r="E134" s="37">
        <f>SUMIFS(СВЦЭМ!$D$34:$D$777,СВЦЭМ!$A$34:$A$777,$A134,СВЦЭМ!$B$34:$B$777,E$119)+'СЕТ СН'!$I$11+СВЦЭМ!$D$10+'СЕТ СН'!$I$6-'СЕТ СН'!$I$23</f>
        <v>1550.8598983799998</v>
      </c>
      <c r="F134" s="37">
        <f>SUMIFS(СВЦЭМ!$D$34:$D$777,СВЦЭМ!$A$34:$A$777,$A134,СВЦЭМ!$B$34:$B$777,F$119)+'СЕТ СН'!$I$11+СВЦЭМ!$D$10+'СЕТ СН'!$I$6-'СЕТ СН'!$I$23</f>
        <v>1548.7003645</v>
      </c>
      <c r="G134" s="37">
        <f>SUMIFS(СВЦЭМ!$D$34:$D$777,СВЦЭМ!$A$34:$A$777,$A134,СВЦЭМ!$B$34:$B$777,G$119)+'СЕТ СН'!$I$11+СВЦЭМ!$D$10+'СЕТ СН'!$I$6-'СЕТ СН'!$I$23</f>
        <v>1551.6850434000003</v>
      </c>
      <c r="H134" s="37">
        <f>SUMIFS(СВЦЭМ!$D$34:$D$777,СВЦЭМ!$A$34:$A$777,$A134,СВЦЭМ!$B$34:$B$777,H$119)+'СЕТ СН'!$I$11+СВЦЭМ!$D$10+'СЕТ СН'!$I$6-'СЕТ СН'!$I$23</f>
        <v>1488.08003039</v>
      </c>
      <c r="I134" s="37">
        <f>SUMIFS(СВЦЭМ!$D$34:$D$777,СВЦЭМ!$A$34:$A$777,$A134,СВЦЭМ!$B$34:$B$777,I$119)+'СЕТ СН'!$I$11+СВЦЭМ!$D$10+'СЕТ СН'!$I$6-'СЕТ СН'!$I$23</f>
        <v>1316.0529626899997</v>
      </c>
      <c r="J134" s="37">
        <f>SUMIFS(СВЦЭМ!$D$34:$D$777,СВЦЭМ!$A$34:$A$777,$A134,СВЦЭМ!$B$34:$B$777,J$119)+'СЕТ СН'!$I$11+СВЦЭМ!$D$10+'СЕТ СН'!$I$6-'СЕТ СН'!$I$23</f>
        <v>1220.9460206599997</v>
      </c>
      <c r="K134" s="37">
        <f>SUMIFS(СВЦЭМ!$D$34:$D$777,СВЦЭМ!$A$34:$A$777,$A134,СВЦЭМ!$B$34:$B$777,K$119)+'СЕТ СН'!$I$11+СВЦЭМ!$D$10+'СЕТ СН'!$I$6-'СЕТ СН'!$I$23</f>
        <v>1186.85653959</v>
      </c>
      <c r="L134" s="37">
        <f>SUMIFS(СВЦЭМ!$D$34:$D$777,СВЦЭМ!$A$34:$A$777,$A134,СВЦЭМ!$B$34:$B$777,L$119)+'СЕТ СН'!$I$11+СВЦЭМ!$D$10+'СЕТ СН'!$I$6-'СЕТ СН'!$I$23</f>
        <v>1184.8636234199998</v>
      </c>
      <c r="M134" s="37">
        <f>SUMIFS(СВЦЭМ!$D$34:$D$777,СВЦЭМ!$A$34:$A$777,$A134,СВЦЭМ!$B$34:$B$777,M$119)+'СЕТ СН'!$I$11+СВЦЭМ!$D$10+'СЕТ СН'!$I$6-'СЕТ СН'!$I$23</f>
        <v>1166.1938848300001</v>
      </c>
      <c r="N134" s="37">
        <f>SUMIFS(СВЦЭМ!$D$34:$D$777,СВЦЭМ!$A$34:$A$777,$A134,СВЦЭМ!$B$34:$B$777,N$119)+'СЕТ СН'!$I$11+СВЦЭМ!$D$10+'СЕТ СН'!$I$6-'СЕТ СН'!$I$23</f>
        <v>1170.6053503200001</v>
      </c>
      <c r="O134" s="37">
        <f>SUMIFS(СВЦЭМ!$D$34:$D$777,СВЦЭМ!$A$34:$A$777,$A134,СВЦЭМ!$B$34:$B$777,O$119)+'СЕТ СН'!$I$11+СВЦЭМ!$D$10+'СЕТ СН'!$I$6-'СЕТ СН'!$I$23</f>
        <v>1170.1608234199998</v>
      </c>
      <c r="P134" s="37">
        <f>SUMIFS(СВЦЭМ!$D$34:$D$777,СВЦЭМ!$A$34:$A$777,$A134,СВЦЭМ!$B$34:$B$777,P$119)+'СЕТ СН'!$I$11+СВЦЭМ!$D$10+'СЕТ СН'!$I$6-'СЕТ СН'!$I$23</f>
        <v>1175.3954835599998</v>
      </c>
      <c r="Q134" s="37">
        <f>SUMIFS(СВЦЭМ!$D$34:$D$777,СВЦЭМ!$A$34:$A$777,$A134,СВЦЭМ!$B$34:$B$777,Q$119)+'СЕТ СН'!$I$11+СВЦЭМ!$D$10+'СЕТ СН'!$I$6-'СЕТ СН'!$I$23</f>
        <v>1215.4413278699999</v>
      </c>
      <c r="R134" s="37">
        <f>SUMIFS(СВЦЭМ!$D$34:$D$777,СВЦЭМ!$A$34:$A$777,$A134,СВЦЭМ!$B$34:$B$777,R$119)+'СЕТ СН'!$I$11+СВЦЭМ!$D$10+'СЕТ СН'!$I$6-'СЕТ СН'!$I$23</f>
        <v>1193.9435210399997</v>
      </c>
      <c r="S134" s="37">
        <f>SUMIFS(СВЦЭМ!$D$34:$D$777,СВЦЭМ!$A$34:$A$777,$A134,СВЦЭМ!$B$34:$B$777,S$119)+'СЕТ СН'!$I$11+СВЦЭМ!$D$10+'СЕТ СН'!$I$6-'СЕТ СН'!$I$23</f>
        <v>1182.87992214</v>
      </c>
      <c r="T134" s="37">
        <f>SUMIFS(СВЦЭМ!$D$34:$D$777,СВЦЭМ!$A$34:$A$777,$A134,СВЦЭМ!$B$34:$B$777,T$119)+'СЕТ СН'!$I$11+СВЦЭМ!$D$10+'СЕТ СН'!$I$6-'СЕТ СН'!$I$23</f>
        <v>1182.0462037899997</v>
      </c>
      <c r="U134" s="37">
        <f>SUMIFS(СВЦЭМ!$D$34:$D$777,СВЦЭМ!$A$34:$A$777,$A134,СВЦЭМ!$B$34:$B$777,U$119)+'СЕТ СН'!$I$11+СВЦЭМ!$D$10+'СЕТ СН'!$I$6-'СЕТ СН'!$I$23</f>
        <v>1184.3844389599999</v>
      </c>
      <c r="V134" s="37">
        <f>SUMIFS(СВЦЭМ!$D$34:$D$777,СВЦЭМ!$A$34:$A$777,$A134,СВЦЭМ!$B$34:$B$777,V$119)+'СЕТ СН'!$I$11+СВЦЭМ!$D$10+'СЕТ СН'!$I$6-'СЕТ СН'!$I$23</f>
        <v>1190.3910610299999</v>
      </c>
      <c r="W134" s="37">
        <f>SUMIFS(СВЦЭМ!$D$34:$D$777,СВЦЭМ!$A$34:$A$777,$A134,СВЦЭМ!$B$34:$B$777,W$119)+'СЕТ СН'!$I$11+СВЦЭМ!$D$10+'СЕТ СН'!$I$6-'СЕТ СН'!$I$23</f>
        <v>1245.0425080800001</v>
      </c>
      <c r="X134" s="37">
        <f>SUMIFS(СВЦЭМ!$D$34:$D$777,СВЦЭМ!$A$34:$A$777,$A134,СВЦЭМ!$B$34:$B$777,X$119)+'СЕТ СН'!$I$11+СВЦЭМ!$D$10+'СЕТ СН'!$I$6-'СЕТ СН'!$I$23</f>
        <v>1350.2353389599998</v>
      </c>
      <c r="Y134" s="37">
        <f>SUMIFS(СВЦЭМ!$D$34:$D$777,СВЦЭМ!$A$34:$A$777,$A134,СВЦЭМ!$B$34:$B$777,Y$119)+'СЕТ СН'!$I$11+СВЦЭМ!$D$10+'СЕТ СН'!$I$6-'СЕТ СН'!$I$23</f>
        <v>1472.2526258499997</v>
      </c>
    </row>
    <row r="135" spans="1:25" ht="15.75" x14ac:dyDescent="0.2">
      <c r="A135" s="36">
        <f t="shared" si="3"/>
        <v>43267</v>
      </c>
      <c r="B135" s="37">
        <f>SUMIFS(СВЦЭМ!$D$34:$D$777,СВЦЭМ!$A$34:$A$777,$A135,СВЦЭМ!$B$34:$B$777,B$119)+'СЕТ СН'!$I$11+СВЦЭМ!$D$10+'СЕТ СН'!$I$6-'СЕТ СН'!$I$23</f>
        <v>1498.7561363199998</v>
      </c>
      <c r="C135" s="37">
        <f>SUMIFS(СВЦЭМ!$D$34:$D$777,СВЦЭМ!$A$34:$A$777,$A135,СВЦЭМ!$B$34:$B$777,C$119)+'СЕТ СН'!$I$11+СВЦЭМ!$D$10+'СЕТ СН'!$I$6-'СЕТ СН'!$I$23</f>
        <v>1553.4923302499997</v>
      </c>
      <c r="D135" s="37">
        <f>SUMIFS(СВЦЭМ!$D$34:$D$777,СВЦЭМ!$A$34:$A$777,$A135,СВЦЭМ!$B$34:$B$777,D$119)+'СЕТ СН'!$I$11+СВЦЭМ!$D$10+'СЕТ СН'!$I$6-'СЕТ СН'!$I$23</f>
        <v>1557.5315754399994</v>
      </c>
      <c r="E135" s="37">
        <f>SUMIFS(СВЦЭМ!$D$34:$D$777,СВЦЭМ!$A$34:$A$777,$A135,СВЦЭМ!$B$34:$B$777,E$119)+'СЕТ СН'!$I$11+СВЦЭМ!$D$10+'СЕТ СН'!$I$6-'СЕТ СН'!$I$23</f>
        <v>1550.8705044799995</v>
      </c>
      <c r="F135" s="37">
        <f>SUMIFS(СВЦЭМ!$D$34:$D$777,СВЦЭМ!$A$34:$A$777,$A135,СВЦЭМ!$B$34:$B$777,F$119)+'СЕТ СН'!$I$11+СВЦЭМ!$D$10+'СЕТ СН'!$I$6-'СЕТ СН'!$I$23</f>
        <v>1545.4242168200003</v>
      </c>
      <c r="G135" s="37">
        <f>SUMIFS(СВЦЭМ!$D$34:$D$777,СВЦЭМ!$A$34:$A$777,$A135,СВЦЭМ!$B$34:$B$777,G$119)+'СЕТ СН'!$I$11+СВЦЭМ!$D$10+'СЕТ СН'!$I$6-'СЕТ СН'!$I$23</f>
        <v>1550.21013748</v>
      </c>
      <c r="H135" s="37">
        <f>SUMIFS(СВЦЭМ!$D$34:$D$777,СВЦЭМ!$A$34:$A$777,$A135,СВЦЭМ!$B$34:$B$777,H$119)+'СЕТ СН'!$I$11+СВЦЭМ!$D$10+'СЕТ СН'!$I$6-'СЕТ СН'!$I$23</f>
        <v>1506.5404328099999</v>
      </c>
      <c r="I135" s="37">
        <f>SUMIFS(СВЦЭМ!$D$34:$D$777,СВЦЭМ!$A$34:$A$777,$A135,СВЦЭМ!$B$34:$B$777,I$119)+'СЕТ СН'!$I$11+СВЦЭМ!$D$10+'СЕТ СН'!$I$6-'СЕТ СН'!$I$23</f>
        <v>1351.6101723799998</v>
      </c>
      <c r="J135" s="37">
        <f>SUMIFS(СВЦЭМ!$D$34:$D$777,СВЦЭМ!$A$34:$A$777,$A135,СВЦЭМ!$B$34:$B$777,J$119)+'СЕТ СН'!$I$11+СВЦЭМ!$D$10+'СЕТ СН'!$I$6-'СЕТ СН'!$I$23</f>
        <v>1206.8897039200001</v>
      </c>
      <c r="K135" s="37">
        <f>SUMIFS(СВЦЭМ!$D$34:$D$777,СВЦЭМ!$A$34:$A$777,$A135,СВЦЭМ!$B$34:$B$777,K$119)+'СЕТ СН'!$I$11+СВЦЭМ!$D$10+'СЕТ СН'!$I$6-'СЕТ СН'!$I$23</f>
        <v>1159.5696955999997</v>
      </c>
      <c r="L135" s="37">
        <f>SUMIFS(СВЦЭМ!$D$34:$D$777,СВЦЭМ!$A$34:$A$777,$A135,СВЦЭМ!$B$34:$B$777,L$119)+'СЕТ СН'!$I$11+СВЦЭМ!$D$10+'СЕТ СН'!$I$6-'СЕТ СН'!$I$23</f>
        <v>1145.9170632</v>
      </c>
      <c r="M135" s="37">
        <f>SUMIFS(СВЦЭМ!$D$34:$D$777,СВЦЭМ!$A$34:$A$777,$A135,СВЦЭМ!$B$34:$B$777,M$119)+'СЕТ СН'!$I$11+СВЦЭМ!$D$10+'СЕТ СН'!$I$6-'СЕТ СН'!$I$23</f>
        <v>1140.2171335799999</v>
      </c>
      <c r="N135" s="37">
        <f>SUMIFS(СВЦЭМ!$D$34:$D$777,СВЦЭМ!$A$34:$A$777,$A135,СВЦЭМ!$B$34:$B$777,N$119)+'СЕТ СН'!$I$11+СВЦЭМ!$D$10+'СЕТ СН'!$I$6-'СЕТ СН'!$I$23</f>
        <v>1146.2336657400001</v>
      </c>
      <c r="O135" s="37">
        <f>SUMIFS(СВЦЭМ!$D$34:$D$777,СВЦЭМ!$A$34:$A$777,$A135,СВЦЭМ!$B$34:$B$777,O$119)+'СЕТ СН'!$I$11+СВЦЭМ!$D$10+'СЕТ СН'!$I$6-'СЕТ СН'!$I$23</f>
        <v>1155.6658958899998</v>
      </c>
      <c r="P135" s="37">
        <f>SUMIFS(СВЦЭМ!$D$34:$D$777,СВЦЭМ!$A$34:$A$777,$A135,СВЦЭМ!$B$34:$B$777,P$119)+'СЕТ СН'!$I$11+СВЦЭМ!$D$10+'СЕТ СН'!$I$6-'СЕТ СН'!$I$23</f>
        <v>1172.3236651500001</v>
      </c>
      <c r="Q135" s="37">
        <f>SUMIFS(СВЦЭМ!$D$34:$D$777,СВЦЭМ!$A$34:$A$777,$A135,СВЦЭМ!$B$34:$B$777,Q$119)+'СЕТ СН'!$I$11+СВЦЭМ!$D$10+'СЕТ СН'!$I$6-'СЕТ СН'!$I$23</f>
        <v>1173.39807664</v>
      </c>
      <c r="R135" s="37">
        <f>SUMIFS(СВЦЭМ!$D$34:$D$777,СВЦЭМ!$A$34:$A$777,$A135,СВЦЭМ!$B$34:$B$777,R$119)+'СЕТ СН'!$I$11+СВЦЭМ!$D$10+'СЕТ СН'!$I$6-'СЕТ СН'!$I$23</f>
        <v>1174.7649960200001</v>
      </c>
      <c r="S135" s="37">
        <f>SUMIFS(СВЦЭМ!$D$34:$D$777,СВЦЭМ!$A$34:$A$777,$A135,СВЦЭМ!$B$34:$B$777,S$119)+'СЕТ СН'!$I$11+СВЦЭМ!$D$10+'СЕТ СН'!$I$6-'СЕТ СН'!$I$23</f>
        <v>1157.8841583600001</v>
      </c>
      <c r="T135" s="37">
        <f>SUMIFS(СВЦЭМ!$D$34:$D$777,СВЦЭМ!$A$34:$A$777,$A135,СВЦЭМ!$B$34:$B$777,T$119)+'СЕТ СН'!$I$11+СВЦЭМ!$D$10+'СЕТ СН'!$I$6-'СЕТ СН'!$I$23</f>
        <v>1155.1905793799997</v>
      </c>
      <c r="U135" s="37">
        <f>SUMIFS(СВЦЭМ!$D$34:$D$777,СВЦЭМ!$A$34:$A$777,$A135,СВЦЭМ!$B$34:$B$777,U$119)+'СЕТ СН'!$I$11+СВЦЭМ!$D$10+'СЕТ СН'!$I$6-'СЕТ СН'!$I$23</f>
        <v>1161.63290667</v>
      </c>
      <c r="V135" s="37">
        <f>SUMIFS(СВЦЭМ!$D$34:$D$777,СВЦЭМ!$A$34:$A$777,$A135,СВЦЭМ!$B$34:$B$777,V$119)+'СЕТ СН'!$I$11+СВЦЭМ!$D$10+'СЕТ СН'!$I$6-'СЕТ СН'!$I$23</f>
        <v>1148.2316686099998</v>
      </c>
      <c r="W135" s="37">
        <f>SUMIFS(СВЦЭМ!$D$34:$D$777,СВЦЭМ!$A$34:$A$777,$A135,СВЦЭМ!$B$34:$B$777,W$119)+'СЕТ СН'!$I$11+СВЦЭМ!$D$10+'СЕТ СН'!$I$6-'СЕТ СН'!$I$23</f>
        <v>1201.7044259999998</v>
      </c>
      <c r="X135" s="37">
        <f>SUMIFS(СВЦЭМ!$D$34:$D$777,СВЦЭМ!$A$34:$A$777,$A135,СВЦЭМ!$B$34:$B$777,X$119)+'СЕТ СН'!$I$11+СВЦЭМ!$D$10+'СЕТ СН'!$I$6-'СЕТ СН'!$I$23</f>
        <v>1313.9183831299997</v>
      </c>
      <c r="Y135" s="37">
        <f>SUMIFS(СВЦЭМ!$D$34:$D$777,СВЦЭМ!$A$34:$A$777,$A135,СВЦЭМ!$B$34:$B$777,Y$119)+'СЕТ СН'!$I$11+СВЦЭМ!$D$10+'СЕТ СН'!$I$6-'СЕТ СН'!$I$23</f>
        <v>1456.8357291199995</v>
      </c>
    </row>
    <row r="136" spans="1:25" ht="15.75" x14ac:dyDescent="0.2">
      <c r="A136" s="36">
        <f t="shared" si="3"/>
        <v>43268</v>
      </c>
      <c r="B136" s="37">
        <f>SUMIFS(СВЦЭМ!$D$34:$D$777,СВЦЭМ!$A$34:$A$777,$A136,СВЦЭМ!$B$34:$B$777,B$119)+'СЕТ СН'!$I$11+СВЦЭМ!$D$10+'СЕТ СН'!$I$6-'СЕТ СН'!$I$23</f>
        <v>1497.9018810599996</v>
      </c>
      <c r="C136" s="37">
        <f>SUMIFS(СВЦЭМ!$D$34:$D$777,СВЦЭМ!$A$34:$A$777,$A136,СВЦЭМ!$B$34:$B$777,C$119)+'СЕТ СН'!$I$11+СВЦЭМ!$D$10+'СЕТ СН'!$I$6-'СЕТ СН'!$I$23</f>
        <v>1560.9048511199994</v>
      </c>
      <c r="D136" s="37">
        <f>SUMIFS(СВЦЭМ!$D$34:$D$777,СВЦЭМ!$A$34:$A$777,$A136,СВЦЭМ!$B$34:$B$777,D$119)+'СЕТ СН'!$I$11+СВЦЭМ!$D$10+'СЕТ СН'!$I$6-'СЕТ СН'!$I$23</f>
        <v>1564.4485264399996</v>
      </c>
      <c r="E136" s="37">
        <f>SUMIFS(СВЦЭМ!$D$34:$D$777,СВЦЭМ!$A$34:$A$777,$A136,СВЦЭМ!$B$34:$B$777,E$119)+'СЕТ СН'!$I$11+СВЦЭМ!$D$10+'СЕТ СН'!$I$6-'СЕТ СН'!$I$23</f>
        <v>1557.5739094999994</v>
      </c>
      <c r="F136" s="37">
        <f>SUMIFS(СВЦЭМ!$D$34:$D$777,СВЦЭМ!$A$34:$A$777,$A136,СВЦЭМ!$B$34:$B$777,F$119)+'СЕТ СН'!$I$11+СВЦЭМ!$D$10+'СЕТ СН'!$I$6-'СЕТ СН'!$I$23</f>
        <v>1550.0756600700001</v>
      </c>
      <c r="G136" s="37">
        <f>SUMIFS(СВЦЭМ!$D$34:$D$777,СВЦЭМ!$A$34:$A$777,$A136,СВЦЭМ!$B$34:$B$777,G$119)+'СЕТ СН'!$I$11+СВЦЭМ!$D$10+'СЕТ СН'!$I$6-'СЕТ СН'!$I$23</f>
        <v>1540.6570511599998</v>
      </c>
      <c r="H136" s="37">
        <f>SUMIFS(СВЦЭМ!$D$34:$D$777,СВЦЭМ!$A$34:$A$777,$A136,СВЦЭМ!$B$34:$B$777,H$119)+'СЕТ СН'!$I$11+СВЦЭМ!$D$10+'СЕТ СН'!$I$6-'СЕТ СН'!$I$23</f>
        <v>1532.7008177399998</v>
      </c>
      <c r="I136" s="37">
        <f>SUMIFS(СВЦЭМ!$D$34:$D$777,СВЦЭМ!$A$34:$A$777,$A136,СВЦЭМ!$B$34:$B$777,I$119)+'СЕТ СН'!$I$11+СВЦЭМ!$D$10+'СЕТ СН'!$I$6-'СЕТ СН'!$I$23</f>
        <v>1427.3575696100002</v>
      </c>
      <c r="J136" s="37">
        <f>SUMIFS(СВЦЭМ!$D$34:$D$777,СВЦЭМ!$A$34:$A$777,$A136,СВЦЭМ!$B$34:$B$777,J$119)+'СЕТ СН'!$I$11+СВЦЭМ!$D$10+'СЕТ СН'!$I$6-'СЕТ СН'!$I$23</f>
        <v>1270.6092381499998</v>
      </c>
      <c r="K136" s="37">
        <f>SUMIFS(СВЦЭМ!$D$34:$D$777,СВЦЭМ!$A$34:$A$777,$A136,СВЦЭМ!$B$34:$B$777,K$119)+'СЕТ СН'!$I$11+СВЦЭМ!$D$10+'СЕТ СН'!$I$6-'СЕТ СН'!$I$23</f>
        <v>1184.3005933099998</v>
      </c>
      <c r="L136" s="37">
        <f>SUMIFS(СВЦЭМ!$D$34:$D$777,СВЦЭМ!$A$34:$A$777,$A136,СВЦЭМ!$B$34:$B$777,L$119)+'СЕТ СН'!$I$11+СВЦЭМ!$D$10+'СЕТ СН'!$I$6-'СЕТ СН'!$I$23</f>
        <v>1148.5316880099999</v>
      </c>
      <c r="M136" s="37">
        <f>SUMIFS(СВЦЭМ!$D$34:$D$777,СВЦЭМ!$A$34:$A$777,$A136,СВЦЭМ!$B$34:$B$777,M$119)+'СЕТ СН'!$I$11+СВЦЭМ!$D$10+'СЕТ СН'!$I$6-'СЕТ СН'!$I$23</f>
        <v>1140.0851842399998</v>
      </c>
      <c r="N136" s="37">
        <f>SUMIFS(СВЦЭМ!$D$34:$D$777,СВЦЭМ!$A$34:$A$777,$A136,СВЦЭМ!$B$34:$B$777,N$119)+'СЕТ СН'!$I$11+СВЦЭМ!$D$10+'СЕТ СН'!$I$6-'СЕТ СН'!$I$23</f>
        <v>1139.8119597699997</v>
      </c>
      <c r="O136" s="37">
        <f>SUMIFS(СВЦЭМ!$D$34:$D$777,СВЦЭМ!$A$34:$A$777,$A136,СВЦЭМ!$B$34:$B$777,O$119)+'СЕТ СН'!$I$11+СВЦЭМ!$D$10+'СЕТ СН'!$I$6-'СЕТ СН'!$I$23</f>
        <v>1136.1804316299999</v>
      </c>
      <c r="P136" s="37">
        <f>SUMIFS(СВЦЭМ!$D$34:$D$777,СВЦЭМ!$A$34:$A$777,$A136,СВЦЭМ!$B$34:$B$777,P$119)+'СЕТ СН'!$I$11+СВЦЭМ!$D$10+'СЕТ СН'!$I$6-'СЕТ СН'!$I$23</f>
        <v>1177.1357406100001</v>
      </c>
      <c r="Q136" s="37">
        <f>SUMIFS(СВЦЭМ!$D$34:$D$777,СВЦЭМ!$A$34:$A$777,$A136,СВЦЭМ!$B$34:$B$777,Q$119)+'СЕТ СН'!$I$11+СВЦЭМ!$D$10+'СЕТ СН'!$I$6-'СЕТ СН'!$I$23</f>
        <v>1188.38308302</v>
      </c>
      <c r="R136" s="37">
        <f>SUMIFS(СВЦЭМ!$D$34:$D$777,СВЦЭМ!$A$34:$A$777,$A136,СВЦЭМ!$B$34:$B$777,R$119)+'СЕТ СН'!$I$11+СВЦЭМ!$D$10+'СЕТ СН'!$I$6-'СЕТ СН'!$I$23</f>
        <v>1187.2795563300001</v>
      </c>
      <c r="S136" s="37">
        <f>SUMIFS(СВЦЭМ!$D$34:$D$777,СВЦЭМ!$A$34:$A$777,$A136,СВЦЭМ!$B$34:$B$777,S$119)+'СЕТ СН'!$I$11+СВЦЭМ!$D$10+'СЕТ СН'!$I$6-'СЕТ СН'!$I$23</f>
        <v>1147.9465352799998</v>
      </c>
      <c r="T136" s="37">
        <f>SUMIFS(СВЦЭМ!$D$34:$D$777,СВЦЭМ!$A$34:$A$777,$A136,СВЦЭМ!$B$34:$B$777,T$119)+'СЕТ СН'!$I$11+СВЦЭМ!$D$10+'СЕТ СН'!$I$6-'СЕТ СН'!$I$23</f>
        <v>1133.7466583400001</v>
      </c>
      <c r="U136" s="37">
        <f>SUMIFS(СВЦЭМ!$D$34:$D$777,СВЦЭМ!$A$34:$A$777,$A136,СВЦЭМ!$B$34:$B$777,U$119)+'СЕТ СН'!$I$11+СВЦЭМ!$D$10+'СЕТ СН'!$I$6-'СЕТ СН'!$I$23</f>
        <v>1139.5817457899998</v>
      </c>
      <c r="V136" s="37">
        <f>SUMIFS(СВЦЭМ!$D$34:$D$777,СВЦЭМ!$A$34:$A$777,$A136,СВЦЭМ!$B$34:$B$777,V$119)+'СЕТ СН'!$I$11+СВЦЭМ!$D$10+'СЕТ СН'!$I$6-'СЕТ СН'!$I$23</f>
        <v>1132.94587761</v>
      </c>
      <c r="W136" s="37">
        <f>SUMIFS(СВЦЭМ!$D$34:$D$777,СВЦЭМ!$A$34:$A$777,$A136,СВЦЭМ!$B$34:$B$777,W$119)+'СЕТ СН'!$I$11+СВЦЭМ!$D$10+'СЕТ СН'!$I$6-'СЕТ СН'!$I$23</f>
        <v>1195.4245993999998</v>
      </c>
      <c r="X136" s="37">
        <f>SUMIFS(СВЦЭМ!$D$34:$D$777,СВЦЭМ!$A$34:$A$777,$A136,СВЦЭМ!$B$34:$B$777,X$119)+'СЕТ СН'!$I$11+СВЦЭМ!$D$10+'СЕТ СН'!$I$6-'СЕТ СН'!$I$23</f>
        <v>1266.0313375800001</v>
      </c>
      <c r="Y136" s="37">
        <f>SUMIFS(СВЦЭМ!$D$34:$D$777,СВЦЭМ!$A$34:$A$777,$A136,СВЦЭМ!$B$34:$B$777,Y$119)+'СЕТ СН'!$I$11+СВЦЭМ!$D$10+'СЕТ СН'!$I$6-'СЕТ СН'!$I$23</f>
        <v>1406.55065152</v>
      </c>
    </row>
    <row r="137" spans="1:25" ht="15.75" x14ac:dyDescent="0.2">
      <c r="A137" s="36">
        <f t="shared" si="3"/>
        <v>43269</v>
      </c>
      <c r="B137" s="37">
        <f>SUMIFS(СВЦЭМ!$D$34:$D$777,СВЦЭМ!$A$34:$A$777,$A137,СВЦЭМ!$B$34:$B$777,B$119)+'СЕТ СН'!$I$11+СВЦЭМ!$D$10+'СЕТ СН'!$I$6-'СЕТ СН'!$I$23</f>
        <v>1550.9635209399999</v>
      </c>
      <c r="C137" s="37">
        <f>SUMIFS(СВЦЭМ!$D$34:$D$777,СВЦЭМ!$A$34:$A$777,$A137,СВЦЭМ!$B$34:$B$777,C$119)+'СЕТ СН'!$I$11+СВЦЭМ!$D$10+'СЕТ СН'!$I$6-'СЕТ СН'!$I$23</f>
        <v>1575.6004636699995</v>
      </c>
      <c r="D137" s="37">
        <f>SUMIFS(СВЦЭМ!$D$34:$D$777,СВЦЭМ!$A$34:$A$777,$A137,СВЦЭМ!$B$34:$B$777,D$119)+'СЕТ СН'!$I$11+СВЦЭМ!$D$10+'СЕТ СН'!$I$6-'СЕТ СН'!$I$23</f>
        <v>1563.7719181899997</v>
      </c>
      <c r="E137" s="37">
        <f>SUMIFS(СВЦЭМ!$D$34:$D$777,СВЦЭМ!$A$34:$A$777,$A137,СВЦЭМ!$B$34:$B$777,E$119)+'СЕТ СН'!$I$11+СВЦЭМ!$D$10+'СЕТ СН'!$I$6-'СЕТ СН'!$I$23</f>
        <v>1555.42988672</v>
      </c>
      <c r="F137" s="37">
        <f>SUMIFS(СВЦЭМ!$D$34:$D$777,СВЦЭМ!$A$34:$A$777,$A137,СВЦЭМ!$B$34:$B$777,F$119)+'СЕТ СН'!$I$11+СВЦЭМ!$D$10+'СЕТ СН'!$I$6-'СЕТ СН'!$I$23</f>
        <v>1548.84074242</v>
      </c>
      <c r="G137" s="37">
        <f>SUMIFS(СВЦЭМ!$D$34:$D$777,СВЦЭМ!$A$34:$A$777,$A137,СВЦЭМ!$B$34:$B$777,G$119)+'СЕТ СН'!$I$11+СВЦЭМ!$D$10+'СЕТ СН'!$I$6-'СЕТ СН'!$I$23</f>
        <v>1554.5249060599995</v>
      </c>
      <c r="H137" s="37">
        <f>SUMIFS(СВЦЭМ!$D$34:$D$777,СВЦЭМ!$A$34:$A$777,$A137,СВЦЭМ!$B$34:$B$777,H$119)+'СЕТ СН'!$I$11+СВЦЭМ!$D$10+'СЕТ СН'!$I$6-'СЕТ СН'!$I$23</f>
        <v>1512.0936721599996</v>
      </c>
      <c r="I137" s="37">
        <f>SUMIFS(СВЦЭМ!$D$34:$D$777,СВЦЭМ!$A$34:$A$777,$A137,СВЦЭМ!$B$34:$B$777,I$119)+'СЕТ СН'!$I$11+СВЦЭМ!$D$10+'СЕТ СН'!$I$6-'СЕТ СН'!$I$23</f>
        <v>1356.5615521899995</v>
      </c>
      <c r="J137" s="37">
        <f>SUMIFS(СВЦЭМ!$D$34:$D$777,СВЦЭМ!$A$34:$A$777,$A137,СВЦЭМ!$B$34:$B$777,J$119)+'СЕТ СН'!$I$11+СВЦЭМ!$D$10+'СЕТ СН'!$I$6-'СЕТ СН'!$I$23</f>
        <v>1226.0802937200001</v>
      </c>
      <c r="K137" s="37">
        <f>SUMIFS(СВЦЭМ!$D$34:$D$777,СВЦЭМ!$A$34:$A$777,$A137,СВЦЭМ!$B$34:$B$777,K$119)+'СЕТ СН'!$I$11+СВЦЭМ!$D$10+'СЕТ СН'!$I$6-'СЕТ СН'!$I$23</f>
        <v>1171.2059273699997</v>
      </c>
      <c r="L137" s="37">
        <f>SUMIFS(СВЦЭМ!$D$34:$D$777,СВЦЭМ!$A$34:$A$777,$A137,СВЦЭМ!$B$34:$B$777,L$119)+'СЕТ СН'!$I$11+СВЦЭМ!$D$10+'СЕТ СН'!$I$6-'СЕТ СН'!$I$23</f>
        <v>1165.9817743899998</v>
      </c>
      <c r="M137" s="37">
        <f>SUMIFS(СВЦЭМ!$D$34:$D$777,СВЦЭМ!$A$34:$A$777,$A137,СВЦЭМ!$B$34:$B$777,M$119)+'СЕТ СН'!$I$11+СВЦЭМ!$D$10+'СЕТ СН'!$I$6-'СЕТ СН'!$I$23</f>
        <v>1168.4567965000001</v>
      </c>
      <c r="N137" s="37">
        <f>SUMIFS(СВЦЭМ!$D$34:$D$777,СВЦЭМ!$A$34:$A$777,$A137,СВЦЭМ!$B$34:$B$777,N$119)+'СЕТ СН'!$I$11+СВЦЭМ!$D$10+'СЕТ СН'!$I$6-'СЕТ СН'!$I$23</f>
        <v>1157.8903499600001</v>
      </c>
      <c r="O137" s="37">
        <f>SUMIFS(СВЦЭМ!$D$34:$D$777,СВЦЭМ!$A$34:$A$777,$A137,СВЦЭМ!$B$34:$B$777,O$119)+'СЕТ СН'!$I$11+СВЦЭМ!$D$10+'СЕТ СН'!$I$6-'СЕТ СН'!$I$23</f>
        <v>1151.8250714000001</v>
      </c>
      <c r="P137" s="37">
        <f>SUMIFS(СВЦЭМ!$D$34:$D$777,СВЦЭМ!$A$34:$A$777,$A137,СВЦЭМ!$B$34:$B$777,P$119)+'СЕТ СН'!$I$11+СВЦЭМ!$D$10+'СЕТ СН'!$I$6-'СЕТ СН'!$I$23</f>
        <v>1167.7358777599998</v>
      </c>
      <c r="Q137" s="37">
        <f>SUMIFS(СВЦЭМ!$D$34:$D$777,СВЦЭМ!$A$34:$A$777,$A137,СВЦЭМ!$B$34:$B$777,Q$119)+'СЕТ СН'!$I$11+СВЦЭМ!$D$10+'СЕТ СН'!$I$6-'СЕТ СН'!$I$23</f>
        <v>1168.0508652799999</v>
      </c>
      <c r="R137" s="37">
        <f>SUMIFS(СВЦЭМ!$D$34:$D$777,СВЦЭМ!$A$34:$A$777,$A137,СВЦЭМ!$B$34:$B$777,R$119)+'СЕТ СН'!$I$11+СВЦЭМ!$D$10+'СЕТ СН'!$I$6-'СЕТ СН'!$I$23</f>
        <v>1174.0488432899997</v>
      </c>
      <c r="S137" s="37">
        <f>SUMIFS(СВЦЭМ!$D$34:$D$777,СВЦЭМ!$A$34:$A$777,$A137,СВЦЭМ!$B$34:$B$777,S$119)+'СЕТ СН'!$I$11+СВЦЭМ!$D$10+'СЕТ СН'!$I$6-'СЕТ СН'!$I$23</f>
        <v>1166.0097906199999</v>
      </c>
      <c r="T137" s="37">
        <f>SUMIFS(СВЦЭМ!$D$34:$D$777,СВЦЭМ!$A$34:$A$777,$A137,СВЦЭМ!$B$34:$B$777,T$119)+'СЕТ СН'!$I$11+СВЦЭМ!$D$10+'СЕТ СН'!$I$6-'СЕТ СН'!$I$23</f>
        <v>1156.8097327999999</v>
      </c>
      <c r="U137" s="37">
        <f>SUMIFS(СВЦЭМ!$D$34:$D$777,СВЦЭМ!$A$34:$A$777,$A137,СВЦЭМ!$B$34:$B$777,U$119)+'СЕТ СН'!$I$11+СВЦЭМ!$D$10+'СЕТ СН'!$I$6-'СЕТ СН'!$I$23</f>
        <v>1170.5455879900001</v>
      </c>
      <c r="V137" s="37">
        <f>SUMIFS(СВЦЭМ!$D$34:$D$777,СВЦЭМ!$A$34:$A$777,$A137,СВЦЭМ!$B$34:$B$777,V$119)+'СЕТ СН'!$I$11+СВЦЭМ!$D$10+'СЕТ СН'!$I$6-'СЕТ СН'!$I$23</f>
        <v>1174.97511024</v>
      </c>
      <c r="W137" s="37">
        <f>SUMIFS(СВЦЭМ!$D$34:$D$777,СВЦЭМ!$A$34:$A$777,$A137,СВЦЭМ!$B$34:$B$777,W$119)+'СЕТ СН'!$I$11+СВЦЭМ!$D$10+'СЕТ СН'!$I$6-'СЕТ СН'!$I$23</f>
        <v>1221.4002976799998</v>
      </c>
      <c r="X137" s="37">
        <f>SUMIFS(СВЦЭМ!$D$34:$D$777,СВЦЭМ!$A$34:$A$777,$A137,СВЦЭМ!$B$34:$B$777,X$119)+'СЕТ СН'!$I$11+СВЦЭМ!$D$10+'СЕТ СН'!$I$6-'СЕТ СН'!$I$23</f>
        <v>1329.9941618799999</v>
      </c>
      <c r="Y137" s="37">
        <f>SUMIFS(СВЦЭМ!$D$34:$D$777,СВЦЭМ!$A$34:$A$777,$A137,СВЦЭМ!$B$34:$B$777,Y$119)+'СЕТ СН'!$I$11+СВЦЭМ!$D$10+'СЕТ СН'!$I$6-'СЕТ СН'!$I$23</f>
        <v>1462.24221721</v>
      </c>
    </row>
    <row r="138" spans="1:25" ht="15.75" x14ac:dyDescent="0.2">
      <c r="A138" s="36">
        <f t="shared" si="3"/>
        <v>43270</v>
      </c>
      <c r="B138" s="37">
        <f>SUMIFS(СВЦЭМ!$D$34:$D$777,СВЦЭМ!$A$34:$A$777,$A138,СВЦЭМ!$B$34:$B$777,B$119)+'СЕТ СН'!$I$11+СВЦЭМ!$D$10+'СЕТ СН'!$I$6-'СЕТ СН'!$I$23</f>
        <v>1446.2213359100001</v>
      </c>
      <c r="C138" s="37">
        <f>SUMIFS(СВЦЭМ!$D$34:$D$777,СВЦЭМ!$A$34:$A$777,$A138,СВЦЭМ!$B$34:$B$777,C$119)+'СЕТ СН'!$I$11+СВЦЭМ!$D$10+'СЕТ СН'!$I$6-'СЕТ СН'!$I$23</f>
        <v>1494.7594477099997</v>
      </c>
      <c r="D138" s="37">
        <f>SUMIFS(СВЦЭМ!$D$34:$D$777,СВЦЭМ!$A$34:$A$777,$A138,СВЦЭМ!$B$34:$B$777,D$119)+'СЕТ СН'!$I$11+СВЦЭМ!$D$10+'СЕТ СН'!$I$6-'СЕТ СН'!$I$23</f>
        <v>1504.5994829400001</v>
      </c>
      <c r="E138" s="37">
        <f>SUMIFS(СВЦЭМ!$D$34:$D$777,СВЦЭМ!$A$34:$A$777,$A138,СВЦЭМ!$B$34:$B$777,E$119)+'СЕТ СН'!$I$11+СВЦЭМ!$D$10+'СЕТ СН'!$I$6-'СЕТ СН'!$I$23</f>
        <v>1398.7190880900002</v>
      </c>
      <c r="F138" s="37">
        <f>SUMIFS(СВЦЭМ!$D$34:$D$777,СВЦЭМ!$A$34:$A$777,$A138,СВЦЭМ!$B$34:$B$777,F$119)+'СЕТ СН'!$I$11+СВЦЭМ!$D$10+'СЕТ СН'!$I$6-'СЕТ СН'!$I$23</f>
        <v>1391.2515353399999</v>
      </c>
      <c r="G138" s="37">
        <f>SUMIFS(СВЦЭМ!$D$34:$D$777,СВЦЭМ!$A$34:$A$777,$A138,СВЦЭМ!$B$34:$B$777,G$119)+'СЕТ СН'!$I$11+СВЦЭМ!$D$10+'СЕТ СН'!$I$6-'СЕТ СН'!$I$23</f>
        <v>1374.1600139799998</v>
      </c>
      <c r="H138" s="37">
        <f>SUMIFS(СВЦЭМ!$D$34:$D$777,СВЦЭМ!$A$34:$A$777,$A138,СВЦЭМ!$B$34:$B$777,H$119)+'СЕТ СН'!$I$11+СВЦЭМ!$D$10+'СЕТ СН'!$I$6-'СЕТ СН'!$I$23</f>
        <v>1377.9211598299999</v>
      </c>
      <c r="I138" s="37">
        <f>SUMIFS(СВЦЭМ!$D$34:$D$777,СВЦЭМ!$A$34:$A$777,$A138,СВЦЭМ!$B$34:$B$777,I$119)+'СЕТ СН'!$I$11+СВЦЭМ!$D$10+'СЕТ СН'!$I$6-'СЕТ СН'!$I$23</f>
        <v>1303.2985003599997</v>
      </c>
      <c r="J138" s="37">
        <f>SUMIFS(СВЦЭМ!$D$34:$D$777,СВЦЭМ!$A$34:$A$777,$A138,СВЦЭМ!$B$34:$B$777,J$119)+'СЕТ СН'!$I$11+СВЦЭМ!$D$10+'СЕТ СН'!$I$6-'СЕТ СН'!$I$23</f>
        <v>1195.59460184</v>
      </c>
      <c r="K138" s="37">
        <f>SUMIFS(СВЦЭМ!$D$34:$D$777,СВЦЭМ!$A$34:$A$777,$A138,СВЦЭМ!$B$34:$B$777,K$119)+'СЕТ СН'!$I$11+СВЦЭМ!$D$10+'СЕТ СН'!$I$6-'СЕТ СН'!$I$23</f>
        <v>1143.6257247200001</v>
      </c>
      <c r="L138" s="37">
        <f>SUMIFS(СВЦЭМ!$D$34:$D$777,СВЦЭМ!$A$34:$A$777,$A138,СВЦЭМ!$B$34:$B$777,L$119)+'СЕТ СН'!$I$11+СВЦЭМ!$D$10+'СЕТ СН'!$I$6-'СЕТ СН'!$I$23</f>
        <v>1141.81325745</v>
      </c>
      <c r="M138" s="37">
        <f>SUMIFS(СВЦЭМ!$D$34:$D$777,СВЦЭМ!$A$34:$A$777,$A138,СВЦЭМ!$B$34:$B$777,M$119)+'СЕТ СН'!$I$11+СВЦЭМ!$D$10+'СЕТ СН'!$I$6-'СЕТ СН'!$I$23</f>
        <v>1149.3724961499997</v>
      </c>
      <c r="N138" s="37">
        <f>SUMIFS(СВЦЭМ!$D$34:$D$777,СВЦЭМ!$A$34:$A$777,$A138,СВЦЭМ!$B$34:$B$777,N$119)+'СЕТ СН'!$I$11+СВЦЭМ!$D$10+'СЕТ СН'!$I$6-'СЕТ СН'!$I$23</f>
        <v>1149.2730477800001</v>
      </c>
      <c r="O138" s="37">
        <f>SUMIFS(СВЦЭМ!$D$34:$D$777,СВЦЭМ!$A$34:$A$777,$A138,СВЦЭМ!$B$34:$B$777,O$119)+'СЕТ СН'!$I$11+СВЦЭМ!$D$10+'СЕТ СН'!$I$6-'СЕТ СН'!$I$23</f>
        <v>1131.8234677599999</v>
      </c>
      <c r="P138" s="37">
        <f>SUMIFS(СВЦЭМ!$D$34:$D$777,СВЦЭМ!$A$34:$A$777,$A138,СВЦЭМ!$B$34:$B$777,P$119)+'СЕТ СН'!$I$11+СВЦЭМ!$D$10+'СЕТ СН'!$I$6-'СЕТ СН'!$I$23</f>
        <v>1160.1514168599997</v>
      </c>
      <c r="Q138" s="37">
        <f>SUMIFS(СВЦЭМ!$D$34:$D$777,СВЦЭМ!$A$34:$A$777,$A138,СВЦЭМ!$B$34:$B$777,Q$119)+'СЕТ СН'!$I$11+СВЦЭМ!$D$10+'СЕТ СН'!$I$6-'СЕТ СН'!$I$23</f>
        <v>1169.3774755099998</v>
      </c>
      <c r="R138" s="37">
        <f>SUMIFS(СВЦЭМ!$D$34:$D$777,СВЦЭМ!$A$34:$A$777,$A138,СВЦЭМ!$B$34:$B$777,R$119)+'СЕТ СН'!$I$11+СВЦЭМ!$D$10+'СЕТ СН'!$I$6-'СЕТ СН'!$I$23</f>
        <v>1162.6484161799999</v>
      </c>
      <c r="S138" s="37">
        <f>SUMIFS(СВЦЭМ!$D$34:$D$777,СВЦЭМ!$A$34:$A$777,$A138,СВЦЭМ!$B$34:$B$777,S$119)+'СЕТ СН'!$I$11+СВЦЭМ!$D$10+'СЕТ СН'!$I$6-'СЕТ СН'!$I$23</f>
        <v>1154.8359880200001</v>
      </c>
      <c r="T138" s="37">
        <f>SUMIFS(СВЦЭМ!$D$34:$D$777,СВЦЭМ!$A$34:$A$777,$A138,СВЦЭМ!$B$34:$B$777,T$119)+'СЕТ СН'!$I$11+СВЦЭМ!$D$10+'СЕТ СН'!$I$6-'СЕТ СН'!$I$23</f>
        <v>1140.1246797499998</v>
      </c>
      <c r="U138" s="37">
        <f>SUMIFS(СВЦЭМ!$D$34:$D$777,СВЦЭМ!$A$34:$A$777,$A138,СВЦЭМ!$B$34:$B$777,U$119)+'СЕТ СН'!$I$11+СВЦЭМ!$D$10+'СЕТ СН'!$I$6-'СЕТ СН'!$I$23</f>
        <v>1158.3849326300001</v>
      </c>
      <c r="V138" s="37">
        <f>SUMIFS(СВЦЭМ!$D$34:$D$777,СВЦЭМ!$A$34:$A$777,$A138,СВЦЭМ!$B$34:$B$777,V$119)+'СЕТ СН'!$I$11+СВЦЭМ!$D$10+'СЕТ СН'!$I$6-'СЕТ СН'!$I$23</f>
        <v>1159.7317527999999</v>
      </c>
      <c r="W138" s="37">
        <f>SUMIFS(СВЦЭМ!$D$34:$D$777,СВЦЭМ!$A$34:$A$777,$A138,СВЦЭМ!$B$34:$B$777,W$119)+'СЕТ СН'!$I$11+СВЦЭМ!$D$10+'СЕТ СН'!$I$6-'СЕТ СН'!$I$23</f>
        <v>1194.61340711</v>
      </c>
      <c r="X138" s="37">
        <f>SUMIFS(СВЦЭМ!$D$34:$D$777,СВЦЭМ!$A$34:$A$777,$A138,СВЦЭМ!$B$34:$B$777,X$119)+'СЕТ СН'!$I$11+СВЦЭМ!$D$10+'СЕТ СН'!$I$6-'СЕТ СН'!$I$23</f>
        <v>1301.2614702699998</v>
      </c>
      <c r="Y138" s="37">
        <f>SUMIFS(СВЦЭМ!$D$34:$D$777,СВЦЭМ!$A$34:$A$777,$A138,СВЦЭМ!$B$34:$B$777,Y$119)+'СЕТ СН'!$I$11+СВЦЭМ!$D$10+'СЕТ СН'!$I$6-'СЕТ СН'!$I$23</f>
        <v>1422.2271934599999</v>
      </c>
    </row>
    <row r="139" spans="1:25" ht="15.75" x14ac:dyDescent="0.2">
      <c r="A139" s="36">
        <f t="shared" si="3"/>
        <v>43271</v>
      </c>
      <c r="B139" s="37">
        <f>SUMIFS(СВЦЭМ!$D$34:$D$777,СВЦЭМ!$A$34:$A$777,$A139,СВЦЭМ!$B$34:$B$777,B$119)+'СЕТ СН'!$I$11+СВЦЭМ!$D$10+'СЕТ СН'!$I$6-'СЕТ СН'!$I$23</f>
        <v>1404.56731868</v>
      </c>
      <c r="C139" s="37">
        <f>SUMIFS(СВЦЭМ!$D$34:$D$777,СВЦЭМ!$A$34:$A$777,$A139,СВЦЭМ!$B$34:$B$777,C$119)+'СЕТ СН'!$I$11+СВЦЭМ!$D$10+'СЕТ СН'!$I$6-'СЕТ СН'!$I$23</f>
        <v>1440.3265654299998</v>
      </c>
      <c r="D139" s="37">
        <f>SUMIFS(СВЦЭМ!$D$34:$D$777,СВЦЭМ!$A$34:$A$777,$A139,СВЦЭМ!$B$34:$B$777,D$119)+'СЕТ СН'!$I$11+СВЦЭМ!$D$10+'СЕТ СН'!$I$6-'СЕТ СН'!$I$23</f>
        <v>1491.5747165999996</v>
      </c>
      <c r="E139" s="37">
        <f>SUMIFS(СВЦЭМ!$D$34:$D$777,СВЦЭМ!$A$34:$A$777,$A139,СВЦЭМ!$B$34:$B$777,E$119)+'СЕТ СН'!$I$11+СВЦЭМ!$D$10+'СЕТ СН'!$I$6-'СЕТ СН'!$I$23</f>
        <v>1509.4295949699995</v>
      </c>
      <c r="F139" s="37">
        <f>SUMIFS(СВЦЭМ!$D$34:$D$777,СВЦЭМ!$A$34:$A$777,$A139,СВЦЭМ!$B$34:$B$777,F$119)+'СЕТ СН'!$I$11+СВЦЭМ!$D$10+'СЕТ СН'!$I$6-'СЕТ СН'!$I$23</f>
        <v>1507.7037740599994</v>
      </c>
      <c r="G139" s="37">
        <f>SUMIFS(СВЦЭМ!$D$34:$D$777,СВЦЭМ!$A$34:$A$777,$A139,СВЦЭМ!$B$34:$B$777,G$119)+'СЕТ СН'!$I$11+СВЦЭМ!$D$10+'СЕТ СН'!$I$6-'СЕТ СН'!$I$23</f>
        <v>1482.4676856000001</v>
      </c>
      <c r="H139" s="37">
        <f>SUMIFS(СВЦЭМ!$D$34:$D$777,СВЦЭМ!$A$34:$A$777,$A139,СВЦЭМ!$B$34:$B$777,H$119)+'СЕТ СН'!$I$11+СВЦЭМ!$D$10+'СЕТ СН'!$I$6-'СЕТ СН'!$I$23</f>
        <v>1380.1822636100001</v>
      </c>
      <c r="I139" s="37">
        <f>SUMIFS(СВЦЭМ!$D$34:$D$777,СВЦЭМ!$A$34:$A$777,$A139,СВЦЭМ!$B$34:$B$777,I$119)+'СЕТ СН'!$I$11+СВЦЭМ!$D$10+'СЕТ СН'!$I$6-'СЕТ СН'!$I$23</f>
        <v>1233.11001885</v>
      </c>
      <c r="J139" s="37">
        <f>SUMIFS(СВЦЭМ!$D$34:$D$777,СВЦЭМ!$A$34:$A$777,$A139,СВЦЭМ!$B$34:$B$777,J$119)+'СЕТ СН'!$I$11+СВЦЭМ!$D$10+'СЕТ СН'!$I$6-'СЕТ СН'!$I$23</f>
        <v>1148.4665204499997</v>
      </c>
      <c r="K139" s="37">
        <f>SUMIFS(СВЦЭМ!$D$34:$D$777,СВЦЭМ!$A$34:$A$777,$A139,СВЦЭМ!$B$34:$B$777,K$119)+'СЕТ СН'!$I$11+СВЦЭМ!$D$10+'СЕТ СН'!$I$6-'СЕТ СН'!$I$23</f>
        <v>1112.1066846799999</v>
      </c>
      <c r="L139" s="37">
        <f>SUMIFS(СВЦЭМ!$D$34:$D$777,СВЦЭМ!$A$34:$A$777,$A139,СВЦЭМ!$B$34:$B$777,L$119)+'СЕТ СН'!$I$11+СВЦЭМ!$D$10+'СЕТ СН'!$I$6-'СЕТ СН'!$I$23</f>
        <v>1122.3751244099999</v>
      </c>
      <c r="M139" s="37">
        <f>SUMIFS(СВЦЭМ!$D$34:$D$777,СВЦЭМ!$A$34:$A$777,$A139,СВЦЭМ!$B$34:$B$777,M$119)+'СЕТ СН'!$I$11+СВЦЭМ!$D$10+'СЕТ СН'!$I$6-'СЕТ СН'!$I$23</f>
        <v>1124.63957261</v>
      </c>
      <c r="N139" s="37">
        <f>SUMIFS(СВЦЭМ!$D$34:$D$777,СВЦЭМ!$A$34:$A$777,$A139,СВЦЭМ!$B$34:$B$777,N$119)+'СЕТ СН'!$I$11+СВЦЭМ!$D$10+'СЕТ СН'!$I$6-'СЕТ СН'!$I$23</f>
        <v>1128.65657934</v>
      </c>
      <c r="O139" s="37">
        <f>SUMIFS(СВЦЭМ!$D$34:$D$777,СВЦЭМ!$A$34:$A$777,$A139,СВЦЭМ!$B$34:$B$777,O$119)+'СЕТ СН'!$I$11+СВЦЭМ!$D$10+'СЕТ СН'!$I$6-'СЕТ СН'!$I$23</f>
        <v>1134.6573204799997</v>
      </c>
      <c r="P139" s="37">
        <f>SUMIFS(СВЦЭМ!$D$34:$D$777,СВЦЭМ!$A$34:$A$777,$A139,СВЦЭМ!$B$34:$B$777,P$119)+'СЕТ СН'!$I$11+СВЦЭМ!$D$10+'СЕТ СН'!$I$6-'СЕТ СН'!$I$23</f>
        <v>1138.2796847999998</v>
      </c>
      <c r="Q139" s="37">
        <f>SUMIFS(СВЦЭМ!$D$34:$D$777,СВЦЭМ!$A$34:$A$777,$A139,СВЦЭМ!$B$34:$B$777,Q$119)+'СЕТ СН'!$I$11+СВЦЭМ!$D$10+'СЕТ СН'!$I$6-'СЕТ СН'!$I$23</f>
        <v>1145.84892717</v>
      </c>
      <c r="R139" s="37">
        <f>SUMIFS(СВЦЭМ!$D$34:$D$777,СВЦЭМ!$A$34:$A$777,$A139,СВЦЭМ!$B$34:$B$777,R$119)+'СЕТ СН'!$I$11+СВЦЭМ!$D$10+'СЕТ СН'!$I$6-'СЕТ СН'!$I$23</f>
        <v>1153.7341670699998</v>
      </c>
      <c r="S139" s="37">
        <f>SUMIFS(СВЦЭМ!$D$34:$D$777,СВЦЭМ!$A$34:$A$777,$A139,СВЦЭМ!$B$34:$B$777,S$119)+'СЕТ СН'!$I$11+СВЦЭМ!$D$10+'СЕТ СН'!$I$6-'СЕТ СН'!$I$23</f>
        <v>1187.75968349</v>
      </c>
      <c r="T139" s="37">
        <f>SUMIFS(СВЦЭМ!$D$34:$D$777,СВЦЭМ!$A$34:$A$777,$A139,СВЦЭМ!$B$34:$B$777,T$119)+'СЕТ СН'!$I$11+СВЦЭМ!$D$10+'СЕТ СН'!$I$6-'СЕТ СН'!$I$23</f>
        <v>1199.5333080599999</v>
      </c>
      <c r="U139" s="37">
        <f>SUMIFS(СВЦЭМ!$D$34:$D$777,СВЦЭМ!$A$34:$A$777,$A139,СВЦЭМ!$B$34:$B$777,U$119)+'СЕТ СН'!$I$11+СВЦЭМ!$D$10+'СЕТ СН'!$I$6-'СЕТ СН'!$I$23</f>
        <v>1202.7330805900001</v>
      </c>
      <c r="V139" s="37">
        <f>SUMIFS(СВЦЭМ!$D$34:$D$777,СВЦЭМ!$A$34:$A$777,$A139,СВЦЭМ!$B$34:$B$777,V$119)+'СЕТ СН'!$I$11+СВЦЭМ!$D$10+'СЕТ СН'!$I$6-'СЕТ СН'!$I$23</f>
        <v>1200.74502454</v>
      </c>
      <c r="W139" s="37">
        <f>SUMIFS(СВЦЭМ!$D$34:$D$777,СВЦЭМ!$A$34:$A$777,$A139,СВЦЭМ!$B$34:$B$777,W$119)+'СЕТ СН'!$I$11+СВЦЭМ!$D$10+'СЕТ СН'!$I$6-'СЕТ СН'!$I$23</f>
        <v>1248.0303649899997</v>
      </c>
      <c r="X139" s="37">
        <f>SUMIFS(СВЦЭМ!$D$34:$D$777,СВЦЭМ!$A$34:$A$777,$A139,СВЦЭМ!$B$34:$B$777,X$119)+'СЕТ СН'!$I$11+СВЦЭМ!$D$10+'СЕТ СН'!$I$6-'СЕТ СН'!$I$23</f>
        <v>1333.0336345599999</v>
      </c>
      <c r="Y139" s="37">
        <f>SUMIFS(СВЦЭМ!$D$34:$D$777,СВЦЭМ!$A$34:$A$777,$A139,СВЦЭМ!$B$34:$B$777,Y$119)+'СЕТ СН'!$I$11+СВЦЭМ!$D$10+'СЕТ СН'!$I$6-'СЕТ СН'!$I$23</f>
        <v>1444.9785336800001</v>
      </c>
    </row>
    <row r="140" spans="1:25" ht="15.75" x14ac:dyDescent="0.2">
      <c r="A140" s="36">
        <f t="shared" si="3"/>
        <v>43272</v>
      </c>
      <c r="B140" s="37">
        <f>SUMIFS(СВЦЭМ!$D$34:$D$777,СВЦЭМ!$A$34:$A$777,$A140,СВЦЭМ!$B$34:$B$777,B$119)+'СЕТ СН'!$I$11+СВЦЭМ!$D$10+'СЕТ СН'!$I$6-'СЕТ СН'!$I$23</f>
        <v>1423.8976818999995</v>
      </c>
      <c r="C140" s="37">
        <f>SUMIFS(СВЦЭМ!$D$34:$D$777,СВЦЭМ!$A$34:$A$777,$A140,СВЦЭМ!$B$34:$B$777,C$119)+'СЕТ СН'!$I$11+СВЦЭМ!$D$10+'СЕТ СН'!$I$6-'СЕТ СН'!$I$23</f>
        <v>1436.0715604499997</v>
      </c>
      <c r="D140" s="37">
        <f>SUMIFS(СВЦЭМ!$D$34:$D$777,СВЦЭМ!$A$34:$A$777,$A140,СВЦЭМ!$B$34:$B$777,D$119)+'СЕТ СН'!$I$11+СВЦЭМ!$D$10+'СЕТ СН'!$I$6-'СЕТ СН'!$I$23</f>
        <v>1496.5755622800002</v>
      </c>
      <c r="E140" s="37">
        <f>SUMIFS(СВЦЭМ!$D$34:$D$777,СВЦЭМ!$A$34:$A$777,$A140,СВЦЭМ!$B$34:$B$777,E$119)+'СЕТ СН'!$I$11+СВЦЭМ!$D$10+'СЕТ СН'!$I$6-'СЕТ СН'!$I$23</f>
        <v>1510.0276656000001</v>
      </c>
      <c r="F140" s="37">
        <f>SUMIFS(СВЦЭМ!$D$34:$D$777,СВЦЭМ!$A$34:$A$777,$A140,СВЦЭМ!$B$34:$B$777,F$119)+'СЕТ СН'!$I$11+СВЦЭМ!$D$10+'СЕТ СН'!$I$6-'СЕТ СН'!$I$23</f>
        <v>1503.88779363</v>
      </c>
      <c r="G140" s="37">
        <f>SUMIFS(СВЦЭМ!$D$34:$D$777,СВЦЭМ!$A$34:$A$777,$A140,СВЦЭМ!$B$34:$B$777,G$119)+'СЕТ СН'!$I$11+СВЦЭМ!$D$10+'СЕТ СН'!$I$6-'СЕТ СН'!$I$23</f>
        <v>1498.3320762799999</v>
      </c>
      <c r="H140" s="37">
        <f>SUMIFS(СВЦЭМ!$D$34:$D$777,СВЦЭМ!$A$34:$A$777,$A140,СВЦЭМ!$B$34:$B$777,H$119)+'СЕТ СН'!$I$11+СВЦЭМ!$D$10+'СЕТ СН'!$I$6-'СЕТ СН'!$I$23</f>
        <v>1408.9412947899996</v>
      </c>
      <c r="I140" s="37">
        <f>SUMIFS(СВЦЭМ!$D$34:$D$777,СВЦЭМ!$A$34:$A$777,$A140,СВЦЭМ!$B$34:$B$777,I$119)+'СЕТ СН'!$I$11+СВЦЭМ!$D$10+'СЕТ СН'!$I$6-'СЕТ СН'!$I$23</f>
        <v>1288.81321114</v>
      </c>
      <c r="J140" s="37">
        <f>SUMIFS(СВЦЭМ!$D$34:$D$777,СВЦЭМ!$A$34:$A$777,$A140,СВЦЭМ!$B$34:$B$777,J$119)+'СЕТ СН'!$I$11+СВЦЭМ!$D$10+'СЕТ СН'!$I$6-'СЕТ СН'!$I$23</f>
        <v>1203.61883145</v>
      </c>
      <c r="K140" s="37">
        <f>SUMIFS(СВЦЭМ!$D$34:$D$777,СВЦЭМ!$A$34:$A$777,$A140,СВЦЭМ!$B$34:$B$777,K$119)+'СЕТ СН'!$I$11+СВЦЭМ!$D$10+'СЕТ СН'!$I$6-'СЕТ СН'!$I$23</f>
        <v>1140.4952158299998</v>
      </c>
      <c r="L140" s="37">
        <f>SUMIFS(СВЦЭМ!$D$34:$D$777,СВЦЭМ!$A$34:$A$777,$A140,СВЦЭМ!$B$34:$B$777,L$119)+'СЕТ СН'!$I$11+СВЦЭМ!$D$10+'СЕТ СН'!$I$6-'СЕТ СН'!$I$23</f>
        <v>1121.92671449</v>
      </c>
      <c r="M140" s="37">
        <f>SUMIFS(СВЦЭМ!$D$34:$D$777,СВЦЭМ!$A$34:$A$777,$A140,СВЦЭМ!$B$34:$B$777,M$119)+'СЕТ СН'!$I$11+СВЦЭМ!$D$10+'СЕТ СН'!$I$6-'СЕТ СН'!$I$23</f>
        <v>1124.2276997199997</v>
      </c>
      <c r="N140" s="37">
        <f>SUMIFS(СВЦЭМ!$D$34:$D$777,СВЦЭМ!$A$34:$A$777,$A140,СВЦЭМ!$B$34:$B$777,N$119)+'СЕТ СН'!$I$11+СВЦЭМ!$D$10+'СЕТ СН'!$I$6-'СЕТ СН'!$I$23</f>
        <v>1128.9173707999998</v>
      </c>
      <c r="O140" s="37">
        <f>SUMIFS(СВЦЭМ!$D$34:$D$777,СВЦЭМ!$A$34:$A$777,$A140,СВЦЭМ!$B$34:$B$777,O$119)+'СЕТ СН'!$I$11+СВЦЭМ!$D$10+'СЕТ СН'!$I$6-'СЕТ СН'!$I$23</f>
        <v>1138.50519936</v>
      </c>
      <c r="P140" s="37">
        <f>SUMIFS(СВЦЭМ!$D$34:$D$777,СВЦЭМ!$A$34:$A$777,$A140,СВЦЭМ!$B$34:$B$777,P$119)+'СЕТ СН'!$I$11+СВЦЭМ!$D$10+'СЕТ СН'!$I$6-'СЕТ СН'!$I$23</f>
        <v>1144.2042059</v>
      </c>
      <c r="Q140" s="37">
        <f>SUMIFS(СВЦЭМ!$D$34:$D$777,СВЦЭМ!$A$34:$A$777,$A140,СВЦЭМ!$B$34:$B$777,Q$119)+'СЕТ СН'!$I$11+СВЦЭМ!$D$10+'СЕТ СН'!$I$6-'СЕТ СН'!$I$23</f>
        <v>1143.6403679300001</v>
      </c>
      <c r="R140" s="37">
        <f>SUMIFS(СВЦЭМ!$D$34:$D$777,СВЦЭМ!$A$34:$A$777,$A140,СВЦЭМ!$B$34:$B$777,R$119)+'СЕТ СН'!$I$11+СВЦЭМ!$D$10+'СЕТ СН'!$I$6-'СЕТ СН'!$I$23</f>
        <v>1173.71369426</v>
      </c>
      <c r="S140" s="37">
        <f>SUMIFS(СВЦЭМ!$D$34:$D$777,СВЦЭМ!$A$34:$A$777,$A140,СВЦЭМ!$B$34:$B$777,S$119)+'СЕТ СН'!$I$11+СВЦЭМ!$D$10+'СЕТ СН'!$I$6-'СЕТ СН'!$I$23</f>
        <v>1137.1604208899998</v>
      </c>
      <c r="T140" s="37">
        <f>SUMIFS(СВЦЭМ!$D$34:$D$777,СВЦЭМ!$A$34:$A$777,$A140,СВЦЭМ!$B$34:$B$777,T$119)+'СЕТ СН'!$I$11+СВЦЭМ!$D$10+'СЕТ СН'!$I$6-'СЕТ СН'!$I$23</f>
        <v>1125.7895865099999</v>
      </c>
      <c r="U140" s="37">
        <f>SUMIFS(СВЦЭМ!$D$34:$D$777,СВЦЭМ!$A$34:$A$777,$A140,СВЦЭМ!$B$34:$B$777,U$119)+'СЕТ СН'!$I$11+СВЦЭМ!$D$10+'СЕТ СН'!$I$6-'СЕТ СН'!$I$23</f>
        <v>1122.2082675199999</v>
      </c>
      <c r="V140" s="37">
        <f>SUMIFS(СВЦЭМ!$D$34:$D$777,СВЦЭМ!$A$34:$A$777,$A140,СВЦЭМ!$B$34:$B$777,V$119)+'СЕТ СН'!$I$11+СВЦЭМ!$D$10+'СЕТ СН'!$I$6-'СЕТ СН'!$I$23</f>
        <v>1135.6046379899999</v>
      </c>
      <c r="W140" s="37">
        <f>SUMIFS(СВЦЭМ!$D$34:$D$777,СВЦЭМ!$A$34:$A$777,$A140,СВЦЭМ!$B$34:$B$777,W$119)+'СЕТ СН'!$I$11+СВЦЭМ!$D$10+'СЕТ СН'!$I$6-'СЕТ СН'!$I$23</f>
        <v>1188.8933910000001</v>
      </c>
      <c r="X140" s="37">
        <f>SUMIFS(СВЦЭМ!$D$34:$D$777,СВЦЭМ!$A$34:$A$777,$A140,СВЦЭМ!$B$34:$B$777,X$119)+'СЕТ СН'!$I$11+СВЦЭМ!$D$10+'СЕТ СН'!$I$6-'СЕТ СН'!$I$23</f>
        <v>1297.97073082</v>
      </c>
      <c r="Y140" s="37">
        <f>SUMIFS(СВЦЭМ!$D$34:$D$777,СВЦЭМ!$A$34:$A$777,$A140,СВЦЭМ!$B$34:$B$777,Y$119)+'СЕТ СН'!$I$11+СВЦЭМ!$D$10+'СЕТ СН'!$I$6-'СЕТ СН'!$I$23</f>
        <v>1400.3278243099999</v>
      </c>
    </row>
    <row r="141" spans="1:25" ht="15.75" x14ac:dyDescent="0.2">
      <c r="A141" s="36">
        <f t="shared" si="3"/>
        <v>43273</v>
      </c>
      <c r="B141" s="37">
        <f>SUMIFS(СВЦЭМ!$D$34:$D$777,СВЦЭМ!$A$34:$A$777,$A141,СВЦЭМ!$B$34:$B$777,B$119)+'СЕТ СН'!$I$11+СВЦЭМ!$D$10+'СЕТ СН'!$I$6-'СЕТ СН'!$I$23</f>
        <v>1393.8089584200002</v>
      </c>
      <c r="C141" s="37">
        <f>SUMIFS(СВЦЭМ!$D$34:$D$777,СВЦЭМ!$A$34:$A$777,$A141,СВЦЭМ!$B$34:$B$777,C$119)+'СЕТ СН'!$I$11+СВЦЭМ!$D$10+'СЕТ СН'!$I$6-'СЕТ СН'!$I$23</f>
        <v>1400.4694072400002</v>
      </c>
      <c r="D141" s="37">
        <f>SUMIFS(СВЦЭМ!$D$34:$D$777,СВЦЭМ!$A$34:$A$777,$A141,СВЦЭМ!$B$34:$B$777,D$119)+'СЕТ СН'!$I$11+СВЦЭМ!$D$10+'СЕТ СН'!$I$6-'СЕТ СН'!$I$23</f>
        <v>1431.1586149199998</v>
      </c>
      <c r="E141" s="37">
        <f>SUMIFS(СВЦЭМ!$D$34:$D$777,СВЦЭМ!$A$34:$A$777,$A141,СВЦЭМ!$B$34:$B$777,E$119)+'СЕТ СН'!$I$11+СВЦЭМ!$D$10+'СЕТ СН'!$I$6-'СЕТ СН'!$I$23</f>
        <v>1455.76820137</v>
      </c>
      <c r="F141" s="37">
        <f>SUMIFS(СВЦЭМ!$D$34:$D$777,СВЦЭМ!$A$34:$A$777,$A141,СВЦЭМ!$B$34:$B$777,F$119)+'СЕТ СН'!$I$11+СВЦЭМ!$D$10+'СЕТ СН'!$I$6-'СЕТ СН'!$I$23</f>
        <v>1438.1524735299995</v>
      </c>
      <c r="G141" s="37">
        <f>SUMIFS(СВЦЭМ!$D$34:$D$777,СВЦЭМ!$A$34:$A$777,$A141,СВЦЭМ!$B$34:$B$777,G$119)+'СЕТ СН'!$I$11+СВЦЭМ!$D$10+'СЕТ СН'!$I$6-'СЕТ СН'!$I$23</f>
        <v>1427.2691288499996</v>
      </c>
      <c r="H141" s="37">
        <f>SUMIFS(СВЦЭМ!$D$34:$D$777,СВЦЭМ!$A$34:$A$777,$A141,СВЦЭМ!$B$34:$B$777,H$119)+'СЕТ СН'!$I$11+СВЦЭМ!$D$10+'СЕТ СН'!$I$6-'СЕТ СН'!$I$23</f>
        <v>1368.6089676199995</v>
      </c>
      <c r="I141" s="37">
        <f>SUMIFS(СВЦЭМ!$D$34:$D$777,СВЦЭМ!$A$34:$A$777,$A141,СВЦЭМ!$B$34:$B$777,I$119)+'СЕТ СН'!$I$11+СВЦЭМ!$D$10+'СЕТ СН'!$I$6-'СЕТ СН'!$I$23</f>
        <v>1282.63412608</v>
      </c>
      <c r="J141" s="37">
        <f>SUMIFS(СВЦЭМ!$D$34:$D$777,СВЦЭМ!$A$34:$A$777,$A141,СВЦЭМ!$B$34:$B$777,J$119)+'СЕТ СН'!$I$11+СВЦЭМ!$D$10+'СЕТ СН'!$I$6-'СЕТ СН'!$I$23</f>
        <v>1174.7148758200001</v>
      </c>
      <c r="K141" s="37">
        <f>SUMIFS(СВЦЭМ!$D$34:$D$777,СВЦЭМ!$A$34:$A$777,$A141,СВЦЭМ!$B$34:$B$777,K$119)+'СЕТ СН'!$I$11+СВЦЭМ!$D$10+'СЕТ СН'!$I$6-'СЕТ СН'!$I$23</f>
        <v>1126.2745113699998</v>
      </c>
      <c r="L141" s="37">
        <f>SUMIFS(СВЦЭМ!$D$34:$D$777,СВЦЭМ!$A$34:$A$777,$A141,СВЦЭМ!$B$34:$B$777,L$119)+'СЕТ СН'!$I$11+СВЦЭМ!$D$10+'СЕТ СН'!$I$6-'СЕТ СН'!$I$23</f>
        <v>1117.2400304600001</v>
      </c>
      <c r="M141" s="37">
        <f>SUMIFS(СВЦЭМ!$D$34:$D$777,СВЦЭМ!$A$34:$A$777,$A141,СВЦЭМ!$B$34:$B$777,M$119)+'СЕТ СН'!$I$11+СВЦЭМ!$D$10+'СЕТ СН'!$I$6-'СЕТ СН'!$I$23</f>
        <v>1119.6484946699998</v>
      </c>
      <c r="N141" s="37">
        <f>SUMIFS(СВЦЭМ!$D$34:$D$777,СВЦЭМ!$A$34:$A$777,$A141,СВЦЭМ!$B$34:$B$777,N$119)+'СЕТ СН'!$I$11+СВЦЭМ!$D$10+'СЕТ СН'!$I$6-'СЕТ СН'!$I$23</f>
        <v>1124.88025169</v>
      </c>
      <c r="O141" s="37">
        <f>SUMIFS(СВЦЭМ!$D$34:$D$777,СВЦЭМ!$A$34:$A$777,$A141,СВЦЭМ!$B$34:$B$777,O$119)+'СЕТ СН'!$I$11+СВЦЭМ!$D$10+'СЕТ СН'!$I$6-'СЕТ СН'!$I$23</f>
        <v>1121.7898506399997</v>
      </c>
      <c r="P141" s="37">
        <f>SUMIFS(СВЦЭМ!$D$34:$D$777,СВЦЭМ!$A$34:$A$777,$A141,СВЦЭМ!$B$34:$B$777,P$119)+'СЕТ СН'!$I$11+СВЦЭМ!$D$10+'СЕТ СН'!$I$6-'СЕТ СН'!$I$23</f>
        <v>1116.94353284</v>
      </c>
      <c r="Q141" s="37">
        <f>SUMIFS(СВЦЭМ!$D$34:$D$777,СВЦЭМ!$A$34:$A$777,$A141,СВЦЭМ!$B$34:$B$777,Q$119)+'СЕТ СН'!$I$11+СВЦЭМ!$D$10+'СЕТ СН'!$I$6-'СЕТ СН'!$I$23</f>
        <v>1112.8344024200001</v>
      </c>
      <c r="R141" s="37">
        <f>SUMIFS(СВЦЭМ!$D$34:$D$777,СВЦЭМ!$A$34:$A$777,$A141,СВЦЭМ!$B$34:$B$777,R$119)+'СЕТ СН'!$I$11+СВЦЭМ!$D$10+'СЕТ СН'!$I$6-'СЕТ СН'!$I$23</f>
        <v>1150.54682151</v>
      </c>
      <c r="S141" s="37">
        <f>SUMIFS(СВЦЭМ!$D$34:$D$777,СВЦЭМ!$A$34:$A$777,$A141,СВЦЭМ!$B$34:$B$777,S$119)+'СЕТ СН'!$I$11+СВЦЭМ!$D$10+'СЕТ СН'!$I$6-'СЕТ СН'!$I$23</f>
        <v>1147.4676218700001</v>
      </c>
      <c r="T141" s="37">
        <f>SUMIFS(СВЦЭМ!$D$34:$D$777,СВЦЭМ!$A$34:$A$777,$A141,СВЦЭМ!$B$34:$B$777,T$119)+'СЕТ СН'!$I$11+СВЦЭМ!$D$10+'СЕТ СН'!$I$6-'СЕТ СН'!$I$23</f>
        <v>1118.9026282099999</v>
      </c>
      <c r="U141" s="37">
        <f>SUMIFS(СВЦЭМ!$D$34:$D$777,СВЦЭМ!$A$34:$A$777,$A141,СВЦЭМ!$B$34:$B$777,U$119)+'СЕТ СН'!$I$11+СВЦЭМ!$D$10+'СЕТ СН'!$I$6-'СЕТ СН'!$I$23</f>
        <v>1120.1940434899998</v>
      </c>
      <c r="V141" s="37">
        <f>SUMIFS(СВЦЭМ!$D$34:$D$777,СВЦЭМ!$A$34:$A$777,$A141,СВЦЭМ!$B$34:$B$777,V$119)+'СЕТ СН'!$I$11+СВЦЭМ!$D$10+'СЕТ СН'!$I$6-'СЕТ СН'!$I$23</f>
        <v>1124.4701398399998</v>
      </c>
      <c r="W141" s="37">
        <f>SUMIFS(СВЦЭМ!$D$34:$D$777,СВЦЭМ!$A$34:$A$777,$A141,СВЦЭМ!$B$34:$B$777,W$119)+'СЕТ СН'!$I$11+СВЦЭМ!$D$10+'СЕТ СН'!$I$6-'СЕТ СН'!$I$23</f>
        <v>1149.4278971599997</v>
      </c>
      <c r="X141" s="37">
        <f>SUMIFS(СВЦЭМ!$D$34:$D$777,СВЦЭМ!$A$34:$A$777,$A141,СВЦЭМ!$B$34:$B$777,X$119)+'СЕТ СН'!$I$11+СВЦЭМ!$D$10+'СЕТ СН'!$I$6-'СЕТ СН'!$I$23</f>
        <v>1257.3815826099999</v>
      </c>
      <c r="Y141" s="37">
        <f>SUMIFS(СВЦЭМ!$D$34:$D$777,СВЦЭМ!$A$34:$A$777,$A141,СВЦЭМ!$B$34:$B$777,Y$119)+'СЕТ СН'!$I$11+СВЦЭМ!$D$10+'СЕТ СН'!$I$6-'СЕТ СН'!$I$23</f>
        <v>1381.0688538199997</v>
      </c>
    </row>
    <row r="142" spans="1:25" ht="15.75" x14ac:dyDescent="0.2">
      <c r="A142" s="36">
        <f t="shared" si="3"/>
        <v>43274</v>
      </c>
      <c r="B142" s="37">
        <f>SUMIFS(СВЦЭМ!$D$34:$D$777,СВЦЭМ!$A$34:$A$777,$A142,СВЦЭМ!$B$34:$B$777,B$119)+'СЕТ СН'!$I$11+СВЦЭМ!$D$10+'СЕТ СН'!$I$6-'СЕТ СН'!$I$23</f>
        <v>1491.6462365900002</v>
      </c>
      <c r="C142" s="37">
        <f>SUMIFS(СВЦЭМ!$D$34:$D$777,СВЦЭМ!$A$34:$A$777,$A142,СВЦЭМ!$B$34:$B$777,C$119)+'СЕТ СН'!$I$11+СВЦЭМ!$D$10+'СЕТ СН'!$I$6-'СЕТ СН'!$I$23</f>
        <v>1532.7019473799996</v>
      </c>
      <c r="D142" s="37">
        <f>SUMIFS(СВЦЭМ!$D$34:$D$777,СВЦЭМ!$A$34:$A$777,$A142,СВЦЭМ!$B$34:$B$777,D$119)+'СЕТ СН'!$I$11+СВЦЭМ!$D$10+'СЕТ СН'!$I$6-'СЕТ СН'!$I$23</f>
        <v>1521.6280383299995</v>
      </c>
      <c r="E142" s="37">
        <f>SUMIFS(СВЦЭМ!$D$34:$D$777,СВЦЭМ!$A$34:$A$777,$A142,СВЦЭМ!$B$34:$B$777,E$119)+'СЕТ СН'!$I$11+СВЦЭМ!$D$10+'СЕТ СН'!$I$6-'СЕТ СН'!$I$23</f>
        <v>1515.4259260900003</v>
      </c>
      <c r="F142" s="37">
        <f>SUMIFS(СВЦЭМ!$D$34:$D$777,СВЦЭМ!$A$34:$A$777,$A142,СВЦЭМ!$B$34:$B$777,F$119)+'СЕТ СН'!$I$11+СВЦЭМ!$D$10+'СЕТ СН'!$I$6-'СЕТ СН'!$I$23</f>
        <v>1512.4092758599995</v>
      </c>
      <c r="G142" s="37">
        <f>SUMIFS(СВЦЭМ!$D$34:$D$777,СВЦЭМ!$A$34:$A$777,$A142,СВЦЭМ!$B$34:$B$777,G$119)+'СЕТ СН'!$I$11+СВЦЭМ!$D$10+'СЕТ СН'!$I$6-'СЕТ СН'!$I$23</f>
        <v>1514.9186208699998</v>
      </c>
      <c r="H142" s="37">
        <f>SUMIFS(СВЦЭМ!$D$34:$D$777,СВЦЭМ!$A$34:$A$777,$A142,СВЦЭМ!$B$34:$B$777,H$119)+'СЕТ СН'!$I$11+СВЦЭМ!$D$10+'СЕТ СН'!$I$6-'СЕТ СН'!$I$23</f>
        <v>1490.6254070299997</v>
      </c>
      <c r="I142" s="37">
        <f>SUMIFS(СВЦЭМ!$D$34:$D$777,СВЦЭМ!$A$34:$A$777,$A142,СВЦЭМ!$B$34:$B$777,I$119)+'СЕТ СН'!$I$11+СВЦЭМ!$D$10+'СЕТ СН'!$I$6-'СЕТ СН'!$I$23</f>
        <v>1320.8738039699997</v>
      </c>
      <c r="J142" s="37">
        <f>SUMIFS(СВЦЭМ!$D$34:$D$777,СВЦЭМ!$A$34:$A$777,$A142,СВЦЭМ!$B$34:$B$777,J$119)+'СЕТ СН'!$I$11+СВЦЭМ!$D$10+'СЕТ СН'!$I$6-'СЕТ СН'!$I$23</f>
        <v>1220.1113180799998</v>
      </c>
      <c r="K142" s="37">
        <f>SUMIFS(СВЦЭМ!$D$34:$D$777,СВЦЭМ!$A$34:$A$777,$A142,СВЦЭМ!$B$34:$B$777,K$119)+'СЕТ СН'!$I$11+СВЦЭМ!$D$10+'СЕТ СН'!$I$6-'СЕТ СН'!$I$23</f>
        <v>1147.6096483000001</v>
      </c>
      <c r="L142" s="37">
        <f>SUMIFS(СВЦЭМ!$D$34:$D$777,СВЦЭМ!$A$34:$A$777,$A142,СВЦЭМ!$B$34:$B$777,L$119)+'СЕТ СН'!$I$11+СВЦЭМ!$D$10+'СЕТ СН'!$I$6-'СЕТ СН'!$I$23</f>
        <v>1134.99800942</v>
      </c>
      <c r="M142" s="37">
        <f>SUMIFS(СВЦЭМ!$D$34:$D$777,СВЦЭМ!$A$34:$A$777,$A142,СВЦЭМ!$B$34:$B$777,M$119)+'СЕТ СН'!$I$11+СВЦЭМ!$D$10+'СЕТ СН'!$I$6-'СЕТ СН'!$I$23</f>
        <v>1136.7066215899999</v>
      </c>
      <c r="N142" s="37">
        <f>SUMIFS(СВЦЭМ!$D$34:$D$777,СВЦЭМ!$A$34:$A$777,$A142,СВЦЭМ!$B$34:$B$777,N$119)+'СЕТ СН'!$I$11+СВЦЭМ!$D$10+'СЕТ СН'!$I$6-'СЕТ СН'!$I$23</f>
        <v>1138.9925522099998</v>
      </c>
      <c r="O142" s="37">
        <f>SUMIFS(СВЦЭМ!$D$34:$D$777,СВЦЭМ!$A$34:$A$777,$A142,СВЦЭМ!$B$34:$B$777,O$119)+'СЕТ СН'!$I$11+СВЦЭМ!$D$10+'СЕТ СН'!$I$6-'СЕТ СН'!$I$23</f>
        <v>1140.0913808</v>
      </c>
      <c r="P142" s="37">
        <f>SUMIFS(СВЦЭМ!$D$34:$D$777,СВЦЭМ!$A$34:$A$777,$A142,СВЦЭМ!$B$34:$B$777,P$119)+'СЕТ СН'!$I$11+СВЦЭМ!$D$10+'СЕТ СН'!$I$6-'СЕТ СН'!$I$23</f>
        <v>1153.4961337</v>
      </c>
      <c r="Q142" s="37">
        <f>SUMIFS(СВЦЭМ!$D$34:$D$777,СВЦЭМ!$A$34:$A$777,$A142,СВЦЭМ!$B$34:$B$777,Q$119)+'СЕТ СН'!$I$11+СВЦЭМ!$D$10+'СЕТ СН'!$I$6-'СЕТ СН'!$I$23</f>
        <v>1164.2661991199998</v>
      </c>
      <c r="R142" s="37">
        <f>SUMIFS(СВЦЭМ!$D$34:$D$777,СВЦЭМ!$A$34:$A$777,$A142,СВЦЭМ!$B$34:$B$777,R$119)+'СЕТ СН'!$I$11+СВЦЭМ!$D$10+'СЕТ СН'!$I$6-'СЕТ СН'!$I$23</f>
        <v>1190.8090834599998</v>
      </c>
      <c r="S142" s="37">
        <f>SUMIFS(СВЦЭМ!$D$34:$D$777,СВЦЭМ!$A$34:$A$777,$A142,СВЦЭМ!$B$34:$B$777,S$119)+'СЕТ СН'!$I$11+СВЦЭМ!$D$10+'СЕТ СН'!$I$6-'СЕТ СН'!$I$23</f>
        <v>1175.5956066999997</v>
      </c>
      <c r="T142" s="37">
        <f>SUMIFS(СВЦЭМ!$D$34:$D$777,СВЦЭМ!$A$34:$A$777,$A142,СВЦЭМ!$B$34:$B$777,T$119)+'СЕТ СН'!$I$11+СВЦЭМ!$D$10+'СЕТ СН'!$I$6-'СЕТ СН'!$I$23</f>
        <v>1167.17411137</v>
      </c>
      <c r="U142" s="37">
        <f>SUMIFS(СВЦЭМ!$D$34:$D$777,СВЦЭМ!$A$34:$A$777,$A142,СВЦЭМ!$B$34:$B$777,U$119)+'СЕТ СН'!$I$11+СВЦЭМ!$D$10+'СЕТ СН'!$I$6-'СЕТ СН'!$I$23</f>
        <v>1162.4208132099998</v>
      </c>
      <c r="V142" s="37">
        <f>SUMIFS(СВЦЭМ!$D$34:$D$777,СВЦЭМ!$A$34:$A$777,$A142,СВЦЭМ!$B$34:$B$777,V$119)+'СЕТ СН'!$I$11+СВЦЭМ!$D$10+'СЕТ СН'!$I$6-'СЕТ СН'!$I$23</f>
        <v>1160.3586071599998</v>
      </c>
      <c r="W142" s="37">
        <f>SUMIFS(СВЦЭМ!$D$34:$D$777,СВЦЭМ!$A$34:$A$777,$A142,СВЦЭМ!$B$34:$B$777,W$119)+'СЕТ СН'!$I$11+СВЦЭМ!$D$10+'СЕТ СН'!$I$6-'СЕТ СН'!$I$23</f>
        <v>1211.6107362299999</v>
      </c>
      <c r="X142" s="37">
        <f>SUMIFS(СВЦЭМ!$D$34:$D$777,СВЦЭМ!$A$34:$A$777,$A142,СВЦЭМ!$B$34:$B$777,X$119)+'СЕТ СН'!$I$11+СВЦЭМ!$D$10+'СЕТ СН'!$I$6-'СЕТ СН'!$I$23</f>
        <v>1317.1098334799999</v>
      </c>
      <c r="Y142" s="37">
        <f>SUMIFS(СВЦЭМ!$D$34:$D$777,СВЦЭМ!$A$34:$A$777,$A142,СВЦЭМ!$B$34:$B$777,Y$119)+'СЕТ СН'!$I$11+СВЦЭМ!$D$10+'СЕТ СН'!$I$6-'СЕТ СН'!$I$23</f>
        <v>1386.6775330999999</v>
      </c>
    </row>
    <row r="143" spans="1:25" ht="15.75" x14ac:dyDescent="0.2">
      <c r="A143" s="36">
        <f t="shared" si="3"/>
        <v>43275</v>
      </c>
      <c r="B143" s="37">
        <f>SUMIFS(СВЦЭМ!$D$34:$D$777,СВЦЭМ!$A$34:$A$777,$A143,СВЦЭМ!$B$34:$B$777,B$119)+'СЕТ СН'!$I$11+СВЦЭМ!$D$10+'СЕТ СН'!$I$6-'СЕТ СН'!$I$23</f>
        <v>1475.65716277</v>
      </c>
      <c r="C143" s="37">
        <f>SUMIFS(СВЦЭМ!$D$34:$D$777,СВЦЭМ!$A$34:$A$777,$A143,СВЦЭМ!$B$34:$B$777,C$119)+'СЕТ СН'!$I$11+СВЦЭМ!$D$10+'СЕТ СН'!$I$6-'СЕТ СН'!$I$23</f>
        <v>1525.6272748300003</v>
      </c>
      <c r="D143" s="37">
        <f>SUMIFS(СВЦЭМ!$D$34:$D$777,СВЦЭМ!$A$34:$A$777,$A143,СВЦЭМ!$B$34:$B$777,D$119)+'СЕТ СН'!$I$11+СВЦЭМ!$D$10+'СЕТ СН'!$I$6-'СЕТ СН'!$I$23</f>
        <v>1511.2826297099996</v>
      </c>
      <c r="E143" s="37">
        <f>SUMIFS(СВЦЭМ!$D$34:$D$777,СВЦЭМ!$A$34:$A$777,$A143,СВЦЭМ!$B$34:$B$777,E$119)+'СЕТ СН'!$I$11+СВЦЭМ!$D$10+'СЕТ СН'!$I$6-'СЕТ СН'!$I$23</f>
        <v>1504.0583101099996</v>
      </c>
      <c r="F143" s="37">
        <f>SUMIFS(СВЦЭМ!$D$34:$D$777,СВЦЭМ!$A$34:$A$777,$A143,СВЦЭМ!$B$34:$B$777,F$119)+'СЕТ СН'!$I$11+СВЦЭМ!$D$10+'СЕТ СН'!$I$6-'СЕТ СН'!$I$23</f>
        <v>1499.9565812199994</v>
      </c>
      <c r="G143" s="37">
        <f>SUMIFS(СВЦЭМ!$D$34:$D$777,СВЦЭМ!$A$34:$A$777,$A143,СВЦЭМ!$B$34:$B$777,G$119)+'СЕТ СН'!$I$11+СВЦЭМ!$D$10+'СЕТ СН'!$I$6-'СЕТ СН'!$I$23</f>
        <v>1491.8865535</v>
      </c>
      <c r="H143" s="37">
        <f>SUMIFS(СВЦЭМ!$D$34:$D$777,СВЦЭМ!$A$34:$A$777,$A143,СВЦЭМ!$B$34:$B$777,H$119)+'СЕТ СН'!$I$11+СВЦЭМ!$D$10+'СЕТ СН'!$I$6-'СЕТ СН'!$I$23</f>
        <v>1478.4282829899998</v>
      </c>
      <c r="I143" s="37">
        <f>SUMIFS(СВЦЭМ!$D$34:$D$777,СВЦЭМ!$A$34:$A$777,$A143,СВЦЭМ!$B$34:$B$777,I$119)+'СЕТ СН'!$I$11+СВЦЭМ!$D$10+'СЕТ СН'!$I$6-'СЕТ СН'!$I$23</f>
        <v>1353.2909857199998</v>
      </c>
      <c r="J143" s="37">
        <f>SUMIFS(СВЦЭМ!$D$34:$D$777,СВЦЭМ!$A$34:$A$777,$A143,СВЦЭМ!$B$34:$B$777,J$119)+'СЕТ СН'!$I$11+СВЦЭМ!$D$10+'СЕТ СН'!$I$6-'СЕТ СН'!$I$23</f>
        <v>1227.47427591</v>
      </c>
      <c r="K143" s="37">
        <f>SUMIFS(СВЦЭМ!$D$34:$D$777,СВЦЭМ!$A$34:$A$777,$A143,СВЦЭМ!$B$34:$B$777,K$119)+'СЕТ СН'!$I$11+СВЦЭМ!$D$10+'СЕТ СН'!$I$6-'СЕТ СН'!$I$23</f>
        <v>1152.97535651</v>
      </c>
      <c r="L143" s="37">
        <f>SUMIFS(СВЦЭМ!$D$34:$D$777,СВЦЭМ!$A$34:$A$777,$A143,СВЦЭМ!$B$34:$B$777,L$119)+'СЕТ СН'!$I$11+СВЦЭМ!$D$10+'СЕТ СН'!$I$6-'СЕТ СН'!$I$23</f>
        <v>1145.5534413</v>
      </c>
      <c r="M143" s="37">
        <f>SUMIFS(СВЦЭМ!$D$34:$D$777,СВЦЭМ!$A$34:$A$777,$A143,СВЦЭМ!$B$34:$B$777,M$119)+'СЕТ СН'!$I$11+СВЦЭМ!$D$10+'СЕТ СН'!$I$6-'СЕТ СН'!$I$23</f>
        <v>1143.8205436899998</v>
      </c>
      <c r="N143" s="37">
        <f>SUMIFS(СВЦЭМ!$D$34:$D$777,СВЦЭМ!$A$34:$A$777,$A143,СВЦЭМ!$B$34:$B$777,N$119)+'СЕТ СН'!$I$11+СВЦЭМ!$D$10+'СЕТ СН'!$I$6-'СЕТ СН'!$I$23</f>
        <v>1153.3266126499998</v>
      </c>
      <c r="O143" s="37">
        <f>SUMIFS(СВЦЭМ!$D$34:$D$777,СВЦЭМ!$A$34:$A$777,$A143,СВЦЭМ!$B$34:$B$777,O$119)+'СЕТ СН'!$I$11+СВЦЭМ!$D$10+'СЕТ СН'!$I$6-'СЕТ СН'!$I$23</f>
        <v>1148.23379497</v>
      </c>
      <c r="P143" s="37">
        <f>SUMIFS(СВЦЭМ!$D$34:$D$777,СВЦЭМ!$A$34:$A$777,$A143,СВЦЭМ!$B$34:$B$777,P$119)+'СЕТ СН'!$I$11+СВЦЭМ!$D$10+'СЕТ СН'!$I$6-'СЕТ СН'!$I$23</f>
        <v>1152.7288260599998</v>
      </c>
      <c r="Q143" s="37">
        <f>SUMIFS(СВЦЭМ!$D$34:$D$777,СВЦЭМ!$A$34:$A$777,$A143,СВЦЭМ!$B$34:$B$777,Q$119)+'СЕТ СН'!$I$11+СВЦЭМ!$D$10+'СЕТ СН'!$I$6-'СЕТ СН'!$I$23</f>
        <v>1154.6881006499998</v>
      </c>
      <c r="R143" s="37">
        <f>SUMIFS(СВЦЭМ!$D$34:$D$777,СВЦЭМ!$A$34:$A$777,$A143,СВЦЭМ!$B$34:$B$777,R$119)+'СЕТ СН'!$I$11+СВЦЭМ!$D$10+'СЕТ СН'!$I$6-'СЕТ СН'!$I$23</f>
        <v>1177.9411742799998</v>
      </c>
      <c r="S143" s="37">
        <f>SUMIFS(СВЦЭМ!$D$34:$D$777,СВЦЭМ!$A$34:$A$777,$A143,СВЦЭМ!$B$34:$B$777,S$119)+'СЕТ СН'!$I$11+СВЦЭМ!$D$10+'СЕТ СН'!$I$6-'СЕТ СН'!$I$23</f>
        <v>1168.1574088799998</v>
      </c>
      <c r="T143" s="37">
        <f>SUMIFS(СВЦЭМ!$D$34:$D$777,СВЦЭМ!$A$34:$A$777,$A143,СВЦЭМ!$B$34:$B$777,T$119)+'СЕТ СН'!$I$11+СВЦЭМ!$D$10+'СЕТ СН'!$I$6-'СЕТ СН'!$I$23</f>
        <v>1159.6570541199999</v>
      </c>
      <c r="U143" s="37">
        <f>SUMIFS(СВЦЭМ!$D$34:$D$777,СВЦЭМ!$A$34:$A$777,$A143,СВЦЭМ!$B$34:$B$777,U$119)+'СЕТ СН'!$I$11+СВЦЭМ!$D$10+'СЕТ СН'!$I$6-'СЕТ СН'!$I$23</f>
        <v>1154.7655238500001</v>
      </c>
      <c r="V143" s="37">
        <f>SUMIFS(СВЦЭМ!$D$34:$D$777,СВЦЭМ!$A$34:$A$777,$A143,СВЦЭМ!$B$34:$B$777,V$119)+'СЕТ СН'!$I$11+СВЦЭМ!$D$10+'СЕТ СН'!$I$6-'СЕТ СН'!$I$23</f>
        <v>1158.3766985100001</v>
      </c>
      <c r="W143" s="37">
        <f>SUMIFS(СВЦЭМ!$D$34:$D$777,СВЦЭМ!$A$34:$A$777,$A143,СВЦЭМ!$B$34:$B$777,W$119)+'СЕТ СН'!$I$11+СВЦЭМ!$D$10+'СЕТ СН'!$I$6-'СЕТ СН'!$I$23</f>
        <v>1199.4208399300001</v>
      </c>
      <c r="X143" s="37">
        <f>SUMIFS(СВЦЭМ!$D$34:$D$777,СВЦЭМ!$A$34:$A$777,$A143,СВЦЭМ!$B$34:$B$777,X$119)+'СЕТ СН'!$I$11+СВЦЭМ!$D$10+'СЕТ СН'!$I$6-'СЕТ СН'!$I$23</f>
        <v>1296.7722964099999</v>
      </c>
      <c r="Y143" s="37">
        <f>SUMIFS(СВЦЭМ!$D$34:$D$777,СВЦЭМ!$A$34:$A$777,$A143,СВЦЭМ!$B$34:$B$777,Y$119)+'СЕТ СН'!$I$11+СВЦЭМ!$D$10+'СЕТ СН'!$I$6-'СЕТ СН'!$I$23</f>
        <v>1412.5845165799997</v>
      </c>
    </row>
    <row r="144" spans="1:25" ht="15.75" x14ac:dyDescent="0.2">
      <c r="A144" s="36">
        <f t="shared" si="3"/>
        <v>43276</v>
      </c>
      <c r="B144" s="37">
        <f>SUMIFS(СВЦЭМ!$D$34:$D$777,СВЦЭМ!$A$34:$A$777,$A144,СВЦЭМ!$B$34:$B$777,B$119)+'СЕТ СН'!$I$11+СВЦЭМ!$D$10+'СЕТ СН'!$I$6-'СЕТ СН'!$I$23</f>
        <v>1448.8234581900001</v>
      </c>
      <c r="C144" s="37">
        <f>SUMIFS(СВЦЭМ!$D$34:$D$777,СВЦЭМ!$A$34:$A$777,$A144,СВЦЭМ!$B$34:$B$777,C$119)+'СЕТ СН'!$I$11+СВЦЭМ!$D$10+'СЕТ СН'!$I$6-'СЕТ СН'!$I$23</f>
        <v>1503.2979309400002</v>
      </c>
      <c r="D144" s="37">
        <f>SUMIFS(СВЦЭМ!$D$34:$D$777,СВЦЭМ!$A$34:$A$777,$A144,СВЦЭМ!$B$34:$B$777,D$119)+'СЕТ СН'!$I$11+СВЦЭМ!$D$10+'СЕТ СН'!$I$6-'СЕТ СН'!$I$23</f>
        <v>1537.6887307800002</v>
      </c>
      <c r="E144" s="37">
        <f>SUMIFS(СВЦЭМ!$D$34:$D$777,СВЦЭМ!$A$34:$A$777,$A144,СВЦЭМ!$B$34:$B$777,E$119)+'СЕТ СН'!$I$11+СВЦЭМ!$D$10+'СЕТ СН'!$I$6-'СЕТ СН'!$I$23</f>
        <v>1532.1985067199998</v>
      </c>
      <c r="F144" s="37">
        <f>SUMIFS(СВЦЭМ!$D$34:$D$777,СВЦЭМ!$A$34:$A$777,$A144,СВЦЭМ!$B$34:$B$777,F$119)+'СЕТ СН'!$I$11+СВЦЭМ!$D$10+'СЕТ СН'!$I$6-'СЕТ СН'!$I$23</f>
        <v>1528.0378651699998</v>
      </c>
      <c r="G144" s="37">
        <f>SUMIFS(СВЦЭМ!$D$34:$D$777,СВЦЭМ!$A$34:$A$777,$A144,СВЦЭМ!$B$34:$B$777,G$119)+'СЕТ СН'!$I$11+СВЦЭМ!$D$10+'СЕТ СН'!$I$6-'СЕТ СН'!$I$23</f>
        <v>1535.0634448300002</v>
      </c>
      <c r="H144" s="37">
        <f>SUMIFS(СВЦЭМ!$D$34:$D$777,СВЦЭМ!$A$34:$A$777,$A144,СВЦЭМ!$B$34:$B$777,H$119)+'СЕТ СН'!$I$11+СВЦЭМ!$D$10+'СЕТ СН'!$I$6-'СЕТ СН'!$I$23</f>
        <v>1501.3903570500001</v>
      </c>
      <c r="I144" s="37">
        <f>SUMIFS(СВЦЭМ!$D$34:$D$777,СВЦЭМ!$A$34:$A$777,$A144,СВЦЭМ!$B$34:$B$777,I$119)+'СЕТ СН'!$I$11+СВЦЭМ!$D$10+'СЕТ СН'!$I$6-'СЕТ СН'!$I$23</f>
        <v>1335.07690602</v>
      </c>
      <c r="J144" s="37">
        <f>SUMIFS(СВЦЭМ!$D$34:$D$777,СВЦЭМ!$A$34:$A$777,$A144,СВЦЭМ!$B$34:$B$777,J$119)+'СЕТ СН'!$I$11+СВЦЭМ!$D$10+'СЕТ СН'!$I$6-'СЕТ СН'!$I$23</f>
        <v>1219.9304217999997</v>
      </c>
      <c r="K144" s="37">
        <f>SUMIFS(СВЦЭМ!$D$34:$D$777,СВЦЭМ!$A$34:$A$777,$A144,СВЦЭМ!$B$34:$B$777,K$119)+'СЕТ СН'!$I$11+СВЦЭМ!$D$10+'СЕТ СН'!$I$6-'СЕТ СН'!$I$23</f>
        <v>1167.01158394</v>
      </c>
      <c r="L144" s="37">
        <f>SUMIFS(СВЦЭМ!$D$34:$D$777,СВЦЭМ!$A$34:$A$777,$A144,СВЦЭМ!$B$34:$B$777,L$119)+'СЕТ СН'!$I$11+СВЦЭМ!$D$10+'СЕТ СН'!$I$6-'СЕТ СН'!$I$23</f>
        <v>1167.4255126099997</v>
      </c>
      <c r="M144" s="37">
        <f>SUMIFS(СВЦЭМ!$D$34:$D$777,СВЦЭМ!$A$34:$A$777,$A144,СВЦЭМ!$B$34:$B$777,M$119)+'СЕТ СН'!$I$11+СВЦЭМ!$D$10+'СЕТ СН'!$I$6-'СЕТ СН'!$I$23</f>
        <v>1166.73219969</v>
      </c>
      <c r="N144" s="37">
        <f>SUMIFS(СВЦЭМ!$D$34:$D$777,СВЦЭМ!$A$34:$A$777,$A144,СВЦЭМ!$B$34:$B$777,N$119)+'СЕТ СН'!$I$11+СВЦЭМ!$D$10+'СЕТ СН'!$I$6-'СЕТ СН'!$I$23</f>
        <v>1159.2012138499999</v>
      </c>
      <c r="O144" s="37">
        <f>SUMIFS(СВЦЭМ!$D$34:$D$777,СВЦЭМ!$A$34:$A$777,$A144,СВЦЭМ!$B$34:$B$777,O$119)+'СЕТ СН'!$I$11+СВЦЭМ!$D$10+'СЕТ СН'!$I$6-'СЕТ СН'!$I$23</f>
        <v>1161.3687977</v>
      </c>
      <c r="P144" s="37">
        <f>SUMIFS(СВЦЭМ!$D$34:$D$777,СВЦЭМ!$A$34:$A$777,$A144,СВЦЭМ!$B$34:$B$777,P$119)+'СЕТ СН'!$I$11+СВЦЭМ!$D$10+'СЕТ СН'!$I$6-'СЕТ СН'!$I$23</f>
        <v>1163.6635428599998</v>
      </c>
      <c r="Q144" s="37">
        <f>SUMIFS(СВЦЭМ!$D$34:$D$777,СВЦЭМ!$A$34:$A$777,$A144,СВЦЭМ!$B$34:$B$777,Q$119)+'СЕТ СН'!$I$11+СВЦЭМ!$D$10+'СЕТ СН'!$I$6-'СЕТ СН'!$I$23</f>
        <v>1164.7793772599998</v>
      </c>
      <c r="R144" s="37">
        <f>SUMIFS(СВЦЭМ!$D$34:$D$777,СВЦЭМ!$A$34:$A$777,$A144,СВЦЭМ!$B$34:$B$777,R$119)+'СЕТ СН'!$I$11+СВЦЭМ!$D$10+'СЕТ СН'!$I$6-'СЕТ СН'!$I$23</f>
        <v>1169.5329514800001</v>
      </c>
      <c r="S144" s="37">
        <f>SUMIFS(СВЦЭМ!$D$34:$D$777,СВЦЭМ!$A$34:$A$777,$A144,СВЦЭМ!$B$34:$B$777,S$119)+'СЕТ СН'!$I$11+СВЦЭМ!$D$10+'СЕТ СН'!$I$6-'СЕТ СН'!$I$23</f>
        <v>1161.2671317700001</v>
      </c>
      <c r="T144" s="37">
        <f>SUMIFS(СВЦЭМ!$D$34:$D$777,СВЦЭМ!$A$34:$A$777,$A144,СВЦЭМ!$B$34:$B$777,T$119)+'СЕТ СН'!$I$11+СВЦЭМ!$D$10+'СЕТ СН'!$I$6-'СЕТ СН'!$I$23</f>
        <v>1159.0472120199997</v>
      </c>
      <c r="U144" s="37">
        <f>SUMIFS(СВЦЭМ!$D$34:$D$777,СВЦЭМ!$A$34:$A$777,$A144,СВЦЭМ!$B$34:$B$777,U$119)+'СЕТ СН'!$I$11+СВЦЭМ!$D$10+'СЕТ СН'!$I$6-'СЕТ СН'!$I$23</f>
        <v>1164.7156495300001</v>
      </c>
      <c r="V144" s="37">
        <f>SUMIFS(СВЦЭМ!$D$34:$D$777,СВЦЭМ!$A$34:$A$777,$A144,СВЦЭМ!$B$34:$B$777,V$119)+'СЕТ СН'!$I$11+СВЦЭМ!$D$10+'СЕТ СН'!$I$6-'СЕТ СН'!$I$23</f>
        <v>1165.6552614399998</v>
      </c>
      <c r="W144" s="37">
        <f>SUMIFS(СВЦЭМ!$D$34:$D$777,СВЦЭМ!$A$34:$A$777,$A144,СВЦЭМ!$B$34:$B$777,W$119)+'СЕТ СН'!$I$11+СВЦЭМ!$D$10+'СЕТ СН'!$I$6-'СЕТ СН'!$I$23</f>
        <v>1212.6809687099999</v>
      </c>
      <c r="X144" s="37">
        <f>SUMIFS(СВЦЭМ!$D$34:$D$777,СВЦЭМ!$A$34:$A$777,$A144,СВЦЭМ!$B$34:$B$777,X$119)+'СЕТ СН'!$I$11+СВЦЭМ!$D$10+'СЕТ СН'!$I$6-'СЕТ СН'!$I$23</f>
        <v>1304.7297089899998</v>
      </c>
      <c r="Y144" s="37">
        <f>SUMIFS(СВЦЭМ!$D$34:$D$777,СВЦЭМ!$A$34:$A$777,$A144,СВЦЭМ!$B$34:$B$777,Y$119)+'СЕТ СН'!$I$11+СВЦЭМ!$D$10+'СЕТ СН'!$I$6-'СЕТ СН'!$I$23</f>
        <v>1426.3058888099999</v>
      </c>
    </row>
    <row r="145" spans="1:27" ht="15.75" x14ac:dyDescent="0.2">
      <c r="A145" s="36">
        <f t="shared" si="3"/>
        <v>43277</v>
      </c>
      <c r="B145" s="37">
        <f>SUMIFS(СВЦЭМ!$D$34:$D$777,СВЦЭМ!$A$34:$A$777,$A145,СВЦЭМ!$B$34:$B$777,B$119)+'СЕТ СН'!$I$11+СВЦЭМ!$D$10+'СЕТ СН'!$I$6-'СЕТ СН'!$I$23</f>
        <v>1506.5410147899997</v>
      </c>
      <c r="C145" s="37">
        <f>SUMIFS(СВЦЭМ!$D$34:$D$777,СВЦЭМ!$A$34:$A$777,$A145,СВЦЭМ!$B$34:$B$777,C$119)+'СЕТ СН'!$I$11+СВЦЭМ!$D$10+'СЕТ СН'!$I$6-'СЕТ СН'!$I$23</f>
        <v>1515.09405724</v>
      </c>
      <c r="D145" s="37">
        <f>SUMIFS(СВЦЭМ!$D$34:$D$777,СВЦЭМ!$A$34:$A$777,$A145,СВЦЭМ!$B$34:$B$777,D$119)+'СЕТ СН'!$I$11+СВЦЭМ!$D$10+'СЕТ СН'!$I$6-'СЕТ СН'!$I$23</f>
        <v>1499.6547461999994</v>
      </c>
      <c r="E145" s="37">
        <f>SUMIFS(СВЦЭМ!$D$34:$D$777,СВЦЭМ!$A$34:$A$777,$A145,СВЦЭМ!$B$34:$B$777,E$119)+'СЕТ СН'!$I$11+СВЦЭМ!$D$10+'СЕТ СН'!$I$6-'СЕТ СН'!$I$23</f>
        <v>1494.0158327899994</v>
      </c>
      <c r="F145" s="37">
        <f>SUMIFS(СВЦЭМ!$D$34:$D$777,СВЦЭМ!$A$34:$A$777,$A145,СВЦЭМ!$B$34:$B$777,F$119)+'СЕТ СН'!$I$11+СВЦЭМ!$D$10+'СЕТ СН'!$I$6-'СЕТ СН'!$I$23</f>
        <v>1491.6448172400001</v>
      </c>
      <c r="G145" s="37">
        <f>SUMIFS(СВЦЭМ!$D$34:$D$777,СВЦЭМ!$A$34:$A$777,$A145,СВЦЭМ!$B$34:$B$777,G$119)+'СЕТ СН'!$I$11+СВЦЭМ!$D$10+'СЕТ СН'!$I$6-'СЕТ СН'!$I$23</f>
        <v>1497.9221041400001</v>
      </c>
      <c r="H145" s="37">
        <f>SUMIFS(СВЦЭМ!$D$34:$D$777,СВЦЭМ!$A$34:$A$777,$A145,СВЦЭМ!$B$34:$B$777,H$119)+'СЕТ СН'!$I$11+СВЦЭМ!$D$10+'СЕТ СН'!$I$6-'СЕТ СН'!$I$23</f>
        <v>1493.2015751100002</v>
      </c>
      <c r="I145" s="37">
        <f>SUMIFS(СВЦЭМ!$D$34:$D$777,СВЦЭМ!$A$34:$A$777,$A145,СВЦЭМ!$B$34:$B$777,I$119)+'СЕТ СН'!$I$11+СВЦЭМ!$D$10+'СЕТ СН'!$I$6-'СЕТ СН'!$I$23</f>
        <v>1357.6072214800001</v>
      </c>
      <c r="J145" s="37">
        <f>SUMIFS(СВЦЭМ!$D$34:$D$777,СВЦЭМ!$A$34:$A$777,$A145,СВЦЭМ!$B$34:$B$777,J$119)+'СЕТ СН'!$I$11+СВЦЭМ!$D$10+'СЕТ СН'!$I$6-'СЕТ СН'!$I$23</f>
        <v>1253.8423638899999</v>
      </c>
      <c r="K145" s="37">
        <f>SUMIFS(СВЦЭМ!$D$34:$D$777,СВЦЭМ!$A$34:$A$777,$A145,СВЦЭМ!$B$34:$B$777,K$119)+'СЕТ СН'!$I$11+СВЦЭМ!$D$10+'СЕТ СН'!$I$6-'СЕТ СН'!$I$23</f>
        <v>1200.6875005799998</v>
      </c>
      <c r="L145" s="37">
        <f>SUMIFS(СВЦЭМ!$D$34:$D$777,СВЦЭМ!$A$34:$A$777,$A145,СВЦЭМ!$B$34:$B$777,L$119)+'СЕТ СН'!$I$11+СВЦЭМ!$D$10+'СЕТ СН'!$I$6-'СЕТ СН'!$I$23</f>
        <v>1184.07413473</v>
      </c>
      <c r="M145" s="37">
        <f>SUMIFS(СВЦЭМ!$D$34:$D$777,СВЦЭМ!$A$34:$A$777,$A145,СВЦЭМ!$B$34:$B$777,M$119)+'СЕТ СН'!$I$11+СВЦЭМ!$D$10+'СЕТ СН'!$I$6-'СЕТ СН'!$I$23</f>
        <v>1176.6618506999998</v>
      </c>
      <c r="N145" s="37">
        <f>SUMIFS(СВЦЭМ!$D$34:$D$777,СВЦЭМ!$A$34:$A$777,$A145,СВЦЭМ!$B$34:$B$777,N$119)+'СЕТ СН'!$I$11+СВЦЭМ!$D$10+'СЕТ СН'!$I$6-'СЕТ СН'!$I$23</f>
        <v>1176.3411035399999</v>
      </c>
      <c r="O145" s="37">
        <f>SUMIFS(СВЦЭМ!$D$34:$D$777,СВЦЭМ!$A$34:$A$777,$A145,СВЦЭМ!$B$34:$B$777,O$119)+'СЕТ СН'!$I$11+СВЦЭМ!$D$10+'СЕТ СН'!$I$6-'СЕТ СН'!$I$23</f>
        <v>1179.7205111099997</v>
      </c>
      <c r="P145" s="37">
        <f>SUMIFS(СВЦЭМ!$D$34:$D$777,СВЦЭМ!$A$34:$A$777,$A145,СВЦЭМ!$B$34:$B$777,P$119)+'СЕТ СН'!$I$11+СВЦЭМ!$D$10+'СЕТ СН'!$I$6-'СЕТ СН'!$I$23</f>
        <v>1190.77020434</v>
      </c>
      <c r="Q145" s="37">
        <f>SUMIFS(СВЦЭМ!$D$34:$D$777,СВЦЭМ!$A$34:$A$777,$A145,СВЦЭМ!$B$34:$B$777,Q$119)+'СЕТ СН'!$I$11+СВЦЭМ!$D$10+'СЕТ СН'!$I$6-'СЕТ СН'!$I$23</f>
        <v>1192.9163906599997</v>
      </c>
      <c r="R145" s="37">
        <f>SUMIFS(СВЦЭМ!$D$34:$D$777,СВЦЭМ!$A$34:$A$777,$A145,СВЦЭМ!$B$34:$B$777,R$119)+'СЕТ СН'!$I$11+СВЦЭМ!$D$10+'СЕТ СН'!$I$6-'СЕТ СН'!$I$23</f>
        <v>1190.3555132500001</v>
      </c>
      <c r="S145" s="37">
        <f>SUMIFS(СВЦЭМ!$D$34:$D$777,СВЦЭМ!$A$34:$A$777,$A145,СВЦЭМ!$B$34:$B$777,S$119)+'СЕТ СН'!$I$11+СВЦЭМ!$D$10+'СЕТ СН'!$I$6-'СЕТ СН'!$I$23</f>
        <v>1182.94720573</v>
      </c>
      <c r="T145" s="37">
        <f>SUMIFS(СВЦЭМ!$D$34:$D$777,СВЦЭМ!$A$34:$A$777,$A145,СВЦЭМ!$B$34:$B$777,T$119)+'СЕТ СН'!$I$11+СВЦЭМ!$D$10+'СЕТ СН'!$I$6-'СЕТ СН'!$I$23</f>
        <v>1178.0732875599997</v>
      </c>
      <c r="U145" s="37">
        <f>SUMIFS(СВЦЭМ!$D$34:$D$777,СВЦЭМ!$A$34:$A$777,$A145,СВЦЭМ!$B$34:$B$777,U$119)+'СЕТ СН'!$I$11+СВЦЭМ!$D$10+'СЕТ СН'!$I$6-'СЕТ СН'!$I$23</f>
        <v>1177.7471967900001</v>
      </c>
      <c r="V145" s="37">
        <f>SUMIFS(СВЦЭМ!$D$34:$D$777,СВЦЭМ!$A$34:$A$777,$A145,СВЦЭМ!$B$34:$B$777,V$119)+'СЕТ СН'!$I$11+СВЦЭМ!$D$10+'СЕТ СН'!$I$6-'СЕТ СН'!$I$23</f>
        <v>1181.40806957</v>
      </c>
      <c r="W145" s="37">
        <f>SUMIFS(СВЦЭМ!$D$34:$D$777,СВЦЭМ!$A$34:$A$777,$A145,СВЦЭМ!$B$34:$B$777,W$119)+'СЕТ СН'!$I$11+СВЦЭМ!$D$10+'СЕТ СН'!$I$6-'СЕТ СН'!$I$23</f>
        <v>1236.5934361300001</v>
      </c>
      <c r="X145" s="37">
        <f>SUMIFS(СВЦЭМ!$D$34:$D$777,СВЦЭМ!$A$34:$A$777,$A145,СВЦЭМ!$B$34:$B$777,X$119)+'СЕТ СН'!$I$11+СВЦЭМ!$D$10+'СЕТ СН'!$I$6-'СЕТ СН'!$I$23</f>
        <v>1349.3016780899998</v>
      </c>
      <c r="Y145" s="37">
        <f>SUMIFS(СВЦЭМ!$D$34:$D$777,СВЦЭМ!$A$34:$A$777,$A145,СВЦЭМ!$B$34:$B$777,Y$119)+'СЕТ СН'!$I$11+СВЦЭМ!$D$10+'СЕТ СН'!$I$6-'СЕТ СН'!$I$23</f>
        <v>1435.7112658599999</v>
      </c>
    </row>
    <row r="146" spans="1:27" ht="15.75" x14ac:dyDescent="0.2">
      <c r="A146" s="36">
        <f t="shared" si="3"/>
        <v>43278</v>
      </c>
      <c r="B146" s="37">
        <f>SUMIFS(СВЦЭМ!$D$34:$D$777,СВЦЭМ!$A$34:$A$777,$A146,СВЦЭМ!$B$34:$B$777,B$119)+'СЕТ СН'!$I$11+СВЦЭМ!$D$10+'СЕТ СН'!$I$6-'СЕТ СН'!$I$23</f>
        <v>1440.1159522599996</v>
      </c>
      <c r="C146" s="37">
        <f>SUMIFS(СВЦЭМ!$D$34:$D$777,СВЦЭМ!$A$34:$A$777,$A146,СВЦЭМ!$B$34:$B$777,C$119)+'СЕТ СН'!$I$11+СВЦЭМ!$D$10+'СЕТ СН'!$I$6-'СЕТ СН'!$I$23</f>
        <v>1499.7575399900002</v>
      </c>
      <c r="D146" s="37">
        <f>SUMIFS(СВЦЭМ!$D$34:$D$777,СВЦЭМ!$A$34:$A$777,$A146,СВЦЭМ!$B$34:$B$777,D$119)+'СЕТ СН'!$I$11+СВЦЭМ!$D$10+'СЕТ СН'!$I$6-'СЕТ СН'!$I$23</f>
        <v>1506.3017422500002</v>
      </c>
      <c r="E146" s="37">
        <f>SUMIFS(СВЦЭМ!$D$34:$D$777,СВЦЭМ!$A$34:$A$777,$A146,СВЦЭМ!$B$34:$B$777,E$119)+'СЕТ СН'!$I$11+СВЦЭМ!$D$10+'СЕТ СН'!$I$6-'СЕТ СН'!$I$23</f>
        <v>1498.9768615299995</v>
      </c>
      <c r="F146" s="37">
        <f>SUMIFS(СВЦЭМ!$D$34:$D$777,СВЦЭМ!$A$34:$A$777,$A146,СВЦЭМ!$B$34:$B$777,F$119)+'СЕТ СН'!$I$11+СВЦЭМ!$D$10+'СЕТ СН'!$I$6-'СЕТ СН'!$I$23</f>
        <v>1494.9983015100001</v>
      </c>
      <c r="G146" s="37">
        <f>SUMIFS(СВЦЭМ!$D$34:$D$777,СВЦЭМ!$A$34:$A$777,$A146,СВЦЭМ!$B$34:$B$777,G$119)+'СЕТ СН'!$I$11+СВЦЭМ!$D$10+'СЕТ СН'!$I$6-'СЕТ СН'!$I$23</f>
        <v>1461.1711316400001</v>
      </c>
      <c r="H146" s="37">
        <f>SUMIFS(СВЦЭМ!$D$34:$D$777,СВЦЭМ!$A$34:$A$777,$A146,СВЦЭМ!$B$34:$B$777,H$119)+'СЕТ СН'!$I$11+СВЦЭМ!$D$10+'СЕТ СН'!$I$6-'СЕТ СН'!$I$23</f>
        <v>1389.7284095499995</v>
      </c>
      <c r="I146" s="37">
        <f>SUMIFS(СВЦЭМ!$D$34:$D$777,СВЦЭМ!$A$34:$A$777,$A146,СВЦЭМ!$B$34:$B$777,I$119)+'СЕТ СН'!$I$11+СВЦЭМ!$D$10+'СЕТ СН'!$I$6-'СЕТ СН'!$I$23</f>
        <v>1355.7376019299995</v>
      </c>
      <c r="J146" s="37">
        <f>SUMIFS(СВЦЭМ!$D$34:$D$777,СВЦЭМ!$A$34:$A$777,$A146,СВЦЭМ!$B$34:$B$777,J$119)+'СЕТ СН'!$I$11+СВЦЭМ!$D$10+'СЕТ СН'!$I$6-'СЕТ СН'!$I$23</f>
        <v>1311.4148686699996</v>
      </c>
      <c r="K146" s="37">
        <f>SUMIFS(СВЦЭМ!$D$34:$D$777,СВЦЭМ!$A$34:$A$777,$A146,СВЦЭМ!$B$34:$B$777,K$119)+'СЕТ СН'!$I$11+СВЦЭМ!$D$10+'СЕТ СН'!$I$6-'СЕТ СН'!$I$23</f>
        <v>1297.3301180099998</v>
      </c>
      <c r="L146" s="37">
        <f>SUMIFS(СВЦЭМ!$D$34:$D$777,СВЦЭМ!$A$34:$A$777,$A146,СВЦЭМ!$B$34:$B$777,L$119)+'СЕТ СН'!$I$11+СВЦЭМ!$D$10+'СЕТ СН'!$I$6-'СЕТ СН'!$I$23</f>
        <v>1288.1140209499999</v>
      </c>
      <c r="M146" s="37">
        <f>SUMIFS(СВЦЭМ!$D$34:$D$777,СВЦЭМ!$A$34:$A$777,$A146,СВЦЭМ!$B$34:$B$777,M$119)+'СЕТ СН'!$I$11+СВЦЭМ!$D$10+'СЕТ СН'!$I$6-'СЕТ СН'!$I$23</f>
        <v>1268.8810825999999</v>
      </c>
      <c r="N146" s="37">
        <f>SUMIFS(СВЦЭМ!$D$34:$D$777,СВЦЭМ!$A$34:$A$777,$A146,СВЦЭМ!$B$34:$B$777,N$119)+'СЕТ СН'!$I$11+СВЦЭМ!$D$10+'СЕТ СН'!$I$6-'СЕТ СН'!$I$23</f>
        <v>1282.78221579</v>
      </c>
      <c r="O146" s="37">
        <f>SUMIFS(СВЦЭМ!$D$34:$D$777,СВЦЭМ!$A$34:$A$777,$A146,СВЦЭМ!$B$34:$B$777,O$119)+'СЕТ СН'!$I$11+СВЦЭМ!$D$10+'СЕТ СН'!$I$6-'СЕТ СН'!$I$23</f>
        <v>1291.6427666999998</v>
      </c>
      <c r="P146" s="37">
        <f>SUMIFS(СВЦЭМ!$D$34:$D$777,СВЦЭМ!$A$34:$A$777,$A146,СВЦЭМ!$B$34:$B$777,P$119)+'СЕТ СН'!$I$11+СВЦЭМ!$D$10+'СЕТ СН'!$I$6-'СЕТ СН'!$I$23</f>
        <v>1278.9087571799996</v>
      </c>
      <c r="Q146" s="37">
        <f>SUMIFS(СВЦЭМ!$D$34:$D$777,СВЦЭМ!$A$34:$A$777,$A146,СВЦЭМ!$B$34:$B$777,Q$119)+'СЕТ СН'!$I$11+СВЦЭМ!$D$10+'СЕТ СН'!$I$6-'СЕТ СН'!$I$23</f>
        <v>1211.3308713299998</v>
      </c>
      <c r="R146" s="37">
        <f>SUMIFS(СВЦЭМ!$D$34:$D$777,СВЦЭМ!$A$34:$A$777,$A146,СВЦЭМ!$B$34:$B$777,R$119)+'СЕТ СН'!$I$11+СВЦЭМ!$D$10+'СЕТ СН'!$I$6-'СЕТ СН'!$I$23</f>
        <v>1145.1979294600001</v>
      </c>
      <c r="S146" s="37">
        <f>SUMIFS(СВЦЭМ!$D$34:$D$777,СВЦЭМ!$A$34:$A$777,$A146,СВЦЭМ!$B$34:$B$777,S$119)+'СЕТ СН'!$I$11+СВЦЭМ!$D$10+'СЕТ СН'!$I$6-'СЕТ СН'!$I$23</f>
        <v>1144.8828213799998</v>
      </c>
      <c r="T146" s="37">
        <f>SUMIFS(СВЦЭМ!$D$34:$D$777,СВЦЭМ!$A$34:$A$777,$A146,СВЦЭМ!$B$34:$B$777,T$119)+'СЕТ СН'!$I$11+СВЦЭМ!$D$10+'СЕТ СН'!$I$6-'СЕТ СН'!$I$23</f>
        <v>1133.48058416</v>
      </c>
      <c r="U146" s="37">
        <f>SUMIFS(СВЦЭМ!$D$34:$D$777,СВЦЭМ!$A$34:$A$777,$A146,СВЦЭМ!$B$34:$B$777,U$119)+'СЕТ СН'!$I$11+СВЦЭМ!$D$10+'СЕТ СН'!$I$6-'СЕТ СН'!$I$23</f>
        <v>1128.3474462599997</v>
      </c>
      <c r="V146" s="37">
        <f>SUMIFS(СВЦЭМ!$D$34:$D$777,СВЦЭМ!$A$34:$A$777,$A146,СВЦЭМ!$B$34:$B$777,V$119)+'СЕТ СН'!$I$11+СВЦЭМ!$D$10+'СЕТ СН'!$I$6-'СЕТ СН'!$I$23</f>
        <v>1132.4366246300001</v>
      </c>
      <c r="W146" s="37">
        <f>SUMIFS(СВЦЭМ!$D$34:$D$777,СВЦЭМ!$A$34:$A$777,$A146,СВЦЭМ!$B$34:$B$777,W$119)+'СЕТ СН'!$I$11+СВЦЭМ!$D$10+'СЕТ СН'!$I$6-'СЕТ СН'!$I$23</f>
        <v>1170.4752632700001</v>
      </c>
      <c r="X146" s="37">
        <f>SUMIFS(СВЦЭМ!$D$34:$D$777,СВЦЭМ!$A$34:$A$777,$A146,СВЦЭМ!$B$34:$B$777,X$119)+'СЕТ СН'!$I$11+СВЦЭМ!$D$10+'СЕТ СН'!$I$6-'СЕТ СН'!$I$23</f>
        <v>1276.0077460999996</v>
      </c>
      <c r="Y146" s="37">
        <f>SUMIFS(СВЦЭМ!$D$34:$D$777,СВЦЭМ!$A$34:$A$777,$A146,СВЦЭМ!$B$34:$B$777,Y$119)+'СЕТ СН'!$I$11+СВЦЭМ!$D$10+'СЕТ СН'!$I$6-'СЕТ СН'!$I$23</f>
        <v>1380.9874648199998</v>
      </c>
    </row>
    <row r="147" spans="1:27" ht="15.75" x14ac:dyDescent="0.2">
      <c r="A147" s="36">
        <f t="shared" si="3"/>
        <v>43279</v>
      </c>
      <c r="B147" s="37">
        <f>SUMIFS(СВЦЭМ!$D$34:$D$777,СВЦЭМ!$A$34:$A$777,$A147,СВЦЭМ!$B$34:$B$777,B$119)+'СЕТ СН'!$I$11+СВЦЭМ!$D$10+'СЕТ СН'!$I$6-'СЕТ СН'!$I$23</f>
        <v>1432.81752904</v>
      </c>
      <c r="C147" s="37">
        <f>SUMIFS(СВЦЭМ!$D$34:$D$777,СВЦЭМ!$A$34:$A$777,$A147,СВЦЭМ!$B$34:$B$777,C$119)+'СЕТ СН'!$I$11+СВЦЭМ!$D$10+'СЕТ СН'!$I$6-'СЕТ СН'!$I$23</f>
        <v>1500.1511780400001</v>
      </c>
      <c r="D147" s="37">
        <f>SUMIFS(СВЦЭМ!$D$34:$D$777,СВЦЭМ!$A$34:$A$777,$A147,СВЦЭМ!$B$34:$B$777,D$119)+'СЕТ СН'!$I$11+СВЦЭМ!$D$10+'СЕТ СН'!$I$6-'СЕТ СН'!$I$23</f>
        <v>1508.4691045799996</v>
      </c>
      <c r="E147" s="37">
        <f>SUMIFS(СВЦЭМ!$D$34:$D$777,СВЦЭМ!$A$34:$A$777,$A147,СВЦЭМ!$B$34:$B$777,E$119)+'СЕТ СН'!$I$11+СВЦЭМ!$D$10+'СЕТ СН'!$I$6-'СЕТ СН'!$I$23</f>
        <v>1500.4528941100002</v>
      </c>
      <c r="F147" s="37">
        <f>SUMIFS(СВЦЭМ!$D$34:$D$777,СВЦЭМ!$A$34:$A$777,$A147,СВЦЭМ!$B$34:$B$777,F$119)+'СЕТ СН'!$I$11+СВЦЭМ!$D$10+'СЕТ СН'!$I$6-'СЕТ СН'!$I$23</f>
        <v>1498.2424827499995</v>
      </c>
      <c r="G147" s="37">
        <f>SUMIFS(СВЦЭМ!$D$34:$D$777,СВЦЭМ!$A$34:$A$777,$A147,СВЦЭМ!$B$34:$B$777,G$119)+'СЕТ СН'!$I$11+СВЦЭМ!$D$10+'СЕТ СН'!$I$6-'СЕТ СН'!$I$23</f>
        <v>1505.43586525</v>
      </c>
      <c r="H147" s="37">
        <f>SUMIFS(СВЦЭМ!$D$34:$D$777,СВЦЭМ!$A$34:$A$777,$A147,СВЦЭМ!$B$34:$B$777,H$119)+'СЕТ СН'!$I$11+СВЦЭМ!$D$10+'СЕТ СН'!$I$6-'СЕТ СН'!$I$23</f>
        <v>1464.8454973299999</v>
      </c>
      <c r="I147" s="37">
        <f>SUMIFS(СВЦЭМ!$D$34:$D$777,СВЦЭМ!$A$34:$A$777,$A147,СВЦЭМ!$B$34:$B$777,I$119)+'СЕТ СН'!$I$11+СВЦЭМ!$D$10+'СЕТ СН'!$I$6-'СЕТ СН'!$I$23</f>
        <v>1350.1838526099996</v>
      </c>
      <c r="J147" s="37">
        <f>SUMIFS(СВЦЭМ!$D$34:$D$777,СВЦЭМ!$A$34:$A$777,$A147,СВЦЭМ!$B$34:$B$777,J$119)+'СЕТ СН'!$I$11+СВЦЭМ!$D$10+'СЕТ СН'!$I$6-'СЕТ СН'!$I$23</f>
        <v>1234.8221332499998</v>
      </c>
      <c r="K147" s="37">
        <f>SUMIFS(СВЦЭМ!$D$34:$D$777,СВЦЭМ!$A$34:$A$777,$A147,СВЦЭМ!$B$34:$B$777,K$119)+'СЕТ СН'!$I$11+СВЦЭМ!$D$10+'СЕТ СН'!$I$6-'СЕТ СН'!$I$23</f>
        <v>1183.2957388699997</v>
      </c>
      <c r="L147" s="37">
        <f>SUMIFS(СВЦЭМ!$D$34:$D$777,СВЦЭМ!$A$34:$A$777,$A147,СВЦЭМ!$B$34:$B$777,L$119)+'СЕТ СН'!$I$11+СВЦЭМ!$D$10+'СЕТ СН'!$I$6-'СЕТ СН'!$I$23</f>
        <v>1176.37337686</v>
      </c>
      <c r="M147" s="37">
        <f>SUMIFS(СВЦЭМ!$D$34:$D$777,СВЦЭМ!$A$34:$A$777,$A147,СВЦЭМ!$B$34:$B$777,M$119)+'СЕТ СН'!$I$11+СВЦЭМ!$D$10+'СЕТ СН'!$I$6-'СЕТ СН'!$I$23</f>
        <v>1173.1450986999998</v>
      </c>
      <c r="N147" s="37">
        <f>SUMIFS(СВЦЭМ!$D$34:$D$777,СВЦЭМ!$A$34:$A$777,$A147,СВЦЭМ!$B$34:$B$777,N$119)+'СЕТ СН'!$I$11+СВЦЭМ!$D$10+'СЕТ СН'!$I$6-'СЕТ СН'!$I$23</f>
        <v>1169.1920606099998</v>
      </c>
      <c r="O147" s="37">
        <f>SUMIFS(СВЦЭМ!$D$34:$D$777,СВЦЭМ!$A$34:$A$777,$A147,СВЦЭМ!$B$34:$B$777,O$119)+'СЕТ СН'!$I$11+СВЦЭМ!$D$10+'СЕТ СН'!$I$6-'СЕТ СН'!$I$23</f>
        <v>1178.1638578399998</v>
      </c>
      <c r="P147" s="37">
        <f>SUMIFS(СВЦЭМ!$D$34:$D$777,СВЦЭМ!$A$34:$A$777,$A147,СВЦЭМ!$B$34:$B$777,P$119)+'СЕТ СН'!$I$11+СВЦЭМ!$D$10+'СЕТ СН'!$I$6-'СЕТ СН'!$I$23</f>
        <v>1182.44315388</v>
      </c>
      <c r="Q147" s="37">
        <f>SUMIFS(СВЦЭМ!$D$34:$D$777,СВЦЭМ!$A$34:$A$777,$A147,СВЦЭМ!$B$34:$B$777,Q$119)+'СЕТ СН'!$I$11+СВЦЭМ!$D$10+'СЕТ СН'!$I$6-'СЕТ СН'!$I$23</f>
        <v>1187.70543</v>
      </c>
      <c r="R147" s="37">
        <f>SUMIFS(СВЦЭМ!$D$34:$D$777,СВЦЭМ!$A$34:$A$777,$A147,СВЦЭМ!$B$34:$B$777,R$119)+'СЕТ СН'!$I$11+СВЦЭМ!$D$10+'СЕТ СН'!$I$6-'СЕТ СН'!$I$23</f>
        <v>1185.0755326200001</v>
      </c>
      <c r="S147" s="37">
        <f>SUMIFS(СВЦЭМ!$D$34:$D$777,СВЦЭМ!$A$34:$A$777,$A147,СВЦЭМ!$B$34:$B$777,S$119)+'СЕТ СН'!$I$11+СВЦЭМ!$D$10+'СЕТ СН'!$I$6-'СЕТ СН'!$I$23</f>
        <v>1187.5017057999999</v>
      </c>
      <c r="T147" s="37">
        <f>SUMIFS(СВЦЭМ!$D$34:$D$777,СВЦЭМ!$A$34:$A$777,$A147,СВЦЭМ!$B$34:$B$777,T$119)+'СЕТ СН'!$I$11+СВЦЭМ!$D$10+'СЕТ СН'!$I$6-'СЕТ СН'!$I$23</f>
        <v>1177.6744324699998</v>
      </c>
      <c r="U147" s="37">
        <f>SUMIFS(СВЦЭМ!$D$34:$D$777,СВЦЭМ!$A$34:$A$777,$A147,СВЦЭМ!$B$34:$B$777,U$119)+'СЕТ СН'!$I$11+СВЦЭМ!$D$10+'СЕТ СН'!$I$6-'СЕТ СН'!$I$23</f>
        <v>1172.4998272399998</v>
      </c>
      <c r="V147" s="37">
        <f>SUMIFS(СВЦЭМ!$D$34:$D$777,СВЦЭМ!$A$34:$A$777,$A147,СВЦЭМ!$B$34:$B$777,V$119)+'СЕТ СН'!$I$11+СВЦЭМ!$D$10+'СЕТ СН'!$I$6-'СЕТ СН'!$I$23</f>
        <v>1193.1572918100001</v>
      </c>
      <c r="W147" s="37">
        <f>SUMIFS(СВЦЭМ!$D$34:$D$777,СВЦЭМ!$A$34:$A$777,$A147,СВЦЭМ!$B$34:$B$777,W$119)+'СЕТ СН'!$I$11+СВЦЭМ!$D$10+'СЕТ СН'!$I$6-'СЕТ СН'!$I$23</f>
        <v>1236.47429809</v>
      </c>
      <c r="X147" s="37">
        <f>SUMIFS(СВЦЭМ!$D$34:$D$777,СВЦЭМ!$A$34:$A$777,$A147,СВЦЭМ!$B$34:$B$777,X$119)+'СЕТ СН'!$I$11+СВЦЭМ!$D$10+'СЕТ СН'!$I$6-'СЕТ СН'!$I$23</f>
        <v>1350.4265183100001</v>
      </c>
      <c r="Y147" s="37">
        <f>SUMIFS(СВЦЭМ!$D$34:$D$777,СВЦЭМ!$A$34:$A$777,$A147,СВЦЭМ!$B$34:$B$777,Y$119)+'СЕТ СН'!$I$11+СВЦЭМ!$D$10+'СЕТ СН'!$I$6-'СЕТ СН'!$I$23</f>
        <v>1441.6970954899998</v>
      </c>
    </row>
    <row r="148" spans="1:27" ht="15.75" x14ac:dyDescent="0.2">
      <c r="A148" s="36">
        <f t="shared" si="3"/>
        <v>43280</v>
      </c>
      <c r="B148" s="37">
        <f>SUMIFS(СВЦЭМ!$D$34:$D$777,СВЦЭМ!$A$34:$A$777,$A148,СВЦЭМ!$B$34:$B$777,B$119)+'СЕТ СН'!$I$11+СВЦЭМ!$D$10+'СЕТ СН'!$I$6-'СЕТ СН'!$I$23</f>
        <v>1485.5440846199995</v>
      </c>
      <c r="C148" s="37">
        <f>SUMIFS(СВЦЭМ!$D$34:$D$777,СВЦЭМ!$A$34:$A$777,$A148,СВЦЭМ!$B$34:$B$777,C$119)+'СЕТ СН'!$I$11+СВЦЭМ!$D$10+'СЕТ СН'!$I$6-'СЕТ СН'!$I$23</f>
        <v>1562.0687435699997</v>
      </c>
      <c r="D148" s="37">
        <f>SUMIFS(СВЦЭМ!$D$34:$D$777,СВЦЭМ!$A$34:$A$777,$A148,СВЦЭМ!$B$34:$B$777,D$119)+'СЕТ СН'!$I$11+СВЦЭМ!$D$10+'СЕТ СН'!$I$6-'СЕТ СН'!$I$23</f>
        <v>1564.9538874599998</v>
      </c>
      <c r="E148" s="37">
        <f>SUMIFS(СВЦЭМ!$D$34:$D$777,СВЦЭМ!$A$34:$A$777,$A148,СВЦЭМ!$B$34:$B$777,E$119)+'СЕТ СН'!$I$11+СВЦЭМ!$D$10+'СЕТ СН'!$I$6-'СЕТ СН'!$I$23</f>
        <v>1557.1342249499999</v>
      </c>
      <c r="F148" s="37">
        <f>SUMIFS(СВЦЭМ!$D$34:$D$777,СВЦЭМ!$A$34:$A$777,$A148,СВЦЭМ!$B$34:$B$777,F$119)+'СЕТ СН'!$I$11+СВЦЭМ!$D$10+'СЕТ СН'!$I$6-'СЕТ СН'!$I$23</f>
        <v>1553.5650269000002</v>
      </c>
      <c r="G148" s="37">
        <f>SUMIFS(СВЦЭМ!$D$34:$D$777,СВЦЭМ!$A$34:$A$777,$A148,СВЦЭМ!$B$34:$B$777,G$119)+'СЕТ СН'!$I$11+СВЦЭМ!$D$10+'СЕТ СН'!$I$6-'СЕТ СН'!$I$23</f>
        <v>1557.9790299399997</v>
      </c>
      <c r="H148" s="37">
        <f>SUMIFS(СВЦЭМ!$D$34:$D$777,СВЦЭМ!$A$34:$A$777,$A148,СВЦЭМ!$B$34:$B$777,H$119)+'СЕТ СН'!$I$11+СВЦЭМ!$D$10+'СЕТ СН'!$I$6-'СЕТ СН'!$I$23</f>
        <v>1474.1122145499999</v>
      </c>
      <c r="I148" s="37">
        <f>SUMIFS(СВЦЭМ!$D$34:$D$777,СВЦЭМ!$A$34:$A$777,$A148,СВЦЭМ!$B$34:$B$777,I$119)+'СЕТ СН'!$I$11+СВЦЭМ!$D$10+'СЕТ СН'!$I$6-'СЕТ СН'!$I$23</f>
        <v>1329.8314564399998</v>
      </c>
      <c r="J148" s="37">
        <f>SUMIFS(СВЦЭМ!$D$34:$D$777,СВЦЭМ!$A$34:$A$777,$A148,СВЦЭМ!$B$34:$B$777,J$119)+'СЕТ СН'!$I$11+СВЦЭМ!$D$10+'СЕТ СН'!$I$6-'СЕТ СН'!$I$23</f>
        <v>1220.5411734899999</v>
      </c>
      <c r="K148" s="37">
        <f>SUMIFS(СВЦЭМ!$D$34:$D$777,СВЦЭМ!$A$34:$A$777,$A148,СВЦЭМ!$B$34:$B$777,K$119)+'СЕТ СН'!$I$11+СВЦЭМ!$D$10+'СЕТ СН'!$I$6-'СЕТ СН'!$I$23</f>
        <v>1159.5530963699998</v>
      </c>
      <c r="L148" s="37">
        <f>SUMIFS(СВЦЭМ!$D$34:$D$777,СВЦЭМ!$A$34:$A$777,$A148,СВЦЭМ!$B$34:$B$777,L$119)+'СЕТ СН'!$I$11+СВЦЭМ!$D$10+'СЕТ СН'!$I$6-'СЕТ СН'!$I$23</f>
        <v>1151.8784178599999</v>
      </c>
      <c r="M148" s="37">
        <f>SUMIFS(СВЦЭМ!$D$34:$D$777,СВЦЭМ!$A$34:$A$777,$A148,СВЦЭМ!$B$34:$B$777,M$119)+'СЕТ СН'!$I$11+СВЦЭМ!$D$10+'СЕТ СН'!$I$6-'СЕТ СН'!$I$23</f>
        <v>1147.4094012299997</v>
      </c>
      <c r="N148" s="37">
        <f>SUMIFS(СВЦЭМ!$D$34:$D$777,СВЦЭМ!$A$34:$A$777,$A148,СВЦЭМ!$B$34:$B$777,N$119)+'СЕТ СН'!$I$11+СВЦЭМ!$D$10+'СЕТ СН'!$I$6-'СЕТ СН'!$I$23</f>
        <v>1145.43749622</v>
      </c>
      <c r="O148" s="37">
        <f>SUMIFS(СВЦЭМ!$D$34:$D$777,СВЦЭМ!$A$34:$A$777,$A148,СВЦЭМ!$B$34:$B$777,O$119)+'СЕТ СН'!$I$11+СВЦЭМ!$D$10+'СЕТ СН'!$I$6-'СЕТ СН'!$I$23</f>
        <v>1150.6298132699999</v>
      </c>
      <c r="P148" s="37">
        <f>SUMIFS(СВЦЭМ!$D$34:$D$777,СВЦЭМ!$A$34:$A$777,$A148,СВЦЭМ!$B$34:$B$777,P$119)+'СЕТ СН'!$I$11+СВЦЭМ!$D$10+'СЕТ СН'!$I$6-'СЕТ СН'!$I$23</f>
        <v>1155.2032008699998</v>
      </c>
      <c r="Q148" s="37">
        <f>SUMIFS(СВЦЭМ!$D$34:$D$777,СВЦЭМ!$A$34:$A$777,$A148,СВЦЭМ!$B$34:$B$777,Q$119)+'СЕТ СН'!$I$11+СВЦЭМ!$D$10+'СЕТ СН'!$I$6-'СЕТ СН'!$I$23</f>
        <v>1159.13293187</v>
      </c>
      <c r="R148" s="37">
        <f>SUMIFS(СВЦЭМ!$D$34:$D$777,СВЦЭМ!$A$34:$A$777,$A148,СВЦЭМ!$B$34:$B$777,R$119)+'СЕТ СН'!$I$11+СВЦЭМ!$D$10+'СЕТ СН'!$I$6-'СЕТ СН'!$I$23</f>
        <v>1154.2899019000001</v>
      </c>
      <c r="S148" s="37">
        <f>SUMIFS(СВЦЭМ!$D$34:$D$777,СВЦЭМ!$A$34:$A$777,$A148,СВЦЭМ!$B$34:$B$777,S$119)+'СЕТ СН'!$I$11+СВЦЭМ!$D$10+'СЕТ СН'!$I$6-'СЕТ СН'!$I$23</f>
        <v>1156.8478872400001</v>
      </c>
      <c r="T148" s="37">
        <f>SUMIFS(СВЦЭМ!$D$34:$D$777,СВЦЭМ!$A$34:$A$777,$A148,СВЦЭМ!$B$34:$B$777,T$119)+'СЕТ СН'!$I$11+СВЦЭМ!$D$10+'СЕТ СН'!$I$6-'СЕТ СН'!$I$23</f>
        <v>1157.14381069</v>
      </c>
      <c r="U148" s="37">
        <f>SUMIFS(СВЦЭМ!$D$34:$D$777,СВЦЭМ!$A$34:$A$777,$A148,СВЦЭМ!$B$34:$B$777,U$119)+'СЕТ СН'!$I$11+СВЦЭМ!$D$10+'СЕТ СН'!$I$6-'СЕТ СН'!$I$23</f>
        <v>1155.7090415399998</v>
      </c>
      <c r="V148" s="37">
        <f>SUMIFS(СВЦЭМ!$D$34:$D$777,СВЦЭМ!$A$34:$A$777,$A148,СВЦЭМ!$B$34:$B$777,V$119)+'СЕТ СН'!$I$11+СВЦЭМ!$D$10+'СЕТ СН'!$I$6-'СЕТ СН'!$I$23</f>
        <v>1158.7319918200001</v>
      </c>
      <c r="W148" s="37">
        <f>SUMIFS(СВЦЭМ!$D$34:$D$777,СВЦЭМ!$A$34:$A$777,$A148,СВЦЭМ!$B$34:$B$777,W$119)+'СЕТ СН'!$I$11+СВЦЭМ!$D$10+'СЕТ СН'!$I$6-'СЕТ СН'!$I$23</f>
        <v>1228.46655452</v>
      </c>
      <c r="X148" s="37">
        <f>SUMIFS(СВЦЭМ!$D$34:$D$777,СВЦЭМ!$A$34:$A$777,$A148,СВЦЭМ!$B$34:$B$777,X$119)+'СЕТ СН'!$I$11+СВЦЭМ!$D$10+'СЕТ СН'!$I$6-'СЕТ СН'!$I$23</f>
        <v>1302.7967749300001</v>
      </c>
      <c r="Y148" s="37">
        <f>SUMIFS(СВЦЭМ!$D$34:$D$777,СВЦЭМ!$A$34:$A$777,$A148,СВЦЭМ!$B$34:$B$777,Y$119)+'СЕТ СН'!$I$11+СВЦЭМ!$D$10+'СЕТ СН'!$I$6-'СЕТ СН'!$I$23</f>
        <v>1434.0878687899999</v>
      </c>
    </row>
    <row r="149" spans="1:27" ht="15.75" x14ac:dyDescent="0.2">
      <c r="A149" s="36">
        <f t="shared" si="3"/>
        <v>43281</v>
      </c>
      <c r="B149" s="37">
        <f>SUMIFS(СВЦЭМ!$D$34:$D$777,СВЦЭМ!$A$34:$A$777,$A149,СВЦЭМ!$B$34:$B$777,B$119)+'СЕТ СН'!$I$11+СВЦЭМ!$D$10+'СЕТ СН'!$I$6-'СЕТ СН'!$I$23</f>
        <v>1538.11736058</v>
      </c>
      <c r="C149" s="37">
        <f>SUMIFS(СВЦЭМ!$D$34:$D$777,СВЦЭМ!$A$34:$A$777,$A149,СВЦЭМ!$B$34:$B$777,C$119)+'СЕТ СН'!$I$11+СВЦЭМ!$D$10+'СЕТ СН'!$I$6-'СЕТ СН'!$I$23</f>
        <v>1525.3633710500003</v>
      </c>
      <c r="D149" s="37">
        <f>SUMIFS(СВЦЭМ!$D$34:$D$777,СВЦЭМ!$A$34:$A$777,$A149,СВЦЭМ!$B$34:$B$777,D$119)+'СЕТ СН'!$I$11+СВЦЭМ!$D$10+'СЕТ СН'!$I$6-'СЕТ СН'!$I$23</f>
        <v>1540.5556746099996</v>
      </c>
      <c r="E149" s="37">
        <f>SUMIFS(СВЦЭМ!$D$34:$D$777,СВЦЭМ!$A$34:$A$777,$A149,СВЦЭМ!$B$34:$B$777,E$119)+'СЕТ СН'!$I$11+СВЦЭМ!$D$10+'СЕТ СН'!$I$6-'СЕТ СН'!$I$23</f>
        <v>1534.5141192999995</v>
      </c>
      <c r="F149" s="37">
        <f>SUMIFS(СВЦЭМ!$D$34:$D$777,СВЦЭМ!$A$34:$A$777,$A149,СВЦЭМ!$B$34:$B$777,F$119)+'СЕТ СН'!$I$11+СВЦЭМ!$D$10+'СЕТ СН'!$I$6-'СЕТ СН'!$I$23</f>
        <v>1531.9192852499996</v>
      </c>
      <c r="G149" s="37">
        <f>SUMIFS(СВЦЭМ!$D$34:$D$777,СВЦЭМ!$A$34:$A$777,$A149,СВЦЭМ!$B$34:$B$777,G$119)+'СЕТ СН'!$I$11+СВЦЭМ!$D$10+'СЕТ СН'!$I$6-'СЕТ СН'!$I$23</f>
        <v>1532.5843484800002</v>
      </c>
      <c r="H149" s="37">
        <f>SUMIFS(СВЦЭМ!$D$34:$D$777,СВЦЭМ!$A$34:$A$777,$A149,СВЦЭМ!$B$34:$B$777,H$119)+'СЕТ СН'!$I$11+СВЦЭМ!$D$10+'СЕТ СН'!$I$6-'СЕТ СН'!$I$23</f>
        <v>1438.5076651300001</v>
      </c>
      <c r="I149" s="37">
        <f>SUMIFS(СВЦЭМ!$D$34:$D$777,СВЦЭМ!$A$34:$A$777,$A149,СВЦЭМ!$B$34:$B$777,I$119)+'СЕТ СН'!$I$11+СВЦЭМ!$D$10+'СЕТ СН'!$I$6-'СЕТ СН'!$I$23</f>
        <v>1288.7135956299999</v>
      </c>
      <c r="J149" s="37">
        <f>SUMIFS(СВЦЭМ!$D$34:$D$777,СВЦЭМ!$A$34:$A$777,$A149,СВЦЭМ!$B$34:$B$777,J$119)+'СЕТ СН'!$I$11+СВЦЭМ!$D$10+'СЕТ СН'!$I$6-'СЕТ СН'!$I$23</f>
        <v>1174.9564811299997</v>
      </c>
      <c r="K149" s="37">
        <f>SUMIFS(СВЦЭМ!$D$34:$D$777,СВЦЭМ!$A$34:$A$777,$A149,СВЦЭМ!$B$34:$B$777,K$119)+'СЕТ СН'!$I$11+СВЦЭМ!$D$10+'СЕТ СН'!$I$6-'СЕТ СН'!$I$23</f>
        <v>1131.3436890899998</v>
      </c>
      <c r="L149" s="37">
        <f>SUMIFS(СВЦЭМ!$D$34:$D$777,СВЦЭМ!$A$34:$A$777,$A149,СВЦЭМ!$B$34:$B$777,L$119)+'СЕТ СН'!$I$11+СВЦЭМ!$D$10+'СЕТ СН'!$I$6-'СЕТ СН'!$I$23</f>
        <v>1138.03719314</v>
      </c>
      <c r="M149" s="37">
        <f>SUMIFS(СВЦЭМ!$D$34:$D$777,СВЦЭМ!$A$34:$A$777,$A149,СВЦЭМ!$B$34:$B$777,M$119)+'СЕТ СН'!$I$11+СВЦЭМ!$D$10+'СЕТ СН'!$I$6-'СЕТ СН'!$I$23</f>
        <v>1119.83719058</v>
      </c>
      <c r="N149" s="37">
        <f>SUMIFS(СВЦЭМ!$D$34:$D$777,СВЦЭМ!$A$34:$A$777,$A149,СВЦЭМ!$B$34:$B$777,N$119)+'СЕТ СН'!$I$11+СВЦЭМ!$D$10+'СЕТ СН'!$I$6-'СЕТ СН'!$I$23</f>
        <v>1139.00432456</v>
      </c>
      <c r="O149" s="37">
        <f>SUMIFS(СВЦЭМ!$D$34:$D$777,СВЦЭМ!$A$34:$A$777,$A149,СВЦЭМ!$B$34:$B$777,O$119)+'СЕТ СН'!$I$11+СВЦЭМ!$D$10+'СЕТ СН'!$I$6-'СЕТ СН'!$I$23</f>
        <v>1140.5023098699999</v>
      </c>
      <c r="P149" s="37">
        <f>SUMIFS(СВЦЭМ!$D$34:$D$777,СВЦЭМ!$A$34:$A$777,$A149,СВЦЭМ!$B$34:$B$777,P$119)+'СЕТ СН'!$I$11+СВЦЭМ!$D$10+'СЕТ СН'!$I$6-'СЕТ СН'!$I$23</f>
        <v>1142.6433533099998</v>
      </c>
      <c r="Q149" s="37">
        <f>SUMIFS(СВЦЭМ!$D$34:$D$777,СВЦЭМ!$A$34:$A$777,$A149,СВЦЭМ!$B$34:$B$777,Q$119)+'СЕТ СН'!$I$11+СВЦЭМ!$D$10+'СЕТ СН'!$I$6-'СЕТ СН'!$I$23</f>
        <v>1140.5756176300001</v>
      </c>
      <c r="R149" s="37">
        <f>SUMIFS(СВЦЭМ!$D$34:$D$777,СВЦЭМ!$A$34:$A$777,$A149,СВЦЭМ!$B$34:$B$777,R$119)+'СЕТ СН'!$I$11+СВЦЭМ!$D$10+'СЕТ СН'!$I$6-'СЕТ СН'!$I$23</f>
        <v>1136.8650030499998</v>
      </c>
      <c r="S149" s="37">
        <f>SUMIFS(СВЦЭМ!$D$34:$D$777,СВЦЭМ!$A$34:$A$777,$A149,СВЦЭМ!$B$34:$B$777,S$119)+'СЕТ СН'!$I$11+СВЦЭМ!$D$10+'СЕТ СН'!$I$6-'СЕТ СН'!$I$23</f>
        <v>1132.8172255700001</v>
      </c>
      <c r="T149" s="37">
        <f>SUMIFS(СВЦЭМ!$D$34:$D$777,СВЦЭМ!$A$34:$A$777,$A149,СВЦЭМ!$B$34:$B$777,T$119)+'СЕТ СН'!$I$11+СВЦЭМ!$D$10+'СЕТ СН'!$I$6-'СЕТ СН'!$I$23</f>
        <v>1134.0574147500001</v>
      </c>
      <c r="U149" s="37">
        <f>SUMIFS(СВЦЭМ!$D$34:$D$777,СВЦЭМ!$A$34:$A$777,$A149,СВЦЭМ!$B$34:$B$777,U$119)+'СЕТ СН'!$I$11+СВЦЭМ!$D$10+'СЕТ СН'!$I$6-'СЕТ СН'!$I$23</f>
        <v>1126.8213409599998</v>
      </c>
      <c r="V149" s="37">
        <f>SUMIFS(СВЦЭМ!$D$34:$D$777,СВЦЭМ!$A$34:$A$777,$A149,СВЦЭМ!$B$34:$B$777,V$119)+'СЕТ СН'!$I$11+СВЦЭМ!$D$10+'СЕТ СН'!$I$6-'СЕТ СН'!$I$23</f>
        <v>1133.95078822</v>
      </c>
      <c r="W149" s="37">
        <f>SUMIFS(СВЦЭМ!$D$34:$D$777,СВЦЭМ!$A$34:$A$777,$A149,СВЦЭМ!$B$34:$B$777,W$119)+'СЕТ СН'!$I$11+СВЦЭМ!$D$10+'СЕТ СН'!$I$6-'СЕТ СН'!$I$23</f>
        <v>1190.3495732299998</v>
      </c>
      <c r="X149" s="37">
        <f>SUMIFS(СВЦЭМ!$D$34:$D$777,СВЦЭМ!$A$34:$A$777,$A149,СВЦЭМ!$B$34:$B$777,X$119)+'СЕТ СН'!$I$11+СВЦЭМ!$D$10+'СЕТ СН'!$I$6-'СЕТ СН'!$I$23</f>
        <v>1285.3484274899997</v>
      </c>
      <c r="Y149" s="37">
        <f>SUMIFS(СВЦЭМ!$D$34:$D$777,СВЦЭМ!$A$34:$A$777,$A149,СВЦЭМ!$B$34:$B$777,Y$119)+'СЕТ СН'!$I$11+СВЦЭМ!$D$10+'СЕТ СН'!$I$6-'СЕТ СН'!$I$23</f>
        <v>1369.1898162699995</v>
      </c>
    </row>
    <row r="150" spans="1:27" ht="15.75" hidden="1" x14ac:dyDescent="0.2">
      <c r="A150" s="36">
        <f t="shared" si="3"/>
        <v>43282</v>
      </c>
      <c r="B150" s="37">
        <f>SUMIFS(СВЦЭМ!$D$34:$D$777,СВЦЭМ!$A$34:$A$777,$A150,СВЦЭМ!$B$34:$B$777,B$119)+'СЕТ СН'!$I$11+СВЦЭМ!$D$10+'СЕТ СН'!$I$6-'СЕТ СН'!$I$23</f>
        <v>446.62805092999986</v>
      </c>
      <c r="C150" s="37">
        <f>SUMIFS(СВЦЭМ!$D$34:$D$777,СВЦЭМ!$A$34:$A$777,$A150,СВЦЭМ!$B$34:$B$777,C$119)+'СЕТ СН'!$I$11+СВЦЭМ!$D$10+'СЕТ СН'!$I$6-'СЕТ СН'!$I$23</f>
        <v>446.62805092999986</v>
      </c>
      <c r="D150" s="37">
        <f>SUMIFS(СВЦЭМ!$D$34:$D$777,СВЦЭМ!$A$34:$A$777,$A150,СВЦЭМ!$B$34:$B$777,D$119)+'СЕТ СН'!$I$11+СВЦЭМ!$D$10+'СЕТ СН'!$I$6-'СЕТ СН'!$I$23</f>
        <v>446.62805092999986</v>
      </c>
      <c r="E150" s="37">
        <f>SUMIFS(СВЦЭМ!$D$34:$D$777,СВЦЭМ!$A$34:$A$777,$A150,СВЦЭМ!$B$34:$B$777,E$119)+'СЕТ СН'!$I$11+СВЦЭМ!$D$10+'СЕТ СН'!$I$6-'СЕТ СН'!$I$23</f>
        <v>446.62805092999986</v>
      </c>
      <c r="F150" s="37">
        <f>SUMIFS(СВЦЭМ!$D$34:$D$777,СВЦЭМ!$A$34:$A$777,$A150,СВЦЭМ!$B$34:$B$777,F$119)+'СЕТ СН'!$I$11+СВЦЭМ!$D$10+'СЕТ СН'!$I$6-'СЕТ СН'!$I$23</f>
        <v>446.62805092999986</v>
      </c>
      <c r="G150" s="37">
        <f>SUMIFS(СВЦЭМ!$D$34:$D$777,СВЦЭМ!$A$34:$A$777,$A150,СВЦЭМ!$B$34:$B$777,G$119)+'СЕТ СН'!$I$11+СВЦЭМ!$D$10+'СЕТ СН'!$I$6-'СЕТ СН'!$I$23</f>
        <v>446.62805092999986</v>
      </c>
      <c r="H150" s="37">
        <f>SUMIFS(СВЦЭМ!$D$34:$D$777,СВЦЭМ!$A$34:$A$777,$A150,СВЦЭМ!$B$34:$B$777,H$119)+'СЕТ СН'!$I$11+СВЦЭМ!$D$10+'СЕТ СН'!$I$6-'СЕТ СН'!$I$23</f>
        <v>446.62805092999986</v>
      </c>
      <c r="I150" s="37">
        <f>SUMIFS(СВЦЭМ!$D$34:$D$777,СВЦЭМ!$A$34:$A$777,$A150,СВЦЭМ!$B$34:$B$777,I$119)+'СЕТ СН'!$I$11+СВЦЭМ!$D$10+'СЕТ СН'!$I$6-'СЕТ СН'!$I$23</f>
        <v>446.62805092999986</v>
      </c>
      <c r="J150" s="37">
        <f>SUMIFS(СВЦЭМ!$D$34:$D$777,СВЦЭМ!$A$34:$A$777,$A150,СВЦЭМ!$B$34:$B$777,J$119)+'СЕТ СН'!$I$11+СВЦЭМ!$D$10+'СЕТ СН'!$I$6-'СЕТ СН'!$I$23</f>
        <v>446.62805092999986</v>
      </c>
      <c r="K150" s="37">
        <f>SUMIFS(СВЦЭМ!$D$34:$D$777,СВЦЭМ!$A$34:$A$777,$A150,СВЦЭМ!$B$34:$B$777,K$119)+'СЕТ СН'!$I$11+СВЦЭМ!$D$10+'СЕТ СН'!$I$6-'СЕТ СН'!$I$23</f>
        <v>446.62805092999986</v>
      </c>
      <c r="L150" s="37">
        <f>SUMIFS(СВЦЭМ!$D$34:$D$777,СВЦЭМ!$A$34:$A$777,$A150,СВЦЭМ!$B$34:$B$777,L$119)+'СЕТ СН'!$I$11+СВЦЭМ!$D$10+'СЕТ СН'!$I$6-'СЕТ СН'!$I$23</f>
        <v>446.62805092999986</v>
      </c>
      <c r="M150" s="37">
        <f>SUMIFS(СВЦЭМ!$D$34:$D$777,СВЦЭМ!$A$34:$A$777,$A150,СВЦЭМ!$B$34:$B$777,M$119)+'СЕТ СН'!$I$11+СВЦЭМ!$D$10+'СЕТ СН'!$I$6-'СЕТ СН'!$I$23</f>
        <v>446.62805092999986</v>
      </c>
      <c r="N150" s="37">
        <f>SUMIFS(СВЦЭМ!$D$34:$D$777,СВЦЭМ!$A$34:$A$777,$A150,СВЦЭМ!$B$34:$B$777,N$119)+'СЕТ СН'!$I$11+СВЦЭМ!$D$10+'СЕТ СН'!$I$6-'СЕТ СН'!$I$23</f>
        <v>446.62805092999986</v>
      </c>
      <c r="O150" s="37">
        <f>SUMIFS(СВЦЭМ!$D$34:$D$777,СВЦЭМ!$A$34:$A$777,$A150,СВЦЭМ!$B$34:$B$777,O$119)+'СЕТ СН'!$I$11+СВЦЭМ!$D$10+'СЕТ СН'!$I$6-'СЕТ СН'!$I$23</f>
        <v>446.62805092999986</v>
      </c>
      <c r="P150" s="37">
        <f>SUMIFS(СВЦЭМ!$D$34:$D$777,СВЦЭМ!$A$34:$A$777,$A150,СВЦЭМ!$B$34:$B$777,P$119)+'СЕТ СН'!$I$11+СВЦЭМ!$D$10+'СЕТ СН'!$I$6-'СЕТ СН'!$I$23</f>
        <v>446.62805092999986</v>
      </c>
      <c r="Q150" s="37">
        <f>SUMIFS(СВЦЭМ!$D$34:$D$777,СВЦЭМ!$A$34:$A$777,$A150,СВЦЭМ!$B$34:$B$777,Q$119)+'СЕТ СН'!$I$11+СВЦЭМ!$D$10+'СЕТ СН'!$I$6-'СЕТ СН'!$I$23</f>
        <v>446.62805092999986</v>
      </c>
      <c r="R150" s="37">
        <f>SUMIFS(СВЦЭМ!$D$34:$D$777,СВЦЭМ!$A$34:$A$777,$A150,СВЦЭМ!$B$34:$B$777,R$119)+'СЕТ СН'!$I$11+СВЦЭМ!$D$10+'СЕТ СН'!$I$6-'СЕТ СН'!$I$23</f>
        <v>446.62805092999986</v>
      </c>
      <c r="S150" s="37">
        <f>SUMIFS(СВЦЭМ!$D$34:$D$777,СВЦЭМ!$A$34:$A$777,$A150,СВЦЭМ!$B$34:$B$777,S$119)+'СЕТ СН'!$I$11+СВЦЭМ!$D$10+'СЕТ СН'!$I$6-'СЕТ СН'!$I$23</f>
        <v>446.62805092999986</v>
      </c>
      <c r="T150" s="37">
        <f>SUMIFS(СВЦЭМ!$D$34:$D$777,СВЦЭМ!$A$34:$A$777,$A150,СВЦЭМ!$B$34:$B$777,T$119)+'СЕТ СН'!$I$11+СВЦЭМ!$D$10+'СЕТ СН'!$I$6-'СЕТ СН'!$I$23</f>
        <v>446.62805092999986</v>
      </c>
      <c r="U150" s="37">
        <f>SUMIFS(СВЦЭМ!$D$34:$D$777,СВЦЭМ!$A$34:$A$777,$A150,СВЦЭМ!$B$34:$B$777,U$119)+'СЕТ СН'!$I$11+СВЦЭМ!$D$10+'СЕТ СН'!$I$6-'СЕТ СН'!$I$23</f>
        <v>446.62805092999986</v>
      </c>
      <c r="V150" s="37">
        <f>SUMIFS(СВЦЭМ!$D$34:$D$777,СВЦЭМ!$A$34:$A$777,$A150,СВЦЭМ!$B$34:$B$777,V$119)+'СЕТ СН'!$I$11+СВЦЭМ!$D$10+'СЕТ СН'!$I$6-'СЕТ СН'!$I$23</f>
        <v>446.62805092999986</v>
      </c>
      <c r="W150" s="37">
        <f>SUMIFS(СВЦЭМ!$D$34:$D$777,СВЦЭМ!$A$34:$A$777,$A150,СВЦЭМ!$B$34:$B$777,W$119)+'СЕТ СН'!$I$11+СВЦЭМ!$D$10+'СЕТ СН'!$I$6-'СЕТ СН'!$I$23</f>
        <v>446.62805092999986</v>
      </c>
      <c r="X150" s="37">
        <f>SUMIFS(СВЦЭМ!$D$34:$D$777,СВЦЭМ!$A$34:$A$777,$A150,СВЦЭМ!$B$34:$B$777,X$119)+'СЕТ СН'!$I$11+СВЦЭМ!$D$10+'СЕТ СН'!$I$6-'СЕТ СН'!$I$23</f>
        <v>446.62805092999986</v>
      </c>
      <c r="Y150" s="37">
        <f>SUMIFS(СВЦЭМ!$D$34:$D$777,СВЦЭМ!$A$34:$A$777,$A150,СВЦЭМ!$B$34:$B$777,Y$119)+'СЕТ СН'!$I$11+СВЦЭМ!$D$10+'СЕТ СН'!$I$6-'СЕТ СН'!$I$23</f>
        <v>446.62805092999986</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01.06.2018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43253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43254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43255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43256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43257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43258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43259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43260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43261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43262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43263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43264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43265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43266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43267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43268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43269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43270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43271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43272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43273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43274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43275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43276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43277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43278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43279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43280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43281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43282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01.06.2018</v>
      </c>
      <c r="B191" s="37">
        <f>SUMIFS(СВЦЭМ!$F$34:$F$777,СВЦЭМ!$A$34:$A$777,$A191,СВЦЭМ!$B$34:$B$777,B$190)+'СЕТ СН'!$F$12</f>
        <v>91.809744980000005</v>
      </c>
      <c r="C191" s="37">
        <f>SUMIFS(СВЦЭМ!$F$34:$F$777,СВЦЭМ!$A$34:$A$777,$A191,СВЦЭМ!$B$34:$B$777,C$190)+'СЕТ СН'!$F$12</f>
        <v>97.239922440000001</v>
      </c>
      <c r="D191" s="37">
        <f>SUMIFS(СВЦЭМ!$F$34:$F$777,СВЦЭМ!$A$34:$A$777,$A191,СВЦЭМ!$B$34:$B$777,D$190)+'СЕТ СН'!$F$12</f>
        <v>100.41982548</v>
      </c>
      <c r="E191" s="37">
        <f>SUMIFS(СВЦЭМ!$F$34:$F$777,СВЦЭМ!$A$34:$A$777,$A191,СВЦЭМ!$B$34:$B$777,E$190)+'СЕТ СН'!$F$12</f>
        <v>102.15410636999999</v>
      </c>
      <c r="F191" s="37">
        <f>SUMIFS(СВЦЭМ!$F$34:$F$777,СВЦЭМ!$A$34:$A$777,$A191,СВЦЭМ!$B$34:$B$777,F$190)+'СЕТ СН'!$F$12</f>
        <v>101.56624325999999</v>
      </c>
      <c r="G191" s="37">
        <f>SUMIFS(СВЦЭМ!$F$34:$F$777,СВЦЭМ!$A$34:$A$777,$A191,СВЦЭМ!$B$34:$B$777,G$190)+'СЕТ СН'!$F$12</f>
        <v>100.9625951</v>
      </c>
      <c r="H191" s="37">
        <f>SUMIFS(СВЦЭМ!$F$34:$F$777,СВЦЭМ!$A$34:$A$777,$A191,СВЦЭМ!$B$34:$B$777,H$190)+'СЕТ СН'!$F$12</f>
        <v>88.870343230000003</v>
      </c>
      <c r="I191" s="37">
        <f>SUMIFS(СВЦЭМ!$F$34:$F$777,СВЦЭМ!$A$34:$A$777,$A191,СВЦЭМ!$B$34:$B$777,I$190)+'СЕТ СН'!$F$12</f>
        <v>75.791041140000004</v>
      </c>
      <c r="J191" s="37">
        <f>SUMIFS(СВЦЭМ!$F$34:$F$777,СВЦЭМ!$A$34:$A$777,$A191,СВЦЭМ!$B$34:$B$777,J$190)+'СЕТ СН'!$F$12</f>
        <v>73.188994390000005</v>
      </c>
      <c r="K191" s="37">
        <f>SUMIFS(СВЦЭМ!$F$34:$F$777,СВЦЭМ!$A$34:$A$777,$A191,СВЦЭМ!$B$34:$B$777,K$190)+'СЕТ СН'!$F$12</f>
        <v>71.449584569999999</v>
      </c>
      <c r="L191" s="37">
        <f>SUMIFS(СВЦЭМ!$F$34:$F$777,СВЦЭМ!$A$34:$A$777,$A191,СВЦЭМ!$B$34:$B$777,L$190)+'СЕТ СН'!$F$12</f>
        <v>77.683723720000003</v>
      </c>
      <c r="M191" s="37">
        <f>SUMIFS(СВЦЭМ!$F$34:$F$777,СВЦЭМ!$A$34:$A$777,$A191,СВЦЭМ!$B$34:$B$777,M$190)+'СЕТ СН'!$F$12</f>
        <v>76.772630390000003</v>
      </c>
      <c r="N191" s="37">
        <f>SUMIFS(СВЦЭМ!$F$34:$F$777,СВЦЭМ!$A$34:$A$777,$A191,СВЦЭМ!$B$34:$B$777,N$190)+'СЕТ СН'!$F$12</f>
        <v>76.963808670000006</v>
      </c>
      <c r="O191" s="37">
        <f>SUMIFS(СВЦЭМ!$F$34:$F$777,СВЦЭМ!$A$34:$A$777,$A191,СВЦЭМ!$B$34:$B$777,O$190)+'СЕТ СН'!$F$12</f>
        <v>78.07502873</v>
      </c>
      <c r="P191" s="37">
        <f>SUMIFS(СВЦЭМ!$F$34:$F$777,СВЦЭМ!$A$34:$A$777,$A191,СВЦЭМ!$B$34:$B$777,P$190)+'СЕТ СН'!$F$12</f>
        <v>78.066818069999997</v>
      </c>
      <c r="Q191" s="37">
        <f>SUMIFS(СВЦЭМ!$F$34:$F$777,СВЦЭМ!$A$34:$A$777,$A191,СВЦЭМ!$B$34:$B$777,Q$190)+'СЕТ СН'!$F$12</f>
        <v>77.831372779999995</v>
      </c>
      <c r="R191" s="37">
        <f>SUMIFS(СВЦЭМ!$F$34:$F$777,СВЦЭМ!$A$34:$A$777,$A191,СВЦЭМ!$B$34:$B$777,R$190)+'СЕТ СН'!$F$12</f>
        <v>78.596200800000005</v>
      </c>
      <c r="S191" s="37">
        <f>SUMIFS(СВЦЭМ!$F$34:$F$777,СВЦЭМ!$A$34:$A$777,$A191,СВЦЭМ!$B$34:$B$777,S$190)+'СЕТ СН'!$F$12</f>
        <v>77.891522600000002</v>
      </c>
      <c r="T191" s="37">
        <f>SUMIFS(СВЦЭМ!$F$34:$F$777,СВЦЭМ!$A$34:$A$777,$A191,СВЦЭМ!$B$34:$B$777,T$190)+'СЕТ СН'!$F$12</f>
        <v>77.812206340000003</v>
      </c>
      <c r="U191" s="37">
        <f>SUMIFS(СВЦЭМ!$F$34:$F$777,СВЦЭМ!$A$34:$A$777,$A191,СВЦЭМ!$B$34:$B$777,U$190)+'СЕТ СН'!$F$12</f>
        <v>76.231123280000006</v>
      </c>
      <c r="V191" s="37">
        <f>SUMIFS(СВЦЭМ!$F$34:$F$777,СВЦЭМ!$A$34:$A$777,$A191,СВЦЭМ!$B$34:$B$777,V$190)+'СЕТ СН'!$F$12</f>
        <v>76.173219869999997</v>
      </c>
      <c r="W191" s="37">
        <f>SUMIFS(СВЦЭМ!$F$34:$F$777,СВЦЭМ!$A$34:$A$777,$A191,СВЦЭМ!$B$34:$B$777,W$190)+'СЕТ СН'!$F$12</f>
        <v>73.817869619999996</v>
      </c>
      <c r="X191" s="37">
        <f>SUMIFS(СВЦЭМ!$F$34:$F$777,СВЦЭМ!$A$34:$A$777,$A191,СВЦЭМ!$B$34:$B$777,X$190)+'СЕТ СН'!$F$12</f>
        <v>75.101639520000006</v>
      </c>
      <c r="Y191" s="37">
        <f>SUMIFS(СВЦЭМ!$F$34:$F$777,СВЦЭМ!$A$34:$A$777,$A191,СВЦЭМ!$B$34:$B$777,Y$190)+'СЕТ СН'!$F$12</f>
        <v>85.849649260000007</v>
      </c>
      <c r="AA191" s="46"/>
    </row>
    <row r="192" spans="1:27" ht="15.75" x14ac:dyDescent="0.2">
      <c r="A192" s="36">
        <f>A191+1</f>
        <v>43253</v>
      </c>
      <c r="B192" s="37">
        <f>SUMIFS(СВЦЭМ!$F$34:$F$777,СВЦЭМ!$A$34:$A$777,$A192,СВЦЭМ!$B$34:$B$777,B$190)+'СЕТ СН'!$F$12</f>
        <v>87.320859369999994</v>
      </c>
      <c r="C192" s="37">
        <f>SUMIFS(СВЦЭМ!$F$34:$F$777,СВЦЭМ!$A$34:$A$777,$A192,СВЦЭМ!$B$34:$B$777,C$190)+'СЕТ СН'!$F$12</f>
        <v>93.892366969999998</v>
      </c>
      <c r="D192" s="37">
        <f>SUMIFS(СВЦЭМ!$F$34:$F$777,СВЦЭМ!$A$34:$A$777,$A192,СВЦЭМ!$B$34:$B$777,D$190)+'СЕТ СН'!$F$12</f>
        <v>96.707444190000004</v>
      </c>
      <c r="E192" s="37">
        <f>SUMIFS(СВЦЭМ!$F$34:$F$777,СВЦЭМ!$A$34:$A$777,$A192,СВЦЭМ!$B$34:$B$777,E$190)+'СЕТ СН'!$F$12</f>
        <v>97.136070709999998</v>
      </c>
      <c r="F192" s="37">
        <f>SUMIFS(СВЦЭМ!$F$34:$F$777,СВЦЭМ!$A$34:$A$777,$A192,СВЦЭМ!$B$34:$B$777,F$190)+'СЕТ СН'!$F$12</f>
        <v>98.535637919999999</v>
      </c>
      <c r="G192" s="37">
        <f>SUMIFS(СВЦЭМ!$F$34:$F$777,СВЦЭМ!$A$34:$A$777,$A192,СВЦЭМ!$B$34:$B$777,G$190)+'СЕТ СН'!$F$12</f>
        <v>96.678838369999994</v>
      </c>
      <c r="H192" s="37">
        <f>SUMIFS(СВЦЭМ!$F$34:$F$777,СВЦЭМ!$A$34:$A$777,$A192,СВЦЭМ!$B$34:$B$777,H$190)+'СЕТ СН'!$F$12</f>
        <v>88.636862620000002</v>
      </c>
      <c r="I192" s="37">
        <f>SUMIFS(СВЦЭМ!$F$34:$F$777,СВЦЭМ!$A$34:$A$777,$A192,СВЦЭМ!$B$34:$B$777,I$190)+'СЕТ СН'!$F$12</f>
        <v>79.941977910000006</v>
      </c>
      <c r="J192" s="37">
        <f>SUMIFS(СВЦЭМ!$F$34:$F$777,СВЦЭМ!$A$34:$A$777,$A192,СВЦЭМ!$B$34:$B$777,J$190)+'СЕТ СН'!$F$12</f>
        <v>75.785691459999995</v>
      </c>
      <c r="K192" s="37">
        <f>SUMIFS(СВЦЭМ!$F$34:$F$777,СВЦЭМ!$A$34:$A$777,$A192,СВЦЭМ!$B$34:$B$777,K$190)+'СЕТ СН'!$F$12</f>
        <v>76.640016360000004</v>
      </c>
      <c r="L192" s="37">
        <f>SUMIFS(СВЦЭМ!$F$34:$F$777,СВЦЭМ!$A$34:$A$777,$A192,СВЦЭМ!$B$34:$B$777,L$190)+'СЕТ СН'!$F$12</f>
        <v>77.930738480000002</v>
      </c>
      <c r="M192" s="37">
        <f>SUMIFS(СВЦЭМ!$F$34:$F$777,СВЦЭМ!$A$34:$A$777,$A192,СВЦЭМ!$B$34:$B$777,M$190)+'СЕТ СН'!$F$12</f>
        <v>78.528255920000007</v>
      </c>
      <c r="N192" s="37">
        <f>SUMIFS(СВЦЭМ!$F$34:$F$777,СВЦЭМ!$A$34:$A$777,$A192,СВЦЭМ!$B$34:$B$777,N$190)+'СЕТ СН'!$F$12</f>
        <v>78.182706210000006</v>
      </c>
      <c r="O192" s="37">
        <f>SUMIFS(СВЦЭМ!$F$34:$F$777,СВЦЭМ!$A$34:$A$777,$A192,СВЦЭМ!$B$34:$B$777,O$190)+'СЕТ СН'!$F$12</f>
        <v>79.41582133</v>
      </c>
      <c r="P192" s="37">
        <f>SUMIFS(СВЦЭМ!$F$34:$F$777,СВЦЭМ!$A$34:$A$777,$A192,СВЦЭМ!$B$34:$B$777,P$190)+'СЕТ СН'!$F$12</f>
        <v>78.921067679999993</v>
      </c>
      <c r="Q192" s="37">
        <f>SUMIFS(СВЦЭМ!$F$34:$F$777,СВЦЭМ!$A$34:$A$777,$A192,СВЦЭМ!$B$34:$B$777,Q$190)+'СЕТ СН'!$F$12</f>
        <v>78.530096459999996</v>
      </c>
      <c r="R192" s="37">
        <f>SUMIFS(СВЦЭМ!$F$34:$F$777,СВЦЭМ!$A$34:$A$777,$A192,СВЦЭМ!$B$34:$B$777,R$190)+'СЕТ СН'!$F$12</f>
        <v>78.017791099999997</v>
      </c>
      <c r="S192" s="37">
        <f>SUMIFS(СВЦЭМ!$F$34:$F$777,СВЦЭМ!$A$34:$A$777,$A192,СВЦЭМ!$B$34:$B$777,S$190)+'СЕТ СН'!$F$12</f>
        <v>78.305184539999999</v>
      </c>
      <c r="T192" s="37">
        <f>SUMIFS(СВЦЭМ!$F$34:$F$777,СВЦЭМ!$A$34:$A$777,$A192,СВЦЭМ!$B$34:$B$777,T$190)+'СЕТ СН'!$F$12</f>
        <v>78.214346230000004</v>
      </c>
      <c r="U192" s="37">
        <f>SUMIFS(СВЦЭМ!$F$34:$F$777,СВЦЭМ!$A$34:$A$777,$A192,СВЦЭМ!$B$34:$B$777,U$190)+'СЕТ СН'!$F$12</f>
        <v>76.668334180000002</v>
      </c>
      <c r="V192" s="37">
        <f>SUMIFS(СВЦЭМ!$F$34:$F$777,СВЦЭМ!$A$34:$A$777,$A192,СВЦЭМ!$B$34:$B$777,V$190)+'СЕТ СН'!$F$12</f>
        <v>73.549239880000002</v>
      </c>
      <c r="W192" s="37">
        <f>SUMIFS(СВЦЭМ!$F$34:$F$777,СВЦЭМ!$A$34:$A$777,$A192,СВЦЭМ!$B$34:$B$777,W$190)+'СЕТ СН'!$F$12</f>
        <v>70.764711140000003</v>
      </c>
      <c r="X192" s="37">
        <f>SUMIFS(СВЦЭМ!$F$34:$F$777,СВЦЭМ!$A$34:$A$777,$A192,СВЦЭМ!$B$34:$B$777,X$190)+'СЕТ СН'!$F$12</f>
        <v>71.424181340000004</v>
      </c>
      <c r="Y192" s="37">
        <f>SUMIFS(СВЦЭМ!$F$34:$F$777,СВЦЭМ!$A$34:$A$777,$A192,СВЦЭМ!$B$34:$B$777,Y$190)+'СЕТ СН'!$F$12</f>
        <v>78.01028565</v>
      </c>
    </row>
    <row r="193" spans="1:25" ht="15.75" x14ac:dyDescent="0.2">
      <c r="A193" s="36">
        <f t="shared" ref="A193:A221" si="5">A192+1</f>
        <v>43254</v>
      </c>
      <c r="B193" s="37">
        <f>SUMIFS(СВЦЭМ!$F$34:$F$777,СВЦЭМ!$A$34:$A$777,$A193,СВЦЭМ!$B$34:$B$777,B$190)+'СЕТ СН'!$F$12</f>
        <v>91.099348750000004</v>
      </c>
      <c r="C193" s="37">
        <f>SUMIFS(СВЦЭМ!$F$34:$F$777,СВЦЭМ!$A$34:$A$777,$A193,СВЦЭМ!$B$34:$B$777,C$190)+'СЕТ СН'!$F$12</f>
        <v>96.280478349999996</v>
      </c>
      <c r="D193" s="37">
        <f>SUMIFS(СВЦЭМ!$F$34:$F$777,СВЦЭМ!$A$34:$A$777,$A193,СВЦЭМ!$B$34:$B$777,D$190)+'СЕТ СН'!$F$12</f>
        <v>98.412798749999993</v>
      </c>
      <c r="E193" s="37">
        <f>SUMIFS(СВЦЭМ!$F$34:$F$777,СВЦЭМ!$A$34:$A$777,$A193,СВЦЭМ!$B$34:$B$777,E$190)+'СЕТ СН'!$F$12</f>
        <v>101.11537943</v>
      </c>
      <c r="F193" s="37">
        <f>SUMIFS(СВЦЭМ!$F$34:$F$777,СВЦЭМ!$A$34:$A$777,$A193,СВЦЭМ!$B$34:$B$777,F$190)+'СЕТ СН'!$F$12</f>
        <v>103.92251967</v>
      </c>
      <c r="G193" s="37">
        <f>SUMIFS(СВЦЭМ!$F$34:$F$777,СВЦЭМ!$A$34:$A$777,$A193,СВЦЭМ!$B$34:$B$777,G$190)+'СЕТ СН'!$F$12</f>
        <v>102.34378427</v>
      </c>
      <c r="H193" s="37">
        <f>SUMIFS(СВЦЭМ!$F$34:$F$777,СВЦЭМ!$A$34:$A$777,$A193,СВЦЭМ!$B$34:$B$777,H$190)+'СЕТ СН'!$F$12</f>
        <v>92.18115555</v>
      </c>
      <c r="I193" s="37">
        <f>SUMIFS(СВЦЭМ!$F$34:$F$777,СВЦЭМ!$A$34:$A$777,$A193,СВЦЭМ!$B$34:$B$777,I$190)+'СЕТ СН'!$F$12</f>
        <v>86.676481760000001</v>
      </c>
      <c r="J193" s="37">
        <f>SUMIFS(СВЦЭМ!$F$34:$F$777,СВЦЭМ!$A$34:$A$777,$A193,СВЦЭМ!$B$34:$B$777,J$190)+'СЕТ СН'!$F$12</f>
        <v>78.965991740000007</v>
      </c>
      <c r="K193" s="37">
        <f>SUMIFS(СВЦЭМ!$F$34:$F$777,СВЦЭМ!$A$34:$A$777,$A193,СВЦЭМ!$B$34:$B$777,K$190)+'СЕТ СН'!$F$12</f>
        <v>74.835826659999995</v>
      </c>
      <c r="L193" s="37">
        <f>SUMIFS(СВЦЭМ!$F$34:$F$777,СВЦЭМ!$A$34:$A$777,$A193,СВЦЭМ!$B$34:$B$777,L$190)+'СЕТ СН'!$F$12</f>
        <v>73.13565088</v>
      </c>
      <c r="M193" s="37">
        <f>SUMIFS(СВЦЭМ!$F$34:$F$777,СВЦЭМ!$A$34:$A$777,$A193,СВЦЭМ!$B$34:$B$777,M$190)+'СЕТ СН'!$F$12</f>
        <v>74.298584529999999</v>
      </c>
      <c r="N193" s="37">
        <f>SUMIFS(СВЦЭМ!$F$34:$F$777,СВЦЭМ!$A$34:$A$777,$A193,СВЦЭМ!$B$34:$B$777,N$190)+'СЕТ СН'!$F$12</f>
        <v>75.105854070000007</v>
      </c>
      <c r="O193" s="37">
        <f>SUMIFS(СВЦЭМ!$F$34:$F$777,СВЦЭМ!$A$34:$A$777,$A193,СВЦЭМ!$B$34:$B$777,O$190)+'СЕТ СН'!$F$12</f>
        <v>76.293755849999997</v>
      </c>
      <c r="P193" s="37">
        <f>SUMIFS(СВЦЭМ!$F$34:$F$777,СВЦЭМ!$A$34:$A$777,$A193,СВЦЭМ!$B$34:$B$777,P$190)+'СЕТ СН'!$F$12</f>
        <v>77.166677399999998</v>
      </c>
      <c r="Q193" s="37">
        <f>SUMIFS(СВЦЭМ!$F$34:$F$777,СВЦЭМ!$A$34:$A$777,$A193,СВЦЭМ!$B$34:$B$777,Q$190)+'СЕТ СН'!$F$12</f>
        <v>76.641325460000004</v>
      </c>
      <c r="R193" s="37">
        <f>SUMIFS(СВЦЭМ!$F$34:$F$777,СВЦЭМ!$A$34:$A$777,$A193,СВЦЭМ!$B$34:$B$777,R$190)+'СЕТ СН'!$F$12</f>
        <v>76.725786380000002</v>
      </c>
      <c r="S193" s="37">
        <f>SUMIFS(СВЦЭМ!$F$34:$F$777,СВЦЭМ!$A$34:$A$777,$A193,СВЦЭМ!$B$34:$B$777,S$190)+'СЕТ СН'!$F$12</f>
        <v>76.699501330000004</v>
      </c>
      <c r="T193" s="37">
        <f>SUMIFS(СВЦЭМ!$F$34:$F$777,СВЦЭМ!$A$34:$A$777,$A193,СВЦЭМ!$B$34:$B$777,T$190)+'СЕТ СН'!$F$12</f>
        <v>77.022466159999993</v>
      </c>
      <c r="U193" s="37">
        <f>SUMIFS(СВЦЭМ!$F$34:$F$777,СВЦЭМ!$A$34:$A$777,$A193,СВЦЭМ!$B$34:$B$777,U$190)+'СЕТ СН'!$F$12</f>
        <v>77.092149079999999</v>
      </c>
      <c r="V193" s="37">
        <f>SUMIFS(СВЦЭМ!$F$34:$F$777,СВЦЭМ!$A$34:$A$777,$A193,СВЦЭМ!$B$34:$B$777,V$190)+'СЕТ СН'!$F$12</f>
        <v>75.083766490000002</v>
      </c>
      <c r="W193" s="37">
        <f>SUMIFS(СВЦЭМ!$F$34:$F$777,СВЦЭМ!$A$34:$A$777,$A193,СВЦЭМ!$B$34:$B$777,W$190)+'СЕТ СН'!$F$12</f>
        <v>70.119081260000002</v>
      </c>
      <c r="X193" s="37">
        <f>SUMIFS(СВЦЭМ!$F$34:$F$777,СВЦЭМ!$A$34:$A$777,$A193,СВЦЭМ!$B$34:$B$777,X$190)+'СЕТ СН'!$F$12</f>
        <v>71.177297249999995</v>
      </c>
      <c r="Y193" s="37">
        <f>SUMIFS(СВЦЭМ!$F$34:$F$777,СВЦЭМ!$A$34:$A$777,$A193,СВЦЭМ!$B$34:$B$777,Y$190)+'СЕТ СН'!$F$12</f>
        <v>83.807850239999993</v>
      </c>
    </row>
    <row r="194" spans="1:25" ht="15.75" x14ac:dyDescent="0.2">
      <c r="A194" s="36">
        <f t="shared" si="5"/>
        <v>43255</v>
      </c>
      <c r="B194" s="37">
        <f>SUMIFS(СВЦЭМ!$F$34:$F$777,СВЦЭМ!$A$34:$A$777,$A194,СВЦЭМ!$B$34:$B$777,B$190)+'СЕТ СН'!$F$12</f>
        <v>95.145617659999999</v>
      </c>
      <c r="C194" s="37">
        <f>SUMIFS(СВЦЭМ!$F$34:$F$777,СВЦЭМ!$A$34:$A$777,$A194,СВЦЭМ!$B$34:$B$777,C$190)+'СЕТ СН'!$F$12</f>
        <v>101.35025972</v>
      </c>
      <c r="D194" s="37">
        <f>SUMIFS(СВЦЭМ!$F$34:$F$777,СВЦЭМ!$A$34:$A$777,$A194,СВЦЭМ!$B$34:$B$777,D$190)+'СЕТ СН'!$F$12</f>
        <v>104.88923866</v>
      </c>
      <c r="E194" s="37">
        <f>SUMIFS(СВЦЭМ!$F$34:$F$777,СВЦЭМ!$A$34:$A$777,$A194,СВЦЭМ!$B$34:$B$777,E$190)+'СЕТ СН'!$F$12</f>
        <v>106.70184669</v>
      </c>
      <c r="F194" s="37">
        <f>SUMIFS(СВЦЭМ!$F$34:$F$777,СВЦЭМ!$A$34:$A$777,$A194,СВЦЭМ!$B$34:$B$777,F$190)+'СЕТ СН'!$F$12</f>
        <v>108.96886705999999</v>
      </c>
      <c r="G194" s="37">
        <f>SUMIFS(СВЦЭМ!$F$34:$F$777,СВЦЭМ!$A$34:$A$777,$A194,СВЦЭМ!$B$34:$B$777,G$190)+'СЕТ СН'!$F$12</f>
        <v>106.00099924</v>
      </c>
      <c r="H194" s="37">
        <f>SUMIFS(СВЦЭМ!$F$34:$F$777,СВЦЭМ!$A$34:$A$777,$A194,СВЦЭМ!$B$34:$B$777,H$190)+'СЕТ СН'!$F$12</f>
        <v>93.469111040000001</v>
      </c>
      <c r="I194" s="37">
        <f>SUMIFS(СВЦЭМ!$F$34:$F$777,СВЦЭМ!$A$34:$A$777,$A194,СВЦЭМ!$B$34:$B$777,I$190)+'СЕТ СН'!$F$12</f>
        <v>84.764639009999996</v>
      </c>
      <c r="J194" s="37">
        <f>SUMIFS(СВЦЭМ!$F$34:$F$777,СВЦЭМ!$A$34:$A$777,$A194,СВЦЭМ!$B$34:$B$777,J$190)+'СЕТ СН'!$F$12</f>
        <v>79.920556820000002</v>
      </c>
      <c r="K194" s="37">
        <f>SUMIFS(СВЦЭМ!$F$34:$F$777,СВЦЭМ!$A$34:$A$777,$A194,СВЦЭМ!$B$34:$B$777,K$190)+'СЕТ СН'!$F$12</f>
        <v>76.938292110000006</v>
      </c>
      <c r="L194" s="37">
        <f>SUMIFS(СВЦЭМ!$F$34:$F$777,СВЦЭМ!$A$34:$A$777,$A194,СВЦЭМ!$B$34:$B$777,L$190)+'СЕТ СН'!$F$12</f>
        <v>76.04987337</v>
      </c>
      <c r="M194" s="37">
        <f>SUMIFS(СВЦЭМ!$F$34:$F$777,СВЦЭМ!$A$34:$A$777,$A194,СВЦЭМ!$B$34:$B$777,M$190)+'СЕТ СН'!$F$12</f>
        <v>76.7294014</v>
      </c>
      <c r="N194" s="37">
        <f>SUMIFS(СВЦЭМ!$F$34:$F$777,СВЦЭМ!$A$34:$A$777,$A194,СВЦЭМ!$B$34:$B$777,N$190)+'СЕТ СН'!$F$12</f>
        <v>77.877161819999998</v>
      </c>
      <c r="O194" s="37">
        <f>SUMIFS(СВЦЭМ!$F$34:$F$777,СВЦЭМ!$A$34:$A$777,$A194,СВЦЭМ!$B$34:$B$777,O$190)+'СЕТ СН'!$F$12</f>
        <v>77.776856219999999</v>
      </c>
      <c r="P194" s="37">
        <f>SUMIFS(СВЦЭМ!$F$34:$F$777,СВЦЭМ!$A$34:$A$777,$A194,СВЦЭМ!$B$34:$B$777,P$190)+'СЕТ СН'!$F$12</f>
        <v>77.338870490000005</v>
      </c>
      <c r="Q194" s="37">
        <f>SUMIFS(СВЦЭМ!$F$34:$F$777,СВЦЭМ!$A$34:$A$777,$A194,СВЦЭМ!$B$34:$B$777,Q$190)+'СЕТ СН'!$F$12</f>
        <v>77.320581300000001</v>
      </c>
      <c r="R194" s="37">
        <f>SUMIFS(СВЦЭМ!$F$34:$F$777,СВЦЭМ!$A$34:$A$777,$A194,СВЦЭМ!$B$34:$B$777,R$190)+'СЕТ СН'!$F$12</f>
        <v>78.195663510000003</v>
      </c>
      <c r="S194" s="37">
        <f>SUMIFS(СВЦЭМ!$F$34:$F$777,СВЦЭМ!$A$34:$A$777,$A194,СВЦЭМ!$B$34:$B$777,S$190)+'СЕТ СН'!$F$12</f>
        <v>77.294411519999997</v>
      </c>
      <c r="T194" s="37">
        <f>SUMIFS(СВЦЭМ!$F$34:$F$777,СВЦЭМ!$A$34:$A$777,$A194,СВЦЭМ!$B$34:$B$777,T$190)+'СЕТ СН'!$F$12</f>
        <v>77.043186550000001</v>
      </c>
      <c r="U194" s="37">
        <f>SUMIFS(СВЦЭМ!$F$34:$F$777,СВЦЭМ!$A$34:$A$777,$A194,СВЦЭМ!$B$34:$B$777,U$190)+'СЕТ СН'!$F$12</f>
        <v>76.238578799999999</v>
      </c>
      <c r="V194" s="37">
        <f>SUMIFS(СВЦЭМ!$F$34:$F$777,СВЦЭМ!$A$34:$A$777,$A194,СВЦЭМ!$B$34:$B$777,V$190)+'СЕТ СН'!$F$12</f>
        <v>75.505351169999997</v>
      </c>
      <c r="W194" s="37">
        <f>SUMIFS(СВЦЭМ!$F$34:$F$777,СВЦЭМ!$A$34:$A$777,$A194,СВЦЭМ!$B$34:$B$777,W$190)+'СЕТ СН'!$F$12</f>
        <v>74.312237350000004</v>
      </c>
      <c r="X194" s="37">
        <f>SUMIFS(СВЦЭМ!$F$34:$F$777,СВЦЭМ!$A$34:$A$777,$A194,СВЦЭМ!$B$34:$B$777,X$190)+'СЕТ СН'!$F$12</f>
        <v>75.170771099999996</v>
      </c>
      <c r="Y194" s="37">
        <f>SUMIFS(СВЦЭМ!$F$34:$F$777,СВЦЭМ!$A$34:$A$777,$A194,СВЦЭМ!$B$34:$B$777,Y$190)+'СЕТ СН'!$F$12</f>
        <v>85.08150526</v>
      </c>
    </row>
    <row r="195" spans="1:25" ht="15.75" x14ac:dyDescent="0.2">
      <c r="A195" s="36">
        <f t="shared" si="5"/>
        <v>43256</v>
      </c>
      <c r="B195" s="37">
        <f>SUMIFS(СВЦЭМ!$F$34:$F$777,СВЦЭМ!$A$34:$A$777,$A195,СВЦЭМ!$B$34:$B$777,B$190)+'СЕТ СН'!$F$12</f>
        <v>93.435709990000007</v>
      </c>
      <c r="C195" s="37">
        <f>SUMIFS(СВЦЭМ!$F$34:$F$777,СВЦЭМ!$A$34:$A$777,$A195,СВЦЭМ!$B$34:$B$777,C$190)+'СЕТ СН'!$F$12</f>
        <v>98.078711920000003</v>
      </c>
      <c r="D195" s="37">
        <f>SUMIFS(СВЦЭМ!$F$34:$F$777,СВЦЭМ!$A$34:$A$777,$A195,СВЦЭМ!$B$34:$B$777,D$190)+'СЕТ СН'!$F$12</f>
        <v>101.27283738</v>
      </c>
      <c r="E195" s="37">
        <f>SUMIFS(СВЦЭМ!$F$34:$F$777,СВЦЭМ!$A$34:$A$777,$A195,СВЦЭМ!$B$34:$B$777,E$190)+'СЕТ СН'!$F$12</f>
        <v>101.38328271</v>
      </c>
      <c r="F195" s="37">
        <f>SUMIFS(СВЦЭМ!$F$34:$F$777,СВЦЭМ!$A$34:$A$777,$A195,СВЦЭМ!$B$34:$B$777,F$190)+'СЕТ СН'!$F$12</f>
        <v>102.86153693</v>
      </c>
      <c r="G195" s="37">
        <f>SUMIFS(СВЦЭМ!$F$34:$F$777,СВЦЭМ!$A$34:$A$777,$A195,СВЦЭМ!$B$34:$B$777,G$190)+'СЕТ СН'!$F$12</f>
        <v>101.48835765</v>
      </c>
      <c r="H195" s="37">
        <f>SUMIFS(СВЦЭМ!$F$34:$F$777,СВЦЭМ!$A$34:$A$777,$A195,СВЦЭМ!$B$34:$B$777,H$190)+'СЕТ СН'!$F$12</f>
        <v>88.315737220000003</v>
      </c>
      <c r="I195" s="37">
        <f>SUMIFS(СВЦЭМ!$F$34:$F$777,СВЦЭМ!$A$34:$A$777,$A195,СВЦЭМ!$B$34:$B$777,I$190)+'СЕТ СН'!$F$12</f>
        <v>78.303331650000004</v>
      </c>
      <c r="J195" s="37">
        <f>SUMIFS(СВЦЭМ!$F$34:$F$777,СВЦЭМ!$A$34:$A$777,$A195,СВЦЭМ!$B$34:$B$777,J$190)+'СЕТ СН'!$F$12</f>
        <v>75.323760050000004</v>
      </c>
      <c r="K195" s="37">
        <f>SUMIFS(СВЦЭМ!$F$34:$F$777,СВЦЭМ!$A$34:$A$777,$A195,СВЦЭМ!$B$34:$B$777,K$190)+'СЕТ СН'!$F$12</f>
        <v>73.896905200000006</v>
      </c>
      <c r="L195" s="37">
        <f>SUMIFS(СВЦЭМ!$F$34:$F$777,СВЦЭМ!$A$34:$A$777,$A195,СВЦЭМ!$B$34:$B$777,L$190)+'СЕТ СН'!$F$12</f>
        <v>73.53307212</v>
      </c>
      <c r="M195" s="37">
        <f>SUMIFS(СВЦЭМ!$F$34:$F$777,СВЦЭМ!$A$34:$A$777,$A195,СВЦЭМ!$B$34:$B$777,M$190)+'СЕТ СН'!$F$12</f>
        <v>75.025680190000003</v>
      </c>
      <c r="N195" s="37">
        <f>SUMIFS(СВЦЭМ!$F$34:$F$777,СВЦЭМ!$A$34:$A$777,$A195,СВЦЭМ!$B$34:$B$777,N$190)+'СЕТ СН'!$F$12</f>
        <v>78.544384600000001</v>
      </c>
      <c r="O195" s="37">
        <f>SUMIFS(СВЦЭМ!$F$34:$F$777,СВЦЭМ!$A$34:$A$777,$A195,СВЦЭМ!$B$34:$B$777,O$190)+'СЕТ СН'!$F$12</f>
        <v>79.757394110000007</v>
      </c>
      <c r="P195" s="37">
        <f>SUMIFS(СВЦЭМ!$F$34:$F$777,СВЦЭМ!$A$34:$A$777,$A195,СВЦЭМ!$B$34:$B$777,P$190)+'СЕТ СН'!$F$12</f>
        <v>78.931590529999994</v>
      </c>
      <c r="Q195" s="37">
        <f>SUMIFS(СВЦЭМ!$F$34:$F$777,СВЦЭМ!$A$34:$A$777,$A195,СВЦЭМ!$B$34:$B$777,Q$190)+'СЕТ СН'!$F$12</f>
        <v>78.522604470000005</v>
      </c>
      <c r="R195" s="37">
        <f>SUMIFS(СВЦЭМ!$F$34:$F$777,СВЦЭМ!$A$34:$A$777,$A195,СВЦЭМ!$B$34:$B$777,R$190)+'СЕТ СН'!$F$12</f>
        <v>80.037673690000005</v>
      </c>
      <c r="S195" s="37">
        <f>SUMIFS(СВЦЭМ!$F$34:$F$777,СВЦЭМ!$A$34:$A$777,$A195,СВЦЭМ!$B$34:$B$777,S$190)+'СЕТ СН'!$F$12</f>
        <v>78.643232729999994</v>
      </c>
      <c r="T195" s="37">
        <f>SUMIFS(СВЦЭМ!$F$34:$F$777,СВЦЭМ!$A$34:$A$777,$A195,СВЦЭМ!$B$34:$B$777,T$190)+'СЕТ СН'!$F$12</f>
        <v>77.734092160000003</v>
      </c>
      <c r="U195" s="37">
        <f>SUMIFS(СВЦЭМ!$F$34:$F$777,СВЦЭМ!$A$34:$A$777,$A195,СВЦЭМ!$B$34:$B$777,U$190)+'СЕТ СН'!$F$12</f>
        <v>77.702989259999995</v>
      </c>
      <c r="V195" s="37">
        <f>SUMIFS(СВЦЭМ!$F$34:$F$777,СВЦЭМ!$A$34:$A$777,$A195,СВЦЭМ!$B$34:$B$777,V$190)+'СЕТ СН'!$F$12</f>
        <v>79.372689320000006</v>
      </c>
      <c r="W195" s="37">
        <f>SUMIFS(СВЦЭМ!$F$34:$F$777,СВЦЭМ!$A$34:$A$777,$A195,СВЦЭМ!$B$34:$B$777,W$190)+'СЕТ СН'!$F$12</f>
        <v>75.359342159999997</v>
      </c>
      <c r="X195" s="37">
        <f>SUMIFS(СВЦЭМ!$F$34:$F$777,СВЦЭМ!$A$34:$A$777,$A195,СВЦЭМ!$B$34:$B$777,X$190)+'СЕТ СН'!$F$12</f>
        <v>77.459527929999993</v>
      </c>
      <c r="Y195" s="37">
        <f>SUMIFS(СВЦЭМ!$F$34:$F$777,СВЦЭМ!$A$34:$A$777,$A195,СВЦЭМ!$B$34:$B$777,Y$190)+'СЕТ СН'!$F$12</f>
        <v>88.598355920000003</v>
      </c>
    </row>
    <row r="196" spans="1:25" ht="15.75" x14ac:dyDescent="0.2">
      <c r="A196" s="36">
        <f t="shared" si="5"/>
        <v>43257</v>
      </c>
      <c r="B196" s="37">
        <f>SUMIFS(СВЦЭМ!$F$34:$F$777,СВЦЭМ!$A$34:$A$777,$A196,СВЦЭМ!$B$34:$B$777,B$190)+'СЕТ СН'!$F$12</f>
        <v>97.916014279999999</v>
      </c>
      <c r="C196" s="37">
        <f>SUMIFS(СВЦЭМ!$F$34:$F$777,СВЦЭМ!$A$34:$A$777,$A196,СВЦЭМ!$B$34:$B$777,C$190)+'СЕТ СН'!$F$12</f>
        <v>103.99331202</v>
      </c>
      <c r="D196" s="37">
        <f>SUMIFS(СВЦЭМ!$F$34:$F$777,СВЦЭМ!$A$34:$A$777,$A196,СВЦЭМ!$B$34:$B$777,D$190)+'СЕТ СН'!$F$12</f>
        <v>108.23719561999999</v>
      </c>
      <c r="E196" s="37">
        <f>SUMIFS(СВЦЭМ!$F$34:$F$777,СВЦЭМ!$A$34:$A$777,$A196,СВЦЭМ!$B$34:$B$777,E$190)+'СЕТ СН'!$F$12</f>
        <v>108.62697264000001</v>
      </c>
      <c r="F196" s="37">
        <f>SUMIFS(СВЦЭМ!$F$34:$F$777,СВЦЭМ!$A$34:$A$777,$A196,СВЦЭМ!$B$34:$B$777,F$190)+'СЕТ СН'!$F$12</f>
        <v>107.99482573</v>
      </c>
      <c r="G196" s="37">
        <f>SUMIFS(СВЦЭМ!$F$34:$F$777,СВЦЭМ!$A$34:$A$777,$A196,СВЦЭМ!$B$34:$B$777,G$190)+'СЕТ СН'!$F$12</f>
        <v>107.26027902</v>
      </c>
      <c r="H196" s="37">
        <f>SUMIFS(СВЦЭМ!$F$34:$F$777,СВЦЭМ!$A$34:$A$777,$A196,СВЦЭМ!$B$34:$B$777,H$190)+'СЕТ СН'!$F$12</f>
        <v>94.578091079999993</v>
      </c>
      <c r="I196" s="37">
        <f>SUMIFS(СВЦЭМ!$F$34:$F$777,СВЦЭМ!$A$34:$A$777,$A196,СВЦЭМ!$B$34:$B$777,I$190)+'СЕТ СН'!$F$12</f>
        <v>81.679663619999999</v>
      </c>
      <c r="J196" s="37">
        <f>SUMIFS(СВЦЭМ!$F$34:$F$777,СВЦЭМ!$A$34:$A$777,$A196,СВЦЭМ!$B$34:$B$777,J$190)+'СЕТ СН'!$F$12</f>
        <v>77.866357070000007</v>
      </c>
      <c r="K196" s="37">
        <f>SUMIFS(СВЦЭМ!$F$34:$F$777,СВЦЭМ!$A$34:$A$777,$A196,СВЦЭМ!$B$34:$B$777,K$190)+'СЕТ СН'!$F$12</f>
        <v>75.378275610000003</v>
      </c>
      <c r="L196" s="37">
        <f>SUMIFS(СВЦЭМ!$F$34:$F$777,СВЦЭМ!$A$34:$A$777,$A196,СВЦЭМ!$B$34:$B$777,L$190)+'СЕТ СН'!$F$12</f>
        <v>73.504584969999996</v>
      </c>
      <c r="M196" s="37">
        <f>SUMIFS(СВЦЭМ!$F$34:$F$777,СВЦЭМ!$A$34:$A$777,$A196,СВЦЭМ!$B$34:$B$777,M$190)+'СЕТ СН'!$F$12</f>
        <v>74.415893580000002</v>
      </c>
      <c r="N196" s="37">
        <f>SUMIFS(СВЦЭМ!$F$34:$F$777,СВЦЭМ!$A$34:$A$777,$A196,СВЦЭМ!$B$34:$B$777,N$190)+'СЕТ СН'!$F$12</f>
        <v>74.601581400000001</v>
      </c>
      <c r="O196" s="37">
        <f>SUMIFS(СВЦЭМ!$F$34:$F$777,СВЦЭМ!$A$34:$A$777,$A196,СВЦЭМ!$B$34:$B$777,O$190)+'СЕТ СН'!$F$12</f>
        <v>75.014948619999998</v>
      </c>
      <c r="P196" s="37">
        <f>SUMIFS(СВЦЭМ!$F$34:$F$777,СВЦЭМ!$A$34:$A$777,$A196,СВЦЭМ!$B$34:$B$777,P$190)+'СЕТ СН'!$F$12</f>
        <v>75.092137690000001</v>
      </c>
      <c r="Q196" s="37">
        <f>SUMIFS(СВЦЭМ!$F$34:$F$777,СВЦЭМ!$A$34:$A$777,$A196,СВЦЭМ!$B$34:$B$777,Q$190)+'СЕТ СН'!$F$12</f>
        <v>74.864776449999994</v>
      </c>
      <c r="R196" s="37">
        <f>SUMIFS(СВЦЭМ!$F$34:$F$777,СВЦЭМ!$A$34:$A$777,$A196,СВЦЭМ!$B$34:$B$777,R$190)+'СЕТ СН'!$F$12</f>
        <v>75.329949600000006</v>
      </c>
      <c r="S196" s="37">
        <f>SUMIFS(СВЦЭМ!$F$34:$F$777,СВЦЭМ!$A$34:$A$777,$A196,СВЦЭМ!$B$34:$B$777,S$190)+'СЕТ СН'!$F$12</f>
        <v>75.328862139999998</v>
      </c>
      <c r="T196" s="37">
        <f>SUMIFS(СВЦЭМ!$F$34:$F$777,СВЦЭМ!$A$34:$A$777,$A196,СВЦЭМ!$B$34:$B$777,T$190)+'СЕТ СН'!$F$12</f>
        <v>75.312154149999998</v>
      </c>
      <c r="U196" s="37">
        <f>SUMIFS(СВЦЭМ!$F$34:$F$777,СВЦЭМ!$A$34:$A$777,$A196,СВЦЭМ!$B$34:$B$777,U$190)+'СЕТ СН'!$F$12</f>
        <v>75.617260000000002</v>
      </c>
      <c r="V196" s="37">
        <f>SUMIFS(СВЦЭМ!$F$34:$F$777,СВЦЭМ!$A$34:$A$777,$A196,СВЦЭМ!$B$34:$B$777,V$190)+'СЕТ СН'!$F$12</f>
        <v>75.240532040000005</v>
      </c>
      <c r="W196" s="37">
        <f>SUMIFS(СВЦЭМ!$F$34:$F$777,СВЦЭМ!$A$34:$A$777,$A196,СВЦЭМ!$B$34:$B$777,W$190)+'СЕТ СН'!$F$12</f>
        <v>73.582427249999995</v>
      </c>
      <c r="X196" s="37">
        <f>SUMIFS(СВЦЭМ!$F$34:$F$777,СВЦЭМ!$A$34:$A$777,$A196,СВЦЭМ!$B$34:$B$777,X$190)+'СЕТ СН'!$F$12</f>
        <v>75.419703100000007</v>
      </c>
      <c r="Y196" s="37">
        <f>SUMIFS(СВЦЭМ!$F$34:$F$777,СВЦЭМ!$A$34:$A$777,$A196,СВЦЭМ!$B$34:$B$777,Y$190)+'СЕТ СН'!$F$12</f>
        <v>86.724694810000003</v>
      </c>
    </row>
    <row r="197" spans="1:25" ht="15.75" x14ac:dyDescent="0.2">
      <c r="A197" s="36">
        <f t="shared" si="5"/>
        <v>43258</v>
      </c>
      <c r="B197" s="37">
        <f>SUMIFS(СВЦЭМ!$F$34:$F$777,СВЦЭМ!$A$34:$A$777,$A197,СВЦЭМ!$B$34:$B$777,B$190)+'СЕТ СН'!$F$12</f>
        <v>94.720544820000001</v>
      </c>
      <c r="C197" s="37">
        <f>SUMIFS(СВЦЭМ!$F$34:$F$777,СВЦЭМ!$A$34:$A$777,$A197,СВЦЭМ!$B$34:$B$777,C$190)+'СЕТ СН'!$F$12</f>
        <v>100.75752129</v>
      </c>
      <c r="D197" s="37">
        <f>SUMIFS(СВЦЭМ!$F$34:$F$777,СВЦЭМ!$A$34:$A$777,$A197,СВЦЭМ!$B$34:$B$777,D$190)+'СЕТ СН'!$F$12</f>
        <v>102.91399284000001</v>
      </c>
      <c r="E197" s="37">
        <f>SUMIFS(СВЦЭМ!$F$34:$F$777,СВЦЭМ!$A$34:$A$777,$A197,СВЦЭМ!$B$34:$B$777,E$190)+'СЕТ СН'!$F$12</f>
        <v>103.64591763999999</v>
      </c>
      <c r="F197" s="37">
        <f>SUMIFS(СВЦЭМ!$F$34:$F$777,СВЦЭМ!$A$34:$A$777,$A197,СВЦЭМ!$B$34:$B$777,F$190)+'СЕТ СН'!$F$12</f>
        <v>104.98347093</v>
      </c>
      <c r="G197" s="37">
        <f>SUMIFS(СВЦЭМ!$F$34:$F$777,СВЦЭМ!$A$34:$A$777,$A197,СВЦЭМ!$B$34:$B$777,G$190)+'СЕТ СН'!$F$12</f>
        <v>104.28336446</v>
      </c>
      <c r="H197" s="37">
        <f>SUMIFS(СВЦЭМ!$F$34:$F$777,СВЦЭМ!$A$34:$A$777,$A197,СВЦЭМ!$B$34:$B$777,H$190)+'СЕТ СН'!$F$12</f>
        <v>91.180295880000003</v>
      </c>
      <c r="I197" s="37">
        <f>SUMIFS(СВЦЭМ!$F$34:$F$777,СВЦЭМ!$A$34:$A$777,$A197,СВЦЭМ!$B$34:$B$777,I$190)+'СЕТ СН'!$F$12</f>
        <v>79.202886930000005</v>
      </c>
      <c r="J197" s="37">
        <f>SUMIFS(СВЦЭМ!$F$34:$F$777,СВЦЭМ!$A$34:$A$777,$A197,СВЦЭМ!$B$34:$B$777,J$190)+'СЕТ СН'!$F$12</f>
        <v>75.888026479999994</v>
      </c>
      <c r="K197" s="37">
        <f>SUMIFS(СВЦЭМ!$F$34:$F$777,СВЦЭМ!$A$34:$A$777,$A197,СВЦЭМ!$B$34:$B$777,K$190)+'СЕТ СН'!$F$12</f>
        <v>73.741870340000006</v>
      </c>
      <c r="L197" s="37">
        <f>SUMIFS(СВЦЭМ!$F$34:$F$777,СВЦЭМ!$A$34:$A$777,$A197,СВЦЭМ!$B$34:$B$777,L$190)+'СЕТ СН'!$F$12</f>
        <v>72.263020400000002</v>
      </c>
      <c r="M197" s="37">
        <f>SUMIFS(СВЦЭМ!$F$34:$F$777,СВЦЭМ!$A$34:$A$777,$A197,СВЦЭМ!$B$34:$B$777,M$190)+'СЕТ СН'!$F$12</f>
        <v>72.533396229999994</v>
      </c>
      <c r="N197" s="37">
        <f>SUMIFS(СВЦЭМ!$F$34:$F$777,СВЦЭМ!$A$34:$A$777,$A197,СВЦЭМ!$B$34:$B$777,N$190)+'СЕТ СН'!$F$12</f>
        <v>73.491592690000004</v>
      </c>
      <c r="O197" s="37">
        <f>SUMIFS(СВЦЭМ!$F$34:$F$777,СВЦЭМ!$A$34:$A$777,$A197,СВЦЭМ!$B$34:$B$777,O$190)+'СЕТ СН'!$F$12</f>
        <v>73.963291069999997</v>
      </c>
      <c r="P197" s="37">
        <f>SUMIFS(СВЦЭМ!$F$34:$F$777,СВЦЭМ!$A$34:$A$777,$A197,СВЦЭМ!$B$34:$B$777,P$190)+'СЕТ СН'!$F$12</f>
        <v>72.770837290000003</v>
      </c>
      <c r="Q197" s="37">
        <f>SUMIFS(СВЦЭМ!$F$34:$F$777,СВЦЭМ!$A$34:$A$777,$A197,СВЦЭМ!$B$34:$B$777,Q$190)+'СЕТ СН'!$F$12</f>
        <v>73.892931520000005</v>
      </c>
      <c r="R197" s="37">
        <f>SUMIFS(СВЦЭМ!$F$34:$F$777,СВЦЭМ!$A$34:$A$777,$A197,СВЦЭМ!$B$34:$B$777,R$190)+'СЕТ СН'!$F$12</f>
        <v>76.032006460000005</v>
      </c>
      <c r="S197" s="37">
        <f>SUMIFS(СВЦЭМ!$F$34:$F$777,СВЦЭМ!$A$34:$A$777,$A197,СВЦЭМ!$B$34:$B$777,S$190)+'СЕТ СН'!$F$12</f>
        <v>77.884367949999998</v>
      </c>
      <c r="T197" s="37">
        <f>SUMIFS(СВЦЭМ!$F$34:$F$777,СВЦЭМ!$A$34:$A$777,$A197,СВЦЭМ!$B$34:$B$777,T$190)+'СЕТ СН'!$F$12</f>
        <v>80.124366519999995</v>
      </c>
      <c r="U197" s="37">
        <f>SUMIFS(СВЦЭМ!$F$34:$F$777,СВЦЭМ!$A$34:$A$777,$A197,СВЦЭМ!$B$34:$B$777,U$190)+'СЕТ СН'!$F$12</f>
        <v>81.156760779999999</v>
      </c>
      <c r="V197" s="37">
        <f>SUMIFS(СВЦЭМ!$F$34:$F$777,СВЦЭМ!$A$34:$A$777,$A197,СВЦЭМ!$B$34:$B$777,V$190)+'СЕТ СН'!$F$12</f>
        <v>80.842659769999997</v>
      </c>
      <c r="W197" s="37">
        <f>SUMIFS(СВЦЭМ!$F$34:$F$777,СВЦЭМ!$A$34:$A$777,$A197,СВЦЭМ!$B$34:$B$777,W$190)+'СЕТ СН'!$F$12</f>
        <v>78.664311909999995</v>
      </c>
      <c r="X197" s="37">
        <f>SUMIFS(СВЦЭМ!$F$34:$F$777,СВЦЭМ!$A$34:$A$777,$A197,СВЦЭМ!$B$34:$B$777,X$190)+'СЕТ СН'!$F$12</f>
        <v>75.265632920000002</v>
      </c>
      <c r="Y197" s="37">
        <f>SUMIFS(СВЦЭМ!$F$34:$F$777,СВЦЭМ!$A$34:$A$777,$A197,СВЦЭМ!$B$34:$B$777,Y$190)+'СЕТ СН'!$F$12</f>
        <v>86.131186889999995</v>
      </c>
    </row>
    <row r="198" spans="1:25" ht="15.75" x14ac:dyDescent="0.2">
      <c r="A198" s="36">
        <f t="shared" si="5"/>
        <v>43259</v>
      </c>
      <c r="B198" s="37">
        <f>SUMIFS(СВЦЭМ!$F$34:$F$777,СВЦЭМ!$A$34:$A$777,$A198,СВЦЭМ!$B$34:$B$777,B$190)+'СЕТ СН'!$F$12</f>
        <v>94.896883299999999</v>
      </c>
      <c r="C198" s="37">
        <f>SUMIFS(СВЦЭМ!$F$34:$F$777,СВЦЭМ!$A$34:$A$777,$A198,СВЦЭМ!$B$34:$B$777,C$190)+'СЕТ СН'!$F$12</f>
        <v>102.55638424999999</v>
      </c>
      <c r="D198" s="37">
        <f>SUMIFS(СВЦЭМ!$F$34:$F$777,СВЦЭМ!$A$34:$A$777,$A198,СВЦЭМ!$B$34:$B$777,D$190)+'СЕТ СН'!$F$12</f>
        <v>107.13959586</v>
      </c>
      <c r="E198" s="37">
        <f>SUMIFS(СВЦЭМ!$F$34:$F$777,СВЦЭМ!$A$34:$A$777,$A198,СВЦЭМ!$B$34:$B$777,E$190)+'СЕТ СН'!$F$12</f>
        <v>107.42322358</v>
      </c>
      <c r="F198" s="37">
        <f>SUMIFS(СВЦЭМ!$F$34:$F$777,СВЦЭМ!$A$34:$A$777,$A198,СВЦЭМ!$B$34:$B$777,F$190)+'СЕТ СН'!$F$12</f>
        <v>107.87740343999999</v>
      </c>
      <c r="G198" s="37">
        <f>SUMIFS(СВЦЭМ!$F$34:$F$777,СВЦЭМ!$A$34:$A$777,$A198,СВЦЭМ!$B$34:$B$777,G$190)+'СЕТ СН'!$F$12</f>
        <v>105.30025541000001</v>
      </c>
      <c r="H198" s="37">
        <f>SUMIFS(СВЦЭМ!$F$34:$F$777,СВЦЭМ!$A$34:$A$777,$A198,СВЦЭМ!$B$34:$B$777,H$190)+'СЕТ СН'!$F$12</f>
        <v>92.342657560000006</v>
      </c>
      <c r="I198" s="37">
        <f>SUMIFS(СВЦЭМ!$F$34:$F$777,СВЦЭМ!$A$34:$A$777,$A198,СВЦЭМ!$B$34:$B$777,I$190)+'СЕТ СН'!$F$12</f>
        <v>82.67472334</v>
      </c>
      <c r="J198" s="37">
        <f>SUMIFS(СВЦЭМ!$F$34:$F$777,СВЦЭМ!$A$34:$A$777,$A198,СВЦЭМ!$B$34:$B$777,J$190)+'СЕТ СН'!$F$12</f>
        <v>78.582331909999994</v>
      </c>
      <c r="K198" s="37">
        <f>SUMIFS(СВЦЭМ!$F$34:$F$777,СВЦЭМ!$A$34:$A$777,$A198,СВЦЭМ!$B$34:$B$777,K$190)+'СЕТ СН'!$F$12</f>
        <v>77.101656419999998</v>
      </c>
      <c r="L198" s="37">
        <f>SUMIFS(СВЦЭМ!$F$34:$F$777,СВЦЭМ!$A$34:$A$777,$A198,СВЦЭМ!$B$34:$B$777,L$190)+'СЕТ СН'!$F$12</f>
        <v>75.464106229999999</v>
      </c>
      <c r="M198" s="37">
        <f>SUMIFS(СВЦЭМ!$F$34:$F$777,СВЦЭМ!$A$34:$A$777,$A198,СВЦЭМ!$B$34:$B$777,M$190)+'СЕТ СН'!$F$12</f>
        <v>73.973420430000004</v>
      </c>
      <c r="N198" s="37">
        <f>SUMIFS(СВЦЭМ!$F$34:$F$777,СВЦЭМ!$A$34:$A$777,$A198,СВЦЭМ!$B$34:$B$777,N$190)+'СЕТ СН'!$F$12</f>
        <v>74.32492465</v>
      </c>
      <c r="O198" s="37">
        <f>SUMIFS(СВЦЭМ!$F$34:$F$777,СВЦЭМ!$A$34:$A$777,$A198,СВЦЭМ!$B$34:$B$777,O$190)+'СЕТ СН'!$F$12</f>
        <v>74.22122573</v>
      </c>
      <c r="P198" s="37">
        <f>SUMIFS(СВЦЭМ!$F$34:$F$777,СВЦЭМ!$A$34:$A$777,$A198,СВЦЭМ!$B$34:$B$777,P$190)+'СЕТ СН'!$F$12</f>
        <v>74.419945490000003</v>
      </c>
      <c r="Q198" s="37">
        <f>SUMIFS(СВЦЭМ!$F$34:$F$777,СВЦЭМ!$A$34:$A$777,$A198,СВЦЭМ!$B$34:$B$777,Q$190)+'СЕТ СН'!$F$12</f>
        <v>74.984393249999997</v>
      </c>
      <c r="R198" s="37">
        <f>SUMIFS(СВЦЭМ!$F$34:$F$777,СВЦЭМ!$A$34:$A$777,$A198,СВЦЭМ!$B$34:$B$777,R$190)+'СЕТ СН'!$F$12</f>
        <v>75.344034359999995</v>
      </c>
      <c r="S198" s="37">
        <f>SUMIFS(СВЦЭМ!$F$34:$F$777,СВЦЭМ!$A$34:$A$777,$A198,СВЦЭМ!$B$34:$B$777,S$190)+'СЕТ СН'!$F$12</f>
        <v>74.947928529999999</v>
      </c>
      <c r="T198" s="37">
        <f>SUMIFS(СВЦЭМ!$F$34:$F$777,СВЦЭМ!$A$34:$A$777,$A198,СВЦЭМ!$B$34:$B$777,T$190)+'СЕТ СН'!$F$12</f>
        <v>74.550850030000007</v>
      </c>
      <c r="U198" s="37">
        <f>SUMIFS(СВЦЭМ!$F$34:$F$777,СВЦЭМ!$A$34:$A$777,$A198,СВЦЭМ!$B$34:$B$777,U$190)+'СЕТ СН'!$F$12</f>
        <v>75.292144329999999</v>
      </c>
      <c r="V198" s="37">
        <f>SUMIFS(СВЦЭМ!$F$34:$F$777,СВЦЭМ!$A$34:$A$777,$A198,СВЦЭМ!$B$34:$B$777,V$190)+'СЕТ СН'!$F$12</f>
        <v>75.711197519999999</v>
      </c>
      <c r="W198" s="37">
        <f>SUMIFS(СВЦЭМ!$F$34:$F$777,СВЦЭМ!$A$34:$A$777,$A198,СВЦЭМ!$B$34:$B$777,W$190)+'СЕТ СН'!$F$12</f>
        <v>72.576479469999995</v>
      </c>
      <c r="X198" s="37">
        <f>SUMIFS(СВЦЭМ!$F$34:$F$777,СВЦЭМ!$A$34:$A$777,$A198,СВЦЭМ!$B$34:$B$777,X$190)+'СЕТ СН'!$F$12</f>
        <v>74.782955970000003</v>
      </c>
      <c r="Y198" s="37">
        <f>SUMIFS(СВЦЭМ!$F$34:$F$777,СВЦЭМ!$A$34:$A$777,$A198,СВЦЭМ!$B$34:$B$777,Y$190)+'СЕТ СН'!$F$12</f>
        <v>85.324407370000003</v>
      </c>
    </row>
    <row r="199" spans="1:25" ht="15.75" x14ac:dyDescent="0.2">
      <c r="A199" s="36">
        <f t="shared" si="5"/>
        <v>43260</v>
      </c>
      <c r="B199" s="37">
        <f>SUMIFS(СВЦЭМ!$F$34:$F$777,СВЦЭМ!$A$34:$A$777,$A199,СВЦЭМ!$B$34:$B$777,B$190)+'СЕТ СН'!$F$12</f>
        <v>101.36560512</v>
      </c>
      <c r="C199" s="37">
        <f>SUMIFS(СВЦЭМ!$F$34:$F$777,СВЦЭМ!$A$34:$A$777,$A199,СВЦЭМ!$B$34:$B$777,C$190)+'СЕТ СН'!$F$12</f>
        <v>104.44452371</v>
      </c>
      <c r="D199" s="37">
        <f>SUMIFS(СВЦЭМ!$F$34:$F$777,СВЦЭМ!$A$34:$A$777,$A199,СВЦЭМ!$B$34:$B$777,D$190)+'СЕТ СН'!$F$12</f>
        <v>107.85786697</v>
      </c>
      <c r="E199" s="37">
        <f>SUMIFS(СВЦЭМ!$F$34:$F$777,СВЦЭМ!$A$34:$A$777,$A199,СВЦЭМ!$B$34:$B$777,E$190)+'СЕТ СН'!$F$12</f>
        <v>108.95251014999999</v>
      </c>
      <c r="F199" s="37">
        <f>SUMIFS(СВЦЭМ!$F$34:$F$777,СВЦЭМ!$A$34:$A$777,$A199,СВЦЭМ!$B$34:$B$777,F$190)+'СЕТ СН'!$F$12</f>
        <v>108.2245795</v>
      </c>
      <c r="G199" s="37">
        <f>SUMIFS(СВЦЭМ!$F$34:$F$777,СВЦЭМ!$A$34:$A$777,$A199,СВЦЭМ!$B$34:$B$777,G$190)+'СЕТ СН'!$F$12</f>
        <v>106.26115188</v>
      </c>
      <c r="H199" s="37">
        <f>SUMIFS(СВЦЭМ!$F$34:$F$777,СВЦЭМ!$A$34:$A$777,$A199,СВЦЭМ!$B$34:$B$777,H$190)+'СЕТ СН'!$F$12</f>
        <v>98.924708769999995</v>
      </c>
      <c r="I199" s="37">
        <f>SUMIFS(СВЦЭМ!$F$34:$F$777,СВЦЭМ!$A$34:$A$777,$A199,СВЦЭМ!$B$34:$B$777,I$190)+'СЕТ СН'!$F$12</f>
        <v>86.255255880000007</v>
      </c>
      <c r="J199" s="37">
        <f>SUMIFS(СВЦЭМ!$F$34:$F$777,СВЦЭМ!$A$34:$A$777,$A199,СВЦЭМ!$B$34:$B$777,J$190)+'СЕТ СН'!$F$12</f>
        <v>76.712368999999995</v>
      </c>
      <c r="K199" s="37">
        <f>SUMIFS(СВЦЭМ!$F$34:$F$777,СВЦЭМ!$A$34:$A$777,$A199,СВЦЭМ!$B$34:$B$777,K$190)+'СЕТ СН'!$F$12</f>
        <v>74.059801340000007</v>
      </c>
      <c r="L199" s="37">
        <f>SUMIFS(СВЦЭМ!$F$34:$F$777,СВЦЭМ!$A$34:$A$777,$A199,СВЦЭМ!$B$34:$B$777,L$190)+'СЕТ СН'!$F$12</f>
        <v>72.130853650000006</v>
      </c>
      <c r="M199" s="37">
        <f>SUMIFS(СВЦЭМ!$F$34:$F$777,СВЦЭМ!$A$34:$A$777,$A199,СВЦЭМ!$B$34:$B$777,M$190)+'СЕТ СН'!$F$12</f>
        <v>72.485214369999994</v>
      </c>
      <c r="N199" s="37">
        <f>SUMIFS(СВЦЭМ!$F$34:$F$777,СВЦЭМ!$A$34:$A$777,$A199,СВЦЭМ!$B$34:$B$777,N$190)+'СЕТ СН'!$F$12</f>
        <v>73.311616639999997</v>
      </c>
      <c r="O199" s="37">
        <f>SUMIFS(СВЦЭМ!$F$34:$F$777,СВЦЭМ!$A$34:$A$777,$A199,СВЦЭМ!$B$34:$B$777,O$190)+'СЕТ СН'!$F$12</f>
        <v>73.431288960000003</v>
      </c>
      <c r="P199" s="37">
        <f>SUMIFS(СВЦЭМ!$F$34:$F$777,СВЦЭМ!$A$34:$A$777,$A199,СВЦЭМ!$B$34:$B$777,P$190)+'СЕТ СН'!$F$12</f>
        <v>72.753162340000003</v>
      </c>
      <c r="Q199" s="37">
        <f>SUMIFS(СВЦЭМ!$F$34:$F$777,СВЦЭМ!$A$34:$A$777,$A199,СВЦЭМ!$B$34:$B$777,Q$190)+'СЕТ СН'!$F$12</f>
        <v>73.096013369999994</v>
      </c>
      <c r="R199" s="37">
        <f>SUMIFS(СВЦЭМ!$F$34:$F$777,СВЦЭМ!$A$34:$A$777,$A199,СВЦЭМ!$B$34:$B$777,R$190)+'СЕТ СН'!$F$12</f>
        <v>74.367166339999997</v>
      </c>
      <c r="S199" s="37">
        <f>SUMIFS(СВЦЭМ!$F$34:$F$777,СВЦЭМ!$A$34:$A$777,$A199,СВЦЭМ!$B$34:$B$777,S$190)+'СЕТ СН'!$F$12</f>
        <v>74.370119549999998</v>
      </c>
      <c r="T199" s="37">
        <f>SUMIFS(СВЦЭМ!$F$34:$F$777,СВЦЭМ!$A$34:$A$777,$A199,СВЦЭМ!$B$34:$B$777,T$190)+'СЕТ СН'!$F$12</f>
        <v>73.913503939999998</v>
      </c>
      <c r="U199" s="37">
        <f>SUMIFS(СВЦЭМ!$F$34:$F$777,СВЦЭМ!$A$34:$A$777,$A199,СВЦЭМ!$B$34:$B$777,U$190)+'СЕТ СН'!$F$12</f>
        <v>73.801166739999999</v>
      </c>
      <c r="V199" s="37">
        <f>SUMIFS(СВЦЭМ!$F$34:$F$777,СВЦЭМ!$A$34:$A$777,$A199,СВЦЭМ!$B$34:$B$777,V$190)+'СЕТ СН'!$F$12</f>
        <v>75.26325989</v>
      </c>
      <c r="W199" s="37">
        <f>SUMIFS(СВЦЭМ!$F$34:$F$777,СВЦЭМ!$A$34:$A$777,$A199,СВЦЭМ!$B$34:$B$777,W$190)+'СЕТ СН'!$F$12</f>
        <v>79.425189700000004</v>
      </c>
      <c r="X199" s="37">
        <f>SUMIFS(СВЦЭМ!$F$34:$F$777,СВЦЭМ!$A$34:$A$777,$A199,СВЦЭМ!$B$34:$B$777,X$190)+'СЕТ СН'!$F$12</f>
        <v>86.80108851</v>
      </c>
      <c r="Y199" s="37">
        <f>SUMIFS(СВЦЭМ!$F$34:$F$777,СВЦЭМ!$A$34:$A$777,$A199,СВЦЭМ!$B$34:$B$777,Y$190)+'СЕТ СН'!$F$12</f>
        <v>93.408056529999996</v>
      </c>
    </row>
    <row r="200" spans="1:25" ht="15.75" x14ac:dyDescent="0.2">
      <c r="A200" s="36">
        <f t="shared" si="5"/>
        <v>43261</v>
      </c>
      <c r="B200" s="37">
        <f>SUMIFS(СВЦЭМ!$F$34:$F$777,СВЦЭМ!$A$34:$A$777,$A200,СВЦЭМ!$B$34:$B$777,B$190)+'СЕТ СН'!$F$12</f>
        <v>100.59231022</v>
      </c>
      <c r="C200" s="37">
        <f>SUMIFS(СВЦЭМ!$F$34:$F$777,СВЦЭМ!$A$34:$A$777,$A200,СВЦЭМ!$B$34:$B$777,C$190)+'СЕТ СН'!$F$12</f>
        <v>105.40934301999999</v>
      </c>
      <c r="D200" s="37">
        <f>SUMIFS(СВЦЭМ!$F$34:$F$777,СВЦЭМ!$A$34:$A$777,$A200,СВЦЭМ!$B$34:$B$777,D$190)+'СЕТ СН'!$F$12</f>
        <v>108.98653065000001</v>
      </c>
      <c r="E200" s="37">
        <f>SUMIFS(СВЦЭМ!$F$34:$F$777,СВЦЭМ!$A$34:$A$777,$A200,СВЦЭМ!$B$34:$B$777,E$190)+'СЕТ СН'!$F$12</f>
        <v>109.19002161</v>
      </c>
      <c r="F200" s="37">
        <f>SUMIFS(СВЦЭМ!$F$34:$F$777,СВЦЭМ!$A$34:$A$777,$A200,СВЦЭМ!$B$34:$B$777,F$190)+'СЕТ СН'!$F$12</f>
        <v>108.61373724000001</v>
      </c>
      <c r="G200" s="37">
        <f>SUMIFS(СВЦЭМ!$F$34:$F$777,СВЦЭМ!$A$34:$A$777,$A200,СВЦЭМ!$B$34:$B$777,G$190)+'СЕТ СН'!$F$12</f>
        <v>108.72923169000001</v>
      </c>
      <c r="H200" s="37">
        <f>SUMIFS(СВЦЭМ!$F$34:$F$777,СВЦЭМ!$A$34:$A$777,$A200,СВЦЭМ!$B$34:$B$777,H$190)+'СЕТ СН'!$F$12</f>
        <v>102.78377544999999</v>
      </c>
      <c r="I200" s="37">
        <f>SUMIFS(СВЦЭМ!$F$34:$F$777,СВЦЭМ!$A$34:$A$777,$A200,СВЦЭМ!$B$34:$B$777,I$190)+'СЕТ СН'!$F$12</f>
        <v>89.742283130000004</v>
      </c>
      <c r="J200" s="37">
        <f>SUMIFS(СВЦЭМ!$F$34:$F$777,СВЦЭМ!$A$34:$A$777,$A200,СВЦЭМ!$B$34:$B$777,J$190)+'СЕТ СН'!$F$12</f>
        <v>79.940016040000003</v>
      </c>
      <c r="K200" s="37">
        <f>SUMIFS(СВЦЭМ!$F$34:$F$777,СВЦЭМ!$A$34:$A$777,$A200,СВЦЭМ!$B$34:$B$777,K$190)+'СЕТ СН'!$F$12</f>
        <v>73.227527170000002</v>
      </c>
      <c r="L200" s="37">
        <f>SUMIFS(СВЦЭМ!$F$34:$F$777,СВЦЭМ!$A$34:$A$777,$A200,СВЦЭМ!$B$34:$B$777,L$190)+'СЕТ СН'!$F$12</f>
        <v>70.425315330000004</v>
      </c>
      <c r="M200" s="37">
        <f>SUMIFS(СВЦЭМ!$F$34:$F$777,СВЦЭМ!$A$34:$A$777,$A200,СВЦЭМ!$B$34:$B$777,M$190)+'СЕТ СН'!$F$12</f>
        <v>70.088394170000001</v>
      </c>
      <c r="N200" s="37">
        <f>SUMIFS(СВЦЭМ!$F$34:$F$777,СВЦЭМ!$A$34:$A$777,$A200,СВЦЭМ!$B$34:$B$777,N$190)+'СЕТ СН'!$F$12</f>
        <v>71.012089160000002</v>
      </c>
      <c r="O200" s="37">
        <f>SUMIFS(СВЦЭМ!$F$34:$F$777,СВЦЭМ!$A$34:$A$777,$A200,СВЦЭМ!$B$34:$B$777,O$190)+'СЕТ СН'!$F$12</f>
        <v>75.665619430000007</v>
      </c>
      <c r="P200" s="37">
        <f>SUMIFS(СВЦЭМ!$F$34:$F$777,СВЦЭМ!$A$34:$A$777,$A200,СВЦЭМ!$B$34:$B$777,P$190)+'СЕТ СН'!$F$12</f>
        <v>74.347123730000007</v>
      </c>
      <c r="Q200" s="37">
        <f>SUMIFS(СВЦЭМ!$F$34:$F$777,СВЦЭМ!$A$34:$A$777,$A200,СВЦЭМ!$B$34:$B$777,Q$190)+'СЕТ СН'!$F$12</f>
        <v>74.701941169999998</v>
      </c>
      <c r="R200" s="37">
        <f>SUMIFS(СВЦЭМ!$F$34:$F$777,СВЦЭМ!$A$34:$A$777,$A200,СВЦЭМ!$B$34:$B$777,R$190)+'СЕТ СН'!$F$12</f>
        <v>74.667893550000002</v>
      </c>
      <c r="S200" s="37">
        <f>SUMIFS(СВЦЭМ!$F$34:$F$777,СВЦЭМ!$A$34:$A$777,$A200,СВЦЭМ!$B$34:$B$777,S$190)+'СЕТ СН'!$F$12</f>
        <v>74.590393739999996</v>
      </c>
      <c r="T200" s="37">
        <f>SUMIFS(СВЦЭМ!$F$34:$F$777,СВЦЭМ!$A$34:$A$777,$A200,СВЦЭМ!$B$34:$B$777,T$190)+'СЕТ СН'!$F$12</f>
        <v>75.039169999999999</v>
      </c>
      <c r="U200" s="37">
        <f>SUMIFS(СВЦЭМ!$F$34:$F$777,СВЦЭМ!$A$34:$A$777,$A200,СВЦЭМ!$B$34:$B$777,U$190)+'СЕТ СН'!$F$12</f>
        <v>74.716379419999996</v>
      </c>
      <c r="V200" s="37">
        <f>SUMIFS(СВЦЭМ!$F$34:$F$777,СВЦЭМ!$A$34:$A$777,$A200,СВЦЭМ!$B$34:$B$777,V$190)+'СЕТ СН'!$F$12</f>
        <v>72.224302710000003</v>
      </c>
      <c r="W200" s="37">
        <f>SUMIFS(СВЦЭМ!$F$34:$F$777,СВЦЭМ!$A$34:$A$777,$A200,СВЦЭМ!$B$34:$B$777,W$190)+'СЕТ СН'!$F$12</f>
        <v>76.05186999</v>
      </c>
      <c r="X200" s="37">
        <f>SUMIFS(СВЦЭМ!$F$34:$F$777,СВЦЭМ!$A$34:$A$777,$A200,СВЦЭМ!$B$34:$B$777,X$190)+'СЕТ СН'!$F$12</f>
        <v>85.880565739999994</v>
      </c>
      <c r="Y200" s="37">
        <f>SUMIFS(СВЦЭМ!$F$34:$F$777,СВЦЭМ!$A$34:$A$777,$A200,СВЦЭМ!$B$34:$B$777,Y$190)+'СЕТ СН'!$F$12</f>
        <v>94.217571989999996</v>
      </c>
    </row>
    <row r="201" spans="1:25" ht="15.75" x14ac:dyDescent="0.2">
      <c r="A201" s="36">
        <f t="shared" si="5"/>
        <v>43262</v>
      </c>
      <c r="B201" s="37">
        <f>SUMIFS(СВЦЭМ!$F$34:$F$777,СВЦЭМ!$A$34:$A$777,$A201,СВЦЭМ!$B$34:$B$777,B$190)+'СЕТ СН'!$F$12</f>
        <v>98.710738250000006</v>
      </c>
      <c r="C201" s="37">
        <f>SUMIFS(СВЦЭМ!$F$34:$F$777,СВЦЭМ!$A$34:$A$777,$A201,СВЦЭМ!$B$34:$B$777,C$190)+'СЕТ СН'!$F$12</f>
        <v>104.54322784</v>
      </c>
      <c r="D201" s="37">
        <f>SUMIFS(СВЦЭМ!$F$34:$F$777,СВЦЭМ!$A$34:$A$777,$A201,СВЦЭМ!$B$34:$B$777,D$190)+'СЕТ СН'!$F$12</f>
        <v>108.1000052</v>
      </c>
      <c r="E201" s="37">
        <f>SUMIFS(СВЦЭМ!$F$34:$F$777,СВЦЭМ!$A$34:$A$777,$A201,СВЦЭМ!$B$34:$B$777,E$190)+'СЕТ СН'!$F$12</f>
        <v>108.18232383</v>
      </c>
      <c r="F201" s="37">
        <f>SUMIFS(СВЦЭМ!$F$34:$F$777,СВЦЭМ!$A$34:$A$777,$A201,СВЦЭМ!$B$34:$B$777,F$190)+'СЕТ СН'!$F$12</f>
        <v>106.87963729000001</v>
      </c>
      <c r="G201" s="37">
        <f>SUMIFS(СВЦЭМ!$F$34:$F$777,СВЦЭМ!$A$34:$A$777,$A201,СВЦЭМ!$B$34:$B$777,G$190)+'СЕТ СН'!$F$12</f>
        <v>107.87049062</v>
      </c>
      <c r="H201" s="37">
        <f>SUMIFS(СВЦЭМ!$F$34:$F$777,СВЦЭМ!$A$34:$A$777,$A201,СВЦЭМ!$B$34:$B$777,H$190)+'СЕТ СН'!$F$12</f>
        <v>106.24687668</v>
      </c>
      <c r="I201" s="37">
        <f>SUMIFS(СВЦЭМ!$F$34:$F$777,СВЦЭМ!$A$34:$A$777,$A201,СВЦЭМ!$B$34:$B$777,I$190)+'СЕТ СН'!$F$12</f>
        <v>94.428488310000006</v>
      </c>
      <c r="J201" s="37">
        <f>SUMIFS(СВЦЭМ!$F$34:$F$777,СВЦЭМ!$A$34:$A$777,$A201,СВЦЭМ!$B$34:$B$777,J$190)+'СЕТ СН'!$F$12</f>
        <v>79.743810629999999</v>
      </c>
      <c r="K201" s="37">
        <f>SUMIFS(СВЦЭМ!$F$34:$F$777,СВЦЭМ!$A$34:$A$777,$A201,СВЦЭМ!$B$34:$B$777,K$190)+'СЕТ СН'!$F$12</f>
        <v>73.559504329999996</v>
      </c>
      <c r="L201" s="37">
        <f>SUMIFS(СВЦЭМ!$F$34:$F$777,СВЦЭМ!$A$34:$A$777,$A201,СВЦЭМ!$B$34:$B$777,L$190)+'СЕТ СН'!$F$12</f>
        <v>71.404836239999995</v>
      </c>
      <c r="M201" s="37">
        <f>SUMIFS(СВЦЭМ!$F$34:$F$777,СВЦЭМ!$A$34:$A$777,$A201,СВЦЭМ!$B$34:$B$777,M$190)+'СЕТ СН'!$F$12</f>
        <v>71.347626410000004</v>
      </c>
      <c r="N201" s="37">
        <f>SUMIFS(СВЦЭМ!$F$34:$F$777,СВЦЭМ!$A$34:$A$777,$A201,СВЦЭМ!$B$34:$B$777,N$190)+'СЕТ СН'!$F$12</f>
        <v>71.867327599999996</v>
      </c>
      <c r="O201" s="37">
        <f>SUMIFS(СВЦЭМ!$F$34:$F$777,СВЦЭМ!$A$34:$A$777,$A201,СВЦЭМ!$B$34:$B$777,O$190)+'СЕТ СН'!$F$12</f>
        <v>74.019895450000007</v>
      </c>
      <c r="P201" s="37">
        <f>SUMIFS(СВЦЭМ!$F$34:$F$777,СВЦЭМ!$A$34:$A$777,$A201,СВЦЭМ!$B$34:$B$777,P$190)+'СЕТ СН'!$F$12</f>
        <v>75.182804680000004</v>
      </c>
      <c r="Q201" s="37">
        <f>SUMIFS(СВЦЭМ!$F$34:$F$777,СВЦЭМ!$A$34:$A$777,$A201,СВЦЭМ!$B$34:$B$777,Q$190)+'СЕТ СН'!$F$12</f>
        <v>73.794156470000004</v>
      </c>
      <c r="R201" s="37">
        <f>SUMIFS(СВЦЭМ!$F$34:$F$777,СВЦЭМ!$A$34:$A$777,$A201,СВЦЭМ!$B$34:$B$777,R$190)+'СЕТ СН'!$F$12</f>
        <v>73.568976579999998</v>
      </c>
      <c r="S201" s="37">
        <f>SUMIFS(СВЦЭМ!$F$34:$F$777,СВЦЭМ!$A$34:$A$777,$A201,СВЦЭМ!$B$34:$B$777,S$190)+'СЕТ СН'!$F$12</f>
        <v>73.628124569999997</v>
      </c>
      <c r="T201" s="37">
        <f>SUMIFS(СВЦЭМ!$F$34:$F$777,СВЦЭМ!$A$34:$A$777,$A201,СВЦЭМ!$B$34:$B$777,T$190)+'СЕТ СН'!$F$12</f>
        <v>73.237617409999999</v>
      </c>
      <c r="U201" s="37">
        <f>SUMIFS(СВЦЭМ!$F$34:$F$777,СВЦЭМ!$A$34:$A$777,$A201,СВЦЭМ!$B$34:$B$777,U$190)+'СЕТ СН'!$F$12</f>
        <v>73.656200620000007</v>
      </c>
      <c r="V201" s="37">
        <f>SUMIFS(СВЦЭМ!$F$34:$F$777,СВЦЭМ!$A$34:$A$777,$A201,СВЦЭМ!$B$34:$B$777,V$190)+'СЕТ СН'!$F$12</f>
        <v>72.348519999999994</v>
      </c>
      <c r="W201" s="37">
        <f>SUMIFS(СВЦЭМ!$F$34:$F$777,СВЦЭМ!$A$34:$A$777,$A201,СВЦЭМ!$B$34:$B$777,W$190)+'СЕТ СН'!$F$12</f>
        <v>75.584289220000002</v>
      </c>
      <c r="X201" s="37">
        <f>SUMIFS(СВЦЭМ!$F$34:$F$777,СВЦЭМ!$A$34:$A$777,$A201,СВЦЭМ!$B$34:$B$777,X$190)+'СЕТ СН'!$F$12</f>
        <v>85.815825759999996</v>
      </c>
      <c r="Y201" s="37">
        <f>SUMIFS(СВЦЭМ!$F$34:$F$777,СВЦЭМ!$A$34:$A$777,$A201,СВЦЭМ!$B$34:$B$777,Y$190)+'СЕТ СН'!$F$12</f>
        <v>98.657519339999993</v>
      </c>
    </row>
    <row r="202" spans="1:25" ht="15.75" x14ac:dyDescent="0.2">
      <c r="A202" s="36">
        <f t="shared" si="5"/>
        <v>43263</v>
      </c>
      <c r="B202" s="37">
        <f>SUMIFS(СВЦЭМ!$F$34:$F$777,СВЦЭМ!$A$34:$A$777,$A202,СВЦЭМ!$B$34:$B$777,B$190)+'СЕТ СН'!$F$12</f>
        <v>103.15572645</v>
      </c>
      <c r="C202" s="37">
        <f>SUMIFS(СВЦЭМ!$F$34:$F$777,СВЦЭМ!$A$34:$A$777,$A202,СВЦЭМ!$B$34:$B$777,C$190)+'СЕТ СН'!$F$12</f>
        <v>106.20311235</v>
      </c>
      <c r="D202" s="37">
        <f>SUMIFS(СВЦЭМ!$F$34:$F$777,СВЦЭМ!$A$34:$A$777,$A202,СВЦЭМ!$B$34:$B$777,D$190)+'СЕТ СН'!$F$12</f>
        <v>107.15315307</v>
      </c>
      <c r="E202" s="37">
        <f>SUMIFS(СВЦЭМ!$F$34:$F$777,СВЦЭМ!$A$34:$A$777,$A202,СВЦЭМ!$B$34:$B$777,E$190)+'СЕТ СН'!$F$12</f>
        <v>109.51762736000001</v>
      </c>
      <c r="F202" s="37">
        <f>SUMIFS(СВЦЭМ!$F$34:$F$777,СВЦЭМ!$A$34:$A$777,$A202,СВЦЭМ!$B$34:$B$777,F$190)+'СЕТ СН'!$F$12</f>
        <v>109.29268449</v>
      </c>
      <c r="G202" s="37">
        <f>SUMIFS(СВЦЭМ!$F$34:$F$777,СВЦЭМ!$A$34:$A$777,$A202,СВЦЭМ!$B$34:$B$777,G$190)+'СЕТ СН'!$F$12</f>
        <v>109.36728907</v>
      </c>
      <c r="H202" s="37">
        <f>SUMIFS(СВЦЭМ!$F$34:$F$777,СВЦЭМ!$A$34:$A$777,$A202,СВЦЭМ!$B$34:$B$777,H$190)+'СЕТ СН'!$F$12</f>
        <v>107.79937314</v>
      </c>
      <c r="I202" s="37">
        <f>SUMIFS(СВЦЭМ!$F$34:$F$777,СВЦЭМ!$A$34:$A$777,$A202,СВЦЭМ!$B$34:$B$777,I$190)+'СЕТ СН'!$F$12</f>
        <v>96.310128210000002</v>
      </c>
      <c r="J202" s="37">
        <f>SUMIFS(СВЦЭМ!$F$34:$F$777,СВЦЭМ!$A$34:$A$777,$A202,СВЦЭМ!$B$34:$B$777,J$190)+'СЕТ СН'!$F$12</f>
        <v>81.635606699999997</v>
      </c>
      <c r="K202" s="37">
        <f>SUMIFS(СВЦЭМ!$F$34:$F$777,СВЦЭМ!$A$34:$A$777,$A202,СВЦЭМ!$B$34:$B$777,K$190)+'СЕТ СН'!$F$12</f>
        <v>74.155610789999997</v>
      </c>
      <c r="L202" s="37">
        <f>SUMIFS(СВЦЭМ!$F$34:$F$777,СВЦЭМ!$A$34:$A$777,$A202,СВЦЭМ!$B$34:$B$777,L$190)+'СЕТ СН'!$F$12</f>
        <v>73.088018539999993</v>
      </c>
      <c r="M202" s="37">
        <f>SUMIFS(СВЦЭМ!$F$34:$F$777,СВЦЭМ!$A$34:$A$777,$A202,СВЦЭМ!$B$34:$B$777,M$190)+'СЕТ СН'!$F$12</f>
        <v>72.407705079999999</v>
      </c>
      <c r="N202" s="37">
        <f>SUMIFS(СВЦЭМ!$F$34:$F$777,СВЦЭМ!$A$34:$A$777,$A202,СВЦЭМ!$B$34:$B$777,N$190)+'СЕТ СН'!$F$12</f>
        <v>72.63401399</v>
      </c>
      <c r="O202" s="37">
        <f>SUMIFS(СВЦЭМ!$F$34:$F$777,СВЦЭМ!$A$34:$A$777,$A202,СВЦЭМ!$B$34:$B$777,O$190)+'СЕТ СН'!$F$12</f>
        <v>74.710484660000006</v>
      </c>
      <c r="P202" s="37">
        <f>SUMIFS(СВЦЭМ!$F$34:$F$777,СВЦЭМ!$A$34:$A$777,$A202,СВЦЭМ!$B$34:$B$777,P$190)+'СЕТ СН'!$F$12</f>
        <v>74.678065750000002</v>
      </c>
      <c r="Q202" s="37">
        <f>SUMIFS(СВЦЭМ!$F$34:$F$777,СВЦЭМ!$A$34:$A$777,$A202,СВЦЭМ!$B$34:$B$777,Q$190)+'СЕТ СН'!$F$12</f>
        <v>74.453699180000001</v>
      </c>
      <c r="R202" s="37">
        <f>SUMIFS(СВЦЭМ!$F$34:$F$777,СВЦЭМ!$A$34:$A$777,$A202,СВЦЭМ!$B$34:$B$777,R$190)+'СЕТ СН'!$F$12</f>
        <v>73.961283600000002</v>
      </c>
      <c r="S202" s="37">
        <f>SUMIFS(СВЦЭМ!$F$34:$F$777,СВЦЭМ!$A$34:$A$777,$A202,СВЦЭМ!$B$34:$B$777,S$190)+'СЕТ СН'!$F$12</f>
        <v>74.678398299999998</v>
      </c>
      <c r="T202" s="37">
        <f>SUMIFS(СВЦЭМ!$F$34:$F$777,СВЦЭМ!$A$34:$A$777,$A202,СВЦЭМ!$B$34:$B$777,T$190)+'СЕТ СН'!$F$12</f>
        <v>74.145699199999996</v>
      </c>
      <c r="U202" s="37">
        <f>SUMIFS(СВЦЭМ!$F$34:$F$777,СВЦЭМ!$A$34:$A$777,$A202,СВЦЭМ!$B$34:$B$777,U$190)+'СЕТ СН'!$F$12</f>
        <v>74.469516299999995</v>
      </c>
      <c r="V202" s="37">
        <f>SUMIFS(СВЦЭМ!$F$34:$F$777,СВЦЭМ!$A$34:$A$777,$A202,СВЦЭМ!$B$34:$B$777,V$190)+'СЕТ СН'!$F$12</f>
        <v>73.17856338</v>
      </c>
      <c r="W202" s="37">
        <f>SUMIFS(СВЦЭМ!$F$34:$F$777,СВЦЭМ!$A$34:$A$777,$A202,СВЦЭМ!$B$34:$B$777,W$190)+'СЕТ СН'!$F$12</f>
        <v>76.820204910000001</v>
      </c>
      <c r="X202" s="37">
        <f>SUMIFS(СВЦЭМ!$F$34:$F$777,СВЦЭМ!$A$34:$A$777,$A202,СВЦЭМ!$B$34:$B$777,X$190)+'СЕТ СН'!$F$12</f>
        <v>87.070720359999996</v>
      </c>
      <c r="Y202" s="37">
        <f>SUMIFS(СВЦЭМ!$F$34:$F$777,СВЦЭМ!$A$34:$A$777,$A202,СВЦЭМ!$B$34:$B$777,Y$190)+'СЕТ СН'!$F$12</f>
        <v>99.932068130000005</v>
      </c>
    </row>
    <row r="203" spans="1:25" ht="15.75" x14ac:dyDescent="0.2">
      <c r="A203" s="36">
        <f t="shared" si="5"/>
        <v>43264</v>
      </c>
      <c r="B203" s="37">
        <f>SUMIFS(СВЦЭМ!$F$34:$F$777,СВЦЭМ!$A$34:$A$777,$A203,СВЦЭМ!$B$34:$B$777,B$190)+'СЕТ СН'!$F$12</f>
        <v>104.10941925</v>
      </c>
      <c r="C203" s="37">
        <f>SUMIFS(СВЦЭМ!$F$34:$F$777,СВЦЭМ!$A$34:$A$777,$A203,СВЦЭМ!$B$34:$B$777,C$190)+'СЕТ СН'!$F$12</f>
        <v>106.55552845</v>
      </c>
      <c r="D203" s="37">
        <f>SUMIFS(СВЦЭМ!$F$34:$F$777,СВЦЭМ!$A$34:$A$777,$A203,СВЦЭМ!$B$34:$B$777,D$190)+'СЕТ СН'!$F$12</f>
        <v>107.62881793</v>
      </c>
      <c r="E203" s="37">
        <f>SUMIFS(СВЦЭМ!$F$34:$F$777,СВЦЭМ!$A$34:$A$777,$A203,СВЦЭМ!$B$34:$B$777,E$190)+'СЕТ СН'!$F$12</f>
        <v>109.95854507999999</v>
      </c>
      <c r="F203" s="37">
        <f>SUMIFS(СВЦЭМ!$F$34:$F$777,СВЦЭМ!$A$34:$A$777,$A203,СВЦЭМ!$B$34:$B$777,F$190)+'СЕТ СН'!$F$12</f>
        <v>109.64504284</v>
      </c>
      <c r="G203" s="37">
        <f>SUMIFS(СВЦЭМ!$F$34:$F$777,СВЦЭМ!$A$34:$A$777,$A203,СВЦЭМ!$B$34:$B$777,G$190)+'СЕТ СН'!$F$12</f>
        <v>110.06573641999999</v>
      </c>
      <c r="H203" s="37">
        <f>SUMIFS(СВЦЭМ!$F$34:$F$777,СВЦЭМ!$A$34:$A$777,$A203,СВЦЭМ!$B$34:$B$777,H$190)+'СЕТ СН'!$F$12</f>
        <v>108.92801947</v>
      </c>
      <c r="I203" s="37">
        <f>SUMIFS(СВЦЭМ!$F$34:$F$777,СВЦЭМ!$A$34:$A$777,$A203,СВЦЭМ!$B$34:$B$777,I$190)+'СЕТ СН'!$F$12</f>
        <v>93.250698929999999</v>
      </c>
      <c r="J203" s="37">
        <f>SUMIFS(СВЦЭМ!$F$34:$F$777,СВЦЭМ!$A$34:$A$777,$A203,СВЦЭМ!$B$34:$B$777,J$190)+'СЕТ СН'!$F$12</f>
        <v>80.83591672</v>
      </c>
      <c r="K203" s="37">
        <f>SUMIFS(СВЦЭМ!$F$34:$F$777,СВЦЭМ!$A$34:$A$777,$A203,СВЦЭМ!$B$34:$B$777,K$190)+'СЕТ СН'!$F$12</f>
        <v>75.789747719999994</v>
      </c>
      <c r="L203" s="37">
        <f>SUMIFS(СВЦЭМ!$F$34:$F$777,СВЦЭМ!$A$34:$A$777,$A203,СВЦЭМ!$B$34:$B$777,L$190)+'СЕТ СН'!$F$12</f>
        <v>74.385483800000003</v>
      </c>
      <c r="M203" s="37">
        <f>SUMIFS(СВЦЭМ!$F$34:$F$777,СВЦЭМ!$A$34:$A$777,$A203,СВЦЭМ!$B$34:$B$777,M$190)+'СЕТ СН'!$F$12</f>
        <v>74.708125159999994</v>
      </c>
      <c r="N203" s="37">
        <f>SUMIFS(СВЦЭМ!$F$34:$F$777,СВЦЭМ!$A$34:$A$777,$A203,СВЦЭМ!$B$34:$B$777,N$190)+'СЕТ СН'!$F$12</f>
        <v>76.145363009999997</v>
      </c>
      <c r="O203" s="37">
        <f>SUMIFS(СВЦЭМ!$F$34:$F$777,СВЦЭМ!$A$34:$A$777,$A203,СВЦЭМ!$B$34:$B$777,O$190)+'СЕТ СН'!$F$12</f>
        <v>77.492753289999996</v>
      </c>
      <c r="P203" s="37">
        <f>SUMIFS(СВЦЭМ!$F$34:$F$777,СВЦЭМ!$A$34:$A$777,$A203,СВЦЭМ!$B$34:$B$777,P$190)+'СЕТ СН'!$F$12</f>
        <v>77.117187790000003</v>
      </c>
      <c r="Q203" s="37">
        <f>SUMIFS(СВЦЭМ!$F$34:$F$777,СВЦЭМ!$A$34:$A$777,$A203,СВЦЭМ!$B$34:$B$777,Q$190)+'СЕТ СН'!$F$12</f>
        <v>74.389550569999997</v>
      </c>
      <c r="R203" s="37">
        <f>SUMIFS(СВЦЭМ!$F$34:$F$777,СВЦЭМ!$A$34:$A$777,$A203,СВЦЭМ!$B$34:$B$777,R$190)+'СЕТ СН'!$F$12</f>
        <v>74.728356849999997</v>
      </c>
      <c r="S203" s="37">
        <f>SUMIFS(СВЦЭМ!$F$34:$F$777,СВЦЭМ!$A$34:$A$777,$A203,СВЦЭМ!$B$34:$B$777,S$190)+'СЕТ СН'!$F$12</f>
        <v>76.589886469999996</v>
      </c>
      <c r="T203" s="37">
        <f>SUMIFS(СВЦЭМ!$F$34:$F$777,СВЦЭМ!$A$34:$A$777,$A203,СВЦЭМ!$B$34:$B$777,T$190)+'СЕТ СН'!$F$12</f>
        <v>76.51133858</v>
      </c>
      <c r="U203" s="37">
        <f>SUMIFS(СВЦЭМ!$F$34:$F$777,СВЦЭМ!$A$34:$A$777,$A203,СВЦЭМ!$B$34:$B$777,U$190)+'СЕТ СН'!$F$12</f>
        <v>75.862431119999997</v>
      </c>
      <c r="V203" s="37">
        <f>SUMIFS(СВЦЭМ!$F$34:$F$777,СВЦЭМ!$A$34:$A$777,$A203,СВЦЭМ!$B$34:$B$777,V$190)+'СЕТ СН'!$F$12</f>
        <v>75.679237110000003</v>
      </c>
      <c r="W203" s="37">
        <f>SUMIFS(СВЦЭМ!$F$34:$F$777,СВЦЭМ!$A$34:$A$777,$A203,СВЦЭМ!$B$34:$B$777,W$190)+'СЕТ СН'!$F$12</f>
        <v>80.550641189999993</v>
      </c>
      <c r="X203" s="37">
        <f>SUMIFS(СВЦЭМ!$F$34:$F$777,СВЦЭМ!$A$34:$A$777,$A203,СВЦЭМ!$B$34:$B$777,X$190)+'СЕТ СН'!$F$12</f>
        <v>91.449711620000002</v>
      </c>
      <c r="Y203" s="37">
        <f>SUMIFS(СВЦЭМ!$F$34:$F$777,СВЦЭМ!$A$34:$A$777,$A203,СВЦЭМ!$B$34:$B$777,Y$190)+'СЕТ СН'!$F$12</f>
        <v>102.0610302</v>
      </c>
    </row>
    <row r="204" spans="1:25" ht="15.75" x14ac:dyDescent="0.2">
      <c r="A204" s="36">
        <f t="shared" si="5"/>
        <v>43265</v>
      </c>
      <c r="B204" s="37">
        <f>SUMIFS(СВЦЭМ!$F$34:$F$777,СВЦЭМ!$A$34:$A$777,$A204,СВЦЭМ!$B$34:$B$777,B$190)+'СЕТ СН'!$F$12</f>
        <v>107.96103831000001</v>
      </c>
      <c r="C204" s="37">
        <f>SUMIFS(СВЦЭМ!$F$34:$F$777,СВЦЭМ!$A$34:$A$777,$A204,СВЦЭМ!$B$34:$B$777,C$190)+'СЕТ СН'!$F$12</f>
        <v>111.98852142</v>
      </c>
      <c r="D204" s="37">
        <f>SUMIFS(СВЦЭМ!$F$34:$F$777,СВЦЭМ!$A$34:$A$777,$A204,СВЦЭМ!$B$34:$B$777,D$190)+'СЕТ СН'!$F$12</f>
        <v>111.06639256</v>
      </c>
      <c r="E204" s="37">
        <f>SUMIFS(СВЦЭМ!$F$34:$F$777,СВЦЭМ!$A$34:$A$777,$A204,СВЦЭМ!$B$34:$B$777,E$190)+'СЕТ СН'!$F$12</f>
        <v>111.29763903</v>
      </c>
      <c r="F204" s="37">
        <f>SUMIFS(СВЦЭМ!$F$34:$F$777,СВЦЭМ!$A$34:$A$777,$A204,СВЦЭМ!$B$34:$B$777,F$190)+'СЕТ СН'!$F$12</f>
        <v>110.95205976</v>
      </c>
      <c r="G204" s="37">
        <f>SUMIFS(СВЦЭМ!$F$34:$F$777,СВЦЭМ!$A$34:$A$777,$A204,СВЦЭМ!$B$34:$B$777,G$190)+'СЕТ СН'!$F$12</f>
        <v>111.37185703</v>
      </c>
      <c r="H204" s="37">
        <f>SUMIFS(СВЦЭМ!$F$34:$F$777,СВЦЭМ!$A$34:$A$777,$A204,СВЦЭМ!$B$34:$B$777,H$190)+'СЕТ СН'!$F$12</f>
        <v>108.59204672</v>
      </c>
      <c r="I204" s="37">
        <f>SUMIFS(СВЦЭМ!$F$34:$F$777,СВЦЭМ!$A$34:$A$777,$A204,СВЦЭМ!$B$34:$B$777,I$190)+'СЕТ СН'!$F$12</f>
        <v>93.479640070000002</v>
      </c>
      <c r="J204" s="37">
        <f>SUMIFS(СВЦЭМ!$F$34:$F$777,СВЦЭМ!$A$34:$A$777,$A204,СВЦЭМ!$B$34:$B$777,J$190)+'СЕТ СН'!$F$12</f>
        <v>81.958163490000004</v>
      </c>
      <c r="K204" s="37">
        <f>SUMIFS(СВЦЭМ!$F$34:$F$777,СВЦЭМ!$A$34:$A$777,$A204,СВЦЭМ!$B$34:$B$777,K$190)+'СЕТ СН'!$F$12</f>
        <v>75.600489469999999</v>
      </c>
      <c r="L204" s="37">
        <f>SUMIFS(СВЦЭМ!$F$34:$F$777,СВЦЭМ!$A$34:$A$777,$A204,СВЦЭМ!$B$34:$B$777,L$190)+'СЕТ СН'!$F$12</f>
        <v>74.917223030000002</v>
      </c>
      <c r="M204" s="37">
        <f>SUMIFS(СВЦЭМ!$F$34:$F$777,СВЦЭМ!$A$34:$A$777,$A204,СВЦЭМ!$B$34:$B$777,M$190)+'СЕТ СН'!$F$12</f>
        <v>75.158404450000006</v>
      </c>
      <c r="N204" s="37">
        <f>SUMIFS(СВЦЭМ!$F$34:$F$777,СВЦЭМ!$A$34:$A$777,$A204,СВЦЭМ!$B$34:$B$777,N$190)+'СЕТ СН'!$F$12</f>
        <v>73.613776000000001</v>
      </c>
      <c r="O204" s="37">
        <f>SUMIFS(СВЦЭМ!$F$34:$F$777,СВЦЭМ!$A$34:$A$777,$A204,СВЦЭМ!$B$34:$B$777,O$190)+'СЕТ СН'!$F$12</f>
        <v>74.228930230000003</v>
      </c>
      <c r="P204" s="37">
        <f>SUMIFS(СВЦЭМ!$F$34:$F$777,СВЦЭМ!$A$34:$A$777,$A204,СВЦЭМ!$B$34:$B$777,P$190)+'СЕТ СН'!$F$12</f>
        <v>75.926614479999998</v>
      </c>
      <c r="Q204" s="37">
        <f>SUMIFS(СВЦЭМ!$F$34:$F$777,СВЦЭМ!$A$34:$A$777,$A204,СВЦЭМ!$B$34:$B$777,Q$190)+'СЕТ СН'!$F$12</f>
        <v>76.758850699999996</v>
      </c>
      <c r="R204" s="37">
        <f>SUMIFS(СВЦЭМ!$F$34:$F$777,СВЦЭМ!$A$34:$A$777,$A204,СВЦЭМ!$B$34:$B$777,R$190)+'СЕТ СН'!$F$12</f>
        <v>77.246911209999993</v>
      </c>
      <c r="S204" s="37">
        <f>SUMIFS(СВЦЭМ!$F$34:$F$777,СВЦЭМ!$A$34:$A$777,$A204,СВЦЭМ!$B$34:$B$777,S$190)+'СЕТ СН'!$F$12</f>
        <v>77.577334329999999</v>
      </c>
      <c r="T204" s="37">
        <f>SUMIFS(СВЦЭМ!$F$34:$F$777,СВЦЭМ!$A$34:$A$777,$A204,СВЦЭМ!$B$34:$B$777,T$190)+'СЕТ СН'!$F$12</f>
        <v>77.873379220000004</v>
      </c>
      <c r="U204" s="37">
        <f>SUMIFS(СВЦЭМ!$F$34:$F$777,СВЦЭМ!$A$34:$A$777,$A204,СВЦЭМ!$B$34:$B$777,U$190)+'СЕТ СН'!$F$12</f>
        <v>76.053734809999995</v>
      </c>
      <c r="V204" s="37">
        <f>SUMIFS(СВЦЭМ!$F$34:$F$777,СВЦЭМ!$A$34:$A$777,$A204,СВЦЭМ!$B$34:$B$777,V$190)+'СЕТ СН'!$F$12</f>
        <v>75.971837019999995</v>
      </c>
      <c r="W204" s="37">
        <f>SUMIFS(СВЦЭМ!$F$34:$F$777,СВЦЭМ!$A$34:$A$777,$A204,СВЦЭМ!$B$34:$B$777,W$190)+'СЕТ СН'!$F$12</f>
        <v>80.118792319999997</v>
      </c>
      <c r="X204" s="37">
        <f>SUMIFS(СВЦЭМ!$F$34:$F$777,СВЦЭМ!$A$34:$A$777,$A204,СВЦЭМ!$B$34:$B$777,X$190)+'СЕТ СН'!$F$12</f>
        <v>91.992813069999997</v>
      </c>
      <c r="Y204" s="37">
        <f>SUMIFS(СВЦЭМ!$F$34:$F$777,СВЦЭМ!$A$34:$A$777,$A204,СВЦЭМ!$B$34:$B$777,Y$190)+'СЕТ СН'!$F$12</f>
        <v>106.38147377</v>
      </c>
    </row>
    <row r="205" spans="1:25" ht="15.75" x14ac:dyDescent="0.2">
      <c r="A205" s="36">
        <f t="shared" si="5"/>
        <v>43266</v>
      </c>
      <c r="B205" s="37">
        <f>SUMIFS(СВЦЭМ!$F$34:$F$777,СВЦЭМ!$A$34:$A$777,$A205,СВЦЭМ!$B$34:$B$777,B$190)+'СЕТ СН'!$F$12</f>
        <v>104.99695982</v>
      </c>
      <c r="C205" s="37">
        <f>SUMIFS(СВЦЭМ!$F$34:$F$777,СВЦЭМ!$A$34:$A$777,$A205,СВЦЭМ!$B$34:$B$777,C$190)+'СЕТ СН'!$F$12</f>
        <v>111.34182001000001</v>
      </c>
      <c r="D205" s="37">
        <f>SUMIFS(СВЦЭМ!$F$34:$F$777,СВЦЭМ!$A$34:$A$777,$A205,СВЦЭМ!$B$34:$B$777,D$190)+'СЕТ СН'!$F$12</f>
        <v>111.11950811</v>
      </c>
      <c r="E205" s="37">
        <f>SUMIFS(СВЦЭМ!$F$34:$F$777,СВЦЭМ!$A$34:$A$777,$A205,СВЦЭМ!$B$34:$B$777,E$190)+'СЕТ СН'!$F$12</f>
        <v>110.42318475</v>
      </c>
      <c r="F205" s="37">
        <f>SUMIFS(СВЦЭМ!$F$34:$F$777,СВЦЭМ!$A$34:$A$777,$A205,СВЦЭМ!$B$34:$B$777,F$190)+'СЕТ СН'!$F$12</f>
        <v>110.20723135999999</v>
      </c>
      <c r="G205" s="37">
        <f>SUMIFS(СВЦЭМ!$F$34:$F$777,СВЦЭМ!$A$34:$A$777,$A205,СВЦЭМ!$B$34:$B$777,G$190)+'СЕТ СН'!$F$12</f>
        <v>110.50569925000001</v>
      </c>
      <c r="H205" s="37">
        <f>SUMIFS(СВЦЭМ!$F$34:$F$777,СВЦЭМ!$A$34:$A$777,$A205,СВЦЭМ!$B$34:$B$777,H$190)+'СЕТ СН'!$F$12</f>
        <v>104.14519795</v>
      </c>
      <c r="I205" s="37">
        <f>SUMIFS(СВЦЭМ!$F$34:$F$777,СВЦЭМ!$A$34:$A$777,$A205,СВЦЭМ!$B$34:$B$777,I$190)+'СЕТ СН'!$F$12</f>
        <v>86.942491180000005</v>
      </c>
      <c r="J205" s="37">
        <f>SUMIFS(СВЦЭМ!$F$34:$F$777,СВЦЭМ!$A$34:$A$777,$A205,СВЦЭМ!$B$34:$B$777,J$190)+'СЕТ СН'!$F$12</f>
        <v>77.431796969999994</v>
      </c>
      <c r="K205" s="37">
        <f>SUMIFS(СВЦЭМ!$F$34:$F$777,СВЦЭМ!$A$34:$A$777,$A205,СВЦЭМ!$B$34:$B$777,K$190)+'СЕТ СН'!$F$12</f>
        <v>74.022848870000004</v>
      </c>
      <c r="L205" s="37">
        <f>SUMIFS(СВЦЭМ!$F$34:$F$777,СВЦЭМ!$A$34:$A$777,$A205,СВЦЭМ!$B$34:$B$777,L$190)+'СЕТ СН'!$F$12</f>
        <v>73.823557249999993</v>
      </c>
      <c r="M205" s="37">
        <f>SUMIFS(СВЦЭМ!$F$34:$F$777,СВЦЭМ!$A$34:$A$777,$A205,СВЦЭМ!$B$34:$B$777,M$190)+'СЕТ СН'!$F$12</f>
        <v>71.956583390000006</v>
      </c>
      <c r="N205" s="37">
        <f>SUMIFS(СВЦЭМ!$F$34:$F$777,СВЦЭМ!$A$34:$A$777,$A205,СВЦЭМ!$B$34:$B$777,N$190)+'СЕТ СН'!$F$12</f>
        <v>72.397729940000005</v>
      </c>
      <c r="O205" s="37">
        <f>SUMIFS(СВЦЭМ!$F$34:$F$777,СВЦЭМ!$A$34:$A$777,$A205,СВЦЭМ!$B$34:$B$777,O$190)+'СЕТ СН'!$F$12</f>
        <v>72.353277250000005</v>
      </c>
      <c r="P205" s="37">
        <f>SUMIFS(СВЦЭМ!$F$34:$F$777,СВЦЭМ!$A$34:$A$777,$A205,СВЦЭМ!$B$34:$B$777,P$190)+'СЕТ СН'!$F$12</f>
        <v>72.876743259999998</v>
      </c>
      <c r="Q205" s="37">
        <f>SUMIFS(СВЦЭМ!$F$34:$F$777,СВЦЭМ!$A$34:$A$777,$A205,СВЦЭМ!$B$34:$B$777,Q$190)+'СЕТ СН'!$F$12</f>
        <v>76.881327690000006</v>
      </c>
      <c r="R205" s="37">
        <f>SUMIFS(СВЦЭМ!$F$34:$F$777,СВЦЭМ!$A$34:$A$777,$A205,СВЦЭМ!$B$34:$B$777,R$190)+'СЕТ СН'!$F$12</f>
        <v>74.73154701</v>
      </c>
      <c r="S205" s="37">
        <f>SUMIFS(СВЦЭМ!$F$34:$F$777,СВЦЭМ!$A$34:$A$777,$A205,СВЦЭМ!$B$34:$B$777,S$190)+'СЕТ СН'!$F$12</f>
        <v>73.625187120000007</v>
      </c>
      <c r="T205" s="37">
        <f>SUMIFS(СВЦЭМ!$F$34:$F$777,СВЦЭМ!$A$34:$A$777,$A205,СВЦЭМ!$B$34:$B$777,T$190)+'СЕТ СН'!$F$12</f>
        <v>73.541815290000002</v>
      </c>
      <c r="U205" s="37">
        <f>SUMIFS(СВЦЭМ!$F$34:$F$777,СВЦЭМ!$A$34:$A$777,$A205,СВЦЭМ!$B$34:$B$777,U$190)+'СЕТ СН'!$F$12</f>
        <v>73.775638799999996</v>
      </c>
      <c r="V205" s="37">
        <f>SUMIFS(СВЦЭМ!$F$34:$F$777,СВЦЭМ!$A$34:$A$777,$A205,СВЦЭМ!$B$34:$B$777,V$190)+'СЕТ СН'!$F$12</f>
        <v>74.376301010000006</v>
      </c>
      <c r="W205" s="37">
        <f>SUMIFS(СВЦЭМ!$F$34:$F$777,СВЦЭМ!$A$34:$A$777,$A205,СВЦЭМ!$B$34:$B$777,W$190)+'СЕТ СН'!$F$12</f>
        <v>79.841445719999996</v>
      </c>
      <c r="X205" s="37">
        <f>SUMIFS(СВЦЭМ!$F$34:$F$777,СВЦЭМ!$A$34:$A$777,$A205,СВЦЭМ!$B$34:$B$777,X$190)+'СЕТ СН'!$F$12</f>
        <v>90.360728800000004</v>
      </c>
      <c r="Y205" s="37">
        <f>SUMIFS(СВЦЭМ!$F$34:$F$777,СВЦЭМ!$A$34:$A$777,$A205,СВЦЭМ!$B$34:$B$777,Y$190)+'СЕТ СН'!$F$12</f>
        <v>102.56245749</v>
      </c>
    </row>
    <row r="206" spans="1:25" ht="15.75" x14ac:dyDescent="0.2">
      <c r="A206" s="36">
        <f t="shared" si="5"/>
        <v>43267</v>
      </c>
      <c r="B206" s="37">
        <f>SUMIFS(СВЦЭМ!$F$34:$F$777,СВЦЭМ!$A$34:$A$777,$A206,СВЦЭМ!$B$34:$B$777,B$190)+'СЕТ СН'!$F$12</f>
        <v>105.21280854</v>
      </c>
      <c r="C206" s="37">
        <f>SUMIFS(СВЦЭМ!$F$34:$F$777,СВЦЭМ!$A$34:$A$777,$A206,СВЦЭМ!$B$34:$B$777,C$190)+'СЕТ СН'!$F$12</f>
        <v>110.68642792999999</v>
      </c>
      <c r="D206" s="37">
        <f>SUMIFS(СВЦЭМ!$F$34:$F$777,СВЦЭМ!$A$34:$A$777,$A206,СВЦЭМ!$B$34:$B$777,D$190)+'СЕТ СН'!$F$12</f>
        <v>111.09035245</v>
      </c>
      <c r="E206" s="37">
        <f>SUMIFS(СВЦЭМ!$F$34:$F$777,СВЦЭМ!$A$34:$A$777,$A206,СВЦЭМ!$B$34:$B$777,E$190)+'СЕТ СН'!$F$12</f>
        <v>110.42424536</v>
      </c>
      <c r="F206" s="37">
        <f>SUMIFS(СВЦЭМ!$F$34:$F$777,СВЦЭМ!$A$34:$A$777,$A206,СВЦЭМ!$B$34:$B$777,F$190)+'СЕТ СН'!$F$12</f>
        <v>109.87961659</v>
      </c>
      <c r="G206" s="37">
        <f>SUMIFS(СВЦЭМ!$F$34:$F$777,СВЦЭМ!$A$34:$A$777,$A206,СВЦЭМ!$B$34:$B$777,G$190)+'СЕТ СН'!$F$12</f>
        <v>110.35820866</v>
      </c>
      <c r="H206" s="37">
        <f>SUMIFS(СВЦЭМ!$F$34:$F$777,СВЦЭМ!$A$34:$A$777,$A206,СВЦЭМ!$B$34:$B$777,H$190)+'СЕТ СН'!$F$12</f>
        <v>105.99123819</v>
      </c>
      <c r="I206" s="37">
        <f>SUMIFS(СВЦЭМ!$F$34:$F$777,СВЦЭМ!$A$34:$A$777,$A206,СВЦЭМ!$B$34:$B$777,I$190)+'СЕТ СН'!$F$12</f>
        <v>90.498212150000001</v>
      </c>
      <c r="J206" s="37">
        <f>SUMIFS(СВЦЭМ!$F$34:$F$777,СВЦЭМ!$A$34:$A$777,$A206,СВЦЭМ!$B$34:$B$777,J$190)+'СЕТ СН'!$F$12</f>
        <v>76.026165300000002</v>
      </c>
      <c r="K206" s="37">
        <f>SUMIFS(СВЦЭМ!$F$34:$F$777,СВЦЭМ!$A$34:$A$777,$A206,СВЦЭМ!$B$34:$B$777,K$190)+'СЕТ СН'!$F$12</f>
        <v>71.294164469999998</v>
      </c>
      <c r="L206" s="37">
        <f>SUMIFS(СВЦЭМ!$F$34:$F$777,СВЦЭМ!$A$34:$A$777,$A206,СВЦЭМ!$B$34:$B$777,L$190)+'СЕТ СН'!$F$12</f>
        <v>69.928901229999994</v>
      </c>
      <c r="M206" s="37">
        <f>SUMIFS(СВЦЭМ!$F$34:$F$777,СВЦЭМ!$A$34:$A$777,$A206,СВЦЭМ!$B$34:$B$777,M$190)+'СЕТ СН'!$F$12</f>
        <v>69.358908270000001</v>
      </c>
      <c r="N206" s="37">
        <f>SUMIFS(СВЦЭМ!$F$34:$F$777,СВЦЭМ!$A$34:$A$777,$A206,СВЦЭМ!$B$34:$B$777,N$190)+'СЕТ СН'!$F$12</f>
        <v>69.960561479999996</v>
      </c>
      <c r="O206" s="37">
        <f>SUMIFS(СВЦЭМ!$F$34:$F$777,СВЦЭМ!$A$34:$A$777,$A206,СВЦЭМ!$B$34:$B$777,O$190)+'СЕТ СН'!$F$12</f>
        <v>70.9037845</v>
      </c>
      <c r="P206" s="37">
        <f>SUMIFS(СВЦЭМ!$F$34:$F$777,СВЦЭМ!$A$34:$A$777,$A206,СВЦЭМ!$B$34:$B$777,P$190)+'СЕТ СН'!$F$12</f>
        <v>72.569561419999999</v>
      </c>
      <c r="Q206" s="37">
        <f>SUMIFS(СВЦЭМ!$F$34:$F$777,СВЦЭМ!$A$34:$A$777,$A206,СВЦЭМ!$B$34:$B$777,Q$190)+'СЕТ СН'!$F$12</f>
        <v>72.677002569999999</v>
      </c>
      <c r="R206" s="37">
        <f>SUMIFS(СВЦЭМ!$F$34:$F$777,СВЦЭМ!$A$34:$A$777,$A206,СВЦЭМ!$B$34:$B$777,R$190)+'СЕТ СН'!$F$12</f>
        <v>72.813694510000005</v>
      </c>
      <c r="S206" s="37">
        <f>SUMIFS(СВЦЭМ!$F$34:$F$777,СВЦЭМ!$A$34:$A$777,$A206,СВЦЭМ!$B$34:$B$777,S$190)+'СЕТ СН'!$F$12</f>
        <v>71.125610739999999</v>
      </c>
      <c r="T206" s="37">
        <f>SUMIFS(СВЦЭМ!$F$34:$F$777,СВЦЭМ!$A$34:$A$777,$A206,СВЦЭМ!$B$34:$B$777,T$190)+'СЕТ СН'!$F$12</f>
        <v>70.856252850000004</v>
      </c>
      <c r="U206" s="37">
        <f>SUMIFS(СВЦЭМ!$F$34:$F$777,СВЦЭМ!$A$34:$A$777,$A206,СВЦЭМ!$B$34:$B$777,U$190)+'СЕТ СН'!$F$12</f>
        <v>71.500485569999995</v>
      </c>
      <c r="V206" s="37">
        <f>SUMIFS(СВЦЭМ!$F$34:$F$777,СВЦЭМ!$A$34:$A$777,$A206,СВЦЭМ!$B$34:$B$777,V$190)+'СЕТ СН'!$F$12</f>
        <v>70.160361769999994</v>
      </c>
      <c r="W206" s="37">
        <f>SUMIFS(СВЦЭМ!$F$34:$F$777,СВЦЭМ!$A$34:$A$777,$A206,СВЦЭМ!$B$34:$B$777,W$190)+'СЕТ СН'!$F$12</f>
        <v>75.507637509999995</v>
      </c>
      <c r="X206" s="37">
        <f>SUMIFS(СВЦЭМ!$F$34:$F$777,СВЦЭМ!$A$34:$A$777,$A206,СВЦЭМ!$B$34:$B$777,X$190)+'СЕТ СН'!$F$12</f>
        <v>86.729033220000005</v>
      </c>
      <c r="Y206" s="37">
        <f>SUMIFS(СВЦЭМ!$F$34:$F$777,СВЦЭМ!$A$34:$A$777,$A206,СВЦЭМ!$B$34:$B$777,Y$190)+'СЕТ СН'!$F$12</f>
        <v>101.02076782</v>
      </c>
    </row>
    <row r="207" spans="1:25" ht="15.75" x14ac:dyDescent="0.2">
      <c r="A207" s="36">
        <f t="shared" si="5"/>
        <v>43268</v>
      </c>
      <c r="B207" s="37">
        <f>SUMIFS(СВЦЭМ!$F$34:$F$777,СВЦЭМ!$A$34:$A$777,$A207,СВЦЭМ!$B$34:$B$777,B$190)+'СЕТ СН'!$F$12</f>
        <v>105.12738301</v>
      </c>
      <c r="C207" s="37">
        <f>SUMIFS(СВЦЭМ!$F$34:$F$777,СВЦЭМ!$A$34:$A$777,$A207,СВЦЭМ!$B$34:$B$777,C$190)+'СЕТ СН'!$F$12</f>
        <v>111.42768002</v>
      </c>
      <c r="D207" s="37">
        <f>SUMIFS(СВЦЭМ!$F$34:$F$777,СВЦЭМ!$A$34:$A$777,$A207,СВЦЭМ!$B$34:$B$777,D$190)+'СЕТ СН'!$F$12</f>
        <v>111.78204755</v>
      </c>
      <c r="E207" s="37">
        <f>SUMIFS(СВЦЭМ!$F$34:$F$777,СВЦЭМ!$A$34:$A$777,$A207,СВЦЭМ!$B$34:$B$777,E$190)+'СЕТ СН'!$F$12</f>
        <v>111.09458586</v>
      </c>
      <c r="F207" s="37">
        <f>SUMIFS(СВЦЭМ!$F$34:$F$777,СВЦЭМ!$A$34:$A$777,$A207,СВЦЭМ!$B$34:$B$777,F$190)+'СЕТ СН'!$F$12</f>
        <v>110.34476091000001</v>
      </c>
      <c r="G207" s="37">
        <f>SUMIFS(СВЦЭМ!$F$34:$F$777,СВЦЭМ!$A$34:$A$777,$A207,СВЦЭМ!$B$34:$B$777,G$190)+'СЕТ СН'!$F$12</f>
        <v>109.40290002</v>
      </c>
      <c r="H207" s="37">
        <f>SUMIFS(СВЦЭМ!$F$34:$F$777,СВЦЭМ!$A$34:$A$777,$A207,СВЦЭМ!$B$34:$B$777,H$190)+'СЕТ СН'!$F$12</f>
        <v>108.60727668</v>
      </c>
      <c r="I207" s="37">
        <f>SUMIFS(СВЦЭМ!$F$34:$F$777,СВЦЭМ!$A$34:$A$777,$A207,СВЦЭМ!$B$34:$B$777,I$190)+'СЕТ СН'!$F$12</f>
        <v>98.072951869999997</v>
      </c>
      <c r="J207" s="37">
        <f>SUMIFS(СВЦЭМ!$F$34:$F$777,СВЦЭМ!$A$34:$A$777,$A207,СВЦЭМ!$B$34:$B$777,J$190)+'СЕТ СН'!$F$12</f>
        <v>82.398118719999999</v>
      </c>
      <c r="K207" s="37">
        <f>SUMIFS(СВЦЭМ!$F$34:$F$777,СВЦЭМ!$A$34:$A$777,$A207,СВЦЭМ!$B$34:$B$777,K$190)+'СЕТ СН'!$F$12</f>
        <v>73.76725424</v>
      </c>
      <c r="L207" s="37">
        <f>SUMIFS(СВЦЭМ!$F$34:$F$777,СВЦЭМ!$A$34:$A$777,$A207,СВЦЭМ!$B$34:$B$777,L$190)+'СЕТ СН'!$F$12</f>
        <v>70.19036371</v>
      </c>
      <c r="M207" s="37">
        <f>SUMIFS(СВЦЭМ!$F$34:$F$777,СВЦЭМ!$A$34:$A$777,$A207,СВЦЭМ!$B$34:$B$777,M$190)+'СЕТ СН'!$F$12</f>
        <v>69.345713329999995</v>
      </c>
      <c r="N207" s="37">
        <f>SUMIFS(СВЦЭМ!$F$34:$F$777,СВЦЭМ!$A$34:$A$777,$A207,СВЦЭМ!$B$34:$B$777,N$190)+'СЕТ СН'!$F$12</f>
        <v>69.318390879999995</v>
      </c>
      <c r="O207" s="37">
        <f>SUMIFS(СВЦЭМ!$F$34:$F$777,СВЦЭМ!$A$34:$A$777,$A207,СВЦЭМ!$B$34:$B$777,O$190)+'СЕТ СН'!$F$12</f>
        <v>68.955238069999993</v>
      </c>
      <c r="P207" s="37">
        <f>SUMIFS(СВЦЭМ!$F$34:$F$777,СВЦЭМ!$A$34:$A$777,$A207,СВЦЭМ!$B$34:$B$777,P$190)+'СЕТ СН'!$F$12</f>
        <v>73.050768969999993</v>
      </c>
      <c r="Q207" s="37">
        <f>SUMIFS(СВЦЭМ!$F$34:$F$777,СВЦЭМ!$A$34:$A$777,$A207,СВЦЭМ!$B$34:$B$777,Q$190)+'СЕТ СН'!$F$12</f>
        <v>74.175503210000002</v>
      </c>
      <c r="R207" s="37">
        <f>SUMIFS(СВЦЭМ!$F$34:$F$777,СВЦЭМ!$A$34:$A$777,$A207,СВЦЭМ!$B$34:$B$777,R$190)+'СЕТ СН'!$F$12</f>
        <v>74.065150540000005</v>
      </c>
      <c r="S207" s="37">
        <f>SUMIFS(СВЦЭМ!$F$34:$F$777,СВЦЭМ!$A$34:$A$777,$A207,СВЦЭМ!$B$34:$B$777,S$190)+'СЕТ СН'!$F$12</f>
        <v>70.131848439999999</v>
      </c>
      <c r="T207" s="37">
        <f>SUMIFS(СВЦЭМ!$F$34:$F$777,СВЦЭМ!$A$34:$A$777,$A207,СВЦЭМ!$B$34:$B$777,T$190)+'СЕТ СН'!$F$12</f>
        <v>68.711860740000006</v>
      </c>
      <c r="U207" s="37">
        <f>SUMIFS(СВЦЭМ!$F$34:$F$777,СВЦЭМ!$A$34:$A$777,$A207,СВЦЭМ!$B$34:$B$777,U$190)+'СЕТ СН'!$F$12</f>
        <v>69.295369489999999</v>
      </c>
      <c r="V207" s="37">
        <f>SUMIFS(СВЦЭМ!$F$34:$F$777,СВЦЭМ!$A$34:$A$777,$A207,СВЦЭМ!$B$34:$B$777,V$190)+'СЕТ СН'!$F$12</f>
        <v>68.631782670000007</v>
      </c>
      <c r="W207" s="37">
        <f>SUMIFS(СВЦЭМ!$F$34:$F$777,СВЦЭМ!$A$34:$A$777,$A207,СВЦЭМ!$B$34:$B$777,W$190)+'СЕТ СН'!$F$12</f>
        <v>74.879654849999994</v>
      </c>
      <c r="X207" s="37">
        <f>SUMIFS(СВЦЭМ!$F$34:$F$777,СВЦЭМ!$A$34:$A$777,$A207,СВЦЭМ!$B$34:$B$777,X$190)+'СЕТ СН'!$F$12</f>
        <v>81.94032867</v>
      </c>
      <c r="Y207" s="37">
        <f>SUMIFS(СВЦЭМ!$F$34:$F$777,СВЦЭМ!$A$34:$A$777,$A207,СВЦЭМ!$B$34:$B$777,Y$190)+'СЕТ СН'!$F$12</f>
        <v>95.992260060000007</v>
      </c>
    </row>
    <row r="208" spans="1:25" ht="15.75" x14ac:dyDescent="0.2">
      <c r="A208" s="36">
        <f t="shared" si="5"/>
        <v>43269</v>
      </c>
      <c r="B208" s="37">
        <f>SUMIFS(СВЦЭМ!$F$34:$F$777,СВЦЭМ!$A$34:$A$777,$A208,СВЦЭМ!$B$34:$B$777,B$190)+'СЕТ СН'!$F$12</f>
        <v>110.433547</v>
      </c>
      <c r="C208" s="37">
        <f>SUMIFS(СВЦЭМ!$F$34:$F$777,СВЦЭМ!$A$34:$A$777,$A208,СВЦЭМ!$B$34:$B$777,C$190)+'СЕТ СН'!$F$12</f>
        <v>112.89724126999999</v>
      </c>
      <c r="D208" s="37">
        <f>SUMIFS(СВЦЭМ!$F$34:$F$777,СВЦЭМ!$A$34:$A$777,$A208,СВЦЭМ!$B$34:$B$777,D$190)+'СЕТ СН'!$F$12</f>
        <v>111.71438673</v>
      </c>
      <c r="E208" s="37">
        <f>SUMIFS(СВЦЭМ!$F$34:$F$777,СВЦЭМ!$A$34:$A$777,$A208,СВЦЭМ!$B$34:$B$777,E$190)+'СЕТ СН'!$F$12</f>
        <v>110.88018357999999</v>
      </c>
      <c r="F208" s="37">
        <f>SUMIFS(СВЦЭМ!$F$34:$F$777,СВЦЭМ!$A$34:$A$777,$A208,СВЦЭМ!$B$34:$B$777,F$190)+'СЕТ СН'!$F$12</f>
        <v>110.22126915</v>
      </c>
      <c r="G208" s="37">
        <f>SUMIFS(СВЦЭМ!$F$34:$F$777,СВЦЭМ!$A$34:$A$777,$A208,СВЦЭМ!$B$34:$B$777,G$190)+'СЕТ СН'!$F$12</f>
        <v>110.78968551</v>
      </c>
      <c r="H208" s="37">
        <f>SUMIFS(СВЦЭМ!$F$34:$F$777,СВЦЭМ!$A$34:$A$777,$A208,СВЦЭМ!$B$34:$B$777,H$190)+'СЕТ СН'!$F$12</f>
        <v>106.54656212</v>
      </c>
      <c r="I208" s="37">
        <f>SUMIFS(СВЦЭМ!$F$34:$F$777,СВЦЭМ!$A$34:$A$777,$A208,СВЦЭМ!$B$34:$B$777,I$190)+'СЕТ СН'!$F$12</f>
        <v>90.993350129999996</v>
      </c>
      <c r="J208" s="37">
        <f>SUMIFS(СВЦЭМ!$F$34:$F$777,СВЦЭМ!$A$34:$A$777,$A208,СВЦЭМ!$B$34:$B$777,J$190)+'СЕТ СН'!$F$12</f>
        <v>77.945224280000005</v>
      </c>
      <c r="K208" s="37">
        <f>SUMIFS(СВЦЭМ!$F$34:$F$777,СВЦЭМ!$A$34:$A$777,$A208,СВЦЭМ!$B$34:$B$777,K$190)+'СЕТ СН'!$F$12</f>
        <v>72.457787640000006</v>
      </c>
      <c r="L208" s="37">
        <f>SUMIFS(СВЦЭМ!$F$34:$F$777,СВЦЭМ!$A$34:$A$777,$A208,СВЦЭМ!$B$34:$B$777,L$190)+'СЕТ СН'!$F$12</f>
        <v>71.935372349999994</v>
      </c>
      <c r="M208" s="37">
        <f>SUMIFS(СВЦЭМ!$F$34:$F$777,СВЦЭМ!$A$34:$A$777,$A208,СВЦЭМ!$B$34:$B$777,M$190)+'СЕТ СН'!$F$12</f>
        <v>72.182874560000002</v>
      </c>
      <c r="N208" s="37">
        <f>SUMIFS(СВЦЭМ!$F$34:$F$777,СВЦЭМ!$A$34:$A$777,$A208,СВЦЭМ!$B$34:$B$777,N$190)+'СЕТ СН'!$F$12</f>
        <v>71.126229899999998</v>
      </c>
      <c r="O208" s="37">
        <f>SUMIFS(СВЦЭМ!$F$34:$F$777,СВЦЭМ!$A$34:$A$777,$A208,СВЦЭМ!$B$34:$B$777,O$190)+'СЕТ СН'!$F$12</f>
        <v>70.519702050000006</v>
      </c>
      <c r="P208" s="37">
        <f>SUMIFS(СВЦЭМ!$F$34:$F$777,СВЦЭМ!$A$34:$A$777,$A208,СВЦЭМ!$B$34:$B$777,P$190)+'СЕТ СН'!$F$12</f>
        <v>72.11078268</v>
      </c>
      <c r="Q208" s="37">
        <f>SUMIFS(СВЦЭМ!$F$34:$F$777,СВЦЭМ!$A$34:$A$777,$A208,СВЦЭМ!$B$34:$B$777,Q$190)+'СЕТ СН'!$F$12</f>
        <v>72.142281440000005</v>
      </c>
      <c r="R208" s="37">
        <f>SUMIFS(СВЦЭМ!$F$34:$F$777,СВЦЭМ!$A$34:$A$777,$A208,СВЦЭМ!$B$34:$B$777,R$190)+'СЕТ СН'!$F$12</f>
        <v>72.742079239999995</v>
      </c>
      <c r="S208" s="37">
        <f>SUMIFS(СВЦЭМ!$F$34:$F$777,СВЦЭМ!$A$34:$A$777,$A208,СВЦЭМ!$B$34:$B$777,S$190)+'СЕТ СН'!$F$12</f>
        <v>71.938173969999994</v>
      </c>
      <c r="T208" s="37">
        <f>SUMIFS(СВЦЭМ!$F$34:$F$777,СВЦЭМ!$A$34:$A$777,$A208,СВЦЭМ!$B$34:$B$777,T$190)+'СЕТ СН'!$F$12</f>
        <v>71.018168189999997</v>
      </c>
      <c r="U208" s="37">
        <f>SUMIFS(СВЦЭМ!$F$34:$F$777,СВЦЭМ!$A$34:$A$777,$A208,СВЦЭМ!$B$34:$B$777,U$190)+'СЕТ СН'!$F$12</f>
        <v>72.391753710000003</v>
      </c>
      <c r="V208" s="37">
        <f>SUMIFS(СВЦЭМ!$F$34:$F$777,СВЦЭМ!$A$34:$A$777,$A208,СВЦЭМ!$B$34:$B$777,V$190)+'СЕТ СН'!$F$12</f>
        <v>72.834705929999998</v>
      </c>
      <c r="W208" s="37">
        <f>SUMIFS(СВЦЭМ!$F$34:$F$777,СВЦЭМ!$A$34:$A$777,$A208,СВЦЭМ!$B$34:$B$777,W$190)+'СЕТ СН'!$F$12</f>
        <v>77.477224680000006</v>
      </c>
      <c r="X208" s="37">
        <f>SUMIFS(СВЦЭМ!$F$34:$F$777,СВЦЭМ!$A$34:$A$777,$A208,СВЦЭМ!$B$34:$B$777,X$190)+'СЕТ СН'!$F$12</f>
        <v>88.336611099999999</v>
      </c>
      <c r="Y208" s="37">
        <f>SUMIFS(СВЦЭМ!$F$34:$F$777,СВЦЭМ!$A$34:$A$777,$A208,СВЦЭМ!$B$34:$B$777,Y$190)+'СЕТ СН'!$F$12</f>
        <v>101.56141663</v>
      </c>
    </row>
    <row r="209" spans="1:25" ht="15.75" x14ac:dyDescent="0.2">
      <c r="A209" s="36">
        <f t="shared" si="5"/>
        <v>43270</v>
      </c>
      <c r="B209" s="37">
        <f>SUMIFS(СВЦЭМ!$F$34:$F$777,СВЦЭМ!$A$34:$A$777,$A209,СВЦЭМ!$B$34:$B$777,B$190)+'СЕТ СН'!$F$12</f>
        <v>99.959328499999998</v>
      </c>
      <c r="C209" s="37">
        <f>SUMIFS(СВЦЭМ!$F$34:$F$777,СВЦЭМ!$A$34:$A$777,$A209,СВЦЭМ!$B$34:$B$777,C$190)+'СЕТ СН'!$F$12</f>
        <v>104.81313968000001</v>
      </c>
      <c r="D209" s="37">
        <f>SUMIFS(СВЦЭМ!$F$34:$F$777,СВЦЭМ!$A$34:$A$777,$A209,СВЦЭМ!$B$34:$B$777,D$190)+'СЕТ СН'!$F$12</f>
        <v>105.79714319999999</v>
      </c>
      <c r="E209" s="37">
        <f>SUMIFS(СВЦЭМ!$F$34:$F$777,СВЦЭМ!$A$34:$A$777,$A209,СВЦЭМ!$B$34:$B$777,E$190)+'СЕТ СН'!$F$12</f>
        <v>95.209103720000002</v>
      </c>
      <c r="F209" s="37">
        <f>SUMIFS(СВЦЭМ!$F$34:$F$777,СВЦЭМ!$A$34:$A$777,$A209,СВЦЭМ!$B$34:$B$777,F$190)+'СЕТ СН'!$F$12</f>
        <v>94.46234844</v>
      </c>
      <c r="G209" s="37">
        <f>SUMIFS(СВЦЭМ!$F$34:$F$777,СВЦЭМ!$A$34:$A$777,$A209,СВЦЭМ!$B$34:$B$777,G$190)+'СЕТ СН'!$F$12</f>
        <v>92.753196310000007</v>
      </c>
      <c r="H209" s="37">
        <f>SUMIFS(СВЦЭМ!$F$34:$F$777,СВЦЭМ!$A$34:$A$777,$A209,СВЦЭМ!$B$34:$B$777,H$190)+'СЕТ СН'!$F$12</f>
        <v>93.129310889999999</v>
      </c>
      <c r="I209" s="37">
        <f>SUMIFS(СВЦЭМ!$F$34:$F$777,СВЦЭМ!$A$34:$A$777,$A209,СВЦЭМ!$B$34:$B$777,I$190)+'СЕТ СН'!$F$12</f>
        <v>85.667044939999997</v>
      </c>
      <c r="J209" s="37">
        <f>SUMIFS(СВЦЭМ!$F$34:$F$777,СВЦЭМ!$A$34:$A$777,$A209,СВЦЭМ!$B$34:$B$777,J$190)+'СЕТ СН'!$F$12</f>
        <v>74.896655089999996</v>
      </c>
      <c r="K209" s="37">
        <f>SUMIFS(СВЦЭМ!$F$34:$F$777,СВЦЭМ!$A$34:$A$777,$A209,СВЦЭМ!$B$34:$B$777,K$190)+'СЕТ СН'!$F$12</f>
        <v>69.699767379999997</v>
      </c>
      <c r="L209" s="37">
        <f>SUMIFS(СВЦЭМ!$F$34:$F$777,СВЦЭМ!$A$34:$A$777,$A209,СВЦЭМ!$B$34:$B$777,L$190)+'СЕТ СН'!$F$12</f>
        <v>69.518520649999999</v>
      </c>
      <c r="M209" s="37">
        <f>SUMIFS(СВЦЭМ!$F$34:$F$777,СВЦЭМ!$A$34:$A$777,$A209,СВЦЭМ!$B$34:$B$777,M$190)+'СЕТ СН'!$F$12</f>
        <v>70.274444520000003</v>
      </c>
      <c r="N209" s="37">
        <f>SUMIFS(СВЦЭМ!$F$34:$F$777,СВЦЭМ!$A$34:$A$777,$A209,СВЦЭМ!$B$34:$B$777,N$190)+'СЕТ СН'!$F$12</f>
        <v>70.264499689999994</v>
      </c>
      <c r="O209" s="37">
        <f>SUMIFS(СВЦЭМ!$F$34:$F$777,СВЦЭМ!$A$34:$A$777,$A209,СВЦЭМ!$B$34:$B$777,O$190)+'СЕТ СН'!$F$12</f>
        <v>68.519541680000003</v>
      </c>
      <c r="P209" s="37">
        <f>SUMIFS(СВЦЭМ!$F$34:$F$777,СВЦЭМ!$A$34:$A$777,$A209,СВЦЭМ!$B$34:$B$777,P$190)+'СЕТ СН'!$F$12</f>
        <v>71.352336589999993</v>
      </c>
      <c r="Q209" s="37">
        <f>SUMIFS(СВЦЭМ!$F$34:$F$777,СВЦЭМ!$A$34:$A$777,$A209,СВЦЭМ!$B$34:$B$777,Q$190)+'СЕТ СН'!$F$12</f>
        <v>72.274942460000005</v>
      </c>
      <c r="R209" s="37">
        <f>SUMIFS(СВЦЭМ!$F$34:$F$777,СВЦЭМ!$A$34:$A$777,$A209,СВЦЭМ!$B$34:$B$777,R$190)+'СЕТ СН'!$F$12</f>
        <v>71.602036530000007</v>
      </c>
      <c r="S209" s="37">
        <f>SUMIFS(СВЦЭМ!$F$34:$F$777,СВЦЭМ!$A$34:$A$777,$A209,СВЦЭМ!$B$34:$B$777,S$190)+'СЕТ СН'!$F$12</f>
        <v>70.820793710000004</v>
      </c>
      <c r="T209" s="37">
        <f>SUMIFS(СВЦЭМ!$F$34:$F$777,СВЦЭМ!$A$34:$A$777,$A209,СВЦЭМ!$B$34:$B$777,T$190)+'СЕТ СН'!$F$12</f>
        <v>69.349662879999997</v>
      </c>
      <c r="U209" s="37">
        <f>SUMIFS(СВЦЭМ!$F$34:$F$777,СВЦЭМ!$A$34:$A$777,$A209,СВЦЭМ!$B$34:$B$777,U$190)+'СЕТ СН'!$F$12</f>
        <v>71.175688170000001</v>
      </c>
      <c r="V209" s="37">
        <f>SUMIFS(СВЦЭМ!$F$34:$F$777,СВЦЭМ!$A$34:$A$777,$A209,СВЦЭМ!$B$34:$B$777,V$190)+'СЕТ СН'!$F$12</f>
        <v>71.31037019</v>
      </c>
      <c r="W209" s="37">
        <f>SUMIFS(СВЦЭМ!$F$34:$F$777,СВЦЭМ!$A$34:$A$777,$A209,СВЦЭМ!$B$34:$B$777,W$190)+'СЕТ СН'!$F$12</f>
        <v>74.798535619999996</v>
      </c>
      <c r="X209" s="37">
        <f>SUMIFS(СВЦЭМ!$F$34:$F$777,СВЦЭМ!$A$34:$A$777,$A209,СВЦЭМ!$B$34:$B$777,X$190)+'СЕТ СН'!$F$12</f>
        <v>85.463341929999999</v>
      </c>
      <c r="Y209" s="37">
        <f>SUMIFS(СВЦЭМ!$F$34:$F$777,СВЦЭМ!$A$34:$A$777,$A209,СВЦЭМ!$B$34:$B$777,Y$190)+'СЕТ СН'!$F$12</f>
        <v>97.559914250000006</v>
      </c>
    </row>
    <row r="210" spans="1:25" ht="15.75" x14ac:dyDescent="0.2">
      <c r="A210" s="36">
        <f t="shared" si="5"/>
        <v>43271</v>
      </c>
      <c r="B210" s="37">
        <f>SUMIFS(СВЦЭМ!$F$34:$F$777,СВЦЭМ!$A$34:$A$777,$A210,СВЦЭМ!$B$34:$B$777,B$190)+'СЕТ СН'!$F$12</f>
        <v>95.793926780000007</v>
      </c>
      <c r="C210" s="37">
        <f>SUMIFS(СВЦЭМ!$F$34:$F$777,СВЦЭМ!$A$34:$A$777,$A210,СВЦЭМ!$B$34:$B$777,C$190)+'СЕТ СН'!$F$12</f>
        <v>99.369851449999999</v>
      </c>
      <c r="D210" s="37">
        <f>SUMIFS(СВЦЭМ!$F$34:$F$777,СВЦЭМ!$A$34:$A$777,$A210,СВЦЭМ!$B$34:$B$777,D$190)+'СЕТ СН'!$F$12</f>
        <v>104.49466657000001</v>
      </c>
      <c r="E210" s="37">
        <f>SUMIFS(СВЦЭМ!$F$34:$F$777,СВЦЭМ!$A$34:$A$777,$A210,СВЦЭМ!$B$34:$B$777,E$190)+'СЕТ СН'!$F$12</f>
        <v>106.2801544</v>
      </c>
      <c r="F210" s="37">
        <f>SUMIFS(СВЦЭМ!$F$34:$F$777,СВЦЭМ!$A$34:$A$777,$A210,СВЦЭМ!$B$34:$B$777,F$190)+'СЕТ СН'!$F$12</f>
        <v>106.10757230999999</v>
      </c>
      <c r="G210" s="37">
        <f>SUMIFS(СВЦЭМ!$F$34:$F$777,СВЦЭМ!$A$34:$A$777,$A210,СВЦЭМ!$B$34:$B$777,G$190)+'СЕТ СН'!$F$12</f>
        <v>103.58396347</v>
      </c>
      <c r="H210" s="37">
        <f>SUMIFS(СВЦЭМ!$F$34:$F$777,СВЦЭМ!$A$34:$A$777,$A210,СВЦЭМ!$B$34:$B$777,H$190)+'СЕТ СН'!$F$12</f>
        <v>93.355421269999994</v>
      </c>
      <c r="I210" s="37">
        <f>SUMIFS(СВЦЭМ!$F$34:$F$777,СВЦЭМ!$A$34:$A$777,$A210,СВЦЭМ!$B$34:$B$777,I$190)+'СЕТ СН'!$F$12</f>
        <v>78.64819679</v>
      </c>
      <c r="J210" s="37">
        <f>SUMIFS(СВЦЭМ!$F$34:$F$777,СВЦЭМ!$A$34:$A$777,$A210,СВЦЭМ!$B$34:$B$777,J$190)+'СЕТ СН'!$F$12</f>
        <v>70.183846950000003</v>
      </c>
      <c r="K210" s="37">
        <f>SUMIFS(СВЦЭМ!$F$34:$F$777,СВЦЭМ!$A$34:$A$777,$A210,СВЦЭМ!$B$34:$B$777,K$190)+'СЕТ СН'!$F$12</f>
        <v>66.547863379999995</v>
      </c>
      <c r="L210" s="37">
        <f>SUMIFS(СВЦЭМ!$F$34:$F$777,СВЦЭМ!$A$34:$A$777,$A210,СВЦЭМ!$B$34:$B$777,L$190)+'СЕТ СН'!$F$12</f>
        <v>67.574707349999997</v>
      </c>
      <c r="M210" s="37">
        <f>SUMIFS(СВЦЭМ!$F$34:$F$777,СВЦЭМ!$A$34:$A$777,$A210,СВЦЭМ!$B$34:$B$777,M$190)+'СЕТ СН'!$F$12</f>
        <v>67.801152169999995</v>
      </c>
      <c r="N210" s="37">
        <f>SUMIFS(СВЦЭМ!$F$34:$F$777,СВЦЭМ!$A$34:$A$777,$A210,СВЦЭМ!$B$34:$B$777,N$190)+'СЕТ СН'!$F$12</f>
        <v>68.202852840000006</v>
      </c>
      <c r="O210" s="37">
        <f>SUMIFS(СВЦЭМ!$F$34:$F$777,СВЦЭМ!$A$34:$A$777,$A210,СВЦЭМ!$B$34:$B$777,O$190)+'СЕТ СН'!$F$12</f>
        <v>68.802926959999994</v>
      </c>
      <c r="P210" s="37">
        <f>SUMIFS(СВЦЭМ!$F$34:$F$777,СВЦЭМ!$A$34:$A$777,$A210,СВЦЭМ!$B$34:$B$777,P$190)+'СЕТ СН'!$F$12</f>
        <v>69.165163390000004</v>
      </c>
      <c r="Q210" s="37">
        <f>SUMIFS(СВЦЭМ!$F$34:$F$777,СВЦЭМ!$A$34:$A$777,$A210,СВЦЭМ!$B$34:$B$777,Q$190)+'СЕТ СН'!$F$12</f>
        <v>69.922087619999999</v>
      </c>
      <c r="R210" s="37">
        <f>SUMIFS(СВЦЭМ!$F$34:$F$777,СВЦЭМ!$A$34:$A$777,$A210,СВЦЭМ!$B$34:$B$777,R$190)+'СЕТ СН'!$F$12</f>
        <v>70.710611610000001</v>
      </c>
      <c r="S210" s="37">
        <f>SUMIFS(СВЦЭМ!$F$34:$F$777,СВЦЭМ!$A$34:$A$777,$A210,СВЦЭМ!$B$34:$B$777,S$190)+'СЕТ СН'!$F$12</f>
        <v>74.113163259999993</v>
      </c>
      <c r="T210" s="37">
        <f>SUMIFS(СВЦЭМ!$F$34:$F$777,СВЦЭМ!$A$34:$A$777,$A210,СВЦЭМ!$B$34:$B$777,T$190)+'СЕТ СН'!$F$12</f>
        <v>75.290525709999997</v>
      </c>
      <c r="U210" s="37">
        <f>SUMIFS(СВЦЭМ!$F$34:$F$777,СВЦЭМ!$A$34:$A$777,$A210,СВЦЭМ!$B$34:$B$777,U$190)+'СЕТ СН'!$F$12</f>
        <v>75.610502969999999</v>
      </c>
      <c r="V210" s="37">
        <f>SUMIFS(СВЦЭМ!$F$34:$F$777,СВЦЭМ!$A$34:$A$777,$A210,СВЦЭМ!$B$34:$B$777,V$190)+'СЕТ СН'!$F$12</f>
        <v>75.411697360000005</v>
      </c>
      <c r="W210" s="37">
        <f>SUMIFS(СВЦЭМ!$F$34:$F$777,СВЦЭМ!$A$34:$A$777,$A210,СВЦЭМ!$B$34:$B$777,W$190)+'СЕТ СН'!$F$12</f>
        <v>80.140231409999998</v>
      </c>
      <c r="X210" s="37">
        <f>SUMIFS(СВЦЭМ!$F$34:$F$777,СВЦЭМ!$A$34:$A$777,$A210,СВЦЭМ!$B$34:$B$777,X$190)+'СЕТ СН'!$F$12</f>
        <v>88.64055836</v>
      </c>
      <c r="Y210" s="37">
        <f>SUMIFS(СВЦЭМ!$F$34:$F$777,СВЦЭМ!$A$34:$A$777,$A210,СВЦЭМ!$B$34:$B$777,Y$190)+'СЕТ СН'!$F$12</f>
        <v>99.835048279999995</v>
      </c>
    </row>
    <row r="211" spans="1:25" ht="15.75" x14ac:dyDescent="0.2">
      <c r="A211" s="36">
        <f t="shared" si="5"/>
        <v>43272</v>
      </c>
      <c r="B211" s="37">
        <f>SUMIFS(СВЦЭМ!$F$34:$F$777,СВЦЭМ!$A$34:$A$777,$A211,СВЦЭМ!$B$34:$B$777,B$190)+'СЕТ СН'!$F$12</f>
        <v>97.726963100000006</v>
      </c>
      <c r="C211" s="37">
        <f>SUMIFS(СВЦЭМ!$F$34:$F$777,СВЦЭМ!$A$34:$A$777,$A211,СВЦЭМ!$B$34:$B$777,C$190)+'СЕТ СН'!$F$12</f>
        <v>98.94435095</v>
      </c>
      <c r="D211" s="37">
        <f>SUMIFS(СВЦЭМ!$F$34:$F$777,СВЦЭМ!$A$34:$A$777,$A211,СВЦЭМ!$B$34:$B$777,D$190)+'СЕТ СН'!$F$12</f>
        <v>104.99475114000001</v>
      </c>
      <c r="E211" s="37">
        <f>SUMIFS(СВЦЭМ!$F$34:$F$777,СВЦЭМ!$A$34:$A$777,$A211,СВЦЭМ!$B$34:$B$777,E$190)+'СЕТ СН'!$F$12</f>
        <v>106.33996147000001</v>
      </c>
      <c r="F211" s="37">
        <f>SUMIFS(СВЦЭМ!$F$34:$F$777,СВЦЭМ!$A$34:$A$777,$A211,СВЦЭМ!$B$34:$B$777,F$190)+'СЕТ СН'!$F$12</f>
        <v>105.72597426999999</v>
      </c>
      <c r="G211" s="37">
        <f>SUMIFS(СВЦЭМ!$F$34:$F$777,СВЦЭМ!$A$34:$A$777,$A211,СВЦЭМ!$B$34:$B$777,G$190)+'СЕТ СН'!$F$12</f>
        <v>105.17040254</v>
      </c>
      <c r="H211" s="37">
        <f>SUMIFS(СВЦЭМ!$F$34:$F$777,СВЦЭМ!$A$34:$A$777,$A211,СВЦЭМ!$B$34:$B$777,H$190)+'СЕТ СН'!$F$12</f>
        <v>96.231324389999997</v>
      </c>
      <c r="I211" s="37">
        <f>SUMIFS(СВЦЭМ!$F$34:$F$777,СВЦЭМ!$A$34:$A$777,$A211,СВЦЭМ!$B$34:$B$777,I$190)+'СЕТ СН'!$F$12</f>
        <v>84.218516019999996</v>
      </c>
      <c r="J211" s="37">
        <f>SUMIFS(СВЦЭМ!$F$34:$F$777,СВЦЭМ!$A$34:$A$777,$A211,СВЦЭМ!$B$34:$B$777,J$190)+'СЕТ СН'!$F$12</f>
        <v>75.699078049999997</v>
      </c>
      <c r="K211" s="37">
        <f>SUMIFS(СВЦЭМ!$F$34:$F$777,СВЦЭМ!$A$34:$A$777,$A211,СВЦЭМ!$B$34:$B$777,K$190)+'СЕТ СН'!$F$12</f>
        <v>69.386716489999998</v>
      </c>
      <c r="L211" s="37">
        <f>SUMIFS(СВЦЭМ!$F$34:$F$777,СВЦЭМ!$A$34:$A$777,$A211,СВЦЭМ!$B$34:$B$777,L$190)+'СЕТ СН'!$F$12</f>
        <v>67.52986636</v>
      </c>
      <c r="M211" s="37">
        <f>SUMIFS(СВЦЭМ!$F$34:$F$777,СВЦЭМ!$A$34:$A$777,$A211,СВЦЭМ!$B$34:$B$777,M$190)+'СЕТ СН'!$F$12</f>
        <v>67.759964879999998</v>
      </c>
      <c r="N211" s="37">
        <f>SUMIFS(СВЦЭМ!$F$34:$F$777,СВЦЭМ!$A$34:$A$777,$A211,СВЦЭМ!$B$34:$B$777,N$190)+'СЕТ СН'!$F$12</f>
        <v>68.228931990000007</v>
      </c>
      <c r="O211" s="37">
        <f>SUMIFS(СВЦЭМ!$F$34:$F$777,СВЦЭМ!$A$34:$A$777,$A211,СВЦЭМ!$B$34:$B$777,O$190)+'СЕТ СН'!$F$12</f>
        <v>69.187714839999998</v>
      </c>
      <c r="P211" s="37">
        <f>SUMIFS(СВЦЭМ!$F$34:$F$777,СВЦЭМ!$A$34:$A$777,$A211,СВЦЭМ!$B$34:$B$777,P$190)+'СЕТ СН'!$F$12</f>
        <v>69.7576155</v>
      </c>
      <c r="Q211" s="37">
        <f>SUMIFS(СВЦЭМ!$F$34:$F$777,СВЦЭМ!$A$34:$A$777,$A211,СВЦЭМ!$B$34:$B$777,Q$190)+'СЕТ СН'!$F$12</f>
        <v>69.701231699999994</v>
      </c>
      <c r="R211" s="37">
        <f>SUMIFS(СВЦЭМ!$F$34:$F$777,СВЦЭМ!$A$34:$A$777,$A211,СВЦЭМ!$B$34:$B$777,R$190)+'СЕТ СН'!$F$12</f>
        <v>72.708564330000002</v>
      </c>
      <c r="S211" s="37">
        <f>SUMIFS(СВЦЭМ!$F$34:$F$777,СВЦЭМ!$A$34:$A$777,$A211,СВЦЭМ!$B$34:$B$777,S$190)+'СЕТ СН'!$F$12</f>
        <v>69.053236999999996</v>
      </c>
      <c r="T211" s="37">
        <f>SUMIFS(СВЦЭМ!$F$34:$F$777,СВЦЭМ!$A$34:$A$777,$A211,СВЦЭМ!$B$34:$B$777,T$190)+'СЕТ СН'!$F$12</f>
        <v>67.916153559999998</v>
      </c>
      <c r="U211" s="37">
        <f>SUMIFS(СВЦЭМ!$F$34:$F$777,СВЦЭМ!$A$34:$A$777,$A211,СВЦЭМ!$B$34:$B$777,U$190)+'СЕТ СН'!$F$12</f>
        <v>67.558021659999994</v>
      </c>
      <c r="V211" s="37">
        <f>SUMIFS(СВЦЭМ!$F$34:$F$777,СВЦЭМ!$A$34:$A$777,$A211,СВЦЭМ!$B$34:$B$777,V$190)+'СЕТ СН'!$F$12</f>
        <v>68.897658710000002</v>
      </c>
      <c r="W211" s="37">
        <f>SUMIFS(СВЦЭМ!$F$34:$F$777,СВЦЭМ!$A$34:$A$777,$A211,СВЦЭМ!$B$34:$B$777,W$190)+'СЕТ СН'!$F$12</f>
        <v>74.226534009999995</v>
      </c>
      <c r="X211" s="37">
        <f>SUMIFS(СВЦЭМ!$F$34:$F$777,СВЦЭМ!$A$34:$A$777,$A211,СВЦЭМ!$B$34:$B$777,X$190)+'СЕТ СН'!$F$12</f>
        <v>85.134267989999998</v>
      </c>
      <c r="Y211" s="37">
        <f>SUMIFS(СВЦЭМ!$F$34:$F$777,СВЦЭМ!$A$34:$A$777,$A211,СВЦЭМ!$B$34:$B$777,Y$190)+'СЕТ СН'!$F$12</f>
        <v>95.369977340000005</v>
      </c>
    </row>
    <row r="212" spans="1:25" ht="15.75" x14ac:dyDescent="0.2">
      <c r="A212" s="36">
        <f t="shared" si="5"/>
        <v>43273</v>
      </c>
      <c r="B212" s="37">
        <f>SUMIFS(СВЦЭМ!$F$34:$F$777,СВЦЭМ!$A$34:$A$777,$A212,СВЦЭМ!$B$34:$B$777,B$190)+'СЕТ СН'!$F$12</f>
        <v>94.718090750000002</v>
      </c>
      <c r="C212" s="37">
        <f>SUMIFS(СВЦЭМ!$F$34:$F$777,СВЦЭМ!$A$34:$A$777,$A212,СВЦЭМ!$B$34:$B$777,C$190)+'СЕТ СН'!$F$12</f>
        <v>95.384135630000003</v>
      </c>
      <c r="D212" s="37">
        <f>SUMIFS(СВЦЭМ!$F$34:$F$777,СВЦЭМ!$A$34:$A$777,$A212,СВЦЭМ!$B$34:$B$777,D$190)+'СЕТ СН'!$F$12</f>
        <v>98.453056399999994</v>
      </c>
      <c r="E212" s="37">
        <f>SUMIFS(СВЦЭМ!$F$34:$F$777,СВЦЭМ!$A$34:$A$777,$A212,СВЦЭМ!$B$34:$B$777,E$190)+'СЕТ СН'!$F$12</f>
        <v>100.91401504</v>
      </c>
      <c r="F212" s="37">
        <f>SUMIFS(СВЦЭМ!$F$34:$F$777,СВЦЭМ!$A$34:$A$777,$A212,СВЦЭМ!$B$34:$B$777,F$190)+'СЕТ СН'!$F$12</f>
        <v>99.152442260000001</v>
      </c>
      <c r="G212" s="37">
        <f>SUMIFS(СВЦЭМ!$F$34:$F$777,СВЦЭМ!$A$34:$A$777,$A212,СВЦЭМ!$B$34:$B$777,G$190)+'СЕТ СН'!$F$12</f>
        <v>98.064107789999994</v>
      </c>
      <c r="H212" s="37">
        <f>SUMIFS(СВЦЭМ!$F$34:$F$777,СВЦЭМ!$A$34:$A$777,$A212,СВЦЭМ!$B$34:$B$777,H$190)+'СЕТ СН'!$F$12</f>
        <v>92.198091669999997</v>
      </c>
      <c r="I212" s="37">
        <f>SUMIFS(СВЦЭМ!$F$34:$F$777,СВЦЭМ!$A$34:$A$777,$A212,СВЦЭМ!$B$34:$B$777,I$190)+'СЕТ СН'!$F$12</f>
        <v>83.600607519999997</v>
      </c>
      <c r="J212" s="37">
        <f>SUMIFS(СВЦЭМ!$F$34:$F$777,СВЦЭМ!$A$34:$A$777,$A212,СВЦЭМ!$B$34:$B$777,J$190)+'СЕТ СН'!$F$12</f>
        <v>72.808682489999995</v>
      </c>
      <c r="K212" s="37">
        <f>SUMIFS(СВЦЭМ!$F$34:$F$777,СВЦЭМ!$A$34:$A$777,$A212,СВЦЭМ!$B$34:$B$777,K$190)+'СЕТ СН'!$F$12</f>
        <v>67.964646040000005</v>
      </c>
      <c r="L212" s="37">
        <f>SUMIFS(СВЦЭМ!$F$34:$F$777,СВЦЭМ!$A$34:$A$777,$A212,СВЦЭМ!$B$34:$B$777,L$190)+'СЕТ СН'!$F$12</f>
        <v>67.061197949999993</v>
      </c>
      <c r="M212" s="37">
        <f>SUMIFS(СВЦЭМ!$F$34:$F$777,СВЦЭМ!$A$34:$A$777,$A212,СВЦЭМ!$B$34:$B$777,M$190)+'СЕТ СН'!$F$12</f>
        <v>67.302044370000004</v>
      </c>
      <c r="N212" s="37">
        <f>SUMIFS(СВЦЭМ!$F$34:$F$777,СВЦЭМ!$A$34:$A$777,$A212,СВЦЭМ!$B$34:$B$777,N$190)+'СЕТ СН'!$F$12</f>
        <v>67.825220079999994</v>
      </c>
      <c r="O212" s="37">
        <f>SUMIFS(СВЦЭМ!$F$34:$F$777,СВЦЭМ!$A$34:$A$777,$A212,СВЦЭМ!$B$34:$B$777,O$190)+'СЕТ СН'!$F$12</f>
        <v>67.516179969999996</v>
      </c>
      <c r="P212" s="37">
        <f>SUMIFS(СВЦЭМ!$F$34:$F$777,СВЦЭМ!$A$34:$A$777,$A212,СВЦЭМ!$B$34:$B$777,P$190)+'СЕТ СН'!$F$12</f>
        <v>67.031548189999995</v>
      </c>
      <c r="Q212" s="37">
        <f>SUMIFS(СВЦЭМ!$F$34:$F$777,СВЦЭМ!$A$34:$A$777,$A212,СВЦЭМ!$B$34:$B$777,Q$190)+'СЕТ СН'!$F$12</f>
        <v>66.620635149999998</v>
      </c>
      <c r="R212" s="37">
        <f>SUMIFS(СВЦЭМ!$F$34:$F$777,СВЦЭМ!$A$34:$A$777,$A212,СВЦЭМ!$B$34:$B$777,R$190)+'СЕТ СН'!$F$12</f>
        <v>70.391877059999999</v>
      </c>
      <c r="S212" s="37">
        <f>SUMIFS(СВЦЭМ!$F$34:$F$777,СВЦЭМ!$A$34:$A$777,$A212,СВЦЭМ!$B$34:$B$777,S$190)+'СЕТ СН'!$F$12</f>
        <v>70.083957089999998</v>
      </c>
      <c r="T212" s="37">
        <f>SUMIFS(СВЦЭМ!$F$34:$F$777,СВЦЭМ!$A$34:$A$777,$A212,СВЦЭМ!$B$34:$B$777,T$190)+'СЕТ СН'!$F$12</f>
        <v>67.227457729999998</v>
      </c>
      <c r="U212" s="37">
        <f>SUMIFS(СВЦЭМ!$F$34:$F$777,СВЦЭМ!$A$34:$A$777,$A212,СВЦЭМ!$B$34:$B$777,U$190)+'СЕТ СН'!$F$12</f>
        <v>67.356599259999996</v>
      </c>
      <c r="V212" s="37">
        <f>SUMIFS(СВЦЭМ!$F$34:$F$777,СВЦЭМ!$A$34:$A$777,$A212,СВЦЭМ!$B$34:$B$777,V$190)+'СЕТ СН'!$F$12</f>
        <v>67.784208890000002</v>
      </c>
      <c r="W212" s="37">
        <f>SUMIFS(СВЦЭМ!$F$34:$F$777,СВЦЭМ!$A$34:$A$777,$A212,СВЦЭМ!$B$34:$B$777,W$190)+'СЕТ СН'!$F$12</f>
        <v>70.279984619999993</v>
      </c>
      <c r="X212" s="37">
        <f>SUMIFS(СВЦЭМ!$F$34:$F$777,СВЦЭМ!$A$34:$A$777,$A212,СВЦЭМ!$B$34:$B$777,X$190)+'СЕТ СН'!$F$12</f>
        <v>81.07535317</v>
      </c>
      <c r="Y212" s="37">
        <f>SUMIFS(СВЦЭМ!$F$34:$F$777,СВЦЭМ!$A$34:$A$777,$A212,СВЦЭМ!$B$34:$B$777,Y$190)+'СЕТ СН'!$F$12</f>
        <v>93.444080290000002</v>
      </c>
    </row>
    <row r="213" spans="1:25" ht="15.75" x14ac:dyDescent="0.2">
      <c r="A213" s="36">
        <f t="shared" si="5"/>
        <v>43274</v>
      </c>
      <c r="B213" s="37">
        <f>SUMIFS(СВЦЭМ!$F$34:$F$777,СВЦЭМ!$A$34:$A$777,$A213,СВЦЭМ!$B$34:$B$777,B$190)+'СЕТ СН'!$F$12</f>
        <v>104.50181857</v>
      </c>
      <c r="C213" s="37">
        <f>SUMIFS(СВЦЭМ!$F$34:$F$777,СВЦЭМ!$A$34:$A$777,$A213,СВЦЭМ!$B$34:$B$777,C$190)+'СЕТ СН'!$F$12</f>
        <v>108.60738965</v>
      </c>
      <c r="D213" s="37">
        <f>SUMIFS(СВЦЭМ!$F$34:$F$777,СВЦЭМ!$A$34:$A$777,$A213,СВЦЭМ!$B$34:$B$777,D$190)+'СЕТ СН'!$F$12</f>
        <v>107.49999874</v>
      </c>
      <c r="E213" s="37">
        <f>SUMIFS(СВЦЭМ!$F$34:$F$777,СВЦЭМ!$A$34:$A$777,$A213,СВЦЭМ!$B$34:$B$777,E$190)+'СЕТ СН'!$F$12</f>
        <v>106.87978751999999</v>
      </c>
      <c r="F213" s="37">
        <f>SUMIFS(СВЦЭМ!$F$34:$F$777,СВЦЭМ!$A$34:$A$777,$A213,СВЦЭМ!$B$34:$B$777,F$190)+'СЕТ СН'!$F$12</f>
        <v>106.57812249</v>
      </c>
      <c r="G213" s="37">
        <f>SUMIFS(СВЦЭМ!$F$34:$F$777,СВЦЭМ!$A$34:$A$777,$A213,СВЦЭМ!$B$34:$B$777,G$190)+'СЕТ СН'!$F$12</f>
        <v>106.82905699</v>
      </c>
      <c r="H213" s="37">
        <f>SUMIFS(СВЦЭМ!$F$34:$F$777,СВЦЭМ!$A$34:$A$777,$A213,СВЦЭМ!$B$34:$B$777,H$190)+'СЕТ СН'!$F$12</f>
        <v>104.39973560999999</v>
      </c>
      <c r="I213" s="37">
        <f>SUMIFS(СВЦЭМ!$F$34:$F$777,СВЦЭМ!$A$34:$A$777,$A213,СВЦЭМ!$B$34:$B$777,I$190)+'СЕТ СН'!$F$12</f>
        <v>87.424575300000001</v>
      </c>
      <c r="J213" s="37">
        <f>SUMIFS(СВЦЭМ!$F$34:$F$777,СВЦЭМ!$A$34:$A$777,$A213,СВЦЭМ!$B$34:$B$777,J$190)+'СЕТ СН'!$F$12</f>
        <v>77.348326720000003</v>
      </c>
      <c r="K213" s="37">
        <f>SUMIFS(СВЦЭМ!$F$34:$F$777,СВЦЭМ!$A$34:$A$777,$A213,СВЦЭМ!$B$34:$B$777,K$190)+'СЕТ СН'!$F$12</f>
        <v>70.09815974</v>
      </c>
      <c r="L213" s="37">
        <f>SUMIFS(СВЦЭМ!$F$34:$F$777,СВЦЭМ!$A$34:$A$777,$A213,СВЦЭМ!$B$34:$B$777,L$190)+'СЕТ СН'!$F$12</f>
        <v>68.836995849999994</v>
      </c>
      <c r="M213" s="37">
        <f>SUMIFS(СВЦЭМ!$F$34:$F$777,СВЦЭМ!$A$34:$A$777,$A213,СВЦЭМ!$B$34:$B$777,M$190)+'СЕТ СН'!$F$12</f>
        <v>69.00785707</v>
      </c>
      <c r="N213" s="37">
        <f>SUMIFS(СВЦЭМ!$F$34:$F$777,СВЦЭМ!$A$34:$A$777,$A213,СВЦЭМ!$B$34:$B$777,N$190)+'СЕТ СН'!$F$12</f>
        <v>69.236450129999994</v>
      </c>
      <c r="O213" s="37">
        <f>SUMIFS(СВЦЭМ!$F$34:$F$777,СВЦЭМ!$A$34:$A$777,$A213,СВЦЭМ!$B$34:$B$777,O$190)+'СЕТ СН'!$F$12</f>
        <v>69.346332989999993</v>
      </c>
      <c r="P213" s="37">
        <f>SUMIFS(СВЦЭМ!$F$34:$F$777,СВЦЭМ!$A$34:$A$777,$A213,СВЦЭМ!$B$34:$B$777,P$190)+'СЕТ СН'!$F$12</f>
        <v>70.686808279999994</v>
      </c>
      <c r="Q213" s="37">
        <f>SUMIFS(СВЦЭМ!$F$34:$F$777,СВЦЭМ!$A$34:$A$777,$A213,СВЦЭМ!$B$34:$B$777,Q$190)+'СЕТ СН'!$F$12</f>
        <v>71.763814819999993</v>
      </c>
      <c r="R213" s="37">
        <f>SUMIFS(СВЦЭМ!$F$34:$F$777,СВЦЭМ!$A$34:$A$777,$A213,СВЦЭМ!$B$34:$B$777,R$190)+'СЕТ СН'!$F$12</f>
        <v>74.418103250000001</v>
      </c>
      <c r="S213" s="37">
        <f>SUMIFS(СВЦЭМ!$F$34:$F$777,СВЦЭМ!$A$34:$A$777,$A213,СВЦЭМ!$B$34:$B$777,S$190)+'СЕТ СН'!$F$12</f>
        <v>72.896755580000004</v>
      </c>
      <c r="T213" s="37">
        <f>SUMIFS(СВЦЭМ!$F$34:$F$777,СВЦЭМ!$A$34:$A$777,$A213,СВЦЭМ!$B$34:$B$777,T$190)+'СЕТ СН'!$F$12</f>
        <v>72.054606039999996</v>
      </c>
      <c r="U213" s="37">
        <f>SUMIFS(СВЦЭМ!$F$34:$F$777,СВЦЭМ!$A$34:$A$777,$A213,СВЦЭМ!$B$34:$B$777,U$190)+'СЕТ СН'!$F$12</f>
        <v>71.579276230000005</v>
      </c>
      <c r="V213" s="37">
        <f>SUMIFS(СВЦЭМ!$F$34:$F$777,СВЦЭМ!$A$34:$A$777,$A213,СВЦЭМ!$B$34:$B$777,V$190)+'СЕТ СН'!$F$12</f>
        <v>71.373055620000002</v>
      </c>
      <c r="W213" s="37">
        <f>SUMIFS(СВЦЭМ!$F$34:$F$777,СВЦЭМ!$A$34:$A$777,$A213,СВЦЭМ!$B$34:$B$777,W$190)+'СЕТ СН'!$F$12</f>
        <v>76.498268530000004</v>
      </c>
      <c r="X213" s="37">
        <f>SUMIFS(СВЦЭМ!$F$34:$F$777,СВЦЭМ!$A$34:$A$777,$A213,СВЦЭМ!$B$34:$B$777,X$190)+'СЕТ СН'!$F$12</f>
        <v>87.04817826</v>
      </c>
      <c r="Y213" s="37">
        <f>SUMIFS(СВЦЭМ!$F$34:$F$777,СВЦЭМ!$A$34:$A$777,$A213,СВЦЭМ!$B$34:$B$777,Y$190)+'СЕТ СН'!$F$12</f>
        <v>94.004948220000003</v>
      </c>
    </row>
    <row r="214" spans="1:25" ht="15.75" x14ac:dyDescent="0.2">
      <c r="A214" s="36">
        <f t="shared" si="5"/>
        <v>43275</v>
      </c>
      <c r="B214" s="37">
        <f>SUMIFS(СВЦЭМ!$F$34:$F$777,СВЦЭМ!$A$34:$A$777,$A214,СВЦЭМ!$B$34:$B$777,B$190)+'СЕТ СН'!$F$12</f>
        <v>102.90291118</v>
      </c>
      <c r="C214" s="37">
        <f>SUMIFS(СВЦЭМ!$F$34:$F$777,СВЦЭМ!$A$34:$A$777,$A214,СВЦЭМ!$B$34:$B$777,C$190)+'СЕТ СН'!$F$12</f>
        <v>107.89992239</v>
      </c>
      <c r="D214" s="37">
        <f>SUMIFS(СВЦЭМ!$F$34:$F$777,СВЦЭМ!$A$34:$A$777,$A214,СВЦЭМ!$B$34:$B$777,D$190)+'СЕТ СН'!$F$12</f>
        <v>106.46545788</v>
      </c>
      <c r="E214" s="37">
        <f>SUMIFS(СВЦЭМ!$F$34:$F$777,СВЦЭМ!$A$34:$A$777,$A214,СВЦЭМ!$B$34:$B$777,E$190)+'СЕТ СН'!$F$12</f>
        <v>105.74302591999999</v>
      </c>
      <c r="F214" s="37">
        <f>SUMIFS(СВЦЭМ!$F$34:$F$777,СВЦЭМ!$A$34:$A$777,$A214,СВЦЭМ!$B$34:$B$777,F$190)+'СЕТ СН'!$F$12</f>
        <v>105.33285303</v>
      </c>
      <c r="G214" s="37">
        <f>SUMIFS(СВЦЭМ!$F$34:$F$777,СВЦЭМ!$A$34:$A$777,$A214,СВЦЭМ!$B$34:$B$777,G$190)+'СЕТ СН'!$F$12</f>
        <v>104.52585026</v>
      </c>
      <c r="H214" s="37">
        <f>SUMIFS(СВЦЭМ!$F$34:$F$777,СВЦЭМ!$A$34:$A$777,$A214,СВЦЭМ!$B$34:$B$777,H$190)+'СЕТ СН'!$F$12</f>
        <v>103.18002321</v>
      </c>
      <c r="I214" s="37">
        <f>SUMIFS(СВЦЭМ!$F$34:$F$777,СВЦЭМ!$A$34:$A$777,$A214,СВЦЭМ!$B$34:$B$777,I$190)+'СЕТ СН'!$F$12</f>
        <v>90.666293479999993</v>
      </c>
      <c r="J214" s="37">
        <f>SUMIFS(СВЦЭМ!$F$34:$F$777,СВЦЭМ!$A$34:$A$777,$A214,СВЦЭМ!$B$34:$B$777,J$190)+'СЕТ СН'!$F$12</f>
        <v>78.084622499999995</v>
      </c>
      <c r="K214" s="37">
        <f>SUMIFS(СВЦЭМ!$F$34:$F$777,СВЦЭМ!$A$34:$A$777,$A214,СВЦЭМ!$B$34:$B$777,K$190)+'СЕТ СН'!$F$12</f>
        <v>70.634730559999994</v>
      </c>
      <c r="L214" s="37">
        <f>SUMIFS(СВЦЭМ!$F$34:$F$777,СВЦЭМ!$A$34:$A$777,$A214,СВЦЭМ!$B$34:$B$777,L$190)+'СЕТ СН'!$F$12</f>
        <v>69.892539040000003</v>
      </c>
      <c r="M214" s="37">
        <f>SUMIFS(СВЦЭМ!$F$34:$F$777,СВЦЭМ!$A$34:$A$777,$A214,СВЦЭМ!$B$34:$B$777,M$190)+'СЕТ СН'!$F$12</f>
        <v>69.71924928</v>
      </c>
      <c r="N214" s="37">
        <f>SUMIFS(СВЦЭМ!$F$34:$F$777,СВЦЭМ!$A$34:$A$777,$A214,СВЦЭМ!$B$34:$B$777,N$190)+'СЕТ СН'!$F$12</f>
        <v>70.669856170000003</v>
      </c>
      <c r="O214" s="37">
        <f>SUMIFS(СВЦЭМ!$F$34:$F$777,СВЦЭМ!$A$34:$A$777,$A214,СВЦЭМ!$B$34:$B$777,O$190)+'СЕТ СН'!$F$12</f>
        <v>70.160574400000002</v>
      </c>
      <c r="P214" s="37">
        <f>SUMIFS(СВЦЭМ!$F$34:$F$777,СВЦЭМ!$A$34:$A$777,$A214,СВЦЭМ!$B$34:$B$777,P$190)+'СЕТ СН'!$F$12</f>
        <v>70.610077509999996</v>
      </c>
      <c r="Q214" s="37">
        <f>SUMIFS(СВЦЭМ!$F$34:$F$777,СВЦЭМ!$A$34:$A$777,$A214,СВЦЭМ!$B$34:$B$777,Q$190)+'СЕТ СН'!$F$12</f>
        <v>70.806004970000004</v>
      </c>
      <c r="R214" s="37">
        <f>SUMIFS(СВЦЭМ!$F$34:$F$777,СВЦЭМ!$A$34:$A$777,$A214,СВЦЭМ!$B$34:$B$777,R$190)+'СЕТ СН'!$F$12</f>
        <v>73.131312339999994</v>
      </c>
      <c r="S214" s="37">
        <f>SUMIFS(СВЦЭМ!$F$34:$F$777,СВЦЭМ!$A$34:$A$777,$A214,СВЦЭМ!$B$34:$B$777,S$190)+'СЕТ СН'!$F$12</f>
        <v>72.152935799999995</v>
      </c>
      <c r="T214" s="37">
        <f>SUMIFS(СВЦЭМ!$F$34:$F$777,СВЦЭМ!$A$34:$A$777,$A214,СВЦЭМ!$B$34:$B$777,T$190)+'СЕТ СН'!$F$12</f>
        <v>71.302900320000006</v>
      </c>
      <c r="U214" s="37">
        <f>SUMIFS(СВЦЭМ!$F$34:$F$777,СВЦЭМ!$A$34:$A$777,$A214,СВЦЭМ!$B$34:$B$777,U$190)+'СЕТ СН'!$F$12</f>
        <v>70.813747289999995</v>
      </c>
      <c r="V214" s="37">
        <f>SUMIFS(СВЦЭМ!$F$34:$F$777,СВЦЭМ!$A$34:$A$777,$A214,СВЦЭМ!$B$34:$B$777,V$190)+'СЕТ СН'!$F$12</f>
        <v>71.174864760000006</v>
      </c>
      <c r="W214" s="37">
        <f>SUMIFS(СВЦЭМ!$F$34:$F$777,СВЦЭМ!$A$34:$A$777,$A214,СВЦЭМ!$B$34:$B$777,W$190)+'СЕТ СН'!$F$12</f>
        <v>75.279278899999994</v>
      </c>
      <c r="X214" s="37">
        <f>SUMIFS(СВЦЭМ!$F$34:$F$777,СВЦЭМ!$A$34:$A$777,$A214,СВЦЭМ!$B$34:$B$777,X$190)+'СЕТ СН'!$F$12</f>
        <v>85.014424550000001</v>
      </c>
      <c r="Y214" s="37">
        <f>SUMIFS(СВЦЭМ!$F$34:$F$777,СВЦЭМ!$A$34:$A$777,$A214,СВЦЭМ!$B$34:$B$777,Y$190)+'СЕТ СН'!$F$12</f>
        <v>96.59564657</v>
      </c>
    </row>
    <row r="215" spans="1:25" ht="15.75" x14ac:dyDescent="0.2">
      <c r="A215" s="36">
        <f t="shared" si="5"/>
        <v>43276</v>
      </c>
      <c r="B215" s="37">
        <f>SUMIFS(СВЦЭМ!$F$34:$F$777,СВЦЭМ!$A$34:$A$777,$A215,СВЦЭМ!$B$34:$B$777,B$190)+'СЕТ СН'!$F$12</f>
        <v>100.21954073000001</v>
      </c>
      <c r="C215" s="37">
        <f>SUMIFS(СВЦЭМ!$F$34:$F$777,СВЦЭМ!$A$34:$A$777,$A215,СВЦЭМ!$B$34:$B$777,C$190)+'СЕТ СН'!$F$12</f>
        <v>105.666988</v>
      </c>
      <c r="D215" s="37">
        <f>SUMIFS(СВЦЭМ!$F$34:$F$777,СВЦЭМ!$A$34:$A$777,$A215,СВЦЭМ!$B$34:$B$777,D$190)+'СЕТ СН'!$F$12</f>
        <v>109.10606799</v>
      </c>
      <c r="E215" s="37">
        <f>SUMIFS(СВЦЭМ!$F$34:$F$777,СВЦЭМ!$A$34:$A$777,$A215,СВЦЭМ!$B$34:$B$777,E$190)+'СЕТ СН'!$F$12</f>
        <v>108.55704557999999</v>
      </c>
      <c r="F215" s="37">
        <f>SUMIFS(СВЦЭМ!$F$34:$F$777,СВЦЭМ!$A$34:$A$777,$A215,СВЦЭМ!$B$34:$B$777,F$190)+'СЕТ СН'!$F$12</f>
        <v>108.14098142</v>
      </c>
      <c r="G215" s="37">
        <f>SUMIFS(СВЦЭМ!$F$34:$F$777,СВЦЭМ!$A$34:$A$777,$A215,СВЦЭМ!$B$34:$B$777,G$190)+'СЕТ СН'!$F$12</f>
        <v>108.84353939</v>
      </c>
      <c r="H215" s="37">
        <f>SUMIFS(СВЦЭМ!$F$34:$F$777,СВЦЭМ!$A$34:$A$777,$A215,СВЦЭМ!$B$34:$B$777,H$190)+'СЕТ СН'!$F$12</f>
        <v>105.47623061</v>
      </c>
      <c r="I215" s="37">
        <f>SUMIFS(СВЦЭМ!$F$34:$F$777,СВЦЭМ!$A$34:$A$777,$A215,СВЦЭМ!$B$34:$B$777,I$190)+'СЕТ СН'!$F$12</f>
        <v>88.844885509999997</v>
      </c>
      <c r="J215" s="37">
        <f>SUMIFS(СВЦЭМ!$F$34:$F$777,СВЦЭМ!$A$34:$A$777,$A215,СВЦЭМ!$B$34:$B$777,J$190)+'СЕТ СН'!$F$12</f>
        <v>77.330237089999997</v>
      </c>
      <c r="K215" s="37">
        <f>SUMIFS(СВЦЭМ!$F$34:$F$777,СВЦЭМ!$A$34:$A$777,$A215,СВЦЭМ!$B$34:$B$777,K$190)+'СЕТ СН'!$F$12</f>
        <v>72.038353299999997</v>
      </c>
      <c r="L215" s="37">
        <f>SUMIFS(СВЦЭМ!$F$34:$F$777,СВЦЭМ!$A$34:$A$777,$A215,СВЦЭМ!$B$34:$B$777,L$190)+'СЕТ СН'!$F$12</f>
        <v>72.079746170000007</v>
      </c>
      <c r="M215" s="37">
        <f>SUMIFS(СВЦЭМ!$F$34:$F$777,СВЦЭМ!$A$34:$A$777,$A215,СВЦЭМ!$B$34:$B$777,M$190)+'СЕТ СН'!$F$12</f>
        <v>72.010414879999999</v>
      </c>
      <c r="N215" s="37">
        <f>SUMIFS(СВЦЭМ!$F$34:$F$777,СВЦЭМ!$A$34:$A$777,$A215,СВЦЭМ!$B$34:$B$777,N$190)+'СЕТ СН'!$F$12</f>
        <v>71.257316290000006</v>
      </c>
      <c r="O215" s="37">
        <f>SUMIFS(СВЦЭМ!$F$34:$F$777,СВЦЭМ!$A$34:$A$777,$A215,СВЦЭМ!$B$34:$B$777,O$190)+'СЕТ СН'!$F$12</f>
        <v>71.474074680000001</v>
      </c>
      <c r="P215" s="37">
        <f>SUMIFS(СВЦЭМ!$F$34:$F$777,СВЦЭМ!$A$34:$A$777,$A215,СВЦЭМ!$B$34:$B$777,P$190)+'СЕТ СН'!$F$12</f>
        <v>71.703549190000004</v>
      </c>
      <c r="Q215" s="37">
        <f>SUMIFS(СВЦЭМ!$F$34:$F$777,СВЦЭМ!$A$34:$A$777,$A215,СВЦЭМ!$B$34:$B$777,Q$190)+'СЕТ СН'!$F$12</f>
        <v>71.815132629999994</v>
      </c>
      <c r="R215" s="37">
        <f>SUMIFS(СВЦЭМ!$F$34:$F$777,СВЦЭМ!$A$34:$A$777,$A215,СВЦЭМ!$B$34:$B$777,R$190)+'СЕТ СН'!$F$12</f>
        <v>72.290490059999996</v>
      </c>
      <c r="S215" s="37">
        <f>SUMIFS(СВЦЭМ!$F$34:$F$777,СВЦЭМ!$A$34:$A$777,$A215,СВЦЭМ!$B$34:$B$777,S$190)+'СЕТ СН'!$F$12</f>
        <v>71.463908079999996</v>
      </c>
      <c r="T215" s="37">
        <f>SUMIFS(СВЦЭМ!$F$34:$F$777,СВЦЭМ!$A$34:$A$777,$A215,СВЦЭМ!$B$34:$B$777,T$190)+'СЕТ СН'!$F$12</f>
        <v>71.241916110000005</v>
      </c>
      <c r="U215" s="37">
        <f>SUMIFS(СВЦЭМ!$F$34:$F$777,СВЦЭМ!$A$34:$A$777,$A215,СВЦЭМ!$B$34:$B$777,U$190)+'СЕТ СН'!$F$12</f>
        <v>71.808759859999995</v>
      </c>
      <c r="V215" s="37">
        <f>SUMIFS(СВЦЭМ!$F$34:$F$777,СВЦЭМ!$A$34:$A$777,$A215,СВЦЭМ!$B$34:$B$777,V$190)+'СЕТ СН'!$F$12</f>
        <v>71.902721049999997</v>
      </c>
      <c r="W215" s="37">
        <f>SUMIFS(СВЦЭМ!$F$34:$F$777,СВЦЭМ!$A$34:$A$777,$A215,СВЦЭМ!$B$34:$B$777,W$190)+'СЕТ СН'!$F$12</f>
        <v>76.605291780000002</v>
      </c>
      <c r="X215" s="37">
        <f>SUMIFS(СВЦЭМ!$F$34:$F$777,СВЦЭМ!$A$34:$A$777,$A215,СВЦЭМ!$B$34:$B$777,X$190)+'СЕТ СН'!$F$12</f>
        <v>85.810165810000001</v>
      </c>
      <c r="Y215" s="37">
        <f>SUMIFS(СВЦЭМ!$F$34:$F$777,СВЦЭМ!$A$34:$A$777,$A215,СВЦЭМ!$B$34:$B$777,Y$190)+'СЕТ СН'!$F$12</f>
        <v>97.967783789999999</v>
      </c>
    </row>
    <row r="216" spans="1:25" ht="15.75" x14ac:dyDescent="0.2">
      <c r="A216" s="36">
        <f t="shared" si="5"/>
        <v>43277</v>
      </c>
      <c r="B216" s="37">
        <f>SUMIFS(СВЦЭМ!$F$34:$F$777,СВЦЭМ!$A$34:$A$777,$A216,СВЦЭМ!$B$34:$B$777,B$190)+'СЕТ СН'!$F$12</f>
        <v>105.99129639</v>
      </c>
      <c r="C216" s="37">
        <f>SUMIFS(СВЦЭМ!$F$34:$F$777,СВЦЭМ!$A$34:$A$777,$A216,СВЦЭМ!$B$34:$B$777,C$190)+'СЕТ СН'!$F$12</f>
        <v>106.84660063</v>
      </c>
      <c r="D216" s="37">
        <f>SUMIFS(СВЦЭМ!$F$34:$F$777,СВЦЭМ!$A$34:$A$777,$A216,СВЦЭМ!$B$34:$B$777,D$190)+'СЕТ СН'!$F$12</f>
        <v>105.30266953</v>
      </c>
      <c r="E216" s="37">
        <f>SUMIFS(СВЦЭМ!$F$34:$F$777,СВЦЭМ!$A$34:$A$777,$A216,СВЦЭМ!$B$34:$B$777,E$190)+'СЕТ СН'!$F$12</f>
        <v>104.73877819</v>
      </c>
      <c r="F216" s="37">
        <f>SUMIFS(СВЦЭМ!$F$34:$F$777,СВЦЭМ!$A$34:$A$777,$A216,СВЦЭМ!$B$34:$B$777,F$190)+'СЕТ СН'!$F$12</f>
        <v>104.50167663000001</v>
      </c>
      <c r="G216" s="37">
        <f>SUMIFS(СВЦЭМ!$F$34:$F$777,СВЦЭМ!$A$34:$A$777,$A216,СВЦЭМ!$B$34:$B$777,G$190)+'СЕТ СН'!$F$12</f>
        <v>105.12940532</v>
      </c>
      <c r="H216" s="37">
        <f>SUMIFS(СВЦЭМ!$F$34:$F$777,СВЦЭМ!$A$34:$A$777,$A216,СВЦЭМ!$B$34:$B$777,H$190)+'СЕТ СН'!$F$12</f>
        <v>104.65735242</v>
      </c>
      <c r="I216" s="37">
        <f>SUMIFS(СВЦЭМ!$F$34:$F$777,СВЦЭМ!$A$34:$A$777,$A216,СВЦЭМ!$B$34:$B$777,I$190)+'СЕТ СН'!$F$12</f>
        <v>91.09791706</v>
      </c>
      <c r="J216" s="37">
        <f>SUMIFS(СВЦЭМ!$F$34:$F$777,СВЦЭМ!$A$34:$A$777,$A216,СВЦЭМ!$B$34:$B$777,J$190)+'СЕТ СН'!$F$12</f>
        <v>80.721431300000006</v>
      </c>
      <c r="K216" s="37">
        <f>SUMIFS(СВЦЭМ!$F$34:$F$777,СВЦЭМ!$A$34:$A$777,$A216,СВЦЭМ!$B$34:$B$777,K$190)+'СЕТ СН'!$F$12</f>
        <v>75.405944969999993</v>
      </c>
      <c r="L216" s="37">
        <f>SUMIFS(СВЦЭМ!$F$34:$F$777,СВЦЭМ!$A$34:$A$777,$A216,СВЦЭМ!$B$34:$B$777,L$190)+'СЕТ СН'!$F$12</f>
        <v>73.744608380000003</v>
      </c>
      <c r="M216" s="37">
        <f>SUMIFS(СВЦЭМ!$F$34:$F$777,СВЦЭМ!$A$34:$A$777,$A216,СВЦЭМ!$B$34:$B$777,M$190)+'СЕТ СН'!$F$12</f>
        <v>73.003379980000005</v>
      </c>
      <c r="N216" s="37">
        <f>SUMIFS(СВЦЭМ!$F$34:$F$777,СВЦЭМ!$A$34:$A$777,$A216,СВЦЭМ!$B$34:$B$777,N$190)+'СЕТ СН'!$F$12</f>
        <v>72.971305259999994</v>
      </c>
      <c r="O216" s="37">
        <f>SUMIFS(СВЦЭМ!$F$34:$F$777,СВЦЭМ!$A$34:$A$777,$A216,СВЦЭМ!$B$34:$B$777,O$190)+'СЕТ СН'!$F$12</f>
        <v>73.309246020000003</v>
      </c>
      <c r="P216" s="37">
        <f>SUMIFS(СВЦЭМ!$F$34:$F$777,СВЦЭМ!$A$34:$A$777,$A216,СВЦЭМ!$B$34:$B$777,P$190)+'СЕТ СН'!$F$12</f>
        <v>74.414215339999998</v>
      </c>
      <c r="Q216" s="37">
        <f>SUMIFS(СВЦЭМ!$F$34:$F$777,СВЦЭМ!$A$34:$A$777,$A216,СВЦЭМ!$B$34:$B$777,Q$190)+'СЕТ СН'!$F$12</f>
        <v>74.628833970000002</v>
      </c>
      <c r="R216" s="37">
        <f>SUMIFS(СВЦЭМ!$F$34:$F$777,СВЦЭМ!$A$34:$A$777,$A216,СВЦЭМ!$B$34:$B$777,R$190)+'СЕТ СН'!$F$12</f>
        <v>74.372746230000004</v>
      </c>
      <c r="S216" s="37">
        <f>SUMIFS(СВЦЭМ!$F$34:$F$777,СВЦЭМ!$A$34:$A$777,$A216,СВЦЭМ!$B$34:$B$777,S$190)+'СЕТ СН'!$F$12</f>
        <v>73.631915480000004</v>
      </c>
      <c r="T216" s="37">
        <f>SUMIFS(СВЦЭМ!$F$34:$F$777,СВЦЭМ!$A$34:$A$777,$A216,СВЦЭМ!$B$34:$B$777,T$190)+'СЕТ СН'!$F$12</f>
        <v>73.144523660000004</v>
      </c>
      <c r="U216" s="37">
        <f>SUMIFS(СВЦЭМ!$F$34:$F$777,СВЦЭМ!$A$34:$A$777,$A216,СВЦЭМ!$B$34:$B$777,U$190)+'СЕТ СН'!$F$12</f>
        <v>73.111914589999998</v>
      </c>
      <c r="V216" s="37">
        <f>SUMIFS(СВЦЭМ!$F$34:$F$777,СВЦЭМ!$A$34:$A$777,$A216,СВЦЭМ!$B$34:$B$777,V$190)+'СЕТ СН'!$F$12</f>
        <v>73.478001860000006</v>
      </c>
      <c r="W216" s="37">
        <f>SUMIFS(СВЦЭМ!$F$34:$F$777,СВЦЭМ!$A$34:$A$777,$A216,СВЦЭМ!$B$34:$B$777,W$190)+'СЕТ СН'!$F$12</f>
        <v>78.996538520000001</v>
      </c>
      <c r="X216" s="37">
        <f>SUMIFS(СВЦЭМ!$F$34:$F$777,СВЦЭМ!$A$34:$A$777,$A216,СВЦЭМ!$B$34:$B$777,X$190)+'СЕТ СН'!$F$12</f>
        <v>90.267362719999994</v>
      </c>
      <c r="Y216" s="37">
        <f>SUMIFS(СВЦЭМ!$F$34:$F$777,СВЦЭМ!$A$34:$A$777,$A216,СВЦЭМ!$B$34:$B$777,Y$190)+'СЕТ СН'!$F$12</f>
        <v>98.908321490000006</v>
      </c>
    </row>
    <row r="217" spans="1:25" ht="15.75" x14ac:dyDescent="0.2">
      <c r="A217" s="36">
        <f t="shared" si="5"/>
        <v>43278</v>
      </c>
      <c r="B217" s="37">
        <f>SUMIFS(СВЦЭМ!$F$34:$F$777,СВЦЭМ!$A$34:$A$777,$A217,СВЦЭМ!$B$34:$B$777,B$190)+'СЕТ СН'!$F$12</f>
        <v>99.348790129999998</v>
      </c>
      <c r="C217" s="37">
        <f>SUMIFS(СВЦЭМ!$F$34:$F$777,СВЦЭМ!$A$34:$A$777,$A217,СВЦЭМ!$B$34:$B$777,C$190)+'СЕТ СН'!$F$12</f>
        <v>105.31294891</v>
      </c>
      <c r="D217" s="37">
        <f>SUMIFS(СВЦЭМ!$F$34:$F$777,СВЦЭМ!$A$34:$A$777,$A217,СВЦЭМ!$B$34:$B$777,D$190)+'СЕТ СН'!$F$12</f>
        <v>105.96736912999999</v>
      </c>
      <c r="E217" s="37">
        <f>SUMIFS(СВЦЭМ!$F$34:$F$777,СВЦЭМ!$A$34:$A$777,$A217,СВЦЭМ!$B$34:$B$777,E$190)+'СЕТ СН'!$F$12</f>
        <v>105.23488106000001</v>
      </c>
      <c r="F217" s="37">
        <f>SUMIFS(СВЦЭМ!$F$34:$F$777,СВЦЭМ!$A$34:$A$777,$A217,СВЦЭМ!$B$34:$B$777,F$190)+'СЕТ СН'!$F$12</f>
        <v>104.83702506</v>
      </c>
      <c r="G217" s="37">
        <f>SUMIFS(СВЦЭМ!$F$34:$F$777,СВЦЭМ!$A$34:$A$777,$A217,СВЦЭМ!$B$34:$B$777,G$190)+'СЕТ СН'!$F$12</f>
        <v>101.45430807</v>
      </c>
      <c r="H217" s="37">
        <f>SUMIFS(СВЦЭМ!$F$34:$F$777,СВЦЭМ!$A$34:$A$777,$A217,СВЦЭМ!$B$34:$B$777,H$190)+'СЕТ СН'!$F$12</f>
        <v>94.310035859999999</v>
      </c>
      <c r="I217" s="37">
        <f>SUMIFS(СВЦЭМ!$F$34:$F$777,СВЦЭМ!$A$34:$A$777,$A217,СВЦЭМ!$B$34:$B$777,I$190)+'СЕТ СН'!$F$12</f>
        <v>90.910955099999995</v>
      </c>
      <c r="J217" s="37">
        <f>SUMIFS(СВЦЭМ!$F$34:$F$777,СВЦЭМ!$A$34:$A$777,$A217,СВЦЭМ!$B$34:$B$777,J$190)+'СЕТ СН'!$F$12</f>
        <v>86.478681769999994</v>
      </c>
      <c r="K217" s="37">
        <f>SUMIFS(СВЦЭМ!$F$34:$F$777,СВЦЭМ!$A$34:$A$777,$A217,СВЦЭМ!$B$34:$B$777,K$190)+'СЕТ СН'!$F$12</f>
        <v>85.070206709999994</v>
      </c>
      <c r="L217" s="37">
        <f>SUMIFS(СВЦЭМ!$F$34:$F$777,СВЦЭМ!$A$34:$A$777,$A217,СВЦЭМ!$B$34:$B$777,L$190)+'СЕТ СН'!$F$12</f>
        <v>84.148596999999995</v>
      </c>
      <c r="M217" s="37">
        <f>SUMIFS(СВЦЭМ!$F$34:$F$777,СВЦЭМ!$A$34:$A$777,$A217,СВЦЭМ!$B$34:$B$777,M$190)+'СЕТ СН'!$F$12</f>
        <v>82.225303170000004</v>
      </c>
      <c r="N217" s="37">
        <f>SUMIFS(СВЦЭМ!$F$34:$F$777,СВЦЭМ!$A$34:$A$777,$A217,СВЦЭМ!$B$34:$B$777,N$190)+'СЕТ СН'!$F$12</f>
        <v>83.615416490000001</v>
      </c>
      <c r="O217" s="37">
        <f>SUMIFS(СВЦЭМ!$F$34:$F$777,СВЦЭМ!$A$34:$A$777,$A217,СВЦЭМ!$B$34:$B$777,O$190)+'СЕТ СН'!$F$12</f>
        <v>84.50147158</v>
      </c>
      <c r="P217" s="37">
        <f>SUMIFS(СВЦЭМ!$F$34:$F$777,СВЦЭМ!$A$34:$A$777,$A217,СВЦЭМ!$B$34:$B$777,P$190)+'СЕТ СН'!$F$12</f>
        <v>83.228070630000005</v>
      </c>
      <c r="Q217" s="37">
        <f>SUMIFS(СВЦЭМ!$F$34:$F$777,СВЦЭМ!$A$34:$A$777,$A217,СВЦЭМ!$B$34:$B$777,Q$190)+'СЕТ СН'!$F$12</f>
        <v>76.470282040000001</v>
      </c>
      <c r="R217" s="37">
        <f>SUMIFS(СВЦЭМ!$F$34:$F$777,СВЦЭМ!$A$34:$A$777,$A217,СВЦЭМ!$B$34:$B$777,R$190)+'СЕТ СН'!$F$12</f>
        <v>69.856987849999996</v>
      </c>
      <c r="S217" s="37">
        <f>SUMIFS(СВЦЭМ!$F$34:$F$777,СВЦЭМ!$A$34:$A$777,$A217,СВЦЭМ!$B$34:$B$777,S$190)+'СЕТ СН'!$F$12</f>
        <v>69.825477050000003</v>
      </c>
      <c r="T217" s="37">
        <f>SUMIFS(СВЦЭМ!$F$34:$F$777,СВЦЭМ!$A$34:$A$777,$A217,СВЦЭМ!$B$34:$B$777,T$190)+'СЕТ СН'!$F$12</f>
        <v>68.685253320000001</v>
      </c>
      <c r="U217" s="37">
        <f>SUMIFS(СВЦЭМ!$F$34:$F$777,СВЦЭМ!$A$34:$A$777,$A217,СВЦЭМ!$B$34:$B$777,U$190)+'СЕТ СН'!$F$12</f>
        <v>68.171939530000003</v>
      </c>
      <c r="V217" s="37">
        <f>SUMIFS(СВЦЭМ!$F$34:$F$777,СВЦЭМ!$A$34:$A$777,$A217,СВЦЭМ!$B$34:$B$777,V$190)+'СЕТ СН'!$F$12</f>
        <v>68.580857370000004</v>
      </c>
      <c r="W217" s="37">
        <f>SUMIFS(СВЦЭМ!$F$34:$F$777,СВЦЭМ!$A$34:$A$777,$A217,СВЦЭМ!$B$34:$B$777,W$190)+'СЕТ СН'!$F$12</f>
        <v>72.384721229999997</v>
      </c>
      <c r="X217" s="37">
        <f>SUMIFS(СВЦЭМ!$F$34:$F$777,СВЦЭМ!$A$34:$A$777,$A217,СВЦЭМ!$B$34:$B$777,X$190)+'СЕТ СН'!$F$12</f>
        <v>82.937969519999996</v>
      </c>
      <c r="Y217" s="37">
        <f>SUMIFS(СВЦЭМ!$F$34:$F$777,СВЦЭМ!$A$34:$A$777,$A217,СВЦЭМ!$B$34:$B$777,Y$190)+'СЕТ СН'!$F$12</f>
        <v>93.435941389999996</v>
      </c>
    </row>
    <row r="218" spans="1:25" ht="15.75" x14ac:dyDescent="0.2">
      <c r="A218" s="36">
        <f t="shared" si="5"/>
        <v>43279</v>
      </c>
      <c r="B218" s="37">
        <f>SUMIFS(СВЦЭМ!$F$34:$F$777,СВЦЭМ!$A$34:$A$777,$A218,СВЦЭМ!$B$34:$B$777,B$190)+'СЕТ СН'!$F$12</f>
        <v>98.618947809999995</v>
      </c>
      <c r="C218" s="37">
        <f>SUMIFS(СВЦЭМ!$F$34:$F$777,СВЦЭМ!$A$34:$A$777,$A218,СВЦЭМ!$B$34:$B$777,C$190)+'СЕТ СН'!$F$12</f>
        <v>105.35231271000001</v>
      </c>
      <c r="D218" s="37">
        <f>SUMIFS(СВЦЭМ!$F$34:$F$777,СВЦЭМ!$A$34:$A$777,$A218,СВЦЭМ!$B$34:$B$777,D$190)+'СЕТ СН'!$F$12</f>
        <v>106.18410537</v>
      </c>
      <c r="E218" s="37">
        <f>SUMIFS(СВЦЭМ!$F$34:$F$777,СВЦЭМ!$A$34:$A$777,$A218,СВЦЭМ!$B$34:$B$777,E$190)+'СЕТ СН'!$F$12</f>
        <v>105.38248432</v>
      </c>
      <c r="F218" s="37">
        <f>SUMIFS(СВЦЭМ!$F$34:$F$777,СВЦЭМ!$A$34:$A$777,$A218,СВЦЭМ!$B$34:$B$777,F$190)+'СЕТ СН'!$F$12</f>
        <v>105.16144318000001</v>
      </c>
      <c r="G218" s="37">
        <f>SUMIFS(СВЦЭМ!$F$34:$F$777,СВЦЭМ!$A$34:$A$777,$A218,СВЦЭМ!$B$34:$B$777,G$190)+'СЕТ СН'!$F$12</f>
        <v>105.88078143</v>
      </c>
      <c r="H218" s="37">
        <f>SUMIFS(СВЦЭМ!$F$34:$F$777,СВЦЭМ!$A$34:$A$777,$A218,СВЦЭМ!$B$34:$B$777,H$190)+'СЕТ СН'!$F$12</f>
        <v>101.82174464000001</v>
      </c>
      <c r="I218" s="37">
        <f>SUMIFS(СВЦЭМ!$F$34:$F$777,СВЦЭМ!$A$34:$A$777,$A218,СВЦЭМ!$B$34:$B$777,I$190)+'СЕТ СН'!$F$12</f>
        <v>90.355580169999996</v>
      </c>
      <c r="J218" s="37">
        <f>SUMIFS(СВЦЭМ!$F$34:$F$777,СВЦЭМ!$A$34:$A$777,$A218,СВЦЭМ!$B$34:$B$777,J$190)+'СЕТ СН'!$F$12</f>
        <v>78.819408229999993</v>
      </c>
      <c r="K218" s="37">
        <f>SUMIFS(СВЦЭМ!$F$34:$F$777,СВЦЭМ!$A$34:$A$777,$A218,СВЦЭМ!$B$34:$B$777,K$190)+'СЕТ СН'!$F$12</f>
        <v>73.666768790000006</v>
      </c>
      <c r="L218" s="37">
        <f>SUMIFS(СВЦЭМ!$F$34:$F$777,СВЦЭМ!$A$34:$A$777,$A218,СВЦЭМ!$B$34:$B$777,L$190)+'СЕТ СН'!$F$12</f>
        <v>72.974532589999995</v>
      </c>
      <c r="M218" s="37">
        <f>SUMIFS(СВЦЭМ!$F$34:$F$777,СВЦЭМ!$A$34:$A$777,$A218,СВЦЭМ!$B$34:$B$777,M$190)+'СЕТ СН'!$F$12</f>
        <v>72.651704780000003</v>
      </c>
      <c r="N218" s="37">
        <f>SUMIFS(СВЦЭМ!$F$34:$F$777,СВЦЭМ!$A$34:$A$777,$A218,СВЦЭМ!$B$34:$B$777,N$190)+'СЕТ СН'!$F$12</f>
        <v>72.256400970000001</v>
      </c>
      <c r="O218" s="37">
        <f>SUMIFS(СВЦЭМ!$F$34:$F$777,СВЦЭМ!$A$34:$A$777,$A218,СВЦЭМ!$B$34:$B$777,O$190)+'СЕТ СН'!$F$12</f>
        <v>73.153580689999998</v>
      </c>
      <c r="P218" s="37">
        <f>SUMIFS(СВЦЭМ!$F$34:$F$777,СВЦЭМ!$A$34:$A$777,$A218,СВЦЭМ!$B$34:$B$777,P$190)+'СЕТ СН'!$F$12</f>
        <v>73.581510300000005</v>
      </c>
      <c r="Q218" s="37">
        <f>SUMIFS(СВЦЭМ!$F$34:$F$777,СВЦЭМ!$A$34:$A$777,$A218,СВЦЭМ!$B$34:$B$777,Q$190)+'СЕТ СН'!$F$12</f>
        <v>74.107737909999997</v>
      </c>
      <c r="R218" s="37">
        <f>SUMIFS(СВЦЭМ!$F$34:$F$777,СВЦЭМ!$A$34:$A$777,$A218,СВЦЭМ!$B$34:$B$777,R$190)+'СЕТ СН'!$F$12</f>
        <v>73.844748170000003</v>
      </c>
      <c r="S218" s="37">
        <f>SUMIFS(СВЦЭМ!$F$34:$F$777,СВЦЭМ!$A$34:$A$777,$A218,СВЦЭМ!$B$34:$B$777,S$190)+'СЕТ СН'!$F$12</f>
        <v>74.087365489999996</v>
      </c>
      <c r="T218" s="37">
        <f>SUMIFS(СВЦЭМ!$F$34:$F$777,СВЦЭМ!$A$34:$A$777,$A218,СВЦЭМ!$B$34:$B$777,T$190)+'СЕТ СН'!$F$12</f>
        <v>73.10463815</v>
      </c>
      <c r="U218" s="37">
        <f>SUMIFS(СВЦЭМ!$F$34:$F$777,СВЦЭМ!$A$34:$A$777,$A218,СВЦЭМ!$B$34:$B$777,U$190)+'СЕТ СН'!$F$12</f>
        <v>72.587177629999999</v>
      </c>
      <c r="V218" s="37">
        <f>SUMIFS(СВЦЭМ!$F$34:$F$777,СВЦЭМ!$A$34:$A$777,$A218,СВЦЭМ!$B$34:$B$777,V$190)+'СЕТ СН'!$F$12</f>
        <v>74.652924089999999</v>
      </c>
      <c r="W218" s="37">
        <f>SUMIFS(СВЦЭМ!$F$34:$F$777,СВЦЭМ!$A$34:$A$777,$A218,СВЦЭМ!$B$34:$B$777,W$190)+'СЕТ СН'!$F$12</f>
        <v>78.984624719999999</v>
      </c>
      <c r="X218" s="37">
        <f>SUMIFS(СВЦЭМ!$F$34:$F$777,СВЦЭМ!$A$34:$A$777,$A218,СВЦЭМ!$B$34:$B$777,X$190)+'СЕТ СН'!$F$12</f>
        <v>90.379846740000005</v>
      </c>
      <c r="Y218" s="37">
        <f>SUMIFS(СВЦЭМ!$F$34:$F$777,СВЦЭМ!$A$34:$A$777,$A218,СВЦЭМ!$B$34:$B$777,Y$190)+'СЕТ СН'!$F$12</f>
        <v>99.506904460000001</v>
      </c>
    </row>
    <row r="219" spans="1:25" ht="15.75" x14ac:dyDescent="0.2">
      <c r="A219" s="36">
        <f t="shared" si="5"/>
        <v>43280</v>
      </c>
      <c r="B219" s="37">
        <f>SUMIFS(СВЦЭМ!$F$34:$F$777,СВЦЭМ!$A$34:$A$777,$A219,СВЦЭМ!$B$34:$B$777,B$190)+'СЕТ СН'!$F$12</f>
        <v>103.89160337</v>
      </c>
      <c r="C219" s="37">
        <f>SUMIFS(СВЦЭМ!$F$34:$F$777,СВЦЭМ!$A$34:$A$777,$A219,СВЦЭМ!$B$34:$B$777,C$190)+'СЕТ СН'!$F$12</f>
        <v>111.54406926</v>
      </c>
      <c r="D219" s="37">
        <f>SUMIFS(СВЦЭМ!$F$34:$F$777,СВЦЭМ!$A$34:$A$777,$A219,СВЦЭМ!$B$34:$B$777,D$190)+'СЕТ СН'!$F$12</f>
        <v>111.83258365</v>
      </c>
      <c r="E219" s="37">
        <f>SUMIFS(СВЦЭМ!$F$34:$F$777,СВЦЭМ!$A$34:$A$777,$A219,СВЦЭМ!$B$34:$B$777,E$190)+'СЕТ СН'!$F$12</f>
        <v>111.05061739999999</v>
      </c>
      <c r="F219" s="37">
        <f>SUMIFS(СВЦЭМ!$F$34:$F$777,СВЦЭМ!$A$34:$A$777,$A219,СВЦЭМ!$B$34:$B$777,F$190)+'СЕТ СН'!$F$12</f>
        <v>110.69369759999999</v>
      </c>
      <c r="G219" s="37">
        <f>SUMIFS(СВЦЭМ!$F$34:$F$777,СВЦЭМ!$A$34:$A$777,$A219,СВЦЭМ!$B$34:$B$777,G$190)+'СЕТ СН'!$F$12</f>
        <v>111.13509790000001</v>
      </c>
      <c r="H219" s="37">
        <f>SUMIFS(СВЦЭМ!$F$34:$F$777,СВЦЭМ!$A$34:$A$777,$A219,СВЦЭМ!$B$34:$B$777,H$190)+'СЕТ СН'!$F$12</f>
        <v>102.74841635999999</v>
      </c>
      <c r="I219" s="37">
        <f>SUMIFS(СВЦЭМ!$F$34:$F$777,СВЦЭМ!$A$34:$A$777,$A219,СВЦЭМ!$B$34:$B$777,I$190)+'СЕТ СН'!$F$12</f>
        <v>88.320340549999997</v>
      </c>
      <c r="J219" s="37">
        <f>SUMIFS(СВЦЭМ!$F$34:$F$777,СВЦЭМ!$A$34:$A$777,$A219,СВЦЭМ!$B$34:$B$777,J$190)+'СЕТ СН'!$F$12</f>
        <v>77.391312260000007</v>
      </c>
      <c r="K219" s="37">
        <f>SUMIFS(СВЦЭМ!$F$34:$F$777,СВЦЭМ!$A$34:$A$777,$A219,СВЦЭМ!$B$34:$B$777,K$190)+'СЕТ СН'!$F$12</f>
        <v>71.292504539999996</v>
      </c>
      <c r="L219" s="37">
        <f>SUMIFS(СВЦЭМ!$F$34:$F$777,СВЦЭМ!$A$34:$A$777,$A219,СВЦЭМ!$B$34:$B$777,L$190)+'СЕТ СН'!$F$12</f>
        <v>70.525036689999993</v>
      </c>
      <c r="M219" s="37">
        <f>SUMIFS(СВЦЭМ!$F$34:$F$777,СВЦЭМ!$A$34:$A$777,$A219,СВЦЭМ!$B$34:$B$777,M$190)+'СЕТ СН'!$F$12</f>
        <v>70.078135029999999</v>
      </c>
      <c r="N219" s="37">
        <f>SUMIFS(СВЦЭМ!$F$34:$F$777,СВЦЭМ!$A$34:$A$777,$A219,СВЦЭМ!$B$34:$B$777,N$190)+'СЕТ СН'!$F$12</f>
        <v>69.880944529999994</v>
      </c>
      <c r="O219" s="37">
        <f>SUMIFS(СВЦЭМ!$F$34:$F$777,СВЦЭМ!$A$34:$A$777,$A219,СВЦЭМ!$B$34:$B$777,O$190)+'СЕТ СН'!$F$12</f>
        <v>70.40017623</v>
      </c>
      <c r="P219" s="37">
        <f>SUMIFS(СВЦЭМ!$F$34:$F$777,СВЦЭМ!$A$34:$A$777,$A219,СВЦЭМ!$B$34:$B$777,P$190)+'СЕТ СН'!$F$12</f>
        <v>70.857514989999999</v>
      </c>
      <c r="Q219" s="37">
        <f>SUMIFS(СВЦЭМ!$F$34:$F$777,СВЦЭМ!$A$34:$A$777,$A219,СВЦЭМ!$B$34:$B$777,Q$190)+'СЕТ СН'!$F$12</f>
        <v>71.250488090000005</v>
      </c>
      <c r="R219" s="37">
        <f>SUMIFS(СВЦЭМ!$F$34:$F$777,СВЦЭМ!$A$34:$A$777,$A219,СВЦЭМ!$B$34:$B$777,R$190)+'СЕТ СН'!$F$12</f>
        <v>70.766185100000001</v>
      </c>
      <c r="S219" s="37">
        <f>SUMIFS(СВЦЭМ!$F$34:$F$777,СВЦЭМ!$A$34:$A$777,$A219,СВЦЭМ!$B$34:$B$777,S$190)+'СЕТ СН'!$F$12</f>
        <v>71.021983629999994</v>
      </c>
      <c r="T219" s="37">
        <f>SUMIFS(СВЦЭМ!$F$34:$F$777,СВЦЭМ!$A$34:$A$777,$A219,СВЦЭМ!$B$34:$B$777,T$190)+'СЕТ СН'!$F$12</f>
        <v>71.051575979999996</v>
      </c>
      <c r="U219" s="37">
        <f>SUMIFS(СВЦЭМ!$F$34:$F$777,СВЦЭМ!$A$34:$A$777,$A219,СВЦЭМ!$B$34:$B$777,U$190)+'СЕТ СН'!$F$12</f>
        <v>70.908099059999998</v>
      </c>
      <c r="V219" s="37">
        <f>SUMIFS(СВЦЭМ!$F$34:$F$777,СВЦЭМ!$A$34:$A$777,$A219,СВЦЭМ!$B$34:$B$777,V$190)+'СЕТ СН'!$F$12</f>
        <v>71.210394089999994</v>
      </c>
      <c r="W219" s="37">
        <f>SUMIFS(СВЦЭМ!$F$34:$F$777,СВЦЭМ!$A$34:$A$777,$A219,СВЦЭМ!$B$34:$B$777,W$190)+'СЕТ СН'!$F$12</f>
        <v>78.183850359999994</v>
      </c>
      <c r="X219" s="37">
        <f>SUMIFS(СВЦЭМ!$F$34:$F$777,СВЦЭМ!$A$34:$A$777,$A219,СВЦЭМ!$B$34:$B$777,X$190)+'СЕТ СН'!$F$12</f>
        <v>85.616872400000005</v>
      </c>
      <c r="Y219" s="37">
        <f>SUMIFS(СВЦЭМ!$F$34:$F$777,СВЦЭМ!$A$34:$A$777,$A219,СВЦЭМ!$B$34:$B$777,Y$190)+'СЕТ СН'!$F$12</f>
        <v>98.745981790000002</v>
      </c>
    </row>
    <row r="220" spans="1:25" ht="15.75" x14ac:dyDescent="0.2">
      <c r="A220" s="36">
        <f t="shared" si="5"/>
        <v>43281</v>
      </c>
      <c r="B220" s="37">
        <f>SUMIFS(СВЦЭМ!$F$34:$F$777,СВЦЭМ!$A$34:$A$777,$A220,СВЦЭМ!$B$34:$B$777,B$190)+'СЕТ СН'!$F$12</f>
        <v>109.14893096999999</v>
      </c>
      <c r="C220" s="37">
        <f>SUMIFS(СВЦЭМ!$F$34:$F$777,СВЦЭМ!$A$34:$A$777,$A220,СВЦЭМ!$B$34:$B$777,C$190)+'СЕТ СН'!$F$12</f>
        <v>107.87353201000001</v>
      </c>
      <c r="D220" s="37">
        <f>SUMIFS(СВЦЭМ!$F$34:$F$777,СВЦЭМ!$A$34:$A$777,$A220,СВЦЭМ!$B$34:$B$777,D$190)+'СЕТ СН'!$F$12</f>
        <v>109.39276237</v>
      </c>
      <c r="E220" s="37">
        <f>SUMIFS(СВЦЭМ!$F$34:$F$777,СВЦЭМ!$A$34:$A$777,$A220,СВЦЭМ!$B$34:$B$777,E$190)+'СЕТ СН'!$F$12</f>
        <v>108.78860684</v>
      </c>
      <c r="F220" s="37">
        <f>SUMIFS(СВЦЭМ!$F$34:$F$777,СВЦЭМ!$A$34:$A$777,$A220,СВЦЭМ!$B$34:$B$777,F$190)+'СЕТ СН'!$F$12</f>
        <v>108.52912343</v>
      </c>
      <c r="G220" s="37">
        <f>SUMIFS(СВЦЭМ!$F$34:$F$777,СВЦЭМ!$A$34:$A$777,$A220,СВЦЭМ!$B$34:$B$777,G$190)+'СЕТ СН'!$F$12</f>
        <v>108.59562975999999</v>
      </c>
      <c r="H220" s="37">
        <f>SUMIFS(СВЦЭМ!$F$34:$F$777,СВЦЭМ!$A$34:$A$777,$A220,СВЦЭМ!$B$34:$B$777,H$190)+'СЕТ СН'!$F$12</f>
        <v>99.187961419999993</v>
      </c>
      <c r="I220" s="37">
        <f>SUMIFS(СВЦЭМ!$F$34:$F$777,СВЦЭМ!$A$34:$A$777,$A220,СВЦЭМ!$B$34:$B$777,I$190)+'СЕТ СН'!$F$12</f>
        <v>84.208554469999996</v>
      </c>
      <c r="J220" s="37">
        <f>SUMIFS(СВЦЭМ!$F$34:$F$777,СВЦЭМ!$A$34:$A$777,$A220,СВЦЭМ!$B$34:$B$777,J$190)+'СЕТ СН'!$F$12</f>
        <v>72.832843019999999</v>
      </c>
      <c r="K220" s="37">
        <f>SUMIFS(СВЦЭМ!$F$34:$F$777,СВЦЭМ!$A$34:$A$777,$A220,СВЦЭМ!$B$34:$B$777,K$190)+'СЕТ СН'!$F$12</f>
        <v>68.47156382</v>
      </c>
      <c r="L220" s="37">
        <f>SUMIFS(СВЦЭМ!$F$34:$F$777,СВЦЭМ!$A$34:$A$777,$A220,СВЦЭМ!$B$34:$B$777,L$190)+'СЕТ СН'!$F$12</f>
        <v>69.140914219999999</v>
      </c>
      <c r="M220" s="37">
        <f>SUMIFS(СВЦЭМ!$F$34:$F$777,СВЦЭМ!$A$34:$A$777,$A220,СВЦЭМ!$B$34:$B$777,M$190)+'СЕТ СН'!$F$12</f>
        <v>67.320913970000007</v>
      </c>
      <c r="N220" s="37">
        <f>SUMIFS(СВЦЭМ!$F$34:$F$777,СВЦЭМ!$A$34:$A$777,$A220,СВЦЭМ!$B$34:$B$777,N$190)+'СЕТ СН'!$F$12</f>
        <v>69.237627360000005</v>
      </c>
      <c r="O220" s="37">
        <f>SUMIFS(СВЦЭМ!$F$34:$F$777,СВЦЭМ!$A$34:$A$777,$A220,СВЦЭМ!$B$34:$B$777,O$190)+'СЕТ СН'!$F$12</f>
        <v>69.387425890000003</v>
      </c>
      <c r="P220" s="37">
        <f>SUMIFS(СВЦЭМ!$F$34:$F$777,СВЦЭМ!$A$34:$A$777,$A220,СВЦЭМ!$B$34:$B$777,P$190)+'СЕТ СН'!$F$12</f>
        <v>69.601530240000002</v>
      </c>
      <c r="Q220" s="37">
        <f>SUMIFS(СВЦЭМ!$F$34:$F$777,СВЦЭМ!$A$34:$A$777,$A220,СВЦЭМ!$B$34:$B$777,Q$190)+'СЕТ СН'!$F$12</f>
        <v>69.394756670000007</v>
      </c>
      <c r="R220" s="37">
        <f>SUMIFS(СВЦЭМ!$F$34:$F$777,СВЦЭМ!$A$34:$A$777,$A220,СВЦЭМ!$B$34:$B$777,R$190)+'СЕТ СН'!$F$12</f>
        <v>69.02369521</v>
      </c>
      <c r="S220" s="37">
        <f>SUMIFS(СВЦЭМ!$F$34:$F$777,СВЦЭМ!$A$34:$A$777,$A220,СВЦЭМ!$B$34:$B$777,S$190)+'СЕТ СН'!$F$12</f>
        <v>68.618917460000006</v>
      </c>
      <c r="T220" s="37">
        <f>SUMIFS(СВЦЭМ!$F$34:$F$777,СВЦЭМ!$A$34:$A$777,$A220,СВЦЭМ!$B$34:$B$777,T$190)+'СЕТ СН'!$F$12</f>
        <v>68.742936380000003</v>
      </c>
      <c r="U220" s="37">
        <f>SUMIFS(СВЦЭМ!$F$34:$F$777,СВЦЭМ!$A$34:$A$777,$A220,СВЦЭМ!$B$34:$B$777,U$190)+'СЕТ СН'!$F$12</f>
        <v>68.019328999999999</v>
      </c>
      <c r="V220" s="37">
        <f>SUMIFS(СВЦЭМ!$F$34:$F$777,СВЦЭМ!$A$34:$A$777,$A220,СВЦЭМ!$B$34:$B$777,V$190)+'СЕТ СН'!$F$12</f>
        <v>68.732273730000003</v>
      </c>
      <c r="W220" s="37">
        <f>SUMIFS(СВЦЭМ!$F$34:$F$777,СВЦЭМ!$A$34:$A$777,$A220,СВЦЭМ!$B$34:$B$777,W$190)+'СЕТ СН'!$F$12</f>
        <v>74.372152229999998</v>
      </c>
      <c r="X220" s="37">
        <f>SUMIFS(СВЦЭМ!$F$34:$F$777,СВЦЭМ!$A$34:$A$777,$A220,СВЦЭМ!$B$34:$B$777,X$190)+'СЕТ СН'!$F$12</f>
        <v>83.872037660000004</v>
      </c>
      <c r="Y220" s="37">
        <f>SUMIFS(СВЦЭМ!$F$34:$F$777,СВЦЭМ!$A$34:$A$777,$A220,СВЦЭМ!$B$34:$B$777,Y$190)+'СЕТ СН'!$F$12</f>
        <v>92.256176530000005</v>
      </c>
    </row>
    <row r="221" spans="1:25" ht="15.75" hidden="1" x14ac:dyDescent="0.2">
      <c r="A221" s="36">
        <f t="shared" si="5"/>
        <v>43282</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01.06.2018</v>
      </c>
      <c r="B226" s="37">
        <f>SUMIFS(СВЦЭМ!$G$34:$G$777,СВЦЭМ!$A$34:$A$777,$A226,СВЦЭМ!$B$34:$B$777,B$225)+'СЕТ СН'!$F$12</f>
        <v>229.52436245000001</v>
      </c>
      <c r="C226" s="37">
        <f>SUMIFS(СВЦЭМ!$G$34:$G$777,СВЦЭМ!$A$34:$A$777,$A226,СВЦЭМ!$B$34:$B$777,C$225)+'СЕТ СН'!$F$12</f>
        <v>243.0998061</v>
      </c>
      <c r="D226" s="37">
        <f>SUMIFS(СВЦЭМ!$G$34:$G$777,СВЦЭМ!$A$34:$A$777,$A226,СВЦЭМ!$B$34:$B$777,D$225)+'СЕТ СН'!$F$12</f>
        <v>251.04956369000001</v>
      </c>
      <c r="E226" s="37">
        <f>SUMIFS(СВЦЭМ!$G$34:$G$777,СВЦЭМ!$A$34:$A$777,$A226,СВЦЭМ!$B$34:$B$777,E$225)+'СЕТ СН'!$F$12</f>
        <v>255.38526593</v>
      </c>
      <c r="F226" s="37">
        <f>SUMIFS(СВЦЭМ!$G$34:$G$777,СВЦЭМ!$A$34:$A$777,$A226,СВЦЭМ!$B$34:$B$777,F$225)+'СЕТ СН'!$F$12</f>
        <v>253.91560815</v>
      </c>
      <c r="G226" s="37">
        <f>SUMIFS(СВЦЭМ!$G$34:$G$777,СВЦЭМ!$A$34:$A$777,$A226,СВЦЭМ!$B$34:$B$777,G$225)+'СЕТ СН'!$F$12</f>
        <v>252.40648776</v>
      </c>
      <c r="H226" s="37">
        <f>SUMIFS(СВЦЭМ!$G$34:$G$777,СВЦЭМ!$A$34:$A$777,$A226,СВЦЭМ!$B$34:$B$777,H$225)+'СЕТ СН'!$F$12</f>
        <v>222.17585808000001</v>
      </c>
      <c r="I226" s="37">
        <f>SUMIFS(СВЦЭМ!$G$34:$G$777,СВЦЭМ!$A$34:$A$777,$A226,СВЦЭМ!$B$34:$B$777,I$225)+'СЕТ СН'!$F$12</f>
        <v>189.47760285000001</v>
      </c>
      <c r="J226" s="37">
        <f>SUMIFS(СВЦЭМ!$G$34:$G$777,СВЦЭМ!$A$34:$A$777,$A226,СВЦЭМ!$B$34:$B$777,J$225)+'СЕТ СН'!$F$12</f>
        <v>182.97248597999999</v>
      </c>
      <c r="K226" s="37">
        <f>SUMIFS(СВЦЭМ!$G$34:$G$777,СВЦЭМ!$A$34:$A$777,$A226,СВЦЭМ!$B$34:$B$777,K$225)+'СЕТ СН'!$F$12</f>
        <v>178.62396143000001</v>
      </c>
      <c r="L226" s="37">
        <f>SUMIFS(СВЦЭМ!$G$34:$G$777,СВЦЭМ!$A$34:$A$777,$A226,СВЦЭМ!$B$34:$B$777,L$225)+'СЕТ СН'!$F$12</f>
        <v>194.20930931000001</v>
      </c>
      <c r="M226" s="37">
        <f>SUMIFS(СВЦЭМ!$G$34:$G$777,СВЦЭМ!$A$34:$A$777,$A226,СВЦЭМ!$B$34:$B$777,M$225)+'СЕТ СН'!$F$12</f>
        <v>191.93157599</v>
      </c>
      <c r="N226" s="37">
        <f>SUMIFS(СВЦЭМ!$G$34:$G$777,СВЦЭМ!$A$34:$A$777,$A226,СВЦЭМ!$B$34:$B$777,N$225)+'СЕТ СН'!$F$12</f>
        <v>192.40952167</v>
      </c>
      <c r="O226" s="37">
        <f>SUMIFS(СВЦЭМ!$G$34:$G$777,СВЦЭМ!$A$34:$A$777,$A226,СВЦЭМ!$B$34:$B$777,O$225)+'СЕТ СН'!$F$12</f>
        <v>195.18757181999999</v>
      </c>
      <c r="P226" s="37">
        <f>SUMIFS(СВЦЭМ!$G$34:$G$777,СВЦЭМ!$A$34:$A$777,$A226,СВЦЭМ!$B$34:$B$777,P$225)+'СЕТ СН'!$F$12</f>
        <v>195.16704515999999</v>
      </c>
      <c r="Q226" s="37">
        <f>SUMIFS(СВЦЭМ!$G$34:$G$777,СВЦЭМ!$A$34:$A$777,$A226,СВЦЭМ!$B$34:$B$777,Q$225)+'СЕТ СН'!$F$12</f>
        <v>194.57843195000001</v>
      </c>
      <c r="R226" s="37">
        <f>SUMIFS(СВЦЭМ!$G$34:$G$777,СВЦЭМ!$A$34:$A$777,$A226,СВЦЭМ!$B$34:$B$777,R$225)+'СЕТ СН'!$F$12</f>
        <v>196.49050199000001</v>
      </c>
      <c r="S226" s="37">
        <f>SUMIFS(СВЦЭМ!$G$34:$G$777,СВЦЭМ!$A$34:$A$777,$A226,СВЦЭМ!$B$34:$B$777,S$225)+'СЕТ СН'!$F$12</f>
        <v>194.72880649000001</v>
      </c>
      <c r="T226" s="37">
        <f>SUMIFS(СВЦЭМ!$G$34:$G$777,СВЦЭМ!$A$34:$A$777,$A226,СВЦЭМ!$B$34:$B$777,T$225)+'СЕТ СН'!$F$12</f>
        <v>194.53051586000001</v>
      </c>
      <c r="U226" s="37">
        <f>SUMIFS(СВЦЭМ!$G$34:$G$777,СВЦЭМ!$A$34:$A$777,$A226,СВЦЭМ!$B$34:$B$777,U$225)+'СЕТ СН'!$F$12</f>
        <v>190.57780819999999</v>
      </c>
      <c r="V226" s="37">
        <f>SUMIFS(СВЦЭМ!$G$34:$G$777,СВЦЭМ!$A$34:$A$777,$A226,СВЦЭМ!$B$34:$B$777,V$225)+'СЕТ СН'!$F$12</f>
        <v>190.43304965999999</v>
      </c>
      <c r="W226" s="37">
        <f>SUMIFS(СВЦЭМ!$G$34:$G$777,СВЦЭМ!$A$34:$A$777,$A226,СВЦЭМ!$B$34:$B$777,W$225)+'СЕТ СН'!$F$12</f>
        <v>184.54467406000001</v>
      </c>
      <c r="X226" s="37">
        <f>SUMIFS(СВЦЭМ!$G$34:$G$777,СВЦЭМ!$A$34:$A$777,$A226,СВЦЭМ!$B$34:$B$777,X$225)+'СЕТ СН'!$F$12</f>
        <v>187.75409879</v>
      </c>
      <c r="Y226" s="37">
        <f>SUMIFS(СВЦЭМ!$G$34:$G$777,СВЦЭМ!$A$34:$A$777,$A226,СВЦЭМ!$B$34:$B$777,Y$225)+'СЕТ СН'!$F$12</f>
        <v>214.62412313999999</v>
      </c>
      <c r="AA226" s="46"/>
    </row>
    <row r="227" spans="1:27" ht="15.75" x14ac:dyDescent="0.2">
      <c r="A227" s="36">
        <f>A226+1</f>
        <v>43253</v>
      </c>
      <c r="B227" s="37">
        <f>SUMIFS(СВЦЭМ!$G$34:$G$777,СВЦЭМ!$A$34:$A$777,$A227,СВЦЭМ!$B$34:$B$777,B$225)+'СЕТ СН'!$F$12</f>
        <v>218.30214842999999</v>
      </c>
      <c r="C227" s="37">
        <f>SUMIFS(СВЦЭМ!$G$34:$G$777,СВЦЭМ!$A$34:$A$777,$A227,СВЦЭМ!$B$34:$B$777,C$225)+'СЕТ СН'!$F$12</f>
        <v>234.73091743000001</v>
      </c>
      <c r="D227" s="37">
        <f>SUMIFS(СВЦЭМ!$G$34:$G$777,СВЦЭМ!$A$34:$A$777,$A227,СВЦЭМ!$B$34:$B$777,D$225)+'СЕТ СН'!$F$12</f>
        <v>241.76861048000001</v>
      </c>
      <c r="E227" s="37">
        <f>SUMIFS(СВЦЭМ!$G$34:$G$777,СВЦЭМ!$A$34:$A$777,$A227,СВЦЭМ!$B$34:$B$777,E$225)+'СЕТ СН'!$F$12</f>
        <v>242.84017675999999</v>
      </c>
      <c r="F227" s="37">
        <f>SUMIFS(СВЦЭМ!$G$34:$G$777,СВЦЭМ!$A$34:$A$777,$A227,СВЦЭМ!$B$34:$B$777,F$225)+'СЕТ СН'!$F$12</f>
        <v>246.3390948</v>
      </c>
      <c r="G227" s="37">
        <f>SUMIFS(СВЦЭМ!$G$34:$G$777,СВЦЭМ!$A$34:$A$777,$A227,СВЦЭМ!$B$34:$B$777,G$225)+'СЕТ СН'!$F$12</f>
        <v>241.69709592999999</v>
      </c>
      <c r="H227" s="37">
        <f>SUMIFS(СВЦЭМ!$G$34:$G$777,СВЦЭМ!$A$34:$A$777,$A227,СВЦЭМ!$B$34:$B$777,H$225)+'СЕТ СН'!$F$12</f>
        <v>221.59215655</v>
      </c>
      <c r="I227" s="37">
        <f>SUMIFS(СВЦЭМ!$G$34:$G$777,СВЦЭМ!$A$34:$A$777,$A227,СВЦЭМ!$B$34:$B$777,I$225)+'СЕТ СН'!$F$12</f>
        <v>199.85494476</v>
      </c>
      <c r="J227" s="37">
        <f>SUMIFS(СВЦЭМ!$G$34:$G$777,СВЦЭМ!$A$34:$A$777,$A227,СВЦЭМ!$B$34:$B$777,J$225)+'СЕТ СН'!$F$12</f>
        <v>189.46422865</v>
      </c>
      <c r="K227" s="37">
        <f>SUMIFS(СВЦЭМ!$G$34:$G$777,СВЦЭМ!$A$34:$A$777,$A227,СВЦЭМ!$B$34:$B$777,K$225)+'СЕТ СН'!$F$12</f>
        <v>191.60004089</v>
      </c>
      <c r="L227" s="37">
        <f>SUMIFS(СВЦЭМ!$G$34:$G$777,СВЦЭМ!$A$34:$A$777,$A227,СВЦЭМ!$B$34:$B$777,L$225)+'СЕТ СН'!$F$12</f>
        <v>194.82684619</v>
      </c>
      <c r="M227" s="37">
        <f>SUMIFS(СВЦЭМ!$G$34:$G$777,СВЦЭМ!$A$34:$A$777,$A227,СВЦЭМ!$B$34:$B$777,M$225)+'СЕТ СН'!$F$12</f>
        <v>196.32063979</v>
      </c>
      <c r="N227" s="37">
        <f>SUMIFS(СВЦЭМ!$G$34:$G$777,СВЦЭМ!$A$34:$A$777,$A227,СВЦЭМ!$B$34:$B$777,N$225)+'СЕТ СН'!$F$12</f>
        <v>195.45676553000001</v>
      </c>
      <c r="O227" s="37">
        <f>SUMIFS(СВЦЭМ!$G$34:$G$777,СВЦЭМ!$A$34:$A$777,$A227,СВЦЭМ!$B$34:$B$777,O$225)+'СЕТ СН'!$F$12</f>
        <v>198.53955332000001</v>
      </c>
      <c r="P227" s="37">
        <f>SUMIFS(СВЦЭМ!$G$34:$G$777,СВЦЭМ!$A$34:$A$777,$A227,СВЦЭМ!$B$34:$B$777,P$225)+'СЕТ СН'!$F$12</f>
        <v>197.30266918999999</v>
      </c>
      <c r="Q227" s="37">
        <f>SUMIFS(СВЦЭМ!$G$34:$G$777,СВЦЭМ!$A$34:$A$777,$A227,СВЦЭМ!$B$34:$B$777,Q$225)+'СЕТ СН'!$F$12</f>
        <v>196.32524114</v>
      </c>
      <c r="R227" s="37">
        <f>SUMIFS(СВЦЭМ!$G$34:$G$777,СВЦЭМ!$A$34:$A$777,$A227,СВЦЭМ!$B$34:$B$777,R$225)+'СЕТ СН'!$F$12</f>
        <v>195.04447775</v>
      </c>
      <c r="S227" s="37">
        <f>SUMIFS(СВЦЭМ!$G$34:$G$777,СВЦЭМ!$A$34:$A$777,$A227,СВЦЭМ!$B$34:$B$777,S$225)+'СЕТ СН'!$F$12</f>
        <v>195.76296135000001</v>
      </c>
      <c r="T227" s="37">
        <f>SUMIFS(СВЦЭМ!$G$34:$G$777,СВЦЭМ!$A$34:$A$777,$A227,СВЦЭМ!$B$34:$B$777,T$225)+'СЕТ СН'!$F$12</f>
        <v>195.53586557</v>
      </c>
      <c r="U227" s="37">
        <f>SUMIFS(СВЦЭМ!$G$34:$G$777,СВЦЭМ!$A$34:$A$777,$A227,СВЦЭМ!$B$34:$B$777,U$225)+'СЕТ СН'!$F$12</f>
        <v>191.67083543999999</v>
      </c>
      <c r="V227" s="37">
        <f>SUMIFS(СВЦЭМ!$G$34:$G$777,СВЦЭМ!$A$34:$A$777,$A227,СВЦЭМ!$B$34:$B$777,V$225)+'СЕТ СН'!$F$12</f>
        <v>183.87309969</v>
      </c>
      <c r="W227" s="37">
        <f>SUMIFS(СВЦЭМ!$G$34:$G$777,СВЦЭМ!$A$34:$A$777,$A227,СВЦЭМ!$B$34:$B$777,W$225)+'СЕТ СН'!$F$12</f>
        <v>176.91177784999999</v>
      </c>
      <c r="X227" s="37">
        <f>SUMIFS(СВЦЭМ!$G$34:$G$777,СВЦЭМ!$A$34:$A$777,$A227,СВЦЭМ!$B$34:$B$777,X$225)+'СЕТ СН'!$F$12</f>
        <v>178.56045336</v>
      </c>
      <c r="Y227" s="37">
        <f>SUMIFS(СВЦЭМ!$G$34:$G$777,СВЦЭМ!$A$34:$A$777,$A227,СВЦЭМ!$B$34:$B$777,Y$225)+'СЕТ СН'!$F$12</f>
        <v>195.02571412</v>
      </c>
    </row>
    <row r="228" spans="1:27" ht="15.75" x14ac:dyDescent="0.2">
      <c r="A228" s="36">
        <f t="shared" ref="A228:A256" si="6">A227+1</f>
        <v>43254</v>
      </c>
      <c r="B228" s="37">
        <f>SUMIFS(СВЦЭМ!$G$34:$G$777,СВЦЭМ!$A$34:$A$777,$A228,СВЦЭМ!$B$34:$B$777,B$225)+'СЕТ СН'!$F$12</f>
        <v>227.74837187</v>
      </c>
      <c r="C228" s="37">
        <f>SUMIFS(СВЦЭМ!$G$34:$G$777,СВЦЭМ!$A$34:$A$777,$A228,СВЦЭМ!$B$34:$B$777,C$225)+'СЕТ СН'!$F$12</f>
        <v>240.70119588</v>
      </c>
      <c r="D228" s="37">
        <f>SUMIFS(СВЦЭМ!$G$34:$G$777,СВЦЭМ!$A$34:$A$777,$A228,СВЦЭМ!$B$34:$B$777,D$225)+'СЕТ СН'!$F$12</f>
        <v>246.03199688000001</v>
      </c>
      <c r="E228" s="37">
        <f>SUMIFS(СВЦЭМ!$G$34:$G$777,СВЦЭМ!$A$34:$A$777,$A228,СВЦЭМ!$B$34:$B$777,E$225)+'СЕТ СН'!$F$12</f>
        <v>252.78844857999999</v>
      </c>
      <c r="F228" s="37">
        <f>SUMIFS(СВЦЭМ!$G$34:$G$777,СВЦЭМ!$A$34:$A$777,$A228,СВЦЭМ!$B$34:$B$777,F$225)+'СЕТ СН'!$F$12</f>
        <v>259.80629919</v>
      </c>
      <c r="G228" s="37">
        <f>SUMIFS(СВЦЭМ!$G$34:$G$777,СВЦЭМ!$A$34:$A$777,$A228,СВЦЭМ!$B$34:$B$777,G$225)+'СЕТ СН'!$F$12</f>
        <v>255.85946067</v>
      </c>
      <c r="H228" s="37">
        <f>SUMIFS(СВЦЭМ!$G$34:$G$777,СВЦЭМ!$A$34:$A$777,$A228,СВЦЭМ!$B$34:$B$777,H$225)+'СЕТ СН'!$F$12</f>
        <v>230.45288887000001</v>
      </c>
      <c r="I228" s="37">
        <f>SUMIFS(СВЦЭМ!$G$34:$G$777,СВЦЭМ!$A$34:$A$777,$A228,СВЦЭМ!$B$34:$B$777,I$225)+'СЕТ СН'!$F$12</f>
        <v>216.69120439</v>
      </c>
      <c r="J228" s="37">
        <f>SUMIFS(СВЦЭМ!$G$34:$G$777,СВЦЭМ!$A$34:$A$777,$A228,СВЦЭМ!$B$34:$B$777,J$225)+'СЕТ СН'!$F$12</f>
        <v>197.41497935000001</v>
      </c>
      <c r="K228" s="37">
        <f>SUMIFS(СВЦЭМ!$G$34:$G$777,СВЦЭМ!$A$34:$A$777,$A228,СВЦЭМ!$B$34:$B$777,K$225)+'СЕТ СН'!$F$12</f>
        <v>187.08956663999999</v>
      </c>
      <c r="L228" s="37">
        <f>SUMIFS(СВЦЭМ!$G$34:$G$777,СВЦЭМ!$A$34:$A$777,$A228,СВЦЭМ!$B$34:$B$777,L$225)+'СЕТ СН'!$F$12</f>
        <v>182.83912720999999</v>
      </c>
      <c r="M228" s="37">
        <f>SUMIFS(СВЦЭМ!$G$34:$G$777,СВЦЭМ!$A$34:$A$777,$A228,СВЦЭМ!$B$34:$B$777,M$225)+'СЕТ СН'!$F$12</f>
        <v>185.74646132999999</v>
      </c>
      <c r="N228" s="37">
        <f>SUMIFS(СВЦЭМ!$G$34:$G$777,СВЦЭМ!$A$34:$A$777,$A228,СВЦЭМ!$B$34:$B$777,N$225)+'СЕТ СН'!$F$12</f>
        <v>187.76463518</v>
      </c>
      <c r="O228" s="37">
        <f>SUMIFS(СВЦЭМ!$G$34:$G$777,СВЦЭМ!$A$34:$A$777,$A228,СВЦЭМ!$B$34:$B$777,O$225)+'СЕТ СН'!$F$12</f>
        <v>190.73438963000001</v>
      </c>
      <c r="P228" s="37">
        <f>SUMIFS(СВЦЭМ!$G$34:$G$777,СВЦЭМ!$A$34:$A$777,$A228,СВЦЭМ!$B$34:$B$777,P$225)+'СЕТ СН'!$F$12</f>
        <v>192.91669350999999</v>
      </c>
      <c r="Q228" s="37">
        <f>SUMIFS(СВЦЭМ!$G$34:$G$777,СВЦЭМ!$A$34:$A$777,$A228,СВЦЭМ!$B$34:$B$777,Q$225)+'СЕТ СН'!$F$12</f>
        <v>191.60331366</v>
      </c>
      <c r="R228" s="37">
        <f>SUMIFS(СВЦЭМ!$G$34:$G$777,СВЦЭМ!$A$34:$A$777,$A228,СВЦЭМ!$B$34:$B$777,R$225)+'СЕТ СН'!$F$12</f>
        <v>191.81446595</v>
      </c>
      <c r="S228" s="37">
        <f>SUMIFS(СВЦЭМ!$G$34:$G$777,СВЦЭМ!$A$34:$A$777,$A228,СВЦЭМ!$B$34:$B$777,S$225)+'СЕТ СН'!$F$12</f>
        <v>191.74875333</v>
      </c>
      <c r="T228" s="37">
        <f>SUMIFS(СВЦЭМ!$G$34:$G$777,СВЦЭМ!$A$34:$A$777,$A228,СВЦЭМ!$B$34:$B$777,T$225)+'СЕТ СН'!$F$12</f>
        <v>192.55616538999999</v>
      </c>
      <c r="U228" s="37">
        <f>SUMIFS(СВЦЭМ!$G$34:$G$777,СВЦЭМ!$A$34:$A$777,$A228,СВЦЭМ!$B$34:$B$777,U$225)+'СЕТ СН'!$F$12</f>
        <v>192.73037269</v>
      </c>
      <c r="V228" s="37">
        <f>SUMIFS(СВЦЭМ!$G$34:$G$777,СВЦЭМ!$A$34:$A$777,$A228,СВЦЭМ!$B$34:$B$777,V$225)+'СЕТ СН'!$F$12</f>
        <v>187.70941622999999</v>
      </c>
      <c r="W228" s="37">
        <f>SUMIFS(СВЦЭМ!$G$34:$G$777,СВЦЭМ!$A$34:$A$777,$A228,СВЦЭМ!$B$34:$B$777,W$225)+'СЕТ СН'!$F$12</f>
        <v>175.29770314000001</v>
      </c>
      <c r="X228" s="37">
        <f>SUMIFS(СВЦЭМ!$G$34:$G$777,СВЦЭМ!$A$34:$A$777,$A228,СВЦЭМ!$B$34:$B$777,X$225)+'СЕТ СН'!$F$12</f>
        <v>177.94324312000001</v>
      </c>
      <c r="Y228" s="37">
        <f>SUMIFS(СВЦЭМ!$G$34:$G$777,СВЦЭМ!$A$34:$A$777,$A228,СВЦЭМ!$B$34:$B$777,Y$225)+'СЕТ СН'!$F$12</f>
        <v>209.51962560000001</v>
      </c>
    </row>
    <row r="229" spans="1:27" ht="15.75" x14ac:dyDescent="0.2">
      <c r="A229" s="36">
        <f t="shared" si="6"/>
        <v>43255</v>
      </c>
      <c r="B229" s="37">
        <f>SUMIFS(СВЦЭМ!$G$34:$G$777,СВЦЭМ!$A$34:$A$777,$A229,СВЦЭМ!$B$34:$B$777,B$225)+'СЕТ СН'!$F$12</f>
        <v>237.86404415999999</v>
      </c>
      <c r="C229" s="37">
        <f>SUMIFS(СВЦЭМ!$G$34:$G$777,СВЦЭМ!$A$34:$A$777,$A229,СВЦЭМ!$B$34:$B$777,C$225)+'СЕТ СН'!$F$12</f>
        <v>253.37564929999999</v>
      </c>
      <c r="D229" s="37">
        <f>SUMIFS(СВЦЭМ!$G$34:$G$777,СВЦЭМ!$A$34:$A$777,$A229,СВЦЭМ!$B$34:$B$777,D$225)+'СЕТ СН'!$F$12</f>
        <v>262.22309665</v>
      </c>
      <c r="E229" s="37">
        <f>SUMIFS(СВЦЭМ!$G$34:$G$777,СВЦЭМ!$A$34:$A$777,$A229,СВЦЭМ!$B$34:$B$777,E$225)+'СЕТ СН'!$F$12</f>
        <v>266.75461674000002</v>
      </c>
      <c r="F229" s="37">
        <f>SUMIFS(СВЦЭМ!$G$34:$G$777,СВЦЭМ!$A$34:$A$777,$A229,СВЦЭМ!$B$34:$B$777,F$225)+'СЕТ СН'!$F$12</f>
        <v>272.42216764</v>
      </c>
      <c r="G229" s="37">
        <f>SUMIFS(СВЦЭМ!$G$34:$G$777,СВЦЭМ!$A$34:$A$777,$A229,СВЦЭМ!$B$34:$B$777,G$225)+'СЕТ СН'!$F$12</f>
        <v>265.00249810000003</v>
      </c>
      <c r="H229" s="37">
        <f>SUMIFS(СВЦЭМ!$G$34:$G$777,СВЦЭМ!$A$34:$A$777,$A229,СВЦЭМ!$B$34:$B$777,H$225)+'СЕТ СН'!$F$12</f>
        <v>233.67277759000001</v>
      </c>
      <c r="I229" s="37">
        <f>SUMIFS(СВЦЭМ!$G$34:$G$777,СВЦЭМ!$A$34:$A$777,$A229,СВЦЭМ!$B$34:$B$777,I$225)+'СЕТ СН'!$F$12</f>
        <v>211.91159754</v>
      </c>
      <c r="J229" s="37">
        <f>SUMIFS(СВЦЭМ!$G$34:$G$777,СВЦЭМ!$A$34:$A$777,$A229,СВЦЭМ!$B$34:$B$777,J$225)+'СЕТ СН'!$F$12</f>
        <v>199.80139206000001</v>
      </c>
      <c r="K229" s="37">
        <f>SUMIFS(СВЦЭМ!$G$34:$G$777,СВЦЭМ!$A$34:$A$777,$A229,СВЦЭМ!$B$34:$B$777,K$225)+'СЕТ СН'!$F$12</f>
        <v>192.34573026000001</v>
      </c>
      <c r="L229" s="37">
        <f>SUMIFS(СВЦЭМ!$G$34:$G$777,СВЦЭМ!$A$34:$A$777,$A229,СВЦЭМ!$B$34:$B$777,L$225)+'СЕТ СН'!$F$12</f>
        <v>190.12468342</v>
      </c>
      <c r="M229" s="37">
        <f>SUMIFS(СВЦЭМ!$G$34:$G$777,СВЦЭМ!$A$34:$A$777,$A229,СВЦЭМ!$B$34:$B$777,M$225)+'СЕТ СН'!$F$12</f>
        <v>191.82350350999999</v>
      </c>
      <c r="N229" s="37">
        <f>SUMIFS(СВЦЭМ!$G$34:$G$777,СВЦЭМ!$A$34:$A$777,$A229,СВЦЭМ!$B$34:$B$777,N$225)+'СЕТ СН'!$F$12</f>
        <v>194.69290455999999</v>
      </c>
      <c r="O229" s="37">
        <f>SUMIFS(СВЦЭМ!$G$34:$G$777,СВЦЭМ!$A$34:$A$777,$A229,СВЦЭМ!$B$34:$B$777,O$225)+'СЕТ СН'!$F$12</f>
        <v>194.44214055</v>
      </c>
      <c r="P229" s="37">
        <f>SUMIFS(СВЦЭМ!$G$34:$G$777,СВЦЭМ!$A$34:$A$777,$A229,СВЦЭМ!$B$34:$B$777,P$225)+'СЕТ СН'!$F$12</f>
        <v>193.34717621999999</v>
      </c>
      <c r="Q229" s="37">
        <f>SUMIFS(СВЦЭМ!$G$34:$G$777,СВЦЭМ!$A$34:$A$777,$A229,СВЦЭМ!$B$34:$B$777,Q$225)+'СЕТ СН'!$F$12</f>
        <v>193.30145324</v>
      </c>
      <c r="R229" s="37">
        <f>SUMIFS(СВЦЭМ!$G$34:$G$777,СВЦЭМ!$A$34:$A$777,$A229,СВЦЭМ!$B$34:$B$777,R$225)+'СЕТ СН'!$F$12</f>
        <v>195.48915876999999</v>
      </c>
      <c r="S229" s="37">
        <f>SUMIFS(СВЦЭМ!$G$34:$G$777,СВЦЭМ!$A$34:$A$777,$A229,СВЦЭМ!$B$34:$B$777,S$225)+'СЕТ СН'!$F$12</f>
        <v>193.23602880999999</v>
      </c>
      <c r="T229" s="37">
        <f>SUMIFS(СВЦЭМ!$G$34:$G$777,СВЦЭМ!$A$34:$A$777,$A229,СВЦЭМ!$B$34:$B$777,T$225)+'СЕТ СН'!$F$12</f>
        <v>192.60796637999999</v>
      </c>
      <c r="U229" s="37">
        <f>SUMIFS(СВЦЭМ!$G$34:$G$777,СВЦЭМ!$A$34:$A$777,$A229,СВЦЭМ!$B$34:$B$777,U$225)+'СЕТ СН'!$F$12</f>
        <v>190.59644700999999</v>
      </c>
      <c r="V229" s="37">
        <f>SUMIFS(СВЦЭМ!$G$34:$G$777,СВЦЭМ!$A$34:$A$777,$A229,СВЦЭМ!$B$34:$B$777,V$225)+'СЕТ СН'!$F$12</f>
        <v>188.76337794</v>
      </c>
      <c r="W229" s="37">
        <f>SUMIFS(СВЦЭМ!$G$34:$G$777,СВЦЭМ!$A$34:$A$777,$A229,СВЦЭМ!$B$34:$B$777,W$225)+'СЕТ СН'!$F$12</f>
        <v>185.78059338</v>
      </c>
      <c r="X229" s="37">
        <f>SUMIFS(СВЦЭМ!$G$34:$G$777,СВЦЭМ!$A$34:$A$777,$A229,СВЦЭМ!$B$34:$B$777,X$225)+'СЕТ СН'!$F$12</f>
        <v>187.92692775</v>
      </c>
      <c r="Y229" s="37">
        <f>SUMIFS(СВЦЭМ!$G$34:$G$777,СВЦЭМ!$A$34:$A$777,$A229,СВЦЭМ!$B$34:$B$777,Y$225)+'СЕТ СН'!$F$12</f>
        <v>212.70376315999999</v>
      </c>
    </row>
    <row r="230" spans="1:27" ht="15.75" x14ac:dyDescent="0.2">
      <c r="A230" s="36">
        <f t="shared" si="6"/>
        <v>43256</v>
      </c>
      <c r="B230" s="37">
        <f>SUMIFS(СВЦЭМ!$G$34:$G$777,СВЦЭМ!$A$34:$A$777,$A230,СВЦЭМ!$B$34:$B$777,B$225)+'СЕТ СН'!$F$12</f>
        <v>233.58927496000001</v>
      </c>
      <c r="C230" s="37">
        <f>SUMIFS(СВЦЭМ!$G$34:$G$777,СВЦЭМ!$A$34:$A$777,$A230,СВЦЭМ!$B$34:$B$777,C$225)+'СЕТ СН'!$F$12</f>
        <v>245.19677978999999</v>
      </c>
      <c r="D230" s="37">
        <f>SUMIFS(СВЦЭМ!$G$34:$G$777,СВЦЭМ!$A$34:$A$777,$A230,СВЦЭМ!$B$34:$B$777,D$225)+'СЕТ СН'!$F$12</f>
        <v>253.18209343999999</v>
      </c>
      <c r="E230" s="37">
        <f>SUMIFS(СВЦЭМ!$G$34:$G$777,СВЦЭМ!$A$34:$A$777,$A230,СВЦЭМ!$B$34:$B$777,E$225)+'СЕТ СН'!$F$12</f>
        <v>253.45820678999999</v>
      </c>
      <c r="F230" s="37">
        <f>SUMIFS(СВЦЭМ!$G$34:$G$777,СВЦЭМ!$A$34:$A$777,$A230,СВЦЭМ!$B$34:$B$777,F$225)+'СЕТ СН'!$F$12</f>
        <v>257.15384232999997</v>
      </c>
      <c r="G230" s="37">
        <f>SUMIFS(СВЦЭМ!$G$34:$G$777,СВЦЭМ!$A$34:$A$777,$A230,СВЦЭМ!$B$34:$B$777,G$225)+'СЕТ СН'!$F$12</f>
        <v>253.72089412</v>
      </c>
      <c r="H230" s="37">
        <f>SUMIFS(СВЦЭМ!$G$34:$G$777,СВЦЭМ!$A$34:$A$777,$A230,СВЦЭМ!$B$34:$B$777,H$225)+'СЕТ СН'!$F$12</f>
        <v>220.78934305999999</v>
      </c>
      <c r="I230" s="37">
        <f>SUMIFS(СВЦЭМ!$G$34:$G$777,СВЦЭМ!$A$34:$A$777,$A230,СВЦЭМ!$B$34:$B$777,I$225)+'СЕТ СН'!$F$12</f>
        <v>195.75832912000001</v>
      </c>
      <c r="J230" s="37">
        <f>SUMIFS(СВЦЭМ!$G$34:$G$777,СВЦЭМ!$A$34:$A$777,$A230,СВЦЭМ!$B$34:$B$777,J$225)+'СЕТ СН'!$F$12</f>
        <v>188.30940014000001</v>
      </c>
      <c r="K230" s="37">
        <f>SUMIFS(СВЦЭМ!$G$34:$G$777,СВЦЭМ!$A$34:$A$777,$A230,СВЦЭМ!$B$34:$B$777,K$225)+'СЕТ СН'!$F$12</f>
        <v>184.74226299</v>
      </c>
      <c r="L230" s="37">
        <f>SUMIFS(СВЦЭМ!$G$34:$G$777,СВЦЭМ!$A$34:$A$777,$A230,СВЦЭМ!$B$34:$B$777,L$225)+'СЕТ СН'!$F$12</f>
        <v>183.83268029000001</v>
      </c>
      <c r="M230" s="37">
        <f>SUMIFS(СВЦЭМ!$G$34:$G$777,СВЦЭМ!$A$34:$A$777,$A230,СВЦЭМ!$B$34:$B$777,M$225)+'СЕТ СН'!$F$12</f>
        <v>187.56420047</v>
      </c>
      <c r="N230" s="37">
        <f>SUMIFS(СВЦЭМ!$G$34:$G$777,СВЦЭМ!$A$34:$A$777,$A230,СВЦЭМ!$B$34:$B$777,N$225)+'СЕТ СН'!$F$12</f>
        <v>196.36096151000001</v>
      </c>
      <c r="O230" s="37">
        <f>SUMIFS(СВЦЭМ!$G$34:$G$777,СВЦЭМ!$A$34:$A$777,$A230,СВЦЭМ!$B$34:$B$777,O$225)+'СЕТ СН'!$F$12</f>
        <v>199.39348527000001</v>
      </c>
      <c r="P230" s="37">
        <f>SUMIFS(СВЦЭМ!$G$34:$G$777,СВЦЭМ!$A$34:$A$777,$A230,СВЦЭМ!$B$34:$B$777,P$225)+'СЕТ СН'!$F$12</f>
        <v>197.32897632999999</v>
      </c>
      <c r="Q230" s="37">
        <f>SUMIFS(СВЦЭМ!$G$34:$G$777,СВЦЭМ!$A$34:$A$777,$A230,СВЦЭМ!$B$34:$B$777,Q$225)+'СЕТ СН'!$F$12</f>
        <v>196.30651119000001</v>
      </c>
      <c r="R230" s="37">
        <f>SUMIFS(СВЦЭМ!$G$34:$G$777,СВЦЭМ!$A$34:$A$777,$A230,СВЦЭМ!$B$34:$B$777,R$225)+'СЕТ СН'!$F$12</f>
        <v>200.09418423</v>
      </c>
      <c r="S230" s="37">
        <f>SUMIFS(СВЦЭМ!$G$34:$G$777,СВЦЭМ!$A$34:$A$777,$A230,СВЦЭМ!$B$34:$B$777,S$225)+'СЕТ СН'!$F$12</f>
        <v>196.60808183</v>
      </c>
      <c r="T230" s="37">
        <f>SUMIFS(СВЦЭМ!$G$34:$G$777,СВЦЭМ!$A$34:$A$777,$A230,СВЦЭМ!$B$34:$B$777,T$225)+'СЕТ СН'!$F$12</f>
        <v>194.33523038999999</v>
      </c>
      <c r="U230" s="37">
        <f>SUMIFS(СВЦЭМ!$G$34:$G$777,СВЦЭМ!$A$34:$A$777,$A230,СВЦЭМ!$B$34:$B$777,U$225)+'СЕТ СН'!$F$12</f>
        <v>194.25747315999999</v>
      </c>
      <c r="V230" s="37">
        <f>SUMIFS(СВЦЭМ!$G$34:$G$777,СВЦЭМ!$A$34:$A$777,$A230,СВЦЭМ!$B$34:$B$777,V$225)+'СЕТ СН'!$F$12</f>
        <v>198.43172329999999</v>
      </c>
      <c r="W230" s="37">
        <f>SUMIFS(СВЦЭМ!$G$34:$G$777,СВЦЭМ!$A$34:$A$777,$A230,СВЦЭМ!$B$34:$B$777,W$225)+'СЕТ СН'!$F$12</f>
        <v>188.39835540000001</v>
      </c>
      <c r="X230" s="37">
        <f>SUMIFS(СВЦЭМ!$G$34:$G$777,СВЦЭМ!$A$34:$A$777,$A230,СВЦЭМ!$B$34:$B$777,X$225)+'СЕТ СН'!$F$12</f>
        <v>193.64881983000001</v>
      </c>
      <c r="Y230" s="37">
        <f>SUMIFS(СВЦЭМ!$G$34:$G$777,СВЦЭМ!$A$34:$A$777,$A230,СВЦЭМ!$B$34:$B$777,Y$225)+'СЕТ СН'!$F$12</f>
        <v>221.49588979999999</v>
      </c>
    </row>
    <row r="231" spans="1:27" ht="15.75" x14ac:dyDescent="0.2">
      <c r="A231" s="36">
        <f t="shared" si="6"/>
        <v>43257</v>
      </c>
      <c r="B231" s="37">
        <f>SUMIFS(СВЦЭМ!$G$34:$G$777,СВЦЭМ!$A$34:$A$777,$A231,СВЦЭМ!$B$34:$B$777,B$225)+'СЕТ СН'!$F$12</f>
        <v>244.79003569</v>
      </c>
      <c r="C231" s="37">
        <f>SUMIFS(СВЦЭМ!$G$34:$G$777,СВЦЭМ!$A$34:$A$777,$A231,СВЦЭМ!$B$34:$B$777,C$225)+'СЕТ СН'!$F$12</f>
        <v>259.98328005000002</v>
      </c>
      <c r="D231" s="37">
        <f>SUMIFS(СВЦЭМ!$G$34:$G$777,СВЦЭМ!$A$34:$A$777,$A231,СВЦЭМ!$B$34:$B$777,D$225)+'СЕТ СН'!$F$12</f>
        <v>270.59298904000002</v>
      </c>
      <c r="E231" s="37">
        <f>SUMIFS(СВЦЭМ!$G$34:$G$777,СВЦЭМ!$A$34:$A$777,$A231,СВЦЭМ!$B$34:$B$777,E$225)+'СЕТ СН'!$F$12</f>
        <v>271.56743159000001</v>
      </c>
      <c r="F231" s="37">
        <f>SUMIFS(СВЦЭМ!$G$34:$G$777,СВЦЭМ!$A$34:$A$777,$A231,СВЦЭМ!$B$34:$B$777,F$225)+'СЕТ СН'!$F$12</f>
        <v>269.98706432</v>
      </c>
      <c r="G231" s="37">
        <f>SUMIFS(СВЦЭМ!$G$34:$G$777,СВЦЭМ!$A$34:$A$777,$A231,СВЦЭМ!$B$34:$B$777,G$225)+'СЕТ СН'!$F$12</f>
        <v>268.15069755000002</v>
      </c>
      <c r="H231" s="37">
        <f>SUMIFS(СВЦЭМ!$G$34:$G$777,СВЦЭМ!$A$34:$A$777,$A231,СВЦЭМ!$B$34:$B$777,H$225)+'СЕТ СН'!$F$12</f>
        <v>236.4452277</v>
      </c>
      <c r="I231" s="37">
        <f>SUMIFS(СВЦЭМ!$G$34:$G$777,СВЦЭМ!$A$34:$A$777,$A231,СВЦЭМ!$B$34:$B$777,I$225)+'СЕТ СН'!$F$12</f>
        <v>204.19915904999999</v>
      </c>
      <c r="J231" s="37">
        <f>SUMIFS(СВЦЭМ!$G$34:$G$777,СВЦЭМ!$A$34:$A$777,$A231,СВЦЭМ!$B$34:$B$777,J$225)+'СЕТ СН'!$F$12</f>
        <v>194.66589266</v>
      </c>
      <c r="K231" s="37">
        <f>SUMIFS(СВЦЭМ!$G$34:$G$777,СВЦЭМ!$A$34:$A$777,$A231,СВЦЭМ!$B$34:$B$777,K$225)+'СЕТ СН'!$F$12</f>
        <v>188.44568902</v>
      </c>
      <c r="L231" s="37">
        <f>SUMIFS(СВЦЭМ!$G$34:$G$777,СВЦЭМ!$A$34:$A$777,$A231,СВЦЭМ!$B$34:$B$777,L$225)+'СЕТ СН'!$F$12</f>
        <v>183.76146242999999</v>
      </c>
      <c r="M231" s="37">
        <f>SUMIFS(СВЦЭМ!$G$34:$G$777,СВЦЭМ!$A$34:$A$777,$A231,СВЦЭМ!$B$34:$B$777,M$225)+'СЕТ СН'!$F$12</f>
        <v>186.03973395</v>
      </c>
      <c r="N231" s="37">
        <f>SUMIFS(СВЦЭМ!$G$34:$G$777,СВЦЭМ!$A$34:$A$777,$A231,СВЦЭМ!$B$34:$B$777,N$225)+'СЕТ СН'!$F$12</f>
        <v>186.50395349999999</v>
      </c>
      <c r="O231" s="37">
        <f>SUMIFS(СВЦЭМ!$G$34:$G$777,СВЦЭМ!$A$34:$A$777,$A231,СВЦЭМ!$B$34:$B$777,O$225)+'СЕТ СН'!$F$12</f>
        <v>187.53737154999999</v>
      </c>
      <c r="P231" s="37">
        <f>SUMIFS(СВЦЭМ!$G$34:$G$777,СВЦЭМ!$A$34:$A$777,$A231,СВЦЭМ!$B$34:$B$777,P$225)+'СЕТ СН'!$F$12</f>
        <v>187.73034422000001</v>
      </c>
      <c r="Q231" s="37">
        <f>SUMIFS(СВЦЭМ!$G$34:$G$777,СВЦЭМ!$A$34:$A$777,$A231,СВЦЭМ!$B$34:$B$777,Q$225)+'СЕТ СН'!$F$12</f>
        <v>187.16194113</v>
      </c>
      <c r="R231" s="37">
        <f>SUMIFS(СВЦЭМ!$G$34:$G$777,СВЦЭМ!$A$34:$A$777,$A231,СВЦЭМ!$B$34:$B$777,R$225)+'СЕТ СН'!$F$12</f>
        <v>188.32487398999999</v>
      </c>
      <c r="S231" s="37">
        <f>SUMIFS(СВЦЭМ!$G$34:$G$777,СВЦЭМ!$A$34:$A$777,$A231,СВЦЭМ!$B$34:$B$777,S$225)+'СЕТ СН'!$F$12</f>
        <v>188.32215536000001</v>
      </c>
      <c r="T231" s="37">
        <f>SUMIFS(СВЦЭМ!$G$34:$G$777,СВЦЭМ!$A$34:$A$777,$A231,СВЦЭМ!$B$34:$B$777,T$225)+'СЕТ СН'!$F$12</f>
        <v>188.28038537</v>
      </c>
      <c r="U231" s="37">
        <f>SUMIFS(СВЦЭМ!$G$34:$G$777,СВЦЭМ!$A$34:$A$777,$A231,СВЦЭМ!$B$34:$B$777,U$225)+'СЕТ СН'!$F$12</f>
        <v>189.04315</v>
      </c>
      <c r="V231" s="37">
        <f>SUMIFS(СВЦЭМ!$G$34:$G$777,СВЦЭМ!$A$34:$A$777,$A231,СВЦЭМ!$B$34:$B$777,V$225)+'СЕТ СН'!$F$12</f>
        <v>188.10133009</v>
      </c>
      <c r="W231" s="37">
        <f>SUMIFS(СВЦЭМ!$G$34:$G$777,СВЦЭМ!$A$34:$A$777,$A231,СВЦЭМ!$B$34:$B$777,W$225)+'СЕТ СН'!$F$12</f>
        <v>183.95606813000001</v>
      </c>
      <c r="X231" s="37">
        <f>SUMIFS(СВЦЭМ!$G$34:$G$777,СВЦЭМ!$A$34:$A$777,$A231,СВЦЭМ!$B$34:$B$777,X$225)+'СЕТ СН'!$F$12</f>
        <v>188.54925775000001</v>
      </c>
      <c r="Y231" s="37">
        <f>SUMIFS(СВЦЭМ!$G$34:$G$777,СВЦЭМ!$A$34:$A$777,$A231,СВЦЭМ!$B$34:$B$777,Y$225)+'СЕТ СН'!$F$12</f>
        <v>216.81173702999999</v>
      </c>
    </row>
    <row r="232" spans="1:27" ht="15.75" x14ac:dyDescent="0.2">
      <c r="A232" s="36">
        <f t="shared" si="6"/>
        <v>43258</v>
      </c>
      <c r="B232" s="37">
        <f>SUMIFS(СВЦЭМ!$G$34:$G$777,СВЦЭМ!$A$34:$A$777,$A232,СВЦЭМ!$B$34:$B$777,B$225)+'СЕТ СН'!$F$12</f>
        <v>236.80136206</v>
      </c>
      <c r="C232" s="37">
        <f>SUMIFS(СВЦЭМ!$G$34:$G$777,СВЦЭМ!$A$34:$A$777,$A232,СВЦЭМ!$B$34:$B$777,C$225)+'СЕТ СН'!$F$12</f>
        <v>251.89380322</v>
      </c>
      <c r="D232" s="37">
        <f>SUMIFS(СВЦЭМ!$G$34:$G$777,СВЦЭМ!$A$34:$A$777,$A232,СВЦЭМ!$B$34:$B$777,D$225)+'СЕТ СН'!$F$12</f>
        <v>257.28498209000003</v>
      </c>
      <c r="E232" s="37">
        <f>SUMIFS(СВЦЭМ!$G$34:$G$777,СВЦЭМ!$A$34:$A$777,$A232,СВЦЭМ!$B$34:$B$777,E$225)+'СЕТ СН'!$F$12</f>
        <v>259.11479409999998</v>
      </c>
      <c r="F232" s="37">
        <f>SUMIFS(СВЦЭМ!$G$34:$G$777,СВЦЭМ!$A$34:$A$777,$A232,СВЦЭМ!$B$34:$B$777,F$225)+'СЕТ СН'!$F$12</f>
        <v>262.45867733</v>
      </c>
      <c r="G232" s="37">
        <f>SUMIFS(СВЦЭМ!$G$34:$G$777,СВЦЭМ!$A$34:$A$777,$A232,СВЦЭМ!$B$34:$B$777,G$225)+'СЕТ СН'!$F$12</f>
        <v>260.70841116000003</v>
      </c>
      <c r="H232" s="37">
        <f>SUMIFS(СВЦЭМ!$G$34:$G$777,СВЦЭМ!$A$34:$A$777,$A232,СВЦЭМ!$B$34:$B$777,H$225)+'СЕТ СН'!$F$12</f>
        <v>227.95073970000001</v>
      </c>
      <c r="I232" s="37">
        <f>SUMIFS(СВЦЭМ!$G$34:$G$777,СВЦЭМ!$A$34:$A$777,$A232,СВЦЭМ!$B$34:$B$777,I$225)+'СЕТ СН'!$F$12</f>
        <v>198.00721734000001</v>
      </c>
      <c r="J232" s="37">
        <f>SUMIFS(СВЦЭМ!$G$34:$G$777,СВЦЭМ!$A$34:$A$777,$A232,СВЦЭМ!$B$34:$B$777,J$225)+'СЕТ СН'!$F$12</f>
        <v>189.72006619000001</v>
      </c>
      <c r="K232" s="37">
        <f>SUMIFS(СВЦЭМ!$G$34:$G$777,СВЦЭМ!$A$34:$A$777,$A232,СВЦЭМ!$B$34:$B$777,K$225)+'СЕТ СН'!$F$12</f>
        <v>184.35467585999999</v>
      </c>
      <c r="L232" s="37">
        <f>SUMIFS(СВЦЭМ!$G$34:$G$777,СВЦЭМ!$A$34:$A$777,$A232,СВЦЭМ!$B$34:$B$777,L$225)+'СЕТ СН'!$F$12</f>
        <v>180.65755099</v>
      </c>
      <c r="M232" s="37">
        <f>SUMIFS(СВЦЭМ!$G$34:$G$777,СВЦЭМ!$A$34:$A$777,$A232,СВЦЭМ!$B$34:$B$777,M$225)+'СЕТ СН'!$F$12</f>
        <v>181.33349057999999</v>
      </c>
      <c r="N232" s="37">
        <f>SUMIFS(СВЦЭМ!$G$34:$G$777,СВЦЭМ!$A$34:$A$777,$A232,СВЦЭМ!$B$34:$B$777,N$225)+'СЕТ СН'!$F$12</f>
        <v>183.72898171</v>
      </c>
      <c r="O232" s="37">
        <f>SUMIFS(СВЦЭМ!$G$34:$G$777,СВЦЭМ!$A$34:$A$777,$A232,СВЦЭМ!$B$34:$B$777,O$225)+'СЕТ СН'!$F$12</f>
        <v>184.90822767</v>
      </c>
      <c r="P232" s="37">
        <f>SUMIFS(СВЦЭМ!$G$34:$G$777,СВЦЭМ!$A$34:$A$777,$A232,СВЦЭМ!$B$34:$B$777,P$225)+'СЕТ СН'!$F$12</f>
        <v>181.92709324</v>
      </c>
      <c r="Q232" s="37">
        <f>SUMIFS(СВЦЭМ!$G$34:$G$777,СВЦЭМ!$A$34:$A$777,$A232,СВЦЭМ!$B$34:$B$777,Q$225)+'СЕТ СН'!$F$12</f>
        <v>184.73232879</v>
      </c>
      <c r="R232" s="37">
        <f>SUMIFS(СВЦЭМ!$G$34:$G$777,СВЦЭМ!$A$34:$A$777,$A232,СВЦЭМ!$B$34:$B$777,R$225)+'СЕТ СН'!$F$12</f>
        <v>190.08001615000001</v>
      </c>
      <c r="S232" s="37">
        <f>SUMIFS(СВЦЭМ!$G$34:$G$777,СВЦЭМ!$A$34:$A$777,$A232,СВЦЭМ!$B$34:$B$777,S$225)+'СЕТ СН'!$F$12</f>
        <v>194.71091989000001</v>
      </c>
      <c r="T232" s="37">
        <f>SUMIFS(СВЦЭМ!$G$34:$G$777,СВЦЭМ!$A$34:$A$777,$A232,СВЦЭМ!$B$34:$B$777,T$225)+'СЕТ СН'!$F$12</f>
        <v>200.31091628999999</v>
      </c>
      <c r="U232" s="37">
        <f>SUMIFS(СВЦЭМ!$G$34:$G$777,СВЦЭМ!$A$34:$A$777,$A232,СВЦЭМ!$B$34:$B$777,U$225)+'СЕТ СН'!$F$12</f>
        <v>202.89190195</v>
      </c>
      <c r="V232" s="37">
        <f>SUMIFS(СВЦЭМ!$G$34:$G$777,СВЦЭМ!$A$34:$A$777,$A232,СВЦЭМ!$B$34:$B$777,V$225)+'СЕТ СН'!$F$12</f>
        <v>202.10664943</v>
      </c>
      <c r="W232" s="37">
        <f>SUMIFS(СВЦЭМ!$G$34:$G$777,СВЦЭМ!$A$34:$A$777,$A232,СВЦЭМ!$B$34:$B$777,W$225)+'СЕТ СН'!$F$12</f>
        <v>196.66077978000001</v>
      </c>
      <c r="X232" s="37">
        <f>SUMIFS(СВЦЭМ!$G$34:$G$777,СВЦЭМ!$A$34:$A$777,$A232,СВЦЭМ!$B$34:$B$777,X$225)+'СЕТ СН'!$F$12</f>
        <v>188.16408229999999</v>
      </c>
      <c r="Y232" s="37">
        <f>SUMIFS(СВЦЭМ!$G$34:$G$777,СВЦЭМ!$A$34:$A$777,$A232,СВЦЭМ!$B$34:$B$777,Y$225)+'СЕТ СН'!$F$12</f>
        <v>215.32796722</v>
      </c>
    </row>
    <row r="233" spans="1:27" ht="15.75" x14ac:dyDescent="0.2">
      <c r="A233" s="36">
        <f t="shared" si="6"/>
        <v>43259</v>
      </c>
      <c r="B233" s="37">
        <f>SUMIFS(СВЦЭМ!$G$34:$G$777,СВЦЭМ!$A$34:$A$777,$A233,СВЦЭМ!$B$34:$B$777,B$225)+'СЕТ СН'!$F$12</f>
        <v>237.24220826000001</v>
      </c>
      <c r="C233" s="37">
        <f>SUMIFS(СВЦЭМ!$G$34:$G$777,СВЦЭМ!$A$34:$A$777,$A233,СВЦЭМ!$B$34:$B$777,C$225)+'СЕТ СН'!$F$12</f>
        <v>256.39096061999999</v>
      </c>
      <c r="D233" s="37">
        <f>SUMIFS(СВЦЭМ!$G$34:$G$777,СВЦЭМ!$A$34:$A$777,$A233,СВЦЭМ!$B$34:$B$777,D$225)+'СЕТ СН'!$F$12</f>
        <v>267.84898964000001</v>
      </c>
      <c r="E233" s="37">
        <f>SUMIFS(СВЦЭМ!$G$34:$G$777,СВЦЭМ!$A$34:$A$777,$A233,СВЦЭМ!$B$34:$B$777,E$225)+'СЕТ СН'!$F$12</f>
        <v>268.55805895999998</v>
      </c>
      <c r="F233" s="37">
        <f>SUMIFS(СВЦЭМ!$G$34:$G$777,СВЦЭМ!$A$34:$A$777,$A233,СВЦЭМ!$B$34:$B$777,F$225)+'СЕТ СН'!$F$12</f>
        <v>269.69350859999997</v>
      </c>
      <c r="G233" s="37">
        <f>SUMIFS(СВЦЭМ!$G$34:$G$777,СВЦЭМ!$A$34:$A$777,$A233,СВЦЭМ!$B$34:$B$777,G$225)+'СЕТ СН'!$F$12</f>
        <v>263.25063854000001</v>
      </c>
      <c r="H233" s="37">
        <f>SUMIFS(СВЦЭМ!$G$34:$G$777,СВЦЭМ!$A$34:$A$777,$A233,СВЦЭМ!$B$34:$B$777,H$225)+'СЕТ СН'!$F$12</f>
        <v>230.85664391</v>
      </c>
      <c r="I233" s="37">
        <f>SUMIFS(СВЦЭМ!$G$34:$G$777,СВЦЭМ!$A$34:$A$777,$A233,СВЦЭМ!$B$34:$B$777,I$225)+'СЕТ СН'!$F$12</f>
        <v>206.68680835999999</v>
      </c>
      <c r="J233" s="37">
        <f>SUMIFS(СВЦЭМ!$G$34:$G$777,СВЦЭМ!$A$34:$A$777,$A233,СВЦЭМ!$B$34:$B$777,J$225)+'СЕТ СН'!$F$12</f>
        <v>196.45582977000001</v>
      </c>
      <c r="K233" s="37">
        <f>SUMIFS(СВЦЭМ!$G$34:$G$777,СВЦЭМ!$A$34:$A$777,$A233,СВЦЭМ!$B$34:$B$777,K$225)+'СЕТ СН'!$F$12</f>
        <v>192.75414104999999</v>
      </c>
      <c r="L233" s="37">
        <f>SUMIFS(СВЦЭМ!$G$34:$G$777,СВЦЭМ!$A$34:$A$777,$A233,СВЦЭМ!$B$34:$B$777,L$225)+'СЕТ СН'!$F$12</f>
        <v>188.66026557999999</v>
      </c>
      <c r="M233" s="37">
        <f>SUMIFS(СВЦЭМ!$G$34:$G$777,СВЦЭМ!$A$34:$A$777,$A233,СВЦЭМ!$B$34:$B$777,M$225)+'СЕТ СН'!$F$12</f>
        <v>184.93355106999999</v>
      </c>
      <c r="N233" s="37">
        <f>SUMIFS(СВЦЭМ!$G$34:$G$777,СВЦЭМ!$A$34:$A$777,$A233,СВЦЭМ!$B$34:$B$777,N$225)+'СЕТ СН'!$F$12</f>
        <v>185.81231163000001</v>
      </c>
      <c r="O233" s="37">
        <f>SUMIFS(СВЦЭМ!$G$34:$G$777,СВЦЭМ!$A$34:$A$777,$A233,СВЦЭМ!$B$34:$B$777,O$225)+'СЕТ СН'!$F$12</f>
        <v>185.55306432</v>
      </c>
      <c r="P233" s="37">
        <f>SUMIFS(СВЦЭМ!$G$34:$G$777,СВЦЭМ!$A$34:$A$777,$A233,СВЦЭМ!$B$34:$B$777,P$225)+'СЕТ СН'!$F$12</f>
        <v>186.04986371999999</v>
      </c>
      <c r="Q233" s="37">
        <f>SUMIFS(СВЦЭМ!$G$34:$G$777,СВЦЭМ!$A$34:$A$777,$A233,СВЦЭМ!$B$34:$B$777,Q$225)+'СЕТ СН'!$F$12</f>
        <v>187.46098312999999</v>
      </c>
      <c r="R233" s="37">
        <f>SUMIFS(СВЦЭМ!$G$34:$G$777,СВЦЭМ!$A$34:$A$777,$A233,СВЦЭМ!$B$34:$B$777,R$225)+'СЕТ СН'!$F$12</f>
        <v>188.3600859</v>
      </c>
      <c r="S233" s="37">
        <f>SUMIFS(СВЦЭМ!$G$34:$G$777,СВЦЭМ!$A$34:$A$777,$A233,СВЦЭМ!$B$34:$B$777,S$225)+'СЕТ СН'!$F$12</f>
        <v>187.36982132</v>
      </c>
      <c r="T233" s="37">
        <f>SUMIFS(СВЦЭМ!$G$34:$G$777,СВЦЭМ!$A$34:$A$777,$A233,СВЦЭМ!$B$34:$B$777,T$225)+'СЕТ СН'!$F$12</f>
        <v>186.37712508000001</v>
      </c>
      <c r="U233" s="37">
        <f>SUMIFS(СВЦЭМ!$G$34:$G$777,СВЦЭМ!$A$34:$A$777,$A233,СВЦЭМ!$B$34:$B$777,U$225)+'СЕТ СН'!$F$12</f>
        <v>188.23036083</v>
      </c>
      <c r="V233" s="37">
        <f>SUMIFS(СВЦЭМ!$G$34:$G$777,СВЦЭМ!$A$34:$A$777,$A233,СВЦЭМ!$B$34:$B$777,V$225)+'СЕТ СН'!$F$12</f>
        <v>189.27799381</v>
      </c>
      <c r="W233" s="37">
        <f>SUMIFS(СВЦЭМ!$G$34:$G$777,СВЦЭМ!$A$34:$A$777,$A233,СВЦЭМ!$B$34:$B$777,W$225)+'СЕТ СН'!$F$12</f>
        <v>181.44119867000001</v>
      </c>
      <c r="X233" s="37">
        <f>SUMIFS(СВЦЭМ!$G$34:$G$777,СВЦЭМ!$A$34:$A$777,$A233,СВЦЭМ!$B$34:$B$777,X$225)+'СЕТ СН'!$F$12</f>
        <v>186.95738990999999</v>
      </c>
      <c r="Y233" s="37">
        <f>SUMIFS(СВЦЭМ!$G$34:$G$777,СВЦЭМ!$A$34:$A$777,$A233,СВЦЭМ!$B$34:$B$777,Y$225)+'СЕТ СН'!$F$12</f>
        <v>213.31101842000001</v>
      </c>
    </row>
    <row r="234" spans="1:27" ht="15.75" x14ac:dyDescent="0.2">
      <c r="A234" s="36">
        <f t="shared" si="6"/>
        <v>43260</v>
      </c>
      <c r="B234" s="37">
        <f>SUMIFS(СВЦЭМ!$G$34:$G$777,СВЦЭМ!$A$34:$A$777,$A234,СВЦЭМ!$B$34:$B$777,B$225)+'СЕТ СН'!$F$12</f>
        <v>253.41401279999999</v>
      </c>
      <c r="C234" s="37">
        <f>SUMIFS(СВЦЭМ!$G$34:$G$777,СВЦЭМ!$A$34:$A$777,$A234,СВЦЭМ!$B$34:$B$777,C$225)+'СЕТ СН'!$F$12</f>
        <v>261.11130929000001</v>
      </c>
      <c r="D234" s="37">
        <f>SUMIFS(СВЦЭМ!$G$34:$G$777,СВЦЭМ!$A$34:$A$777,$A234,СВЦЭМ!$B$34:$B$777,D$225)+'СЕТ СН'!$F$12</f>
        <v>269.64466741000001</v>
      </c>
      <c r="E234" s="37">
        <f>SUMIFS(СВЦЭМ!$G$34:$G$777,СВЦЭМ!$A$34:$A$777,$A234,СВЦЭМ!$B$34:$B$777,E$225)+'СЕТ СН'!$F$12</f>
        <v>272.38127537999998</v>
      </c>
      <c r="F234" s="37">
        <f>SUMIFS(СВЦЭМ!$G$34:$G$777,СВЦЭМ!$A$34:$A$777,$A234,СВЦЭМ!$B$34:$B$777,F$225)+'СЕТ СН'!$F$12</f>
        <v>270.56144875000001</v>
      </c>
      <c r="G234" s="37">
        <f>SUMIFS(СВЦЭМ!$G$34:$G$777,СВЦЭМ!$A$34:$A$777,$A234,СВЦЭМ!$B$34:$B$777,G$225)+'СЕТ СН'!$F$12</f>
        <v>265.65287969000002</v>
      </c>
      <c r="H234" s="37">
        <f>SUMIFS(СВЦЭМ!$G$34:$G$777,СВЦЭМ!$A$34:$A$777,$A234,СВЦЭМ!$B$34:$B$777,H$225)+'СЕТ СН'!$F$12</f>
        <v>247.31177192999999</v>
      </c>
      <c r="I234" s="37">
        <f>SUMIFS(СВЦЭМ!$G$34:$G$777,СВЦЭМ!$A$34:$A$777,$A234,СВЦЭМ!$B$34:$B$777,I$225)+'СЕТ СН'!$F$12</f>
        <v>215.63813970999999</v>
      </c>
      <c r="J234" s="37">
        <f>SUMIFS(СВЦЭМ!$G$34:$G$777,СВЦЭМ!$A$34:$A$777,$A234,СВЦЭМ!$B$34:$B$777,J$225)+'СЕТ СН'!$F$12</f>
        <v>191.7809225</v>
      </c>
      <c r="K234" s="37">
        <f>SUMIFS(СВЦЭМ!$G$34:$G$777,СВЦЭМ!$A$34:$A$777,$A234,СВЦЭМ!$B$34:$B$777,K$225)+'СЕТ СН'!$F$12</f>
        <v>185.14950335</v>
      </c>
      <c r="L234" s="37">
        <f>SUMIFS(СВЦЭМ!$G$34:$G$777,СВЦЭМ!$A$34:$A$777,$A234,СВЦЭМ!$B$34:$B$777,L$225)+'СЕТ СН'!$F$12</f>
        <v>180.32713411</v>
      </c>
      <c r="M234" s="37">
        <f>SUMIFS(СВЦЭМ!$G$34:$G$777,СВЦЭМ!$A$34:$A$777,$A234,СВЦЭМ!$B$34:$B$777,M$225)+'СЕТ СН'!$F$12</f>
        <v>181.21303592000001</v>
      </c>
      <c r="N234" s="37">
        <f>SUMIFS(СВЦЭМ!$G$34:$G$777,СВЦЭМ!$A$34:$A$777,$A234,СВЦЭМ!$B$34:$B$777,N$225)+'СЕТ СН'!$F$12</f>
        <v>183.27904161000001</v>
      </c>
      <c r="O234" s="37">
        <f>SUMIFS(СВЦЭМ!$G$34:$G$777,СВЦЭМ!$A$34:$A$777,$A234,СВЦЭМ!$B$34:$B$777,O$225)+'СЕТ СН'!$F$12</f>
        <v>183.57822241</v>
      </c>
      <c r="P234" s="37">
        <f>SUMIFS(СВЦЭМ!$G$34:$G$777,СВЦЭМ!$A$34:$A$777,$A234,СВЦЭМ!$B$34:$B$777,P$225)+'СЕТ СН'!$F$12</f>
        <v>181.88290584999999</v>
      </c>
      <c r="Q234" s="37">
        <f>SUMIFS(СВЦЭМ!$G$34:$G$777,СВЦЭМ!$A$34:$A$777,$A234,СВЦЭМ!$B$34:$B$777,Q$225)+'СЕТ СН'!$F$12</f>
        <v>182.74003343000001</v>
      </c>
      <c r="R234" s="37">
        <f>SUMIFS(СВЦЭМ!$G$34:$G$777,СВЦЭМ!$A$34:$A$777,$A234,СВЦЭМ!$B$34:$B$777,R$225)+'СЕТ СН'!$F$12</f>
        <v>185.91791585000001</v>
      </c>
      <c r="S234" s="37">
        <f>SUMIFS(СВЦЭМ!$G$34:$G$777,СВЦЭМ!$A$34:$A$777,$A234,СВЦЭМ!$B$34:$B$777,S$225)+'СЕТ СН'!$F$12</f>
        <v>185.92529887000001</v>
      </c>
      <c r="T234" s="37">
        <f>SUMIFS(СВЦЭМ!$G$34:$G$777,СВЦЭМ!$A$34:$A$777,$A234,СВЦЭМ!$B$34:$B$777,T$225)+'СЕТ СН'!$F$12</f>
        <v>184.78375986</v>
      </c>
      <c r="U234" s="37">
        <f>SUMIFS(СВЦЭМ!$G$34:$G$777,СВЦЭМ!$A$34:$A$777,$A234,СВЦЭМ!$B$34:$B$777,U$225)+'СЕТ СН'!$F$12</f>
        <v>184.50291684999999</v>
      </c>
      <c r="V234" s="37">
        <f>SUMIFS(СВЦЭМ!$G$34:$G$777,СВЦЭМ!$A$34:$A$777,$A234,СВЦЭМ!$B$34:$B$777,V$225)+'СЕТ СН'!$F$12</f>
        <v>188.15814971</v>
      </c>
      <c r="W234" s="37">
        <f>SUMIFS(СВЦЭМ!$G$34:$G$777,СВЦЭМ!$A$34:$A$777,$A234,СВЦЭМ!$B$34:$B$777,W$225)+'СЕТ СН'!$F$12</f>
        <v>198.56297425</v>
      </c>
      <c r="X234" s="37">
        <f>SUMIFS(СВЦЭМ!$G$34:$G$777,СВЦЭМ!$A$34:$A$777,$A234,СВЦЭМ!$B$34:$B$777,X$225)+'СЕТ СН'!$F$12</f>
        <v>217.00272127</v>
      </c>
      <c r="Y234" s="37">
        <f>SUMIFS(СВЦЭМ!$G$34:$G$777,СВЦЭМ!$A$34:$A$777,$A234,СВЦЭМ!$B$34:$B$777,Y$225)+'СЕТ СН'!$F$12</f>
        <v>233.52014131999999</v>
      </c>
    </row>
    <row r="235" spans="1:27" ht="15.75" x14ac:dyDescent="0.2">
      <c r="A235" s="36">
        <f t="shared" si="6"/>
        <v>43261</v>
      </c>
      <c r="B235" s="37">
        <f>SUMIFS(СВЦЭМ!$G$34:$G$777,СВЦЭМ!$A$34:$A$777,$A235,СВЦЭМ!$B$34:$B$777,B$225)+'СЕТ СН'!$F$12</f>
        <v>251.48077554</v>
      </c>
      <c r="C235" s="37">
        <f>SUMIFS(СВЦЭМ!$G$34:$G$777,СВЦЭМ!$A$34:$A$777,$A235,СВЦЭМ!$B$34:$B$777,C$225)+'СЕТ СН'!$F$12</f>
        <v>263.52335756000002</v>
      </c>
      <c r="D235" s="37">
        <f>SUMIFS(СВЦЭМ!$G$34:$G$777,СВЦЭМ!$A$34:$A$777,$A235,СВЦЭМ!$B$34:$B$777,D$225)+'СЕТ СН'!$F$12</f>
        <v>272.46632662000002</v>
      </c>
      <c r="E235" s="37">
        <f>SUMIFS(СВЦЭМ!$G$34:$G$777,СВЦЭМ!$A$34:$A$777,$A235,СВЦЭМ!$B$34:$B$777,E$225)+'СЕТ СН'!$F$12</f>
        <v>272.97505403000002</v>
      </c>
      <c r="F235" s="37">
        <f>SUMIFS(СВЦЭМ!$G$34:$G$777,СВЦЭМ!$A$34:$A$777,$A235,СВЦЭМ!$B$34:$B$777,F$225)+'СЕТ СН'!$F$12</f>
        <v>271.5343431</v>
      </c>
      <c r="G235" s="37">
        <f>SUMIFS(СВЦЭМ!$G$34:$G$777,СВЦЭМ!$A$34:$A$777,$A235,СВЦЭМ!$B$34:$B$777,G$225)+'СЕТ СН'!$F$12</f>
        <v>271.82307922000001</v>
      </c>
      <c r="H235" s="37">
        <f>SUMIFS(СВЦЭМ!$G$34:$G$777,СВЦЭМ!$A$34:$A$777,$A235,СВЦЭМ!$B$34:$B$777,H$225)+'СЕТ СН'!$F$12</f>
        <v>256.95943863000002</v>
      </c>
      <c r="I235" s="37">
        <f>SUMIFS(СВЦЭМ!$G$34:$G$777,СВЦЭМ!$A$34:$A$777,$A235,СВЦЭМ!$B$34:$B$777,I$225)+'СЕТ СН'!$F$12</f>
        <v>224.35570783</v>
      </c>
      <c r="J235" s="37">
        <f>SUMIFS(СВЦЭМ!$G$34:$G$777,СВЦЭМ!$A$34:$A$777,$A235,СВЦЭМ!$B$34:$B$777,J$225)+'СЕТ СН'!$F$12</f>
        <v>199.85004011000001</v>
      </c>
      <c r="K235" s="37">
        <f>SUMIFS(СВЦЭМ!$G$34:$G$777,СВЦЭМ!$A$34:$A$777,$A235,СВЦЭМ!$B$34:$B$777,K$225)+'СЕТ СН'!$F$12</f>
        <v>183.06881791999999</v>
      </c>
      <c r="L235" s="37">
        <f>SUMIFS(СВЦЭМ!$G$34:$G$777,СВЦЭМ!$A$34:$A$777,$A235,СВЦЭМ!$B$34:$B$777,L$225)+'СЕТ СН'!$F$12</f>
        <v>176.06328832</v>
      </c>
      <c r="M235" s="37">
        <f>SUMIFS(СВЦЭМ!$G$34:$G$777,СВЦЭМ!$A$34:$A$777,$A235,СВЦЭМ!$B$34:$B$777,M$225)+'СЕТ СН'!$F$12</f>
        <v>175.22098542000001</v>
      </c>
      <c r="N235" s="37">
        <f>SUMIFS(СВЦЭМ!$G$34:$G$777,СВЦЭМ!$A$34:$A$777,$A235,СВЦЭМ!$B$34:$B$777,N$225)+'СЕТ СН'!$F$12</f>
        <v>177.53022290000001</v>
      </c>
      <c r="O235" s="37">
        <f>SUMIFS(СВЦЭМ!$G$34:$G$777,СВЦЭМ!$A$34:$A$777,$A235,СВЦЭМ!$B$34:$B$777,O$225)+'СЕТ СН'!$F$12</f>
        <v>189.16404857000001</v>
      </c>
      <c r="P235" s="37">
        <f>SUMIFS(СВЦЭМ!$G$34:$G$777,СВЦЭМ!$A$34:$A$777,$A235,СВЦЭМ!$B$34:$B$777,P$225)+'СЕТ СН'!$F$12</f>
        <v>185.86780931999999</v>
      </c>
      <c r="Q235" s="37">
        <f>SUMIFS(СВЦЭМ!$G$34:$G$777,СВЦЭМ!$A$34:$A$777,$A235,СВЦЭМ!$B$34:$B$777,Q$225)+'СЕТ СН'!$F$12</f>
        <v>186.75485291999999</v>
      </c>
      <c r="R235" s="37">
        <f>SUMIFS(СВЦЭМ!$G$34:$G$777,СВЦЭМ!$A$34:$A$777,$A235,СВЦЭМ!$B$34:$B$777,R$225)+'СЕТ СН'!$F$12</f>
        <v>186.66973388</v>
      </c>
      <c r="S235" s="37">
        <f>SUMIFS(СВЦЭМ!$G$34:$G$777,СВЦЭМ!$A$34:$A$777,$A235,СВЦЭМ!$B$34:$B$777,S$225)+'СЕТ СН'!$F$12</f>
        <v>186.47598436000001</v>
      </c>
      <c r="T235" s="37">
        <f>SUMIFS(СВЦЭМ!$G$34:$G$777,СВЦЭМ!$A$34:$A$777,$A235,СВЦЭМ!$B$34:$B$777,T$225)+'СЕТ СН'!$F$12</f>
        <v>187.597925</v>
      </c>
      <c r="U235" s="37">
        <f>SUMIFS(СВЦЭМ!$G$34:$G$777,СВЦЭМ!$A$34:$A$777,$A235,СВЦЭМ!$B$34:$B$777,U$225)+'СЕТ СН'!$F$12</f>
        <v>186.79094856</v>
      </c>
      <c r="V235" s="37">
        <f>SUMIFS(СВЦЭМ!$G$34:$G$777,СВЦЭМ!$A$34:$A$777,$A235,СВЦЭМ!$B$34:$B$777,V$225)+'СЕТ СН'!$F$12</f>
        <v>180.56075679</v>
      </c>
      <c r="W235" s="37">
        <f>SUMIFS(СВЦЭМ!$G$34:$G$777,СВЦЭМ!$A$34:$A$777,$A235,СВЦЭМ!$B$34:$B$777,W$225)+'СЕТ СН'!$F$12</f>
        <v>190.12967497</v>
      </c>
      <c r="X235" s="37">
        <f>SUMIFS(СВЦЭМ!$G$34:$G$777,СВЦЭМ!$A$34:$A$777,$A235,СВЦЭМ!$B$34:$B$777,X$225)+'СЕТ СН'!$F$12</f>
        <v>214.70141434999999</v>
      </c>
      <c r="Y235" s="37">
        <f>SUMIFS(СВЦЭМ!$G$34:$G$777,СВЦЭМ!$A$34:$A$777,$A235,СВЦЭМ!$B$34:$B$777,Y$225)+'СЕТ СН'!$F$12</f>
        <v>235.54392998</v>
      </c>
    </row>
    <row r="236" spans="1:27" ht="15.75" x14ac:dyDescent="0.2">
      <c r="A236" s="36">
        <f t="shared" si="6"/>
        <v>43262</v>
      </c>
      <c r="B236" s="37">
        <f>SUMIFS(СВЦЭМ!$G$34:$G$777,СВЦЭМ!$A$34:$A$777,$A236,СВЦЭМ!$B$34:$B$777,B$225)+'СЕТ СН'!$F$12</f>
        <v>246.77684561000001</v>
      </c>
      <c r="C236" s="37">
        <f>SUMIFS(СВЦЭМ!$G$34:$G$777,СВЦЭМ!$A$34:$A$777,$A236,СВЦЭМ!$B$34:$B$777,C$225)+'СЕТ СН'!$F$12</f>
        <v>261.35806960999997</v>
      </c>
      <c r="D236" s="37">
        <f>SUMIFS(СВЦЭМ!$G$34:$G$777,СВЦЭМ!$A$34:$A$777,$A236,СВЦЭМ!$B$34:$B$777,D$225)+'СЕТ СН'!$F$12</f>
        <v>270.25001300000002</v>
      </c>
      <c r="E236" s="37">
        <f>SUMIFS(СВЦЭМ!$G$34:$G$777,СВЦЭМ!$A$34:$A$777,$A236,СВЦЭМ!$B$34:$B$777,E$225)+'СЕТ СН'!$F$12</f>
        <v>270.45580955999998</v>
      </c>
      <c r="F236" s="37">
        <f>SUMIFS(СВЦЭМ!$G$34:$G$777,СВЦЭМ!$A$34:$A$777,$A236,СВЦЭМ!$B$34:$B$777,F$225)+'СЕТ СН'!$F$12</f>
        <v>267.19909322000001</v>
      </c>
      <c r="G236" s="37">
        <f>SUMIFS(СВЦЭМ!$G$34:$G$777,СВЦЭМ!$A$34:$A$777,$A236,СВЦЭМ!$B$34:$B$777,G$225)+'СЕТ СН'!$F$12</f>
        <v>269.67622655999998</v>
      </c>
      <c r="H236" s="37">
        <f>SUMIFS(СВЦЭМ!$G$34:$G$777,СВЦЭМ!$A$34:$A$777,$A236,СВЦЭМ!$B$34:$B$777,H$225)+'СЕТ СН'!$F$12</f>
        <v>265.61719169999998</v>
      </c>
      <c r="I236" s="37">
        <f>SUMIFS(СВЦЭМ!$G$34:$G$777,СВЦЭМ!$A$34:$A$777,$A236,СВЦЭМ!$B$34:$B$777,I$225)+'СЕТ СН'!$F$12</f>
        <v>236.07122078</v>
      </c>
      <c r="J236" s="37">
        <f>SUMIFS(СВЦЭМ!$G$34:$G$777,СВЦЭМ!$A$34:$A$777,$A236,СВЦЭМ!$B$34:$B$777,J$225)+'СЕТ СН'!$F$12</f>
        <v>199.35952659</v>
      </c>
      <c r="K236" s="37">
        <f>SUMIFS(СВЦЭМ!$G$34:$G$777,СВЦЭМ!$A$34:$A$777,$A236,СВЦЭМ!$B$34:$B$777,K$225)+'СЕТ СН'!$F$12</f>
        <v>183.89876082999999</v>
      </c>
      <c r="L236" s="37">
        <f>SUMIFS(СВЦЭМ!$G$34:$G$777,СВЦЭМ!$A$34:$A$777,$A236,СВЦЭМ!$B$34:$B$777,L$225)+'СЕТ СН'!$F$12</f>
        <v>178.51209059000001</v>
      </c>
      <c r="M236" s="37">
        <f>SUMIFS(СВЦЭМ!$G$34:$G$777,СВЦЭМ!$A$34:$A$777,$A236,СВЦЭМ!$B$34:$B$777,M$225)+'СЕТ СН'!$F$12</f>
        <v>178.36906601999999</v>
      </c>
      <c r="N236" s="37">
        <f>SUMIFS(СВЦЭМ!$G$34:$G$777,СВЦЭМ!$A$34:$A$777,$A236,СВЦЭМ!$B$34:$B$777,N$225)+'СЕТ СН'!$F$12</f>
        <v>179.668319</v>
      </c>
      <c r="O236" s="37">
        <f>SUMIFS(СВЦЭМ!$G$34:$G$777,СВЦЭМ!$A$34:$A$777,$A236,СВЦЭМ!$B$34:$B$777,O$225)+'СЕТ СН'!$F$12</f>
        <v>185.04973863000001</v>
      </c>
      <c r="P236" s="37">
        <f>SUMIFS(СВЦЭМ!$G$34:$G$777,СВЦЭМ!$A$34:$A$777,$A236,СВЦЭМ!$B$34:$B$777,P$225)+'СЕТ СН'!$F$12</f>
        <v>187.95701169</v>
      </c>
      <c r="Q236" s="37">
        <f>SUMIFS(СВЦЭМ!$G$34:$G$777,СВЦЭМ!$A$34:$A$777,$A236,СВЦЭМ!$B$34:$B$777,Q$225)+'СЕТ СН'!$F$12</f>
        <v>184.48539119</v>
      </c>
      <c r="R236" s="37">
        <f>SUMIFS(СВЦЭМ!$G$34:$G$777,СВЦЭМ!$A$34:$A$777,$A236,СВЦЭМ!$B$34:$B$777,R$225)+'СЕТ СН'!$F$12</f>
        <v>183.92244144</v>
      </c>
      <c r="S236" s="37">
        <f>SUMIFS(СВЦЭМ!$G$34:$G$777,СВЦЭМ!$A$34:$A$777,$A236,СВЦЭМ!$B$34:$B$777,S$225)+'СЕТ СН'!$F$12</f>
        <v>184.07031142</v>
      </c>
      <c r="T236" s="37">
        <f>SUMIFS(СВЦЭМ!$G$34:$G$777,СВЦЭМ!$A$34:$A$777,$A236,СВЦЭМ!$B$34:$B$777,T$225)+'СЕТ СН'!$F$12</f>
        <v>183.09404352000001</v>
      </c>
      <c r="U236" s="37">
        <f>SUMIFS(СВЦЭМ!$G$34:$G$777,СВЦЭМ!$A$34:$A$777,$A236,СВЦЭМ!$B$34:$B$777,U$225)+'СЕТ СН'!$F$12</f>
        <v>184.14050155999999</v>
      </c>
      <c r="V236" s="37">
        <f>SUMIFS(СВЦЭМ!$G$34:$G$777,СВЦЭМ!$A$34:$A$777,$A236,СВЦЭМ!$B$34:$B$777,V$225)+'СЕТ СН'!$F$12</f>
        <v>180.87129999999999</v>
      </c>
      <c r="W236" s="37">
        <f>SUMIFS(СВЦЭМ!$G$34:$G$777,СВЦЭМ!$A$34:$A$777,$A236,СВЦЭМ!$B$34:$B$777,W$225)+'СЕТ СН'!$F$12</f>
        <v>188.96072305000001</v>
      </c>
      <c r="X236" s="37">
        <f>SUMIFS(СВЦЭМ!$G$34:$G$777,СВЦЭМ!$A$34:$A$777,$A236,СВЦЭМ!$B$34:$B$777,X$225)+'СЕТ СН'!$F$12</f>
        <v>214.53956441</v>
      </c>
      <c r="Y236" s="37">
        <f>SUMIFS(СВЦЭМ!$G$34:$G$777,СВЦЭМ!$A$34:$A$777,$A236,СВЦЭМ!$B$34:$B$777,Y$225)+'СЕТ СН'!$F$12</f>
        <v>246.64379836000001</v>
      </c>
    </row>
    <row r="237" spans="1:27" ht="15.75" x14ac:dyDescent="0.2">
      <c r="A237" s="36">
        <f t="shared" si="6"/>
        <v>43263</v>
      </c>
      <c r="B237" s="37">
        <f>SUMIFS(СВЦЭМ!$G$34:$G$777,СВЦЭМ!$A$34:$A$777,$A237,СВЦЭМ!$B$34:$B$777,B$225)+'СЕТ СН'!$F$12</f>
        <v>257.88931614000001</v>
      </c>
      <c r="C237" s="37">
        <f>SUMIFS(СВЦЭМ!$G$34:$G$777,СВЦЭМ!$A$34:$A$777,$A237,СВЦЭМ!$B$34:$B$777,C$225)+'СЕТ СН'!$F$12</f>
        <v>265.50778087999998</v>
      </c>
      <c r="D237" s="37">
        <f>SUMIFS(СВЦЭМ!$G$34:$G$777,СВЦЭМ!$A$34:$A$777,$A237,СВЦЭМ!$B$34:$B$777,D$225)+'СЕТ СН'!$F$12</f>
        <v>267.88288268999997</v>
      </c>
      <c r="E237" s="37">
        <f>SUMIFS(СВЦЭМ!$G$34:$G$777,СВЦЭМ!$A$34:$A$777,$A237,СВЦЭМ!$B$34:$B$777,E$225)+'СЕТ СН'!$F$12</f>
        <v>273.79406841000002</v>
      </c>
      <c r="F237" s="37">
        <f>SUMIFS(СВЦЭМ!$G$34:$G$777,СВЦЭМ!$A$34:$A$777,$A237,СВЦЭМ!$B$34:$B$777,F$225)+'СЕТ СН'!$F$12</f>
        <v>273.23171122000002</v>
      </c>
      <c r="G237" s="37">
        <f>SUMIFS(СВЦЭМ!$G$34:$G$777,СВЦЭМ!$A$34:$A$777,$A237,СВЦЭМ!$B$34:$B$777,G$225)+'СЕТ СН'!$F$12</f>
        <v>273.41822266000003</v>
      </c>
      <c r="H237" s="37">
        <f>SUMIFS(СВЦЭМ!$G$34:$G$777,СВЦЭМ!$A$34:$A$777,$A237,СВЦЭМ!$B$34:$B$777,H$225)+'СЕТ СН'!$F$12</f>
        <v>269.49843285999998</v>
      </c>
      <c r="I237" s="37">
        <f>SUMIFS(СВЦЭМ!$G$34:$G$777,СВЦЭМ!$A$34:$A$777,$A237,СВЦЭМ!$B$34:$B$777,I$225)+'СЕТ СН'!$F$12</f>
        <v>240.77532052999999</v>
      </c>
      <c r="J237" s="37">
        <f>SUMIFS(СВЦЭМ!$G$34:$G$777,СВЦЭМ!$A$34:$A$777,$A237,СВЦЭМ!$B$34:$B$777,J$225)+'СЕТ СН'!$F$12</f>
        <v>204.08901675000001</v>
      </c>
      <c r="K237" s="37">
        <f>SUMIFS(СВЦЭМ!$G$34:$G$777,СВЦЭМ!$A$34:$A$777,$A237,СВЦЭМ!$B$34:$B$777,K$225)+'СЕТ СН'!$F$12</f>
        <v>185.38902698000001</v>
      </c>
      <c r="L237" s="37">
        <f>SUMIFS(СВЦЭМ!$G$34:$G$777,СВЦЭМ!$A$34:$A$777,$A237,СВЦЭМ!$B$34:$B$777,L$225)+'СЕТ СН'!$F$12</f>
        <v>182.72004634000001</v>
      </c>
      <c r="M237" s="37">
        <f>SUMIFS(СВЦЭМ!$G$34:$G$777,СВЦЭМ!$A$34:$A$777,$A237,СВЦЭМ!$B$34:$B$777,M$225)+'СЕТ СН'!$F$12</f>
        <v>181.01926269000001</v>
      </c>
      <c r="N237" s="37">
        <f>SUMIFS(СВЦЭМ!$G$34:$G$777,СВЦЭМ!$A$34:$A$777,$A237,СВЦЭМ!$B$34:$B$777,N$225)+'СЕТ СН'!$F$12</f>
        <v>181.58503497000001</v>
      </c>
      <c r="O237" s="37">
        <f>SUMIFS(СВЦЭМ!$G$34:$G$777,СВЦЭМ!$A$34:$A$777,$A237,СВЦЭМ!$B$34:$B$777,O$225)+'СЕТ СН'!$F$12</f>
        <v>186.77621166</v>
      </c>
      <c r="P237" s="37">
        <f>SUMIFS(СВЦЭМ!$G$34:$G$777,СВЦЭМ!$A$34:$A$777,$A237,СВЦЭМ!$B$34:$B$777,P$225)+'СЕТ СН'!$F$12</f>
        <v>186.69516437999999</v>
      </c>
      <c r="Q237" s="37">
        <f>SUMIFS(СВЦЭМ!$G$34:$G$777,СВЦЭМ!$A$34:$A$777,$A237,СВЦЭМ!$B$34:$B$777,Q$225)+'СЕТ СН'!$F$12</f>
        <v>186.13424795</v>
      </c>
      <c r="R237" s="37">
        <f>SUMIFS(СВЦЭМ!$G$34:$G$777,СВЦЭМ!$A$34:$A$777,$A237,СВЦЭМ!$B$34:$B$777,R$225)+'СЕТ СН'!$F$12</f>
        <v>184.903209</v>
      </c>
      <c r="S237" s="37">
        <f>SUMIFS(СВЦЭМ!$G$34:$G$777,СВЦЭМ!$A$34:$A$777,$A237,СВЦЭМ!$B$34:$B$777,S$225)+'СЕТ СН'!$F$12</f>
        <v>186.69599575000001</v>
      </c>
      <c r="T237" s="37">
        <f>SUMIFS(СВЦЭМ!$G$34:$G$777,СВЦЭМ!$A$34:$A$777,$A237,СВЦЭМ!$B$34:$B$777,T$225)+'СЕТ СН'!$F$12</f>
        <v>185.364248</v>
      </c>
      <c r="U237" s="37">
        <f>SUMIFS(СВЦЭМ!$G$34:$G$777,СВЦЭМ!$A$34:$A$777,$A237,СВЦЭМ!$B$34:$B$777,U$225)+'СЕТ СН'!$F$12</f>
        <v>186.17379073999999</v>
      </c>
      <c r="V237" s="37">
        <f>SUMIFS(СВЦЭМ!$G$34:$G$777,СВЦЭМ!$A$34:$A$777,$A237,СВЦЭМ!$B$34:$B$777,V$225)+'СЕТ СН'!$F$12</f>
        <v>182.94640845000001</v>
      </c>
      <c r="W237" s="37">
        <f>SUMIFS(СВЦЭМ!$G$34:$G$777,СВЦЭМ!$A$34:$A$777,$A237,СВЦЭМ!$B$34:$B$777,W$225)+'СЕТ СН'!$F$12</f>
        <v>192.05051227999999</v>
      </c>
      <c r="X237" s="37">
        <f>SUMIFS(СВЦЭМ!$G$34:$G$777,СВЦЭМ!$A$34:$A$777,$A237,СВЦЭМ!$B$34:$B$777,X$225)+'СЕТ СН'!$F$12</f>
        <v>217.67680089999999</v>
      </c>
      <c r="Y237" s="37">
        <f>SUMIFS(СВЦЭМ!$G$34:$G$777,СВЦЭМ!$A$34:$A$777,$A237,СВЦЭМ!$B$34:$B$777,Y$225)+'СЕТ СН'!$F$12</f>
        <v>249.83017032000001</v>
      </c>
    </row>
    <row r="238" spans="1:27" ht="15.75" x14ac:dyDescent="0.2">
      <c r="A238" s="36">
        <f t="shared" si="6"/>
        <v>43264</v>
      </c>
      <c r="B238" s="37">
        <f>SUMIFS(СВЦЭМ!$G$34:$G$777,СВЦЭМ!$A$34:$A$777,$A238,СВЦЭМ!$B$34:$B$777,B$225)+'СЕТ СН'!$F$12</f>
        <v>260.27354811999999</v>
      </c>
      <c r="C238" s="37">
        <f>SUMIFS(СВЦЭМ!$G$34:$G$777,СВЦЭМ!$A$34:$A$777,$A238,СВЦЭМ!$B$34:$B$777,C$225)+'СЕТ СН'!$F$12</f>
        <v>266.38882113</v>
      </c>
      <c r="D238" s="37">
        <f>SUMIFS(СВЦЭМ!$G$34:$G$777,СВЦЭМ!$A$34:$A$777,$A238,СВЦЭМ!$B$34:$B$777,D$225)+'СЕТ СН'!$F$12</f>
        <v>269.07204481999997</v>
      </c>
      <c r="E238" s="37">
        <f>SUMIFS(СВЦЭМ!$G$34:$G$777,СВЦЭМ!$A$34:$A$777,$A238,СВЦЭМ!$B$34:$B$777,E$225)+'СЕТ СН'!$F$12</f>
        <v>274.8963627</v>
      </c>
      <c r="F238" s="37">
        <f>SUMIFS(СВЦЭМ!$G$34:$G$777,СВЦЭМ!$A$34:$A$777,$A238,СВЦЭМ!$B$34:$B$777,F$225)+'СЕТ СН'!$F$12</f>
        <v>274.11260709999999</v>
      </c>
      <c r="G238" s="37">
        <f>SUMIFS(СВЦЭМ!$G$34:$G$777,СВЦЭМ!$A$34:$A$777,$A238,СВЦЭМ!$B$34:$B$777,G$225)+'СЕТ СН'!$F$12</f>
        <v>275.16434104000001</v>
      </c>
      <c r="H238" s="37">
        <f>SUMIFS(СВЦЭМ!$G$34:$G$777,СВЦЭМ!$A$34:$A$777,$A238,СВЦЭМ!$B$34:$B$777,H$225)+'СЕТ СН'!$F$12</f>
        <v>272.32004868000001</v>
      </c>
      <c r="I238" s="37">
        <f>SUMIFS(СВЦЭМ!$G$34:$G$777,СВЦЭМ!$A$34:$A$777,$A238,СВЦЭМ!$B$34:$B$777,I$225)+'СЕТ СН'!$F$12</f>
        <v>233.12674733</v>
      </c>
      <c r="J238" s="37">
        <f>SUMIFS(СВЦЭМ!$G$34:$G$777,СВЦЭМ!$A$34:$A$777,$A238,СВЦЭМ!$B$34:$B$777,J$225)+'СЕТ СН'!$F$12</f>
        <v>202.08979178999999</v>
      </c>
      <c r="K238" s="37">
        <f>SUMIFS(СВЦЭМ!$G$34:$G$777,СВЦЭМ!$A$34:$A$777,$A238,СВЦЭМ!$B$34:$B$777,K$225)+'СЕТ СН'!$F$12</f>
        <v>189.47436929</v>
      </c>
      <c r="L238" s="37">
        <f>SUMIFS(СВЦЭМ!$G$34:$G$777,СВЦЭМ!$A$34:$A$777,$A238,СВЦЭМ!$B$34:$B$777,L$225)+'СЕТ СН'!$F$12</f>
        <v>185.96370949999999</v>
      </c>
      <c r="M238" s="37">
        <f>SUMIFS(СВЦЭМ!$G$34:$G$777,СВЦЭМ!$A$34:$A$777,$A238,СВЦЭМ!$B$34:$B$777,M$225)+'СЕТ СН'!$F$12</f>
        <v>186.77031289000001</v>
      </c>
      <c r="N238" s="37">
        <f>SUMIFS(СВЦЭМ!$G$34:$G$777,СВЦЭМ!$A$34:$A$777,$A238,СВЦЭМ!$B$34:$B$777,N$225)+'СЕТ СН'!$F$12</f>
        <v>190.36340754</v>
      </c>
      <c r="O238" s="37">
        <f>SUMIFS(СВЦЭМ!$G$34:$G$777,СВЦЭМ!$A$34:$A$777,$A238,СВЦЭМ!$B$34:$B$777,O$225)+'СЕТ СН'!$F$12</f>
        <v>193.73188321000001</v>
      </c>
      <c r="P238" s="37">
        <f>SUMIFS(СВЦЭМ!$G$34:$G$777,СВЦЭМ!$A$34:$A$777,$A238,СВЦЭМ!$B$34:$B$777,P$225)+'СЕТ СН'!$F$12</f>
        <v>192.79296947</v>
      </c>
      <c r="Q238" s="37">
        <f>SUMIFS(СВЦЭМ!$G$34:$G$777,СВЦЭМ!$A$34:$A$777,$A238,СВЦЭМ!$B$34:$B$777,Q$225)+'СЕТ СН'!$F$12</f>
        <v>185.97387642999999</v>
      </c>
      <c r="R238" s="37">
        <f>SUMIFS(СВЦЭМ!$G$34:$G$777,СВЦЭМ!$A$34:$A$777,$A238,СВЦЭМ!$B$34:$B$777,R$225)+'СЕТ СН'!$F$12</f>
        <v>186.82089210999999</v>
      </c>
      <c r="S238" s="37">
        <f>SUMIFS(СВЦЭМ!$G$34:$G$777,СВЦЭМ!$A$34:$A$777,$A238,СВЦЭМ!$B$34:$B$777,S$225)+'СЕТ СН'!$F$12</f>
        <v>191.47471616999999</v>
      </c>
      <c r="T238" s="37">
        <f>SUMIFS(СВЦЭМ!$G$34:$G$777,СВЦЭМ!$A$34:$A$777,$A238,СВЦЭМ!$B$34:$B$777,T$225)+'СЕТ СН'!$F$12</f>
        <v>191.27834644000001</v>
      </c>
      <c r="U238" s="37">
        <f>SUMIFS(СВЦЭМ!$G$34:$G$777,СВЦЭМ!$A$34:$A$777,$A238,СВЦЭМ!$B$34:$B$777,U$225)+'СЕТ СН'!$F$12</f>
        <v>189.65607781</v>
      </c>
      <c r="V238" s="37">
        <f>SUMIFS(СВЦЭМ!$G$34:$G$777,СВЦЭМ!$A$34:$A$777,$A238,СВЦЭМ!$B$34:$B$777,V$225)+'СЕТ СН'!$F$12</f>
        <v>189.19809278</v>
      </c>
      <c r="W238" s="37">
        <f>SUMIFS(СВЦЭМ!$G$34:$G$777,СВЦЭМ!$A$34:$A$777,$A238,СВЦЭМ!$B$34:$B$777,W$225)+'СЕТ СН'!$F$12</f>
        <v>201.37660296999999</v>
      </c>
      <c r="X238" s="37">
        <f>SUMIFS(СВЦЭМ!$G$34:$G$777,СВЦЭМ!$A$34:$A$777,$A238,СВЦЭМ!$B$34:$B$777,X$225)+'СЕТ СН'!$F$12</f>
        <v>228.62427905999999</v>
      </c>
      <c r="Y238" s="37">
        <f>SUMIFS(СВЦЭМ!$G$34:$G$777,СВЦЭМ!$A$34:$A$777,$A238,СВЦЭМ!$B$34:$B$777,Y$225)+'СЕТ СН'!$F$12</f>
        <v>255.15257549</v>
      </c>
    </row>
    <row r="239" spans="1:27" ht="15.75" x14ac:dyDescent="0.2">
      <c r="A239" s="36">
        <f t="shared" si="6"/>
        <v>43265</v>
      </c>
      <c r="B239" s="37">
        <f>SUMIFS(СВЦЭМ!$G$34:$G$777,СВЦЭМ!$A$34:$A$777,$A239,СВЦЭМ!$B$34:$B$777,B$225)+'СЕТ СН'!$F$12</f>
        <v>269.90259578000001</v>
      </c>
      <c r="C239" s="37">
        <f>SUMIFS(СВЦЭМ!$G$34:$G$777,СВЦЭМ!$A$34:$A$777,$A239,СВЦЭМ!$B$34:$B$777,C$225)+'СЕТ СН'!$F$12</f>
        <v>279.97130354000001</v>
      </c>
      <c r="D239" s="37">
        <f>SUMIFS(СВЦЭМ!$G$34:$G$777,СВЦЭМ!$A$34:$A$777,$A239,СВЦЭМ!$B$34:$B$777,D$225)+'СЕТ СН'!$F$12</f>
        <v>277.66598139000001</v>
      </c>
      <c r="E239" s="37">
        <f>SUMIFS(СВЦЭМ!$G$34:$G$777,СВЦЭМ!$A$34:$A$777,$A239,СВЦЭМ!$B$34:$B$777,E$225)+'СЕТ СН'!$F$12</f>
        <v>278.24409758000002</v>
      </c>
      <c r="F239" s="37">
        <f>SUMIFS(СВЦЭМ!$G$34:$G$777,СВЦЭМ!$A$34:$A$777,$A239,СВЦЭМ!$B$34:$B$777,F$225)+'СЕТ СН'!$F$12</f>
        <v>277.38014939999999</v>
      </c>
      <c r="G239" s="37">
        <f>SUMIFS(СВЦЭМ!$G$34:$G$777,СВЦЭМ!$A$34:$A$777,$A239,СВЦЭМ!$B$34:$B$777,G$225)+'СЕТ СН'!$F$12</f>
        <v>278.42964257</v>
      </c>
      <c r="H239" s="37">
        <f>SUMIFS(СВЦЭМ!$G$34:$G$777,СВЦЭМ!$A$34:$A$777,$A239,СВЦЭМ!$B$34:$B$777,H$225)+'СЕТ СН'!$F$12</f>
        <v>271.48011679000001</v>
      </c>
      <c r="I239" s="37">
        <f>SUMIFS(СВЦЭМ!$G$34:$G$777,СВЦЭМ!$A$34:$A$777,$A239,СВЦЭМ!$B$34:$B$777,I$225)+'СЕТ СН'!$F$12</f>
        <v>233.69910017999999</v>
      </c>
      <c r="J239" s="37">
        <f>SUMIFS(СВЦЭМ!$G$34:$G$777,СВЦЭМ!$A$34:$A$777,$A239,СВЦЭМ!$B$34:$B$777,J$225)+'СЕТ СН'!$F$12</f>
        <v>204.89540872000001</v>
      </c>
      <c r="K239" s="37">
        <f>SUMIFS(СВЦЭМ!$G$34:$G$777,СВЦЭМ!$A$34:$A$777,$A239,СВЦЭМ!$B$34:$B$777,K$225)+'СЕТ СН'!$F$12</f>
        <v>189.00122368000001</v>
      </c>
      <c r="L239" s="37">
        <f>SUMIFS(СВЦЭМ!$G$34:$G$777,СВЦЭМ!$A$34:$A$777,$A239,СВЦЭМ!$B$34:$B$777,L$225)+'СЕТ СН'!$F$12</f>
        <v>187.29305758000001</v>
      </c>
      <c r="M239" s="37">
        <f>SUMIFS(СВЦЭМ!$G$34:$G$777,СВЦЭМ!$A$34:$A$777,$A239,СВЦЭМ!$B$34:$B$777,M$225)+'СЕТ СН'!$F$12</f>
        <v>187.89601113000001</v>
      </c>
      <c r="N239" s="37">
        <f>SUMIFS(СВЦЭМ!$G$34:$G$777,СВЦЭМ!$A$34:$A$777,$A239,СВЦЭМ!$B$34:$B$777,N$225)+'СЕТ СН'!$F$12</f>
        <v>184.03443999000001</v>
      </c>
      <c r="O239" s="37">
        <f>SUMIFS(СВЦЭМ!$G$34:$G$777,СВЦЭМ!$A$34:$A$777,$A239,СВЦЭМ!$B$34:$B$777,O$225)+'СЕТ СН'!$F$12</f>
        <v>185.57232558000001</v>
      </c>
      <c r="P239" s="37">
        <f>SUMIFS(СВЦЭМ!$G$34:$G$777,СВЦЭМ!$A$34:$A$777,$A239,СВЦЭМ!$B$34:$B$777,P$225)+'СЕТ СН'!$F$12</f>
        <v>189.8165362</v>
      </c>
      <c r="Q239" s="37">
        <f>SUMIFS(СВЦЭМ!$G$34:$G$777,СВЦЭМ!$A$34:$A$777,$A239,СВЦЭМ!$B$34:$B$777,Q$225)+'СЕТ СН'!$F$12</f>
        <v>191.89712675999999</v>
      </c>
      <c r="R239" s="37">
        <f>SUMIFS(СВЦЭМ!$G$34:$G$777,СВЦЭМ!$A$34:$A$777,$A239,СВЦЭМ!$B$34:$B$777,R$225)+'СЕТ СН'!$F$12</f>
        <v>193.11727801000001</v>
      </c>
      <c r="S239" s="37">
        <f>SUMIFS(СВЦЭМ!$G$34:$G$777,СВЦЭМ!$A$34:$A$777,$A239,СВЦЭМ!$B$34:$B$777,S$225)+'СЕТ СН'!$F$12</f>
        <v>193.94333581999999</v>
      </c>
      <c r="T239" s="37">
        <f>SUMIFS(СВЦЭМ!$G$34:$G$777,СВЦЭМ!$A$34:$A$777,$A239,СВЦЭМ!$B$34:$B$777,T$225)+'СЕТ СН'!$F$12</f>
        <v>194.68344805999999</v>
      </c>
      <c r="U239" s="37">
        <f>SUMIFS(СВЦЭМ!$G$34:$G$777,СВЦЭМ!$A$34:$A$777,$A239,СВЦЭМ!$B$34:$B$777,U$225)+'СЕТ СН'!$F$12</f>
        <v>190.13433703000001</v>
      </c>
      <c r="V239" s="37">
        <f>SUMIFS(СВЦЭМ!$G$34:$G$777,СВЦЭМ!$A$34:$A$777,$A239,СВЦЭМ!$B$34:$B$777,V$225)+'СЕТ СН'!$F$12</f>
        <v>189.92959255</v>
      </c>
      <c r="W239" s="37">
        <f>SUMIFS(СВЦЭМ!$G$34:$G$777,СВЦЭМ!$A$34:$A$777,$A239,СВЦЭМ!$B$34:$B$777,W$225)+'СЕТ СН'!$F$12</f>
        <v>200.29698081000001</v>
      </c>
      <c r="X239" s="37">
        <f>SUMIFS(СВЦЭМ!$G$34:$G$777,СВЦЭМ!$A$34:$A$777,$A239,СВЦЭМ!$B$34:$B$777,X$225)+'СЕТ СН'!$F$12</f>
        <v>229.98203267</v>
      </c>
      <c r="Y239" s="37">
        <f>SUMIFS(СВЦЭМ!$G$34:$G$777,СВЦЭМ!$A$34:$A$777,$A239,СВЦЭМ!$B$34:$B$777,Y$225)+'СЕТ СН'!$F$12</f>
        <v>265.95368442</v>
      </c>
    </row>
    <row r="240" spans="1:27" ht="15.75" x14ac:dyDescent="0.2">
      <c r="A240" s="36">
        <f t="shared" si="6"/>
        <v>43266</v>
      </c>
      <c r="B240" s="37">
        <f>SUMIFS(СВЦЭМ!$G$34:$G$777,СВЦЭМ!$A$34:$A$777,$A240,СВЦЭМ!$B$34:$B$777,B$225)+'СЕТ СН'!$F$12</f>
        <v>262.49239955000002</v>
      </c>
      <c r="C240" s="37">
        <f>SUMIFS(СВЦЭМ!$G$34:$G$777,СВЦЭМ!$A$34:$A$777,$A240,СВЦЭМ!$B$34:$B$777,C$225)+'СЕТ СН'!$F$12</f>
        <v>278.35455001999998</v>
      </c>
      <c r="D240" s="37">
        <f>SUMIFS(СВЦЭМ!$G$34:$G$777,СВЦЭМ!$A$34:$A$777,$A240,СВЦЭМ!$B$34:$B$777,D$225)+'СЕТ СН'!$F$12</f>
        <v>277.79877027999999</v>
      </c>
      <c r="E240" s="37">
        <f>SUMIFS(СВЦЭМ!$G$34:$G$777,СВЦЭМ!$A$34:$A$777,$A240,СВЦЭМ!$B$34:$B$777,E$225)+'СЕТ СН'!$F$12</f>
        <v>276.05796185999998</v>
      </c>
      <c r="F240" s="37">
        <f>SUMIFS(СВЦЭМ!$G$34:$G$777,СВЦЭМ!$A$34:$A$777,$A240,СВЦЭМ!$B$34:$B$777,F$225)+'СЕТ СН'!$F$12</f>
        <v>275.51807839000003</v>
      </c>
      <c r="G240" s="37">
        <f>SUMIFS(СВЦЭМ!$G$34:$G$777,СВЦЭМ!$A$34:$A$777,$A240,СВЦЭМ!$B$34:$B$777,G$225)+'СЕТ СН'!$F$12</f>
        <v>276.26424811999999</v>
      </c>
      <c r="H240" s="37">
        <f>SUMIFS(СВЦЭМ!$G$34:$G$777,СВЦЭМ!$A$34:$A$777,$A240,СВЦЭМ!$B$34:$B$777,H$225)+'СЕТ СН'!$F$12</f>
        <v>260.36299487000002</v>
      </c>
      <c r="I240" s="37">
        <f>SUMIFS(СВЦЭМ!$G$34:$G$777,СВЦЭМ!$A$34:$A$777,$A240,СВЦЭМ!$B$34:$B$777,I$225)+'СЕТ СН'!$F$12</f>
        <v>217.35622794</v>
      </c>
      <c r="J240" s="37">
        <f>SUMIFS(СВЦЭМ!$G$34:$G$777,СВЦЭМ!$A$34:$A$777,$A240,СВЦЭМ!$B$34:$B$777,J$225)+'СЕТ СН'!$F$12</f>
        <v>193.57949242999999</v>
      </c>
      <c r="K240" s="37">
        <f>SUMIFS(СВЦЭМ!$G$34:$G$777,СВЦЭМ!$A$34:$A$777,$A240,СВЦЭМ!$B$34:$B$777,K$225)+'СЕТ СН'!$F$12</f>
        <v>185.05712217000001</v>
      </c>
      <c r="L240" s="37">
        <f>SUMIFS(СВЦЭМ!$G$34:$G$777,СВЦЭМ!$A$34:$A$777,$A240,СВЦЭМ!$B$34:$B$777,L$225)+'СЕТ СН'!$F$12</f>
        <v>184.55889311999999</v>
      </c>
      <c r="M240" s="37">
        <f>SUMIFS(СВЦЭМ!$G$34:$G$777,СВЦЭМ!$A$34:$A$777,$A240,СВЦЭМ!$B$34:$B$777,M$225)+'СЕТ СН'!$F$12</f>
        <v>179.89145848000001</v>
      </c>
      <c r="N240" s="37">
        <f>SUMIFS(СВЦЭМ!$G$34:$G$777,СВЦЭМ!$A$34:$A$777,$A240,СВЦЭМ!$B$34:$B$777,N$225)+'СЕТ СН'!$F$12</f>
        <v>180.99432485</v>
      </c>
      <c r="O240" s="37">
        <f>SUMIFS(СВЦЭМ!$G$34:$G$777,СВЦЭМ!$A$34:$A$777,$A240,СВЦЭМ!$B$34:$B$777,O$225)+'СЕТ СН'!$F$12</f>
        <v>180.88319311999999</v>
      </c>
      <c r="P240" s="37">
        <f>SUMIFS(СВЦЭМ!$G$34:$G$777,СВЦЭМ!$A$34:$A$777,$A240,СВЦЭМ!$B$34:$B$777,P$225)+'СЕТ СН'!$F$12</f>
        <v>182.19185816000001</v>
      </c>
      <c r="Q240" s="37">
        <f>SUMIFS(СВЦЭМ!$G$34:$G$777,СВЦЭМ!$A$34:$A$777,$A240,СВЦЭМ!$B$34:$B$777,Q$225)+'СЕТ СН'!$F$12</f>
        <v>192.20331924000001</v>
      </c>
      <c r="R240" s="37">
        <f>SUMIFS(СВЦЭМ!$G$34:$G$777,СВЦЭМ!$A$34:$A$777,$A240,СВЦЭМ!$B$34:$B$777,R$225)+'СЕТ СН'!$F$12</f>
        <v>186.82886753</v>
      </c>
      <c r="S240" s="37">
        <f>SUMIFS(СВЦЭМ!$G$34:$G$777,СВЦЭМ!$A$34:$A$777,$A240,СВЦЭМ!$B$34:$B$777,S$225)+'СЕТ СН'!$F$12</f>
        <v>184.0629678</v>
      </c>
      <c r="T240" s="37">
        <f>SUMIFS(СВЦЭМ!$G$34:$G$777,СВЦЭМ!$A$34:$A$777,$A240,СВЦЭМ!$B$34:$B$777,T$225)+'СЕТ СН'!$F$12</f>
        <v>183.85453821999999</v>
      </c>
      <c r="U240" s="37">
        <f>SUMIFS(СВЦЭМ!$G$34:$G$777,СВЦЭМ!$A$34:$A$777,$A240,СВЦЭМ!$B$34:$B$777,U$225)+'СЕТ СН'!$F$12</f>
        <v>184.43909701000001</v>
      </c>
      <c r="V240" s="37">
        <f>SUMIFS(СВЦЭМ!$G$34:$G$777,СВЦЭМ!$A$34:$A$777,$A240,СВЦЭМ!$B$34:$B$777,V$225)+'СЕТ СН'!$F$12</f>
        <v>185.94075253</v>
      </c>
      <c r="W240" s="37">
        <f>SUMIFS(СВЦЭМ!$G$34:$G$777,СВЦЭМ!$A$34:$A$777,$A240,СВЦЭМ!$B$34:$B$777,W$225)+'СЕТ СН'!$F$12</f>
        <v>199.60361429</v>
      </c>
      <c r="X240" s="37">
        <f>SUMIFS(СВЦЭМ!$G$34:$G$777,СВЦЭМ!$A$34:$A$777,$A240,СВЦЭМ!$B$34:$B$777,X$225)+'СЕТ СН'!$F$12</f>
        <v>225.90182200999999</v>
      </c>
      <c r="Y240" s="37">
        <f>SUMIFS(СВЦЭМ!$G$34:$G$777,СВЦЭМ!$A$34:$A$777,$A240,СВЦЭМ!$B$34:$B$777,Y$225)+'СЕТ СН'!$F$12</f>
        <v>256.40614373</v>
      </c>
    </row>
    <row r="241" spans="1:25" ht="15.75" x14ac:dyDescent="0.2">
      <c r="A241" s="36">
        <f t="shared" si="6"/>
        <v>43267</v>
      </c>
      <c r="B241" s="37">
        <f>SUMIFS(СВЦЭМ!$G$34:$G$777,СВЦЭМ!$A$34:$A$777,$A241,СВЦЭМ!$B$34:$B$777,B$225)+'СЕТ СН'!$F$12</f>
        <v>263.03202134999998</v>
      </c>
      <c r="C241" s="37">
        <f>SUMIFS(СВЦЭМ!$G$34:$G$777,СВЦЭМ!$A$34:$A$777,$A241,СВЦЭМ!$B$34:$B$777,C$225)+'СЕТ СН'!$F$12</f>
        <v>276.71606982999998</v>
      </c>
      <c r="D241" s="37">
        <f>SUMIFS(СВЦЭМ!$G$34:$G$777,СВЦЭМ!$A$34:$A$777,$A241,СВЦЭМ!$B$34:$B$777,D$225)+'СЕТ СН'!$F$12</f>
        <v>277.72588113</v>
      </c>
      <c r="E241" s="37">
        <f>SUMIFS(СВЦЭМ!$G$34:$G$777,СВЦЭМ!$A$34:$A$777,$A241,СВЦЭМ!$B$34:$B$777,E$225)+'СЕТ СН'!$F$12</f>
        <v>276.06061339000001</v>
      </c>
      <c r="F241" s="37">
        <f>SUMIFS(СВЦЭМ!$G$34:$G$777,СВЦЭМ!$A$34:$A$777,$A241,СВЦЭМ!$B$34:$B$777,F$225)+'СЕТ СН'!$F$12</f>
        <v>274.69904147</v>
      </c>
      <c r="G241" s="37">
        <f>SUMIFS(СВЦЭМ!$G$34:$G$777,СВЦЭМ!$A$34:$A$777,$A241,СВЦЭМ!$B$34:$B$777,G$225)+'СЕТ СН'!$F$12</f>
        <v>275.89552164000003</v>
      </c>
      <c r="H241" s="37">
        <f>SUMIFS(СВЦЭМ!$G$34:$G$777,СВЦЭМ!$A$34:$A$777,$A241,СВЦЭМ!$B$34:$B$777,H$225)+'СЕТ СН'!$F$12</f>
        <v>264.97809547000003</v>
      </c>
      <c r="I241" s="37">
        <f>SUMIFS(СВЦЭМ!$G$34:$G$777,СВЦЭМ!$A$34:$A$777,$A241,СВЦЭМ!$B$34:$B$777,I$225)+'СЕТ СН'!$F$12</f>
        <v>226.24553036</v>
      </c>
      <c r="J241" s="37">
        <f>SUMIFS(СВЦЭМ!$G$34:$G$777,СВЦЭМ!$A$34:$A$777,$A241,СВЦЭМ!$B$34:$B$777,J$225)+'СЕТ СН'!$F$12</f>
        <v>190.06541325000001</v>
      </c>
      <c r="K241" s="37">
        <f>SUMIFS(СВЦЭМ!$G$34:$G$777,СВЦЭМ!$A$34:$A$777,$A241,СВЦЭМ!$B$34:$B$777,K$225)+'СЕТ СН'!$F$12</f>
        <v>178.23541116999999</v>
      </c>
      <c r="L241" s="37">
        <f>SUMIFS(СВЦЭМ!$G$34:$G$777,СВЦЭМ!$A$34:$A$777,$A241,СВЦЭМ!$B$34:$B$777,L$225)+'СЕТ СН'!$F$12</f>
        <v>174.82225306999999</v>
      </c>
      <c r="M241" s="37">
        <f>SUMIFS(СВЦЭМ!$G$34:$G$777,СВЦЭМ!$A$34:$A$777,$A241,СВЦЭМ!$B$34:$B$777,M$225)+'СЕТ СН'!$F$12</f>
        <v>173.39727066</v>
      </c>
      <c r="N241" s="37">
        <f>SUMIFS(СВЦЭМ!$G$34:$G$777,СВЦЭМ!$A$34:$A$777,$A241,СВЦЭМ!$B$34:$B$777,N$225)+'СЕТ СН'!$F$12</f>
        <v>174.9014037</v>
      </c>
      <c r="O241" s="37">
        <f>SUMIFS(СВЦЭМ!$G$34:$G$777,СВЦЭМ!$A$34:$A$777,$A241,СВЦЭМ!$B$34:$B$777,O$225)+'СЕТ СН'!$F$12</f>
        <v>177.25946124000001</v>
      </c>
      <c r="P241" s="37">
        <f>SUMIFS(СВЦЭМ!$G$34:$G$777,СВЦЭМ!$A$34:$A$777,$A241,СВЦЭМ!$B$34:$B$777,P$225)+'СЕТ СН'!$F$12</f>
        <v>181.42390356000001</v>
      </c>
      <c r="Q241" s="37">
        <f>SUMIFS(СВЦЭМ!$G$34:$G$777,СВЦЭМ!$A$34:$A$777,$A241,СВЦЭМ!$B$34:$B$777,Q$225)+'СЕТ СН'!$F$12</f>
        <v>181.69250643000001</v>
      </c>
      <c r="R241" s="37">
        <f>SUMIFS(СВЦЭМ!$G$34:$G$777,СВЦЭМ!$A$34:$A$777,$A241,СВЦЭМ!$B$34:$B$777,R$225)+'СЕТ СН'!$F$12</f>
        <v>182.03423627000001</v>
      </c>
      <c r="S241" s="37">
        <f>SUMIFS(СВЦЭМ!$G$34:$G$777,СВЦЭМ!$A$34:$A$777,$A241,СВЦЭМ!$B$34:$B$777,S$225)+'СЕТ СН'!$F$12</f>
        <v>177.81402686000001</v>
      </c>
      <c r="T241" s="37">
        <f>SUMIFS(СВЦЭМ!$G$34:$G$777,СВЦЭМ!$A$34:$A$777,$A241,СВЦЭМ!$B$34:$B$777,T$225)+'СЕТ СН'!$F$12</f>
        <v>177.14063211000001</v>
      </c>
      <c r="U241" s="37">
        <f>SUMIFS(СВЦЭМ!$G$34:$G$777,СВЦЭМ!$A$34:$A$777,$A241,СВЦЭМ!$B$34:$B$777,U$225)+'СЕТ СН'!$F$12</f>
        <v>178.75121394000001</v>
      </c>
      <c r="V241" s="37">
        <f>SUMIFS(СВЦЭМ!$G$34:$G$777,СВЦЭМ!$A$34:$A$777,$A241,СВЦЭМ!$B$34:$B$777,V$225)+'СЕТ СН'!$F$12</f>
        <v>175.40090441999999</v>
      </c>
      <c r="W241" s="37">
        <f>SUMIFS(СВЦЭМ!$G$34:$G$777,СВЦЭМ!$A$34:$A$777,$A241,СВЦЭМ!$B$34:$B$777,W$225)+'СЕТ СН'!$F$12</f>
        <v>188.76909377000001</v>
      </c>
      <c r="X241" s="37">
        <f>SUMIFS(СВЦЭМ!$G$34:$G$777,СВЦЭМ!$A$34:$A$777,$A241,СВЦЭМ!$B$34:$B$777,X$225)+'СЕТ СН'!$F$12</f>
        <v>216.82258304999999</v>
      </c>
      <c r="Y241" s="37">
        <f>SUMIFS(СВЦЭМ!$G$34:$G$777,СВЦЭМ!$A$34:$A$777,$A241,СВЦЭМ!$B$34:$B$777,Y$225)+'СЕТ СН'!$F$12</f>
        <v>252.55191955000001</v>
      </c>
    </row>
    <row r="242" spans="1:25" ht="15.75" x14ac:dyDescent="0.2">
      <c r="A242" s="36">
        <f t="shared" si="6"/>
        <v>43268</v>
      </c>
      <c r="B242" s="37">
        <f>SUMIFS(СВЦЭМ!$G$34:$G$777,СВЦЭМ!$A$34:$A$777,$A242,СВЦЭМ!$B$34:$B$777,B$225)+'СЕТ СН'!$F$12</f>
        <v>262.81845752999999</v>
      </c>
      <c r="C242" s="37">
        <f>SUMIFS(СВЦЭМ!$G$34:$G$777,СВЦЭМ!$A$34:$A$777,$A242,СВЦЭМ!$B$34:$B$777,C$225)+'СЕТ СН'!$F$12</f>
        <v>278.56920005000001</v>
      </c>
      <c r="D242" s="37">
        <f>SUMIFS(СВЦЭМ!$G$34:$G$777,СВЦЭМ!$A$34:$A$777,$A242,СВЦЭМ!$B$34:$B$777,D$225)+'СЕТ СН'!$F$12</f>
        <v>279.45511887999999</v>
      </c>
      <c r="E242" s="37">
        <f>SUMIFS(СВЦЭМ!$G$34:$G$777,СВЦЭМ!$A$34:$A$777,$A242,СВЦЭМ!$B$34:$B$777,E$225)+'СЕТ СН'!$F$12</f>
        <v>277.73646464000001</v>
      </c>
      <c r="F242" s="37">
        <f>SUMIFS(СВЦЭМ!$G$34:$G$777,СВЦЭМ!$A$34:$A$777,$A242,СВЦЭМ!$B$34:$B$777,F$225)+'СЕТ СН'!$F$12</f>
        <v>275.86190228999999</v>
      </c>
      <c r="G242" s="37">
        <f>SUMIFS(СВЦЭМ!$G$34:$G$777,СВЦЭМ!$A$34:$A$777,$A242,СВЦЭМ!$B$34:$B$777,G$225)+'СЕТ СН'!$F$12</f>
        <v>273.50725005999999</v>
      </c>
      <c r="H242" s="37">
        <f>SUMIFS(СВЦЭМ!$G$34:$G$777,СВЦЭМ!$A$34:$A$777,$A242,СВЦЭМ!$B$34:$B$777,H$225)+'СЕТ СН'!$F$12</f>
        <v>271.51819169999999</v>
      </c>
      <c r="I242" s="37">
        <f>SUMIFS(СВЦЭМ!$G$34:$G$777,СВЦЭМ!$A$34:$A$777,$A242,СВЦЭМ!$B$34:$B$777,I$225)+'СЕТ СН'!$F$12</f>
        <v>245.18237966999999</v>
      </c>
      <c r="J242" s="37">
        <f>SUMIFS(СВЦЭМ!$G$34:$G$777,СВЦЭМ!$A$34:$A$777,$A242,СВЦЭМ!$B$34:$B$777,J$225)+'СЕТ СН'!$F$12</f>
        <v>205.99529681000001</v>
      </c>
      <c r="K242" s="37">
        <f>SUMIFS(СВЦЭМ!$G$34:$G$777,СВЦЭМ!$A$34:$A$777,$A242,СВЦЭМ!$B$34:$B$777,K$225)+'СЕТ СН'!$F$12</f>
        <v>184.4181356</v>
      </c>
      <c r="L242" s="37">
        <f>SUMIFS(СВЦЭМ!$G$34:$G$777,СВЦЭМ!$A$34:$A$777,$A242,СВЦЭМ!$B$34:$B$777,L$225)+'СЕТ СН'!$F$12</f>
        <v>175.47590926999999</v>
      </c>
      <c r="M242" s="37">
        <f>SUMIFS(СВЦЭМ!$G$34:$G$777,СВЦЭМ!$A$34:$A$777,$A242,СВЦЭМ!$B$34:$B$777,M$225)+'СЕТ СН'!$F$12</f>
        <v>173.36428333000001</v>
      </c>
      <c r="N242" s="37">
        <f>SUMIFS(СВЦЭМ!$G$34:$G$777,СВЦЭМ!$A$34:$A$777,$A242,СВЦЭМ!$B$34:$B$777,N$225)+'СЕТ СН'!$F$12</f>
        <v>173.29597720999999</v>
      </c>
      <c r="O242" s="37">
        <f>SUMIFS(СВЦЭМ!$G$34:$G$777,СВЦЭМ!$A$34:$A$777,$A242,СВЦЭМ!$B$34:$B$777,O$225)+'СЕТ СН'!$F$12</f>
        <v>172.38809517999999</v>
      </c>
      <c r="P242" s="37">
        <f>SUMIFS(СВЦЭМ!$G$34:$G$777,СВЦЭМ!$A$34:$A$777,$A242,СВЦЭМ!$B$34:$B$777,P$225)+'СЕТ СН'!$F$12</f>
        <v>182.62692242</v>
      </c>
      <c r="Q242" s="37">
        <f>SUMIFS(СВЦЭМ!$G$34:$G$777,СВЦЭМ!$A$34:$A$777,$A242,СВЦЭМ!$B$34:$B$777,Q$225)+'СЕТ СН'!$F$12</f>
        <v>185.43875801999999</v>
      </c>
      <c r="R242" s="37">
        <f>SUMIFS(СВЦЭМ!$G$34:$G$777,СВЦЭМ!$A$34:$A$777,$A242,СВЦЭМ!$B$34:$B$777,R$225)+'СЕТ СН'!$F$12</f>
        <v>185.16287635</v>
      </c>
      <c r="S242" s="37">
        <f>SUMIFS(СВЦЭМ!$G$34:$G$777,СВЦЭМ!$A$34:$A$777,$A242,СВЦЭМ!$B$34:$B$777,S$225)+'СЕТ СН'!$F$12</f>
        <v>175.32962108999999</v>
      </c>
      <c r="T242" s="37">
        <f>SUMIFS(СВЦЭМ!$G$34:$G$777,СВЦЭМ!$A$34:$A$777,$A242,СВЦЭМ!$B$34:$B$777,T$225)+'СЕТ СН'!$F$12</f>
        <v>171.77965184999999</v>
      </c>
      <c r="U242" s="37">
        <f>SUMIFS(СВЦЭМ!$G$34:$G$777,СВЦЭМ!$A$34:$A$777,$A242,СВЦЭМ!$B$34:$B$777,U$225)+'СЕТ СН'!$F$12</f>
        <v>173.23842371999999</v>
      </c>
      <c r="V242" s="37">
        <f>SUMIFS(СВЦЭМ!$G$34:$G$777,СВЦЭМ!$A$34:$A$777,$A242,СВЦЭМ!$B$34:$B$777,V$225)+'СЕТ СН'!$F$12</f>
        <v>171.57945667000001</v>
      </c>
      <c r="W242" s="37">
        <f>SUMIFS(СВЦЭМ!$G$34:$G$777,СВЦЭМ!$A$34:$A$777,$A242,СВЦЭМ!$B$34:$B$777,W$225)+'СЕТ СН'!$F$12</f>
        <v>187.19913711999999</v>
      </c>
      <c r="X242" s="37">
        <f>SUMIFS(СВЦЭМ!$G$34:$G$777,СВЦЭМ!$A$34:$A$777,$A242,СВЦЭМ!$B$34:$B$777,X$225)+'СЕТ СН'!$F$12</f>
        <v>204.85082166000001</v>
      </c>
      <c r="Y242" s="37">
        <f>SUMIFS(СВЦЭМ!$G$34:$G$777,СВЦЭМ!$A$34:$A$777,$A242,СВЦЭМ!$B$34:$B$777,Y$225)+'СЕТ СН'!$F$12</f>
        <v>239.98065015</v>
      </c>
    </row>
    <row r="243" spans="1:25" ht="15.75" x14ac:dyDescent="0.2">
      <c r="A243" s="36">
        <f t="shared" si="6"/>
        <v>43269</v>
      </c>
      <c r="B243" s="37">
        <f>SUMIFS(СВЦЭМ!$G$34:$G$777,СВЦЭМ!$A$34:$A$777,$A243,СВЦЭМ!$B$34:$B$777,B$225)+'СЕТ СН'!$F$12</f>
        <v>276.0838675</v>
      </c>
      <c r="C243" s="37">
        <f>SUMIFS(СВЦЭМ!$G$34:$G$777,СВЦЭМ!$A$34:$A$777,$A243,СВЦЭМ!$B$34:$B$777,C$225)+'СЕТ СН'!$F$12</f>
        <v>282.24310319</v>
      </c>
      <c r="D243" s="37">
        <f>SUMIFS(СВЦЭМ!$G$34:$G$777,СВЦЭМ!$A$34:$A$777,$A243,СВЦЭМ!$B$34:$B$777,D$225)+'СЕТ СН'!$F$12</f>
        <v>279.28596682</v>
      </c>
      <c r="E243" s="37">
        <f>SUMIFS(СВЦЭМ!$G$34:$G$777,СВЦЭМ!$A$34:$A$777,$A243,СВЦЭМ!$B$34:$B$777,E$225)+'СЕТ СН'!$F$12</f>
        <v>277.20045894999998</v>
      </c>
      <c r="F243" s="37">
        <f>SUMIFS(СВЦЭМ!$G$34:$G$777,СВЦЭМ!$A$34:$A$777,$A243,СВЦЭМ!$B$34:$B$777,F$225)+'СЕТ СН'!$F$12</f>
        <v>275.55317287000003</v>
      </c>
      <c r="G243" s="37">
        <f>SUMIFS(СВЦЭМ!$G$34:$G$777,СВЦЭМ!$A$34:$A$777,$A243,СВЦЭМ!$B$34:$B$777,G$225)+'СЕТ СН'!$F$12</f>
        <v>276.97421378000001</v>
      </c>
      <c r="H243" s="37">
        <f>SUMIFS(СВЦЭМ!$G$34:$G$777,СВЦЭМ!$A$34:$A$777,$A243,СВЦЭМ!$B$34:$B$777,H$225)+'СЕТ СН'!$F$12</f>
        <v>266.36640531</v>
      </c>
      <c r="I243" s="37">
        <f>SUMIFS(СВЦЭМ!$G$34:$G$777,СВЦЭМ!$A$34:$A$777,$A243,СВЦЭМ!$B$34:$B$777,I$225)+'СЕТ СН'!$F$12</f>
        <v>227.48337531999999</v>
      </c>
      <c r="J243" s="37">
        <f>SUMIFS(СВЦЭМ!$G$34:$G$777,СВЦЭМ!$A$34:$A$777,$A243,СВЦЭМ!$B$34:$B$777,J$225)+'СЕТ СН'!$F$12</f>
        <v>194.86306070000001</v>
      </c>
      <c r="K243" s="37">
        <f>SUMIFS(СВЦЭМ!$G$34:$G$777,СВЦЭМ!$A$34:$A$777,$A243,СВЦЭМ!$B$34:$B$777,K$225)+'СЕТ СН'!$F$12</f>
        <v>181.14446910999999</v>
      </c>
      <c r="L243" s="37">
        <f>SUMIFS(СВЦЭМ!$G$34:$G$777,СВЦЭМ!$A$34:$A$777,$A243,СВЦЭМ!$B$34:$B$777,L$225)+'СЕТ СН'!$F$12</f>
        <v>179.83843087</v>
      </c>
      <c r="M243" s="37">
        <f>SUMIFS(СВЦЭМ!$G$34:$G$777,СВЦЭМ!$A$34:$A$777,$A243,СВЦЭМ!$B$34:$B$777,M$225)+'СЕТ СН'!$F$12</f>
        <v>180.45718639</v>
      </c>
      <c r="N243" s="37">
        <f>SUMIFS(СВЦЭМ!$G$34:$G$777,СВЦЭМ!$A$34:$A$777,$A243,СВЦЭМ!$B$34:$B$777,N$225)+'СЕТ СН'!$F$12</f>
        <v>177.81557476</v>
      </c>
      <c r="O243" s="37">
        <f>SUMIFS(СВЦЭМ!$G$34:$G$777,СВЦЭМ!$A$34:$A$777,$A243,СВЦЭМ!$B$34:$B$777,O$225)+'СЕТ СН'!$F$12</f>
        <v>176.29925512</v>
      </c>
      <c r="P243" s="37">
        <f>SUMIFS(СВЦЭМ!$G$34:$G$777,СВЦЭМ!$A$34:$A$777,$A243,СВЦЭМ!$B$34:$B$777,P$225)+'СЕТ СН'!$F$12</f>
        <v>180.27695671000001</v>
      </c>
      <c r="Q243" s="37">
        <f>SUMIFS(СВЦЭМ!$G$34:$G$777,СВЦЭМ!$A$34:$A$777,$A243,СВЦЭМ!$B$34:$B$777,Q$225)+'СЕТ СН'!$F$12</f>
        <v>180.35570358999999</v>
      </c>
      <c r="R243" s="37">
        <f>SUMIFS(СВЦЭМ!$G$34:$G$777,СВЦЭМ!$A$34:$A$777,$A243,СВЦЭМ!$B$34:$B$777,R$225)+'СЕТ СН'!$F$12</f>
        <v>181.85519808999999</v>
      </c>
      <c r="S243" s="37">
        <f>SUMIFS(СВЦЭМ!$G$34:$G$777,СВЦЭМ!$A$34:$A$777,$A243,СВЦЭМ!$B$34:$B$777,S$225)+'СЕТ СН'!$F$12</f>
        <v>179.84543492</v>
      </c>
      <c r="T243" s="37">
        <f>SUMIFS(СВЦЭМ!$G$34:$G$777,СВЦЭМ!$A$34:$A$777,$A243,СВЦЭМ!$B$34:$B$777,T$225)+'СЕТ СН'!$F$12</f>
        <v>177.54542047000001</v>
      </c>
      <c r="U243" s="37">
        <f>SUMIFS(СВЦЭМ!$G$34:$G$777,СВЦЭМ!$A$34:$A$777,$A243,СВЦЭМ!$B$34:$B$777,U$225)+'СЕТ СН'!$F$12</f>
        <v>180.97938427</v>
      </c>
      <c r="V243" s="37">
        <f>SUMIFS(СВЦЭМ!$G$34:$G$777,СВЦЭМ!$A$34:$A$777,$A243,СВЦЭМ!$B$34:$B$777,V$225)+'СЕТ СН'!$F$12</f>
        <v>182.08676482999999</v>
      </c>
      <c r="W243" s="37">
        <f>SUMIFS(СВЦЭМ!$G$34:$G$777,СВЦЭМ!$A$34:$A$777,$A243,СВЦЭМ!$B$34:$B$777,W$225)+'СЕТ СН'!$F$12</f>
        <v>193.69306169000001</v>
      </c>
      <c r="X243" s="37">
        <f>SUMIFS(СВЦЭМ!$G$34:$G$777,СВЦЭМ!$A$34:$A$777,$A243,СВЦЭМ!$B$34:$B$777,X$225)+'СЕТ СН'!$F$12</f>
        <v>220.84152774</v>
      </c>
      <c r="Y243" s="37">
        <f>SUMIFS(СВЦЭМ!$G$34:$G$777,СВЦЭМ!$A$34:$A$777,$A243,СВЦЭМ!$B$34:$B$777,Y$225)+'СЕТ СН'!$F$12</f>
        <v>253.90354156999999</v>
      </c>
    </row>
    <row r="244" spans="1:25" ht="15.75" x14ac:dyDescent="0.2">
      <c r="A244" s="36">
        <f t="shared" si="6"/>
        <v>43270</v>
      </c>
      <c r="B244" s="37">
        <f>SUMIFS(СВЦЭМ!$G$34:$G$777,СВЦЭМ!$A$34:$A$777,$A244,СВЦЭМ!$B$34:$B$777,B$225)+'СЕТ СН'!$F$12</f>
        <v>249.89832125000001</v>
      </c>
      <c r="C244" s="37">
        <f>SUMIFS(СВЦЭМ!$G$34:$G$777,СВЦЭМ!$A$34:$A$777,$A244,СВЦЭМ!$B$34:$B$777,C$225)+'СЕТ СН'!$F$12</f>
        <v>262.03284919999999</v>
      </c>
      <c r="D244" s="37">
        <f>SUMIFS(СВЦЭМ!$G$34:$G$777,СВЦЭМ!$A$34:$A$777,$A244,СВЦЭМ!$B$34:$B$777,D$225)+'СЕТ СН'!$F$12</f>
        <v>264.49285800000001</v>
      </c>
      <c r="E244" s="37">
        <f>SUMIFS(СВЦЭМ!$G$34:$G$777,СВЦЭМ!$A$34:$A$777,$A244,СВЦЭМ!$B$34:$B$777,E$225)+'СЕТ СН'!$F$12</f>
        <v>238.02275929000001</v>
      </c>
      <c r="F244" s="37">
        <f>SUMIFS(СВЦЭМ!$G$34:$G$777,СВЦЭМ!$A$34:$A$777,$A244,СВЦЭМ!$B$34:$B$777,F$225)+'СЕТ СН'!$F$12</f>
        <v>236.15587110000001</v>
      </c>
      <c r="G244" s="37">
        <f>SUMIFS(СВЦЭМ!$G$34:$G$777,СВЦЭМ!$A$34:$A$777,$A244,СВЦЭМ!$B$34:$B$777,G$225)+'СЕТ СН'!$F$12</f>
        <v>231.88299076000001</v>
      </c>
      <c r="H244" s="37">
        <f>SUMIFS(СВЦЭМ!$G$34:$G$777,СВЦЭМ!$A$34:$A$777,$A244,СВЦЭМ!$B$34:$B$777,H$225)+'СЕТ СН'!$F$12</f>
        <v>232.82327723</v>
      </c>
      <c r="I244" s="37">
        <f>SUMIFS(СВЦЭМ!$G$34:$G$777,СВЦЭМ!$A$34:$A$777,$A244,СВЦЭМ!$B$34:$B$777,I$225)+'СЕТ СН'!$F$12</f>
        <v>214.16761235999999</v>
      </c>
      <c r="J244" s="37">
        <f>SUMIFS(СВЦЭМ!$G$34:$G$777,СВЦЭМ!$A$34:$A$777,$A244,СВЦЭМ!$B$34:$B$777,J$225)+'СЕТ СН'!$F$12</f>
        <v>187.24163773000001</v>
      </c>
      <c r="K244" s="37">
        <f>SUMIFS(СВЦЭМ!$G$34:$G$777,СВЦЭМ!$A$34:$A$777,$A244,СВЦЭМ!$B$34:$B$777,K$225)+'СЕТ СН'!$F$12</f>
        <v>174.24941845000001</v>
      </c>
      <c r="L244" s="37">
        <f>SUMIFS(СВЦЭМ!$G$34:$G$777,СВЦЭМ!$A$34:$A$777,$A244,СВЦЭМ!$B$34:$B$777,L$225)+'СЕТ СН'!$F$12</f>
        <v>173.79630162999999</v>
      </c>
      <c r="M244" s="37">
        <f>SUMIFS(СВЦЭМ!$G$34:$G$777,СВЦЭМ!$A$34:$A$777,$A244,СВЦЭМ!$B$34:$B$777,M$225)+'СЕТ СН'!$F$12</f>
        <v>175.68611131</v>
      </c>
      <c r="N244" s="37">
        <f>SUMIFS(СВЦЭМ!$G$34:$G$777,СВЦЭМ!$A$34:$A$777,$A244,СВЦЭМ!$B$34:$B$777,N$225)+'СЕТ СН'!$F$12</f>
        <v>175.66124920999999</v>
      </c>
      <c r="O244" s="37">
        <f>SUMIFS(СВЦЭМ!$G$34:$G$777,СВЦЭМ!$A$34:$A$777,$A244,СВЦЭМ!$B$34:$B$777,O$225)+'СЕТ СН'!$F$12</f>
        <v>171.29885421</v>
      </c>
      <c r="P244" s="37">
        <f>SUMIFS(СВЦЭМ!$G$34:$G$777,СВЦЭМ!$A$34:$A$777,$A244,СВЦЭМ!$B$34:$B$777,P$225)+'СЕТ СН'!$F$12</f>
        <v>178.38084147999999</v>
      </c>
      <c r="Q244" s="37">
        <f>SUMIFS(СВЦЭМ!$G$34:$G$777,СВЦЭМ!$A$34:$A$777,$A244,СВЦЭМ!$B$34:$B$777,Q$225)+'СЕТ СН'!$F$12</f>
        <v>180.68735615</v>
      </c>
      <c r="R244" s="37">
        <f>SUMIFS(СВЦЭМ!$G$34:$G$777,СВЦЭМ!$A$34:$A$777,$A244,СВЦЭМ!$B$34:$B$777,R$225)+'СЕТ СН'!$F$12</f>
        <v>179.00509131000001</v>
      </c>
      <c r="S244" s="37">
        <f>SUMIFS(СВЦЭМ!$G$34:$G$777,СВЦЭМ!$A$34:$A$777,$A244,СВЦЭМ!$B$34:$B$777,S$225)+'СЕТ СН'!$F$12</f>
        <v>177.05198426999999</v>
      </c>
      <c r="T244" s="37">
        <f>SUMIFS(СВЦЭМ!$G$34:$G$777,СВЦЭМ!$A$34:$A$777,$A244,СВЦЭМ!$B$34:$B$777,T$225)+'СЕТ СН'!$F$12</f>
        <v>173.37415720999999</v>
      </c>
      <c r="U244" s="37">
        <f>SUMIFS(СВЦЭМ!$G$34:$G$777,СВЦЭМ!$A$34:$A$777,$A244,СВЦЭМ!$B$34:$B$777,U$225)+'СЕТ СН'!$F$12</f>
        <v>177.93922043000001</v>
      </c>
      <c r="V244" s="37">
        <f>SUMIFS(СВЦЭМ!$G$34:$G$777,СВЦЭМ!$A$34:$A$777,$A244,СВЦЭМ!$B$34:$B$777,V$225)+'СЕТ СН'!$F$12</f>
        <v>178.27592547</v>
      </c>
      <c r="W244" s="37">
        <f>SUMIFS(СВЦЭМ!$G$34:$G$777,СВЦЭМ!$A$34:$A$777,$A244,СВЦЭМ!$B$34:$B$777,W$225)+'СЕТ СН'!$F$12</f>
        <v>186.99633904999999</v>
      </c>
      <c r="X244" s="37">
        <f>SUMIFS(СВЦЭМ!$G$34:$G$777,СВЦЭМ!$A$34:$A$777,$A244,СВЦЭМ!$B$34:$B$777,X$225)+'СЕТ СН'!$F$12</f>
        <v>213.65835483999999</v>
      </c>
      <c r="Y244" s="37">
        <f>SUMIFS(СВЦЭМ!$G$34:$G$777,СВЦЭМ!$A$34:$A$777,$A244,СВЦЭМ!$B$34:$B$777,Y$225)+'СЕТ СН'!$F$12</f>
        <v>243.89978563</v>
      </c>
    </row>
    <row r="245" spans="1:25" ht="15.75" x14ac:dyDescent="0.2">
      <c r="A245" s="36">
        <f t="shared" si="6"/>
        <v>43271</v>
      </c>
      <c r="B245" s="37">
        <f>SUMIFS(СВЦЭМ!$G$34:$G$777,СВЦЭМ!$A$34:$A$777,$A245,СВЦЭМ!$B$34:$B$777,B$225)+'СЕТ СН'!$F$12</f>
        <v>239.48481694</v>
      </c>
      <c r="C245" s="37">
        <f>SUMIFS(СВЦЭМ!$G$34:$G$777,СВЦЭМ!$A$34:$A$777,$A245,СВЦЭМ!$B$34:$B$777,C$225)+'СЕТ СН'!$F$12</f>
        <v>248.42462863</v>
      </c>
      <c r="D245" s="37">
        <f>SUMIFS(СВЦЭМ!$G$34:$G$777,СВЦЭМ!$A$34:$A$777,$A245,СВЦЭМ!$B$34:$B$777,D$225)+'СЕТ СН'!$F$12</f>
        <v>261.23666642000001</v>
      </c>
      <c r="E245" s="37">
        <f>SUMIFS(СВЦЭМ!$G$34:$G$777,СВЦЭМ!$A$34:$A$777,$A245,СВЦЭМ!$B$34:$B$777,E$225)+'СЕТ СН'!$F$12</f>
        <v>265.70038600999999</v>
      </c>
      <c r="F245" s="37">
        <f>SUMIFS(СВЦЭМ!$G$34:$G$777,СВЦЭМ!$A$34:$A$777,$A245,СВЦЭМ!$B$34:$B$777,F$225)+'СЕТ СН'!$F$12</f>
        <v>265.26893078000001</v>
      </c>
      <c r="G245" s="37">
        <f>SUMIFS(СВЦЭМ!$G$34:$G$777,СВЦЭМ!$A$34:$A$777,$A245,СВЦЭМ!$B$34:$B$777,G$225)+'СЕТ СН'!$F$12</f>
        <v>258.95990867</v>
      </c>
      <c r="H245" s="37">
        <f>SUMIFS(СВЦЭМ!$G$34:$G$777,СВЦЭМ!$A$34:$A$777,$A245,СВЦЭМ!$B$34:$B$777,H$225)+'СЕТ СН'!$F$12</f>
        <v>233.38855316999999</v>
      </c>
      <c r="I245" s="37">
        <f>SUMIFS(СВЦЭМ!$G$34:$G$777,СВЦЭМ!$A$34:$A$777,$A245,СВЦЭМ!$B$34:$B$777,I$225)+'СЕТ СН'!$F$12</f>
        <v>196.62049198</v>
      </c>
      <c r="J245" s="37">
        <f>SUMIFS(СВЦЭМ!$G$34:$G$777,СВЦЭМ!$A$34:$A$777,$A245,СВЦЭМ!$B$34:$B$777,J$225)+'СЕТ СН'!$F$12</f>
        <v>175.45961738</v>
      </c>
      <c r="K245" s="37">
        <f>SUMIFS(СВЦЭМ!$G$34:$G$777,СВЦЭМ!$A$34:$A$777,$A245,СВЦЭМ!$B$34:$B$777,K$225)+'СЕТ СН'!$F$12</f>
        <v>166.36965843999999</v>
      </c>
      <c r="L245" s="37">
        <f>SUMIFS(СВЦЭМ!$G$34:$G$777,СВЦЭМ!$A$34:$A$777,$A245,СВЦЭМ!$B$34:$B$777,L$225)+'СЕТ СН'!$F$12</f>
        <v>168.93676837000001</v>
      </c>
      <c r="M245" s="37">
        <f>SUMIFS(СВЦЭМ!$G$34:$G$777,СВЦЭМ!$A$34:$A$777,$A245,СВЦЭМ!$B$34:$B$777,M$225)+'СЕТ СН'!$F$12</f>
        <v>169.50288042</v>
      </c>
      <c r="N245" s="37">
        <f>SUMIFS(СВЦЭМ!$G$34:$G$777,СВЦЭМ!$A$34:$A$777,$A245,СВЦЭМ!$B$34:$B$777,N$225)+'СЕТ СН'!$F$12</f>
        <v>170.50713210000001</v>
      </c>
      <c r="O245" s="37">
        <f>SUMIFS(СВЦЭМ!$G$34:$G$777,СВЦЭМ!$A$34:$A$777,$A245,СВЦЭМ!$B$34:$B$777,O$225)+'СЕТ СН'!$F$12</f>
        <v>172.00731739</v>
      </c>
      <c r="P245" s="37">
        <f>SUMIFS(СВЦЭМ!$G$34:$G$777,СВЦЭМ!$A$34:$A$777,$A245,СВЦЭМ!$B$34:$B$777,P$225)+'СЕТ СН'!$F$12</f>
        <v>172.91290846999999</v>
      </c>
      <c r="Q245" s="37">
        <f>SUMIFS(СВЦЭМ!$G$34:$G$777,СВЦЭМ!$A$34:$A$777,$A245,СВЦЭМ!$B$34:$B$777,Q$225)+'СЕТ СН'!$F$12</f>
        <v>174.80521906000001</v>
      </c>
      <c r="R245" s="37">
        <f>SUMIFS(СВЦЭМ!$G$34:$G$777,СВЦЭМ!$A$34:$A$777,$A245,СВЦЭМ!$B$34:$B$777,R$225)+'СЕТ СН'!$F$12</f>
        <v>176.77652904000001</v>
      </c>
      <c r="S245" s="37">
        <f>SUMIFS(СВЦЭМ!$G$34:$G$777,СВЦЭМ!$A$34:$A$777,$A245,СВЦЭМ!$B$34:$B$777,S$225)+'СЕТ СН'!$F$12</f>
        <v>185.28290813999999</v>
      </c>
      <c r="T245" s="37">
        <f>SUMIFS(СВЦЭМ!$G$34:$G$777,СВЦЭМ!$A$34:$A$777,$A245,СВЦЭМ!$B$34:$B$777,T$225)+'СЕТ СН'!$F$12</f>
        <v>188.22631428</v>
      </c>
      <c r="U245" s="37">
        <f>SUMIFS(СВЦЭМ!$G$34:$G$777,СВЦЭМ!$A$34:$A$777,$A245,СВЦЭМ!$B$34:$B$777,U$225)+'СЕТ СН'!$F$12</f>
        <v>189.02625742000001</v>
      </c>
      <c r="V245" s="37">
        <f>SUMIFS(СВЦЭМ!$G$34:$G$777,СВЦЭМ!$A$34:$A$777,$A245,СВЦЭМ!$B$34:$B$777,V$225)+'СЕТ СН'!$F$12</f>
        <v>188.52924340000001</v>
      </c>
      <c r="W245" s="37">
        <f>SUMIFS(СВЦЭМ!$G$34:$G$777,СВЦЭМ!$A$34:$A$777,$A245,СВЦЭМ!$B$34:$B$777,W$225)+'СЕТ СН'!$F$12</f>
        <v>200.35057852</v>
      </c>
      <c r="X245" s="37">
        <f>SUMIFS(СВЦЭМ!$G$34:$G$777,СВЦЭМ!$A$34:$A$777,$A245,СВЦЭМ!$B$34:$B$777,X$225)+'СЕТ СН'!$F$12</f>
        <v>221.60139591000001</v>
      </c>
      <c r="Y245" s="37">
        <f>SUMIFS(СВЦЭМ!$G$34:$G$777,СВЦЭМ!$A$34:$A$777,$A245,СВЦЭМ!$B$34:$B$777,Y$225)+'СЕТ СН'!$F$12</f>
        <v>249.58762068999999</v>
      </c>
    </row>
    <row r="246" spans="1:25" ht="15.75" x14ac:dyDescent="0.2">
      <c r="A246" s="36">
        <f t="shared" si="6"/>
        <v>43272</v>
      </c>
      <c r="B246" s="37">
        <f>SUMIFS(СВЦЭМ!$G$34:$G$777,СВЦЭМ!$A$34:$A$777,$A246,СВЦЭМ!$B$34:$B$777,B$225)+'СЕТ СН'!$F$12</f>
        <v>244.31740773999999</v>
      </c>
      <c r="C246" s="37">
        <f>SUMIFS(СВЦЭМ!$G$34:$G$777,СВЦЭМ!$A$34:$A$777,$A246,СВЦЭМ!$B$34:$B$777,C$225)+'СЕТ СН'!$F$12</f>
        <v>247.36087738000001</v>
      </c>
      <c r="D246" s="37">
        <f>SUMIFS(СВЦЭМ!$G$34:$G$777,СВЦЭМ!$A$34:$A$777,$A246,СВЦЭМ!$B$34:$B$777,D$225)+'СЕТ СН'!$F$12</f>
        <v>262.48687783999998</v>
      </c>
      <c r="E246" s="37">
        <f>SUMIFS(СВЦЭМ!$G$34:$G$777,СВЦЭМ!$A$34:$A$777,$A246,СВЦЭМ!$B$34:$B$777,E$225)+'СЕТ СН'!$F$12</f>
        <v>265.84990367</v>
      </c>
      <c r="F246" s="37">
        <f>SUMIFS(СВЦЭМ!$G$34:$G$777,СВЦЭМ!$A$34:$A$777,$A246,СВЦЭМ!$B$34:$B$777,F$225)+'СЕТ СН'!$F$12</f>
        <v>264.31493568000002</v>
      </c>
      <c r="G246" s="37">
        <f>SUMIFS(СВЦЭМ!$G$34:$G$777,СВЦЭМ!$A$34:$A$777,$A246,СВЦЭМ!$B$34:$B$777,G$225)+'СЕТ СН'!$F$12</f>
        <v>262.92600634000001</v>
      </c>
      <c r="H246" s="37">
        <f>SUMIFS(СВЦЭМ!$G$34:$G$777,СВЦЭМ!$A$34:$A$777,$A246,СВЦЭМ!$B$34:$B$777,H$225)+'СЕТ СН'!$F$12</f>
        <v>240.57831096999999</v>
      </c>
      <c r="I246" s="37">
        <f>SUMIFS(СВЦЭМ!$G$34:$G$777,СВЦЭМ!$A$34:$A$777,$A246,СВЦЭМ!$B$34:$B$777,I$225)+'СЕТ СН'!$F$12</f>
        <v>210.54629005000001</v>
      </c>
      <c r="J246" s="37">
        <f>SUMIFS(СВЦЭМ!$G$34:$G$777,СВЦЭМ!$A$34:$A$777,$A246,СВЦЭМ!$B$34:$B$777,J$225)+'СЕТ СН'!$F$12</f>
        <v>189.24769513000001</v>
      </c>
      <c r="K246" s="37">
        <f>SUMIFS(СВЦЭМ!$G$34:$G$777,СВЦЭМ!$A$34:$A$777,$A246,СВЦЭМ!$B$34:$B$777,K$225)+'СЕТ СН'!$F$12</f>
        <v>173.46679123000001</v>
      </c>
      <c r="L246" s="37">
        <f>SUMIFS(СВЦЭМ!$G$34:$G$777,СВЦЭМ!$A$34:$A$777,$A246,СВЦЭМ!$B$34:$B$777,L$225)+'СЕТ СН'!$F$12</f>
        <v>168.82466589000001</v>
      </c>
      <c r="M246" s="37">
        <f>SUMIFS(СВЦЭМ!$G$34:$G$777,СВЦЭМ!$A$34:$A$777,$A246,СВЦЭМ!$B$34:$B$777,M$225)+'СЕТ СН'!$F$12</f>
        <v>169.39991219999999</v>
      </c>
      <c r="N246" s="37">
        <f>SUMIFS(СВЦЭМ!$G$34:$G$777,СВЦЭМ!$A$34:$A$777,$A246,СВЦЭМ!$B$34:$B$777,N$225)+'СЕТ СН'!$F$12</f>
        <v>170.57232997</v>
      </c>
      <c r="O246" s="37">
        <f>SUMIFS(СВЦЭМ!$G$34:$G$777,СВЦЭМ!$A$34:$A$777,$A246,СВЦЭМ!$B$34:$B$777,O$225)+'СЕТ СН'!$F$12</f>
        <v>172.96928711000001</v>
      </c>
      <c r="P246" s="37">
        <f>SUMIFS(СВЦЭМ!$G$34:$G$777,СВЦЭМ!$A$34:$A$777,$A246,СВЦЭМ!$B$34:$B$777,P$225)+'СЕТ СН'!$F$12</f>
        <v>174.39403874000001</v>
      </c>
      <c r="Q246" s="37">
        <f>SUMIFS(СВЦЭМ!$G$34:$G$777,СВЦЭМ!$A$34:$A$777,$A246,СВЦЭМ!$B$34:$B$777,Q$225)+'СЕТ СН'!$F$12</f>
        <v>174.25307925000001</v>
      </c>
      <c r="R246" s="37">
        <f>SUMIFS(СВЦЭМ!$G$34:$G$777,СВЦЭМ!$A$34:$A$777,$A246,СВЦЭМ!$B$34:$B$777,R$225)+'СЕТ СН'!$F$12</f>
        <v>181.77141083000001</v>
      </c>
      <c r="S246" s="37">
        <f>SUMIFS(СВЦЭМ!$G$34:$G$777,СВЦЭМ!$A$34:$A$777,$A246,СВЦЭМ!$B$34:$B$777,S$225)+'СЕТ СН'!$F$12</f>
        <v>172.63309249</v>
      </c>
      <c r="T246" s="37">
        <f>SUMIFS(СВЦЭМ!$G$34:$G$777,СВЦЭМ!$A$34:$A$777,$A246,СВЦЭМ!$B$34:$B$777,T$225)+'СЕТ СН'!$F$12</f>
        <v>169.79038389999999</v>
      </c>
      <c r="U246" s="37">
        <f>SUMIFS(СВЦЭМ!$G$34:$G$777,СВЦЭМ!$A$34:$A$777,$A246,СВЦЭМ!$B$34:$B$777,U$225)+'СЕТ СН'!$F$12</f>
        <v>168.89505414999999</v>
      </c>
      <c r="V246" s="37">
        <f>SUMIFS(СВЦЭМ!$G$34:$G$777,СВЦЭМ!$A$34:$A$777,$A246,СВЦЭМ!$B$34:$B$777,V$225)+'СЕТ СН'!$F$12</f>
        <v>172.24414676999999</v>
      </c>
      <c r="W246" s="37">
        <f>SUMIFS(СВЦЭМ!$G$34:$G$777,СВЦЭМ!$A$34:$A$777,$A246,СВЦЭМ!$B$34:$B$777,W$225)+'СЕТ СН'!$F$12</f>
        <v>185.56633502</v>
      </c>
      <c r="X246" s="37">
        <f>SUMIFS(СВЦЭМ!$G$34:$G$777,СВЦЭМ!$A$34:$A$777,$A246,СВЦЭМ!$B$34:$B$777,X$225)+'СЕТ СН'!$F$12</f>
        <v>212.83566997</v>
      </c>
      <c r="Y246" s="37">
        <f>SUMIFS(СВЦЭМ!$G$34:$G$777,СВЦЭМ!$A$34:$A$777,$A246,СВЦЭМ!$B$34:$B$777,Y$225)+'СЕТ СН'!$F$12</f>
        <v>238.42494335000001</v>
      </c>
    </row>
    <row r="247" spans="1:25" ht="15.75" x14ac:dyDescent="0.2">
      <c r="A247" s="36">
        <f t="shared" si="6"/>
        <v>43273</v>
      </c>
      <c r="B247" s="37">
        <f>SUMIFS(СВЦЭМ!$G$34:$G$777,СВЦЭМ!$A$34:$A$777,$A247,СВЦЭМ!$B$34:$B$777,B$225)+'СЕТ СН'!$F$12</f>
        <v>236.79522686999999</v>
      </c>
      <c r="C247" s="37">
        <f>SUMIFS(СВЦЭМ!$G$34:$G$777,СВЦЭМ!$A$34:$A$777,$A247,СВЦЭМ!$B$34:$B$777,C$225)+'СЕТ СН'!$F$12</f>
        <v>238.46033908000001</v>
      </c>
      <c r="D247" s="37">
        <f>SUMIFS(СВЦЭМ!$G$34:$G$777,СВЦЭМ!$A$34:$A$777,$A247,СВЦЭМ!$B$34:$B$777,D$225)+'СЕТ СН'!$F$12</f>
        <v>246.13264100000001</v>
      </c>
      <c r="E247" s="37">
        <f>SUMIFS(СВЦЭМ!$G$34:$G$777,СВЦЭМ!$A$34:$A$777,$A247,СВЦЭМ!$B$34:$B$777,E$225)+'СЕТ СН'!$F$12</f>
        <v>252.28503760999999</v>
      </c>
      <c r="F247" s="37">
        <f>SUMIFS(СВЦЭМ!$G$34:$G$777,СВЦЭМ!$A$34:$A$777,$A247,СВЦЭМ!$B$34:$B$777,F$225)+'СЕТ СН'!$F$12</f>
        <v>247.88110564999999</v>
      </c>
      <c r="G247" s="37">
        <f>SUMIFS(СВЦЭМ!$G$34:$G$777,СВЦЭМ!$A$34:$A$777,$A247,СВЦЭМ!$B$34:$B$777,G$225)+'СЕТ СН'!$F$12</f>
        <v>245.16026948000001</v>
      </c>
      <c r="H247" s="37">
        <f>SUMIFS(СВЦЭМ!$G$34:$G$777,СВЦЭМ!$A$34:$A$777,$A247,СВЦЭМ!$B$34:$B$777,H$225)+'СЕТ СН'!$F$12</f>
        <v>230.49522916999999</v>
      </c>
      <c r="I247" s="37">
        <f>SUMIFS(СВЦЭМ!$G$34:$G$777,СВЦЭМ!$A$34:$A$777,$A247,СВЦЭМ!$B$34:$B$777,I$225)+'СЕТ СН'!$F$12</f>
        <v>209.00151879000001</v>
      </c>
      <c r="J247" s="37">
        <f>SUMIFS(СВЦЭМ!$G$34:$G$777,СВЦЭМ!$A$34:$A$777,$A247,СВЦЭМ!$B$34:$B$777,J$225)+'СЕТ СН'!$F$12</f>
        <v>182.02170622</v>
      </c>
      <c r="K247" s="37">
        <f>SUMIFS(СВЦЭМ!$G$34:$G$777,СВЦЭМ!$A$34:$A$777,$A247,СВЦЭМ!$B$34:$B$777,K$225)+'СЕТ СН'!$F$12</f>
        <v>169.91161511000001</v>
      </c>
      <c r="L247" s="37">
        <f>SUMIFS(СВЦЭМ!$G$34:$G$777,СВЦЭМ!$A$34:$A$777,$A247,СВЦЭМ!$B$34:$B$777,L$225)+'СЕТ СН'!$F$12</f>
        <v>167.65299487999999</v>
      </c>
      <c r="M247" s="37">
        <f>SUMIFS(СВЦЭМ!$G$34:$G$777,СВЦЭМ!$A$34:$A$777,$A247,СВЦЭМ!$B$34:$B$777,M$225)+'СЕТ СН'!$F$12</f>
        <v>168.25511094000001</v>
      </c>
      <c r="N247" s="37">
        <f>SUMIFS(СВЦЭМ!$G$34:$G$777,СВЦЭМ!$A$34:$A$777,$A247,СВЦЭМ!$B$34:$B$777,N$225)+'СЕТ СН'!$F$12</f>
        <v>169.56305019000001</v>
      </c>
      <c r="O247" s="37">
        <f>SUMIFS(СВЦЭМ!$G$34:$G$777,СВЦЭМ!$A$34:$A$777,$A247,СВЦЭМ!$B$34:$B$777,O$225)+'СЕТ СН'!$F$12</f>
        <v>168.79044992999999</v>
      </c>
      <c r="P247" s="37">
        <f>SUMIFS(СВЦЭМ!$G$34:$G$777,СВЦЭМ!$A$34:$A$777,$A247,СВЦЭМ!$B$34:$B$777,P$225)+'СЕТ СН'!$F$12</f>
        <v>167.57887048000001</v>
      </c>
      <c r="Q247" s="37">
        <f>SUMIFS(СВЦЭМ!$G$34:$G$777,СВЦЭМ!$A$34:$A$777,$A247,СВЦЭМ!$B$34:$B$777,Q$225)+'СЕТ СН'!$F$12</f>
        <v>166.55158786999999</v>
      </c>
      <c r="R247" s="37">
        <f>SUMIFS(СВЦЭМ!$G$34:$G$777,СВЦЭМ!$A$34:$A$777,$A247,СВЦЭМ!$B$34:$B$777,R$225)+'СЕТ СН'!$F$12</f>
        <v>175.97969265</v>
      </c>
      <c r="S247" s="37">
        <f>SUMIFS(СВЦЭМ!$G$34:$G$777,СВЦЭМ!$A$34:$A$777,$A247,СВЦЭМ!$B$34:$B$777,S$225)+'СЕТ СН'!$F$12</f>
        <v>175.20989273999999</v>
      </c>
      <c r="T247" s="37">
        <f>SUMIFS(СВЦЭМ!$G$34:$G$777,СВЦЭМ!$A$34:$A$777,$A247,СВЦЭМ!$B$34:$B$777,T$225)+'СЕТ СН'!$F$12</f>
        <v>168.06864432</v>
      </c>
      <c r="U247" s="37">
        <f>SUMIFS(СВЦЭМ!$G$34:$G$777,СВЦЭМ!$A$34:$A$777,$A247,СВЦЭМ!$B$34:$B$777,U$225)+'СЕТ СН'!$F$12</f>
        <v>168.39149814000001</v>
      </c>
      <c r="V247" s="37">
        <f>SUMIFS(СВЦЭМ!$G$34:$G$777,СВЦЭМ!$A$34:$A$777,$A247,СВЦЭМ!$B$34:$B$777,V$225)+'СЕТ СН'!$F$12</f>
        <v>169.46052223000001</v>
      </c>
      <c r="W247" s="37">
        <f>SUMIFS(СВЦЭМ!$G$34:$G$777,СВЦЭМ!$A$34:$A$777,$A247,СВЦЭМ!$B$34:$B$777,W$225)+'СЕТ СН'!$F$12</f>
        <v>175.69996155999999</v>
      </c>
      <c r="X247" s="37">
        <f>SUMIFS(СВЦЭМ!$G$34:$G$777,СВЦЭМ!$A$34:$A$777,$A247,СВЦЭМ!$B$34:$B$777,X$225)+'СЕТ СН'!$F$12</f>
        <v>202.68838292000001</v>
      </c>
      <c r="Y247" s="37">
        <f>SUMIFS(СВЦЭМ!$G$34:$G$777,СВЦЭМ!$A$34:$A$777,$A247,СВЦЭМ!$B$34:$B$777,Y$225)+'СЕТ СН'!$F$12</f>
        <v>233.61020071999999</v>
      </c>
    </row>
    <row r="248" spans="1:25" ht="15.75" x14ac:dyDescent="0.2">
      <c r="A248" s="36">
        <f t="shared" si="6"/>
        <v>43274</v>
      </c>
      <c r="B248" s="37">
        <f>SUMIFS(СВЦЭМ!$G$34:$G$777,СВЦЭМ!$A$34:$A$777,$A248,СВЦЭМ!$B$34:$B$777,B$225)+'СЕТ СН'!$F$12</f>
        <v>261.25454642</v>
      </c>
      <c r="C248" s="37">
        <f>SUMIFS(СВЦЭМ!$G$34:$G$777,СВЦЭМ!$A$34:$A$777,$A248,СВЦЭМ!$B$34:$B$777,C$225)+'СЕТ СН'!$F$12</f>
        <v>271.51847411</v>
      </c>
      <c r="D248" s="37">
        <f>SUMIFS(СВЦЭМ!$G$34:$G$777,СВЦЭМ!$A$34:$A$777,$A248,СВЦЭМ!$B$34:$B$777,D$225)+'СЕТ СН'!$F$12</f>
        <v>268.74999685</v>
      </c>
      <c r="E248" s="37">
        <f>SUMIFS(СВЦЭМ!$G$34:$G$777,СВЦЭМ!$A$34:$A$777,$A248,СВЦЭМ!$B$34:$B$777,E$225)+'СЕТ СН'!$F$12</f>
        <v>267.19946879000003</v>
      </c>
      <c r="F248" s="37">
        <f>SUMIFS(СВЦЭМ!$G$34:$G$777,СВЦЭМ!$A$34:$A$777,$A248,СВЦЭМ!$B$34:$B$777,F$225)+'СЕТ СН'!$F$12</f>
        <v>266.44530623000003</v>
      </c>
      <c r="G248" s="37">
        <f>SUMIFS(СВЦЭМ!$G$34:$G$777,СВЦЭМ!$A$34:$A$777,$A248,СВЦЭМ!$B$34:$B$777,G$225)+'СЕТ СН'!$F$12</f>
        <v>267.07264249000002</v>
      </c>
      <c r="H248" s="37">
        <f>SUMIFS(СВЦЭМ!$G$34:$G$777,СВЦЭМ!$A$34:$A$777,$A248,СВЦЭМ!$B$34:$B$777,H$225)+'СЕТ СН'!$F$12</f>
        <v>260.99933902999999</v>
      </c>
      <c r="I248" s="37">
        <f>SUMIFS(СВЦЭМ!$G$34:$G$777,СВЦЭМ!$A$34:$A$777,$A248,СВЦЭМ!$B$34:$B$777,I$225)+'СЕТ СН'!$F$12</f>
        <v>218.56143825999999</v>
      </c>
      <c r="J248" s="37">
        <f>SUMIFS(СВЦЭМ!$G$34:$G$777,СВЦЭМ!$A$34:$A$777,$A248,СВЦЭМ!$B$34:$B$777,J$225)+'СЕТ СН'!$F$12</f>
        <v>193.37081678999999</v>
      </c>
      <c r="K248" s="37">
        <f>SUMIFS(СВЦЭМ!$G$34:$G$777,СВЦЭМ!$A$34:$A$777,$A248,СВЦЭМ!$B$34:$B$777,K$225)+'СЕТ СН'!$F$12</f>
        <v>175.24539934000001</v>
      </c>
      <c r="L248" s="37">
        <f>SUMIFS(СВЦЭМ!$G$34:$G$777,СВЦЭМ!$A$34:$A$777,$A248,СВЦЭМ!$B$34:$B$777,L$225)+'СЕТ СН'!$F$12</f>
        <v>172.09248962000001</v>
      </c>
      <c r="M248" s="37">
        <f>SUMIFS(СВЦЭМ!$G$34:$G$777,СВЦЭМ!$A$34:$A$777,$A248,СВЦЭМ!$B$34:$B$777,M$225)+'СЕТ СН'!$F$12</f>
        <v>172.51964267</v>
      </c>
      <c r="N248" s="37">
        <f>SUMIFS(СВЦЭМ!$G$34:$G$777,СВЦЭМ!$A$34:$A$777,$A248,СВЦЭМ!$B$34:$B$777,N$225)+'СЕТ СН'!$F$12</f>
        <v>173.09112532</v>
      </c>
      <c r="O248" s="37">
        <f>SUMIFS(СВЦЭМ!$G$34:$G$777,СВЦЭМ!$A$34:$A$777,$A248,СВЦЭМ!$B$34:$B$777,O$225)+'СЕТ СН'!$F$12</f>
        <v>173.36583246999999</v>
      </c>
      <c r="P248" s="37">
        <f>SUMIFS(СВЦЭМ!$G$34:$G$777,СВЦЭМ!$A$34:$A$777,$A248,СВЦЭМ!$B$34:$B$777,P$225)+'СЕТ СН'!$F$12</f>
        <v>176.71702069</v>
      </c>
      <c r="Q248" s="37">
        <f>SUMIFS(СВЦЭМ!$G$34:$G$777,СВЦЭМ!$A$34:$A$777,$A248,СВЦЭМ!$B$34:$B$777,Q$225)+'СЕТ СН'!$F$12</f>
        <v>179.40953705000001</v>
      </c>
      <c r="R248" s="37">
        <f>SUMIFS(СВЦЭМ!$G$34:$G$777,СВЦЭМ!$A$34:$A$777,$A248,СВЦЭМ!$B$34:$B$777,R$225)+'СЕТ СН'!$F$12</f>
        <v>186.04525813000001</v>
      </c>
      <c r="S248" s="37">
        <f>SUMIFS(СВЦЭМ!$G$34:$G$777,СВЦЭМ!$A$34:$A$777,$A248,СВЦЭМ!$B$34:$B$777,S$225)+'СЕТ СН'!$F$12</f>
        <v>182.24188894</v>
      </c>
      <c r="T248" s="37">
        <f>SUMIFS(СВЦЭМ!$G$34:$G$777,СВЦЭМ!$A$34:$A$777,$A248,СВЦЭМ!$B$34:$B$777,T$225)+'СЕТ СН'!$F$12</f>
        <v>180.13651511</v>
      </c>
      <c r="U248" s="37">
        <f>SUMIFS(СВЦЭМ!$G$34:$G$777,СВЦЭМ!$A$34:$A$777,$A248,СВЦЭМ!$B$34:$B$777,U$225)+'СЕТ СН'!$F$12</f>
        <v>178.94819057000001</v>
      </c>
      <c r="V248" s="37">
        <f>SUMIFS(СВЦЭМ!$G$34:$G$777,СВЦЭМ!$A$34:$A$777,$A248,СВЦЭМ!$B$34:$B$777,V$225)+'СЕТ СН'!$F$12</f>
        <v>178.43263906000001</v>
      </c>
      <c r="W248" s="37">
        <f>SUMIFS(СВЦЭМ!$G$34:$G$777,СВЦЭМ!$A$34:$A$777,$A248,СВЦЭМ!$B$34:$B$777,W$225)+'СЕТ СН'!$F$12</f>
        <v>191.24567132999999</v>
      </c>
      <c r="X248" s="37">
        <f>SUMIFS(СВЦЭМ!$G$34:$G$777,СВЦЭМ!$A$34:$A$777,$A248,СВЦЭМ!$B$34:$B$777,X$225)+'СЕТ СН'!$F$12</f>
        <v>217.62044564000001</v>
      </c>
      <c r="Y248" s="37">
        <f>SUMIFS(СВЦЭМ!$G$34:$G$777,СВЦЭМ!$A$34:$A$777,$A248,СВЦЭМ!$B$34:$B$777,Y$225)+'СЕТ СН'!$F$12</f>
        <v>235.01237054000001</v>
      </c>
    </row>
    <row r="249" spans="1:25" ht="15.75" x14ac:dyDescent="0.2">
      <c r="A249" s="36">
        <f t="shared" si="6"/>
        <v>43275</v>
      </c>
      <c r="B249" s="37">
        <f>SUMIFS(СВЦЭМ!$G$34:$G$777,СВЦЭМ!$A$34:$A$777,$A249,СВЦЭМ!$B$34:$B$777,B$225)+'СЕТ СН'!$F$12</f>
        <v>257.25727796000001</v>
      </c>
      <c r="C249" s="37">
        <f>SUMIFS(СВЦЭМ!$G$34:$G$777,СВЦЭМ!$A$34:$A$777,$A249,СВЦЭМ!$B$34:$B$777,C$225)+'СЕТ СН'!$F$12</f>
        <v>269.74980598000002</v>
      </c>
      <c r="D249" s="37">
        <f>SUMIFS(СВЦЭМ!$G$34:$G$777,СВЦЭМ!$A$34:$A$777,$A249,СВЦЭМ!$B$34:$B$777,D$225)+'СЕТ СН'!$F$12</f>
        <v>266.16364470000002</v>
      </c>
      <c r="E249" s="37">
        <f>SUMIFS(СВЦЭМ!$G$34:$G$777,СВЦЭМ!$A$34:$A$777,$A249,СВЦЭМ!$B$34:$B$777,E$225)+'СЕТ СН'!$F$12</f>
        <v>264.35756479999998</v>
      </c>
      <c r="F249" s="37">
        <f>SUMIFS(СВЦЭМ!$G$34:$G$777,СВЦЭМ!$A$34:$A$777,$A249,СВЦЭМ!$B$34:$B$777,F$225)+'СЕТ СН'!$F$12</f>
        <v>263.33213257</v>
      </c>
      <c r="G249" s="37">
        <f>SUMIFS(СВЦЭМ!$G$34:$G$777,СВЦЭМ!$A$34:$A$777,$A249,СВЦЭМ!$B$34:$B$777,G$225)+'СЕТ СН'!$F$12</f>
        <v>261.31462563999997</v>
      </c>
      <c r="H249" s="37">
        <f>SUMIFS(СВЦЭМ!$G$34:$G$777,СВЦЭМ!$A$34:$A$777,$A249,СВЦЭМ!$B$34:$B$777,H$225)+'СЕТ СН'!$F$12</f>
        <v>257.95005801999997</v>
      </c>
      <c r="I249" s="37">
        <f>SUMIFS(СВЦЭМ!$G$34:$G$777,СВЦЭМ!$A$34:$A$777,$A249,СВЦЭМ!$B$34:$B$777,I$225)+'СЕТ СН'!$F$12</f>
        <v>226.6657337</v>
      </c>
      <c r="J249" s="37">
        <f>SUMIFS(СВЦЭМ!$G$34:$G$777,СВЦЭМ!$A$34:$A$777,$A249,СВЦЭМ!$B$34:$B$777,J$225)+'СЕТ СН'!$F$12</f>
        <v>195.21155625</v>
      </c>
      <c r="K249" s="37">
        <f>SUMIFS(СВЦЭМ!$G$34:$G$777,СВЦЭМ!$A$34:$A$777,$A249,СВЦЭМ!$B$34:$B$777,K$225)+'СЕТ СН'!$F$12</f>
        <v>176.58682640000001</v>
      </c>
      <c r="L249" s="37">
        <f>SUMIFS(СВЦЭМ!$G$34:$G$777,СВЦЭМ!$A$34:$A$777,$A249,СВЦЭМ!$B$34:$B$777,L$225)+'СЕТ СН'!$F$12</f>
        <v>174.73134759000001</v>
      </c>
      <c r="M249" s="37">
        <f>SUMIFS(СВЦЭМ!$G$34:$G$777,СВЦЭМ!$A$34:$A$777,$A249,СВЦЭМ!$B$34:$B$777,M$225)+'СЕТ СН'!$F$12</f>
        <v>174.29812319000001</v>
      </c>
      <c r="N249" s="37">
        <f>SUMIFS(СВЦЭМ!$G$34:$G$777,СВЦЭМ!$A$34:$A$777,$A249,СВЦЭМ!$B$34:$B$777,N$225)+'СЕТ СН'!$F$12</f>
        <v>176.67464043000001</v>
      </c>
      <c r="O249" s="37">
        <f>SUMIFS(СВЦЭМ!$G$34:$G$777,СВЦЭМ!$A$34:$A$777,$A249,СВЦЭМ!$B$34:$B$777,O$225)+'СЕТ СН'!$F$12</f>
        <v>175.40143601</v>
      </c>
      <c r="P249" s="37">
        <f>SUMIFS(СВЦЭМ!$G$34:$G$777,СВЦЭМ!$A$34:$A$777,$A249,СВЦЭМ!$B$34:$B$777,P$225)+'СЕТ СН'!$F$12</f>
        <v>176.52519378</v>
      </c>
      <c r="Q249" s="37">
        <f>SUMIFS(СВЦЭМ!$G$34:$G$777,СВЦЭМ!$A$34:$A$777,$A249,СВЦЭМ!$B$34:$B$777,Q$225)+'СЕТ СН'!$F$12</f>
        <v>177.01501243000001</v>
      </c>
      <c r="R249" s="37">
        <f>SUMIFS(СВЦЭМ!$G$34:$G$777,СВЦЭМ!$A$34:$A$777,$A249,СВЦЭМ!$B$34:$B$777,R$225)+'СЕТ СН'!$F$12</f>
        <v>182.82828083999999</v>
      </c>
      <c r="S249" s="37">
        <f>SUMIFS(СВЦЭМ!$G$34:$G$777,СВЦЭМ!$A$34:$A$777,$A249,СВЦЭМ!$B$34:$B$777,S$225)+'СЕТ СН'!$F$12</f>
        <v>180.38233948999999</v>
      </c>
      <c r="T249" s="37">
        <f>SUMIFS(СВЦЭМ!$G$34:$G$777,СВЦЭМ!$A$34:$A$777,$A249,СВЦЭМ!$B$34:$B$777,T$225)+'СЕТ СН'!$F$12</f>
        <v>178.25725080000001</v>
      </c>
      <c r="U249" s="37">
        <f>SUMIFS(СВЦЭМ!$G$34:$G$777,СВЦЭМ!$A$34:$A$777,$A249,СВЦЭМ!$B$34:$B$777,U$225)+'СЕТ СН'!$F$12</f>
        <v>177.03436823000001</v>
      </c>
      <c r="V249" s="37">
        <f>SUMIFS(СВЦЭМ!$G$34:$G$777,СВЦЭМ!$A$34:$A$777,$A249,СВЦЭМ!$B$34:$B$777,V$225)+'СЕТ СН'!$F$12</f>
        <v>177.93716190000001</v>
      </c>
      <c r="W249" s="37">
        <f>SUMIFS(СВЦЭМ!$G$34:$G$777,СВЦЭМ!$A$34:$A$777,$A249,СВЦЭМ!$B$34:$B$777,W$225)+'СЕТ СН'!$F$12</f>
        <v>188.19819724999999</v>
      </c>
      <c r="X249" s="37">
        <f>SUMIFS(СВЦЭМ!$G$34:$G$777,СВЦЭМ!$A$34:$A$777,$A249,СВЦЭМ!$B$34:$B$777,X$225)+'СЕТ СН'!$F$12</f>
        <v>212.53606137</v>
      </c>
      <c r="Y249" s="37">
        <f>SUMIFS(СВЦЭМ!$G$34:$G$777,СВЦЭМ!$A$34:$A$777,$A249,СВЦЭМ!$B$34:$B$777,Y$225)+'СЕТ СН'!$F$12</f>
        <v>241.48911641000001</v>
      </c>
    </row>
    <row r="250" spans="1:25" ht="15.75" x14ac:dyDescent="0.2">
      <c r="A250" s="36">
        <f t="shared" si="6"/>
        <v>43276</v>
      </c>
      <c r="B250" s="37">
        <f>SUMIFS(СВЦЭМ!$G$34:$G$777,СВЦЭМ!$A$34:$A$777,$A250,СВЦЭМ!$B$34:$B$777,B$225)+'СЕТ СН'!$F$12</f>
        <v>250.54885182000001</v>
      </c>
      <c r="C250" s="37">
        <f>SUMIFS(СВЦЭМ!$G$34:$G$777,СВЦЭМ!$A$34:$A$777,$A250,СВЦЭМ!$B$34:$B$777,C$225)+'СЕТ СН'!$F$12</f>
        <v>264.16746999999998</v>
      </c>
      <c r="D250" s="37">
        <f>SUMIFS(СВЦЭМ!$G$34:$G$777,СВЦЭМ!$A$34:$A$777,$A250,СВЦЭМ!$B$34:$B$777,D$225)+'СЕТ СН'!$F$12</f>
        <v>272.76516995999998</v>
      </c>
      <c r="E250" s="37">
        <f>SUMIFS(СВЦЭМ!$G$34:$G$777,СВЦЭМ!$A$34:$A$777,$A250,СВЦЭМ!$B$34:$B$777,E$225)+'СЕТ СН'!$F$12</f>
        <v>271.39261395</v>
      </c>
      <c r="F250" s="37">
        <f>SUMIFS(СВЦЭМ!$G$34:$G$777,СВЦЭМ!$A$34:$A$777,$A250,СВЦЭМ!$B$34:$B$777,F$225)+'СЕТ СН'!$F$12</f>
        <v>270.35245356000001</v>
      </c>
      <c r="G250" s="37">
        <f>SUMIFS(СВЦЭМ!$G$34:$G$777,СВЦЭМ!$A$34:$A$777,$A250,СВЦЭМ!$B$34:$B$777,G$225)+'СЕТ СН'!$F$12</f>
        <v>272.10884848000001</v>
      </c>
      <c r="H250" s="37">
        <f>SUMIFS(СВЦЭМ!$G$34:$G$777,СВЦЭМ!$A$34:$A$777,$A250,СВЦЭМ!$B$34:$B$777,H$225)+'СЕТ СН'!$F$12</f>
        <v>263.69057652999999</v>
      </c>
      <c r="I250" s="37">
        <f>SUMIFS(СВЦЭМ!$G$34:$G$777,СВЦЭМ!$A$34:$A$777,$A250,СВЦЭМ!$B$34:$B$777,I$225)+'СЕТ СН'!$F$12</f>
        <v>222.11221377000001</v>
      </c>
      <c r="J250" s="37">
        <f>SUMIFS(СВЦЭМ!$G$34:$G$777,СВЦЭМ!$A$34:$A$777,$A250,СВЦЭМ!$B$34:$B$777,J$225)+'СЕТ СН'!$F$12</f>
        <v>193.32559272</v>
      </c>
      <c r="K250" s="37">
        <f>SUMIFS(СВЦЭМ!$G$34:$G$777,СВЦЭМ!$A$34:$A$777,$A250,СВЦЭМ!$B$34:$B$777,K$225)+'СЕТ СН'!$F$12</f>
        <v>180.09588325000001</v>
      </c>
      <c r="L250" s="37">
        <f>SUMIFS(СВЦЭМ!$G$34:$G$777,СВЦЭМ!$A$34:$A$777,$A250,СВЦЭМ!$B$34:$B$777,L$225)+'СЕТ СН'!$F$12</f>
        <v>180.19936541999999</v>
      </c>
      <c r="M250" s="37">
        <f>SUMIFS(СВЦЭМ!$G$34:$G$777,СВЦЭМ!$A$34:$A$777,$A250,СВЦЭМ!$B$34:$B$777,M$225)+'СЕТ СН'!$F$12</f>
        <v>180.02603719000001</v>
      </c>
      <c r="N250" s="37">
        <f>SUMIFS(СВЦЭМ!$G$34:$G$777,СВЦЭМ!$A$34:$A$777,$A250,СВЦЭМ!$B$34:$B$777,N$225)+'СЕТ СН'!$F$12</f>
        <v>178.14329072999999</v>
      </c>
      <c r="O250" s="37">
        <f>SUMIFS(СВЦЭМ!$G$34:$G$777,СВЦЭМ!$A$34:$A$777,$A250,СВЦЭМ!$B$34:$B$777,O$225)+'СЕТ СН'!$F$12</f>
        <v>178.68518668999999</v>
      </c>
      <c r="P250" s="37">
        <f>SUMIFS(СВЦЭМ!$G$34:$G$777,СВЦЭМ!$A$34:$A$777,$A250,СВЦЭМ!$B$34:$B$777,P$225)+'СЕТ СН'!$F$12</f>
        <v>179.25887298000001</v>
      </c>
      <c r="Q250" s="37">
        <f>SUMIFS(СВЦЭМ!$G$34:$G$777,СВЦЭМ!$A$34:$A$777,$A250,СВЦЭМ!$B$34:$B$777,Q$225)+'СЕТ СН'!$F$12</f>
        <v>179.53783157999999</v>
      </c>
      <c r="R250" s="37">
        <f>SUMIFS(СВЦЭМ!$G$34:$G$777,СВЦЭМ!$A$34:$A$777,$A250,СВЦЭМ!$B$34:$B$777,R$225)+'СЕТ СН'!$F$12</f>
        <v>180.72622514</v>
      </c>
      <c r="S250" s="37">
        <f>SUMIFS(СВЦЭМ!$G$34:$G$777,СВЦЭМ!$A$34:$A$777,$A250,СВЦЭМ!$B$34:$B$777,S$225)+'СЕТ СН'!$F$12</f>
        <v>178.65977021</v>
      </c>
      <c r="T250" s="37">
        <f>SUMIFS(СВЦЭМ!$G$34:$G$777,СВЦЭМ!$A$34:$A$777,$A250,СВЦЭМ!$B$34:$B$777,T$225)+'СЕТ СН'!$F$12</f>
        <v>178.10479027</v>
      </c>
      <c r="U250" s="37">
        <f>SUMIFS(СВЦЭМ!$G$34:$G$777,СВЦЭМ!$A$34:$A$777,$A250,СВЦЭМ!$B$34:$B$777,U$225)+'СЕТ СН'!$F$12</f>
        <v>179.52189964999999</v>
      </c>
      <c r="V250" s="37">
        <f>SUMIFS(СВЦЭМ!$G$34:$G$777,СВЦЭМ!$A$34:$A$777,$A250,СВЦЭМ!$B$34:$B$777,V$225)+'СЕТ СН'!$F$12</f>
        <v>179.75680263000001</v>
      </c>
      <c r="W250" s="37">
        <f>SUMIFS(СВЦЭМ!$G$34:$G$777,СВЦЭМ!$A$34:$A$777,$A250,СВЦЭМ!$B$34:$B$777,W$225)+'СЕТ СН'!$F$12</f>
        <v>191.51322945000001</v>
      </c>
      <c r="X250" s="37">
        <f>SUMIFS(СВЦЭМ!$G$34:$G$777,СВЦЭМ!$A$34:$A$777,$A250,СВЦЭМ!$B$34:$B$777,X$225)+'СЕТ СН'!$F$12</f>
        <v>214.52541452</v>
      </c>
      <c r="Y250" s="37">
        <f>SUMIFS(СВЦЭМ!$G$34:$G$777,СВЦЭМ!$A$34:$A$777,$A250,СВЦЭМ!$B$34:$B$777,Y$225)+'СЕТ СН'!$F$12</f>
        <v>244.91945946999999</v>
      </c>
    </row>
    <row r="251" spans="1:25" ht="15.75" x14ac:dyDescent="0.2">
      <c r="A251" s="36">
        <f t="shared" si="6"/>
        <v>43277</v>
      </c>
      <c r="B251" s="37">
        <f>SUMIFS(СВЦЭМ!$G$34:$G$777,СВЦЭМ!$A$34:$A$777,$A251,СВЦЭМ!$B$34:$B$777,B$225)+'СЕТ СН'!$F$12</f>
        <v>264.97824097</v>
      </c>
      <c r="C251" s="37">
        <f>SUMIFS(СВЦЭМ!$G$34:$G$777,СВЦЭМ!$A$34:$A$777,$A251,СВЦЭМ!$B$34:$B$777,C$225)+'СЕТ СН'!$F$12</f>
        <v>267.11650157999998</v>
      </c>
      <c r="D251" s="37">
        <f>SUMIFS(СВЦЭМ!$G$34:$G$777,СВЦЭМ!$A$34:$A$777,$A251,СВЦЭМ!$B$34:$B$777,D$225)+'СЕТ СН'!$F$12</f>
        <v>263.25667382</v>
      </c>
      <c r="E251" s="37">
        <f>SUMIFS(СВЦЭМ!$G$34:$G$777,СВЦЭМ!$A$34:$A$777,$A251,СВЦЭМ!$B$34:$B$777,E$225)+'СЕТ СН'!$F$12</f>
        <v>261.84694546999998</v>
      </c>
      <c r="F251" s="37">
        <f>SUMIFS(СВЦЭМ!$G$34:$G$777,СВЦЭМ!$A$34:$A$777,$A251,СВЦЭМ!$B$34:$B$777,F$225)+'СЕТ СН'!$F$12</f>
        <v>261.25419158</v>
      </c>
      <c r="G251" s="37">
        <f>SUMIFS(СВЦЭМ!$G$34:$G$777,СВЦЭМ!$A$34:$A$777,$A251,СВЦЭМ!$B$34:$B$777,G$225)+'СЕТ СН'!$F$12</f>
        <v>262.8235133</v>
      </c>
      <c r="H251" s="37">
        <f>SUMIFS(СВЦЭМ!$G$34:$G$777,СВЦЭМ!$A$34:$A$777,$A251,СВЦЭМ!$B$34:$B$777,H$225)+'СЕТ СН'!$F$12</f>
        <v>261.64338105000002</v>
      </c>
      <c r="I251" s="37">
        <f>SUMIFS(СВЦЭМ!$G$34:$G$777,СВЦЭМ!$A$34:$A$777,$A251,СВЦЭМ!$B$34:$B$777,I$225)+'СЕТ СН'!$F$12</f>
        <v>227.74479263999999</v>
      </c>
      <c r="J251" s="37">
        <f>SUMIFS(СВЦЭМ!$G$34:$G$777,СВЦЭМ!$A$34:$A$777,$A251,СВЦЭМ!$B$34:$B$777,J$225)+'СЕТ СН'!$F$12</f>
        <v>201.80357824000001</v>
      </c>
      <c r="K251" s="37">
        <f>SUMIFS(СВЦЭМ!$G$34:$G$777,СВЦЭМ!$A$34:$A$777,$A251,СВЦЭМ!$B$34:$B$777,K$225)+'СЕТ СН'!$F$12</f>
        <v>188.51486241000001</v>
      </c>
      <c r="L251" s="37">
        <f>SUMIFS(СВЦЭМ!$G$34:$G$777,СВЦЭМ!$A$34:$A$777,$A251,СВЦЭМ!$B$34:$B$777,L$225)+'СЕТ СН'!$F$12</f>
        <v>184.36152095</v>
      </c>
      <c r="M251" s="37">
        <f>SUMIFS(СВЦЭМ!$G$34:$G$777,СВЦЭМ!$A$34:$A$777,$A251,СВЦЭМ!$B$34:$B$777,M$225)+'СЕТ СН'!$F$12</f>
        <v>182.50844993999999</v>
      </c>
      <c r="N251" s="37">
        <f>SUMIFS(СВЦЭМ!$G$34:$G$777,СВЦЭМ!$A$34:$A$777,$A251,СВЦЭМ!$B$34:$B$777,N$225)+'СЕТ СН'!$F$12</f>
        <v>182.42826314999999</v>
      </c>
      <c r="O251" s="37">
        <f>SUMIFS(СВЦЭМ!$G$34:$G$777,СВЦЭМ!$A$34:$A$777,$A251,СВЦЭМ!$B$34:$B$777,O$225)+'СЕТ СН'!$F$12</f>
        <v>183.27311505</v>
      </c>
      <c r="P251" s="37">
        <f>SUMIFS(СВЦЭМ!$G$34:$G$777,СВЦЭМ!$A$34:$A$777,$A251,СВЦЭМ!$B$34:$B$777,P$225)+'СЕТ СН'!$F$12</f>
        <v>186.03553835</v>
      </c>
      <c r="Q251" s="37">
        <f>SUMIFS(СВЦЭМ!$G$34:$G$777,СВЦЭМ!$A$34:$A$777,$A251,СВЦЭМ!$B$34:$B$777,Q$225)+'СЕТ СН'!$F$12</f>
        <v>186.57208492999999</v>
      </c>
      <c r="R251" s="37">
        <f>SUMIFS(СВЦЭМ!$G$34:$G$777,СВЦЭМ!$A$34:$A$777,$A251,СВЦЭМ!$B$34:$B$777,R$225)+'СЕТ СН'!$F$12</f>
        <v>185.93186557999999</v>
      </c>
      <c r="S251" s="37">
        <f>SUMIFS(СВЦЭМ!$G$34:$G$777,СВЦЭМ!$A$34:$A$777,$A251,СВЦЭМ!$B$34:$B$777,S$225)+'СЕТ СН'!$F$12</f>
        <v>184.07978869999999</v>
      </c>
      <c r="T251" s="37">
        <f>SUMIFS(СВЦЭМ!$G$34:$G$777,СВЦЭМ!$A$34:$A$777,$A251,СВЦЭМ!$B$34:$B$777,T$225)+'СЕТ СН'!$F$12</f>
        <v>182.86130915999999</v>
      </c>
      <c r="U251" s="37">
        <f>SUMIFS(СВЦЭМ!$G$34:$G$777,СВЦЭМ!$A$34:$A$777,$A251,СВЦЭМ!$B$34:$B$777,U$225)+'СЕТ СН'!$F$12</f>
        <v>182.77978647</v>
      </c>
      <c r="V251" s="37">
        <f>SUMIFS(СВЦЭМ!$G$34:$G$777,СВЦЭМ!$A$34:$A$777,$A251,СВЦЭМ!$B$34:$B$777,V$225)+'СЕТ СН'!$F$12</f>
        <v>183.69500466</v>
      </c>
      <c r="W251" s="37">
        <f>SUMIFS(СВЦЭМ!$G$34:$G$777,СВЦЭМ!$A$34:$A$777,$A251,СВЦЭМ!$B$34:$B$777,W$225)+'СЕТ СН'!$F$12</f>
        <v>197.4913463</v>
      </c>
      <c r="X251" s="37">
        <f>SUMIFS(СВЦЭМ!$G$34:$G$777,СВЦЭМ!$A$34:$A$777,$A251,СВЦЭМ!$B$34:$B$777,X$225)+'СЕТ СН'!$F$12</f>
        <v>225.66840679000001</v>
      </c>
      <c r="Y251" s="37">
        <f>SUMIFS(СВЦЭМ!$G$34:$G$777,СВЦЭМ!$A$34:$A$777,$A251,СВЦЭМ!$B$34:$B$777,Y$225)+'СЕТ СН'!$F$12</f>
        <v>247.27080373000001</v>
      </c>
    </row>
    <row r="252" spans="1:25" ht="15.75" x14ac:dyDescent="0.2">
      <c r="A252" s="36">
        <f t="shared" si="6"/>
        <v>43278</v>
      </c>
      <c r="B252" s="37">
        <f>SUMIFS(СВЦЭМ!$G$34:$G$777,СВЦЭМ!$A$34:$A$777,$A252,СВЦЭМ!$B$34:$B$777,B$225)+'СЕТ СН'!$F$12</f>
        <v>248.37197533</v>
      </c>
      <c r="C252" s="37">
        <f>SUMIFS(СВЦЭМ!$G$34:$G$777,СВЦЭМ!$A$34:$A$777,$A252,СВЦЭМ!$B$34:$B$777,C$225)+'СЕТ СН'!$F$12</f>
        <v>263.28237227</v>
      </c>
      <c r="D252" s="37">
        <f>SUMIFS(СВЦЭМ!$G$34:$G$777,СВЦЭМ!$A$34:$A$777,$A252,СВЦЭМ!$B$34:$B$777,D$225)+'СЕТ СН'!$F$12</f>
        <v>264.91842283</v>
      </c>
      <c r="E252" s="37">
        <f>SUMIFS(СВЦЭМ!$G$34:$G$777,СВЦЭМ!$A$34:$A$777,$A252,СВЦЭМ!$B$34:$B$777,E$225)+'СЕТ СН'!$F$12</f>
        <v>263.08720264999999</v>
      </c>
      <c r="F252" s="37">
        <f>SUMIFS(СВЦЭМ!$G$34:$G$777,СВЦЭМ!$A$34:$A$777,$A252,СВЦЭМ!$B$34:$B$777,F$225)+'СЕТ СН'!$F$12</f>
        <v>262.09256264999999</v>
      </c>
      <c r="G252" s="37">
        <f>SUMIFS(СВЦЭМ!$G$34:$G$777,СВЦЭМ!$A$34:$A$777,$A252,СВЦЭМ!$B$34:$B$777,G$225)+'СЕТ СН'!$F$12</f>
        <v>253.63577018000001</v>
      </c>
      <c r="H252" s="37">
        <f>SUMIFS(СВЦЭМ!$G$34:$G$777,СВЦЭМ!$A$34:$A$777,$A252,СВЦЭМ!$B$34:$B$777,H$225)+'СЕТ СН'!$F$12</f>
        <v>235.77508965999999</v>
      </c>
      <c r="I252" s="37">
        <f>SUMIFS(СВЦЭМ!$G$34:$G$777,СВЦЭМ!$A$34:$A$777,$A252,СВЦЭМ!$B$34:$B$777,I$225)+'СЕТ СН'!$F$12</f>
        <v>227.27738775</v>
      </c>
      <c r="J252" s="37">
        <f>SUMIFS(СВЦЭМ!$G$34:$G$777,СВЦЭМ!$A$34:$A$777,$A252,СВЦЭМ!$B$34:$B$777,J$225)+'СЕТ СН'!$F$12</f>
        <v>216.19670443999999</v>
      </c>
      <c r="K252" s="37">
        <f>SUMIFS(СВЦЭМ!$G$34:$G$777,СВЦЭМ!$A$34:$A$777,$A252,СВЦЭМ!$B$34:$B$777,K$225)+'СЕТ СН'!$F$12</f>
        <v>212.67551677</v>
      </c>
      <c r="L252" s="37">
        <f>SUMIFS(СВЦЭМ!$G$34:$G$777,СВЦЭМ!$A$34:$A$777,$A252,СВЦЭМ!$B$34:$B$777,L$225)+'СЕТ СН'!$F$12</f>
        <v>210.37149251</v>
      </c>
      <c r="M252" s="37">
        <f>SUMIFS(СВЦЭМ!$G$34:$G$777,СВЦЭМ!$A$34:$A$777,$A252,СВЦЭМ!$B$34:$B$777,M$225)+'СЕТ СН'!$F$12</f>
        <v>205.56325792000001</v>
      </c>
      <c r="N252" s="37">
        <f>SUMIFS(СВЦЭМ!$G$34:$G$777,СВЦЭМ!$A$34:$A$777,$A252,СВЦЭМ!$B$34:$B$777,N$225)+'СЕТ СН'!$F$12</f>
        <v>209.03854122000001</v>
      </c>
      <c r="O252" s="37">
        <f>SUMIFS(СВЦЭМ!$G$34:$G$777,СВЦЭМ!$A$34:$A$777,$A252,СВЦЭМ!$B$34:$B$777,O$225)+'СЕТ СН'!$F$12</f>
        <v>211.25367893999999</v>
      </c>
      <c r="P252" s="37">
        <f>SUMIFS(СВЦЭМ!$G$34:$G$777,СВЦЭМ!$A$34:$A$777,$A252,СВЦЭМ!$B$34:$B$777,P$225)+'СЕТ СН'!$F$12</f>
        <v>208.07017655999999</v>
      </c>
      <c r="Q252" s="37">
        <f>SUMIFS(СВЦЭМ!$G$34:$G$777,СВЦЭМ!$A$34:$A$777,$A252,СВЦЭМ!$B$34:$B$777,Q$225)+'СЕТ СН'!$F$12</f>
        <v>191.17570509999999</v>
      </c>
      <c r="R252" s="37">
        <f>SUMIFS(СВЦЭМ!$G$34:$G$777,СВЦЭМ!$A$34:$A$777,$A252,СВЦЭМ!$B$34:$B$777,R$225)+'СЕТ СН'!$F$12</f>
        <v>174.64246962999999</v>
      </c>
      <c r="S252" s="37">
        <f>SUMIFS(СВЦЭМ!$G$34:$G$777,СВЦЭМ!$A$34:$A$777,$A252,СВЦЭМ!$B$34:$B$777,S$225)+'СЕТ СН'!$F$12</f>
        <v>174.56369261</v>
      </c>
      <c r="T252" s="37">
        <f>SUMIFS(СВЦЭМ!$G$34:$G$777,СВЦЭМ!$A$34:$A$777,$A252,СВЦЭМ!$B$34:$B$777,T$225)+'СЕТ СН'!$F$12</f>
        <v>171.71313330999999</v>
      </c>
      <c r="U252" s="37">
        <f>SUMIFS(СВЦЭМ!$G$34:$G$777,СВЦЭМ!$A$34:$A$777,$A252,СВЦЭМ!$B$34:$B$777,U$225)+'СЕТ СН'!$F$12</f>
        <v>170.42984883</v>
      </c>
      <c r="V252" s="37">
        <f>SUMIFS(СВЦЭМ!$G$34:$G$777,СВЦЭМ!$A$34:$A$777,$A252,СВЦЭМ!$B$34:$B$777,V$225)+'СЕТ СН'!$F$12</f>
        <v>171.45214343000001</v>
      </c>
      <c r="W252" s="37">
        <f>SUMIFS(СВЦЭМ!$G$34:$G$777,СВЦЭМ!$A$34:$A$777,$A252,СВЦЭМ!$B$34:$B$777,W$225)+'СЕТ СН'!$F$12</f>
        <v>180.96180308999999</v>
      </c>
      <c r="X252" s="37">
        <f>SUMIFS(СВЦЭМ!$G$34:$G$777,СВЦЭМ!$A$34:$A$777,$A252,СВЦЭМ!$B$34:$B$777,X$225)+'СЕТ СН'!$F$12</f>
        <v>207.34492379</v>
      </c>
      <c r="Y252" s="37">
        <f>SUMIFS(СВЦЭМ!$G$34:$G$777,СВЦЭМ!$A$34:$A$777,$A252,СВЦЭМ!$B$34:$B$777,Y$225)+'СЕТ СН'!$F$12</f>
        <v>233.58985347000001</v>
      </c>
    </row>
    <row r="253" spans="1:25" ht="15.75" x14ac:dyDescent="0.2">
      <c r="A253" s="36">
        <f t="shared" si="6"/>
        <v>43279</v>
      </c>
      <c r="B253" s="37">
        <f>SUMIFS(СВЦЭМ!$G$34:$G$777,СВЦЭМ!$A$34:$A$777,$A253,СВЦЭМ!$B$34:$B$777,B$225)+'СЕТ СН'!$F$12</f>
        <v>246.54736953</v>
      </c>
      <c r="C253" s="37">
        <f>SUMIFS(СВЦЭМ!$G$34:$G$777,СВЦЭМ!$A$34:$A$777,$A253,СВЦЭМ!$B$34:$B$777,C$225)+'СЕТ СН'!$F$12</f>
        <v>263.38078178000001</v>
      </c>
      <c r="D253" s="37">
        <f>SUMIFS(СВЦЭМ!$G$34:$G$777,СВЦЭМ!$A$34:$A$777,$A253,СВЦЭМ!$B$34:$B$777,D$225)+'СЕТ СН'!$F$12</f>
        <v>265.46026340999998</v>
      </c>
      <c r="E253" s="37">
        <f>SUMIFS(СВЦЭМ!$G$34:$G$777,СВЦЭМ!$A$34:$A$777,$A253,СВЦЭМ!$B$34:$B$777,E$225)+'СЕТ СН'!$F$12</f>
        <v>263.45621080000001</v>
      </c>
      <c r="F253" s="37">
        <f>SUMIFS(СВЦЭМ!$G$34:$G$777,СВЦЭМ!$A$34:$A$777,$A253,СВЦЭМ!$B$34:$B$777,F$225)+'СЕТ СН'!$F$12</f>
        <v>262.90360795999999</v>
      </c>
      <c r="G253" s="37">
        <f>SUMIFS(СВЦЭМ!$G$34:$G$777,СВЦЭМ!$A$34:$A$777,$A253,СВЦЭМ!$B$34:$B$777,G$225)+'СЕТ СН'!$F$12</f>
        <v>264.70195358000001</v>
      </c>
      <c r="H253" s="37">
        <f>SUMIFS(СВЦЭМ!$G$34:$G$777,СВЦЭМ!$A$34:$A$777,$A253,СВЦЭМ!$B$34:$B$777,H$225)+'СЕТ СН'!$F$12</f>
        <v>254.55436159999999</v>
      </c>
      <c r="I253" s="37">
        <f>SUMIFS(СВЦЭМ!$G$34:$G$777,СВЦЭМ!$A$34:$A$777,$A253,СВЦЭМ!$B$34:$B$777,I$225)+'СЕТ СН'!$F$12</f>
        <v>225.88895041999999</v>
      </c>
      <c r="J253" s="37">
        <f>SUMIFS(СВЦЭМ!$G$34:$G$777,СВЦЭМ!$A$34:$A$777,$A253,СВЦЭМ!$B$34:$B$777,J$225)+'СЕТ СН'!$F$12</f>
        <v>197.04852058</v>
      </c>
      <c r="K253" s="37">
        <f>SUMIFS(СВЦЭМ!$G$34:$G$777,СВЦЭМ!$A$34:$A$777,$A253,СВЦЭМ!$B$34:$B$777,K$225)+'СЕТ СН'!$F$12</f>
        <v>184.16692198999999</v>
      </c>
      <c r="L253" s="37">
        <f>SUMIFS(СВЦЭМ!$G$34:$G$777,СВЦЭМ!$A$34:$A$777,$A253,СВЦЭМ!$B$34:$B$777,L$225)+'СЕТ СН'!$F$12</f>
        <v>182.43633148000001</v>
      </c>
      <c r="M253" s="37">
        <f>SUMIFS(СВЦЭМ!$G$34:$G$777,СВЦЭМ!$A$34:$A$777,$A253,СВЦЭМ!$B$34:$B$777,M$225)+'СЕТ СН'!$F$12</f>
        <v>181.62926193999999</v>
      </c>
      <c r="N253" s="37">
        <f>SUMIFS(СВЦЭМ!$G$34:$G$777,СВЦЭМ!$A$34:$A$777,$A253,СВЦЭМ!$B$34:$B$777,N$225)+'СЕТ СН'!$F$12</f>
        <v>180.64100242000001</v>
      </c>
      <c r="O253" s="37">
        <f>SUMIFS(СВЦЭМ!$G$34:$G$777,СВЦЭМ!$A$34:$A$777,$A253,СВЦЭМ!$B$34:$B$777,O$225)+'СЕТ СН'!$F$12</f>
        <v>182.88395173000001</v>
      </c>
      <c r="P253" s="37">
        <f>SUMIFS(СВЦЭМ!$G$34:$G$777,СВЦЭМ!$A$34:$A$777,$A253,СВЦЭМ!$B$34:$B$777,P$225)+'СЕТ СН'!$F$12</f>
        <v>183.95377574</v>
      </c>
      <c r="Q253" s="37">
        <f>SUMIFS(СВЦЭМ!$G$34:$G$777,СВЦЭМ!$A$34:$A$777,$A253,СВЦЭМ!$B$34:$B$777,Q$225)+'СЕТ СН'!$F$12</f>
        <v>185.26934477</v>
      </c>
      <c r="R253" s="37">
        <f>SUMIFS(СВЦЭМ!$G$34:$G$777,СВЦЭМ!$A$34:$A$777,$A253,СВЦЭМ!$B$34:$B$777,R$225)+'СЕТ СН'!$F$12</f>
        <v>184.61187042</v>
      </c>
      <c r="S253" s="37">
        <f>SUMIFS(СВЦЭМ!$G$34:$G$777,СВЦЭМ!$A$34:$A$777,$A253,СВЦЭМ!$B$34:$B$777,S$225)+'СЕТ СН'!$F$12</f>
        <v>185.21841372</v>
      </c>
      <c r="T253" s="37">
        <f>SUMIFS(СВЦЭМ!$G$34:$G$777,СВЦЭМ!$A$34:$A$777,$A253,СВЦЭМ!$B$34:$B$777,T$225)+'СЕТ СН'!$F$12</f>
        <v>182.76159539</v>
      </c>
      <c r="U253" s="37">
        <f>SUMIFS(СВЦЭМ!$G$34:$G$777,СВЦЭМ!$A$34:$A$777,$A253,СВЦЭМ!$B$34:$B$777,U$225)+'СЕТ СН'!$F$12</f>
        <v>181.46794408</v>
      </c>
      <c r="V253" s="37">
        <f>SUMIFS(СВЦЭМ!$G$34:$G$777,СВЦЭМ!$A$34:$A$777,$A253,СВЦЭМ!$B$34:$B$777,V$225)+'СЕТ СН'!$F$12</f>
        <v>186.63231021999999</v>
      </c>
      <c r="W253" s="37">
        <f>SUMIFS(СВЦЭМ!$G$34:$G$777,СВЦЭМ!$A$34:$A$777,$A253,СВЦЭМ!$B$34:$B$777,W$225)+'СЕТ СН'!$F$12</f>
        <v>197.46156178999999</v>
      </c>
      <c r="X253" s="37">
        <f>SUMIFS(СВЦЭМ!$G$34:$G$777,СВЦЭМ!$A$34:$A$777,$A253,СВЦЭМ!$B$34:$B$777,X$225)+'СЕТ СН'!$F$12</f>
        <v>225.94961685000001</v>
      </c>
      <c r="Y253" s="37">
        <f>SUMIFS(СВЦЭМ!$G$34:$G$777,СВЦЭМ!$A$34:$A$777,$A253,СВЦЭМ!$B$34:$B$777,Y$225)+'СЕТ СН'!$F$12</f>
        <v>248.76726113999999</v>
      </c>
    </row>
    <row r="254" spans="1:25" ht="15.75" x14ac:dyDescent="0.2">
      <c r="A254" s="36">
        <f t="shared" si="6"/>
        <v>43280</v>
      </c>
      <c r="B254" s="37">
        <f>SUMIFS(СВЦЭМ!$G$34:$G$777,СВЦЭМ!$A$34:$A$777,$A254,СВЦЭМ!$B$34:$B$777,B$225)+'СЕТ СН'!$F$12</f>
        <v>259.72900842000001</v>
      </c>
      <c r="C254" s="37">
        <f>SUMIFS(СВЦЭМ!$G$34:$G$777,СВЦЭМ!$A$34:$A$777,$A254,СВЦЭМ!$B$34:$B$777,C$225)+'СЕТ СН'!$F$12</f>
        <v>278.86017315999999</v>
      </c>
      <c r="D254" s="37">
        <f>SUMIFS(СВЦЭМ!$G$34:$G$777,СВЦЭМ!$A$34:$A$777,$A254,СВЦЭМ!$B$34:$B$777,D$225)+'СЕТ СН'!$F$12</f>
        <v>279.58145912999998</v>
      </c>
      <c r="E254" s="37">
        <f>SUMIFS(СВЦЭМ!$G$34:$G$777,СВЦЭМ!$A$34:$A$777,$A254,СВЦЭМ!$B$34:$B$777,E$225)+'СЕТ СН'!$F$12</f>
        <v>277.62654350999998</v>
      </c>
      <c r="F254" s="37">
        <f>SUMIFS(СВЦЭМ!$G$34:$G$777,СВЦЭМ!$A$34:$A$777,$A254,СВЦЭМ!$B$34:$B$777,F$225)+'СЕТ СН'!$F$12</f>
        <v>276.73424398999998</v>
      </c>
      <c r="G254" s="37">
        <f>SUMIFS(СВЦЭМ!$G$34:$G$777,СВЦЭМ!$A$34:$A$777,$A254,СВЦЭМ!$B$34:$B$777,G$225)+'СЕТ СН'!$F$12</f>
        <v>277.83774475000001</v>
      </c>
      <c r="H254" s="37">
        <f>SUMIFS(СВЦЭМ!$G$34:$G$777,СВЦЭМ!$A$34:$A$777,$A254,СВЦЭМ!$B$34:$B$777,H$225)+'СЕТ СН'!$F$12</f>
        <v>256.87104090999998</v>
      </c>
      <c r="I254" s="37">
        <f>SUMIFS(СВЦЭМ!$G$34:$G$777,СВЦЭМ!$A$34:$A$777,$A254,СВЦЭМ!$B$34:$B$777,I$225)+'СЕТ СН'!$F$12</f>
        <v>220.80085138000001</v>
      </c>
      <c r="J254" s="37">
        <f>SUMIFS(СВЦЭМ!$G$34:$G$777,СВЦЭМ!$A$34:$A$777,$A254,СВЦЭМ!$B$34:$B$777,J$225)+'СЕТ СН'!$F$12</f>
        <v>193.47828064000001</v>
      </c>
      <c r="K254" s="37">
        <f>SUMIFS(СВЦЭМ!$G$34:$G$777,СВЦЭМ!$A$34:$A$777,$A254,СВЦЭМ!$B$34:$B$777,K$225)+'СЕТ СН'!$F$12</f>
        <v>178.23126135999999</v>
      </c>
      <c r="L254" s="37">
        <f>SUMIFS(СВЦЭМ!$G$34:$G$777,СВЦЭМ!$A$34:$A$777,$A254,СВЦЭМ!$B$34:$B$777,L$225)+'СЕТ СН'!$F$12</f>
        <v>176.31259173000001</v>
      </c>
      <c r="M254" s="37">
        <f>SUMIFS(СВЦЭМ!$G$34:$G$777,СВЦЭМ!$A$34:$A$777,$A254,СВЦЭМ!$B$34:$B$777,M$225)+'СЕТ СН'!$F$12</f>
        <v>175.19533758</v>
      </c>
      <c r="N254" s="37">
        <f>SUMIFS(СВЦЭМ!$G$34:$G$777,СВЦЭМ!$A$34:$A$777,$A254,СВЦЭМ!$B$34:$B$777,N$225)+'СЕТ СН'!$F$12</f>
        <v>174.70236131999999</v>
      </c>
      <c r="O254" s="37">
        <f>SUMIFS(СВЦЭМ!$G$34:$G$777,СВЦЭМ!$A$34:$A$777,$A254,СВЦЭМ!$B$34:$B$777,O$225)+'СЕТ СН'!$F$12</f>
        <v>176.00044059000001</v>
      </c>
      <c r="P254" s="37">
        <f>SUMIFS(СВЦЭМ!$G$34:$G$777,СВЦЭМ!$A$34:$A$777,$A254,СВЦЭМ!$B$34:$B$777,P$225)+'СЕТ СН'!$F$12</f>
        <v>177.14378748999999</v>
      </c>
      <c r="Q254" s="37">
        <f>SUMIFS(СВЦЭМ!$G$34:$G$777,СВЦЭМ!$A$34:$A$777,$A254,СВЦЭМ!$B$34:$B$777,Q$225)+'СЕТ СН'!$F$12</f>
        <v>178.12622024000001</v>
      </c>
      <c r="R254" s="37">
        <f>SUMIFS(СВЦЭМ!$G$34:$G$777,СВЦЭМ!$A$34:$A$777,$A254,СВЦЭМ!$B$34:$B$777,R$225)+'СЕТ СН'!$F$12</f>
        <v>176.91546274000001</v>
      </c>
      <c r="S254" s="37">
        <f>SUMIFS(СВЦЭМ!$G$34:$G$777,СВЦЭМ!$A$34:$A$777,$A254,СВЦЭМ!$B$34:$B$777,S$225)+'СЕТ СН'!$F$12</f>
        <v>177.55495908</v>
      </c>
      <c r="T254" s="37">
        <f>SUMIFS(СВЦЭМ!$G$34:$G$777,СВЦЭМ!$A$34:$A$777,$A254,СВЦЭМ!$B$34:$B$777,T$225)+'СЕТ СН'!$F$12</f>
        <v>177.62893994000001</v>
      </c>
      <c r="U254" s="37">
        <f>SUMIFS(СВЦЭМ!$G$34:$G$777,СВЦЭМ!$A$34:$A$777,$A254,СВЦЭМ!$B$34:$B$777,U$225)+'СЕТ СН'!$F$12</f>
        <v>177.27024764999999</v>
      </c>
      <c r="V254" s="37">
        <f>SUMIFS(СВЦЭМ!$G$34:$G$777,СВЦЭМ!$A$34:$A$777,$A254,СВЦЭМ!$B$34:$B$777,V$225)+'СЕТ СН'!$F$12</f>
        <v>178.02598522</v>
      </c>
      <c r="W254" s="37">
        <f>SUMIFS(СВЦЭМ!$G$34:$G$777,СВЦЭМ!$A$34:$A$777,$A254,СВЦЭМ!$B$34:$B$777,W$225)+'СЕТ СН'!$F$12</f>
        <v>195.45962589999999</v>
      </c>
      <c r="X254" s="37">
        <f>SUMIFS(СВЦЭМ!$G$34:$G$777,СВЦЭМ!$A$34:$A$777,$A254,СВЦЭМ!$B$34:$B$777,X$225)+'СЕТ СН'!$F$12</f>
        <v>214.042181</v>
      </c>
      <c r="Y254" s="37">
        <f>SUMIFS(СВЦЭМ!$G$34:$G$777,СВЦЭМ!$A$34:$A$777,$A254,СВЦЭМ!$B$34:$B$777,Y$225)+'СЕТ СН'!$F$12</f>
        <v>246.86495446999999</v>
      </c>
    </row>
    <row r="255" spans="1:25" ht="15.75" x14ac:dyDescent="0.2">
      <c r="A255" s="36">
        <f t="shared" si="6"/>
        <v>43281</v>
      </c>
      <c r="B255" s="37">
        <f>SUMIFS(СВЦЭМ!$G$34:$G$777,СВЦЭМ!$A$34:$A$777,$A255,СВЦЭМ!$B$34:$B$777,B$225)+'СЕТ СН'!$F$12</f>
        <v>272.87232741000003</v>
      </c>
      <c r="C255" s="37">
        <f>SUMIFS(СВЦЭМ!$G$34:$G$777,СВЦЭМ!$A$34:$A$777,$A255,СВЦЭМ!$B$34:$B$777,C$225)+'СЕТ СН'!$F$12</f>
        <v>269.68383003000002</v>
      </c>
      <c r="D255" s="37">
        <f>SUMIFS(СВЦЭМ!$G$34:$G$777,СВЦЭМ!$A$34:$A$777,$A255,СВЦЭМ!$B$34:$B$777,D$225)+'СЕТ СН'!$F$12</f>
        <v>273.48190591999997</v>
      </c>
      <c r="E255" s="37">
        <f>SUMIFS(СВЦЭМ!$G$34:$G$777,СВЦЭМ!$A$34:$A$777,$A255,СВЦЭМ!$B$34:$B$777,E$225)+'СЕТ СН'!$F$12</f>
        <v>271.97151709000002</v>
      </c>
      <c r="F255" s="37">
        <f>SUMIFS(СВЦЭМ!$G$34:$G$777,СВЦЭМ!$A$34:$A$777,$A255,СВЦЭМ!$B$34:$B$777,F$225)+'СЕТ СН'!$F$12</f>
        <v>271.32280858000001</v>
      </c>
      <c r="G255" s="37">
        <f>SUMIFS(СВЦЭМ!$G$34:$G$777,СВЦЭМ!$A$34:$A$777,$A255,СВЦЭМ!$B$34:$B$777,G$225)+'СЕТ СН'!$F$12</f>
        <v>271.48907438999998</v>
      </c>
      <c r="H255" s="37">
        <f>SUMIFS(СВЦЭМ!$G$34:$G$777,СВЦЭМ!$A$34:$A$777,$A255,СВЦЭМ!$B$34:$B$777,H$225)+'СЕТ СН'!$F$12</f>
        <v>247.96990355</v>
      </c>
      <c r="I255" s="37">
        <f>SUMIFS(СВЦЭМ!$G$34:$G$777,СВЦЭМ!$A$34:$A$777,$A255,СВЦЭМ!$B$34:$B$777,I$225)+'СЕТ СН'!$F$12</f>
        <v>210.52138618000001</v>
      </c>
      <c r="J255" s="37">
        <f>SUMIFS(СВЦЭМ!$G$34:$G$777,СВЦЭМ!$A$34:$A$777,$A255,СВЦЭМ!$B$34:$B$777,J$225)+'СЕТ СН'!$F$12</f>
        <v>182.08210754999999</v>
      </c>
      <c r="K255" s="37">
        <f>SUMIFS(СВЦЭМ!$G$34:$G$777,СВЦЭМ!$A$34:$A$777,$A255,СВЦЭМ!$B$34:$B$777,K$225)+'СЕТ СН'!$F$12</f>
        <v>171.17890954000001</v>
      </c>
      <c r="L255" s="37">
        <f>SUMIFS(СВЦЭМ!$G$34:$G$777,СВЦЭМ!$A$34:$A$777,$A255,СВЦЭМ!$B$34:$B$777,L$225)+'СЕТ СН'!$F$12</f>
        <v>172.85228555</v>
      </c>
      <c r="M255" s="37">
        <f>SUMIFS(СВЦЭМ!$G$34:$G$777,СВЦЭМ!$A$34:$A$777,$A255,СВЦЭМ!$B$34:$B$777,M$225)+'СЕТ СН'!$F$12</f>
        <v>168.30228491</v>
      </c>
      <c r="N255" s="37">
        <f>SUMIFS(СВЦЭМ!$G$34:$G$777,СВЦЭМ!$A$34:$A$777,$A255,СВЦЭМ!$B$34:$B$777,N$225)+'СЕТ СН'!$F$12</f>
        <v>173.09406841000001</v>
      </c>
      <c r="O255" s="37">
        <f>SUMIFS(СВЦЭМ!$G$34:$G$777,СВЦЭМ!$A$34:$A$777,$A255,СВЦЭМ!$B$34:$B$777,O$225)+'СЕТ СН'!$F$12</f>
        <v>173.46856474000001</v>
      </c>
      <c r="P255" s="37">
        <f>SUMIFS(СВЦЭМ!$G$34:$G$777,СВЦЭМ!$A$34:$A$777,$A255,СВЦЭМ!$B$34:$B$777,P$225)+'СЕТ СН'!$F$12</f>
        <v>174.0038256</v>
      </c>
      <c r="Q255" s="37">
        <f>SUMIFS(СВЦЭМ!$G$34:$G$777,СВЦЭМ!$A$34:$A$777,$A255,СВЦЭМ!$B$34:$B$777,Q$225)+'СЕТ СН'!$F$12</f>
        <v>173.48689168000001</v>
      </c>
      <c r="R255" s="37">
        <f>SUMIFS(СВЦЭМ!$G$34:$G$777,СВЦЭМ!$A$34:$A$777,$A255,СВЦЭМ!$B$34:$B$777,R$225)+'СЕТ СН'!$F$12</f>
        <v>172.55923802999999</v>
      </c>
      <c r="S255" s="37">
        <f>SUMIFS(СВЦЭМ!$G$34:$G$777,СВЦЭМ!$A$34:$A$777,$A255,СВЦЭМ!$B$34:$B$777,S$225)+'СЕТ СН'!$F$12</f>
        <v>171.54729366000001</v>
      </c>
      <c r="T255" s="37">
        <f>SUMIFS(СВЦЭМ!$G$34:$G$777,СВЦЭМ!$A$34:$A$777,$A255,СВЦЭМ!$B$34:$B$777,T$225)+'СЕТ СН'!$F$12</f>
        <v>171.85734095999999</v>
      </c>
      <c r="U255" s="37">
        <f>SUMIFS(СВЦЭМ!$G$34:$G$777,СВЦЭМ!$A$34:$A$777,$A255,СВЦЭМ!$B$34:$B$777,U$225)+'СЕТ СН'!$F$12</f>
        <v>170.04832250999999</v>
      </c>
      <c r="V255" s="37">
        <f>SUMIFS(СВЦЭМ!$G$34:$G$777,СВЦЭМ!$A$34:$A$777,$A255,СВЦЭМ!$B$34:$B$777,V$225)+'СЕТ СН'!$F$12</f>
        <v>171.83068431999999</v>
      </c>
      <c r="W255" s="37">
        <f>SUMIFS(СВЦЭМ!$G$34:$G$777,СВЦЭМ!$A$34:$A$777,$A255,СВЦЭМ!$B$34:$B$777,W$225)+'СЕТ СН'!$F$12</f>
        <v>185.93038057999999</v>
      </c>
      <c r="X255" s="37">
        <f>SUMIFS(СВЦЭМ!$G$34:$G$777,СВЦЭМ!$A$34:$A$777,$A255,СВЦЭМ!$B$34:$B$777,X$225)+'СЕТ СН'!$F$12</f>
        <v>209.68009413999999</v>
      </c>
      <c r="Y255" s="37">
        <f>SUMIFS(СВЦЭМ!$G$34:$G$777,СВЦЭМ!$A$34:$A$777,$A255,СВЦЭМ!$B$34:$B$777,Y$225)+'СЕТ СН'!$F$12</f>
        <v>230.64044134</v>
      </c>
    </row>
    <row r="256" spans="1:25" ht="15.75" hidden="1" x14ac:dyDescent="0.2">
      <c r="A256" s="36">
        <f t="shared" si="6"/>
        <v>43282</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01.06.2018</v>
      </c>
      <c r="B261" s="37">
        <f>SUMIFS(СВЦЭМ!$H$34:$H$777,СВЦЭМ!$A$34:$A$777,$A261,СВЦЭМ!$B$34:$B$777,B$260)+'СЕТ СН'!$F$12</f>
        <v>459.04872490000002</v>
      </c>
      <c r="C261" s="37">
        <f>SUMIFS(СВЦЭМ!$H$34:$H$777,СВЦЭМ!$A$34:$A$777,$A261,СВЦЭМ!$B$34:$B$777,C$260)+'СЕТ СН'!$F$12</f>
        <v>486.19961218999998</v>
      </c>
      <c r="D261" s="37">
        <f>SUMIFS(СВЦЭМ!$H$34:$H$777,СВЦЭМ!$A$34:$A$777,$A261,СВЦЭМ!$B$34:$B$777,D$260)+'СЕТ СН'!$F$12</f>
        <v>502.09912738000003</v>
      </c>
      <c r="E261" s="37">
        <f>SUMIFS(СВЦЭМ!$H$34:$H$777,СВЦЭМ!$A$34:$A$777,$A261,СВЦЭМ!$B$34:$B$777,E$260)+'СЕТ СН'!$F$12</f>
        <v>510.77053185</v>
      </c>
      <c r="F261" s="37">
        <f>SUMIFS(СВЦЭМ!$H$34:$H$777,СВЦЭМ!$A$34:$A$777,$A261,СВЦЭМ!$B$34:$B$777,F$260)+'СЕТ СН'!$F$12</f>
        <v>507.83121629999999</v>
      </c>
      <c r="G261" s="37">
        <f>SUMIFS(СВЦЭМ!$H$34:$H$777,СВЦЭМ!$A$34:$A$777,$A261,СВЦЭМ!$B$34:$B$777,G$260)+'СЕТ СН'!$F$12</f>
        <v>504.81297552000001</v>
      </c>
      <c r="H261" s="37">
        <f>SUMIFS(СВЦЭМ!$H$34:$H$777,СВЦЭМ!$A$34:$A$777,$A261,СВЦЭМ!$B$34:$B$777,H$260)+'СЕТ СН'!$F$12</f>
        <v>444.35171616000002</v>
      </c>
      <c r="I261" s="37">
        <f>SUMIFS(СВЦЭМ!$H$34:$H$777,СВЦЭМ!$A$34:$A$777,$A261,СВЦЭМ!$B$34:$B$777,I$260)+'СЕТ СН'!$F$12</f>
        <v>378.95520569000001</v>
      </c>
      <c r="J261" s="37">
        <f>SUMIFS(СВЦЭМ!$H$34:$H$777,СВЦЭМ!$A$34:$A$777,$A261,СВЦЭМ!$B$34:$B$777,J$260)+'СЕТ СН'!$F$12</f>
        <v>365.94497195999998</v>
      </c>
      <c r="K261" s="37">
        <f>SUMIFS(СВЦЭМ!$H$34:$H$777,СВЦЭМ!$A$34:$A$777,$A261,СВЦЭМ!$B$34:$B$777,K$260)+'СЕТ СН'!$F$12</f>
        <v>357.24792285000001</v>
      </c>
      <c r="L261" s="37">
        <f>SUMIFS(СВЦЭМ!$H$34:$H$777,СВЦЭМ!$A$34:$A$777,$A261,СВЦЭМ!$B$34:$B$777,L$260)+'СЕТ СН'!$F$12</f>
        <v>388.41861861000001</v>
      </c>
      <c r="M261" s="37">
        <f>SUMIFS(СВЦЭМ!$H$34:$H$777,СВЦЭМ!$A$34:$A$777,$A261,СВЦЭМ!$B$34:$B$777,M$260)+'СЕТ СН'!$F$12</f>
        <v>383.86315196999999</v>
      </c>
      <c r="N261" s="37">
        <f>SUMIFS(СВЦЭМ!$H$34:$H$777,СВЦЭМ!$A$34:$A$777,$A261,СВЦЭМ!$B$34:$B$777,N$260)+'СЕТ СН'!$F$12</f>
        <v>384.81904335000002</v>
      </c>
      <c r="O261" s="37">
        <f>SUMIFS(СВЦЭМ!$H$34:$H$777,СВЦЭМ!$A$34:$A$777,$A261,СВЦЭМ!$B$34:$B$777,O$260)+'СЕТ СН'!$F$12</f>
        <v>390.37514364999998</v>
      </c>
      <c r="P261" s="37">
        <f>SUMIFS(СВЦЭМ!$H$34:$H$777,СВЦЭМ!$A$34:$A$777,$A261,СВЦЭМ!$B$34:$B$777,P$260)+'СЕТ СН'!$F$12</f>
        <v>390.33409032999998</v>
      </c>
      <c r="Q261" s="37">
        <f>SUMIFS(СВЦЭМ!$H$34:$H$777,СВЦЭМ!$A$34:$A$777,$A261,СВЦЭМ!$B$34:$B$777,Q$260)+'СЕТ СН'!$F$12</f>
        <v>389.15686390000002</v>
      </c>
      <c r="R261" s="37">
        <f>SUMIFS(СВЦЭМ!$H$34:$H$777,СВЦЭМ!$A$34:$A$777,$A261,СВЦЭМ!$B$34:$B$777,R$260)+'СЕТ СН'!$F$12</f>
        <v>392.98100398999998</v>
      </c>
      <c r="S261" s="37">
        <f>SUMIFS(СВЦЭМ!$H$34:$H$777,СВЦЭМ!$A$34:$A$777,$A261,СВЦЭМ!$B$34:$B$777,S$260)+'СЕТ СН'!$F$12</f>
        <v>389.45761298000002</v>
      </c>
      <c r="T261" s="37">
        <f>SUMIFS(СВЦЭМ!$H$34:$H$777,СВЦЭМ!$A$34:$A$777,$A261,СВЦЭМ!$B$34:$B$777,T$260)+'СЕТ СН'!$F$12</f>
        <v>389.06103172000002</v>
      </c>
      <c r="U261" s="37">
        <f>SUMIFS(СВЦЭМ!$H$34:$H$777,СВЦЭМ!$A$34:$A$777,$A261,СВЦЭМ!$B$34:$B$777,U$260)+'СЕТ СН'!$F$12</f>
        <v>381.15561638999998</v>
      </c>
      <c r="V261" s="37">
        <f>SUMIFS(СВЦЭМ!$H$34:$H$777,СВЦЭМ!$A$34:$A$777,$A261,СВЦЭМ!$B$34:$B$777,V$260)+'СЕТ СН'!$F$12</f>
        <v>380.86609933</v>
      </c>
      <c r="W261" s="37">
        <f>SUMIFS(СВЦЭМ!$H$34:$H$777,СВЦЭМ!$A$34:$A$777,$A261,СВЦЭМ!$B$34:$B$777,W$260)+'СЕТ СН'!$F$12</f>
        <v>369.08934811</v>
      </c>
      <c r="X261" s="37">
        <f>SUMIFS(СВЦЭМ!$H$34:$H$777,СВЦЭМ!$A$34:$A$777,$A261,СВЦЭМ!$B$34:$B$777,X$260)+'СЕТ СН'!$F$12</f>
        <v>375.50819758</v>
      </c>
      <c r="Y261" s="37">
        <f>SUMIFS(СВЦЭМ!$H$34:$H$777,СВЦЭМ!$A$34:$A$777,$A261,СВЦЭМ!$B$34:$B$777,Y$260)+'СЕТ СН'!$F$12</f>
        <v>429.24824629</v>
      </c>
      <c r="AA261" s="46"/>
    </row>
    <row r="262" spans="1:27" ht="15.75" x14ac:dyDescent="0.2">
      <c r="A262" s="36">
        <f>A261+1</f>
        <v>43253</v>
      </c>
      <c r="B262" s="37">
        <f>SUMIFS(СВЦЭМ!$H$34:$H$777,СВЦЭМ!$A$34:$A$777,$A262,СВЦЭМ!$B$34:$B$777,B$260)+'СЕТ СН'!$F$12</f>
        <v>436.60429686999998</v>
      </c>
      <c r="C262" s="37">
        <f>SUMIFS(СВЦЭМ!$H$34:$H$777,СВЦЭМ!$A$34:$A$777,$A262,СВЦЭМ!$B$34:$B$777,C$260)+'СЕТ СН'!$F$12</f>
        <v>469.46183485</v>
      </c>
      <c r="D262" s="37">
        <f>SUMIFS(СВЦЭМ!$H$34:$H$777,СВЦЭМ!$A$34:$A$777,$A262,СВЦЭМ!$B$34:$B$777,D$260)+'СЕТ СН'!$F$12</f>
        <v>483.53722097000002</v>
      </c>
      <c r="E262" s="37">
        <f>SUMIFS(СВЦЭМ!$H$34:$H$777,СВЦЭМ!$A$34:$A$777,$A262,СВЦЭМ!$B$34:$B$777,E$260)+'СЕТ СН'!$F$12</f>
        <v>485.68035352999999</v>
      </c>
      <c r="F262" s="37">
        <f>SUMIFS(СВЦЭМ!$H$34:$H$777,СВЦЭМ!$A$34:$A$777,$A262,СВЦЭМ!$B$34:$B$777,F$260)+'СЕТ СН'!$F$12</f>
        <v>492.6781896</v>
      </c>
      <c r="G262" s="37">
        <f>SUMIFS(СВЦЭМ!$H$34:$H$777,СВЦЭМ!$A$34:$A$777,$A262,СВЦЭМ!$B$34:$B$777,G$260)+'СЕТ СН'!$F$12</f>
        <v>483.39419185999998</v>
      </c>
      <c r="H262" s="37">
        <f>SUMIFS(СВЦЭМ!$H$34:$H$777,СВЦЭМ!$A$34:$A$777,$A262,СВЦЭМ!$B$34:$B$777,H$260)+'СЕТ СН'!$F$12</f>
        <v>443.18431311000001</v>
      </c>
      <c r="I262" s="37">
        <f>SUMIFS(СВЦЭМ!$H$34:$H$777,СВЦЭМ!$A$34:$A$777,$A262,СВЦЭМ!$B$34:$B$777,I$260)+'СЕТ СН'!$F$12</f>
        <v>399.70988953</v>
      </c>
      <c r="J262" s="37">
        <f>SUMIFS(СВЦЭМ!$H$34:$H$777,СВЦЭМ!$A$34:$A$777,$A262,СВЦЭМ!$B$34:$B$777,J$260)+'СЕТ СН'!$F$12</f>
        <v>378.92845731</v>
      </c>
      <c r="K262" s="37">
        <f>SUMIFS(СВЦЭМ!$H$34:$H$777,СВЦЭМ!$A$34:$A$777,$A262,СВЦЭМ!$B$34:$B$777,K$260)+'СЕТ СН'!$F$12</f>
        <v>383.20008178</v>
      </c>
      <c r="L262" s="37">
        <f>SUMIFS(СВЦЭМ!$H$34:$H$777,СВЦЭМ!$A$34:$A$777,$A262,СВЦЭМ!$B$34:$B$777,L$260)+'СЕТ СН'!$F$12</f>
        <v>389.65369239</v>
      </c>
      <c r="M262" s="37">
        <f>SUMIFS(СВЦЭМ!$H$34:$H$777,СВЦЭМ!$A$34:$A$777,$A262,СВЦЭМ!$B$34:$B$777,M$260)+'СЕТ СН'!$F$12</f>
        <v>392.64127958</v>
      </c>
      <c r="N262" s="37">
        <f>SUMIFS(СВЦЭМ!$H$34:$H$777,СВЦЭМ!$A$34:$A$777,$A262,СВЦЭМ!$B$34:$B$777,N$260)+'СЕТ СН'!$F$12</f>
        <v>390.91353106999998</v>
      </c>
      <c r="O262" s="37">
        <f>SUMIFS(СВЦЭМ!$H$34:$H$777,СВЦЭМ!$A$34:$A$777,$A262,СВЦЭМ!$B$34:$B$777,O$260)+'СЕТ СН'!$F$12</f>
        <v>397.07910664000002</v>
      </c>
      <c r="P262" s="37">
        <f>SUMIFS(СВЦЭМ!$H$34:$H$777,СВЦЭМ!$A$34:$A$777,$A262,СВЦЭМ!$B$34:$B$777,P$260)+'СЕТ СН'!$F$12</f>
        <v>394.60533837999998</v>
      </c>
      <c r="Q262" s="37">
        <f>SUMIFS(СВЦЭМ!$H$34:$H$777,СВЦЭМ!$A$34:$A$777,$A262,СВЦЭМ!$B$34:$B$777,Q$260)+'СЕТ СН'!$F$12</f>
        <v>392.65048228000001</v>
      </c>
      <c r="R262" s="37">
        <f>SUMIFS(СВЦЭМ!$H$34:$H$777,СВЦЭМ!$A$34:$A$777,$A262,СВЦЭМ!$B$34:$B$777,R$260)+'СЕТ СН'!$F$12</f>
        <v>390.08895548999999</v>
      </c>
      <c r="S262" s="37">
        <f>SUMIFS(СВЦЭМ!$H$34:$H$777,СВЦЭМ!$A$34:$A$777,$A262,СВЦЭМ!$B$34:$B$777,S$260)+'СЕТ СН'!$F$12</f>
        <v>391.52592270000002</v>
      </c>
      <c r="T262" s="37">
        <f>SUMIFS(СВЦЭМ!$H$34:$H$777,СВЦЭМ!$A$34:$A$777,$A262,СВЦЭМ!$B$34:$B$777,T$260)+'СЕТ СН'!$F$12</f>
        <v>391.07173115000001</v>
      </c>
      <c r="U262" s="37">
        <f>SUMIFS(СВЦЭМ!$H$34:$H$777,СВЦЭМ!$A$34:$A$777,$A262,СВЦЭМ!$B$34:$B$777,U$260)+'СЕТ СН'!$F$12</f>
        <v>383.34167087999998</v>
      </c>
      <c r="V262" s="37">
        <f>SUMIFS(СВЦЭМ!$H$34:$H$777,СВЦЭМ!$A$34:$A$777,$A262,СВЦЭМ!$B$34:$B$777,V$260)+'СЕТ СН'!$F$12</f>
        <v>367.74619938000001</v>
      </c>
      <c r="W262" s="37">
        <f>SUMIFS(СВЦЭМ!$H$34:$H$777,СВЦЭМ!$A$34:$A$777,$A262,СВЦЭМ!$B$34:$B$777,W$260)+'СЕТ СН'!$F$12</f>
        <v>353.82355568999998</v>
      </c>
      <c r="X262" s="37">
        <f>SUMIFS(СВЦЭМ!$H$34:$H$777,СВЦЭМ!$A$34:$A$777,$A262,СВЦЭМ!$B$34:$B$777,X$260)+'СЕТ СН'!$F$12</f>
        <v>357.12090670999999</v>
      </c>
      <c r="Y262" s="37">
        <f>SUMIFS(СВЦЭМ!$H$34:$H$777,СВЦЭМ!$A$34:$A$777,$A262,СВЦЭМ!$B$34:$B$777,Y$260)+'СЕТ СН'!$F$12</f>
        <v>390.05142823</v>
      </c>
    </row>
    <row r="263" spans="1:27" ht="15.75" x14ac:dyDescent="0.2">
      <c r="A263" s="36">
        <f t="shared" ref="A263:A291" si="7">A262+1</f>
        <v>43254</v>
      </c>
      <c r="B263" s="37">
        <f>SUMIFS(СВЦЭМ!$H$34:$H$777,СВЦЭМ!$A$34:$A$777,$A263,СВЦЭМ!$B$34:$B$777,B$260)+'СЕТ СН'!$F$12</f>
        <v>455.49674374</v>
      </c>
      <c r="C263" s="37">
        <f>SUMIFS(СВЦЭМ!$H$34:$H$777,СВЦЭМ!$A$34:$A$777,$A263,СВЦЭМ!$B$34:$B$777,C$260)+'СЕТ СН'!$F$12</f>
        <v>481.40239176</v>
      </c>
      <c r="D263" s="37">
        <f>SUMIFS(СВЦЭМ!$H$34:$H$777,СВЦЭМ!$A$34:$A$777,$A263,СВЦЭМ!$B$34:$B$777,D$260)+'СЕТ СН'!$F$12</f>
        <v>492.06399376000002</v>
      </c>
      <c r="E263" s="37">
        <f>SUMIFS(СВЦЭМ!$H$34:$H$777,СВЦЭМ!$A$34:$A$777,$A263,СВЦЭМ!$B$34:$B$777,E$260)+'СЕТ СН'!$F$12</f>
        <v>505.57689715999999</v>
      </c>
      <c r="F263" s="37">
        <f>SUMIFS(СВЦЭМ!$H$34:$H$777,СВЦЭМ!$A$34:$A$777,$A263,СВЦЭМ!$B$34:$B$777,F$260)+'СЕТ СН'!$F$12</f>
        <v>519.61259837</v>
      </c>
      <c r="G263" s="37">
        <f>SUMIFS(СВЦЭМ!$H$34:$H$777,СВЦЭМ!$A$34:$A$777,$A263,СВЦЭМ!$B$34:$B$777,G$260)+'СЕТ СН'!$F$12</f>
        <v>511.71892133</v>
      </c>
      <c r="H263" s="37">
        <f>SUMIFS(СВЦЭМ!$H$34:$H$777,СВЦЭМ!$A$34:$A$777,$A263,СВЦЭМ!$B$34:$B$777,H$260)+'СЕТ СН'!$F$12</f>
        <v>460.90577773000001</v>
      </c>
      <c r="I263" s="37">
        <f>SUMIFS(СВЦЭМ!$H$34:$H$777,СВЦЭМ!$A$34:$A$777,$A263,СВЦЭМ!$B$34:$B$777,I$260)+'СЕТ СН'!$F$12</f>
        <v>433.38240877999999</v>
      </c>
      <c r="J263" s="37">
        <f>SUMIFS(СВЦЭМ!$H$34:$H$777,СВЦЭМ!$A$34:$A$777,$A263,СВЦЭМ!$B$34:$B$777,J$260)+'СЕТ СН'!$F$12</f>
        <v>394.82995869000001</v>
      </c>
      <c r="K263" s="37">
        <f>SUMIFS(СВЦЭМ!$H$34:$H$777,СВЦЭМ!$A$34:$A$777,$A263,СВЦЭМ!$B$34:$B$777,K$260)+'СЕТ СН'!$F$12</f>
        <v>374.17913327999997</v>
      </c>
      <c r="L263" s="37">
        <f>SUMIFS(СВЦЭМ!$H$34:$H$777,СВЦЭМ!$A$34:$A$777,$A263,СВЦЭМ!$B$34:$B$777,L$260)+'СЕТ СН'!$F$12</f>
        <v>365.67825441999997</v>
      </c>
      <c r="M263" s="37">
        <f>SUMIFS(СВЦЭМ!$H$34:$H$777,СВЦЭМ!$A$34:$A$777,$A263,СВЦЭМ!$B$34:$B$777,M$260)+'СЕТ СН'!$F$12</f>
        <v>371.49292266999998</v>
      </c>
      <c r="N263" s="37">
        <f>SUMIFS(СВЦЭМ!$H$34:$H$777,СВЦЭМ!$A$34:$A$777,$A263,СВЦЭМ!$B$34:$B$777,N$260)+'СЕТ СН'!$F$12</f>
        <v>375.52927036</v>
      </c>
      <c r="O263" s="37">
        <f>SUMIFS(СВЦЭМ!$H$34:$H$777,СВЦЭМ!$A$34:$A$777,$A263,СВЦЭМ!$B$34:$B$777,O$260)+'СЕТ СН'!$F$12</f>
        <v>381.46877925000001</v>
      </c>
      <c r="P263" s="37">
        <f>SUMIFS(СВЦЭМ!$H$34:$H$777,СВЦЭМ!$A$34:$A$777,$A263,СВЦЭМ!$B$34:$B$777,P$260)+'СЕТ СН'!$F$12</f>
        <v>385.83338701000002</v>
      </c>
      <c r="Q263" s="37">
        <f>SUMIFS(СВЦЭМ!$H$34:$H$777,СВЦЭМ!$A$34:$A$777,$A263,СВЦЭМ!$B$34:$B$777,Q$260)+'СЕТ СН'!$F$12</f>
        <v>383.20662730999999</v>
      </c>
      <c r="R263" s="37">
        <f>SUMIFS(СВЦЭМ!$H$34:$H$777,СВЦЭМ!$A$34:$A$777,$A263,СВЦЭМ!$B$34:$B$777,R$260)+'СЕТ СН'!$F$12</f>
        <v>383.6289319</v>
      </c>
      <c r="S263" s="37">
        <f>SUMIFS(СВЦЭМ!$H$34:$H$777,СВЦЭМ!$A$34:$A$777,$A263,СВЦЭМ!$B$34:$B$777,S$260)+'СЕТ СН'!$F$12</f>
        <v>383.49750664999999</v>
      </c>
      <c r="T263" s="37">
        <f>SUMIFS(СВЦЭМ!$H$34:$H$777,СВЦЭМ!$A$34:$A$777,$A263,СВЦЭМ!$B$34:$B$777,T$260)+'СЕТ СН'!$F$12</f>
        <v>385.11233078999999</v>
      </c>
      <c r="U263" s="37">
        <f>SUMIFS(СВЦЭМ!$H$34:$H$777,СВЦЭМ!$A$34:$A$777,$A263,СВЦЭМ!$B$34:$B$777,U$260)+'СЕТ СН'!$F$12</f>
        <v>385.46074539</v>
      </c>
      <c r="V263" s="37">
        <f>SUMIFS(СВЦЭМ!$H$34:$H$777,СВЦЭМ!$A$34:$A$777,$A263,СВЦЭМ!$B$34:$B$777,V$260)+'СЕТ СН'!$F$12</f>
        <v>375.41883246999998</v>
      </c>
      <c r="W263" s="37">
        <f>SUMIFS(СВЦЭМ!$H$34:$H$777,СВЦЭМ!$A$34:$A$777,$A263,СВЦЭМ!$B$34:$B$777,W$260)+'СЕТ СН'!$F$12</f>
        <v>350.59540628000002</v>
      </c>
      <c r="X263" s="37">
        <f>SUMIFS(СВЦЭМ!$H$34:$H$777,СВЦЭМ!$A$34:$A$777,$A263,СВЦЭМ!$B$34:$B$777,X$260)+'СЕТ СН'!$F$12</f>
        <v>355.88648623</v>
      </c>
      <c r="Y263" s="37">
        <f>SUMIFS(СВЦЭМ!$H$34:$H$777,СВЦЭМ!$A$34:$A$777,$A263,СВЦЭМ!$B$34:$B$777,Y$260)+'СЕТ СН'!$F$12</f>
        <v>419.03925120999997</v>
      </c>
    </row>
    <row r="264" spans="1:27" ht="15.75" x14ac:dyDescent="0.2">
      <c r="A264" s="36">
        <f t="shared" si="7"/>
        <v>43255</v>
      </c>
      <c r="B264" s="37">
        <f>SUMIFS(СВЦЭМ!$H$34:$H$777,СВЦЭМ!$A$34:$A$777,$A264,СВЦЭМ!$B$34:$B$777,B$260)+'СЕТ СН'!$F$12</f>
        <v>475.72808830999998</v>
      </c>
      <c r="C264" s="37">
        <f>SUMIFS(СВЦЭМ!$H$34:$H$777,СВЦЭМ!$A$34:$A$777,$A264,СВЦЭМ!$B$34:$B$777,C$260)+'СЕТ СН'!$F$12</f>
        <v>506.75129859999998</v>
      </c>
      <c r="D264" s="37">
        <f>SUMIFS(СВЦЭМ!$H$34:$H$777,СВЦЭМ!$A$34:$A$777,$A264,СВЦЭМ!$B$34:$B$777,D$260)+'СЕТ СН'!$F$12</f>
        <v>524.44619331000001</v>
      </c>
      <c r="E264" s="37">
        <f>SUMIFS(СВЦЭМ!$H$34:$H$777,СВЦЭМ!$A$34:$A$777,$A264,СВЦЭМ!$B$34:$B$777,E$260)+'СЕТ СН'!$F$12</f>
        <v>533.50923347000003</v>
      </c>
      <c r="F264" s="37">
        <f>SUMIFS(СВЦЭМ!$H$34:$H$777,СВЦЭМ!$A$34:$A$777,$A264,СВЦЭМ!$B$34:$B$777,F$260)+'СЕТ СН'!$F$12</f>
        <v>544.84433528</v>
      </c>
      <c r="G264" s="37">
        <f>SUMIFS(СВЦЭМ!$H$34:$H$777,СВЦЭМ!$A$34:$A$777,$A264,СВЦЭМ!$B$34:$B$777,G$260)+'СЕТ СН'!$F$12</f>
        <v>530.00499620000005</v>
      </c>
      <c r="H264" s="37">
        <f>SUMIFS(СВЦЭМ!$H$34:$H$777,СВЦЭМ!$A$34:$A$777,$A264,СВЦЭМ!$B$34:$B$777,H$260)+'СЕТ СН'!$F$12</f>
        <v>467.34555518000002</v>
      </c>
      <c r="I264" s="37">
        <f>SUMIFS(СВЦЭМ!$H$34:$H$777,СВЦЭМ!$A$34:$A$777,$A264,СВЦЭМ!$B$34:$B$777,I$260)+'СЕТ СН'!$F$12</f>
        <v>423.82319507</v>
      </c>
      <c r="J264" s="37">
        <f>SUMIFS(СВЦЭМ!$H$34:$H$777,СВЦЭМ!$A$34:$A$777,$A264,СВЦЭМ!$B$34:$B$777,J$260)+'СЕТ СН'!$F$12</f>
        <v>399.60278412000002</v>
      </c>
      <c r="K264" s="37">
        <f>SUMIFS(СВЦЭМ!$H$34:$H$777,СВЦЭМ!$A$34:$A$777,$A264,СВЦЭМ!$B$34:$B$777,K$260)+'СЕТ СН'!$F$12</f>
        <v>384.69146052999997</v>
      </c>
      <c r="L264" s="37">
        <f>SUMIFS(СВЦЭМ!$H$34:$H$777,СВЦЭМ!$A$34:$A$777,$A264,СВЦЭМ!$B$34:$B$777,L$260)+'СЕТ СН'!$F$12</f>
        <v>380.24936685</v>
      </c>
      <c r="M264" s="37">
        <f>SUMIFS(СВЦЭМ!$H$34:$H$777,СВЦЭМ!$A$34:$A$777,$A264,СВЦЭМ!$B$34:$B$777,M$260)+'СЕТ СН'!$F$12</f>
        <v>383.64700701999999</v>
      </c>
      <c r="N264" s="37">
        <f>SUMIFS(СВЦЭМ!$H$34:$H$777,СВЦЭМ!$A$34:$A$777,$A264,СВЦЭМ!$B$34:$B$777,N$260)+'СЕТ СН'!$F$12</f>
        <v>389.38580911999998</v>
      </c>
      <c r="O264" s="37">
        <f>SUMIFS(СВЦЭМ!$H$34:$H$777,СВЦЭМ!$A$34:$A$777,$A264,СВЦЭМ!$B$34:$B$777,O$260)+'СЕТ СН'!$F$12</f>
        <v>388.88428110000001</v>
      </c>
      <c r="P264" s="37">
        <f>SUMIFS(СВЦЭМ!$H$34:$H$777,СВЦЭМ!$A$34:$A$777,$A264,СВЦЭМ!$B$34:$B$777,P$260)+'СЕТ СН'!$F$12</f>
        <v>386.69435242999998</v>
      </c>
      <c r="Q264" s="37">
        <f>SUMIFS(СВЦЭМ!$H$34:$H$777,СВЦЭМ!$A$34:$A$777,$A264,СВЦЭМ!$B$34:$B$777,Q$260)+'СЕТ СН'!$F$12</f>
        <v>386.60290649000001</v>
      </c>
      <c r="R264" s="37">
        <f>SUMIFS(СВЦЭМ!$H$34:$H$777,СВЦЭМ!$A$34:$A$777,$A264,СВЦЭМ!$B$34:$B$777,R$260)+'СЕТ СН'!$F$12</f>
        <v>390.97831753999998</v>
      </c>
      <c r="S264" s="37">
        <f>SUMIFS(СВЦЭМ!$H$34:$H$777,СВЦЭМ!$A$34:$A$777,$A264,СВЦЭМ!$B$34:$B$777,S$260)+'СЕТ СН'!$F$12</f>
        <v>386.47205760999998</v>
      </c>
      <c r="T264" s="37">
        <f>SUMIFS(СВЦЭМ!$H$34:$H$777,СВЦЭМ!$A$34:$A$777,$A264,СВЦЭМ!$B$34:$B$777,T$260)+'СЕТ СН'!$F$12</f>
        <v>385.21593275999999</v>
      </c>
      <c r="U264" s="37">
        <f>SUMIFS(СВЦЭМ!$H$34:$H$777,СВЦЭМ!$A$34:$A$777,$A264,СВЦЭМ!$B$34:$B$777,U$260)+'СЕТ СН'!$F$12</f>
        <v>381.19289401999998</v>
      </c>
      <c r="V264" s="37">
        <f>SUMIFS(СВЦЭМ!$H$34:$H$777,СВЦЭМ!$A$34:$A$777,$A264,СВЦЭМ!$B$34:$B$777,V$260)+'СЕТ СН'!$F$12</f>
        <v>377.52675586999999</v>
      </c>
      <c r="W264" s="37">
        <f>SUMIFS(СВЦЭМ!$H$34:$H$777,СВЦЭМ!$A$34:$A$777,$A264,СВЦЭМ!$B$34:$B$777,W$260)+'СЕТ СН'!$F$12</f>
        <v>371.56118677000001</v>
      </c>
      <c r="X264" s="37">
        <f>SUMIFS(СВЦЭМ!$H$34:$H$777,СВЦЭМ!$A$34:$A$777,$A264,СВЦЭМ!$B$34:$B$777,X$260)+'СЕТ СН'!$F$12</f>
        <v>375.85385550000001</v>
      </c>
      <c r="Y264" s="37">
        <f>SUMIFS(СВЦЭМ!$H$34:$H$777,СВЦЭМ!$A$34:$A$777,$A264,СВЦЭМ!$B$34:$B$777,Y$260)+'СЕТ СН'!$F$12</f>
        <v>425.40752631999999</v>
      </c>
    </row>
    <row r="265" spans="1:27" ht="15.75" x14ac:dyDescent="0.2">
      <c r="A265" s="36">
        <f t="shared" si="7"/>
        <v>43256</v>
      </c>
      <c r="B265" s="37">
        <f>SUMIFS(СВЦЭМ!$H$34:$H$777,СВЦЭМ!$A$34:$A$777,$A265,СВЦЭМ!$B$34:$B$777,B$260)+'СЕТ СН'!$F$12</f>
        <v>467.17854992999997</v>
      </c>
      <c r="C265" s="37">
        <f>SUMIFS(СВЦЭМ!$H$34:$H$777,СВЦЭМ!$A$34:$A$777,$A265,СВЦЭМ!$B$34:$B$777,C$260)+'СЕТ СН'!$F$12</f>
        <v>490.39355959</v>
      </c>
      <c r="D265" s="37">
        <f>SUMIFS(СВЦЭМ!$H$34:$H$777,СВЦЭМ!$A$34:$A$777,$A265,СВЦЭМ!$B$34:$B$777,D$260)+'СЕТ СН'!$F$12</f>
        <v>506.36418688999998</v>
      </c>
      <c r="E265" s="37">
        <f>SUMIFS(СВЦЭМ!$H$34:$H$777,СВЦЭМ!$A$34:$A$777,$A265,СВЦЭМ!$B$34:$B$777,E$260)+'СЕТ СН'!$F$12</f>
        <v>506.91641356999997</v>
      </c>
      <c r="F265" s="37">
        <f>SUMIFS(СВЦЭМ!$H$34:$H$777,СВЦЭМ!$A$34:$A$777,$A265,СВЦЭМ!$B$34:$B$777,F$260)+'СЕТ СН'!$F$12</f>
        <v>514.30768466999996</v>
      </c>
      <c r="G265" s="37">
        <f>SUMIFS(СВЦЭМ!$H$34:$H$777,СВЦЭМ!$A$34:$A$777,$A265,СВЦЭМ!$B$34:$B$777,G$260)+'СЕТ СН'!$F$12</f>
        <v>507.44178823999999</v>
      </c>
      <c r="H265" s="37">
        <f>SUMIFS(СВЦЭМ!$H$34:$H$777,СВЦЭМ!$A$34:$A$777,$A265,СВЦЭМ!$B$34:$B$777,H$260)+'СЕТ СН'!$F$12</f>
        <v>441.57868611999999</v>
      </c>
      <c r="I265" s="37">
        <f>SUMIFS(СВЦЭМ!$H$34:$H$777,СВЦЭМ!$A$34:$A$777,$A265,СВЦЭМ!$B$34:$B$777,I$260)+'СЕТ СН'!$F$12</f>
        <v>391.51665824999998</v>
      </c>
      <c r="J265" s="37">
        <f>SUMIFS(СВЦЭМ!$H$34:$H$777,СВЦЭМ!$A$34:$A$777,$A265,СВЦЭМ!$B$34:$B$777,J$260)+'СЕТ СН'!$F$12</f>
        <v>376.61880027000001</v>
      </c>
      <c r="K265" s="37">
        <f>SUMIFS(СВЦЭМ!$H$34:$H$777,СВЦЭМ!$A$34:$A$777,$A265,СВЦЭМ!$B$34:$B$777,K$260)+'СЕТ СН'!$F$12</f>
        <v>369.48452598</v>
      </c>
      <c r="L265" s="37">
        <f>SUMIFS(СВЦЭМ!$H$34:$H$777,СВЦЭМ!$A$34:$A$777,$A265,СВЦЭМ!$B$34:$B$777,L$260)+'СЕТ СН'!$F$12</f>
        <v>367.66536058000003</v>
      </c>
      <c r="M265" s="37">
        <f>SUMIFS(СВЦЭМ!$H$34:$H$777,СВЦЭМ!$A$34:$A$777,$A265,СВЦЭМ!$B$34:$B$777,M$260)+'СЕТ СН'!$F$12</f>
        <v>375.12840095000001</v>
      </c>
      <c r="N265" s="37">
        <f>SUMIFS(СВЦЭМ!$H$34:$H$777,СВЦЭМ!$A$34:$A$777,$A265,СВЦЭМ!$B$34:$B$777,N$260)+'СЕТ СН'!$F$12</f>
        <v>392.72192302000002</v>
      </c>
      <c r="O265" s="37">
        <f>SUMIFS(СВЦЭМ!$H$34:$H$777,СВЦЭМ!$A$34:$A$777,$A265,СВЦЭМ!$B$34:$B$777,O$260)+'СЕТ СН'!$F$12</f>
        <v>398.78697054999998</v>
      </c>
      <c r="P265" s="37">
        <f>SUMIFS(СВЦЭМ!$H$34:$H$777,СВЦЭМ!$A$34:$A$777,$A265,СВЦЭМ!$B$34:$B$777,P$260)+'СЕТ СН'!$F$12</f>
        <v>394.65795266999999</v>
      </c>
      <c r="Q265" s="37">
        <f>SUMIFS(СВЦЭМ!$H$34:$H$777,СВЦЭМ!$A$34:$A$777,$A265,СВЦЭМ!$B$34:$B$777,Q$260)+'СЕТ СН'!$F$12</f>
        <v>392.61302237000001</v>
      </c>
      <c r="R265" s="37">
        <f>SUMIFS(СВЦЭМ!$H$34:$H$777,СВЦЭМ!$A$34:$A$777,$A265,СВЦЭМ!$B$34:$B$777,R$260)+'СЕТ СН'!$F$12</f>
        <v>400.18836844999998</v>
      </c>
      <c r="S265" s="37">
        <f>SUMIFS(СВЦЭМ!$H$34:$H$777,СВЦЭМ!$A$34:$A$777,$A265,СВЦЭМ!$B$34:$B$777,S$260)+'СЕТ СН'!$F$12</f>
        <v>393.21616366000001</v>
      </c>
      <c r="T265" s="37">
        <f>SUMIFS(СВЦЭМ!$H$34:$H$777,СВЦЭМ!$A$34:$A$777,$A265,СВЦЭМ!$B$34:$B$777,T$260)+'СЕТ СН'!$F$12</f>
        <v>388.67046077999998</v>
      </c>
      <c r="U265" s="37">
        <f>SUMIFS(СВЦЭМ!$H$34:$H$777,СВЦЭМ!$A$34:$A$777,$A265,СВЦЭМ!$B$34:$B$777,U$260)+'СЕТ СН'!$F$12</f>
        <v>388.51494631999998</v>
      </c>
      <c r="V265" s="37">
        <f>SUMIFS(СВЦЭМ!$H$34:$H$777,СВЦЭМ!$A$34:$A$777,$A265,СВЦЭМ!$B$34:$B$777,V$260)+'СЕТ СН'!$F$12</f>
        <v>396.86344659999997</v>
      </c>
      <c r="W265" s="37">
        <f>SUMIFS(СВЦЭМ!$H$34:$H$777,СВЦЭМ!$A$34:$A$777,$A265,СВЦЭМ!$B$34:$B$777,W$260)+'СЕТ СН'!$F$12</f>
        <v>376.79671080999998</v>
      </c>
      <c r="X265" s="37">
        <f>SUMIFS(СВЦЭМ!$H$34:$H$777,СВЦЭМ!$A$34:$A$777,$A265,СВЦЭМ!$B$34:$B$777,X$260)+'СЕТ СН'!$F$12</f>
        <v>387.29763967000002</v>
      </c>
      <c r="Y265" s="37">
        <f>SUMIFS(СВЦЭМ!$H$34:$H$777,СВЦЭМ!$A$34:$A$777,$A265,СВЦЭМ!$B$34:$B$777,Y$260)+'СЕТ СН'!$F$12</f>
        <v>442.99177960999998</v>
      </c>
    </row>
    <row r="266" spans="1:27" ht="15.75" x14ac:dyDescent="0.2">
      <c r="A266" s="36">
        <f t="shared" si="7"/>
        <v>43257</v>
      </c>
      <c r="B266" s="37">
        <f>SUMIFS(СВЦЭМ!$H$34:$H$777,СВЦЭМ!$A$34:$A$777,$A266,СВЦЭМ!$B$34:$B$777,B$260)+'СЕТ СН'!$F$12</f>
        <v>489.58007139</v>
      </c>
      <c r="C266" s="37">
        <f>SUMIFS(СВЦЭМ!$H$34:$H$777,СВЦЭМ!$A$34:$A$777,$A266,СВЦЭМ!$B$34:$B$777,C$260)+'СЕТ СН'!$F$12</f>
        <v>519.96656011000005</v>
      </c>
      <c r="D266" s="37">
        <f>SUMIFS(СВЦЭМ!$H$34:$H$777,СВЦЭМ!$A$34:$A$777,$A266,СВЦЭМ!$B$34:$B$777,D$260)+'СЕТ СН'!$F$12</f>
        <v>541.18597809000005</v>
      </c>
      <c r="E266" s="37">
        <f>SUMIFS(СВЦЭМ!$H$34:$H$777,СВЦЭМ!$A$34:$A$777,$A266,СВЦЭМ!$B$34:$B$777,E$260)+'СЕТ СН'!$F$12</f>
        <v>543.13486319000003</v>
      </c>
      <c r="F266" s="37">
        <f>SUMIFS(СВЦЭМ!$H$34:$H$777,СВЦЭМ!$A$34:$A$777,$A266,СВЦЭМ!$B$34:$B$777,F$260)+'СЕТ СН'!$F$12</f>
        <v>539.97412863</v>
      </c>
      <c r="G266" s="37">
        <f>SUMIFS(СВЦЭМ!$H$34:$H$777,СВЦЭМ!$A$34:$A$777,$A266,СВЦЭМ!$B$34:$B$777,G$260)+'СЕТ СН'!$F$12</f>
        <v>536.30139511000004</v>
      </c>
      <c r="H266" s="37">
        <f>SUMIFS(СВЦЭМ!$H$34:$H$777,СВЦЭМ!$A$34:$A$777,$A266,СВЦЭМ!$B$34:$B$777,H$260)+'СЕТ СН'!$F$12</f>
        <v>472.89045541000002</v>
      </c>
      <c r="I266" s="37">
        <f>SUMIFS(СВЦЭМ!$H$34:$H$777,СВЦЭМ!$A$34:$A$777,$A266,СВЦЭМ!$B$34:$B$777,I$260)+'СЕТ СН'!$F$12</f>
        <v>408.39831808999998</v>
      </c>
      <c r="J266" s="37">
        <f>SUMIFS(СВЦЭМ!$H$34:$H$777,СВЦЭМ!$A$34:$A$777,$A266,СВЦЭМ!$B$34:$B$777,J$260)+'СЕТ СН'!$F$12</f>
        <v>389.33178533</v>
      </c>
      <c r="K266" s="37">
        <f>SUMIFS(СВЦЭМ!$H$34:$H$777,СВЦЭМ!$A$34:$A$777,$A266,СВЦЭМ!$B$34:$B$777,K$260)+'СЕТ СН'!$F$12</f>
        <v>376.89137804000001</v>
      </c>
      <c r="L266" s="37">
        <f>SUMIFS(СВЦЭМ!$H$34:$H$777,СВЦЭМ!$A$34:$A$777,$A266,СВЦЭМ!$B$34:$B$777,L$260)+'СЕТ СН'!$F$12</f>
        <v>367.52292487</v>
      </c>
      <c r="M266" s="37">
        <f>SUMIFS(СВЦЭМ!$H$34:$H$777,СВЦЭМ!$A$34:$A$777,$A266,СВЦЭМ!$B$34:$B$777,M$260)+'СЕТ СН'!$F$12</f>
        <v>372.07946788999999</v>
      </c>
      <c r="N266" s="37">
        <f>SUMIFS(СВЦЭМ!$H$34:$H$777,СВЦЭМ!$A$34:$A$777,$A266,СВЦЭМ!$B$34:$B$777,N$260)+'СЕТ СН'!$F$12</f>
        <v>373.00790701</v>
      </c>
      <c r="O266" s="37">
        <f>SUMIFS(СВЦЭМ!$H$34:$H$777,СВЦЭМ!$A$34:$A$777,$A266,СВЦЭМ!$B$34:$B$777,O$260)+'СЕТ СН'!$F$12</f>
        <v>375.07474309000003</v>
      </c>
      <c r="P266" s="37">
        <f>SUMIFS(СВЦЭМ!$H$34:$H$777,СВЦЭМ!$A$34:$A$777,$A266,СВЦЭМ!$B$34:$B$777,P$260)+'СЕТ СН'!$F$12</f>
        <v>375.46068845000002</v>
      </c>
      <c r="Q266" s="37">
        <f>SUMIFS(СВЦЭМ!$H$34:$H$777,СВЦЭМ!$A$34:$A$777,$A266,СВЦЭМ!$B$34:$B$777,Q$260)+'СЕТ СН'!$F$12</f>
        <v>374.32388226</v>
      </c>
      <c r="R266" s="37">
        <f>SUMIFS(СВЦЭМ!$H$34:$H$777,СВЦЭМ!$A$34:$A$777,$A266,СВЦЭМ!$B$34:$B$777,R$260)+'СЕТ СН'!$F$12</f>
        <v>376.64974797999997</v>
      </c>
      <c r="S266" s="37">
        <f>SUMIFS(СВЦЭМ!$H$34:$H$777,СВЦЭМ!$A$34:$A$777,$A266,СВЦЭМ!$B$34:$B$777,S$260)+'СЕТ СН'!$F$12</f>
        <v>376.64431071000001</v>
      </c>
      <c r="T266" s="37">
        <f>SUMIFS(СВЦЭМ!$H$34:$H$777,СВЦЭМ!$A$34:$A$777,$A266,СВЦЭМ!$B$34:$B$777,T$260)+'СЕТ СН'!$F$12</f>
        <v>376.56077075000002</v>
      </c>
      <c r="U266" s="37">
        <f>SUMIFS(СВЦЭМ!$H$34:$H$777,СВЦЭМ!$A$34:$A$777,$A266,СВЦЭМ!$B$34:$B$777,U$260)+'СЕТ СН'!$F$12</f>
        <v>378.08629999999999</v>
      </c>
      <c r="V266" s="37">
        <f>SUMIFS(СВЦЭМ!$H$34:$H$777,СВЦЭМ!$A$34:$A$777,$A266,СВЦЭМ!$B$34:$B$777,V$260)+'СЕТ СН'!$F$12</f>
        <v>376.20266018000001</v>
      </c>
      <c r="W266" s="37">
        <f>SUMIFS(СВЦЭМ!$H$34:$H$777,СВЦЭМ!$A$34:$A$777,$A266,СВЦЭМ!$B$34:$B$777,W$260)+'СЕТ СН'!$F$12</f>
        <v>367.91213625</v>
      </c>
      <c r="X266" s="37">
        <f>SUMIFS(СВЦЭМ!$H$34:$H$777,СВЦЭМ!$A$34:$A$777,$A266,СВЦЭМ!$B$34:$B$777,X$260)+'СЕТ СН'!$F$12</f>
        <v>377.09851550000002</v>
      </c>
      <c r="Y266" s="37">
        <f>SUMIFS(СВЦЭМ!$H$34:$H$777,СВЦЭМ!$A$34:$A$777,$A266,СВЦЭМ!$B$34:$B$777,Y$260)+'СЕТ СН'!$F$12</f>
        <v>433.62347405999998</v>
      </c>
    </row>
    <row r="267" spans="1:27" ht="15.75" x14ac:dyDescent="0.2">
      <c r="A267" s="36">
        <f t="shared" si="7"/>
        <v>43258</v>
      </c>
      <c r="B267" s="37">
        <f>SUMIFS(СВЦЭМ!$H$34:$H$777,СВЦЭМ!$A$34:$A$777,$A267,СВЦЭМ!$B$34:$B$777,B$260)+'СЕТ СН'!$F$12</f>
        <v>473.60272412</v>
      </c>
      <c r="C267" s="37">
        <f>SUMIFS(СВЦЭМ!$H$34:$H$777,СВЦЭМ!$A$34:$A$777,$A267,СВЦЭМ!$B$34:$B$777,C$260)+'СЕТ СН'!$F$12</f>
        <v>503.78760643999999</v>
      </c>
      <c r="D267" s="37">
        <f>SUMIFS(СВЦЭМ!$H$34:$H$777,СВЦЭМ!$A$34:$A$777,$A267,СВЦЭМ!$B$34:$B$777,D$260)+'СЕТ СН'!$F$12</f>
        <v>514.56996418999995</v>
      </c>
      <c r="E267" s="37">
        <f>SUMIFS(СВЦЭМ!$H$34:$H$777,СВЦЭМ!$A$34:$A$777,$A267,СВЦЭМ!$B$34:$B$777,E$260)+'СЕТ СН'!$F$12</f>
        <v>518.22958819999997</v>
      </c>
      <c r="F267" s="37">
        <f>SUMIFS(СВЦЭМ!$H$34:$H$777,СВЦЭМ!$A$34:$A$777,$A267,СВЦЭМ!$B$34:$B$777,F$260)+'СЕТ СН'!$F$12</f>
        <v>524.91735466</v>
      </c>
      <c r="G267" s="37">
        <f>SUMIFS(СВЦЭМ!$H$34:$H$777,СВЦЭМ!$A$34:$A$777,$A267,СВЦЭМ!$B$34:$B$777,G$260)+'СЕТ СН'!$F$12</f>
        <v>521.41682232000005</v>
      </c>
      <c r="H267" s="37">
        <f>SUMIFS(СВЦЭМ!$H$34:$H$777,СВЦЭМ!$A$34:$A$777,$A267,СВЦЭМ!$B$34:$B$777,H$260)+'СЕТ СН'!$F$12</f>
        <v>455.90147940000003</v>
      </c>
      <c r="I267" s="37">
        <f>SUMIFS(СВЦЭМ!$H$34:$H$777,СВЦЭМ!$A$34:$A$777,$A267,СВЦЭМ!$B$34:$B$777,I$260)+'СЕТ СН'!$F$12</f>
        <v>396.01443467000001</v>
      </c>
      <c r="J267" s="37">
        <f>SUMIFS(СВЦЭМ!$H$34:$H$777,СВЦЭМ!$A$34:$A$777,$A267,СВЦЭМ!$B$34:$B$777,J$260)+'СЕТ СН'!$F$12</f>
        <v>379.44013238000002</v>
      </c>
      <c r="K267" s="37">
        <f>SUMIFS(СВЦЭМ!$H$34:$H$777,СВЦЭМ!$A$34:$A$777,$A267,СВЦЭМ!$B$34:$B$777,K$260)+'СЕТ СН'!$F$12</f>
        <v>368.70935171000002</v>
      </c>
      <c r="L267" s="37">
        <f>SUMIFS(СВЦЭМ!$H$34:$H$777,СВЦЭМ!$A$34:$A$777,$A267,СВЦЭМ!$B$34:$B$777,L$260)+'СЕТ СН'!$F$12</f>
        <v>361.31510198000001</v>
      </c>
      <c r="M267" s="37">
        <f>SUMIFS(СВЦЭМ!$H$34:$H$777,СВЦЭМ!$A$34:$A$777,$A267,СВЦЭМ!$B$34:$B$777,M$260)+'СЕТ СН'!$F$12</f>
        <v>362.66698115999998</v>
      </c>
      <c r="N267" s="37">
        <f>SUMIFS(СВЦЭМ!$H$34:$H$777,СВЦЭМ!$A$34:$A$777,$A267,СВЦЭМ!$B$34:$B$777,N$260)+'СЕТ СН'!$F$12</f>
        <v>367.45796343000001</v>
      </c>
      <c r="O267" s="37">
        <f>SUMIFS(СВЦЭМ!$H$34:$H$777,СВЦЭМ!$A$34:$A$777,$A267,СВЦЭМ!$B$34:$B$777,O$260)+'СЕТ СН'!$F$12</f>
        <v>369.81645533</v>
      </c>
      <c r="P267" s="37">
        <f>SUMIFS(СВЦЭМ!$H$34:$H$777,СВЦЭМ!$A$34:$A$777,$A267,СВЦЭМ!$B$34:$B$777,P$260)+'СЕТ СН'!$F$12</f>
        <v>363.85418647</v>
      </c>
      <c r="Q267" s="37">
        <f>SUMIFS(СВЦЭМ!$H$34:$H$777,СВЦЭМ!$A$34:$A$777,$A267,СВЦЭМ!$B$34:$B$777,Q$260)+'СЕТ СН'!$F$12</f>
        <v>369.46465759</v>
      </c>
      <c r="R267" s="37">
        <f>SUMIFS(СВЦЭМ!$H$34:$H$777,СВЦЭМ!$A$34:$A$777,$A267,СВЦЭМ!$B$34:$B$777,R$260)+'СЕТ СН'!$F$12</f>
        <v>380.16003231000002</v>
      </c>
      <c r="S267" s="37">
        <f>SUMIFS(СВЦЭМ!$H$34:$H$777,СВЦЭМ!$A$34:$A$777,$A267,СВЦЭМ!$B$34:$B$777,S$260)+'СЕТ СН'!$F$12</f>
        <v>389.42183977000002</v>
      </c>
      <c r="T267" s="37">
        <f>SUMIFS(СВЦЭМ!$H$34:$H$777,СВЦЭМ!$A$34:$A$777,$A267,СВЦЭМ!$B$34:$B$777,T$260)+'СЕТ СН'!$F$12</f>
        <v>400.62183259</v>
      </c>
      <c r="U267" s="37">
        <f>SUMIFS(СВЦЭМ!$H$34:$H$777,СВЦЭМ!$A$34:$A$777,$A267,СВЦЭМ!$B$34:$B$777,U$260)+'СЕТ СН'!$F$12</f>
        <v>405.78380390000001</v>
      </c>
      <c r="V267" s="37">
        <f>SUMIFS(СВЦЭМ!$H$34:$H$777,СВЦЭМ!$A$34:$A$777,$A267,СВЦЭМ!$B$34:$B$777,V$260)+'СЕТ СН'!$F$12</f>
        <v>404.21329885</v>
      </c>
      <c r="W267" s="37">
        <f>SUMIFS(СВЦЭМ!$H$34:$H$777,СВЦЭМ!$A$34:$A$777,$A267,СВЦЭМ!$B$34:$B$777,W$260)+'СЕТ СН'!$F$12</f>
        <v>393.32155956999998</v>
      </c>
      <c r="X267" s="37">
        <f>SUMIFS(СВЦЭМ!$H$34:$H$777,СВЦЭМ!$A$34:$A$777,$A267,СВЦЭМ!$B$34:$B$777,X$260)+'СЕТ СН'!$F$12</f>
        <v>376.32816458999997</v>
      </c>
      <c r="Y267" s="37">
        <f>SUMIFS(СВЦЭМ!$H$34:$H$777,СВЦЭМ!$A$34:$A$777,$A267,СВЦЭМ!$B$34:$B$777,Y$260)+'СЕТ СН'!$F$12</f>
        <v>430.65593444000001</v>
      </c>
    </row>
    <row r="268" spans="1:27" ht="15.75" x14ac:dyDescent="0.2">
      <c r="A268" s="36">
        <f t="shared" si="7"/>
        <v>43259</v>
      </c>
      <c r="B268" s="37">
        <f>SUMIFS(СВЦЭМ!$H$34:$H$777,СВЦЭМ!$A$34:$A$777,$A268,СВЦЭМ!$B$34:$B$777,B$260)+'СЕТ СН'!$F$12</f>
        <v>474.48441652000002</v>
      </c>
      <c r="C268" s="37">
        <f>SUMIFS(СВЦЭМ!$H$34:$H$777,СВЦЭМ!$A$34:$A$777,$A268,СВЦЭМ!$B$34:$B$777,C$260)+'СЕТ СН'!$F$12</f>
        <v>512.78192123999997</v>
      </c>
      <c r="D268" s="37">
        <f>SUMIFS(СВЦЭМ!$H$34:$H$777,СВЦЭМ!$A$34:$A$777,$A268,СВЦЭМ!$B$34:$B$777,D$260)+'СЕТ СН'!$F$12</f>
        <v>535.69797929000003</v>
      </c>
      <c r="E268" s="37">
        <f>SUMIFS(СВЦЭМ!$H$34:$H$777,СВЦЭМ!$A$34:$A$777,$A268,СВЦЭМ!$B$34:$B$777,E$260)+'СЕТ СН'!$F$12</f>
        <v>537.11611790999996</v>
      </c>
      <c r="F268" s="37">
        <f>SUMIFS(СВЦЭМ!$H$34:$H$777,СВЦЭМ!$A$34:$A$777,$A268,СВЦЭМ!$B$34:$B$777,F$260)+'СЕТ СН'!$F$12</f>
        <v>539.38701720999995</v>
      </c>
      <c r="G268" s="37">
        <f>SUMIFS(СВЦЭМ!$H$34:$H$777,СВЦЭМ!$A$34:$A$777,$A268,СВЦЭМ!$B$34:$B$777,G$260)+'СЕТ СН'!$F$12</f>
        <v>526.50127707000001</v>
      </c>
      <c r="H268" s="37">
        <f>SUMIFS(СВЦЭМ!$H$34:$H$777,СВЦЭМ!$A$34:$A$777,$A268,СВЦЭМ!$B$34:$B$777,H$260)+'СЕТ СН'!$F$12</f>
        <v>461.71328782000001</v>
      </c>
      <c r="I268" s="37">
        <f>SUMIFS(СВЦЭМ!$H$34:$H$777,СВЦЭМ!$A$34:$A$777,$A268,СВЦЭМ!$B$34:$B$777,I$260)+'СЕТ СН'!$F$12</f>
        <v>413.37361671000002</v>
      </c>
      <c r="J268" s="37">
        <f>SUMIFS(СВЦЭМ!$H$34:$H$777,СВЦЭМ!$A$34:$A$777,$A268,СВЦЭМ!$B$34:$B$777,J$260)+'СЕТ СН'!$F$12</f>
        <v>392.91165954000002</v>
      </c>
      <c r="K268" s="37">
        <f>SUMIFS(СВЦЭМ!$H$34:$H$777,СВЦЭМ!$A$34:$A$777,$A268,СВЦЭМ!$B$34:$B$777,K$260)+'СЕТ СН'!$F$12</f>
        <v>385.50828209999997</v>
      </c>
      <c r="L268" s="37">
        <f>SUMIFS(СВЦЭМ!$H$34:$H$777,СВЦЭМ!$A$34:$A$777,$A268,СВЦЭМ!$B$34:$B$777,L$260)+'СЕТ СН'!$F$12</f>
        <v>377.32053115000002</v>
      </c>
      <c r="M268" s="37">
        <f>SUMIFS(СВЦЭМ!$H$34:$H$777,СВЦЭМ!$A$34:$A$777,$A268,СВЦЭМ!$B$34:$B$777,M$260)+'СЕТ СН'!$F$12</f>
        <v>369.86710214999999</v>
      </c>
      <c r="N268" s="37">
        <f>SUMIFS(СВЦЭМ!$H$34:$H$777,СВЦЭМ!$A$34:$A$777,$A268,СВЦЭМ!$B$34:$B$777,N$260)+'СЕТ СН'!$F$12</f>
        <v>371.62462325000001</v>
      </c>
      <c r="O268" s="37">
        <f>SUMIFS(СВЦЭМ!$H$34:$H$777,СВЦЭМ!$A$34:$A$777,$A268,СВЦЭМ!$B$34:$B$777,O$260)+'СЕТ СН'!$F$12</f>
        <v>371.10612865000002</v>
      </c>
      <c r="P268" s="37">
        <f>SUMIFS(СВЦЭМ!$H$34:$H$777,СВЦЭМ!$A$34:$A$777,$A268,СВЦЭМ!$B$34:$B$777,P$260)+'СЕТ СН'!$F$12</f>
        <v>372.09972744999999</v>
      </c>
      <c r="Q268" s="37">
        <f>SUMIFS(СВЦЭМ!$H$34:$H$777,СВЦЭМ!$A$34:$A$777,$A268,СВЦЭМ!$B$34:$B$777,Q$260)+'СЕТ СН'!$F$12</f>
        <v>374.92196626999998</v>
      </c>
      <c r="R268" s="37">
        <f>SUMIFS(СВЦЭМ!$H$34:$H$777,СВЦЭМ!$A$34:$A$777,$A268,СВЦЭМ!$B$34:$B$777,R$260)+'СЕТ СН'!$F$12</f>
        <v>376.72017178999999</v>
      </c>
      <c r="S268" s="37">
        <f>SUMIFS(СВЦЭМ!$H$34:$H$777,СВЦЭМ!$A$34:$A$777,$A268,СВЦЭМ!$B$34:$B$777,S$260)+'СЕТ СН'!$F$12</f>
        <v>374.73964264</v>
      </c>
      <c r="T268" s="37">
        <f>SUMIFS(СВЦЭМ!$H$34:$H$777,СВЦЭМ!$A$34:$A$777,$A268,СВЦЭМ!$B$34:$B$777,T$260)+'СЕТ СН'!$F$12</f>
        <v>372.75425016000003</v>
      </c>
      <c r="U268" s="37">
        <f>SUMIFS(СВЦЭМ!$H$34:$H$777,СВЦЭМ!$A$34:$A$777,$A268,СВЦЭМ!$B$34:$B$777,U$260)+'СЕТ СН'!$F$12</f>
        <v>376.46072167</v>
      </c>
      <c r="V268" s="37">
        <f>SUMIFS(СВЦЭМ!$H$34:$H$777,СВЦЭМ!$A$34:$A$777,$A268,СВЦЭМ!$B$34:$B$777,V$260)+'СЕТ СН'!$F$12</f>
        <v>378.55598760999999</v>
      </c>
      <c r="W268" s="37">
        <f>SUMIFS(СВЦЭМ!$H$34:$H$777,СВЦЭМ!$A$34:$A$777,$A268,СВЦЭМ!$B$34:$B$777,W$260)+'СЕТ СН'!$F$12</f>
        <v>362.88239734000001</v>
      </c>
      <c r="X268" s="37">
        <f>SUMIFS(СВЦЭМ!$H$34:$H$777,СВЦЭМ!$A$34:$A$777,$A268,СВЦЭМ!$B$34:$B$777,X$260)+'СЕТ СН'!$F$12</f>
        <v>373.91477982999999</v>
      </c>
      <c r="Y268" s="37">
        <f>SUMIFS(СВЦЭМ!$H$34:$H$777,СВЦЭМ!$A$34:$A$777,$A268,СВЦЭМ!$B$34:$B$777,Y$260)+'СЕТ СН'!$F$12</f>
        <v>426.62203684000002</v>
      </c>
    </row>
    <row r="269" spans="1:27" ht="15.75" x14ac:dyDescent="0.2">
      <c r="A269" s="36">
        <f t="shared" si="7"/>
        <v>43260</v>
      </c>
      <c r="B269" s="37">
        <f>SUMIFS(СВЦЭМ!$H$34:$H$777,СВЦЭМ!$A$34:$A$777,$A269,СВЦЭМ!$B$34:$B$777,B$260)+'СЕТ СН'!$F$12</f>
        <v>506.82802559999999</v>
      </c>
      <c r="C269" s="37">
        <f>SUMIFS(СВЦЭМ!$H$34:$H$777,СВЦЭМ!$A$34:$A$777,$A269,СВЦЭМ!$B$34:$B$777,C$260)+'СЕТ СН'!$F$12</f>
        <v>522.22261857000001</v>
      </c>
      <c r="D269" s="37">
        <f>SUMIFS(СВЦЭМ!$H$34:$H$777,СВЦЭМ!$A$34:$A$777,$A269,СВЦЭМ!$B$34:$B$777,D$260)+'СЕТ СН'!$F$12</f>
        <v>539.28933483000003</v>
      </c>
      <c r="E269" s="37">
        <f>SUMIFS(СВЦЭМ!$H$34:$H$777,СВЦЭМ!$A$34:$A$777,$A269,СВЦЭМ!$B$34:$B$777,E$260)+'СЕТ СН'!$F$12</f>
        <v>544.76255075999995</v>
      </c>
      <c r="F269" s="37">
        <f>SUMIFS(СВЦЭМ!$H$34:$H$777,СВЦЭМ!$A$34:$A$777,$A269,СВЦЭМ!$B$34:$B$777,F$260)+'СЕТ СН'!$F$12</f>
        <v>541.12289749000001</v>
      </c>
      <c r="G269" s="37">
        <f>SUMIFS(СВЦЭМ!$H$34:$H$777,СВЦЭМ!$A$34:$A$777,$A269,СВЦЭМ!$B$34:$B$777,G$260)+'СЕТ СН'!$F$12</f>
        <v>531.30575939000005</v>
      </c>
      <c r="H269" s="37">
        <f>SUMIFS(СВЦЭМ!$H$34:$H$777,СВЦЭМ!$A$34:$A$777,$A269,СВЦЭМ!$B$34:$B$777,H$260)+'СЕТ СН'!$F$12</f>
        <v>494.62354386999999</v>
      </c>
      <c r="I269" s="37">
        <f>SUMIFS(СВЦЭМ!$H$34:$H$777,СВЦЭМ!$A$34:$A$777,$A269,СВЦЭМ!$B$34:$B$777,I$260)+'СЕТ СН'!$F$12</f>
        <v>431.27627941999998</v>
      </c>
      <c r="J269" s="37">
        <f>SUMIFS(СВЦЭМ!$H$34:$H$777,СВЦЭМ!$A$34:$A$777,$A269,СВЦЭМ!$B$34:$B$777,J$260)+'СЕТ СН'!$F$12</f>
        <v>383.56184500000001</v>
      </c>
      <c r="K269" s="37">
        <f>SUMIFS(СВЦЭМ!$H$34:$H$777,СВЦЭМ!$A$34:$A$777,$A269,СВЦЭМ!$B$34:$B$777,K$260)+'СЕТ СН'!$F$12</f>
        <v>370.29900671000001</v>
      </c>
      <c r="L269" s="37">
        <f>SUMIFS(СВЦЭМ!$H$34:$H$777,СВЦЭМ!$A$34:$A$777,$A269,СВЦЭМ!$B$34:$B$777,L$260)+'СЕТ СН'!$F$12</f>
        <v>360.65426823000001</v>
      </c>
      <c r="M269" s="37">
        <f>SUMIFS(СВЦЭМ!$H$34:$H$777,СВЦЭМ!$A$34:$A$777,$A269,СВЦЭМ!$B$34:$B$777,M$260)+'СЕТ СН'!$F$12</f>
        <v>362.42607184000002</v>
      </c>
      <c r="N269" s="37">
        <f>SUMIFS(СВЦЭМ!$H$34:$H$777,СВЦЭМ!$A$34:$A$777,$A269,СВЦЭМ!$B$34:$B$777,N$260)+'СЕТ СН'!$F$12</f>
        <v>366.55808322000001</v>
      </c>
      <c r="O269" s="37">
        <f>SUMIFS(СВЦЭМ!$H$34:$H$777,СВЦЭМ!$A$34:$A$777,$A269,СВЦЭМ!$B$34:$B$777,O$260)+'СЕТ СН'!$F$12</f>
        <v>367.15644481999999</v>
      </c>
      <c r="P269" s="37">
        <f>SUMIFS(СВЦЭМ!$H$34:$H$777,СВЦЭМ!$A$34:$A$777,$A269,СВЦЭМ!$B$34:$B$777,P$260)+'СЕТ СН'!$F$12</f>
        <v>363.76581169999997</v>
      </c>
      <c r="Q269" s="37">
        <f>SUMIFS(СВЦЭМ!$H$34:$H$777,СВЦЭМ!$A$34:$A$777,$A269,СВЦЭМ!$B$34:$B$777,Q$260)+'СЕТ СН'!$F$12</f>
        <v>365.48006685000001</v>
      </c>
      <c r="R269" s="37">
        <f>SUMIFS(СВЦЭМ!$H$34:$H$777,СВЦЭМ!$A$34:$A$777,$A269,СВЦЭМ!$B$34:$B$777,R$260)+'СЕТ СН'!$F$12</f>
        <v>371.83583169000002</v>
      </c>
      <c r="S269" s="37">
        <f>SUMIFS(СВЦЭМ!$H$34:$H$777,СВЦЭМ!$A$34:$A$777,$A269,СВЦЭМ!$B$34:$B$777,S$260)+'СЕТ СН'!$F$12</f>
        <v>371.85059773</v>
      </c>
      <c r="T269" s="37">
        <f>SUMIFS(СВЦЭМ!$H$34:$H$777,СВЦЭМ!$A$34:$A$777,$A269,СВЦЭМ!$B$34:$B$777,T$260)+'СЕТ СН'!$F$12</f>
        <v>369.56751972000001</v>
      </c>
      <c r="U269" s="37">
        <f>SUMIFS(СВЦЭМ!$H$34:$H$777,СВЦЭМ!$A$34:$A$777,$A269,СВЦЭМ!$B$34:$B$777,U$260)+'СЕТ СН'!$F$12</f>
        <v>369.00583369999998</v>
      </c>
      <c r="V269" s="37">
        <f>SUMIFS(СВЦЭМ!$H$34:$H$777,СВЦЭМ!$A$34:$A$777,$A269,СВЦЭМ!$B$34:$B$777,V$260)+'СЕТ СН'!$F$12</f>
        <v>376.31629943000002</v>
      </c>
      <c r="W269" s="37">
        <f>SUMIFS(СВЦЭМ!$H$34:$H$777,СВЦЭМ!$A$34:$A$777,$A269,СВЦЭМ!$B$34:$B$777,W$260)+'СЕТ СН'!$F$12</f>
        <v>397.12594849999999</v>
      </c>
      <c r="X269" s="37">
        <f>SUMIFS(СВЦЭМ!$H$34:$H$777,СВЦЭМ!$A$34:$A$777,$A269,СВЦЭМ!$B$34:$B$777,X$260)+'СЕТ СН'!$F$12</f>
        <v>434.00544253999999</v>
      </c>
      <c r="Y269" s="37">
        <f>SUMIFS(СВЦЭМ!$H$34:$H$777,СВЦЭМ!$A$34:$A$777,$A269,СВЦЭМ!$B$34:$B$777,Y$260)+'СЕТ СН'!$F$12</f>
        <v>467.04028263999999</v>
      </c>
    </row>
    <row r="270" spans="1:27" ht="15.75" x14ac:dyDescent="0.2">
      <c r="A270" s="36">
        <f t="shared" si="7"/>
        <v>43261</v>
      </c>
      <c r="B270" s="37">
        <f>SUMIFS(СВЦЭМ!$H$34:$H$777,СВЦЭМ!$A$34:$A$777,$A270,СВЦЭМ!$B$34:$B$777,B$260)+'СЕТ СН'!$F$12</f>
        <v>502.96155107999999</v>
      </c>
      <c r="C270" s="37">
        <f>SUMIFS(СВЦЭМ!$H$34:$H$777,СВЦЭМ!$A$34:$A$777,$A270,СВЦЭМ!$B$34:$B$777,C$260)+'СЕТ СН'!$F$12</f>
        <v>527.04671511000004</v>
      </c>
      <c r="D270" s="37">
        <f>SUMIFS(СВЦЭМ!$H$34:$H$777,СВЦЭМ!$A$34:$A$777,$A270,СВЦЭМ!$B$34:$B$777,D$260)+'СЕТ СН'!$F$12</f>
        <v>544.93265323000003</v>
      </c>
      <c r="E270" s="37">
        <f>SUMIFS(СВЦЭМ!$H$34:$H$777,СВЦЭМ!$A$34:$A$777,$A270,СВЦЭМ!$B$34:$B$777,E$260)+'СЕТ СН'!$F$12</f>
        <v>545.95010807000006</v>
      </c>
      <c r="F270" s="37">
        <f>SUMIFS(СВЦЭМ!$H$34:$H$777,СВЦЭМ!$A$34:$A$777,$A270,СВЦЭМ!$B$34:$B$777,F$260)+'СЕТ СН'!$F$12</f>
        <v>543.0686862</v>
      </c>
      <c r="G270" s="37">
        <f>SUMIFS(СВЦЭМ!$H$34:$H$777,СВЦЭМ!$A$34:$A$777,$A270,СВЦЭМ!$B$34:$B$777,G$260)+'СЕТ СН'!$F$12</f>
        <v>543.64615844000002</v>
      </c>
      <c r="H270" s="37">
        <f>SUMIFS(СВЦЭМ!$H$34:$H$777,СВЦЭМ!$A$34:$A$777,$A270,СВЦЭМ!$B$34:$B$777,H$260)+'СЕТ СН'!$F$12</f>
        <v>513.91887727000005</v>
      </c>
      <c r="I270" s="37">
        <f>SUMIFS(СВЦЭМ!$H$34:$H$777,СВЦЭМ!$A$34:$A$777,$A270,СВЦЭМ!$B$34:$B$777,I$260)+'СЕТ СН'!$F$12</f>
        <v>448.71141567000001</v>
      </c>
      <c r="J270" s="37">
        <f>SUMIFS(СВЦЭМ!$H$34:$H$777,СВЦЭМ!$A$34:$A$777,$A270,СВЦЭМ!$B$34:$B$777,J$260)+'СЕТ СН'!$F$12</f>
        <v>399.70008022000002</v>
      </c>
      <c r="K270" s="37">
        <f>SUMIFS(СВЦЭМ!$H$34:$H$777,СВЦЭМ!$A$34:$A$777,$A270,СВЦЭМ!$B$34:$B$777,K$260)+'СЕТ СН'!$F$12</f>
        <v>366.13763583999997</v>
      </c>
      <c r="L270" s="37">
        <f>SUMIFS(СВЦЭМ!$H$34:$H$777,СВЦЭМ!$A$34:$A$777,$A270,СВЦЭМ!$B$34:$B$777,L$260)+'СЕТ СН'!$F$12</f>
        <v>352.12657664</v>
      </c>
      <c r="M270" s="37">
        <f>SUMIFS(СВЦЭМ!$H$34:$H$777,СВЦЭМ!$A$34:$A$777,$A270,СВЦЭМ!$B$34:$B$777,M$260)+'СЕТ СН'!$F$12</f>
        <v>350.44197085000002</v>
      </c>
      <c r="N270" s="37">
        <f>SUMIFS(СВЦЭМ!$H$34:$H$777,СВЦЭМ!$A$34:$A$777,$A270,СВЦЭМ!$B$34:$B$777,N$260)+'СЕТ СН'!$F$12</f>
        <v>355.06044580000002</v>
      </c>
      <c r="O270" s="37">
        <f>SUMIFS(СВЦЭМ!$H$34:$H$777,СВЦЭМ!$A$34:$A$777,$A270,СВЦЭМ!$B$34:$B$777,O$260)+'СЕТ СН'!$F$12</f>
        <v>378.32809713</v>
      </c>
      <c r="P270" s="37">
        <f>SUMIFS(СВЦЭМ!$H$34:$H$777,СВЦЭМ!$A$34:$A$777,$A270,СВЦЭМ!$B$34:$B$777,P$260)+'СЕТ СН'!$F$12</f>
        <v>371.73561863999998</v>
      </c>
      <c r="Q270" s="37">
        <f>SUMIFS(СВЦЭМ!$H$34:$H$777,СВЦЭМ!$A$34:$A$777,$A270,СВЦЭМ!$B$34:$B$777,Q$260)+'СЕТ СН'!$F$12</f>
        <v>373.50970582999997</v>
      </c>
      <c r="R270" s="37">
        <f>SUMIFS(СВЦЭМ!$H$34:$H$777,СВЦЭМ!$A$34:$A$777,$A270,СВЦЭМ!$B$34:$B$777,R$260)+'СЕТ СН'!$F$12</f>
        <v>373.33946777</v>
      </c>
      <c r="S270" s="37">
        <f>SUMIFS(СВЦЭМ!$H$34:$H$777,СВЦЭМ!$A$34:$A$777,$A270,СВЦЭМ!$B$34:$B$777,S$260)+'СЕТ СН'!$F$12</f>
        <v>372.95196872000002</v>
      </c>
      <c r="T270" s="37">
        <f>SUMIFS(СВЦЭМ!$H$34:$H$777,СВЦЭМ!$A$34:$A$777,$A270,СВЦЭМ!$B$34:$B$777,T$260)+'СЕТ СН'!$F$12</f>
        <v>375.19585000000001</v>
      </c>
      <c r="U270" s="37">
        <f>SUMIFS(СВЦЭМ!$H$34:$H$777,СВЦЭМ!$A$34:$A$777,$A270,СВЦЭМ!$B$34:$B$777,U$260)+'СЕТ СН'!$F$12</f>
        <v>373.58189712000001</v>
      </c>
      <c r="V270" s="37">
        <f>SUMIFS(СВЦЭМ!$H$34:$H$777,СВЦЭМ!$A$34:$A$777,$A270,СВЦЭМ!$B$34:$B$777,V$260)+'СЕТ СН'!$F$12</f>
        <v>361.12151356999999</v>
      </c>
      <c r="W270" s="37">
        <f>SUMIFS(СВЦЭМ!$H$34:$H$777,СВЦЭМ!$A$34:$A$777,$A270,СВЦЭМ!$B$34:$B$777,W$260)+'СЕТ СН'!$F$12</f>
        <v>380.25934993999999</v>
      </c>
      <c r="X270" s="37">
        <f>SUMIFS(СВЦЭМ!$H$34:$H$777,СВЦЭМ!$A$34:$A$777,$A270,СВЦЭМ!$B$34:$B$777,X$260)+'СЕТ СН'!$F$12</f>
        <v>429.40282869999999</v>
      </c>
      <c r="Y270" s="37">
        <f>SUMIFS(СВЦЭМ!$H$34:$H$777,СВЦЭМ!$A$34:$A$777,$A270,СВЦЭМ!$B$34:$B$777,Y$260)+'СЕТ СН'!$F$12</f>
        <v>471.08785996</v>
      </c>
    </row>
    <row r="271" spans="1:27" ht="15.75" x14ac:dyDescent="0.2">
      <c r="A271" s="36">
        <f t="shared" si="7"/>
        <v>43262</v>
      </c>
      <c r="B271" s="37">
        <f>SUMIFS(СВЦЭМ!$H$34:$H$777,СВЦЭМ!$A$34:$A$777,$A271,СВЦЭМ!$B$34:$B$777,B$260)+'СЕТ СН'!$F$12</f>
        <v>493.55369123000003</v>
      </c>
      <c r="C271" s="37">
        <f>SUMIFS(СВЦЭМ!$H$34:$H$777,СВЦЭМ!$A$34:$A$777,$A271,СВЦЭМ!$B$34:$B$777,C$260)+'СЕТ СН'!$F$12</f>
        <v>522.71613921000005</v>
      </c>
      <c r="D271" s="37">
        <f>SUMIFS(СВЦЭМ!$H$34:$H$777,СВЦЭМ!$A$34:$A$777,$A271,СВЦЭМ!$B$34:$B$777,D$260)+'СЕТ СН'!$F$12</f>
        <v>540.50002599000004</v>
      </c>
      <c r="E271" s="37">
        <f>SUMIFS(СВЦЭМ!$H$34:$H$777,СВЦЭМ!$A$34:$A$777,$A271,СВЦЭМ!$B$34:$B$777,E$260)+'СЕТ СН'!$F$12</f>
        <v>540.91161912999996</v>
      </c>
      <c r="F271" s="37">
        <f>SUMIFS(СВЦЭМ!$H$34:$H$777,СВЦЭМ!$A$34:$A$777,$A271,СВЦЭМ!$B$34:$B$777,F$260)+'СЕТ СН'!$F$12</f>
        <v>534.39818643000001</v>
      </c>
      <c r="G271" s="37">
        <f>SUMIFS(СВЦЭМ!$H$34:$H$777,СВЦЭМ!$A$34:$A$777,$A271,СВЦЭМ!$B$34:$B$777,G$260)+'СЕТ СН'!$F$12</f>
        <v>539.35245311999995</v>
      </c>
      <c r="H271" s="37">
        <f>SUMIFS(СВЦЭМ!$H$34:$H$777,СВЦЭМ!$A$34:$A$777,$A271,СВЦЭМ!$B$34:$B$777,H$260)+'СЕТ СН'!$F$12</f>
        <v>531.23438340999996</v>
      </c>
      <c r="I271" s="37">
        <f>SUMIFS(СВЦЭМ!$H$34:$H$777,СВЦЭМ!$A$34:$A$777,$A271,СВЦЭМ!$B$34:$B$777,I$260)+'СЕТ СН'!$F$12</f>
        <v>472.14244155</v>
      </c>
      <c r="J271" s="37">
        <f>SUMIFS(СВЦЭМ!$H$34:$H$777,СВЦЭМ!$A$34:$A$777,$A271,СВЦЭМ!$B$34:$B$777,J$260)+'СЕТ СН'!$F$12</f>
        <v>398.71905317</v>
      </c>
      <c r="K271" s="37">
        <f>SUMIFS(СВЦЭМ!$H$34:$H$777,СВЦЭМ!$A$34:$A$777,$A271,СВЦЭМ!$B$34:$B$777,K$260)+'СЕТ СН'!$F$12</f>
        <v>367.79752166999998</v>
      </c>
      <c r="L271" s="37">
        <f>SUMIFS(СВЦЭМ!$H$34:$H$777,СВЦЭМ!$A$34:$A$777,$A271,СВЦЭМ!$B$34:$B$777,L$260)+'СЕТ СН'!$F$12</f>
        <v>357.02418118000003</v>
      </c>
      <c r="M271" s="37">
        <f>SUMIFS(СВЦЭМ!$H$34:$H$777,СВЦЭМ!$A$34:$A$777,$A271,СВЦЭМ!$B$34:$B$777,M$260)+'СЕТ СН'!$F$12</f>
        <v>356.73813203999998</v>
      </c>
      <c r="N271" s="37">
        <f>SUMIFS(СВЦЭМ!$H$34:$H$777,СВЦЭМ!$A$34:$A$777,$A271,СВЦЭМ!$B$34:$B$777,N$260)+'СЕТ СН'!$F$12</f>
        <v>359.33663801</v>
      </c>
      <c r="O271" s="37">
        <f>SUMIFS(СВЦЭМ!$H$34:$H$777,СВЦЭМ!$A$34:$A$777,$A271,СВЦЭМ!$B$34:$B$777,O$260)+'СЕТ СН'!$F$12</f>
        <v>370.09947726000001</v>
      </c>
      <c r="P271" s="37">
        <f>SUMIFS(СВЦЭМ!$H$34:$H$777,СВЦЭМ!$A$34:$A$777,$A271,СВЦЭМ!$B$34:$B$777,P$260)+'СЕТ СН'!$F$12</f>
        <v>375.91402338</v>
      </c>
      <c r="Q271" s="37">
        <f>SUMIFS(СВЦЭМ!$H$34:$H$777,СВЦЭМ!$A$34:$A$777,$A271,СВЦЭМ!$B$34:$B$777,Q$260)+'СЕТ СН'!$F$12</f>
        <v>368.97078236999999</v>
      </c>
      <c r="R271" s="37">
        <f>SUMIFS(СВЦЭМ!$H$34:$H$777,СВЦЭМ!$A$34:$A$777,$A271,СВЦЭМ!$B$34:$B$777,R$260)+'СЕТ СН'!$F$12</f>
        <v>367.84488288</v>
      </c>
      <c r="S271" s="37">
        <f>SUMIFS(СВЦЭМ!$H$34:$H$777,СВЦЭМ!$A$34:$A$777,$A271,СВЦЭМ!$B$34:$B$777,S$260)+'СЕТ СН'!$F$12</f>
        <v>368.14062282999998</v>
      </c>
      <c r="T271" s="37">
        <f>SUMIFS(СВЦЭМ!$H$34:$H$777,СВЦЭМ!$A$34:$A$777,$A271,СВЦЭМ!$B$34:$B$777,T$260)+'СЕТ СН'!$F$12</f>
        <v>366.18808704999998</v>
      </c>
      <c r="U271" s="37">
        <f>SUMIFS(СВЦЭМ!$H$34:$H$777,СВЦЭМ!$A$34:$A$777,$A271,СВЦЭМ!$B$34:$B$777,U$260)+'СЕТ СН'!$F$12</f>
        <v>368.28100310999997</v>
      </c>
      <c r="V271" s="37">
        <f>SUMIFS(СВЦЭМ!$H$34:$H$777,СВЦЭМ!$A$34:$A$777,$A271,СВЦЭМ!$B$34:$B$777,V$260)+'СЕТ СН'!$F$12</f>
        <v>361.74259999999998</v>
      </c>
      <c r="W271" s="37">
        <f>SUMIFS(СВЦЭМ!$H$34:$H$777,СВЦЭМ!$A$34:$A$777,$A271,СВЦЭМ!$B$34:$B$777,W$260)+'СЕТ СН'!$F$12</f>
        <v>377.92144610000003</v>
      </c>
      <c r="X271" s="37">
        <f>SUMIFS(СВЦЭМ!$H$34:$H$777,СВЦЭМ!$A$34:$A$777,$A271,СВЦЭМ!$B$34:$B$777,X$260)+'СЕТ СН'!$F$12</f>
        <v>429.07912880999999</v>
      </c>
      <c r="Y271" s="37">
        <f>SUMIFS(СВЦЭМ!$H$34:$H$777,СВЦЭМ!$A$34:$A$777,$A271,СВЦЭМ!$B$34:$B$777,Y$260)+'СЕТ СН'!$F$12</f>
        <v>493.28759672000001</v>
      </c>
    </row>
    <row r="272" spans="1:27" ht="15.75" x14ac:dyDescent="0.2">
      <c r="A272" s="36">
        <f t="shared" si="7"/>
        <v>43263</v>
      </c>
      <c r="B272" s="37">
        <f>SUMIFS(СВЦЭМ!$H$34:$H$777,СВЦЭМ!$A$34:$A$777,$A272,СВЦЭМ!$B$34:$B$777,B$260)+'СЕТ СН'!$F$12</f>
        <v>515.77863227</v>
      </c>
      <c r="C272" s="37">
        <f>SUMIFS(СВЦЭМ!$H$34:$H$777,СВЦЭМ!$A$34:$A$777,$A272,СВЦЭМ!$B$34:$B$777,C$260)+'СЕТ СН'!$F$12</f>
        <v>531.01556174999996</v>
      </c>
      <c r="D272" s="37">
        <f>SUMIFS(СВЦЭМ!$H$34:$H$777,СВЦЭМ!$A$34:$A$777,$A272,СВЦЭМ!$B$34:$B$777,D$260)+'СЕТ СН'!$F$12</f>
        <v>535.76576537000005</v>
      </c>
      <c r="E272" s="37">
        <f>SUMIFS(СВЦЭМ!$H$34:$H$777,СВЦЭМ!$A$34:$A$777,$A272,СВЦЭМ!$B$34:$B$777,E$260)+'СЕТ СН'!$F$12</f>
        <v>547.58813682000005</v>
      </c>
      <c r="F272" s="37">
        <f>SUMIFS(СВЦЭМ!$H$34:$H$777,СВЦЭМ!$A$34:$A$777,$A272,СВЦЭМ!$B$34:$B$777,F$260)+'СЕТ СН'!$F$12</f>
        <v>546.46342245000005</v>
      </c>
      <c r="G272" s="37">
        <f>SUMIFS(СВЦЭМ!$H$34:$H$777,СВЦЭМ!$A$34:$A$777,$A272,СВЦЭМ!$B$34:$B$777,G$260)+'СЕТ СН'!$F$12</f>
        <v>546.83644532999995</v>
      </c>
      <c r="H272" s="37">
        <f>SUMIFS(СВЦЭМ!$H$34:$H$777,СВЦЭМ!$A$34:$A$777,$A272,СВЦЭМ!$B$34:$B$777,H$260)+'СЕТ СН'!$F$12</f>
        <v>538.99686571999996</v>
      </c>
      <c r="I272" s="37">
        <f>SUMIFS(СВЦЭМ!$H$34:$H$777,СВЦЭМ!$A$34:$A$777,$A272,СВЦЭМ!$B$34:$B$777,I$260)+'СЕТ СН'!$F$12</f>
        <v>481.55064105999998</v>
      </c>
      <c r="J272" s="37">
        <f>SUMIFS(СВЦЭМ!$H$34:$H$777,СВЦЭМ!$A$34:$A$777,$A272,СВЦЭМ!$B$34:$B$777,J$260)+'СЕТ СН'!$F$12</f>
        <v>408.17803349000002</v>
      </c>
      <c r="K272" s="37">
        <f>SUMIFS(СВЦЭМ!$H$34:$H$777,СВЦЭМ!$A$34:$A$777,$A272,СВЦЭМ!$B$34:$B$777,K$260)+'СЕТ СН'!$F$12</f>
        <v>370.77805396999997</v>
      </c>
      <c r="L272" s="37">
        <f>SUMIFS(СВЦЭМ!$H$34:$H$777,СВЦЭМ!$A$34:$A$777,$A272,СВЦЭМ!$B$34:$B$777,L$260)+'СЕТ СН'!$F$12</f>
        <v>365.44009268000002</v>
      </c>
      <c r="M272" s="37">
        <f>SUMIFS(СВЦЭМ!$H$34:$H$777,СВЦЭМ!$A$34:$A$777,$A272,СВЦЭМ!$B$34:$B$777,M$260)+'СЕТ СН'!$F$12</f>
        <v>362.03852539000002</v>
      </c>
      <c r="N272" s="37">
        <f>SUMIFS(СВЦЭМ!$H$34:$H$777,СВЦЭМ!$A$34:$A$777,$A272,СВЦЭМ!$B$34:$B$777,N$260)+'СЕТ СН'!$F$12</f>
        <v>363.17006994000002</v>
      </c>
      <c r="O272" s="37">
        <f>SUMIFS(СВЦЭМ!$H$34:$H$777,СВЦЭМ!$A$34:$A$777,$A272,СВЦЭМ!$B$34:$B$777,O$260)+'СЕТ СН'!$F$12</f>
        <v>373.55242332</v>
      </c>
      <c r="P272" s="37">
        <f>SUMIFS(СВЦЭМ!$H$34:$H$777,СВЦЭМ!$A$34:$A$777,$A272,СВЦЭМ!$B$34:$B$777,P$260)+'СЕТ СН'!$F$12</f>
        <v>373.39032874999998</v>
      </c>
      <c r="Q272" s="37">
        <f>SUMIFS(СВЦЭМ!$H$34:$H$777,СВЦЭМ!$A$34:$A$777,$A272,СВЦЭМ!$B$34:$B$777,Q$260)+'СЕТ СН'!$F$12</f>
        <v>372.26849591000001</v>
      </c>
      <c r="R272" s="37">
        <f>SUMIFS(СВЦЭМ!$H$34:$H$777,СВЦЭМ!$A$34:$A$777,$A272,СВЦЭМ!$B$34:$B$777,R$260)+'СЕТ СН'!$F$12</f>
        <v>369.80641800000001</v>
      </c>
      <c r="S272" s="37">
        <f>SUMIFS(СВЦЭМ!$H$34:$H$777,СВЦЭМ!$A$34:$A$777,$A272,СВЦЭМ!$B$34:$B$777,S$260)+'СЕТ СН'!$F$12</f>
        <v>373.39199150000002</v>
      </c>
      <c r="T272" s="37">
        <f>SUMIFS(СВЦЭМ!$H$34:$H$777,СВЦЭМ!$A$34:$A$777,$A272,СВЦЭМ!$B$34:$B$777,T$260)+'СЕТ СН'!$F$12</f>
        <v>370.72849599</v>
      </c>
      <c r="U272" s="37">
        <f>SUMIFS(СВЦЭМ!$H$34:$H$777,СВЦЭМ!$A$34:$A$777,$A272,СВЦЭМ!$B$34:$B$777,U$260)+'СЕТ СН'!$F$12</f>
        <v>372.34758147999997</v>
      </c>
      <c r="V272" s="37">
        <f>SUMIFS(СВЦЭМ!$H$34:$H$777,СВЦЭМ!$A$34:$A$777,$A272,СВЦЭМ!$B$34:$B$777,V$260)+'СЕТ СН'!$F$12</f>
        <v>365.89281690000001</v>
      </c>
      <c r="W272" s="37">
        <f>SUMIFS(СВЦЭМ!$H$34:$H$777,СВЦЭМ!$A$34:$A$777,$A272,СВЦЭМ!$B$34:$B$777,W$260)+'СЕТ СН'!$F$12</f>
        <v>384.10102455999998</v>
      </c>
      <c r="X272" s="37">
        <f>SUMIFS(СВЦЭМ!$H$34:$H$777,СВЦЭМ!$A$34:$A$777,$A272,СВЦЭМ!$B$34:$B$777,X$260)+'СЕТ СН'!$F$12</f>
        <v>435.35360180999999</v>
      </c>
      <c r="Y272" s="37">
        <f>SUMIFS(СВЦЭМ!$H$34:$H$777,СВЦЭМ!$A$34:$A$777,$A272,СВЦЭМ!$B$34:$B$777,Y$260)+'СЕТ СН'!$F$12</f>
        <v>499.66034063000001</v>
      </c>
    </row>
    <row r="273" spans="1:25" ht="15.75" x14ac:dyDescent="0.2">
      <c r="A273" s="36">
        <f t="shared" si="7"/>
        <v>43264</v>
      </c>
      <c r="B273" s="37">
        <f>SUMIFS(СВЦЭМ!$H$34:$H$777,СВЦЭМ!$A$34:$A$777,$A273,СВЦЭМ!$B$34:$B$777,B$260)+'СЕТ СН'!$F$12</f>
        <v>520.54709624999998</v>
      </c>
      <c r="C273" s="37">
        <f>SUMIFS(СВЦЭМ!$H$34:$H$777,СВЦЭМ!$A$34:$A$777,$A273,СВЦЭМ!$B$34:$B$777,C$260)+'СЕТ СН'!$F$12</f>
        <v>532.77764224999999</v>
      </c>
      <c r="D273" s="37">
        <f>SUMIFS(СВЦЭМ!$H$34:$H$777,СВЦЭМ!$A$34:$A$777,$A273,СВЦЭМ!$B$34:$B$777,D$260)+'СЕТ СН'!$F$12</f>
        <v>538.14408963000005</v>
      </c>
      <c r="E273" s="37">
        <f>SUMIFS(СВЦЭМ!$H$34:$H$777,СВЦЭМ!$A$34:$A$777,$A273,СВЦЭМ!$B$34:$B$777,E$260)+'СЕТ СН'!$F$12</f>
        <v>549.79272538999999</v>
      </c>
      <c r="F273" s="37">
        <f>SUMIFS(СВЦЭМ!$H$34:$H$777,СВЦЭМ!$A$34:$A$777,$A273,СВЦЭМ!$B$34:$B$777,F$260)+'СЕТ СН'!$F$12</f>
        <v>548.22521419999998</v>
      </c>
      <c r="G273" s="37">
        <f>SUMIFS(СВЦЭМ!$H$34:$H$777,СВЦЭМ!$A$34:$A$777,$A273,СВЦЭМ!$B$34:$B$777,G$260)+'СЕТ СН'!$F$12</f>
        <v>550.32868209000003</v>
      </c>
      <c r="H273" s="37">
        <f>SUMIFS(СВЦЭМ!$H$34:$H$777,СВЦЭМ!$A$34:$A$777,$A273,СВЦЭМ!$B$34:$B$777,H$260)+'СЕТ СН'!$F$12</f>
        <v>544.64009736000003</v>
      </c>
      <c r="I273" s="37">
        <f>SUMIFS(СВЦЭМ!$H$34:$H$777,СВЦЭМ!$A$34:$A$777,$A273,СВЦЭМ!$B$34:$B$777,I$260)+'СЕТ СН'!$F$12</f>
        <v>466.25349467000001</v>
      </c>
      <c r="J273" s="37">
        <f>SUMIFS(СВЦЭМ!$H$34:$H$777,СВЦЭМ!$A$34:$A$777,$A273,СВЦЭМ!$B$34:$B$777,J$260)+'СЕТ СН'!$F$12</f>
        <v>404.17958358999999</v>
      </c>
      <c r="K273" s="37">
        <f>SUMIFS(СВЦЭМ!$H$34:$H$777,СВЦЭМ!$A$34:$A$777,$A273,СВЦЭМ!$B$34:$B$777,K$260)+'СЕТ СН'!$F$12</f>
        <v>378.94873858</v>
      </c>
      <c r="L273" s="37">
        <f>SUMIFS(СВЦЭМ!$H$34:$H$777,СВЦЭМ!$A$34:$A$777,$A273,СВЦЭМ!$B$34:$B$777,L$260)+'СЕТ СН'!$F$12</f>
        <v>371.92741899999999</v>
      </c>
      <c r="M273" s="37">
        <f>SUMIFS(СВЦЭМ!$H$34:$H$777,СВЦЭМ!$A$34:$A$777,$A273,СВЦЭМ!$B$34:$B$777,M$260)+'СЕТ СН'!$F$12</f>
        <v>373.54062578000003</v>
      </c>
      <c r="N273" s="37">
        <f>SUMIFS(СВЦЭМ!$H$34:$H$777,СВЦЭМ!$A$34:$A$777,$A273,СВЦЭМ!$B$34:$B$777,N$260)+'СЕТ СН'!$F$12</f>
        <v>380.72681506999999</v>
      </c>
      <c r="O273" s="37">
        <f>SUMIFS(СВЦЭМ!$H$34:$H$777,СВЦЭМ!$A$34:$A$777,$A273,СВЦЭМ!$B$34:$B$777,O$260)+'СЕТ СН'!$F$12</f>
        <v>387.46376643000002</v>
      </c>
      <c r="P273" s="37">
        <f>SUMIFS(СВЦЭМ!$H$34:$H$777,СВЦЭМ!$A$34:$A$777,$A273,СВЦЭМ!$B$34:$B$777,P$260)+'СЕТ СН'!$F$12</f>
        <v>385.58593893</v>
      </c>
      <c r="Q273" s="37">
        <f>SUMIFS(СВЦЭМ!$H$34:$H$777,СВЦЭМ!$A$34:$A$777,$A273,СВЦЭМ!$B$34:$B$777,Q$260)+'СЕТ СН'!$F$12</f>
        <v>371.94775285999998</v>
      </c>
      <c r="R273" s="37">
        <f>SUMIFS(СВЦЭМ!$H$34:$H$777,СВЦЭМ!$A$34:$A$777,$A273,СВЦЭМ!$B$34:$B$777,R$260)+'СЕТ СН'!$F$12</f>
        <v>373.64178422999998</v>
      </c>
      <c r="S273" s="37">
        <f>SUMIFS(СВЦЭМ!$H$34:$H$777,СВЦЭМ!$A$34:$A$777,$A273,СВЦЭМ!$B$34:$B$777,S$260)+'СЕТ СН'!$F$12</f>
        <v>382.94943233999999</v>
      </c>
      <c r="T273" s="37">
        <f>SUMIFS(СВЦЭМ!$H$34:$H$777,СВЦЭМ!$A$34:$A$777,$A273,СВЦЭМ!$B$34:$B$777,T$260)+'СЕТ СН'!$F$12</f>
        <v>382.55669289000002</v>
      </c>
      <c r="U273" s="37">
        <f>SUMIFS(СВЦЭМ!$H$34:$H$777,СВЦЭМ!$A$34:$A$777,$A273,СВЦЭМ!$B$34:$B$777,U$260)+'СЕТ СН'!$F$12</f>
        <v>379.31215562</v>
      </c>
      <c r="V273" s="37">
        <f>SUMIFS(СВЦЭМ!$H$34:$H$777,СВЦЭМ!$A$34:$A$777,$A273,СВЦЭМ!$B$34:$B$777,V$260)+'СЕТ СН'!$F$12</f>
        <v>378.39618555999999</v>
      </c>
      <c r="W273" s="37">
        <f>SUMIFS(СВЦЭМ!$H$34:$H$777,СВЦЭМ!$A$34:$A$777,$A273,СВЦЭМ!$B$34:$B$777,W$260)+'СЕТ СН'!$F$12</f>
        <v>402.75320594999999</v>
      </c>
      <c r="X273" s="37">
        <f>SUMIFS(СВЦЭМ!$H$34:$H$777,СВЦЭМ!$A$34:$A$777,$A273,СВЦЭМ!$B$34:$B$777,X$260)+'СЕТ СН'!$F$12</f>
        <v>457.24855811999998</v>
      </c>
      <c r="Y273" s="37">
        <f>SUMIFS(СВЦЭМ!$H$34:$H$777,СВЦЭМ!$A$34:$A$777,$A273,СВЦЭМ!$B$34:$B$777,Y$260)+'СЕТ СН'!$F$12</f>
        <v>510.30515098000001</v>
      </c>
    </row>
    <row r="274" spans="1:25" ht="15.75" x14ac:dyDescent="0.2">
      <c r="A274" s="36">
        <f t="shared" si="7"/>
        <v>43265</v>
      </c>
      <c r="B274" s="37">
        <f>SUMIFS(СВЦЭМ!$H$34:$H$777,СВЦЭМ!$A$34:$A$777,$A274,СВЦЭМ!$B$34:$B$777,B$260)+'СЕТ СН'!$F$12</f>
        <v>539.80519157000003</v>
      </c>
      <c r="C274" s="37">
        <f>SUMIFS(СВЦЭМ!$H$34:$H$777,СВЦЭМ!$A$34:$A$777,$A274,СВЦЭМ!$B$34:$B$777,C$260)+'СЕТ СН'!$F$12</f>
        <v>559.94260708000002</v>
      </c>
      <c r="D274" s="37">
        <f>SUMIFS(СВЦЭМ!$H$34:$H$777,СВЦЭМ!$A$34:$A$777,$A274,СВЦЭМ!$B$34:$B$777,D$260)+'СЕТ СН'!$F$12</f>
        <v>555.33196278000003</v>
      </c>
      <c r="E274" s="37">
        <f>SUMIFS(СВЦЭМ!$H$34:$H$777,СВЦЭМ!$A$34:$A$777,$A274,СВЦЭМ!$B$34:$B$777,E$260)+'СЕТ СН'!$F$12</f>
        <v>556.48819515000002</v>
      </c>
      <c r="F274" s="37">
        <f>SUMIFS(СВЦЭМ!$H$34:$H$777,СВЦЭМ!$A$34:$A$777,$A274,СВЦЭМ!$B$34:$B$777,F$260)+'СЕТ СН'!$F$12</f>
        <v>554.76029879999999</v>
      </c>
      <c r="G274" s="37">
        <f>SUMIFS(СВЦЭМ!$H$34:$H$777,СВЦЭМ!$A$34:$A$777,$A274,СВЦЭМ!$B$34:$B$777,G$260)+'СЕТ СН'!$F$12</f>
        <v>556.85928514</v>
      </c>
      <c r="H274" s="37">
        <f>SUMIFS(СВЦЭМ!$H$34:$H$777,СВЦЭМ!$A$34:$A$777,$A274,СВЦЭМ!$B$34:$B$777,H$260)+'СЕТ СН'!$F$12</f>
        <v>542.96023359000003</v>
      </c>
      <c r="I274" s="37">
        <f>SUMIFS(СВЦЭМ!$H$34:$H$777,СВЦЭМ!$A$34:$A$777,$A274,СВЦЭМ!$B$34:$B$777,I$260)+'СЕТ СН'!$F$12</f>
        <v>467.39820035999998</v>
      </c>
      <c r="J274" s="37">
        <f>SUMIFS(СВЦЭМ!$H$34:$H$777,СВЦЭМ!$A$34:$A$777,$A274,СВЦЭМ!$B$34:$B$777,J$260)+'СЕТ СН'!$F$12</f>
        <v>409.79081745000002</v>
      </c>
      <c r="K274" s="37">
        <f>SUMIFS(СВЦЭМ!$H$34:$H$777,СВЦЭМ!$A$34:$A$777,$A274,СВЦЭМ!$B$34:$B$777,K$260)+'СЕТ СН'!$F$12</f>
        <v>378.00244736000002</v>
      </c>
      <c r="L274" s="37">
        <f>SUMIFS(СВЦЭМ!$H$34:$H$777,СВЦЭМ!$A$34:$A$777,$A274,СВЦЭМ!$B$34:$B$777,L$260)+'СЕТ СН'!$F$12</f>
        <v>374.58611516000002</v>
      </c>
      <c r="M274" s="37">
        <f>SUMIFS(СВЦЭМ!$H$34:$H$777,СВЦЭМ!$A$34:$A$777,$A274,СВЦЭМ!$B$34:$B$777,M$260)+'СЕТ СН'!$F$12</f>
        <v>375.79202226000001</v>
      </c>
      <c r="N274" s="37">
        <f>SUMIFS(СВЦЭМ!$H$34:$H$777,СВЦЭМ!$A$34:$A$777,$A274,СВЦЭМ!$B$34:$B$777,N$260)+'СЕТ СН'!$F$12</f>
        <v>368.06887998000002</v>
      </c>
      <c r="O274" s="37">
        <f>SUMIFS(СВЦЭМ!$H$34:$H$777,СВЦЭМ!$A$34:$A$777,$A274,СВЦЭМ!$B$34:$B$777,O$260)+'СЕТ СН'!$F$12</f>
        <v>371.14465115000002</v>
      </c>
      <c r="P274" s="37">
        <f>SUMIFS(СВЦЭМ!$H$34:$H$777,СВЦЭМ!$A$34:$A$777,$A274,СВЦЭМ!$B$34:$B$777,P$260)+'СЕТ СН'!$F$12</f>
        <v>379.6330724</v>
      </c>
      <c r="Q274" s="37">
        <f>SUMIFS(СВЦЭМ!$H$34:$H$777,СВЦЭМ!$A$34:$A$777,$A274,СВЦЭМ!$B$34:$B$777,Q$260)+'СЕТ СН'!$F$12</f>
        <v>383.79425351999998</v>
      </c>
      <c r="R274" s="37">
        <f>SUMIFS(СВЦЭМ!$H$34:$H$777,СВЦЭМ!$A$34:$A$777,$A274,СВЦЭМ!$B$34:$B$777,R$260)+'СЕТ СН'!$F$12</f>
        <v>386.23455603000002</v>
      </c>
      <c r="S274" s="37">
        <f>SUMIFS(СВЦЭМ!$H$34:$H$777,СВЦЭМ!$A$34:$A$777,$A274,СВЦЭМ!$B$34:$B$777,S$260)+'СЕТ СН'!$F$12</f>
        <v>387.88667163999997</v>
      </c>
      <c r="T274" s="37">
        <f>SUMIFS(СВЦЭМ!$H$34:$H$777,СВЦЭМ!$A$34:$A$777,$A274,СВЦЭМ!$B$34:$B$777,T$260)+'СЕТ СН'!$F$12</f>
        <v>389.36689611999998</v>
      </c>
      <c r="U274" s="37">
        <f>SUMIFS(СВЦЭМ!$H$34:$H$777,СВЦЭМ!$A$34:$A$777,$A274,СВЦЭМ!$B$34:$B$777,U$260)+'СЕТ СН'!$F$12</f>
        <v>380.26867406000002</v>
      </c>
      <c r="V274" s="37">
        <f>SUMIFS(СВЦЭМ!$H$34:$H$777,СВЦЭМ!$A$34:$A$777,$A274,СВЦЭМ!$B$34:$B$777,V$260)+'СЕТ СН'!$F$12</f>
        <v>379.85918509999999</v>
      </c>
      <c r="W274" s="37">
        <f>SUMIFS(СВЦЭМ!$H$34:$H$777,СВЦЭМ!$A$34:$A$777,$A274,СВЦЭМ!$B$34:$B$777,W$260)+'СЕТ СН'!$F$12</f>
        <v>400.59396161000001</v>
      </c>
      <c r="X274" s="37">
        <f>SUMIFS(СВЦЭМ!$H$34:$H$777,СВЦЭМ!$A$34:$A$777,$A274,СВЦЭМ!$B$34:$B$777,X$260)+'СЕТ СН'!$F$12</f>
        <v>459.96406535</v>
      </c>
      <c r="Y274" s="37">
        <f>SUMIFS(СВЦЭМ!$H$34:$H$777,СВЦЭМ!$A$34:$A$777,$A274,СВЦЭМ!$B$34:$B$777,Y$260)+'СЕТ СН'!$F$12</f>
        <v>531.90736883</v>
      </c>
    </row>
    <row r="275" spans="1:25" ht="15.75" x14ac:dyDescent="0.2">
      <c r="A275" s="36">
        <f t="shared" si="7"/>
        <v>43266</v>
      </c>
      <c r="B275" s="37">
        <f>SUMIFS(СВЦЭМ!$H$34:$H$777,СВЦЭМ!$A$34:$A$777,$A275,СВЦЭМ!$B$34:$B$777,B$260)+'СЕТ СН'!$F$12</f>
        <v>524.98479910000003</v>
      </c>
      <c r="C275" s="37">
        <f>SUMIFS(СВЦЭМ!$H$34:$H$777,СВЦЭМ!$A$34:$A$777,$A275,СВЦЭМ!$B$34:$B$777,C$260)+'СЕТ СН'!$F$12</f>
        <v>556.70910004999996</v>
      </c>
      <c r="D275" s="37">
        <f>SUMIFS(СВЦЭМ!$H$34:$H$777,СВЦЭМ!$A$34:$A$777,$A275,СВЦЭМ!$B$34:$B$777,D$260)+'СЕТ СН'!$F$12</f>
        <v>555.59754055999997</v>
      </c>
      <c r="E275" s="37">
        <f>SUMIFS(СВЦЭМ!$H$34:$H$777,СВЦЭМ!$A$34:$A$777,$A275,СВЦЭМ!$B$34:$B$777,E$260)+'СЕТ СН'!$F$12</f>
        <v>552.11592372999996</v>
      </c>
      <c r="F275" s="37">
        <f>SUMIFS(СВЦЭМ!$H$34:$H$777,СВЦЭМ!$A$34:$A$777,$A275,СВЦЭМ!$B$34:$B$777,F$260)+'СЕТ СН'!$F$12</f>
        <v>551.03615678999995</v>
      </c>
      <c r="G275" s="37">
        <f>SUMIFS(СВЦЭМ!$H$34:$H$777,СВЦЭМ!$A$34:$A$777,$A275,СВЦЭМ!$B$34:$B$777,G$260)+'СЕТ СН'!$F$12</f>
        <v>552.52849623999998</v>
      </c>
      <c r="H275" s="37">
        <f>SUMIFS(СВЦЭМ!$H$34:$H$777,СВЦЭМ!$A$34:$A$777,$A275,СВЦЭМ!$B$34:$B$777,H$260)+'СЕТ СН'!$F$12</f>
        <v>520.72598973000004</v>
      </c>
      <c r="I275" s="37">
        <f>SUMIFS(СВЦЭМ!$H$34:$H$777,СВЦЭМ!$A$34:$A$777,$A275,СВЦЭМ!$B$34:$B$777,I$260)+'СЕТ СН'!$F$12</f>
        <v>434.71245587999999</v>
      </c>
      <c r="J275" s="37">
        <f>SUMIFS(СВЦЭМ!$H$34:$H$777,СВЦЭМ!$A$34:$A$777,$A275,СВЦЭМ!$B$34:$B$777,J$260)+'СЕТ СН'!$F$12</f>
        <v>387.15898486999998</v>
      </c>
      <c r="K275" s="37">
        <f>SUMIFS(СВЦЭМ!$H$34:$H$777,СВЦЭМ!$A$34:$A$777,$A275,СВЦЭМ!$B$34:$B$777,K$260)+'СЕТ СН'!$F$12</f>
        <v>370.11424433000002</v>
      </c>
      <c r="L275" s="37">
        <f>SUMIFS(СВЦЭМ!$H$34:$H$777,СВЦЭМ!$A$34:$A$777,$A275,СВЦЭМ!$B$34:$B$777,L$260)+'СЕТ СН'!$F$12</f>
        <v>369.11778624999999</v>
      </c>
      <c r="M275" s="37">
        <f>SUMIFS(СВЦЭМ!$H$34:$H$777,СВЦЭМ!$A$34:$A$777,$A275,СВЦЭМ!$B$34:$B$777,M$260)+'СЕТ СН'!$F$12</f>
        <v>359.78291695000001</v>
      </c>
      <c r="N275" s="37">
        <f>SUMIFS(СВЦЭМ!$H$34:$H$777,СВЦЭМ!$A$34:$A$777,$A275,СВЦЭМ!$B$34:$B$777,N$260)+'СЕТ СН'!$F$12</f>
        <v>361.9886497</v>
      </c>
      <c r="O275" s="37">
        <f>SUMIFS(СВЦЭМ!$H$34:$H$777,СВЦЭМ!$A$34:$A$777,$A275,СВЦЭМ!$B$34:$B$777,O$260)+'СЕТ СН'!$F$12</f>
        <v>361.76638624999998</v>
      </c>
      <c r="P275" s="37">
        <f>SUMIFS(СВЦЭМ!$H$34:$H$777,СВЦЭМ!$A$34:$A$777,$A275,СВЦЭМ!$B$34:$B$777,P$260)+'СЕТ СН'!$F$12</f>
        <v>364.38371632000002</v>
      </c>
      <c r="Q275" s="37">
        <f>SUMIFS(СВЦЭМ!$H$34:$H$777,СВЦЭМ!$A$34:$A$777,$A275,СВЦЭМ!$B$34:$B$777,Q$260)+'СЕТ СН'!$F$12</f>
        <v>384.40663847000002</v>
      </c>
      <c r="R275" s="37">
        <f>SUMIFS(СВЦЭМ!$H$34:$H$777,СВЦЭМ!$A$34:$A$777,$A275,СВЦЭМ!$B$34:$B$777,R$260)+'СЕТ СН'!$F$12</f>
        <v>373.65773505999999</v>
      </c>
      <c r="S275" s="37">
        <f>SUMIFS(СВЦЭМ!$H$34:$H$777,СВЦЭМ!$A$34:$A$777,$A275,СВЦЭМ!$B$34:$B$777,S$260)+'СЕТ СН'!$F$12</f>
        <v>368.12593561</v>
      </c>
      <c r="T275" s="37">
        <f>SUMIFS(СВЦЭМ!$H$34:$H$777,СВЦЭМ!$A$34:$A$777,$A275,СВЦЭМ!$B$34:$B$777,T$260)+'СЕТ СН'!$F$12</f>
        <v>367.70907642999998</v>
      </c>
      <c r="U275" s="37">
        <f>SUMIFS(СВЦЭМ!$H$34:$H$777,СВЦЭМ!$A$34:$A$777,$A275,СВЦЭМ!$B$34:$B$777,U$260)+'СЕТ СН'!$F$12</f>
        <v>368.87819402000002</v>
      </c>
      <c r="V275" s="37">
        <f>SUMIFS(СВЦЭМ!$H$34:$H$777,СВЦЭМ!$A$34:$A$777,$A275,СВЦЭМ!$B$34:$B$777,V$260)+'СЕТ СН'!$F$12</f>
        <v>371.88150504999999</v>
      </c>
      <c r="W275" s="37">
        <f>SUMIFS(СВЦЭМ!$H$34:$H$777,СВЦЭМ!$A$34:$A$777,$A275,СВЦЭМ!$B$34:$B$777,W$260)+'СЕТ СН'!$F$12</f>
        <v>399.20722857999999</v>
      </c>
      <c r="X275" s="37">
        <f>SUMIFS(СВЦЭМ!$H$34:$H$777,СВЦЭМ!$A$34:$A$777,$A275,СВЦЭМ!$B$34:$B$777,X$260)+'СЕТ СН'!$F$12</f>
        <v>451.80364401999998</v>
      </c>
      <c r="Y275" s="37">
        <f>SUMIFS(СВЦЭМ!$H$34:$H$777,СВЦЭМ!$A$34:$A$777,$A275,СВЦЭМ!$B$34:$B$777,Y$260)+'СЕТ СН'!$F$12</f>
        <v>512.81228745999999</v>
      </c>
    </row>
    <row r="276" spans="1:25" ht="15.75" x14ac:dyDescent="0.2">
      <c r="A276" s="36">
        <f t="shared" si="7"/>
        <v>43267</v>
      </c>
      <c r="B276" s="37">
        <f>SUMIFS(СВЦЭМ!$H$34:$H$777,СВЦЭМ!$A$34:$A$777,$A276,СВЦЭМ!$B$34:$B$777,B$260)+'СЕТ СН'!$F$12</f>
        <v>526.06404269999996</v>
      </c>
      <c r="C276" s="37">
        <f>SUMIFS(СВЦЭМ!$H$34:$H$777,СВЦЭМ!$A$34:$A$777,$A276,СВЦЭМ!$B$34:$B$777,C$260)+'СЕТ СН'!$F$12</f>
        <v>553.43213965999996</v>
      </c>
      <c r="D276" s="37">
        <f>SUMIFS(СВЦЭМ!$H$34:$H$777,СВЦЭМ!$A$34:$A$777,$A276,СВЦЭМ!$B$34:$B$777,D$260)+'СЕТ СН'!$F$12</f>
        <v>555.45176226000001</v>
      </c>
      <c r="E276" s="37">
        <f>SUMIFS(СВЦЭМ!$H$34:$H$777,СВЦЭМ!$A$34:$A$777,$A276,СВЦЭМ!$B$34:$B$777,E$260)+'СЕТ СН'!$F$12</f>
        <v>552.12122678000003</v>
      </c>
      <c r="F276" s="37">
        <f>SUMIFS(СВЦЭМ!$H$34:$H$777,СВЦЭМ!$A$34:$A$777,$A276,СВЦЭМ!$B$34:$B$777,F$260)+'СЕТ СН'!$F$12</f>
        <v>549.39808295</v>
      </c>
      <c r="G276" s="37">
        <f>SUMIFS(СВЦЭМ!$H$34:$H$777,СВЦЭМ!$A$34:$A$777,$A276,СВЦЭМ!$B$34:$B$777,G$260)+'СЕТ СН'!$F$12</f>
        <v>551.79104328000005</v>
      </c>
      <c r="H276" s="37">
        <f>SUMIFS(СВЦЭМ!$H$34:$H$777,СВЦЭМ!$A$34:$A$777,$A276,СВЦЭМ!$B$34:$B$777,H$260)+'СЕТ СН'!$F$12</f>
        <v>529.95619094000006</v>
      </c>
      <c r="I276" s="37">
        <f>SUMIFS(СВЦЭМ!$H$34:$H$777,СВЦЭМ!$A$34:$A$777,$A276,СВЦЭМ!$B$34:$B$777,I$260)+'СЕТ СН'!$F$12</f>
        <v>452.49106073000002</v>
      </c>
      <c r="J276" s="37">
        <f>SUMIFS(СВЦЭМ!$H$34:$H$777,СВЦЭМ!$A$34:$A$777,$A276,СВЦЭМ!$B$34:$B$777,J$260)+'СЕТ СН'!$F$12</f>
        <v>380.13082650000001</v>
      </c>
      <c r="K276" s="37">
        <f>SUMIFS(СВЦЭМ!$H$34:$H$777,СВЦЭМ!$A$34:$A$777,$A276,СВЦЭМ!$B$34:$B$777,K$260)+'СЕТ СН'!$F$12</f>
        <v>356.47082233999998</v>
      </c>
      <c r="L276" s="37">
        <f>SUMIFS(СВЦЭМ!$H$34:$H$777,СВЦЭМ!$A$34:$A$777,$A276,СВЦЭМ!$B$34:$B$777,L$260)+'СЕТ СН'!$F$12</f>
        <v>349.64450613999998</v>
      </c>
      <c r="M276" s="37">
        <f>SUMIFS(СВЦЭМ!$H$34:$H$777,СВЦЭМ!$A$34:$A$777,$A276,СВЦЭМ!$B$34:$B$777,M$260)+'СЕТ СН'!$F$12</f>
        <v>346.79454133000002</v>
      </c>
      <c r="N276" s="37">
        <f>SUMIFS(СВЦЭМ!$H$34:$H$777,СВЦЭМ!$A$34:$A$777,$A276,СВЦЭМ!$B$34:$B$777,N$260)+'СЕТ СН'!$F$12</f>
        <v>349.80280741000001</v>
      </c>
      <c r="O276" s="37">
        <f>SUMIFS(СВЦЭМ!$H$34:$H$777,СВЦЭМ!$A$34:$A$777,$A276,СВЦЭМ!$B$34:$B$777,O$260)+'СЕТ СН'!$F$12</f>
        <v>354.51892248000001</v>
      </c>
      <c r="P276" s="37">
        <f>SUMIFS(СВЦЭМ!$H$34:$H$777,СВЦЭМ!$A$34:$A$777,$A276,СВЦЭМ!$B$34:$B$777,P$260)+'СЕТ СН'!$F$12</f>
        <v>362.84780711000002</v>
      </c>
      <c r="Q276" s="37">
        <f>SUMIFS(СВЦЭМ!$H$34:$H$777,СВЦЭМ!$A$34:$A$777,$A276,СВЦЭМ!$B$34:$B$777,Q$260)+'СЕТ СН'!$F$12</f>
        <v>363.38501286000002</v>
      </c>
      <c r="R276" s="37">
        <f>SUMIFS(СВЦЭМ!$H$34:$H$777,СВЦЭМ!$A$34:$A$777,$A276,СВЦЭМ!$B$34:$B$777,R$260)+'СЕТ СН'!$F$12</f>
        <v>364.06847255000002</v>
      </c>
      <c r="S276" s="37">
        <f>SUMIFS(СВЦЭМ!$H$34:$H$777,СВЦЭМ!$A$34:$A$777,$A276,СВЦЭМ!$B$34:$B$777,S$260)+'СЕТ СН'!$F$12</f>
        <v>355.62805372000003</v>
      </c>
      <c r="T276" s="37">
        <f>SUMIFS(СВЦЭМ!$H$34:$H$777,СВЦЭМ!$A$34:$A$777,$A276,СВЦЭМ!$B$34:$B$777,T$260)+'СЕТ СН'!$F$12</f>
        <v>354.28126422999998</v>
      </c>
      <c r="U276" s="37">
        <f>SUMIFS(СВЦЭМ!$H$34:$H$777,СВЦЭМ!$A$34:$A$777,$A276,СВЦЭМ!$B$34:$B$777,U$260)+'СЕТ СН'!$F$12</f>
        <v>357.50242787000002</v>
      </c>
      <c r="V276" s="37">
        <f>SUMIFS(СВЦЭМ!$H$34:$H$777,СВЦЭМ!$A$34:$A$777,$A276,СВЦЭМ!$B$34:$B$777,V$260)+'СЕТ СН'!$F$12</f>
        <v>350.80180883999998</v>
      </c>
      <c r="W276" s="37">
        <f>SUMIFS(СВЦЭМ!$H$34:$H$777,СВЦЭМ!$A$34:$A$777,$A276,СВЦЭМ!$B$34:$B$777,W$260)+'СЕТ СН'!$F$12</f>
        <v>377.53818754000002</v>
      </c>
      <c r="X276" s="37">
        <f>SUMIFS(СВЦЭМ!$H$34:$H$777,СВЦЭМ!$A$34:$A$777,$A276,СВЦЭМ!$B$34:$B$777,X$260)+'СЕТ СН'!$F$12</f>
        <v>433.64516609999998</v>
      </c>
      <c r="Y276" s="37">
        <f>SUMIFS(СВЦЭМ!$H$34:$H$777,СВЦЭМ!$A$34:$A$777,$A276,СВЦЭМ!$B$34:$B$777,Y$260)+'СЕТ СН'!$F$12</f>
        <v>505.10383910000002</v>
      </c>
    </row>
    <row r="277" spans="1:25" ht="15.75" x14ac:dyDescent="0.2">
      <c r="A277" s="36">
        <f t="shared" si="7"/>
        <v>43268</v>
      </c>
      <c r="B277" s="37">
        <f>SUMIFS(СВЦЭМ!$H$34:$H$777,СВЦЭМ!$A$34:$A$777,$A277,СВЦЭМ!$B$34:$B$777,B$260)+'СЕТ СН'!$F$12</f>
        <v>525.63691506999999</v>
      </c>
      <c r="C277" s="37">
        <f>SUMIFS(СВЦЭМ!$H$34:$H$777,СВЦЭМ!$A$34:$A$777,$A277,СВЦЭМ!$B$34:$B$777,C$260)+'СЕТ СН'!$F$12</f>
        <v>557.13840010000001</v>
      </c>
      <c r="D277" s="37">
        <f>SUMIFS(СВЦЭМ!$H$34:$H$777,СВЦЭМ!$A$34:$A$777,$A277,СВЦЭМ!$B$34:$B$777,D$260)+'СЕТ СН'!$F$12</f>
        <v>558.91023775999997</v>
      </c>
      <c r="E277" s="37">
        <f>SUMIFS(СВЦЭМ!$H$34:$H$777,СВЦЭМ!$A$34:$A$777,$A277,СВЦЭМ!$B$34:$B$777,E$260)+'СЕТ СН'!$F$12</f>
        <v>555.47292929000002</v>
      </c>
      <c r="F277" s="37">
        <f>SUMIFS(СВЦЭМ!$H$34:$H$777,СВЦЭМ!$A$34:$A$777,$A277,СВЦЭМ!$B$34:$B$777,F$260)+'СЕТ СН'!$F$12</f>
        <v>551.72380456999997</v>
      </c>
      <c r="G277" s="37">
        <f>SUMIFS(СВЦЭМ!$H$34:$H$777,СВЦЭМ!$A$34:$A$777,$A277,СВЦЭМ!$B$34:$B$777,G$260)+'СЕТ СН'!$F$12</f>
        <v>547.01450011999998</v>
      </c>
      <c r="H277" s="37">
        <f>SUMIFS(СВЦЭМ!$H$34:$H$777,СВЦЭМ!$A$34:$A$777,$A277,СВЦЭМ!$B$34:$B$777,H$260)+'СЕТ СН'!$F$12</f>
        <v>543.03638340999998</v>
      </c>
      <c r="I277" s="37">
        <f>SUMIFS(СВЦЭМ!$H$34:$H$777,СВЦЭМ!$A$34:$A$777,$A277,СВЦЭМ!$B$34:$B$777,I$260)+'СЕТ СН'!$F$12</f>
        <v>490.36475933999998</v>
      </c>
      <c r="J277" s="37">
        <f>SUMIFS(СВЦЭМ!$H$34:$H$777,СВЦЭМ!$A$34:$A$777,$A277,СВЦЭМ!$B$34:$B$777,J$260)+'СЕТ СН'!$F$12</f>
        <v>411.99059361000002</v>
      </c>
      <c r="K277" s="37">
        <f>SUMIFS(СВЦЭМ!$H$34:$H$777,СВЦЭМ!$A$34:$A$777,$A277,СВЦЭМ!$B$34:$B$777,K$260)+'СЕТ СН'!$F$12</f>
        <v>368.83627118999999</v>
      </c>
      <c r="L277" s="37">
        <f>SUMIFS(СВЦЭМ!$H$34:$H$777,СВЦЭМ!$A$34:$A$777,$A277,СВЦЭМ!$B$34:$B$777,L$260)+'СЕТ СН'!$F$12</f>
        <v>350.95181853999998</v>
      </c>
      <c r="M277" s="37">
        <f>SUMIFS(СВЦЭМ!$H$34:$H$777,СВЦЭМ!$A$34:$A$777,$A277,СВЦЭМ!$B$34:$B$777,M$260)+'СЕТ СН'!$F$12</f>
        <v>346.72856666000001</v>
      </c>
      <c r="N277" s="37">
        <f>SUMIFS(СВЦЭМ!$H$34:$H$777,СВЦЭМ!$A$34:$A$777,$A277,СВЦЭМ!$B$34:$B$777,N$260)+'СЕТ СН'!$F$12</f>
        <v>346.59195441999998</v>
      </c>
      <c r="O277" s="37">
        <f>SUMIFS(СВЦЭМ!$H$34:$H$777,СВЦЭМ!$A$34:$A$777,$A277,СВЦЭМ!$B$34:$B$777,O$260)+'СЕТ СН'!$F$12</f>
        <v>344.77619034999998</v>
      </c>
      <c r="P277" s="37">
        <f>SUMIFS(СВЦЭМ!$H$34:$H$777,СВЦЭМ!$A$34:$A$777,$A277,СВЦЭМ!$B$34:$B$777,P$260)+'СЕТ СН'!$F$12</f>
        <v>365.25384484</v>
      </c>
      <c r="Q277" s="37">
        <f>SUMIFS(СВЦЭМ!$H$34:$H$777,СВЦЭМ!$A$34:$A$777,$A277,СВЦЭМ!$B$34:$B$777,Q$260)+'СЕТ СН'!$F$12</f>
        <v>370.87751605</v>
      </c>
      <c r="R277" s="37">
        <f>SUMIFS(СВЦЭМ!$H$34:$H$777,СВЦЭМ!$A$34:$A$777,$A277,СВЦЭМ!$B$34:$B$777,R$260)+'СЕТ СН'!$F$12</f>
        <v>370.32575270000001</v>
      </c>
      <c r="S277" s="37">
        <f>SUMIFS(СВЦЭМ!$H$34:$H$777,СВЦЭМ!$A$34:$A$777,$A277,СВЦЭМ!$B$34:$B$777,S$260)+'СЕТ СН'!$F$12</f>
        <v>350.65924217999998</v>
      </c>
      <c r="T277" s="37">
        <f>SUMIFS(СВЦЭМ!$H$34:$H$777,СВЦЭМ!$A$34:$A$777,$A277,СВЦЭМ!$B$34:$B$777,T$260)+'СЕТ СН'!$F$12</f>
        <v>343.55930370999999</v>
      </c>
      <c r="U277" s="37">
        <f>SUMIFS(СВЦЭМ!$H$34:$H$777,СВЦЭМ!$A$34:$A$777,$A277,СВЦЭМ!$B$34:$B$777,U$260)+'СЕТ СН'!$F$12</f>
        <v>346.47684743000002</v>
      </c>
      <c r="V277" s="37">
        <f>SUMIFS(СВЦЭМ!$H$34:$H$777,СВЦЭМ!$A$34:$A$777,$A277,СВЦЭМ!$B$34:$B$777,V$260)+'СЕТ СН'!$F$12</f>
        <v>343.15891334000003</v>
      </c>
      <c r="W277" s="37">
        <f>SUMIFS(СВЦЭМ!$H$34:$H$777,СВЦЭМ!$A$34:$A$777,$A277,СВЦЭМ!$B$34:$B$777,W$260)+'СЕТ СН'!$F$12</f>
        <v>374.39827423999998</v>
      </c>
      <c r="X277" s="37">
        <f>SUMIFS(СВЦЭМ!$H$34:$H$777,СВЦЭМ!$A$34:$A$777,$A277,СВЦЭМ!$B$34:$B$777,X$260)+'СЕТ СН'!$F$12</f>
        <v>409.70164333000002</v>
      </c>
      <c r="Y277" s="37">
        <f>SUMIFS(СВЦЭМ!$H$34:$H$777,СВЦЭМ!$A$34:$A$777,$A277,СВЦЭМ!$B$34:$B$777,Y$260)+'СЕТ СН'!$F$12</f>
        <v>479.9613003</v>
      </c>
    </row>
    <row r="278" spans="1:25" ht="15.75" x14ac:dyDescent="0.2">
      <c r="A278" s="36">
        <f t="shared" si="7"/>
        <v>43269</v>
      </c>
      <c r="B278" s="37">
        <f>SUMIFS(СВЦЭМ!$H$34:$H$777,СВЦЭМ!$A$34:$A$777,$A278,СВЦЭМ!$B$34:$B$777,B$260)+'СЕТ СН'!$F$12</f>
        <v>552.16773501</v>
      </c>
      <c r="C278" s="37">
        <f>SUMIFS(СВЦЭМ!$H$34:$H$777,СВЦЭМ!$A$34:$A$777,$A278,СВЦЭМ!$B$34:$B$777,C$260)+'СЕТ СН'!$F$12</f>
        <v>564.48620636999999</v>
      </c>
      <c r="D278" s="37">
        <f>SUMIFS(СВЦЭМ!$H$34:$H$777,СВЦЭМ!$A$34:$A$777,$A278,СВЦЭМ!$B$34:$B$777,D$260)+'СЕТ СН'!$F$12</f>
        <v>558.57193362999999</v>
      </c>
      <c r="E278" s="37">
        <f>SUMIFS(СВЦЭМ!$H$34:$H$777,СВЦЭМ!$A$34:$A$777,$A278,СВЦЭМ!$B$34:$B$777,E$260)+'СЕТ СН'!$F$12</f>
        <v>554.40091789999997</v>
      </c>
      <c r="F278" s="37">
        <f>SUMIFS(СВЦЭМ!$H$34:$H$777,СВЦЭМ!$A$34:$A$777,$A278,СВЦЭМ!$B$34:$B$777,F$260)+'СЕТ СН'!$F$12</f>
        <v>551.10634574999995</v>
      </c>
      <c r="G278" s="37">
        <f>SUMIFS(СВЦЭМ!$H$34:$H$777,СВЦЭМ!$A$34:$A$777,$A278,СВЦЭМ!$B$34:$B$777,G$260)+'СЕТ СН'!$F$12</f>
        <v>553.94842757000004</v>
      </c>
      <c r="H278" s="37">
        <f>SUMIFS(СВЦЭМ!$H$34:$H$777,СВЦЭМ!$A$34:$A$777,$A278,СВЦЭМ!$B$34:$B$777,H$260)+'СЕТ СН'!$F$12</f>
        <v>532.73281062000001</v>
      </c>
      <c r="I278" s="37">
        <f>SUMIFS(СВЦЭМ!$H$34:$H$777,СВЦЭМ!$A$34:$A$777,$A278,СВЦЭМ!$B$34:$B$777,I$260)+'СЕТ СН'!$F$12</f>
        <v>454.96675062999998</v>
      </c>
      <c r="J278" s="37">
        <f>SUMIFS(СВЦЭМ!$H$34:$H$777,СВЦЭМ!$A$34:$A$777,$A278,СВЦЭМ!$B$34:$B$777,J$260)+'СЕТ СН'!$F$12</f>
        <v>389.72612140000001</v>
      </c>
      <c r="K278" s="37">
        <f>SUMIFS(СВЦЭМ!$H$34:$H$777,СВЦЭМ!$A$34:$A$777,$A278,СВЦЭМ!$B$34:$B$777,K$260)+'СЕТ СН'!$F$12</f>
        <v>362.28893821999998</v>
      </c>
      <c r="L278" s="37">
        <f>SUMIFS(СВЦЭМ!$H$34:$H$777,СВЦЭМ!$A$34:$A$777,$A278,СВЦЭМ!$B$34:$B$777,L$260)+'СЕТ СН'!$F$12</f>
        <v>359.67686172999998</v>
      </c>
      <c r="M278" s="37">
        <f>SUMIFS(СВЦЭМ!$H$34:$H$777,СВЦЭМ!$A$34:$A$777,$A278,СВЦЭМ!$B$34:$B$777,M$260)+'СЕТ СН'!$F$12</f>
        <v>360.91437279000002</v>
      </c>
      <c r="N278" s="37">
        <f>SUMIFS(СВЦЭМ!$H$34:$H$777,СВЦЭМ!$A$34:$A$777,$A278,СВЦЭМ!$B$34:$B$777,N$260)+'СЕТ СН'!$F$12</f>
        <v>355.63114952000001</v>
      </c>
      <c r="O278" s="37">
        <f>SUMIFS(СВЦЭМ!$H$34:$H$777,СВЦЭМ!$A$34:$A$777,$A278,СВЦЭМ!$B$34:$B$777,O$260)+'СЕТ СН'!$F$12</f>
        <v>352.59851024</v>
      </c>
      <c r="P278" s="37">
        <f>SUMIFS(СВЦЭМ!$H$34:$H$777,СВЦЭМ!$A$34:$A$777,$A278,СВЦЭМ!$B$34:$B$777,P$260)+'СЕТ СН'!$F$12</f>
        <v>360.55391342000001</v>
      </c>
      <c r="Q278" s="37">
        <f>SUMIFS(СВЦЭМ!$H$34:$H$777,СВЦЭМ!$A$34:$A$777,$A278,СВЦЭМ!$B$34:$B$777,Q$260)+'СЕТ СН'!$F$12</f>
        <v>360.71140717999998</v>
      </c>
      <c r="R278" s="37">
        <f>SUMIFS(СВЦЭМ!$H$34:$H$777,СВЦЭМ!$A$34:$A$777,$A278,СВЦЭМ!$B$34:$B$777,R$260)+'СЕТ СН'!$F$12</f>
        <v>363.71039617999998</v>
      </c>
      <c r="S278" s="37">
        <f>SUMIFS(СВЦЭМ!$H$34:$H$777,СВЦЭМ!$A$34:$A$777,$A278,СВЦЭМ!$B$34:$B$777,S$260)+'СЕТ СН'!$F$12</f>
        <v>359.69086985000001</v>
      </c>
      <c r="T278" s="37">
        <f>SUMIFS(СВЦЭМ!$H$34:$H$777,СВЦЭМ!$A$34:$A$777,$A278,СВЦЭМ!$B$34:$B$777,T$260)+'СЕТ СН'!$F$12</f>
        <v>355.09084094000002</v>
      </c>
      <c r="U278" s="37">
        <f>SUMIFS(СВЦЭМ!$H$34:$H$777,СВЦЭМ!$A$34:$A$777,$A278,СВЦЭМ!$B$34:$B$777,U$260)+'СЕТ СН'!$F$12</f>
        <v>361.95876852999999</v>
      </c>
      <c r="V278" s="37">
        <f>SUMIFS(СВЦЭМ!$H$34:$H$777,СВЦЭМ!$A$34:$A$777,$A278,СВЦЭМ!$B$34:$B$777,V$260)+'СЕТ СН'!$F$12</f>
        <v>364.17352965999999</v>
      </c>
      <c r="W278" s="37">
        <f>SUMIFS(СВЦЭМ!$H$34:$H$777,СВЦЭМ!$A$34:$A$777,$A278,СВЦЭМ!$B$34:$B$777,W$260)+'СЕТ СН'!$F$12</f>
        <v>387.38612338000002</v>
      </c>
      <c r="X278" s="37">
        <f>SUMIFS(СВЦЭМ!$H$34:$H$777,СВЦЭМ!$A$34:$A$777,$A278,СВЦЭМ!$B$34:$B$777,X$260)+'СЕТ СН'!$F$12</f>
        <v>441.68305548000001</v>
      </c>
      <c r="Y278" s="37">
        <f>SUMIFS(СВЦЭМ!$H$34:$H$777,СВЦЭМ!$A$34:$A$777,$A278,СВЦЭМ!$B$34:$B$777,Y$260)+'СЕТ СН'!$F$12</f>
        <v>507.80708313999997</v>
      </c>
    </row>
    <row r="279" spans="1:25" ht="15.75" x14ac:dyDescent="0.2">
      <c r="A279" s="36">
        <f t="shared" si="7"/>
        <v>43270</v>
      </c>
      <c r="B279" s="37">
        <f>SUMIFS(СВЦЭМ!$H$34:$H$777,СВЦЭМ!$A$34:$A$777,$A279,СВЦЭМ!$B$34:$B$777,B$260)+'СЕТ СН'!$F$12</f>
        <v>499.79664249000001</v>
      </c>
      <c r="C279" s="37">
        <f>SUMIFS(СВЦЭМ!$H$34:$H$777,СВЦЭМ!$A$34:$A$777,$A279,СВЦЭМ!$B$34:$B$777,C$260)+'СЕТ СН'!$F$12</f>
        <v>524.06569838999997</v>
      </c>
      <c r="D279" s="37">
        <f>SUMIFS(СВЦЭМ!$H$34:$H$777,СВЦЭМ!$A$34:$A$777,$A279,СВЦЭМ!$B$34:$B$777,D$260)+'СЕТ СН'!$F$12</f>
        <v>528.98571601000003</v>
      </c>
      <c r="E279" s="37">
        <f>SUMIFS(СВЦЭМ!$H$34:$H$777,СВЦЭМ!$A$34:$A$777,$A279,СВЦЭМ!$B$34:$B$777,E$260)+'СЕТ СН'!$F$12</f>
        <v>476.04551858000002</v>
      </c>
      <c r="F279" s="37">
        <f>SUMIFS(СВЦЭМ!$H$34:$H$777,СВЦЭМ!$A$34:$A$777,$A279,СВЦЭМ!$B$34:$B$777,F$260)+'СЕТ СН'!$F$12</f>
        <v>472.31174220999998</v>
      </c>
      <c r="G279" s="37">
        <f>SUMIFS(СВЦЭМ!$H$34:$H$777,СВЦЭМ!$A$34:$A$777,$A279,СВЦЭМ!$B$34:$B$777,G$260)+'СЕТ СН'!$F$12</f>
        <v>463.76598152999998</v>
      </c>
      <c r="H279" s="37">
        <f>SUMIFS(СВЦЭМ!$H$34:$H$777,СВЦЭМ!$A$34:$A$777,$A279,СВЦЭМ!$B$34:$B$777,H$260)+'СЕТ СН'!$F$12</f>
        <v>465.64655445</v>
      </c>
      <c r="I279" s="37">
        <f>SUMIFS(СВЦЭМ!$H$34:$H$777,СВЦЭМ!$A$34:$A$777,$A279,СВЦЭМ!$B$34:$B$777,I$260)+'СЕТ СН'!$F$12</f>
        <v>428.33522471999999</v>
      </c>
      <c r="J279" s="37">
        <f>SUMIFS(СВЦЭМ!$H$34:$H$777,СВЦЭМ!$A$34:$A$777,$A279,СВЦЭМ!$B$34:$B$777,J$260)+'СЕТ СН'!$F$12</f>
        <v>374.48327546000002</v>
      </c>
      <c r="K279" s="37">
        <f>SUMIFS(СВЦЭМ!$H$34:$H$777,СВЦЭМ!$A$34:$A$777,$A279,СВЦЭМ!$B$34:$B$777,K$260)+'СЕТ СН'!$F$12</f>
        <v>348.49883690000001</v>
      </c>
      <c r="L279" s="37">
        <f>SUMIFS(СВЦЭМ!$H$34:$H$777,СВЦЭМ!$A$34:$A$777,$A279,СВЦЭМ!$B$34:$B$777,L$260)+'СЕТ СН'!$F$12</f>
        <v>347.59260325999998</v>
      </c>
      <c r="M279" s="37">
        <f>SUMIFS(СВЦЭМ!$H$34:$H$777,СВЦЭМ!$A$34:$A$777,$A279,СВЦЭМ!$B$34:$B$777,M$260)+'СЕТ СН'!$F$12</f>
        <v>351.37222260999999</v>
      </c>
      <c r="N279" s="37">
        <f>SUMIFS(СВЦЭМ!$H$34:$H$777,СВЦЭМ!$A$34:$A$777,$A279,СВЦЭМ!$B$34:$B$777,N$260)+'СЕТ СН'!$F$12</f>
        <v>351.32249843</v>
      </c>
      <c r="O279" s="37">
        <f>SUMIFS(СВЦЭМ!$H$34:$H$777,СВЦЭМ!$A$34:$A$777,$A279,СВЦЭМ!$B$34:$B$777,O$260)+'СЕТ СН'!$F$12</f>
        <v>342.59770842</v>
      </c>
      <c r="P279" s="37">
        <f>SUMIFS(СВЦЭМ!$H$34:$H$777,СВЦЭМ!$A$34:$A$777,$A279,СВЦЭМ!$B$34:$B$777,P$260)+'СЕТ СН'!$F$12</f>
        <v>356.76168296999998</v>
      </c>
      <c r="Q279" s="37">
        <f>SUMIFS(СВЦЭМ!$H$34:$H$777,СВЦЭМ!$A$34:$A$777,$A279,СВЦЭМ!$B$34:$B$777,Q$260)+'СЕТ СН'!$F$12</f>
        <v>361.37471228999999</v>
      </c>
      <c r="R279" s="37">
        <f>SUMIFS(СВЦЭМ!$H$34:$H$777,СВЦЭМ!$A$34:$A$777,$A279,СВЦЭМ!$B$34:$B$777,R$260)+'СЕТ СН'!$F$12</f>
        <v>358.01018262999997</v>
      </c>
      <c r="S279" s="37">
        <f>SUMIFS(СВЦЭМ!$H$34:$H$777,СВЦЭМ!$A$34:$A$777,$A279,СВЦЭМ!$B$34:$B$777,S$260)+'СЕТ СН'!$F$12</f>
        <v>354.10396854999999</v>
      </c>
      <c r="T279" s="37">
        <f>SUMIFS(СВЦЭМ!$H$34:$H$777,СВЦЭМ!$A$34:$A$777,$A279,СВЦЭМ!$B$34:$B$777,T$260)+'СЕТ СН'!$F$12</f>
        <v>346.74831440999998</v>
      </c>
      <c r="U279" s="37">
        <f>SUMIFS(СВЦЭМ!$H$34:$H$777,СВЦЭМ!$A$34:$A$777,$A279,СВЦЭМ!$B$34:$B$777,U$260)+'СЕТ СН'!$F$12</f>
        <v>355.87844085</v>
      </c>
      <c r="V279" s="37">
        <f>SUMIFS(СВЦЭМ!$H$34:$H$777,СВЦЭМ!$A$34:$A$777,$A279,СВЦЭМ!$B$34:$B$777,V$260)+'СЕТ СН'!$F$12</f>
        <v>356.55185094000001</v>
      </c>
      <c r="W279" s="37">
        <f>SUMIFS(СВЦЭМ!$H$34:$H$777,СВЦЭМ!$A$34:$A$777,$A279,СВЦЭМ!$B$34:$B$777,W$260)+'СЕТ СН'!$F$12</f>
        <v>373.99267809000003</v>
      </c>
      <c r="X279" s="37">
        <f>SUMIFS(СВЦЭМ!$H$34:$H$777,СВЦЭМ!$A$34:$A$777,$A279,СВЦЭМ!$B$34:$B$777,X$260)+'СЕТ СН'!$F$12</f>
        <v>427.31670967000002</v>
      </c>
      <c r="Y279" s="37">
        <f>SUMIFS(СВЦЭМ!$H$34:$H$777,СВЦЭМ!$A$34:$A$777,$A279,СВЦЭМ!$B$34:$B$777,Y$260)+'СЕТ СН'!$F$12</f>
        <v>487.79957127</v>
      </c>
    </row>
    <row r="280" spans="1:25" ht="15.75" x14ac:dyDescent="0.2">
      <c r="A280" s="36">
        <f t="shared" si="7"/>
        <v>43271</v>
      </c>
      <c r="B280" s="37">
        <f>SUMIFS(СВЦЭМ!$H$34:$H$777,СВЦЭМ!$A$34:$A$777,$A280,СВЦЭМ!$B$34:$B$777,B$260)+'СЕТ СН'!$F$12</f>
        <v>478.96963388</v>
      </c>
      <c r="C280" s="37">
        <f>SUMIFS(СВЦЭМ!$H$34:$H$777,СВЦЭМ!$A$34:$A$777,$A280,СВЦЭМ!$B$34:$B$777,C$260)+'СЕТ СН'!$F$12</f>
        <v>496.84925724999999</v>
      </c>
      <c r="D280" s="37">
        <f>SUMIFS(СВЦЭМ!$H$34:$H$777,СВЦЭМ!$A$34:$A$777,$A280,СВЦЭМ!$B$34:$B$777,D$260)+'СЕТ СН'!$F$12</f>
        <v>522.47333284000001</v>
      </c>
      <c r="E280" s="37">
        <f>SUMIFS(СВЦЭМ!$H$34:$H$777,СВЦЭМ!$A$34:$A$777,$A280,СВЦЭМ!$B$34:$B$777,E$260)+'СЕТ СН'!$F$12</f>
        <v>531.40077201999998</v>
      </c>
      <c r="F280" s="37">
        <f>SUMIFS(СВЦЭМ!$H$34:$H$777,СВЦЭМ!$A$34:$A$777,$A280,СВЦЭМ!$B$34:$B$777,F$260)+'СЕТ СН'!$F$12</f>
        <v>530.53786157000002</v>
      </c>
      <c r="G280" s="37">
        <f>SUMIFS(СВЦЭМ!$H$34:$H$777,СВЦЭМ!$A$34:$A$777,$A280,СВЦЭМ!$B$34:$B$777,G$260)+'СЕТ СН'!$F$12</f>
        <v>517.91981734000001</v>
      </c>
      <c r="H280" s="37">
        <f>SUMIFS(СВЦЭМ!$H$34:$H$777,СВЦЭМ!$A$34:$A$777,$A280,СВЦЭМ!$B$34:$B$777,H$260)+'СЕТ СН'!$F$12</f>
        <v>466.77710633999999</v>
      </c>
      <c r="I280" s="37">
        <f>SUMIFS(СВЦЭМ!$H$34:$H$777,СВЦЭМ!$A$34:$A$777,$A280,СВЦЭМ!$B$34:$B$777,I$260)+'СЕТ СН'!$F$12</f>
        <v>393.24098395999999</v>
      </c>
      <c r="J280" s="37">
        <f>SUMIFS(СВЦЭМ!$H$34:$H$777,СВЦЭМ!$A$34:$A$777,$A280,СВЦЭМ!$B$34:$B$777,J$260)+'СЕТ СН'!$F$12</f>
        <v>350.91923475999999</v>
      </c>
      <c r="K280" s="37">
        <f>SUMIFS(СВЦЭМ!$H$34:$H$777,СВЦЭМ!$A$34:$A$777,$A280,СВЦЭМ!$B$34:$B$777,K$260)+'СЕТ СН'!$F$12</f>
        <v>332.73931687999999</v>
      </c>
      <c r="L280" s="37">
        <f>SUMIFS(СВЦЭМ!$H$34:$H$777,СВЦЭМ!$A$34:$A$777,$A280,СВЦЭМ!$B$34:$B$777,L$260)+'СЕТ СН'!$F$12</f>
        <v>337.87353674000002</v>
      </c>
      <c r="M280" s="37">
        <f>SUMIFS(СВЦЭМ!$H$34:$H$777,СВЦЭМ!$A$34:$A$777,$A280,СВЦЭМ!$B$34:$B$777,M$260)+'СЕТ СН'!$F$12</f>
        <v>339.00576083999999</v>
      </c>
      <c r="N280" s="37">
        <f>SUMIFS(СВЦЭМ!$H$34:$H$777,СВЦЭМ!$A$34:$A$777,$A280,СВЦЭМ!$B$34:$B$777,N$260)+'СЕТ СН'!$F$12</f>
        <v>341.01426421000002</v>
      </c>
      <c r="O280" s="37">
        <f>SUMIFS(СВЦЭМ!$H$34:$H$777,СВЦЭМ!$A$34:$A$777,$A280,СВЦЭМ!$B$34:$B$777,O$260)+'СЕТ СН'!$F$12</f>
        <v>344.01463477999999</v>
      </c>
      <c r="P280" s="37">
        <f>SUMIFS(СВЦЭМ!$H$34:$H$777,СВЦЭМ!$A$34:$A$777,$A280,СВЦЭМ!$B$34:$B$777,P$260)+'СЕТ СН'!$F$12</f>
        <v>345.82581693999998</v>
      </c>
      <c r="Q280" s="37">
        <f>SUMIFS(СВЦЭМ!$H$34:$H$777,СВЦЭМ!$A$34:$A$777,$A280,СВЦЭМ!$B$34:$B$777,Q$260)+'СЕТ СН'!$F$12</f>
        <v>349.61043812000003</v>
      </c>
      <c r="R280" s="37">
        <f>SUMIFS(СВЦЭМ!$H$34:$H$777,СВЦЭМ!$A$34:$A$777,$A280,СВЦЭМ!$B$34:$B$777,R$260)+'СЕТ СН'!$F$12</f>
        <v>353.55305807000002</v>
      </c>
      <c r="S280" s="37">
        <f>SUMIFS(СВЦЭМ!$H$34:$H$777,СВЦЭМ!$A$34:$A$777,$A280,СВЦЭМ!$B$34:$B$777,S$260)+'СЕТ СН'!$F$12</f>
        <v>370.56581627999998</v>
      </c>
      <c r="T280" s="37">
        <f>SUMIFS(СВЦЭМ!$H$34:$H$777,СВЦЭМ!$A$34:$A$777,$A280,СВЦЭМ!$B$34:$B$777,T$260)+'СЕТ СН'!$F$12</f>
        <v>376.45262857</v>
      </c>
      <c r="U280" s="37">
        <f>SUMIFS(СВЦЭМ!$H$34:$H$777,СВЦЭМ!$A$34:$A$777,$A280,СВЦЭМ!$B$34:$B$777,U$260)+'СЕТ СН'!$F$12</f>
        <v>378.05251483000001</v>
      </c>
      <c r="V280" s="37">
        <f>SUMIFS(СВЦЭМ!$H$34:$H$777,СВЦЭМ!$A$34:$A$777,$A280,СВЦЭМ!$B$34:$B$777,V$260)+'СЕТ СН'!$F$12</f>
        <v>377.05848680999998</v>
      </c>
      <c r="W280" s="37">
        <f>SUMIFS(СВЦЭМ!$H$34:$H$777,СВЦЭМ!$A$34:$A$777,$A280,СВЦЭМ!$B$34:$B$777,W$260)+'СЕТ СН'!$F$12</f>
        <v>400.70115702999999</v>
      </c>
      <c r="X280" s="37">
        <f>SUMIFS(СВЦЭМ!$H$34:$H$777,СВЦЭМ!$A$34:$A$777,$A280,СВЦЭМ!$B$34:$B$777,X$260)+'СЕТ СН'!$F$12</f>
        <v>443.20279182000002</v>
      </c>
      <c r="Y280" s="37">
        <f>SUMIFS(СВЦЭМ!$H$34:$H$777,СВЦЭМ!$A$34:$A$777,$A280,СВЦЭМ!$B$34:$B$777,Y$260)+'СЕТ СН'!$F$12</f>
        <v>499.17524137999999</v>
      </c>
    </row>
    <row r="281" spans="1:25" ht="15.75" x14ac:dyDescent="0.2">
      <c r="A281" s="36">
        <f t="shared" si="7"/>
        <v>43272</v>
      </c>
      <c r="B281" s="37">
        <f>SUMIFS(СВЦЭМ!$H$34:$H$777,СВЦЭМ!$A$34:$A$777,$A281,СВЦЭМ!$B$34:$B$777,B$260)+'СЕТ СН'!$F$12</f>
        <v>488.63481548999999</v>
      </c>
      <c r="C281" s="37">
        <f>SUMIFS(СВЦЭМ!$H$34:$H$777,СВЦЭМ!$A$34:$A$777,$A281,СВЦЭМ!$B$34:$B$777,C$260)+'СЕТ СН'!$F$12</f>
        <v>494.72175476000001</v>
      </c>
      <c r="D281" s="37">
        <f>SUMIFS(СВЦЭМ!$H$34:$H$777,СВЦЭМ!$A$34:$A$777,$A281,СВЦЭМ!$B$34:$B$777,D$260)+'СЕТ СН'!$F$12</f>
        <v>524.97375567999995</v>
      </c>
      <c r="E281" s="37">
        <f>SUMIFS(СВЦЭМ!$H$34:$H$777,СВЦЭМ!$A$34:$A$777,$A281,СВЦЭМ!$B$34:$B$777,E$260)+'СЕТ СН'!$F$12</f>
        <v>531.69980734000001</v>
      </c>
      <c r="F281" s="37">
        <f>SUMIFS(СВЦЭМ!$H$34:$H$777,СВЦЭМ!$A$34:$A$777,$A281,СВЦЭМ!$B$34:$B$777,F$260)+'СЕТ СН'!$F$12</f>
        <v>528.62987135000003</v>
      </c>
      <c r="G281" s="37">
        <f>SUMIFS(СВЦЭМ!$H$34:$H$777,СВЦЭМ!$A$34:$A$777,$A281,СВЦЭМ!$B$34:$B$777,G$260)+'СЕТ СН'!$F$12</f>
        <v>525.85201268000003</v>
      </c>
      <c r="H281" s="37">
        <f>SUMIFS(СВЦЭМ!$H$34:$H$777,СВЦЭМ!$A$34:$A$777,$A281,СВЦЭМ!$B$34:$B$777,H$260)+'СЕТ СН'!$F$12</f>
        <v>481.15662192999997</v>
      </c>
      <c r="I281" s="37">
        <f>SUMIFS(СВЦЭМ!$H$34:$H$777,СВЦЭМ!$A$34:$A$777,$A281,СВЦЭМ!$B$34:$B$777,I$260)+'СЕТ СН'!$F$12</f>
        <v>421.09258010999997</v>
      </c>
      <c r="J281" s="37">
        <f>SUMIFS(СВЦЭМ!$H$34:$H$777,СВЦЭМ!$A$34:$A$777,$A281,СВЦЭМ!$B$34:$B$777,J$260)+'СЕТ СН'!$F$12</f>
        <v>378.49539026000002</v>
      </c>
      <c r="K281" s="37">
        <f>SUMIFS(СВЦЭМ!$H$34:$H$777,СВЦЭМ!$A$34:$A$777,$A281,СВЦЭМ!$B$34:$B$777,K$260)+'СЕТ СН'!$F$12</f>
        <v>346.93358245000002</v>
      </c>
      <c r="L281" s="37">
        <f>SUMIFS(СВЦЭМ!$H$34:$H$777,СВЦЭМ!$A$34:$A$777,$A281,СВЦЭМ!$B$34:$B$777,L$260)+'СЕТ СН'!$F$12</f>
        <v>337.64933178000001</v>
      </c>
      <c r="M281" s="37">
        <f>SUMIFS(СВЦЭМ!$H$34:$H$777,СВЦЭМ!$A$34:$A$777,$A281,СВЦЭМ!$B$34:$B$777,M$260)+'СЕТ СН'!$F$12</f>
        <v>338.79982439999998</v>
      </c>
      <c r="N281" s="37">
        <f>SUMIFS(СВЦЭМ!$H$34:$H$777,СВЦЭМ!$A$34:$A$777,$A281,СВЦЭМ!$B$34:$B$777,N$260)+'СЕТ СН'!$F$12</f>
        <v>341.14465994</v>
      </c>
      <c r="O281" s="37">
        <f>SUMIFS(СВЦЭМ!$H$34:$H$777,СВЦЭМ!$A$34:$A$777,$A281,СВЦЭМ!$B$34:$B$777,O$260)+'СЕТ СН'!$F$12</f>
        <v>345.93857422000002</v>
      </c>
      <c r="P281" s="37">
        <f>SUMIFS(СВЦЭМ!$H$34:$H$777,СВЦЭМ!$A$34:$A$777,$A281,СВЦЭМ!$B$34:$B$777,P$260)+'СЕТ СН'!$F$12</f>
        <v>348.78807748999998</v>
      </c>
      <c r="Q281" s="37">
        <f>SUMIFS(СВЦЭМ!$H$34:$H$777,СВЦЭМ!$A$34:$A$777,$A281,СВЦЭМ!$B$34:$B$777,Q$260)+'СЕТ СН'!$F$12</f>
        <v>348.50615850000003</v>
      </c>
      <c r="R281" s="37">
        <f>SUMIFS(СВЦЭМ!$H$34:$H$777,СВЦЭМ!$A$34:$A$777,$A281,СВЦЭМ!$B$34:$B$777,R$260)+'СЕТ СН'!$F$12</f>
        <v>363.54282167000002</v>
      </c>
      <c r="S281" s="37">
        <f>SUMIFS(СВЦЭМ!$H$34:$H$777,СВЦЭМ!$A$34:$A$777,$A281,СВЦЭМ!$B$34:$B$777,S$260)+'СЕТ СН'!$F$12</f>
        <v>345.26618497999999</v>
      </c>
      <c r="T281" s="37">
        <f>SUMIFS(СВЦЭМ!$H$34:$H$777,СВЦЭМ!$A$34:$A$777,$A281,СВЦЭМ!$B$34:$B$777,T$260)+'СЕТ СН'!$F$12</f>
        <v>339.58076778999998</v>
      </c>
      <c r="U281" s="37">
        <f>SUMIFS(СВЦЭМ!$H$34:$H$777,СВЦЭМ!$A$34:$A$777,$A281,СВЦЭМ!$B$34:$B$777,U$260)+'СЕТ СН'!$F$12</f>
        <v>337.79010829999999</v>
      </c>
      <c r="V281" s="37">
        <f>SUMIFS(СВЦЭМ!$H$34:$H$777,СВЦЭМ!$A$34:$A$777,$A281,СВЦЭМ!$B$34:$B$777,V$260)+'СЕТ СН'!$F$12</f>
        <v>344.48829353000002</v>
      </c>
      <c r="W281" s="37">
        <f>SUMIFS(СВЦЭМ!$H$34:$H$777,СВЦЭМ!$A$34:$A$777,$A281,СВЦЭМ!$B$34:$B$777,W$260)+'СЕТ СН'!$F$12</f>
        <v>371.13267003999999</v>
      </c>
      <c r="X281" s="37">
        <f>SUMIFS(СВЦЭМ!$H$34:$H$777,СВЦЭМ!$A$34:$A$777,$A281,СВЦЭМ!$B$34:$B$777,X$260)+'СЕТ СН'!$F$12</f>
        <v>425.67133995</v>
      </c>
      <c r="Y281" s="37">
        <f>SUMIFS(СВЦЭМ!$H$34:$H$777,СВЦЭМ!$A$34:$A$777,$A281,СВЦЭМ!$B$34:$B$777,Y$260)+'СЕТ СН'!$F$12</f>
        <v>476.84988669000001</v>
      </c>
    </row>
    <row r="282" spans="1:25" ht="15.75" x14ac:dyDescent="0.2">
      <c r="A282" s="36">
        <f t="shared" si="7"/>
        <v>43273</v>
      </c>
      <c r="B282" s="37">
        <f>SUMIFS(СВЦЭМ!$H$34:$H$777,СВЦЭМ!$A$34:$A$777,$A282,СВЦЭМ!$B$34:$B$777,B$260)+'СЕТ СН'!$F$12</f>
        <v>473.59045374999999</v>
      </c>
      <c r="C282" s="37">
        <f>SUMIFS(СВЦЭМ!$H$34:$H$777,СВЦЭМ!$A$34:$A$777,$A282,СВЦЭМ!$B$34:$B$777,C$260)+'СЕТ СН'!$F$12</f>
        <v>476.92067816000002</v>
      </c>
      <c r="D282" s="37">
        <f>SUMIFS(СВЦЭМ!$H$34:$H$777,СВЦЭМ!$A$34:$A$777,$A282,СВЦЭМ!$B$34:$B$777,D$260)+'СЕТ СН'!$F$12</f>
        <v>492.26528200000001</v>
      </c>
      <c r="E282" s="37">
        <f>SUMIFS(СВЦЭМ!$H$34:$H$777,СВЦЭМ!$A$34:$A$777,$A282,СВЦЭМ!$B$34:$B$777,E$260)+'СЕТ СН'!$F$12</f>
        <v>504.57007521999998</v>
      </c>
      <c r="F282" s="37">
        <f>SUMIFS(СВЦЭМ!$H$34:$H$777,СВЦЭМ!$A$34:$A$777,$A282,СВЦЭМ!$B$34:$B$777,F$260)+'СЕТ СН'!$F$12</f>
        <v>495.76221129999999</v>
      </c>
      <c r="G282" s="37">
        <f>SUMIFS(СВЦЭМ!$H$34:$H$777,СВЦЭМ!$A$34:$A$777,$A282,СВЦЭМ!$B$34:$B$777,G$260)+'СЕТ СН'!$F$12</f>
        <v>490.32053896000002</v>
      </c>
      <c r="H282" s="37">
        <f>SUMIFS(СВЦЭМ!$H$34:$H$777,СВЦЭМ!$A$34:$A$777,$A282,СВЦЭМ!$B$34:$B$777,H$260)+'СЕТ СН'!$F$12</f>
        <v>460.99045834999998</v>
      </c>
      <c r="I282" s="37">
        <f>SUMIFS(СВЦЭМ!$H$34:$H$777,СВЦЭМ!$A$34:$A$777,$A282,СВЦЭМ!$B$34:$B$777,I$260)+'СЕТ СН'!$F$12</f>
        <v>418.00303758000001</v>
      </c>
      <c r="J282" s="37">
        <f>SUMIFS(СВЦЭМ!$H$34:$H$777,СВЦЭМ!$A$34:$A$777,$A282,СВЦЭМ!$B$34:$B$777,J$260)+'СЕТ СН'!$F$12</f>
        <v>364.04341245000001</v>
      </c>
      <c r="K282" s="37">
        <f>SUMIFS(СВЦЭМ!$H$34:$H$777,СВЦЭМ!$A$34:$A$777,$A282,СВЦЭМ!$B$34:$B$777,K$260)+'СЕТ СН'!$F$12</f>
        <v>339.82323022000003</v>
      </c>
      <c r="L282" s="37">
        <f>SUMIFS(СВЦЭМ!$H$34:$H$777,СВЦЭМ!$A$34:$A$777,$A282,СВЦЭМ!$B$34:$B$777,L$260)+'СЕТ СН'!$F$12</f>
        <v>335.30598977</v>
      </c>
      <c r="M282" s="37">
        <f>SUMIFS(СВЦЭМ!$H$34:$H$777,СВЦЭМ!$A$34:$A$777,$A282,СВЦЭМ!$B$34:$B$777,M$260)+'СЕТ СН'!$F$12</f>
        <v>336.51022187000001</v>
      </c>
      <c r="N282" s="37">
        <f>SUMIFS(СВЦЭМ!$H$34:$H$777,СВЦЭМ!$A$34:$A$777,$A282,СВЦЭМ!$B$34:$B$777,N$260)+'СЕТ СН'!$F$12</f>
        <v>339.12610038000003</v>
      </c>
      <c r="O282" s="37">
        <f>SUMIFS(СВЦЭМ!$H$34:$H$777,СВЦЭМ!$A$34:$A$777,$A282,СВЦЭМ!$B$34:$B$777,O$260)+'СЕТ СН'!$F$12</f>
        <v>337.58089985999999</v>
      </c>
      <c r="P282" s="37">
        <f>SUMIFS(СВЦЭМ!$H$34:$H$777,СВЦЭМ!$A$34:$A$777,$A282,СВЦЭМ!$B$34:$B$777,P$260)+'СЕТ СН'!$F$12</f>
        <v>335.15774096000001</v>
      </c>
      <c r="Q282" s="37">
        <f>SUMIFS(СВЦЭМ!$H$34:$H$777,СВЦЭМ!$A$34:$A$777,$A282,СВЦЭМ!$B$34:$B$777,Q$260)+'СЕТ СН'!$F$12</f>
        <v>333.10317574999999</v>
      </c>
      <c r="R282" s="37">
        <f>SUMIFS(СВЦЭМ!$H$34:$H$777,СВЦЭМ!$A$34:$A$777,$A282,СВЦЭМ!$B$34:$B$777,R$260)+'СЕТ СН'!$F$12</f>
        <v>351.95938529</v>
      </c>
      <c r="S282" s="37">
        <f>SUMIFS(СВЦЭМ!$H$34:$H$777,СВЦЭМ!$A$34:$A$777,$A282,СВЦЭМ!$B$34:$B$777,S$260)+'СЕТ СН'!$F$12</f>
        <v>350.41978547000002</v>
      </c>
      <c r="T282" s="37">
        <f>SUMIFS(СВЦЭМ!$H$34:$H$777,СВЦЭМ!$A$34:$A$777,$A282,СВЦЭМ!$B$34:$B$777,T$260)+'СЕТ СН'!$F$12</f>
        <v>336.13728864000001</v>
      </c>
      <c r="U282" s="37">
        <f>SUMIFS(СВЦЭМ!$H$34:$H$777,СВЦЭМ!$A$34:$A$777,$A282,СВЦЭМ!$B$34:$B$777,U$260)+'СЕТ СН'!$F$12</f>
        <v>336.78299628000002</v>
      </c>
      <c r="V282" s="37">
        <f>SUMIFS(СВЦЭМ!$H$34:$H$777,СВЦЭМ!$A$34:$A$777,$A282,СВЦЭМ!$B$34:$B$777,V$260)+'СЕТ СН'!$F$12</f>
        <v>338.92104446000002</v>
      </c>
      <c r="W282" s="37">
        <f>SUMIFS(СВЦЭМ!$H$34:$H$777,СВЦЭМ!$A$34:$A$777,$A282,СВЦЭМ!$B$34:$B$777,W$260)+'СЕТ СН'!$F$12</f>
        <v>351.39992311999998</v>
      </c>
      <c r="X282" s="37">
        <f>SUMIFS(СВЦЭМ!$H$34:$H$777,СВЦЭМ!$A$34:$A$777,$A282,СВЦЭМ!$B$34:$B$777,X$260)+'СЕТ СН'!$F$12</f>
        <v>405.37676584000002</v>
      </c>
      <c r="Y282" s="37">
        <f>SUMIFS(СВЦЭМ!$H$34:$H$777,СВЦЭМ!$A$34:$A$777,$A282,СВЦЭМ!$B$34:$B$777,Y$260)+'СЕТ СН'!$F$12</f>
        <v>467.22040145</v>
      </c>
    </row>
    <row r="283" spans="1:25" ht="15.75" x14ac:dyDescent="0.2">
      <c r="A283" s="36">
        <f t="shared" si="7"/>
        <v>43274</v>
      </c>
      <c r="B283" s="37">
        <f>SUMIFS(СВЦЭМ!$H$34:$H$777,СВЦЭМ!$A$34:$A$777,$A283,СВЦЭМ!$B$34:$B$777,B$260)+'СЕТ СН'!$F$12</f>
        <v>522.50909282999999</v>
      </c>
      <c r="C283" s="37">
        <f>SUMIFS(СВЦЭМ!$H$34:$H$777,СВЦЭМ!$A$34:$A$777,$A283,СВЦЭМ!$B$34:$B$777,C$260)+'СЕТ СН'!$F$12</f>
        <v>543.03694823000001</v>
      </c>
      <c r="D283" s="37">
        <f>SUMIFS(СВЦЭМ!$H$34:$H$777,СВЦЭМ!$A$34:$A$777,$A283,СВЦЭМ!$B$34:$B$777,D$260)+'СЕТ СН'!$F$12</f>
        <v>537.4999937</v>
      </c>
      <c r="E283" s="37">
        <f>SUMIFS(СВЦЭМ!$H$34:$H$777,СВЦЭМ!$A$34:$A$777,$A283,СВЦЭМ!$B$34:$B$777,E$260)+'СЕТ СН'!$F$12</f>
        <v>534.39893758000005</v>
      </c>
      <c r="F283" s="37">
        <f>SUMIFS(СВЦЭМ!$H$34:$H$777,СВЦЭМ!$A$34:$A$777,$A283,СВЦЭМ!$B$34:$B$777,F$260)+'СЕТ СН'!$F$12</f>
        <v>532.89061246999995</v>
      </c>
      <c r="G283" s="37">
        <f>SUMIFS(СВЦЭМ!$H$34:$H$777,СВЦЭМ!$A$34:$A$777,$A283,СВЦЭМ!$B$34:$B$777,G$260)+'СЕТ СН'!$F$12</f>
        <v>534.14528497000003</v>
      </c>
      <c r="H283" s="37">
        <f>SUMIFS(СВЦЭМ!$H$34:$H$777,СВЦЭМ!$A$34:$A$777,$A283,СВЦЭМ!$B$34:$B$777,H$260)+'СЕТ СН'!$F$12</f>
        <v>521.99867804999997</v>
      </c>
      <c r="I283" s="37">
        <f>SUMIFS(СВЦЭМ!$H$34:$H$777,СВЦЭМ!$A$34:$A$777,$A283,СВЦЭМ!$B$34:$B$777,I$260)+'СЕТ СН'!$F$12</f>
        <v>437.12287651999998</v>
      </c>
      <c r="J283" s="37">
        <f>SUMIFS(СВЦЭМ!$H$34:$H$777,СВЦЭМ!$A$34:$A$777,$A283,СВЦЭМ!$B$34:$B$777,J$260)+'СЕТ СН'!$F$12</f>
        <v>386.74163357999998</v>
      </c>
      <c r="K283" s="37">
        <f>SUMIFS(СВЦЭМ!$H$34:$H$777,СВЦЭМ!$A$34:$A$777,$A283,СВЦЭМ!$B$34:$B$777,K$260)+'СЕТ СН'!$F$12</f>
        <v>350.49079869000002</v>
      </c>
      <c r="L283" s="37">
        <f>SUMIFS(СВЦЭМ!$H$34:$H$777,СВЦЭМ!$A$34:$A$777,$A283,СВЦЭМ!$B$34:$B$777,L$260)+'СЕТ СН'!$F$12</f>
        <v>344.18497925000003</v>
      </c>
      <c r="M283" s="37">
        <f>SUMIFS(СВЦЭМ!$H$34:$H$777,СВЦЭМ!$A$34:$A$777,$A283,СВЦЭМ!$B$34:$B$777,M$260)+'СЕТ СН'!$F$12</f>
        <v>345.03928532999998</v>
      </c>
      <c r="N283" s="37">
        <f>SUMIFS(СВЦЭМ!$H$34:$H$777,СВЦЭМ!$A$34:$A$777,$A283,СВЦЭМ!$B$34:$B$777,N$260)+'СЕТ СН'!$F$12</f>
        <v>346.18225064000001</v>
      </c>
      <c r="O283" s="37">
        <f>SUMIFS(СВЦЭМ!$H$34:$H$777,СВЦЭМ!$A$34:$A$777,$A283,СВЦЭМ!$B$34:$B$777,O$260)+'СЕТ СН'!$F$12</f>
        <v>346.73166493999997</v>
      </c>
      <c r="P283" s="37">
        <f>SUMIFS(СВЦЭМ!$H$34:$H$777,СВЦЭМ!$A$34:$A$777,$A283,СВЦЭМ!$B$34:$B$777,P$260)+'СЕТ СН'!$F$12</f>
        <v>353.43404139</v>
      </c>
      <c r="Q283" s="37">
        <f>SUMIFS(СВЦЭМ!$H$34:$H$777,СВЦЭМ!$A$34:$A$777,$A283,СВЦЭМ!$B$34:$B$777,Q$260)+'СЕТ СН'!$F$12</f>
        <v>358.81907410000002</v>
      </c>
      <c r="R283" s="37">
        <f>SUMIFS(СВЦЭМ!$H$34:$H$777,СВЦЭМ!$A$34:$A$777,$A283,СВЦЭМ!$B$34:$B$777,R$260)+'СЕТ СН'!$F$12</f>
        <v>372.09051627000002</v>
      </c>
      <c r="S283" s="37">
        <f>SUMIFS(СВЦЭМ!$H$34:$H$777,СВЦЭМ!$A$34:$A$777,$A283,СВЦЭМ!$B$34:$B$777,S$260)+'СЕТ СН'!$F$12</f>
        <v>364.48377789</v>
      </c>
      <c r="T283" s="37">
        <f>SUMIFS(СВЦЭМ!$H$34:$H$777,СВЦЭМ!$A$34:$A$777,$A283,СВЦЭМ!$B$34:$B$777,T$260)+'СЕТ СН'!$F$12</f>
        <v>360.27303022000001</v>
      </c>
      <c r="U283" s="37">
        <f>SUMIFS(СВЦЭМ!$H$34:$H$777,СВЦЭМ!$A$34:$A$777,$A283,СВЦЭМ!$B$34:$B$777,U$260)+'СЕТ СН'!$F$12</f>
        <v>357.89638114000002</v>
      </c>
      <c r="V283" s="37">
        <f>SUMIFS(СВЦЭМ!$H$34:$H$777,СВЦЭМ!$A$34:$A$777,$A283,СВЦЭМ!$B$34:$B$777,V$260)+'СЕТ СН'!$F$12</f>
        <v>356.86527812000003</v>
      </c>
      <c r="W283" s="37">
        <f>SUMIFS(СВЦЭМ!$H$34:$H$777,СВЦЭМ!$A$34:$A$777,$A283,СВЦЭМ!$B$34:$B$777,W$260)+'СЕТ СН'!$F$12</f>
        <v>382.49134264999998</v>
      </c>
      <c r="X283" s="37">
        <f>SUMIFS(СВЦЭМ!$H$34:$H$777,СВЦЭМ!$A$34:$A$777,$A283,СВЦЭМ!$B$34:$B$777,X$260)+'СЕТ СН'!$F$12</f>
        <v>435.24089128000003</v>
      </c>
      <c r="Y283" s="37">
        <f>SUMIFS(СВЦЭМ!$H$34:$H$777,СВЦЭМ!$A$34:$A$777,$A283,СВЦЭМ!$B$34:$B$777,Y$260)+'СЕТ СН'!$F$12</f>
        <v>470.02474109000002</v>
      </c>
    </row>
    <row r="284" spans="1:25" ht="15.75" x14ac:dyDescent="0.2">
      <c r="A284" s="36">
        <f t="shared" si="7"/>
        <v>43275</v>
      </c>
      <c r="B284" s="37">
        <f>SUMIFS(СВЦЭМ!$H$34:$H$777,СВЦЭМ!$A$34:$A$777,$A284,СВЦЭМ!$B$34:$B$777,B$260)+'СЕТ СН'!$F$12</f>
        <v>514.51455592000002</v>
      </c>
      <c r="C284" s="37">
        <f>SUMIFS(СВЦЭМ!$H$34:$H$777,СВЦЭМ!$A$34:$A$777,$A284,СВЦЭМ!$B$34:$B$777,C$260)+'СЕТ СН'!$F$12</f>
        <v>539.49961195000003</v>
      </c>
      <c r="D284" s="37">
        <f>SUMIFS(СВЦЭМ!$H$34:$H$777,СВЦЭМ!$A$34:$A$777,$A284,СВЦЭМ!$B$34:$B$777,D$260)+'СЕТ СН'!$F$12</f>
        <v>532.32728939000003</v>
      </c>
      <c r="E284" s="37">
        <f>SUMIFS(СВЦЭМ!$H$34:$H$777,СВЦЭМ!$A$34:$A$777,$A284,СВЦЭМ!$B$34:$B$777,E$260)+'СЕТ СН'!$F$12</f>
        <v>528.71512958999995</v>
      </c>
      <c r="F284" s="37">
        <f>SUMIFS(СВЦЭМ!$H$34:$H$777,СВЦЭМ!$A$34:$A$777,$A284,СВЦЭМ!$B$34:$B$777,F$260)+'СЕТ СН'!$F$12</f>
        <v>526.66426515000001</v>
      </c>
      <c r="G284" s="37">
        <f>SUMIFS(СВЦЭМ!$H$34:$H$777,СВЦЭМ!$A$34:$A$777,$A284,СВЦЭМ!$B$34:$B$777,G$260)+'СЕТ СН'!$F$12</f>
        <v>522.62925128999996</v>
      </c>
      <c r="H284" s="37">
        <f>SUMIFS(СВЦЭМ!$H$34:$H$777,СВЦЭМ!$A$34:$A$777,$A284,СВЦЭМ!$B$34:$B$777,H$260)+'СЕТ СН'!$F$12</f>
        <v>515.90011603000005</v>
      </c>
      <c r="I284" s="37">
        <f>SUMIFS(СВЦЭМ!$H$34:$H$777,СВЦЭМ!$A$34:$A$777,$A284,СВЦЭМ!$B$34:$B$777,I$260)+'СЕТ СН'!$F$12</f>
        <v>453.33146740000001</v>
      </c>
      <c r="J284" s="37">
        <f>SUMIFS(СВЦЭМ!$H$34:$H$777,СВЦЭМ!$A$34:$A$777,$A284,СВЦЭМ!$B$34:$B$777,J$260)+'СЕТ СН'!$F$12</f>
        <v>390.42311248999999</v>
      </c>
      <c r="K284" s="37">
        <f>SUMIFS(СВЦЭМ!$H$34:$H$777,СВЦЭМ!$A$34:$A$777,$A284,СВЦЭМ!$B$34:$B$777,K$260)+'СЕТ СН'!$F$12</f>
        <v>353.17365279000001</v>
      </c>
      <c r="L284" s="37">
        <f>SUMIFS(СВЦЭМ!$H$34:$H$777,СВЦЭМ!$A$34:$A$777,$A284,СВЦЭМ!$B$34:$B$777,L$260)+'СЕТ СН'!$F$12</f>
        <v>349.46269518999998</v>
      </c>
      <c r="M284" s="37">
        <f>SUMIFS(СВЦЭМ!$H$34:$H$777,СВЦЭМ!$A$34:$A$777,$A284,СВЦЭМ!$B$34:$B$777,M$260)+'СЕТ СН'!$F$12</f>
        <v>348.59624638000003</v>
      </c>
      <c r="N284" s="37">
        <f>SUMIFS(СВЦЭМ!$H$34:$H$777,СВЦЭМ!$A$34:$A$777,$A284,СВЦЭМ!$B$34:$B$777,N$260)+'СЕТ СН'!$F$12</f>
        <v>353.34928086000002</v>
      </c>
      <c r="O284" s="37">
        <f>SUMIFS(СВЦЭМ!$H$34:$H$777,СВЦЭМ!$A$34:$A$777,$A284,СВЦЭМ!$B$34:$B$777,O$260)+'СЕТ СН'!$F$12</f>
        <v>350.80287202</v>
      </c>
      <c r="P284" s="37">
        <f>SUMIFS(СВЦЭМ!$H$34:$H$777,СВЦЭМ!$A$34:$A$777,$A284,СВЦЭМ!$B$34:$B$777,P$260)+'СЕТ СН'!$F$12</f>
        <v>353.05038757</v>
      </c>
      <c r="Q284" s="37">
        <f>SUMIFS(СВЦЭМ!$H$34:$H$777,СВЦЭМ!$A$34:$A$777,$A284,СВЦЭМ!$B$34:$B$777,Q$260)+'СЕТ СН'!$F$12</f>
        <v>354.03002486000003</v>
      </c>
      <c r="R284" s="37">
        <f>SUMIFS(СВЦЭМ!$H$34:$H$777,СВЦЭМ!$A$34:$A$777,$A284,СВЦЭМ!$B$34:$B$777,R$260)+'СЕТ СН'!$F$12</f>
        <v>365.65656167999998</v>
      </c>
      <c r="S284" s="37">
        <f>SUMIFS(СВЦЭМ!$H$34:$H$777,СВЦЭМ!$A$34:$A$777,$A284,СВЦЭМ!$B$34:$B$777,S$260)+'СЕТ СН'!$F$12</f>
        <v>360.76467897999999</v>
      </c>
      <c r="T284" s="37">
        <f>SUMIFS(СВЦЭМ!$H$34:$H$777,СВЦЭМ!$A$34:$A$777,$A284,СВЦЭМ!$B$34:$B$777,T$260)+'СЕТ СН'!$F$12</f>
        <v>356.51450160000002</v>
      </c>
      <c r="U284" s="37">
        <f>SUMIFS(СВЦЭМ!$H$34:$H$777,СВЦЭМ!$A$34:$A$777,$A284,СВЦЭМ!$B$34:$B$777,U$260)+'СЕТ СН'!$F$12</f>
        <v>354.06873646000003</v>
      </c>
      <c r="V284" s="37">
        <f>SUMIFS(СВЦЭМ!$H$34:$H$777,СВЦЭМ!$A$34:$A$777,$A284,СВЦЭМ!$B$34:$B$777,V$260)+'СЕТ СН'!$F$12</f>
        <v>355.87432379000001</v>
      </c>
      <c r="W284" s="37">
        <f>SUMIFS(СВЦЭМ!$H$34:$H$777,СВЦЭМ!$A$34:$A$777,$A284,СВЦЭМ!$B$34:$B$777,W$260)+'СЕТ СН'!$F$12</f>
        <v>376.39639449999999</v>
      </c>
      <c r="X284" s="37">
        <f>SUMIFS(СВЦЭМ!$H$34:$H$777,СВЦЭМ!$A$34:$A$777,$A284,СВЦЭМ!$B$34:$B$777,X$260)+'СЕТ СН'!$F$12</f>
        <v>425.07212274</v>
      </c>
      <c r="Y284" s="37">
        <f>SUMIFS(СВЦЭМ!$H$34:$H$777,СВЦЭМ!$A$34:$A$777,$A284,СВЦЭМ!$B$34:$B$777,Y$260)+'СЕТ СН'!$F$12</f>
        <v>482.97823283000002</v>
      </c>
    </row>
    <row r="285" spans="1:25" ht="15.75" x14ac:dyDescent="0.2">
      <c r="A285" s="36">
        <f t="shared" si="7"/>
        <v>43276</v>
      </c>
      <c r="B285" s="37">
        <f>SUMIFS(СВЦЭМ!$H$34:$H$777,СВЦЭМ!$A$34:$A$777,$A285,СВЦЭМ!$B$34:$B$777,B$260)+'СЕТ СН'!$F$12</f>
        <v>501.09770363000001</v>
      </c>
      <c r="C285" s="37">
        <f>SUMIFS(СВЦЭМ!$H$34:$H$777,СВЦЭМ!$A$34:$A$777,$A285,СВЦЭМ!$B$34:$B$777,C$260)+'СЕТ СН'!$F$12</f>
        <v>528.33494000999997</v>
      </c>
      <c r="D285" s="37">
        <f>SUMIFS(СВЦЭМ!$H$34:$H$777,СВЦЭМ!$A$34:$A$777,$A285,СВЦЭМ!$B$34:$B$777,D$260)+'СЕТ СН'!$F$12</f>
        <v>545.53033992999997</v>
      </c>
      <c r="E285" s="37">
        <f>SUMIFS(СВЦЭМ!$H$34:$H$777,СВЦЭМ!$A$34:$A$777,$A285,СВЦЭМ!$B$34:$B$777,E$260)+'СЕТ СН'!$F$12</f>
        <v>542.7852279</v>
      </c>
      <c r="F285" s="37">
        <f>SUMIFS(СВЦЭМ!$H$34:$H$777,СВЦЭМ!$A$34:$A$777,$A285,СВЦЭМ!$B$34:$B$777,F$260)+'СЕТ СН'!$F$12</f>
        <v>540.70490712000003</v>
      </c>
      <c r="G285" s="37">
        <f>SUMIFS(СВЦЭМ!$H$34:$H$777,СВЦЭМ!$A$34:$A$777,$A285,СВЦЭМ!$B$34:$B$777,G$260)+'СЕТ СН'!$F$12</f>
        <v>544.21769695</v>
      </c>
      <c r="H285" s="37">
        <f>SUMIFS(СВЦЭМ!$H$34:$H$777,СВЦЭМ!$A$34:$A$777,$A285,СВЦЭМ!$B$34:$B$777,H$260)+'СЕТ СН'!$F$12</f>
        <v>527.38115305999997</v>
      </c>
      <c r="I285" s="37">
        <f>SUMIFS(СВЦЭМ!$H$34:$H$777,СВЦЭМ!$A$34:$A$777,$A285,СВЦЭМ!$B$34:$B$777,I$260)+'СЕТ СН'!$F$12</f>
        <v>444.22442754999997</v>
      </c>
      <c r="J285" s="37">
        <f>SUMIFS(СВЦЭМ!$H$34:$H$777,СВЦЭМ!$A$34:$A$777,$A285,СВЦЭМ!$B$34:$B$777,J$260)+'СЕТ СН'!$F$12</f>
        <v>386.65118544000001</v>
      </c>
      <c r="K285" s="37">
        <f>SUMIFS(СВЦЭМ!$H$34:$H$777,СВЦЭМ!$A$34:$A$777,$A285,СВЦЭМ!$B$34:$B$777,K$260)+'СЕТ СН'!$F$12</f>
        <v>360.19176650999998</v>
      </c>
      <c r="L285" s="37">
        <f>SUMIFS(СВЦЭМ!$H$34:$H$777,СВЦЭМ!$A$34:$A$777,$A285,СВЦЭМ!$B$34:$B$777,L$260)+'СЕТ СН'!$F$12</f>
        <v>360.39873083999998</v>
      </c>
      <c r="M285" s="37">
        <f>SUMIFS(СВЦЭМ!$H$34:$H$777,СВЦЭМ!$A$34:$A$777,$A285,СВЦЭМ!$B$34:$B$777,M$260)+'СЕТ СН'!$F$12</f>
        <v>360.05207438000002</v>
      </c>
      <c r="N285" s="37">
        <f>SUMIFS(СВЦЭМ!$H$34:$H$777,СВЦЭМ!$A$34:$A$777,$A285,СВЦЭМ!$B$34:$B$777,N$260)+'СЕТ СН'!$F$12</f>
        <v>356.28658145999998</v>
      </c>
      <c r="O285" s="37">
        <f>SUMIFS(СВЦЭМ!$H$34:$H$777,СВЦЭМ!$A$34:$A$777,$A285,СВЦЭМ!$B$34:$B$777,O$260)+'СЕТ СН'!$F$12</f>
        <v>357.37037339</v>
      </c>
      <c r="P285" s="37">
        <f>SUMIFS(СВЦЭМ!$H$34:$H$777,СВЦЭМ!$A$34:$A$777,$A285,СВЦЭМ!$B$34:$B$777,P$260)+'СЕТ СН'!$F$12</f>
        <v>358.51774597000002</v>
      </c>
      <c r="Q285" s="37">
        <f>SUMIFS(СВЦЭМ!$H$34:$H$777,СВЦЭМ!$A$34:$A$777,$A285,СВЦЭМ!$B$34:$B$777,Q$260)+'СЕТ СН'!$F$12</f>
        <v>359.07566316999998</v>
      </c>
      <c r="R285" s="37">
        <f>SUMIFS(СВЦЭМ!$H$34:$H$777,СВЦЭМ!$A$34:$A$777,$A285,СВЦЭМ!$B$34:$B$777,R$260)+'СЕТ СН'!$F$12</f>
        <v>361.45245027999999</v>
      </c>
      <c r="S285" s="37">
        <f>SUMIFS(СВЦЭМ!$H$34:$H$777,СВЦЭМ!$A$34:$A$777,$A285,СВЦЭМ!$B$34:$B$777,S$260)+'СЕТ СН'!$F$12</f>
        <v>357.31954042000001</v>
      </c>
      <c r="T285" s="37">
        <f>SUMIFS(СВЦЭМ!$H$34:$H$777,СВЦЭМ!$A$34:$A$777,$A285,СВЦЭМ!$B$34:$B$777,T$260)+'СЕТ СН'!$F$12</f>
        <v>356.20958055</v>
      </c>
      <c r="U285" s="37">
        <f>SUMIFS(СВЦЭМ!$H$34:$H$777,СВЦЭМ!$A$34:$A$777,$A285,СВЦЭМ!$B$34:$B$777,U$260)+'СЕТ СН'!$F$12</f>
        <v>359.04379929999999</v>
      </c>
      <c r="V285" s="37">
        <f>SUMIFS(СВЦЭМ!$H$34:$H$777,СВЦЭМ!$A$34:$A$777,$A285,СВЦЭМ!$B$34:$B$777,V$260)+'СЕТ СН'!$F$12</f>
        <v>359.51360526000002</v>
      </c>
      <c r="W285" s="37">
        <f>SUMIFS(СВЦЭМ!$H$34:$H$777,СВЦЭМ!$A$34:$A$777,$A285,СВЦЭМ!$B$34:$B$777,W$260)+'СЕТ СН'!$F$12</f>
        <v>383.02645889000001</v>
      </c>
      <c r="X285" s="37">
        <f>SUMIFS(СВЦЭМ!$H$34:$H$777,СВЦЭМ!$A$34:$A$777,$A285,СВЦЭМ!$B$34:$B$777,X$260)+'СЕТ СН'!$F$12</f>
        <v>429.05082902999999</v>
      </c>
      <c r="Y285" s="37">
        <f>SUMIFS(СВЦЭМ!$H$34:$H$777,СВЦЭМ!$A$34:$A$777,$A285,СВЦЭМ!$B$34:$B$777,Y$260)+'СЕТ СН'!$F$12</f>
        <v>489.83891893999999</v>
      </c>
    </row>
    <row r="286" spans="1:25" ht="15.75" x14ac:dyDescent="0.2">
      <c r="A286" s="36">
        <f t="shared" si="7"/>
        <v>43277</v>
      </c>
      <c r="B286" s="37">
        <f>SUMIFS(СВЦЭМ!$H$34:$H$777,СВЦЭМ!$A$34:$A$777,$A286,СВЦЭМ!$B$34:$B$777,B$260)+'СЕТ СН'!$F$12</f>
        <v>529.95648193</v>
      </c>
      <c r="C286" s="37">
        <f>SUMIFS(СВЦЭМ!$H$34:$H$777,СВЦЭМ!$A$34:$A$777,$A286,СВЦЭМ!$B$34:$B$777,C$260)+'СЕТ СН'!$F$12</f>
        <v>534.23300315999995</v>
      </c>
      <c r="D286" s="37">
        <f>SUMIFS(СВЦЭМ!$H$34:$H$777,СВЦЭМ!$A$34:$A$777,$A286,СВЦЭМ!$B$34:$B$777,D$260)+'СЕТ СН'!$F$12</f>
        <v>526.51334764000001</v>
      </c>
      <c r="E286" s="37">
        <f>SUMIFS(СВЦЭМ!$H$34:$H$777,СВЦЭМ!$A$34:$A$777,$A286,СВЦЭМ!$B$34:$B$777,E$260)+'СЕТ СН'!$F$12</f>
        <v>523.69389092999995</v>
      </c>
      <c r="F286" s="37">
        <f>SUMIFS(СВЦЭМ!$H$34:$H$777,СВЦЭМ!$A$34:$A$777,$A286,СВЦЭМ!$B$34:$B$777,F$260)+'СЕТ СН'!$F$12</f>
        <v>522.50838315999999</v>
      </c>
      <c r="G286" s="37">
        <f>SUMIFS(СВЦЭМ!$H$34:$H$777,СВЦЭМ!$A$34:$A$777,$A286,СВЦЭМ!$B$34:$B$777,G$260)+'СЕТ СН'!$F$12</f>
        <v>525.64702661000001</v>
      </c>
      <c r="H286" s="37">
        <f>SUMIFS(СВЦЭМ!$H$34:$H$777,СВЦЭМ!$A$34:$A$777,$A286,СВЦЭМ!$B$34:$B$777,H$260)+'СЕТ СН'!$F$12</f>
        <v>523.28676209000002</v>
      </c>
      <c r="I286" s="37">
        <f>SUMIFS(СВЦЭМ!$H$34:$H$777,СВЦЭМ!$A$34:$A$777,$A286,СВЦЭМ!$B$34:$B$777,I$260)+'СЕТ СН'!$F$12</f>
        <v>455.48958527999997</v>
      </c>
      <c r="J286" s="37">
        <f>SUMIFS(СВЦЭМ!$H$34:$H$777,СВЦЭМ!$A$34:$A$777,$A286,СВЦЭМ!$B$34:$B$777,J$260)+'СЕТ СН'!$F$12</f>
        <v>403.60715648000001</v>
      </c>
      <c r="K286" s="37">
        <f>SUMIFS(СВЦЭМ!$H$34:$H$777,СВЦЭМ!$A$34:$A$777,$A286,СВЦЭМ!$B$34:$B$777,K$260)+'СЕТ СН'!$F$12</f>
        <v>377.02972483000002</v>
      </c>
      <c r="L286" s="37">
        <f>SUMIFS(СВЦЭМ!$H$34:$H$777,СВЦЭМ!$A$34:$A$777,$A286,СВЦЭМ!$B$34:$B$777,L$260)+'СЕТ СН'!$F$12</f>
        <v>368.7230419</v>
      </c>
      <c r="M286" s="37">
        <f>SUMIFS(СВЦЭМ!$H$34:$H$777,СВЦЭМ!$A$34:$A$777,$A286,СВЦЭМ!$B$34:$B$777,M$260)+'СЕТ СН'!$F$12</f>
        <v>365.01689988999999</v>
      </c>
      <c r="N286" s="37">
        <f>SUMIFS(СВЦЭМ!$H$34:$H$777,СВЦЭМ!$A$34:$A$777,$A286,СВЦЭМ!$B$34:$B$777,N$260)+'СЕТ СН'!$F$12</f>
        <v>364.85652630999999</v>
      </c>
      <c r="O286" s="37">
        <f>SUMIFS(СВЦЭМ!$H$34:$H$777,СВЦЭМ!$A$34:$A$777,$A286,СВЦЭМ!$B$34:$B$777,O$260)+'СЕТ СН'!$F$12</f>
        <v>366.54623008999999</v>
      </c>
      <c r="P286" s="37">
        <f>SUMIFS(СВЦЭМ!$H$34:$H$777,СВЦЭМ!$A$34:$A$777,$A286,СВЦЭМ!$B$34:$B$777,P$260)+'СЕТ СН'!$F$12</f>
        <v>372.07107671</v>
      </c>
      <c r="Q286" s="37">
        <f>SUMIFS(СВЦЭМ!$H$34:$H$777,СВЦЭМ!$A$34:$A$777,$A286,СВЦЭМ!$B$34:$B$777,Q$260)+'СЕТ СН'!$F$12</f>
        <v>373.14416986999998</v>
      </c>
      <c r="R286" s="37">
        <f>SUMIFS(СВЦЭМ!$H$34:$H$777,СВЦЭМ!$A$34:$A$777,$A286,СВЦЭМ!$B$34:$B$777,R$260)+'СЕТ СН'!$F$12</f>
        <v>371.86373115999999</v>
      </c>
      <c r="S286" s="37">
        <f>SUMIFS(СВЦЭМ!$H$34:$H$777,СВЦЭМ!$A$34:$A$777,$A286,СВЦЭМ!$B$34:$B$777,S$260)+'СЕТ СН'!$F$12</f>
        <v>368.15957739999999</v>
      </c>
      <c r="T286" s="37">
        <f>SUMIFS(СВЦЭМ!$H$34:$H$777,СВЦЭМ!$A$34:$A$777,$A286,СВЦЭМ!$B$34:$B$777,T$260)+'СЕТ СН'!$F$12</f>
        <v>365.72261831999998</v>
      </c>
      <c r="U286" s="37">
        <f>SUMIFS(СВЦЭМ!$H$34:$H$777,СВЦЭМ!$A$34:$A$777,$A286,СВЦЭМ!$B$34:$B$777,U$260)+'СЕТ СН'!$F$12</f>
        <v>365.55957293</v>
      </c>
      <c r="V286" s="37">
        <f>SUMIFS(СВЦЭМ!$H$34:$H$777,СВЦЭМ!$A$34:$A$777,$A286,СВЦЭМ!$B$34:$B$777,V$260)+'СЕТ СН'!$F$12</f>
        <v>367.39000931999999</v>
      </c>
      <c r="W286" s="37">
        <f>SUMIFS(СВЦЭМ!$H$34:$H$777,СВЦЭМ!$A$34:$A$777,$A286,СВЦЭМ!$B$34:$B$777,W$260)+'СЕТ СН'!$F$12</f>
        <v>394.98269260000001</v>
      </c>
      <c r="X286" s="37">
        <f>SUMIFS(СВЦЭМ!$H$34:$H$777,СВЦЭМ!$A$34:$A$777,$A286,СВЦЭМ!$B$34:$B$777,X$260)+'СЕТ СН'!$F$12</f>
        <v>451.33681358000001</v>
      </c>
      <c r="Y286" s="37">
        <f>SUMIFS(СВЦЭМ!$H$34:$H$777,СВЦЭМ!$A$34:$A$777,$A286,СВЦЭМ!$B$34:$B$777,Y$260)+'СЕТ СН'!$F$12</f>
        <v>494.54160746999997</v>
      </c>
    </row>
    <row r="287" spans="1:25" ht="15.75" x14ac:dyDescent="0.2">
      <c r="A287" s="36">
        <f t="shared" si="7"/>
        <v>43278</v>
      </c>
      <c r="B287" s="37">
        <f>SUMIFS(СВЦЭМ!$H$34:$H$777,СВЦЭМ!$A$34:$A$777,$A287,СВЦЭМ!$B$34:$B$777,B$260)+'СЕТ СН'!$F$12</f>
        <v>496.74395067</v>
      </c>
      <c r="C287" s="37">
        <f>SUMIFS(СВЦЭМ!$H$34:$H$777,СВЦЭМ!$A$34:$A$777,$A287,СВЦЭМ!$B$34:$B$777,C$260)+'СЕТ СН'!$F$12</f>
        <v>526.56474452999998</v>
      </c>
      <c r="D287" s="37">
        <f>SUMIFS(СВЦЭМ!$H$34:$H$777,СВЦЭМ!$A$34:$A$777,$A287,СВЦЭМ!$B$34:$B$777,D$260)+'СЕТ СН'!$F$12</f>
        <v>529.83684565999999</v>
      </c>
      <c r="E287" s="37">
        <f>SUMIFS(СВЦЭМ!$H$34:$H$777,СВЦЭМ!$A$34:$A$777,$A287,СВЦЭМ!$B$34:$B$777,E$260)+'СЕТ СН'!$F$12</f>
        <v>526.17440529999999</v>
      </c>
      <c r="F287" s="37">
        <f>SUMIFS(СВЦЭМ!$H$34:$H$777,СВЦЭМ!$A$34:$A$777,$A287,СВЦЭМ!$B$34:$B$777,F$260)+'СЕТ СН'!$F$12</f>
        <v>524.18512528999997</v>
      </c>
      <c r="G287" s="37">
        <f>SUMIFS(СВЦЭМ!$H$34:$H$777,СВЦЭМ!$A$34:$A$777,$A287,СВЦЭМ!$B$34:$B$777,G$260)+'СЕТ СН'!$F$12</f>
        <v>507.27154036000002</v>
      </c>
      <c r="H287" s="37">
        <f>SUMIFS(СВЦЭМ!$H$34:$H$777,СВЦЭМ!$A$34:$A$777,$A287,СВЦЭМ!$B$34:$B$777,H$260)+'СЕТ СН'!$F$12</f>
        <v>471.55017930999998</v>
      </c>
      <c r="I287" s="37">
        <f>SUMIFS(СВЦЭМ!$H$34:$H$777,СВЦЭМ!$A$34:$A$777,$A287,СВЦЭМ!$B$34:$B$777,I$260)+'СЕТ СН'!$F$12</f>
        <v>454.55477550000001</v>
      </c>
      <c r="J287" s="37">
        <f>SUMIFS(СВЦЭМ!$H$34:$H$777,СВЦЭМ!$A$34:$A$777,$A287,СВЦЭМ!$B$34:$B$777,J$260)+'СЕТ СН'!$F$12</f>
        <v>432.39340886999997</v>
      </c>
      <c r="K287" s="37">
        <f>SUMIFS(СВЦЭМ!$H$34:$H$777,СВЦЭМ!$A$34:$A$777,$A287,СВЦЭМ!$B$34:$B$777,K$260)+'СЕТ СН'!$F$12</f>
        <v>425.35103354</v>
      </c>
      <c r="L287" s="37">
        <f>SUMIFS(СВЦЭМ!$H$34:$H$777,СВЦЭМ!$A$34:$A$777,$A287,СВЦЭМ!$B$34:$B$777,L$260)+'СЕТ СН'!$F$12</f>
        <v>420.74298500999998</v>
      </c>
      <c r="M287" s="37">
        <f>SUMIFS(СВЦЭМ!$H$34:$H$777,СВЦЭМ!$A$34:$A$777,$A287,СВЦЭМ!$B$34:$B$777,M$260)+'СЕТ СН'!$F$12</f>
        <v>411.12651584000002</v>
      </c>
      <c r="N287" s="37">
        <f>SUMIFS(СВЦЭМ!$H$34:$H$777,СВЦЭМ!$A$34:$A$777,$A287,СВЦЭМ!$B$34:$B$777,N$260)+'СЕТ СН'!$F$12</f>
        <v>418.07708243000002</v>
      </c>
      <c r="O287" s="37">
        <f>SUMIFS(СВЦЭМ!$H$34:$H$777,СВЦЭМ!$A$34:$A$777,$A287,СВЦЭМ!$B$34:$B$777,O$260)+'СЕТ СН'!$F$12</f>
        <v>422.50735788999998</v>
      </c>
      <c r="P287" s="37">
        <f>SUMIFS(СВЦЭМ!$H$34:$H$777,СВЦЭМ!$A$34:$A$777,$A287,СВЦЭМ!$B$34:$B$777,P$260)+'СЕТ СН'!$F$12</f>
        <v>416.14035312999999</v>
      </c>
      <c r="Q287" s="37">
        <f>SUMIFS(СВЦЭМ!$H$34:$H$777,СВЦЭМ!$A$34:$A$777,$A287,СВЦЭМ!$B$34:$B$777,Q$260)+'СЕТ СН'!$F$12</f>
        <v>382.35141019999998</v>
      </c>
      <c r="R287" s="37">
        <f>SUMIFS(СВЦЭМ!$H$34:$H$777,СВЦЭМ!$A$34:$A$777,$A287,СВЦЭМ!$B$34:$B$777,R$260)+'СЕТ СН'!$F$12</f>
        <v>349.28493927</v>
      </c>
      <c r="S287" s="37">
        <f>SUMIFS(СВЦЭМ!$H$34:$H$777,СВЦЭМ!$A$34:$A$777,$A287,СВЦЭМ!$B$34:$B$777,S$260)+'СЕТ СН'!$F$12</f>
        <v>349.12738523000002</v>
      </c>
      <c r="T287" s="37">
        <f>SUMIFS(СВЦЭМ!$H$34:$H$777,СВЦЭМ!$A$34:$A$777,$A287,СВЦЭМ!$B$34:$B$777,T$260)+'СЕТ СН'!$F$12</f>
        <v>343.42626661999998</v>
      </c>
      <c r="U287" s="37">
        <f>SUMIFS(СВЦЭМ!$H$34:$H$777,СВЦЭМ!$A$34:$A$777,$A287,СВЦЭМ!$B$34:$B$777,U$260)+'СЕТ СН'!$F$12</f>
        <v>340.85969767</v>
      </c>
      <c r="V287" s="37">
        <f>SUMIFS(СВЦЭМ!$H$34:$H$777,СВЦЭМ!$A$34:$A$777,$A287,СВЦЭМ!$B$34:$B$777,V$260)+'СЕТ СН'!$F$12</f>
        <v>342.90428685000001</v>
      </c>
      <c r="W287" s="37">
        <f>SUMIFS(СВЦЭМ!$H$34:$H$777,СВЦЭМ!$A$34:$A$777,$A287,СВЦЭМ!$B$34:$B$777,W$260)+'СЕТ СН'!$F$12</f>
        <v>361.92360617000003</v>
      </c>
      <c r="X287" s="37">
        <f>SUMIFS(СВЦЭМ!$H$34:$H$777,СВЦЭМ!$A$34:$A$777,$A287,СВЦЭМ!$B$34:$B$777,X$260)+'СЕТ СН'!$F$12</f>
        <v>414.68984759</v>
      </c>
      <c r="Y287" s="37">
        <f>SUMIFS(СВЦЭМ!$H$34:$H$777,СВЦЭМ!$A$34:$A$777,$A287,СВЦЭМ!$B$34:$B$777,Y$260)+'СЕТ СН'!$F$12</f>
        <v>467.17970695000002</v>
      </c>
    </row>
    <row r="288" spans="1:25" ht="15.75" x14ac:dyDescent="0.2">
      <c r="A288" s="36">
        <f t="shared" si="7"/>
        <v>43279</v>
      </c>
      <c r="B288" s="37">
        <f>SUMIFS(СВЦЭМ!$H$34:$H$777,СВЦЭМ!$A$34:$A$777,$A288,СВЦЭМ!$B$34:$B$777,B$260)+'СЕТ СН'!$F$12</f>
        <v>493.09473905999999</v>
      </c>
      <c r="C288" s="37">
        <f>SUMIFS(СВЦЭМ!$H$34:$H$777,СВЦЭМ!$A$34:$A$777,$A288,СВЦЭМ!$B$34:$B$777,C$260)+'СЕТ СН'!$F$12</f>
        <v>526.76156356000001</v>
      </c>
      <c r="D288" s="37">
        <f>SUMIFS(СВЦЭМ!$H$34:$H$777,СВЦЭМ!$A$34:$A$777,$A288,СВЦЭМ!$B$34:$B$777,D$260)+'СЕТ СН'!$F$12</f>
        <v>530.92052682999997</v>
      </c>
      <c r="E288" s="37">
        <f>SUMIFS(СВЦЭМ!$H$34:$H$777,СВЦЭМ!$A$34:$A$777,$A288,СВЦЭМ!$B$34:$B$777,E$260)+'СЕТ СН'!$F$12</f>
        <v>526.91242159000001</v>
      </c>
      <c r="F288" s="37">
        <f>SUMIFS(СВЦЭМ!$H$34:$H$777,СВЦЭМ!$A$34:$A$777,$A288,СВЦЭМ!$B$34:$B$777,F$260)+'СЕТ СН'!$F$12</f>
        <v>525.80721590999997</v>
      </c>
      <c r="G288" s="37">
        <f>SUMIFS(СВЦЭМ!$H$34:$H$777,СВЦЭМ!$A$34:$A$777,$A288,СВЦЭМ!$B$34:$B$777,G$260)+'СЕТ СН'!$F$12</f>
        <v>529.40390716000002</v>
      </c>
      <c r="H288" s="37">
        <f>SUMIFS(СВЦЭМ!$H$34:$H$777,СВЦЭМ!$A$34:$A$777,$A288,СВЦЭМ!$B$34:$B$777,H$260)+'СЕТ СН'!$F$12</f>
        <v>509.10872319999999</v>
      </c>
      <c r="I288" s="37">
        <f>SUMIFS(СВЦЭМ!$H$34:$H$777,СВЦЭМ!$A$34:$A$777,$A288,СВЦЭМ!$B$34:$B$777,I$260)+'СЕТ СН'!$F$12</f>
        <v>451.77790083999997</v>
      </c>
      <c r="J288" s="37">
        <f>SUMIFS(СВЦЭМ!$H$34:$H$777,СВЦЭМ!$A$34:$A$777,$A288,СВЦЭМ!$B$34:$B$777,J$260)+'СЕТ СН'!$F$12</f>
        <v>394.09704116</v>
      </c>
      <c r="K288" s="37">
        <f>SUMIFS(СВЦЭМ!$H$34:$H$777,СВЦЭМ!$A$34:$A$777,$A288,СВЦЭМ!$B$34:$B$777,K$260)+'СЕТ СН'!$F$12</f>
        <v>368.33384396999998</v>
      </c>
      <c r="L288" s="37">
        <f>SUMIFS(СВЦЭМ!$H$34:$H$777,СВЦЭМ!$A$34:$A$777,$A288,СВЦЭМ!$B$34:$B$777,L$260)+'СЕТ СН'!$F$12</f>
        <v>364.87266297000002</v>
      </c>
      <c r="M288" s="37">
        <f>SUMIFS(СВЦЭМ!$H$34:$H$777,СВЦЭМ!$A$34:$A$777,$A288,СВЦЭМ!$B$34:$B$777,M$260)+'СЕТ СН'!$F$12</f>
        <v>363.25852388999999</v>
      </c>
      <c r="N288" s="37">
        <f>SUMIFS(СВЦЭМ!$H$34:$H$777,СВЦЭМ!$A$34:$A$777,$A288,СВЦЭМ!$B$34:$B$777,N$260)+'СЕТ СН'!$F$12</f>
        <v>361.28200484000001</v>
      </c>
      <c r="O288" s="37">
        <f>SUMIFS(СВЦЭМ!$H$34:$H$777,СВЦЭМ!$A$34:$A$777,$A288,СВЦЭМ!$B$34:$B$777,O$260)+'СЕТ СН'!$F$12</f>
        <v>365.76790346000001</v>
      </c>
      <c r="P288" s="37">
        <f>SUMIFS(СВЦЭМ!$H$34:$H$777,СВЦЭМ!$A$34:$A$777,$A288,СВЦЭМ!$B$34:$B$777,P$260)+'СЕТ СН'!$F$12</f>
        <v>367.90755148</v>
      </c>
      <c r="Q288" s="37">
        <f>SUMIFS(СВЦЭМ!$H$34:$H$777,СВЦЭМ!$A$34:$A$777,$A288,СВЦЭМ!$B$34:$B$777,Q$260)+'СЕТ СН'!$F$12</f>
        <v>370.53868954000001</v>
      </c>
      <c r="R288" s="37">
        <f>SUMIFS(СВЦЭМ!$H$34:$H$777,СВЦЭМ!$A$34:$A$777,$A288,СВЦЭМ!$B$34:$B$777,R$260)+'СЕТ СН'!$F$12</f>
        <v>369.22374085000001</v>
      </c>
      <c r="S288" s="37">
        <f>SUMIFS(СВЦЭМ!$H$34:$H$777,СВЦЭМ!$A$34:$A$777,$A288,СВЦЭМ!$B$34:$B$777,S$260)+'СЕТ СН'!$F$12</f>
        <v>370.43682744</v>
      </c>
      <c r="T288" s="37">
        <f>SUMIFS(СВЦЭМ!$H$34:$H$777,СВЦЭМ!$A$34:$A$777,$A288,СВЦЭМ!$B$34:$B$777,T$260)+'СЕТ СН'!$F$12</f>
        <v>365.52319076999999</v>
      </c>
      <c r="U288" s="37">
        <f>SUMIFS(СВЦЭМ!$H$34:$H$777,СВЦЭМ!$A$34:$A$777,$A288,СВЦЭМ!$B$34:$B$777,U$260)+'СЕТ СН'!$F$12</f>
        <v>362.93588815999999</v>
      </c>
      <c r="V288" s="37">
        <f>SUMIFS(СВЦЭМ!$H$34:$H$777,СВЦЭМ!$A$34:$A$777,$A288,СВЦЭМ!$B$34:$B$777,V$260)+'СЕТ СН'!$F$12</f>
        <v>373.26462043999999</v>
      </c>
      <c r="W288" s="37">
        <f>SUMIFS(СВЦЭМ!$H$34:$H$777,СВЦЭМ!$A$34:$A$777,$A288,СВЦЭМ!$B$34:$B$777,W$260)+'СЕТ СН'!$F$12</f>
        <v>394.92312357999998</v>
      </c>
      <c r="X288" s="37">
        <f>SUMIFS(СВЦЭМ!$H$34:$H$777,СВЦЭМ!$A$34:$A$777,$A288,СВЦЭМ!$B$34:$B$777,X$260)+'СЕТ СН'!$F$12</f>
        <v>451.89923369000002</v>
      </c>
      <c r="Y288" s="37">
        <f>SUMIFS(СВЦЭМ!$H$34:$H$777,СВЦЭМ!$A$34:$A$777,$A288,СВЦЭМ!$B$34:$B$777,Y$260)+'СЕТ СН'!$F$12</f>
        <v>497.53452227999998</v>
      </c>
    </row>
    <row r="289" spans="1:27" ht="15.75" x14ac:dyDescent="0.2">
      <c r="A289" s="36">
        <f t="shared" si="7"/>
        <v>43280</v>
      </c>
      <c r="B289" s="37">
        <f>SUMIFS(СВЦЭМ!$H$34:$H$777,СВЦЭМ!$A$34:$A$777,$A289,СВЦЭМ!$B$34:$B$777,B$260)+'СЕТ СН'!$F$12</f>
        <v>519.45801685000004</v>
      </c>
      <c r="C289" s="37">
        <f>SUMIFS(СВЦЭМ!$H$34:$H$777,СВЦЭМ!$A$34:$A$777,$A289,СВЦЭМ!$B$34:$B$777,C$260)+'СЕТ СН'!$F$12</f>
        <v>557.72034631999998</v>
      </c>
      <c r="D289" s="37">
        <f>SUMIFS(СВЦЭМ!$H$34:$H$777,СВЦЭМ!$A$34:$A$777,$A289,СВЦЭМ!$B$34:$B$777,D$260)+'СЕТ СН'!$F$12</f>
        <v>559.16291826999998</v>
      </c>
      <c r="E289" s="37">
        <f>SUMIFS(СВЦЭМ!$H$34:$H$777,СВЦЭМ!$A$34:$A$777,$A289,СВЦЭМ!$B$34:$B$777,E$260)+'СЕТ СН'!$F$12</f>
        <v>555.25308700999994</v>
      </c>
      <c r="F289" s="37">
        <f>SUMIFS(СВЦЭМ!$H$34:$H$777,СВЦЭМ!$A$34:$A$777,$A289,СВЦЭМ!$B$34:$B$777,F$260)+'СЕТ СН'!$F$12</f>
        <v>553.46848798999997</v>
      </c>
      <c r="G289" s="37">
        <f>SUMIFS(СВЦЭМ!$H$34:$H$777,СВЦЭМ!$A$34:$A$777,$A289,СВЦЭМ!$B$34:$B$777,G$260)+'СЕТ СН'!$F$12</f>
        <v>555.67548951000003</v>
      </c>
      <c r="H289" s="37">
        <f>SUMIFS(СВЦЭМ!$H$34:$H$777,СВЦЭМ!$A$34:$A$777,$A289,СВЦЭМ!$B$34:$B$777,H$260)+'СЕТ СН'!$F$12</f>
        <v>513.74208180999995</v>
      </c>
      <c r="I289" s="37">
        <f>SUMIFS(СВЦЭМ!$H$34:$H$777,СВЦЭМ!$A$34:$A$777,$A289,СВЦЭМ!$B$34:$B$777,I$260)+'СЕТ СН'!$F$12</f>
        <v>441.60170276000002</v>
      </c>
      <c r="J289" s="37">
        <f>SUMIFS(СВЦЭМ!$H$34:$H$777,СВЦЭМ!$A$34:$A$777,$A289,СВЦЭМ!$B$34:$B$777,J$260)+'СЕТ СН'!$F$12</f>
        <v>386.95656128000002</v>
      </c>
      <c r="K289" s="37">
        <f>SUMIFS(СВЦЭМ!$H$34:$H$777,СВЦЭМ!$A$34:$A$777,$A289,СВЦЭМ!$B$34:$B$777,K$260)+'СЕТ СН'!$F$12</f>
        <v>356.46252271999998</v>
      </c>
      <c r="L289" s="37">
        <f>SUMIFS(СВЦЭМ!$H$34:$H$777,СВЦЭМ!$A$34:$A$777,$A289,СВЦЭМ!$B$34:$B$777,L$260)+'СЕТ СН'!$F$12</f>
        <v>352.62518347000002</v>
      </c>
      <c r="M289" s="37">
        <f>SUMIFS(СВЦЭМ!$H$34:$H$777,СВЦЭМ!$A$34:$A$777,$A289,СВЦЭМ!$B$34:$B$777,M$260)+'СЕТ СН'!$F$12</f>
        <v>350.39067514999999</v>
      </c>
      <c r="N289" s="37">
        <f>SUMIFS(СВЦЭМ!$H$34:$H$777,СВЦЭМ!$A$34:$A$777,$A289,СВЦЭМ!$B$34:$B$777,N$260)+'СЕТ СН'!$F$12</f>
        <v>349.40472265</v>
      </c>
      <c r="O289" s="37">
        <f>SUMIFS(СВЦЭМ!$H$34:$H$777,СВЦЭМ!$A$34:$A$777,$A289,СВЦЭМ!$B$34:$B$777,O$260)+'СЕТ СН'!$F$12</f>
        <v>352.00088117000001</v>
      </c>
      <c r="P289" s="37">
        <f>SUMIFS(СВЦЭМ!$H$34:$H$777,СВЦЭМ!$A$34:$A$777,$A289,СВЦЭМ!$B$34:$B$777,P$260)+'СЕТ СН'!$F$12</f>
        <v>354.28757496999998</v>
      </c>
      <c r="Q289" s="37">
        <f>SUMIFS(СВЦЭМ!$H$34:$H$777,СВЦЭМ!$A$34:$A$777,$A289,СВЦЭМ!$B$34:$B$777,Q$260)+'СЕТ СН'!$F$12</f>
        <v>356.25244047000001</v>
      </c>
      <c r="R289" s="37">
        <f>SUMIFS(СВЦЭМ!$H$34:$H$777,СВЦЭМ!$A$34:$A$777,$A289,СВЦЭМ!$B$34:$B$777,R$260)+'СЕТ СН'!$F$12</f>
        <v>353.83092549000003</v>
      </c>
      <c r="S289" s="37">
        <f>SUMIFS(СВЦЭМ!$H$34:$H$777,СВЦЭМ!$A$34:$A$777,$A289,СВЦЭМ!$B$34:$B$777,S$260)+'СЕТ СН'!$F$12</f>
        <v>355.10991816000001</v>
      </c>
      <c r="T289" s="37">
        <f>SUMIFS(СВЦЭМ!$H$34:$H$777,СВЦЭМ!$A$34:$A$777,$A289,СВЦЭМ!$B$34:$B$777,T$260)+'СЕТ СН'!$F$12</f>
        <v>355.25787988000002</v>
      </c>
      <c r="U289" s="37">
        <f>SUMIFS(СВЦЭМ!$H$34:$H$777,СВЦЭМ!$A$34:$A$777,$A289,СВЦЭМ!$B$34:$B$777,U$260)+'СЕТ СН'!$F$12</f>
        <v>354.54049530999998</v>
      </c>
      <c r="V289" s="37">
        <f>SUMIFS(СВЦЭМ!$H$34:$H$777,СВЦЭМ!$A$34:$A$777,$A289,СВЦЭМ!$B$34:$B$777,V$260)+'СЕТ СН'!$F$12</f>
        <v>356.05197045</v>
      </c>
      <c r="W289" s="37">
        <f>SUMIFS(СВЦЭМ!$H$34:$H$777,СВЦЭМ!$A$34:$A$777,$A289,СВЦЭМ!$B$34:$B$777,W$260)+'СЕТ СН'!$F$12</f>
        <v>390.91925179999998</v>
      </c>
      <c r="X289" s="37">
        <f>SUMIFS(СВЦЭМ!$H$34:$H$777,СВЦЭМ!$A$34:$A$777,$A289,СВЦЭМ!$B$34:$B$777,X$260)+'СЕТ СН'!$F$12</f>
        <v>428.084362</v>
      </c>
      <c r="Y289" s="37">
        <f>SUMIFS(СВЦЭМ!$H$34:$H$777,СВЦЭМ!$A$34:$A$777,$A289,СВЦЭМ!$B$34:$B$777,Y$260)+'СЕТ СН'!$F$12</f>
        <v>493.72990893000002</v>
      </c>
    </row>
    <row r="290" spans="1:27" ht="15.75" x14ac:dyDescent="0.2">
      <c r="A290" s="36">
        <f t="shared" si="7"/>
        <v>43281</v>
      </c>
      <c r="B290" s="37">
        <f>SUMIFS(СВЦЭМ!$H$34:$H$777,СВЦЭМ!$A$34:$A$777,$A290,СВЦЭМ!$B$34:$B$777,B$260)+'СЕТ СН'!$F$12</f>
        <v>545.74465482999994</v>
      </c>
      <c r="C290" s="37">
        <f>SUMIFS(СВЦЭМ!$H$34:$H$777,СВЦЭМ!$A$34:$A$777,$A290,СВЦЭМ!$B$34:$B$777,C$260)+'СЕТ СН'!$F$12</f>
        <v>539.36766006000005</v>
      </c>
      <c r="D290" s="37">
        <f>SUMIFS(СВЦЭМ!$H$34:$H$777,СВЦЭМ!$A$34:$A$777,$A290,СВЦЭМ!$B$34:$B$777,D$260)+'СЕТ СН'!$F$12</f>
        <v>546.96381183999995</v>
      </c>
      <c r="E290" s="37">
        <f>SUMIFS(СВЦЭМ!$H$34:$H$777,СВЦЭМ!$A$34:$A$777,$A290,СВЦЭМ!$B$34:$B$777,E$260)+'СЕТ СН'!$F$12</f>
        <v>543.94303419000005</v>
      </c>
      <c r="F290" s="37">
        <f>SUMIFS(СВЦЭМ!$H$34:$H$777,СВЦЭМ!$A$34:$A$777,$A290,СВЦЭМ!$B$34:$B$777,F$260)+'СЕТ СН'!$F$12</f>
        <v>542.64561716000003</v>
      </c>
      <c r="G290" s="37">
        <f>SUMIFS(СВЦЭМ!$H$34:$H$777,СВЦЭМ!$A$34:$A$777,$A290,СВЦЭМ!$B$34:$B$777,G$260)+'СЕТ СН'!$F$12</f>
        <v>542.97814877999997</v>
      </c>
      <c r="H290" s="37">
        <f>SUMIFS(СВЦЭМ!$H$34:$H$777,СВЦЭМ!$A$34:$A$777,$A290,СВЦЭМ!$B$34:$B$777,H$260)+'СЕТ СН'!$F$12</f>
        <v>495.9398071</v>
      </c>
      <c r="I290" s="37">
        <f>SUMIFS(СВЦЭМ!$H$34:$H$777,СВЦЭМ!$A$34:$A$777,$A290,СВЦЭМ!$B$34:$B$777,I$260)+'СЕТ СН'!$F$12</f>
        <v>421.04277235000001</v>
      </c>
      <c r="J290" s="37">
        <f>SUMIFS(СВЦЭМ!$H$34:$H$777,СВЦЭМ!$A$34:$A$777,$A290,СВЦЭМ!$B$34:$B$777,J$260)+'СЕТ СН'!$F$12</f>
        <v>364.16421509999998</v>
      </c>
      <c r="K290" s="37">
        <f>SUMIFS(СВЦЭМ!$H$34:$H$777,СВЦЭМ!$A$34:$A$777,$A290,СВЦЭМ!$B$34:$B$777,K$260)+'СЕТ СН'!$F$12</f>
        <v>342.35781908000001</v>
      </c>
      <c r="L290" s="37">
        <f>SUMIFS(СВЦЭМ!$H$34:$H$777,СВЦЭМ!$A$34:$A$777,$A290,СВЦЭМ!$B$34:$B$777,L$260)+'СЕТ СН'!$F$12</f>
        <v>345.70457111000002</v>
      </c>
      <c r="M290" s="37">
        <f>SUMIFS(СВЦЭМ!$H$34:$H$777,СВЦЭМ!$A$34:$A$777,$A290,СВЦЭМ!$B$34:$B$777,M$260)+'СЕТ СН'!$F$12</f>
        <v>336.60456983</v>
      </c>
      <c r="N290" s="37">
        <f>SUMIFS(СВЦЭМ!$H$34:$H$777,СВЦЭМ!$A$34:$A$777,$A290,СВЦЭМ!$B$34:$B$777,N$260)+'СЕТ СН'!$F$12</f>
        <v>346.18813682000001</v>
      </c>
      <c r="O290" s="37">
        <f>SUMIFS(СВЦЭМ!$H$34:$H$777,СВЦЭМ!$A$34:$A$777,$A290,СВЦЭМ!$B$34:$B$777,O$260)+'СЕТ СН'!$F$12</f>
        <v>346.93712947</v>
      </c>
      <c r="P290" s="37">
        <f>SUMIFS(СВЦЭМ!$H$34:$H$777,СВЦЭМ!$A$34:$A$777,$A290,СВЦЭМ!$B$34:$B$777,P$260)+'СЕТ СН'!$F$12</f>
        <v>348.00765118999999</v>
      </c>
      <c r="Q290" s="37">
        <f>SUMIFS(СВЦЭМ!$H$34:$H$777,СВЦЭМ!$A$34:$A$777,$A290,СВЦЭМ!$B$34:$B$777,Q$260)+'СЕТ СН'!$F$12</f>
        <v>346.97378335000002</v>
      </c>
      <c r="R290" s="37">
        <f>SUMIFS(СВЦЭМ!$H$34:$H$777,СВЦЭМ!$A$34:$A$777,$A290,СВЦЭМ!$B$34:$B$777,R$260)+'СЕТ СН'!$F$12</f>
        <v>345.11847605999998</v>
      </c>
      <c r="S290" s="37">
        <f>SUMIFS(СВЦЭМ!$H$34:$H$777,СВЦЭМ!$A$34:$A$777,$A290,СВЦЭМ!$B$34:$B$777,S$260)+'СЕТ СН'!$F$12</f>
        <v>343.09458732000002</v>
      </c>
      <c r="T290" s="37">
        <f>SUMIFS(СВЦЭМ!$H$34:$H$777,СВЦЭМ!$A$34:$A$777,$A290,СВЦЭМ!$B$34:$B$777,T$260)+'СЕТ СН'!$F$12</f>
        <v>343.71468191000002</v>
      </c>
      <c r="U290" s="37">
        <f>SUMIFS(СВЦЭМ!$H$34:$H$777,СВЦЭМ!$A$34:$A$777,$A290,СВЦЭМ!$B$34:$B$777,U$260)+'СЕТ СН'!$F$12</f>
        <v>340.09664501999998</v>
      </c>
      <c r="V290" s="37">
        <f>SUMIFS(СВЦЭМ!$H$34:$H$777,СВЦЭМ!$A$34:$A$777,$A290,СВЦЭМ!$B$34:$B$777,V$260)+'СЕТ СН'!$F$12</f>
        <v>343.66136864999999</v>
      </c>
      <c r="W290" s="37">
        <f>SUMIFS(СВЦЭМ!$H$34:$H$777,СВЦЭМ!$A$34:$A$777,$A290,СВЦЭМ!$B$34:$B$777,W$260)+'СЕТ СН'!$F$12</f>
        <v>371.86076114999997</v>
      </c>
      <c r="X290" s="37">
        <f>SUMIFS(СВЦЭМ!$H$34:$H$777,СВЦЭМ!$A$34:$A$777,$A290,СВЦЭМ!$B$34:$B$777,X$260)+'СЕТ СН'!$F$12</f>
        <v>419.36018827999999</v>
      </c>
      <c r="Y290" s="37">
        <f>SUMIFS(СВЦЭМ!$H$34:$H$777,СВЦЭМ!$A$34:$A$777,$A290,СВЦЭМ!$B$34:$B$777,Y$260)+'СЕТ СН'!$F$12</f>
        <v>461.28088266999998</v>
      </c>
    </row>
    <row r="291" spans="1:27" ht="15.75" hidden="1" x14ac:dyDescent="0.2">
      <c r="A291" s="36">
        <f t="shared" si="7"/>
        <v>43282</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01.06.2018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43253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43254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43255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43256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43257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43258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43259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43260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43261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43262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43263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43264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43265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43266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43267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43268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43269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43270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43271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43272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43273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43274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43275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43276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43277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43278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43279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43280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43281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43282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01.06.2018</v>
      </c>
      <c r="B332" s="37">
        <f>SUMIFS(СВЦЭМ!$J$34:$J$777,СВЦЭМ!$A$34:$A$777,$A332,СВЦЭМ!$B$34:$B$777,B$331)+'СЕТ СН'!$F$13</f>
        <v>504.95359738000002</v>
      </c>
      <c r="C332" s="37">
        <f>SUMIFS(СВЦЭМ!$J$34:$J$777,СВЦЭМ!$A$34:$A$777,$A332,СВЦЭМ!$B$34:$B$777,C$331)+'СЕТ СН'!$F$13</f>
        <v>534.81957340999998</v>
      </c>
      <c r="D332" s="37">
        <f>SUMIFS(СВЦЭМ!$J$34:$J$777,СВЦЭМ!$A$34:$A$777,$A332,СВЦЭМ!$B$34:$B$777,D$331)+'СЕТ СН'!$F$13</f>
        <v>552.30904011999996</v>
      </c>
      <c r="E332" s="37">
        <f>SUMIFS(СВЦЭМ!$J$34:$J$777,СВЦЭМ!$A$34:$A$777,$A332,СВЦЭМ!$B$34:$B$777,E$331)+'СЕТ СН'!$F$13</f>
        <v>561.84758504000001</v>
      </c>
      <c r="F332" s="37">
        <f>SUMIFS(СВЦЭМ!$J$34:$J$777,СВЦЭМ!$A$34:$A$777,$A332,СВЦЭМ!$B$34:$B$777,F$331)+'СЕТ СН'!$F$13</f>
        <v>558.61433792000003</v>
      </c>
      <c r="G332" s="37">
        <f>SUMIFS(СВЦЭМ!$J$34:$J$777,СВЦЭМ!$A$34:$A$777,$A332,СВЦЭМ!$B$34:$B$777,G$331)+'СЕТ СН'!$F$13</f>
        <v>555.29427307000003</v>
      </c>
      <c r="H332" s="37">
        <f>SUMIFS(СВЦЭМ!$J$34:$J$777,СВЦЭМ!$A$34:$A$777,$A332,СВЦЭМ!$B$34:$B$777,H$331)+'СЕТ СН'!$F$13</f>
        <v>488.78688777000002</v>
      </c>
      <c r="I332" s="37">
        <f>SUMIFS(СВЦЭМ!$J$34:$J$777,СВЦЭМ!$A$34:$A$777,$A332,СВЦЭМ!$B$34:$B$777,I$331)+'СЕТ СН'!$F$13</f>
        <v>416.85072625999999</v>
      </c>
      <c r="J332" s="37">
        <f>SUMIFS(СВЦЭМ!$J$34:$J$777,СВЦЭМ!$A$34:$A$777,$A332,СВЦЭМ!$B$34:$B$777,J$331)+'СЕТ СН'!$F$13</f>
        <v>402.53946916000001</v>
      </c>
      <c r="K332" s="37">
        <f>SUMIFS(СВЦЭМ!$J$34:$J$777,СВЦЭМ!$A$34:$A$777,$A332,СВЦЭМ!$B$34:$B$777,K$331)+'СЕТ СН'!$F$13</f>
        <v>392.97271513999999</v>
      </c>
      <c r="L332" s="37">
        <f>SUMIFS(СВЦЭМ!$J$34:$J$777,СВЦЭМ!$A$34:$A$777,$A332,СВЦЭМ!$B$34:$B$777,L$331)+'СЕТ СН'!$F$13</f>
        <v>427.26048047</v>
      </c>
      <c r="M332" s="37">
        <f>SUMIFS(СВЦЭМ!$J$34:$J$777,СВЦЭМ!$A$34:$A$777,$A332,СВЦЭМ!$B$34:$B$777,M$331)+'СЕТ СН'!$F$13</f>
        <v>422.24946717</v>
      </c>
      <c r="N332" s="37">
        <f>SUMIFS(СВЦЭМ!$J$34:$J$777,СВЦЭМ!$A$34:$A$777,$A332,СВЦЭМ!$B$34:$B$777,N$331)+'СЕТ СН'!$F$13</f>
        <v>423.30094767999998</v>
      </c>
      <c r="O332" s="37">
        <f>SUMIFS(СВЦЭМ!$J$34:$J$777,СВЦЭМ!$A$34:$A$777,$A332,СВЦЭМ!$B$34:$B$777,O$331)+'СЕТ СН'!$F$13</f>
        <v>429.41265800999997</v>
      </c>
      <c r="P332" s="37">
        <f>SUMIFS(СВЦЭМ!$J$34:$J$777,СВЦЭМ!$A$34:$A$777,$A332,СВЦЭМ!$B$34:$B$777,P$331)+'СЕТ СН'!$F$13</f>
        <v>429.36749936000001</v>
      </c>
      <c r="Q332" s="37">
        <f>SUMIFS(СВЦЭМ!$J$34:$J$777,СВЦЭМ!$A$34:$A$777,$A332,СВЦЭМ!$B$34:$B$777,Q$331)+'СЕТ СН'!$F$13</f>
        <v>428.07255028999998</v>
      </c>
      <c r="R332" s="37">
        <f>SUMIFS(СВЦЭМ!$J$34:$J$777,СВЦЭМ!$A$34:$A$777,$A332,СВЦЭМ!$B$34:$B$777,R$331)+'СЕТ СН'!$F$13</f>
        <v>432.27910437999998</v>
      </c>
      <c r="S332" s="37">
        <f>SUMIFS(СВЦЭМ!$J$34:$J$777,СВЦЭМ!$A$34:$A$777,$A332,СВЦЭМ!$B$34:$B$777,S$331)+'СЕТ СН'!$F$13</f>
        <v>428.40337426999997</v>
      </c>
      <c r="T332" s="37">
        <f>SUMIFS(СВЦЭМ!$J$34:$J$777,СВЦЭМ!$A$34:$A$777,$A332,СВЦЭМ!$B$34:$B$777,T$331)+'СЕТ СН'!$F$13</f>
        <v>427.96713489000001</v>
      </c>
      <c r="U332" s="37">
        <f>SUMIFS(СВЦЭМ!$J$34:$J$777,СВЦЭМ!$A$34:$A$777,$A332,СВЦЭМ!$B$34:$B$777,U$331)+'СЕТ СН'!$F$13</f>
        <v>419.27117802999999</v>
      </c>
      <c r="V332" s="37">
        <f>SUMIFS(СВЦЭМ!$J$34:$J$777,СВЦЭМ!$A$34:$A$777,$A332,СВЦЭМ!$B$34:$B$777,V$331)+'СЕТ СН'!$F$13</f>
        <v>418.95270926000001</v>
      </c>
      <c r="W332" s="37">
        <f>SUMIFS(СВЦЭМ!$J$34:$J$777,СВЦЭМ!$A$34:$A$777,$A332,СВЦЭМ!$B$34:$B$777,W$331)+'СЕТ СН'!$F$13</f>
        <v>405.99828292000001</v>
      </c>
      <c r="X332" s="37">
        <f>SUMIFS(СВЦЭМ!$J$34:$J$777,СВЦЭМ!$A$34:$A$777,$A332,СВЦЭМ!$B$34:$B$777,X$331)+'СЕТ СН'!$F$13</f>
        <v>413.05901734000003</v>
      </c>
      <c r="Y332" s="37">
        <f>SUMIFS(СВЦЭМ!$J$34:$J$777,СВЦЭМ!$A$34:$A$777,$A332,СВЦЭМ!$B$34:$B$777,Y$331)+'СЕТ СН'!$F$13</f>
        <v>472.17307090999998</v>
      </c>
      <c r="AA332" s="46"/>
    </row>
    <row r="333" spans="1:27" ht="15.75" x14ac:dyDescent="0.2">
      <c r="A333" s="36">
        <f>A332+1</f>
        <v>43253</v>
      </c>
      <c r="B333" s="37">
        <f>SUMIFS(СВЦЭМ!$J$34:$J$777,СВЦЭМ!$A$34:$A$777,$A333,СВЦЭМ!$B$34:$B$777,B$331)+'СЕТ СН'!$F$13</f>
        <v>480.26472654999998</v>
      </c>
      <c r="C333" s="37">
        <f>SUMIFS(СВЦЭМ!$J$34:$J$777,СВЦЭМ!$A$34:$A$777,$A333,СВЦЭМ!$B$34:$B$777,C$331)+'СЕТ СН'!$F$13</f>
        <v>516.40801834000001</v>
      </c>
      <c r="D333" s="37">
        <f>SUMIFS(СВЦЭМ!$J$34:$J$777,СВЦЭМ!$A$34:$A$777,$A333,СВЦЭМ!$B$34:$B$777,D$331)+'СЕТ СН'!$F$13</f>
        <v>531.89094306000004</v>
      </c>
      <c r="E333" s="37">
        <f>SUMIFS(СВЦЭМ!$J$34:$J$777,СВЦЭМ!$A$34:$A$777,$A333,СВЦЭМ!$B$34:$B$777,E$331)+'СЕТ СН'!$F$13</f>
        <v>534.24838887999999</v>
      </c>
      <c r="F333" s="37">
        <f>SUMIFS(СВЦЭМ!$J$34:$J$777,СВЦЭМ!$A$34:$A$777,$A333,СВЦЭМ!$B$34:$B$777,F$331)+'СЕТ СН'!$F$13</f>
        <v>541.94600854999999</v>
      </c>
      <c r="G333" s="37">
        <f>SUMIFS(СВЦЭМ!$J$34:$J$777,СВЦЭМ!$A$34:$A$777,$A333,СВЦЭМ!$B$34:$B$777,G$331)+'СЕТ СН'!$F$13</f>
        <v>531.73361105000004</v>
      </c>
      <c r="H333" s="37">
        <f>SUMIFS(СВЦЭМ!$J$34:$J$777,СВЦЭМ!$A$34:$A$777,$A333,СВЦЭМ!$B$34:$B$777,H$331)+'СЕТ СН'!$F$13</f>
        <v>487.50274442</v>
      </c>
      <c r="I333" s="37">
        <f>SUMIFS(СВЦЭМ!$J$34:$J$777,СВЦЭМ!$A$34:$A$777,$A333,СВЦЭМ!$B$34:$B$777,I$331)+'СЕТ СН'!$F$13</f>
        <v>439.68087847999999</v>
      </c>
      <c r="J333" s="37">
        <f>SUMIFS(СВЦЭМ!$J$34:$J$777,СВЦЭМ!$A$34:$A$777,$A333,СВЦЭМ!$B$34:$B$777,J$331)+'СЕТ СН'!$F$13</f>
        <v>416.82130303999998</v>
      </c>
      <c r="K333" s="37">
        <f>SUMIFS(СВЦЭМ!$J$34:$J$777,СВЦЭМ!$A$34:$A$777,$A333,СВЦЭМ!$B$34:$B$777,K$331)+'СЕТ СН'!$F$13</f>
        <v>421.52008996000001</v>
      </c>
      <c r="L333" s="37">
        <f>SUMIFS(СВЦЭМ!$J$34:$J$777,СВЦЭМ!$A$34:$A$777,$A333,СВЦЭМ!$B$34:$B$777,L$331)+'СЕТ СН'!$F$13</f>
        <v>428.61906162000002</v>
      </c>
      <c r="M333" s="37">
        <f>SUMIFS(СВЦЭМ!$J$34:$J$777,СВЦЭМ!$A$34:$A$777,$A333,СВЦЭМ!$B$34:$B$777,M$331)+'СЕТ СН'!$F$13</f>
        <v>431.90540752999999</v>
      </c>
      <c r="N333" s="37">
        <f>SUMIFS(СВЦЭМ!$J$34:$J$777,СВЦЭМ!$A$34:$A$777,$A333,СВЦЭМ!$B$34:$B$777,N$331)+'СЕТ СН'!$F$13</f>
        <v>430.00488417000003</v>
      </c>
      <c r="O333" s="37">
        <f>SUMIFS(СВЦЭМ!$J$34:$J$777,СВЦЭМ!$A$34:$A$777,$A333,СВЦЭМ!$B$34:$B$777,O$331)+'СЕТ СН'!$F$13</f>
        <v>436.7870173</v>
      </c>
      <c r="P333" s="37">
        <f>SUMIFS(СВЦЭМ!$J$34:$J$777,СВЦЭМ!$A$34:$A$777,$A333,СВЦЭМ!$B$34:$B$777,P$331)+'СЕТ СН'!$F$13</f>
        <v>434.06587222000002</v>
      </c>
      <c r="Q333" s="37">
        <f>SUMIFS(СВЦЭМ!$J$34:$J$777,СВЦЭМ!$A$34:$A$777,$A333,СВЦЭМ!$B$34:$B$777,Q$331)+'СЕТ СН'!$F$13</f>
        <v>431.91553049999999</v>
      </c>
      <c r="R333" s="37">
        <f>SUMIFS(СВЦЭМ!$J$34:$J$777,СВЦЭМ!$A$34:$A$777,$A333,СВЦЭМ!$B$34:$B$777,R$331)+'СЕТ СН'!$F$13</f>
        <v>429.09785104000002</v>
      </c>
      <c r="S333" s="37">
        <f>SUMIFS(СВЦЭМ!$J$34:$J$777,СВЦЭМ!$A$34:$A$777,$A333,СВЦЭМ!$B$34:$B$777,S$331)+'СЕТ СН'!$F$13</f>
        <v>430.67851496999998</v>
      </c>
      <c r="T333" s="37">
        <f>SUMIFS(СВЦЭМ!$J$34:$J$777,СВЦЭМ!$A$34:$A$777,$A333,СВЦЭМ!$B$34:$B$777,T$331)+'СЕТ СН'!$F$13</f>
        <v>430.17890426000002</v>
      </c>
      <c r="U333" s="37">
        <f>SUMIFS(СВЦЭМ!$J$34:$J$777,СВЦЭМ!$A$34:$A$777,$A333,СВЦЭМ!$B$34:$B$777,U$331)+'СЕТ СН'!$F$13</f>
        <v>421.67583796000002</v>
      </c>
      <c r="V333" s="37">
        <f>SUMIFS(СВЦЭМ!$J$34:$J$777,СВЦЭМ!$A$34:$A$777,$A333,СВЦЭМ!$B$34:$B$777,V$331)+'СЕТ СН'!$F$13</f>
        <v>404.52081931999999</v>
      </c>
      <c r="W333" s="37">
        <f>SUMIFS(СВЦЭМ!$J$34:$J$777,СВЦЭМ!$A$34:$A$777,$A333,СВЦЭМ!$B$34:$B$777,W$331)+'СЕТ СН'!$F$13</f>
        <v>389.20591125999999</v>
      </c>
      <c r="X333" s="37">
        <f>SUMIFS(СВЦЭМ!$J$34:$J$777,СВЦЭМ!$A$34:$A$777,$A333,СВЦЭМ!$B$34:$B$777,X$331)+'СЕТ СН'!$F$13</f>
        <v>392.83299737999999</v>
      </c>
      <c r="Y333" s="37">
        <f>SUMIFS(СВЦЭМ!$J$34:$J$777,СВЦЭМ!$A$34:$A$777,$A333,СВЦЭМ!$B$34:$B$777,Y$331)+'СЕТ СН'!$F$13</f>
        <v>429.05657105</v>
      </c>
    </row>
    <row r="334" spans="1:27" ht="15.75" x14ac:dyDescent="0.2">
      <c r="A334" s="36">
        <f t="shared" ref="A334:A362" si="9">A333+1</f>
        <v>43254</v>
      </c>
      <c r="B334" s="37">
        <f>SUMIFS(СВЦЭМ!$J$34:$J$777,СВЦЭМ!$A$34:$A$777,$A334,СВЦЭМ!$B$34:$B$777,B$331)+'СЕТ СН'!$F$13</f>
        <v>501.04641810999999</v>
      </c>
      <c r="C334" s="37">
        <f>SUMIFS(СВЦЭМ!$J$34:$J$777,СВЦЭМ!$A$34:$A$777,$A334,СВЦЭМ!$B$34:$B$777,C$331)+'СЕТ СН'!$F$13</f>
        <v>529.54263093999998</v>
      </c>
      <c r="D334" s="37">
        <f>SUMIFS(СВЦЭМ!$J$34:$J$777,СВЦЭМ!$A$34:$A$777,$A334,СВЦЭМ!$B$34:$B$777,D$331)+'СЕТ СН'!$F$13</f>
        <v>541.27039314000001</v>
      </c>
      <c r="E334" s="37">
        <f>SUMIFS(СВЦЭМ!$J$34:$J$777,СВЦЭМ!$A$34:$A$777,$A334,СВЦЭМ!$B$34:$B$777,E$331)+'СЕТ СН'!$F$13</f>
        <v>556.13458688000003</v>
      </c>
      <c r="F334" s="37">
        <f>SUMIFS(СВЦЭМ!$J$34:$J$777,СВЦЭМ!$A$34:$A$777,$A334,СВЦЭМ!$B$34:$B$777,F$331)+'СЕТ СН'!$F$13</f>
        <v>571.57385821000003</v>
      </c>
      <c r="G334" s="37">
        <f>SUMIFS(СВЦЭМ!$J$34:$J$777,СВЦЭМ!$A$34:$A$777,$A334,СВЦЭМ!$B$34:$B$777,G$331)+'СЕТ СН'!$F$13</f>
        <v>562.89081346</v>
      </c>
      <c r="H334" s="37">
        <f>SUMIFS(СВЦЭМ!$J$34:$J$777,СВЦЭМ!$A$34:$A$777,$A334,СВЦЭМ!$B$34:$B$777,H$331)+'СЕТ СН'!$F$13</f>
        <v>506.99635549999999</v>
      </c>
      <c r="I334" s="37">
        <f>SUMIFS(СВЦЭМ!$J$34:$J$777,СВЦЭМ!$A$34:$A$777,$A334,СВЦЭМ!$B$34:$B$777,I$331)+'СЕТ СН'!$F$13</f>
        <v>476.72064965999999</v>
      </c>
      <c r="J334" s="37">
        <f>SUMIFS(СВЦЭМ!$J$34:$J$777,СВЦЭМ!$A$34:$A$777,$A334,СВЦЭМ!$B$34:$B$777,J$331)+'СЕТ СН'!$F$13</f>
        <v>434.31295455999998</v>
      </c>
      <c r="K334" s="37">
        <f>SUMIFS(СВЦЭМ!$J$34:$J$777,СВЦЭМ!$A$34:$A$777,$A334,СВЦЭМ!$B$34:$B$777,K$331)+'СЕТ СН'!$F$13</f>
        <v>411.5970466</v>
      </c>
      <c r="L334" s="37">
        <f>SUMIFS(СВЦЭМ!$J$34:$J$777,СВЦЭМ!$A$34:$A$777,$A334,СВЦЭМ!$B$34:$B$777,L$331)+'СЕТ СН'!$F$13</f>
        <v>402.24607986000001</v>
      </c>
      <c r="M334" s="37">
        <f>SUMIFS(СВЦЭМ!$J$34:$J$777,СВЦЭМ!$A$34:$A$777,$A334,СВЦЭМ!$B$34:$B$777,M$331)+'СЕТ СН'!$F$13</f>
        <v>408.64221493000002</v>
      </c>
      <c r="N334" s="37">
        <f>SUMIFS(СВЦЭМ!$J$34:$J$777,СВЦЭМ!$A$34:$A$777,$A334,СВЦЭМ!$B$34:$B$777,N$331)+'СЕТ СН'!$F$13</f>
        <v>413.08219739999998</v>
      </c>
      <c r="O334" s="37">
        <f>SUMIFS(СВЦЭМ!$J$34:$J$777,СВЦЭМ!$A$34:$A$777,$A334,СВЦЭМ!$B$34:$B$777,O$331)+'СЕТ СН'!$F$13</f>
        <v>419.61565718000003</v>
      </c>
      <c r="P334" s="37">
        <f>SUMIFS(СВЦЭМ!$J$34:$J$777,СВЦЭМ!$A$34:$A$777,$A334,СВЦЭМ!$B$34:$B$777,P$331)+'СЕТ СН'!$F$13</f>
        <v>424.41672570999998</v>
      </c>
      <c r="Q334" s="37">
        <f>SUMIFS(СВЦЭМ!$J$34:$J$777,СВЦЭМ!$A$34:$A$777,$A334,СВЦЭМ!$B$34:$B$777,Q$331)+'СЕТ СН'!$F$13</f>
        <v>421.52729004000003</v>
      </c>
      <c r="R334" s="37">
        <f>SUMIFS(СВЦЭМ!$J$34:$J$777,СВЦЭМ!$A$34:$A$777,$A334,СВЦЭМ!$B$34:$B$777,R$331)+'СЕТ СН'!$F$13</f>
        <v>421.99182508000001</v>
      </c>
      <c r="S334" s="37">
        <f>SUMIFS(СВЦЭМ!$J$34:$J$777,СВЦЭМ!$A$34:$A$777,$A334,СВЦЭМ!$B$34:$B$777,S$331)+'СЕТ СН'!$F$13</f>
        <v>421.84725731999998</v>
      </c>
      <c r="T334" s="37">
        <f>SUMIFS(СВЦЭМ!$J$34:$J$777,СВЦЭМ!$A$34:$A$777,$A334,СВЦЭМ!$B$34:$B$777,T$331)+'СЕТ СН'!$F$13</f>
        <v>423.62356385999999</v>
      </c>
      <c r="U334" s="37">
        <f>SUMIFS(СВЦЭМ!$J$34:$J$777,СВЦЭМ!$A$34:$A$777,$A334,СВЦЭМ!$B$34:$B$777,U$331)+'СЕТ СН'!$F$13</f>
        <v>424.00681992</v>
      </c>
      <c r="V334" s="37">
        <f>SUMIFS(СВЦЭМ!$J$34:$J$777,СВЦЭМ!$A$34:$A$777,$A334,СВЦЭМ!$B$34:$B$777,V$331)+'СЕТ СН'!$F$13</f>
        <v>412.96071570999999</v>
      </c>
      <c r="W334" s="37">
        <f>SUMIFS(СВЦЭМ!$J$34:$J$777,СВЦЭМ!$A$34:$A$777,$A334,СВЦЭМ!$B$34:$B$777,W$331)+'СЕТ СН'!$F$13</f>
        <v>385.65494690999998</v>
      </c>
      <c r="X334" s="37">
        <f>SUMIFS(СВЦЭМ!$J$34:$J$777,СВЦЭМ!$A$34:$A$777,$A334,СВЦЭМ!$B$34:$B$777,X$331)+'СЕТ СН'!$F$13</f>
        <v>391.47513485000002</v>
      </c>
      <c r="Y334" s="37">
        <f>SUMIFS(СВЦЭМ!$J$34:$J$777,СВЦЭМ!$A$34:$A$777,$A334,СВЦЭМ!$B$34:$B$777,Y$331)+'СЕТ СН'!$F$13</f>
        <v>460.94317632999997</v>
      </c>
    </row>
    <row r="335" spans="1:27" ht="15.75" x14ac:dyDescent="0.2">
      <c r="A335" s="36">
        <f t="shared" si="9"/>
        <v>43255</v>
      </c>
      <c r="B335" s="37">
        <f>SUMIFS(СВЦЭМ!$J$34:$J$777,СВЦЭМ!$A$34:$A$777,$A335,СВЦЭМ!$B$34:$B$777,B$331)+'СЕТ СН'!$F$13</f>
        <v>523.30089713999996</v>
      </c>
      <c r="C335" s="37">
        <f>SUMIFS(СВЦЭМ!$J$34:$J$777,СВЦЭМ!$A$34:$A$777,$A335,СВЦЭМ!$B$34:$B$777,C$331)+'СЕТ СН'!$F$13</f>
        <v>557.42642845</v>
      </c>
      <c r="D335" s="37">
        <f>SUMIFS(СВЦЭМ!$J$34:$J$777,СВЦЭМ!$A$34:$A$777,$A335,СВЦЭМ!$B$34:$B$777,D$331)+'СЕТ СН'!$F$13</f>
        <v>576.89081264000004</v>
      </c>
      <c r="E335" s="37">
        <f>SUMIFS(СВЦЭМ!$J$34:$J$777,СВЦЭМ!$A$34:$A$777,$A335,СВЦЭМ!$B$34:$B$777,E$331)+'СЕТ СН'!$F$13</f>
        <v>586.86015682000004</v>
      </c>
      <c r="F335" s="37">
        <f>SUMIFS(СВЦЭМ!$J$34:$J$777,СВЦЭМ!$A$34:$A$777,$A335,СВЦЭМ!$B$34:$B$777,F$331)+'СЕТ СН'!$F$13</f>
        <v>599.32876880000003</v>
      </c>
      <c r="G335" s="37">
        <f>SUMIFS(СВЦЭМ!$J$34:$J$777,СВЦЭМ!$A$34:$A$777,$A335,СВЦЭМ!$B$34:$B$777,G$331)+'СЕТ СН'!$F$13</f>
        <v>583.00549581999996</v>
      </c>
      <c r="H335" s="37">
        <f>SUMIFS(СВЦЭМ!$J$34:$J$777,СВЦЭМ!$A$34:$A$777,$A335,СВЦЭМ!$B$34:$B$777,H$331)+'СЕТ СН'!$F$13</f>
        <v>514.08011069999998</v>
      </c>
      <c r="I335" s="37">
        <f>SUMIFS(СВЦЭМ!$J$34:$J$777,СВЦЭМ!$A$34:$A$777,$A335,СВЦЭМ!$B$34:$B$777,I$331)+'СЕТ СН'!$F$13</f>
        <v>466.20551458</v>
      </c>
      <c r="J335" s="37">
        <f>SUMIFS(СВЦЭМ!$J$34:$J$777,СВЦЭМ!$A$34:$A$777,$A335,СВЦЭМ!$B$34:$B$777,J$331)+'СЕТ СН'!$F$13</f>
        <v>439.56306253000002</v>
      </c>
      <c r="K335" s="37">
        <f>SUMIFS(СВЦЭМ!$J$34:$J$777,СВЦЭМ!$A$34:$A$777,$A335,СВЦЭМ!$B$34:$B$777,K$331)+'СЕТ СН'!$F$13</f>
        <v>423.16060657999998</v>
      </c>
      <c r="L335" s="37">
        <f>SUMIFS(СВЦЭМ!$J$34:$J$777,СВЦЭМ!$A$34:$A$777,$A335,СВЦЭМ!$B$34:$B$777,L$331)+'СЕТ СН'!$F$13</f>
        <v>418.27430353</v>
      </c>
      <c r="M335" s="37">
        <f>SUMIFS(СВЦЭМ!$J$34:$J$777,СВЦЭМ!$A$34:$A$777,$A335,СВЦЭМ!$B$34:$B$777,M$331)+'СЕТ СН'!$F$13</f>
        <v>422.01170772</v>
      </c>
      <c r="N335" s="37">
        <f>SUMIFS(СВЦЭМ!$J$34:$J$777,СВЦЭМ!$A$34:$A$777,$A335,СВЦЭМ!$B$34:$B$777,N$331)+'СЕТ СН'!$F$13</f>
        <v>428.32439003000002</v>
      </c>
      <c r="O335" s="37">
        <f>SUMIFS(СВЦЭМ!$J$34:$J$777,СВЦЭМ!$A$34:$A$777,$A335,СВЦЭМ!$B$34:$B$777,O$331)+'СЕТ СН'!$F$13</f>
        <v>427.77270920000001</v>
      </c>
      <c r="P335" s="37">
        <f>SUMIFS(СВЦЭМ!$J$34:$J$777,СВЦЭМ!$A$34:$A$777,$A335,СВЦЭМ!$B$34:$B$777,P$331)+'СЕТ СН'!$F$13</f>
        <v>425.36378767000002</v>
      </c>
      <c r="Q335" s="37">
        <f>SUMIFS(СВЦЭМ!$J$34:$J$777,СВЦЭМ!$A$34:$A$777,$A335,СВЦЭМ!$B$34:$B$777,Q$331)+'СЕТ СН'!$F$13</f>
        <v>425.26319712999998</v>
      </c>
      <c r="R335" s="37">
        <f>SUMIFS(СВЦЭМ!$J$34:$J$777,СВЦЭМ!$A$34:$A$777,$A335,СВЦЭМ!$B$34:$B$777,R$331)+'СЕТ СН'!$F$13</f>
        <v>430.07614928999999</v>
      </c>
      <c r="S335" s="37">
        <f>SUMIFS(СВЦЭМ!$J$34:$J$777,СВЦЭМ!$A$34:$A$777,$A335,СВЦЭМ!$B$34:$B$777,S$331)+'СЕТ СН'!$F$13</f>
        <v>425.11926337</v>
      </c>
      <c r="T335" s="37">
        <f>SUMIFS(СВЦЭМ!$J$34:$J$777,СВЦЭМ!$A$34:$A$777,$A335,СВЦЭМ!$B$34:$B$777,T$331)+'СЕТ СН'!$F$13</f>
        <v>423.73752603000003</v>
      </c>
      <c r="U335" s="37">
        <f>SUMIFS(СВЦЭМ!$J$34:$J$777,СВЦЭМ!$A$34:$A$777,$A335,СВЦЭМ!$B$34:$B$777,U$331)+'СЕТ СН'!$F$13</f>
        <v>419.31218342</v>
      </c>
      <c r="V335" s="37">
        <f>SUMIFS(СВЦЭМ!$J$34:$J$777,СВЦЭМ!$A$34:$A$777,$A335,СВЦЭМ!$B$34:$B$777,V$331)+'СЕТ СН'!$F$13</f>
        <v>415.27943146000001</v>
      </c>
      <c r="W335" s="37">
        <f>SUMIFS(СВЦЭМ!$J$34:$J$777,СВЦЭМ!$A$34:$A$777,$A335,СВЦЭМ!$B$34:$B$777,W$331)+'СЕТ СН'!$F$13</f>
        <v>408.71730544000002</v>
      </c>
      <c r="X335" s="37">
        <f>SUMIFS(СВЦЭМ!$J$34:$J$777,СВЦЭМ!$A$34:$A$777,$A335,СВЦЭМ!$B$34:$B$777,X$331)+'СЕТ СН'!$F$13</f>
        <v>413.43924105000002</v>
      </c>
      <c r="Y335" s="37">
        <f>SUMIFS(СВЦЭМ!$J$34:$J$777,СВЦЭМ!$A$34:$A$777,$A335,СВЦЭМ!$B$34:$B$777,Y$331)+'СЕТ СН'!$F$13</f>
        <v>467.94827894999997</v>
      </c>
    </row>
    <row r="336" spans="1:27" ht="15.75" x14ac:dyDescent="0.2">
      <c r="A336" s="36">
        <f t="shared" si="9"/>
        <v>43256</v>
      </c>
      <c r="B336" s="37">
        <f>SUMIFS(СВЦЭМ!$J$34:$J$777,СВЦЭМ!$A$34:$A$777,$A336,СВЦЭМ!$B$34:$B$777,B$331)+'СЕТ СН'!$F$13</f>
        <v>513.89640492000001</v>
      </c>
      <c r="C336" s="37">
        <f>SUMIFS(СВЦЭМ!$J$34:$J$777,СВЦЭМ!$A$34:$A$777,$A336,СВЦЭМ!$B$34:$B$777,C$331)+'СЕТ СН'!$F$13</f>
        <v>539.43291553999995</v>
      </c>
      <c r="D336" s="37">
        <f>SUMIFS(СВЦЭМ!$J$34:$J$777,СВЦЭМ!$A$34:$A$777,$A336,СВЦЭМ!$B$34:$B$777,D$331)+'СЕТ СН'!$F$13</f>
        <v>557.00060556999995</v>
      </c>
      <c r="E336" s="37">
        <f>SUMIFS(СВЦЭМ!$J$34:$J$777,СВЦЭМ!$A$34:$A$777,$A336,СВЦЭМ!$B$34:$B$777,E$331)+'СЕТ СН'!$F$13</f>
        <v>557.60805492999998</v>
      </c>
      <c r="F336" s="37">
        <f>SUMIFS(СВЦЭМ!$J$34:$J$777,СВЦЭМ!$A$34:$A$777,$A336,СВЦЭМ!$B$34:$B$777,F$331)+'СЕТ СН'!$F$13</f>
        <v>565.73845313000004</v>
      </c>
      <c r="G336" s="37">
        <f>SUMIFS(СВЦЭМ!$J$34:$J$777,СВЦЭМ!$A$34:$A$777,$A336,СВЦЭМ!$B$34:$B$777,G$331)+'СЕТ СН'!$F$13</f>
        <v>558.18596706000005</v>
      </c>
      <c r="H336" s="37">
        <f>SUMIFS(СВЦЭМ!$J$34:$J$777,СВЦЭМ!$A$34:$A$777,$A336,СВЦЭМ!$B$34:$B$777,H$331)+'СЕТ СН'!$F$13</f>
        <v>485.73655473000002</v>
      </c>
      <c r="I336" s="37">
        <f>SUMIFS(СВЦЭМ!$J$34:$J$777,СВЦЭМ!$A$34:$A$777,$A336,СВЦЭМ!$B$34:$B$777,I$331)+'СЕТ СН'!$F$13</f>
        <v>430.66832406999998</v>
      </c>
      <c r="J336" s="37">
        <f>SUMIFS(СВЦЭМ!$J$34:$J$777,СВЦЭМ!$A$34:$A$777,$A336,СВЦЭМ!$B$34:$B$777,J$331)+'СЕТ СН'!$F$13</f>
        <v>414.28068029999997</v>
      </c>
      <c r="K336" s="37">
        <f>SUMIFS(СВЦЭМ!$J$34:$J$777,СВЦЭМ!$A$34:$A$777,$A336,СВЦЭМ!$B$34:$B$777,K$331)+'СЕТ СН'!$F$13</f>
        <v>406.43297856999999</v>
      </c>
      <c r="L336" s="37">
        <f>SUMIFS(СВЦЭМ!$J$34:$J$777,СВЦЭМ!$A$34:$A$777,$A336,СВЦЭМ!$B$34:$B$777,L$331)+'СЕТ СН'!$F$13</f>
        <v>404.43189663999999</v>
      </c>
      <c r="M336" s="37">
        <f>SUMIFS(СВЦЭМ!$J$34:$J$777,СВЦЭМ!$A$34:$A$777,$A336,СВЦЭМ!$B$34:$B$777,M$331)+'СЕТ СН'!$F$13</f>
        <v>412.64124104000001</v>
      </c>
      <c r="N336" s="37">
        <f>SUMIFS(СВЦЭМ!$J$34:$J$777,СВЦЭМ!$A$34:$A$777,$A336,СВЦЭМ!$B$34:$B$777,N$331)+'СЕТ СН'!$F$13</f>
        <v>431.99411531999999</v>
      </c>
      <c r="O336" s="37">
        <f>SUMIFS(СВЦЭМ!$J$34:$J$777,СВЦЭМ!$A$34:$A$777,$A336,СВЦЭМ!$B$34:$B$777,O$331)+'СЕТ СН'!$F$13</f>
        <v>438.66566760000001</v>
      </c>
      <c r="P336" s="37">
        <f>SUMIFS(СВЦЭМ!$J$34:$J$777,СВЦЭМ!$A$34:$A$777,$A336,СВЦЭМ!$B$34:$B$777,P$331)+'СЕТ СН'!$F$13</f>
        <v>434.12374792999998</v>
      </c>
      <c r="Q336" s="37">
        <f>SUMIFS(СВЦЭМ!$J$34:$J$777,СВЦЭМ!$A$34:$A$777,$A336,СВЦЭМ!$B$34:$B$777,Q$331)+'СЕТ СН'!$F$13</f>
        <v>431.87432460999997</v>
      </c>
      <c r="R336" s="37">
        <f>SUMIFS(СВЦЭМ!$J$34:$J$777,СВЦЭМ!$A$34:$A$777,$A336,СВЦЭМ!$B$34:$B$777,R$331)+'СЕТ СН'!$F$13</f>
        <v>440.2072053</v>
      </c>
      <c r="S336" s="37">
        <f>SUMIFS(СВЦЭМ!$J$34:$J$777,СВЦЭМ!$A$34:$A$777,$A336,СВЦЭМ!$B$34:$B$777,S$331)+'СЕТ СН'!$F$13</f>
        <v>432.53778002000001</v>
      </c>
      <c r="T336" s="37">
        <f>SUMIFS(СВЦЭМ!$J$34:$J$777,СВЦЭМ!$A$34:$A$777,$A336,СВЦЭМ!$B$34:$B$777,T$331)+'СЕТ СН'!$F$13</f>
        <v>427.53750686000001</v>
      </c>
      <c r="U336" s="37">
        <f>SUMIFS(СВЦЭМ!$J$34:$J$777,СВЦЭМ!$A$34:$A$777,$A336,СВЦЭМ!$B$34:$B$777,U$331)+'СЕТ СН'!$F$13</f>
        <v>427.36644095000003</v>
      </c>
      <c r="V336" s="37">
        <f>SUMIFS(СВЦЭМ!$J$34:$J$777,СВЦЭМ!$A$34:$A$777,$A336,СВЦЭМ!$B$34:$B$777,V$331)+'СЕТ СН'!$F$13</f>
        <v>436.54979126000001</v>
      </c>
      <c r="W336" s="37">
        <f>SUMIFS(СВЦЭМ!$J$34:$J$777,СВЦЭМ!$A$34:$A$777,$A336,СВЦЭМ!$B$34:$B$777,W$331)+'СЕТ СН'!$F$13</f>
        <v>414.47638189000003</v>
      </c>
      <c r="X336" s="37">
        <f>SUMIFS(СВЦЭМ!$J$34:$J$777,СВЦЭМ!$A$34:$A$777,$A336,СВЦЭМ!$B$34:$B$777,X$331)+'СЕТ СН'!$F$13</f>
        <v>426.02740362999998</v>
      </c>
      <c r="Y336" s="37">
        <f>SUMIFS(СВЦЭМ!$J$34:$J$777,СВЦЭМ!$A$34:$A$777,$A336,СВЦЭМ!$B$34:$B$777,Y$331)+'СЕТ СН'!$F$13</f>
        <v>487.29095756999999</v>
      </c>
    </row>
    <row r="337" spans="1:25" ht="15.75" x14ac:dyDescent="0.2">
      <c r="A337" s="36">
        <f t="shared" si="9"/>
        <v>43257</v>
      </c>
      <c r="B337" s="37">
        <f>SUMIFS(СВЦЭМ!$J$34:$J$777,СВЦЭМ!$A$34:$A$777,$A337,СВЦЭМ!$B$34:$B$777,B$331)+'СЕТ СН'!$F$13</f>
        <v>538.53807852</v>
      </c>
      <c r="C337" s="37">
        <f>SUMIFS(СВЦЭМ!$J$34:$J$777,СВЦЭМ!$A$34:$A$777,$A337,СВЦЭМ!$B$34:$B$777,C$331)+'СЕТ СН'!$F$13</f>
        <v>571.96321611999997</v>
      </c>
      <c r="D337" s="37">
        <f>SUMIFS(СВЦЭМ!$J$34:$J$777,СВЦЭМ!$A$34:$A$777,$A337,СВЦЭМ!$B$34:$B$777,D$331)+'СЕТ СН'!$F$13</f>
        <v>595.30457589000002</v>
      </c>
      <c r="E337" s="37">
        <f>SUMIFS(СВЦЭМ!$J$34:$J$777,СВЦЭМ!$A$34:$A$777,$A337,СВЦЭМ!$B$34:$B$777,E$331)+'СЕТ СН'!$F$13</f>
        <v>597.44834949999995</v>
      </c>
      <c r="F337" s="37">
        <f>SUMIFS(СВЦЭМ!$J$34:$J$777,СВЦЭМ!$A$34:$A$777,$A337,СВЦЭМ!$B$34:$B$777,F$331)+'СЕТ СН'!$F$13</f>
        <v>593.97154149000005</v>
      </c>
      <c r="G337" s="37">
        <f>SUMIFS(СВЦЭМ!$J$34:$J$777,СВЦЭМ!$A$34:$A$777,$A337,СВЦЭМ!$B$34:$B$777,G$331)+'СЕТ СН'!$F$13</f>
        <v>589.93153461999998</v>
      </c>
      <c r="H337" s="37">
        <f>SUMIFS(СВЦЭМ!$J$34:$J$777,СВЦЭМ!$A$34:$A$777,$A337,СВЦЭМ!$B$34:$B$777,H$331)+'СЕТ СН'!$F$13</f>
        <v>520.17950095000003</v>
      </c>
      <c r="I337" s="37">
        <f>SUMIFS(СВЦЭМ!$J$34:$J$777,СВЦЭМ!$A$34:$A$777,$A337,СВЦЭМ!$B$34:$B$777,I$331)+'СЕТ СН'!$F$13</f>
        <v>449.2381499</v>
      </c>
      <c r="J337" s="37">
        <f>SUMIFS(СВЦЭМ!$J$34:$J$777,СВЦЭМ!$A$34:$A$777,$A337,СВЦЭМ!$B$34:$B$777,J$331)+'СЕТ СН'!$F$13</f>
        <v>428.26496386000002</v>
      </c>
      <c r="K337" s="37">
        <f>SUMIFS(СВЦЭМ!$J$34:$J$777,СВЦЭМ!$A$34:$A$777,$A337,СВЦЭМ!$B$34:$B$777,K$331)+'СЕТ СН'!$F$13</f>
        <v>414.58051583999998</v>
      </c>
      <c r="L337" s="37">
        <f>SUMIFS(СВЦЭМ!$J$34:$J$777,СВЦЭМ!$A$34:$A$777,$A337,СВЦЭМ!$B$34:$B$777,L$331)+'СЕТ СН'!$F$13</f>
        <v>404.27521734999999</v>
      </c>
      <c r="M337" s="37">
        <f>SUMIFS(СВЦЭМ!$J$34:$J$777,СВЦЭМ!$A$34:$A$777,$A337,СВЦЭМ!$B$34:$B$777,M$331)+'СЕТ СН'!$F$13</f>
        <v>409.28741467999998</v>
      </c>
      <c r="N337" s="37">
        <f>SUMIFS(СВЦЭМ!$J$34:$J$777,СВЦЭМ!$A$34:$A$777,$A337,СВЦЭМ!$B$34:$B$777,N$331)+'СЕТ СН'!$F$13</f>
        <v>410.30869770999999</v>
      </c>
      <c r="O337" s="37">
        <f>SUMIFS(СВЦЭМ!$J$34:$J$777,СВЦЭМ!$A$34:$A$777,$A337,СВЦЭМ!$B$34:$B$777,O$331)+'СЕТ СН'!$F$13</f>
        <v>412.58221739999999</v>
      </c>
      <c r="P337" s="37">
        <f>SUMIFS(СВЦЭМ!$J$34:$J$777,СВЦЭМ!$A$34:$A$777,$A337,СВЦЭМ!$B$34:$B$777,P$331)+'СЕТ СН'!$F$13</f>
        <v>413.00675729</v>
      </c>
      <c r="Q337" s="37">
        <f>SUMIFS(СВЦЭМ!$J$34:$J$777,СВЦЭМ!$A$34:$A$777,$A337,СВЦЭМ!$B$34:$B$777,Q$331)+'СЕТ СН'!$F$13</f>
        <v>411.75627048000001</v>
      </c>
      <c r="R337" s="37">
        <f>SUMIFS(СВЦЭМ!$J$34:$J$777,СВЦЭМ!$A$34:$A$777,$A337,СВЦЭМ!$B$34:$B$777,R$331)+'СЕТ СН'!$F$13</f>
        <v>414.31472278000001</v>
      </c>
      <c r="S337" s="37">
        <f>SUMIFS(СВЦЭМ!$J$34:$J$777,СВЦЭМ!$A$34:$A$777,$A337,СВЦЭМ!$B$34:$B$777,S$331)+'СЕТ СН'!$F$13</f>
        <v>414.30874177999999</v>
      </c>
      <c r="T337" s="37">
        <f>SUMIFS(СВЦЭМ!$J$34:$J$777,СВЦЭМ!$A$34:$A$777,$A337,СВЦЭМ!$B$34:$B$777,T$331)+'СЕТ СН'!$F$13</f>
        <v>414.21684782</v>
      </c>
      <c r="U337" s="37">
        <f>SUMIFS(СВЦЭМ!$J$34:$J$777,СВЦЭМ!$A$34:$A$777,$A337,СВЦЭМ!$B$34:$B$777,U$331)+'СЕТ СН'!$F$13</f>
        <v>415.89492999999999</v>
      </c>
      <c r="V337" s="37">
        <f>SUMIFS(СВЦЭМ!$J$34:$J$777,СВЦЭМ!$A$34:$A$777,$A337,СВЦЭМ!$B$34:$B$777,V$331)+'СЕТ СН'!$F$13</f>
        <v>413.82292618999998</v>
      </c>
      <c r="W337" s="37">
        <f>SUMIFS(СВЦЭМ!$J$34:$J$777,СВЦЭМ!$A$34:$A$777,$A337,СВЦЭМ!$B$34:$B$777,W$331)+'СЕТ СН'!$F$13</f>
        <v>404.70334988000002</v>
      </c>
      <c r="X337" s="37">
        <f>SUMIFS(СВЦЭМ!$J$34:$J$777,СВЦЭМ!$A$34:$A$777,$A337,СВЦЭМ!$B$34:$B$777,X$331)+'СЕТ СН'!$F$13</f>
        <v>414.80836704000001</v>
      </c>
      <c r="Y337" s="37">
        <f>SUMIFS(СВЦЭМ!$J$34:$J$777,СВЦЭМ!$A$34:$A$777,$A337,СВЦЭМ!$B$34:$B$777,Y$331)+'СЕТ СН'!$F$13</f>
        <v>476.98582147000002</v>
      </c>
    </row>
    <row r="338" spans="1:25" ht="15.75" x14ac:dyDescent="0.2">
      <c r="A338" s="36">
        <f t="shared" si="9"/>
        <v>43258</v>
      </c>
      <c r="B338" s="37">
        <f>SUMIFS(СВЦЭМ!$J$34:$J$777,СВЦЭМ!$A$34:$A$777,$A338,СВЦЭМ!$B$34:$B$777,B$331)+'СЕТ СН'!$F$13</f>
        <v>520.96299653000005</v>
      </c>
      <c r="C338" s="37">
        <f>SUMIFS(СВЦЭМ!$J$34:$J$777,СВЦЭМ!$A$34:$A$777,$A338,СВЦЭМ!$B$34:$B$777,C$331)+'СЕТ СН'!$F$13</f>
        <v>554.16636707999999</v>
      </c>
      <c r="D338" s="37">
        <f>SUMIFS(СВЦЭМ!$J$34:$J$777,СВЦЭМ!$A$34:$A$777,$A338,СВЦЭМ!$B$34:$B$777,D$331)+'СЕТ СН'!$F$13</f>
        <v>566.02696060000005</v>
      </c>
      <c r="E338" s="37">
        <f>SUMIFS(СВЦЭМ!$J$34:$J$777,СВЦЭМ!$A$34:$A$777,$A338,СВЦЭМ!$B$34:$B$777,E$331)+'СЕТ СН'!$F$13</f>
        <v>570.05254702000002</v>
      </c>
      <c r="F338" s="37">
        <f>SUMIFS(СВЦЭМ!$J$34:$J$777,СВЦЭМ!$A$34:$A$777,$A338,СВЦЭМ!$B$34:$B$777,F$331)+'СЕТ СН'!$F$13</f>
        <v>577.40909011999997</v>
      </c>
      <c r="G338" s="37">
        <f>SUMIFS(СВЦЭМ!$J$34:$J$777,СВЦЭМ!$A$34:$A$777,$A338,СВЦЭМ!$B$34:$B$777,G$331)+'СЕТ СН'!$F$13</f>
        <v>573.55850454999995</v>
      </c>
      <c r="H338" s="37">
        <f>SUMIFS(СВЦЭМ!$J$34:$J$777,СВЦЭМ!$A$34:$A$777,$A338,СВЦЭМ!$B$34:$B$777,H$331)+'СЕТ СН'!$F$13</f>
        <v>501.49162733999998</v>
      </c>
      <c r="I338" s="37">
        <f>SUMIFS(СВЦЭМ!$J$34:$J$777,СВЦЭМ!$A$34:$A$777,$A338,СВЦЭМ!$B$34:$B$777,I$331)+'СЕТ СН'!$F$13</f>
        <v>435.61587814000001</v>
      </c>
      <c r="J338" s="37">
        <f>SUMIFS(СВЦЭМ!$J$34:$J$777,СВЦЭМ!$A$34:$A$777,$A338,СВЦЭМ!$B$34:$B$777,J$331)+'СЕТ СН'!$F$13</f>
        <v>417.38414562000003</v>
      </c>
      <c r="K338" s="37">
        <f>SUMIFS(СВЦЭМ!$J$34:$J$777,СВЦЭМ!$A$34:$A$777,$A338,СВЦЭМ!$B$34:$B$777,K$331)+'СЕТ СН'!$F$13</f>
        <v>405.58028688000002</v>
      </c>
      <c r="L338" s="37">
        <f>SUMIFS(СВЦЭМ!$J$34:$J$777,СВЦЭМ!$A$34:$A$777,$A338,СВЦЭМ!$B$34:$B$777,L$331)+'СЕТ СН'!$F$13</f>
        <v>397.44661216999998</v>
      </c>
      <c r="M338" s="37">
        <f>SUMIFS(СВЦЭМ!$J$34:$J$777,СВЦЭМ!$A$34:$A$777,$A338,СВЦЭМ!$B$34:$B$777,M$331)+'СЕТ СН'!$F$13</f>
        <v>398.93367927000003</v>
      </c>
      <c r="N338" s="37">
        <f>SUMIFS(СВЦЭМ!$J$34:$J$777,СВЦЭМ!$A$34:$A$777,$A338,СВЦЭМ!$B$34:$B$777,N$331)+'СЕТ СН'!$F$13</f>
        <v>404.20375976999998</v>
      </c>
      <c r="O338" s="37">
        <f>SUMIFS(СВЦЭМ!$J$34:$J$777,СВЦЭМ!$A$34:$A$777,$A338,СВЦЭМ!$B$34:$B$777,O$331)+'СЕТ СН'!$F$13</f>
        <v>406.79810085999998</v>
      </c>
      <c r="P338" s="37">
        <f>SUMIFS(СВЦЭМ!$J$34:$J$777,СВЦЭМ!$A$34:$A$777,$A338,СВЦЭМ!$B$34:$B$777,P$331)+'СЕТ СН'!$F$13</f>
        <v>400.23960512000002</v>
      </c>
      <c r="Q338" s="37">
        <f>SUMIFS(СВЦЭМ!$J$34:$J$777,СВЦЭМ!$A$34:$A$777,$A338,СВЦЭМ!$B$34:$B$777,Q$331)+'СЕТ СН'!$F$13</f>
        <v>406.41112334000002</v>
      </c>
      <c r="R338" s="37">
        <f>SUMIFS(СВЦЭМ!$J$34:$J$777,СВЦЭМ!$A$34:$A$777,$A338,СВЦЭМ!$B$34:$B$777,R$331)+'СЕТ СН'!$F$13</f>
        <v>418.17603553999999</v>
      </c>
      <c r="S338" s="37">
        <f>SUMIFS(СВЦЭМ!$J$34:$J$777,СВЦЭМ!$A$34:$A$777,$A338,СВЦЭМ!$B$34:$B$777,S$331)+'СЕТ СН'!$F$13</f>
        <v>428.36402375</v>
      </c>
      <c r="T338" s="37">
        <f>SUMIFS(СВЦЭМ!$J$34:$J$777,СВЦЭМ!$A$34:$A$777,$A338,СВЦЭМ!$B$34:$B$777,T$331)+'СЕТ СН'!$F$13</f>
        <v>440.68401583999997</v>
      </c>
      <c r="U338" s="37">
        <f>SUMIFS(СВЦЭМ!$J$34:$J$777,СВЦЭМ!$A$34:$A$777,$A338,СВЦЭМ!$B$34:$B$777,U$331)+'СЕТ СН'!$F$13</f>
        <v>446.36218429000002</v>
      </c>
      <c r="V338" s="37">
        <f>SUMIFS(СВЦЭМ!$J$34:$J$777,СВЦЭМ!$A$34:$A$777,$A338,СВЦЭМ!$B$34:$B$777,V$331)+'СЕТ СН'!$F$13</f>
        <v>444.63462873999998</v>
      </c>
      <c r="W338" s="37">
        <f>SUMIFS(СВЦЭМ!$J$34:$J$777,СВЦЭМ!$A$34:$A$777,$A338,СВЦЭМ!$B$34:$B$777,W$331)+'СЕТ СН'!$F$13</f>
        <v>432.65371551999999</v>
      </c>
      <c r="X338" s="37">
        <f>SUMIFS(СВЦЭМ!$J$34:$J$777,СВЦЭМ!$A$34:$A$777,$A338,СВЦЭМ!$B$34:$B$777,X$331)+'СЕТ СН'!$F$13</f>
        <v>413.96098104999999</v>
      </c>
      <c r="Y338" s="37">
        <f>SUMIFS(СВЦЭМ!$J$34:$J$777,СВЦЭМ!$A$34:$A$777,$A338,СВЦЭМ!$B$34:$B$777,Y$331)+'СЕТ СН'!$F$13</f>
        <v>473.72152788</v>
      </c>
    </row>
    <row r="339" spans="1:25" ht="15.75" x14ac:dyDescent="0.2">
      <c r="A339" s="36">
        <f t="shared" si="9"/>
        <v>43259</v>
      </c>
      <c r="B339" s="37">
        <f>SUMIFS(СВЦЭМ!$J$34:$J$777,СВЦЭМ!$A$34:$A$777,$A339,СВЦЭМ!$B$34:$B$777,B$331)+'СЕТ СН'!$F$13</f>
        <v>521.93285817000003</v>
      </c>
      <c r="C339" s="37">
        <f>SUMIFS(СВЦЭМ!$J$34:$J$777,СВЦЭМ!$A$34:$A$777,$A339,СВЦЭМ!$B$34:$B$777,C$331)+'СЕТ СН'!$F$13</f>
        <v>564.06011335999995</v>
      </c>
      <c r="D339" s="37">
        <f>SUMIFS(СВЦЭМ!$J$34:$J$777,СВЦЭМ!$A$34:$A$777,$A339,СВЦЭМ!$B$34:$B$777,D$331)+'СЕТ СН'!$F$13</f>
        <v>589.26777720999996</v>
      </c>
      <c r="E339" s="37">
        <f>SUMIFS(СВЦЭМ!$J$34:$J$777,СВЦЭМ!$A$34:$A$777,$A339,СВЦЭМ!$B$34:$B$777,E$331)+'СЕТ СН'!$F$13</f>
        <v>590.82772969999996</v>
      </c>
      <c r="F339" s="37">
        <f>SUMIFS(СВЦЭМ!$J$34:$J$777,СВЦЭМ!$A$34:$A$777,$A339,СВЦЭМ!$B$34:$B$777,F$331)+'СЕТ СН'!$F$13</f>
        <v>593.32571892999999</v>
      </c>
      <c r="G339" s="37">
        <f>SUMIFS(СВЦЭМ!$J$34:$J$777,СВЦЭМ!$A$34:$A$777,$A339,СВЦЭМ!$B$34:$B$777,G$331)+'СЕТ СН'!$F$13</f>
        <v>579.15140478000001</v>
      </c>
      <c r="H339" s="37">
        <f>SUMIFS(СВЦЭМ!$J$34:$J$777,СВЦЭМ!$A$34:$A$777,$A339,СВЦЭМ!$B$34:$B$777,H$331)+'СЕТ СН'!$F$13</f>
        <v>507.88461660000002</v>
      </c>
      <c r="I339" s="37">
        <f>SUMIFS(СВЦЭМ!$J$34:$J$777,СВЦЭМ!$A$34:$A$777,$A339,СВЦЭМ!$B$34:$B$777,I$331)+'СЕТ СН'!$F$13</f>
        <v>454.71097837999997</v>
      </c>
      <c r="J339" s="37">
        <f>SUMIFS(СВЦЭМ!$J$34:$J$777,СВЦЭМ!$A$34:$A$777,$A339,СВЦЭМ!$B$34:$B$777,J$331)+'СЕТ СН'!$F$13</f>
        <v>432.20282549000001</v>
      </c>
      <c r="K339" s="37">
        <f>SUMIFS(СВЦЭМ!$J$34:$J$777,СВЦЭМ!$A$34:$A$777,$A339,СВЦЭМ!$B$34:$B$777,K$331)+'СЕТ СН'!$F$13</f>
        <v>424.05911030999999</v>
      </c>
      <c r="L339" s="37">
        <f>SUMIFS(СВЦЭМ!$J$34:$J$777,СВЦЭМ!$A$34:$A$777,$A339,СВЦЭМ!$B$34:$B$777,L$331)+'СЕТ СН'!$F$13</f>
        <v>415.05258427000001</v>
      </c>
      <c r="M339" s="37">
        <f>SUMIFS(СВЦЭМ!$J$34:$J$777,СВЦЭМ!$A$34:$A$777,$A339,СВЦЭМ!$B$34:$B$777,M$331)+'СЕТ СН'!$F$13</f>
        <v>406.85381236000001</v>
      </c>
      <c r="N339" s="37">
        <f>SUMIFS(СВЦЭМ!$J$34:$J$777,СВЦЭМ!$A$34:$A$777,$A339,СВЦЭМ!$B$34:$B$777,N$331)+'СЕТ СН'!$F$13</f>
        <v>408.78708558</v>
      </c>
      <c r="O339" s="37">
        <f>SUMIFS(СВЦЭМ!$J$34:$J$777,СВЦЭМ!$A$34:$A$777,$A339,СВЦЭМ!$B$34:$B$777,O$331)+'СЕТ СН'!$F$13</f>
        <v>408.21674151000002</v>
      </c>
      <c r="P339" s="37">
        <f>SUMIFS(СВЦЭМ!$J$34:$J$777,СВЦЭМ!$A$34:$A$777,$A339,СВЦЭМ!$B$34:$B$777,P$331)+'СЕТ СН'!$F$13</f>
        <v>409.30970019</v>
      </c>
      <c r="Q339" s="37">
        <f>SUMIFS(СВЦЭМ!$J$34:$J$777,СВЦЭМ!$A$34:$A$777,$A339,СВЦЭМ!$B$34:$B$777,Q$331)+'СЕТ СН'!$F$13</f>
        <v>412.41416289</v>
      </c>
      <c r="R339" s="37">
        <f>SUMIFS(СВЦЭМ!$J$34:$J$777,СВЦЭМ!$A$34:$A$777,$A339,СВЦЭМ!$B$34:$B$777,R$331)+'СЕТ СН'!$F$13</f>
        <v>414.39218897000001</v>
      </c>
      <c r="S339" s="37">
        <f>SUMIFS(СВЦЭМ!$J$34:$J$777,СВЦЭМ!$A$34:$A$777,$A339,СВЦЭМ!$B$34:$B$777,S$331)+'СЕТ СН'!$F$13</f>
        <v>412.2136069</v>
      </c>
      <c r="T339" s="37">
        <f>SUMIFS(СВЦЭМ!$J$34:$J$777,СВЦЭМ!$A$34:$A$777,$A339,СВЦЭМ!$B$34:$B$777,T$331)+'СЕТ СН'!$F$13</f>
        <v>410.02967518000003</v>
      </c>
      <c r="U339" s="37">
        <f>SUMIFS(СВЦЭМ!$J$34:$J$777,СВЦЭМ!$A$34:$A$777,$A339,СВЦЭМ!$B$34:$B$777,U$331)+'СЕТ СН'!$F$13</f>
        <v>414.10679383000002</v>
      </c>
      <c r="V339" s="37">
        <f>SUMIFS(СВЦЭМ!$J$34:$J$777,СВЦЭМ!$A$34:$A$777,$A339,СВЦЭМ!$B$34:$B$777,V$331)+'СЕТ СН'!$F$13</f>
        <v>416.41158637000001</v>
      </c>
      <c r="W339" s="37">
        <f>SUMIFS(СВЦЭМ!$J$34:$J$777,СВЦЭМ!$A$34:$A$777,$A339,СВЦЭМ!$B$34:$B$777,W$331)+'СЕТ СН'!$F$13</f>
        <v>399.17063707</v>
      </c>
      <c r="X339" s="37">
        <f>SUMIFS(СВЦЭМ!$J$34:$J$777,СВЦЭМ!$A$34:$A$777,$A339,СВЦЭМ!$B$34:$B$777,X$331)+'СЕТ СН'!$F$13</f>
        <v>411.30625780999998</v>
      </c>
      <c r="Y339" s="37">
        <f>SUMIFS(СВЦЭМ!$J$34:$J$777,СВЦЭМ!$A$34:$A$777,$A339,СВЦЭМ!$B$34:$B$777,Y$331)+'СЕТ СН'!$F$13</f>
        <v>469.28424052000003</v>
      </c>
    </row>
    <row r="340" spans="1:25" ht="15.75" x14ac:dyDescent="0.2">
      <c r="A340" s="36">
        <f t="shared" si="9"/>
        <v>43260</v>
      </c>
      <c r="B340" s="37">
        <f>SUMIFS(СВЦЭМ!$J$34:$J$777,СВЦЭМ!$A$34:$A$777,$A340,СВЦЭМ!$B$34:$B$777,B$331)+'СЕТ СН'!$F$13</f>
        <v>557.51082814999995</v>
      </c>
      <c r="C340" s="37">
        <f>SUMIFS(СВЦЭМ!$J$34:$J$777,СВЦЭМ!$A$34:$A$777,$A340,СВЦЭМ!$B$34:$B$777,C$331)+'СЕТ СН'!$F$13</f>
        <v>574.44488043000001</v>
      </c>
      <c r="D340" s="37">
        <f>SUMIFS(СВЦЭМ!$J$34:$J$777,СВЦЭМ!$A$34:$A$777,$A340,СВЦЭМ!$B$34:$B$777,D$331)+'СЕТ СН'!$F$13</f>
        <v>593.21826830999998</v>
      </c>
      <c r="E340" s="37">
        <f>SUMIFS(СВЦЭМ!$J$34:$J$777,СВЦЭМ!$A$34:$A$777,$A340,СВЦЭМ!$B$34:$B$777,E$331)+'СЕТ СН'!$F$13</f>
        <v>599.23880583000005</v>
      </c>
      <c r="F340" s="37">
        <f>SUMIFS(СВЦЭМ!$J$34:$J$777,СВЦЭМ!$A$34:$A$777,$A340,СВЦЭМ!$B$34:$B$777,F$331)+'СЕТ СН'!$F$13</f>
        <v>595.23518723999996</v>
      </c>
      <c r="G340" s="37">
        <f>SUMIFS(СВЦЭМ!$J$34:$J$777,СВЦЭМ!$A$34:$A$777,$A340,СВЦЭМ!$B$34:$B$777,G$331)+'СЕТ СН'!$F$13</f>
        <v>584.43633532000001</v>
      </c>
      <c r="H340" s="37">
        <f>SUMIFS(СВЦЭМ!$J$34:$J$777,СВЦЭМ!$A$34:$A$777,$A340,СВЦЭМ!$B$34:$B$777,H$331)+'СЕТ СН'!$F$13</f>
        <v>544.08589825000001</v>
      </c>
      <c r="I340" s="37">
        <f>SUMIFS(СВЦЭМ!$J$34:$J$777,СВЦЭМ!$A$34:$A$777,$A340,СВЦЭМ!$B$34:$B$777,I$331)+'СЕТ СН'!$F$13</f>
        <v>474.40390736000001</v>
      </c>
      <c r="J340" s="37">
        <f>SUMIFS(СВЦЭМ!$J$34:$J$777,СВЦЭМ!$A$34:$A$777,$A340,СВЦЭМ!$B$34:$B$777,J$331)+'СЕТ СН'!$F$13</f>
        <v>421.91802948999998</v>
      </c>
      <c r="K340" s="37">
        <f>SUMIFS(СВЦЭМ!$J$34:$J$777,СВЦЭМ!$A$34:$A$777,$A340,СВЦЭМ!$B$34:$B$777,K$331)+'СЕТ СН'!$F$13</f>
        <v>407.32890737999998</v>
      </c>
      <c r="L340" s="37">
        <f>SUMIFS(СВЦЭМ!$J$34:$J$777,СВЦЭМ!$A$34:$A$777,$A340,СВЦЭМ!$B$34:$B$777,L$331)+'СЕТ СН'!$F$13</f>
        <v>396.71969504999998</v>
      </c>
      <c r="M340" s="37">
        <f>SUMIFS(СВЦЭМ!$J$34:$J$777,СВЦЭМ!$A$34:$A$777,$A340,СВЦЭМ!$B$34:$B$777,M$331)+'СЕТ СН'!$F$13</f>
        <v>398.66867902000001</v>
      </c>
      <c r="N340" s="37">
        <f>SUMIFS(СВЦЭМ!$J$34:$J$777,СВЦЭМ!$A$34:$A$777,$A340,СВЦЭМ!$B$34:$B$777,N$331)+'СЕТ СН'!$F$13</f>
        <v>403.21389154000002</v>
      </c>
      <c r="O340" s="37">
        <f>SUMIFS(СВЦЭМ!$J$34:$J$777,СВЦЭМ!$A$34:$A$777,$A340,СВЦЭМ!$B$34:$B$777,O$331)+'СЕТ СН'!$F$13</f>
        <v>403.87208930000003</v>
      </c>
      <c r="P340" s="37">
        <f>SUMIFS(СВЦЭМ!$J$34:$J$777,СВЦЭМ!$A$34:$A$777,$A340,СВЦЭМ!$B$34:$B$777,P$331)+'СЕТ СН'!$F$13</f>
        <v>400.14239285999997</v>
      </c>
      <c r="Q340" s="37">
        <f>SUMIFS(СВЦЭМ!$J$34:$J$777,СВЦЭМ!$A$34:$A$777,$A340,СВЦЭМ!$B$34:$B$777,Q$331)+'СЕТ СН'!$F$13</f>
        <v>402.02807353999998</v>
      </c>
      <c r="R340" s="37">
        <f>SUMIFS(СВЦЭМ!$J$34:$J$777,СВЦЭМ!$A$34:$A$777,$A340,СВЦЭМ!$B$34:$B$777,R$331)+'СЕТ СН'!$F$13</f>
        <v>409.01941485999998</v>
      </c>
      <c r="S340" s="37">
        <f>SUMIFS(СВЦЭМ!$J$34:$J$777,СВЦЭМ!$A$34:$A$777,$A340,СВЦЭМ!$B$34:$B$777,S$331)+'СЕТ СН'!$F$13</f>
        <v>409.03565750000001</v>
      </c>
      <c r="T340" s="37">
        <f>SUMIFS(СВЦЭМ!$J$34:$J$777,СВЦЭМ!$A$34:$A$777,$A340,СВЦЭМ!$B$34:$B$777,T$331)+'СЕТ СН'!$F$13</f>
        <v>406.52427168999998</v>
      </c>
      <c r="U340" s="37">
        <f>SUMIFS(СВЦЭМ!$J$34:$J$777,СВЦЭМ!$A$34:$A$777,$A340,СВЦЭМ!$B$34:$B$777,U$331)+'СЕТ СН'!$F$13</f>
        <v>405.90641706000002</v>
      </c>
      <c r="V340" s="37">
        <f>SUMIFS(СВЦЭМ!$J$34:$J$777,СВЦЭМ!$A$34:$A$777,$A340,СВЦЭМ!$B$34:$B$777,V$331)+'СЕТ СН'!$F$13</f>
        <v>413.94792937</v>
      </c>
      <c r="W340" s="37">
        <f>SUMIFS(СВЦЭМ!$J$34:$J$777,СВЦЭМ!$A$34:$A$777,$A340,СВЦЭМ!$B$34:$B$777,W$331)+'СЕТ СН'!$F$13</f>
        <v>436.83854334</v>
      </c>
      <c r="X340" s="37">
        <f>SUMIFS(СВЦЭМ!$J$34:$J$777,СВЦЭМ!$A$34:$A$777,$A340,СВЦЭМ!$B$34:$B$777,X$331)+'СЕТ СН'!$F$13</f>
        <v>477.40598678999999</v>
      </c>
      <c r="Y340" s="37">
        <f>SUMIFS(СВЦЭМ!$J$34:$J$777,СВЦЭМ!$A$34:$A$777,$A340,СВЦЭМ!$B$34:$B$777,Y$331)+'СЕТ СН'!$F$13</f>
        <v>513.74431089999996</v>
      </c>
    </row>
    <row r="341" spans="1:25" ht="15.75" x14ac:dyDescent="0.2">
      <c r="A341" s="36">
        <f t="shared" si="9"/>
        <v>43261</v>
      </c>
      <c r="B341" s="37">
        <f>SUMIFS(СВЦЭМ!$J$34:$J$777,СВЦЭМ!$A$34:$A$777,$A341,СВЦЭМ!$B$34:$B$777,B$331)+'СЕТ СН'!$F$13</f>
        <v>553.25770618000001</v>
      </c>
      <c r="C341" s="37">
        <f>SUMIFS(СВЦЭМ!$J$34:$J$777,СВЦЭМ!$A$34:$A$777,$A341,СВЦЭМ!$B$34:$B$777,C$331)+'СЕТ СН'!$F$13</f>
        <v>579.75138661999995</v>
      </c>
      <c r="D341" s="37">
        <f>SUMIFS(СВЦЭМ!$J$34:$J$777,СВЦЭМ!$A$34:$A$777,$A341,СВЦЭМ!$B$34:$B$777,D$331)+'СЕТ СН'!$F$13</f>
        <v>599.42591855000001</v>
      </c>
      <c r="E341" s="37">
        <f>SUMIFS(СВЦЭМ!$J$34:$J$777,СВЦЭМ!$A$34:$A$777,$A341,СВЦЭМ!$B$34:$B$777,E$331)+'СЕТ СН'!$F$13</f>
        <v>600.54511887000001</v>
      </c>
      <c r="F341" s="37">
        <f>SUMIFS(СВЦЭМ!$J$34:$J$777,СВЦЭМ!$A$34:$A$777,$A341,СВЦЭМ!$B$34:$B$777,F$331)+'СЕТ СН'!$F$13</f>
        <v>597.37555482000005</v>
      </c>
      <c r="G341" s="37">
        <f>SUMIFS(СВЦЭМ!$J$34:$J$777,СВЦЭМ!$A$34:$A$777,$A341,СВЦЭМ!$B$34:$B$777,G$331)+'СЕТ СН'!$F$13</f>
        <v>598.01077427999996</v>
      </c>
      <c r="H341" s="37">
        <f>SUMIFS(СВЦЭМ!$J$34:$J$777,СВЦЭМ!$A$34:$A$777,$A341,СВЦЭМ!$B$34:$B$777,H$331)+'СЕТ СН'!$F$13</f>
        <v>565.31076499000005</v>
      </c>
      <c r="I341" s="37">
        <f>SUMIFS(СВЦЭМ!$J$34:$J$777,СВЦЭМ!$A$34:$A$777,$A341,СВЦЭМ!$B$34:$B$777,I$331)+'СЕТ СН'!$F$13</f>
        <v>493.58255723000002</v>
      </c>
      <c r="J341" s="37">
        <f>SUMIFS(СВЦЭМ!$J$34:$J$777,СВЦЭМ!$A$34:$A$777,$A341,СВЦЭМ!$B$34:$B$777,J$331)+'СЕТ СН'!$F$13</f>
        <v>439.67008823999998</v>
      </c>
      <c r="K341" s="37">
        <f>SUMIFS(СВЦЭМ!$J$34:$J$777,СВЦЭМ!$A$34:$A$777,$A341,СВЦЭМ!$B$34:$B$777,K$331)+'СЕТ СН'!$F$13</f>
        <v>402.75139941999998</v>
      </c>
      <c r="L341" s="37">
        <f>SUMIFS(СВЦЭМ!$J$34:$J$777,СВЦЭМ!$A$34:$A$777,$A341,СВЦЭМ!$B$34:$B$777,L$331)+'СЕТ СН'!$F$13</f>
        <v>387.33923429999999</v>
      </c>
      <c r="M341" s="37">
        <f>SUMIFS(СВЦЭМ!$J$34:$J$777,СВЦЭМ!$A$34:$A$777,$A341,СВЦЭМ!$B$34:$B$777,M$331)+'СЕТ СН'!$F$13</f>
        <v>385.48616793000002</v>
      </c>
      <c r="N341" s="37">
        <f>SUMIFS(СВЦЭМ!$J$34:$J$777,СВЦЭМ!$A$34:$A$777,$A341,СВЦЭМ!$B$34:$B$777,N$331)+'СЕТ СН'!$F$13</f>
        <v>390.56649037</v>
      </c>
      <c r="O341" s="37">
        <f>SUMIFS(СВЦЭМ!$J$34:$J$777,СВЦЭМ!$A$34:$A$777,$A341,СВЦЭМ!$B$34:$B$777,O$331)+'СЕТ СН'!$F$13</f>
        <v>416.16090684</v>
      </c>
      <c r="P341" s="37">
        <f>SUMIFS(СВЦЭМ!$J$34:$J$777,СВЦЭМ!$A$34:$A$777,$A341,СВЦЭМ!$B$34:$B$777,P$331)+'СЕТ СН'!$F$13</f>
        <v>408.90918049999999</v>
      </c>
      <c r="Q341" s="37">
        <f>SUMIFS(СВЦЭМ!$J$34:$J$777,СВЦЭМ!$A$34:$A$777,$A341,СВЦЭМ!$B$34:$B$777,Q$331)+'СЕТ СН'!$F$13</f>
        <v>410.86067641</v>
      </c>
      <c r="R341" s="37">
        <f>SUMIFS(СВЦЭМ!$J$34:$J$777,СВЦЭМ!$A$34:$A$777,$A341,СВЦЭМ!$B$34:$B$777,R$331)+'СЕТ СН'!$F$13</f>
        <v>410.67341454000001</v>
      </c>
      <c r="S341" s="37">
        <f>SUMIFS(СВЦЭМ!$J$34:$J$777,СВЦЭМ!$A$34:$A$777,$A341,СВЦЭМ!$B$34:$B$777,S$331)+'СЕТ СН'!$F$13</f>
        <v>410.24716559000001</v>
      </c>
      <c r="T341" s="37">
        <f>SUMIFS(СВЦЭМ!$J$34:$J$777,СВЦЭМ!$A$34:$A$777,$A341,СВЦЭМ!$B$34:$B$777,T$331)+'СЕТ СН'!$F$13</f>
        <v>412.71543499000001</v>
      </c>
      <c r="U341" s="37">
        <f>SUMIFS(СВЦЭМ!$J$34:$J$777,СВЦЭМ!$A$34:$A$777,$A341,СВЦЭМ!$B$34:$B$777,U$331)+'СЕТ СН'!$F$13</f>
        <v>410.94008682999998</v>
      </c>
      <c r="V341" s="37">
        <f>SUMIFS(СВЦЭМ!$J$34:$J$777,СВЦЭМ!$A$34:$A$777,$A341,СВЦЭМ!$B$34:$B$777,V$331)+'СЕТ СН'!$F$13</f>
        <v>397.23366492999997</v>
      </c>
      <c r="W341" s="37">
        <f>SUMIFS(СВЦЭМ!$J$34:$J$777,СВЦЭМ!$A$34:$A$777,$A341,СВЦЭМ!$B$34:$B$777,W$331)+'СЕТ СН'!$F$13</f>
        <v>418.28528492999999</v>
      </c>
      <c r="X341" s="37">
        <f>SUMIFS(СВЦЭМ!$J$34:$J$777,СВЦЭМ!$A$34:$A$777,$A341,СВЦЭМ!$B$34:$B$777,X$331)+'СЕТ СН'!$F$13</f>
        <v>472.34311156000001</v>
      </c>
      <c r="Y341" s="37">
        <f>SUMIFS(СВЦЭМ!$J$34:$J$777,СВЦЭМ!$A$34:$A$777,$A341,СВЦЭМ!$B$34:$B$777,Y$331)+'СЕТ СН'!$F$13</f>
        <v>518.19664595999996</v>
      </c>
    </row>
    <row r="342" spans="1:25" ht="15.75" x14ac:dyDescent="0.2">
      <c r="A342" s="36">
        <f t="shared" si="9"/>
        <v>43262</v>
      </c>
      <c r="B342" s="37">
        <f>SUMIFS(СВЦЭМ!$J$34:$J$777,СВЦЭМ!$A$34:$A$777,$A342,СВЦЭМ!$B$34:$B$777,B$331)+'СЕТ СН'!$F$13</f>
        <v>542.90906035</v>
      </c>
      <c r="C342" s="37">
        <f>SUMIFS(СВЦЭМ!$J$34:$J$777,СВЦЭМ!$A$34:$A$777,$A342,СВЦЭМ!$B$34:$B$777,C$331)+'СЕТ СН'!$F$13</f>
        <v>574.98775312999999</v>
      </c>
      <c r="D342" s="37">
        <f>SUMIFS(СВЦЭМ!$J$34:$J$777,СВЦЭМ!$A$34:$A$777,$A342,СВЦЭМ!$B$34:$B$777,D$331)+'СЕТ СН'!$F$13</f>
        <v>594.55002859000001</v>
      </c>
      <c r="E342" s="37">
        <f>SUMIFS(СВЦЭМ!$J$34:$J$777,СВЦЭМ!$A$34:$A$777,$A342,СВЦЭМ!$B$34:$B$777,E$331)+'СЕТ СН'!$F$13</f>
        <v>595.00278103999995</v>
      </c>
      <c r="F342" s="37">
        <f>SUMIFS(СВЦЭМ!$J$34:$J$777,СВЦЭМ!$A$34:$A$777,$A342,СВЦЭМ!$B$34:$B$777,F$331)+'СЕТ СН'!$F$13</f>
        <v>587.83800507000001</v>
      </c>
      <c r="G342" s="37">
        <f>SUMIFS(СВЦЭМ!$J$34:$J$777,СВЦЭМ!$A$34:$A$777,$A342,СВЦЭМ!$B$34:$B$777,G$331)+'СЕТ СН'!$F$13</f>
        <v>593.28769842999998</v>
      </c>
      <c r="H342" s="37">
        <f>SUMIFS(СВЦЭМ!$J$34:$J$777,СВЦЭМ!$A$34:$A$777,$A342,СВЦЭМ!$B$34:$B$777,H$331)+'СЕТ СН'!$F$13</f>
        <v>584.35782174999997</v>
      </c>
      <c r="I342" s="37">
        <f>SUMIFS(СВЦЭМ!$J$34:$J$777,СВЦЭМ!$A$34:$A$777,$A342,СВЦЭМ!$B$34:$B$777,I$331)+'СЕТ СН'!$F$13</f>
        <v>519.35668570999997</v>
      </c>
      <c r="J342" s="37">
        <f>SUMIFS(СВЦЭМ!$J$34:$J$777,СВЦЭМ!$A$34:$A$777,$A342,СВЦЭМ!$B$34:$B$777,J$331)+'СЕТ СН'!$F$13</f>
        <v>438.59095848999999</v>
      </c>
      <c r="K342" s="37">
        <f>SUMIFS(СВЦЭМ!$J$34:$J$777,СВЦЭМ!$A$34:$A$777,$A342,СВЦЭМ!$B$34:$B$777,K$331)+'СЕТ СН'!$F$13</f>
        <v>404.57727383000002</v>
      </c>
      <c r="L342" s="37">
        <f>SUMIFS(СВЦЭМ!$J$34:$J$777,СВЦЭМ!$A$34:$A$777,$A342,СВЦЭМ!$B$34:$B$777,L$331)+'СЕТ СН'!$F$13</f>
        <v>392.72659929999998</v>
      </c>
      <c r="M342" s="37">
        <f>SUMIFS(СВЦЭМ!$J$34:$J$777,СВЦЭМ!$A$34:$A$777,$A342,СВЦЭМ!$B$34:$B$777,M$331)+'СЕТ СН'!$F$13</f>
        <v>392.41194524000002</v>
      </c>
      <c r="N342" s="37">
        <f>SUMIFS(СВЦЭМ!$J$34:$J$777,СВЦЭМ!$A$34:$A$777,$A342,СВЦЭМ!$B$34:$B$777,N$331)+'СЕТ СН'!$F$13</f>
        <v>395.27030180999998</v>
      </c>
      <c r="O342" s="37">
        <f>SUMIFS(СВЦЭМ!$J$34:$J$777,СВЦЭМ!$A$34:$A$777,$A342,СВЦЭМ!$B$34:$B$777,O$331)+'СЕТ СН'!$F$13</f>
        <v>407.10942498999998</v>
      </c>
      <c r="P342" s="37">
        <f>SUMIFS(СВЦЭМ!$J$34:$J$777,СВЦЭМ!$A$34:$A$777,$A342,СВЦЭМ!$B$34:$B$777,P$331)+'СЕТ СН'!$F$13</f>
        <v>413.50542572000001</v>
      </c>
      <c r="Q342" s="37">
        <f>SUMIFS(СВЦЭМ!$J$34:$J$777,СВЦЭМ!$A$34:$A$777,$A342,СВЦЭМ!$B$34:$B$777,Q$331)+'СЕТ СН'!$F$13</f>
        <v>405.86786060999998</v>
      </c>
      <c r="R342" s="37">
        <f>SUMIFS(СВЦЭМ!$J$34:$J$777,СВЦЭМ!$A$34:$A$777,$A342,СВЦЭМ!$B$34:$B$777,R$331)+'СЕТ СН'!$F$13</f>
        <v>404.62937117000001</v>
      </c>
      <c r="S342" s="37">
        <f>SUMIFS(СВЦЭМ!$J$34:$J$777,СВЦЭМ!$A$34:$A$777,$A342,СВЦЭМ!$B$34:$B$777,S$331)+'СЕТ СН'!$F$13</f>
        <v>404.95468511000001</v>
      </c>
      <c r="T342" s="37">
        <f>SUMIFS(СВЦЭМ!$J$34:$J$777,СВЦЭМ!$A$34:$A$777,$A342,СВЦЭМ!$B$34:$B$777,T$331)+'СЕТ СН'!$F$13</f>
        <v>402.80689575000002</v>
      </c>
      <c r="U342" s="37">
        <f>SUMIFS(СВЦЭМ!$J$34:$J$777,СВЦЭМ!$A$34:$A$777,$A342,СВЦЭМ!$B$34:$B$777,U$331)+'СЕТ СН'!$F$13</f>
        <v>405.10910342</v>
      </c>
      <c r="V342" s="37">
        <f>SUMIFS(СВЦЭМ!$J$34:$J$777,СВЦЭМ!$A$34:$A$777,$A342,СВЦЭМ!$B$34:$B$777,V$331)+'СЕТ СН'!$F$13</f>
        <v>397.91685999999999</v>
      </c>
      <c r="W342" s="37">
        <f>SUMIFS(СВЦЭМ!$J$34:$J$777,СВЦЭМ!$A$34:$A$777,$A342,СВЦЭМ!$B$34:$B$777,W$331)+'СЕТ СН'!$F$13</f>
        <v>415.7135907</v>
      </c>
      <c r="X342" s="37">
        <f>SUMIFS(СВЦЭМ!$J$34:$J$777,СВЦЭМ!$A$34:$A$777,$A342,СВЦЭМ!$B$34:$B$777,X$331)+'СЕТ СН'!$F$13</f>
        <v>471.98704169000001</v>
      </c>
      <c r="Y342" s="37">
        <f>SUMIFS(СВЦЭМ!$J$34:$J$777,СВЦЭМ!$A$34:$A$777,$A342,СВЦЭМ!$B$34:$B$777,Y$331)+'СЕТ СН'!$F$13</f>
        <v>542.61635638999996</v>
      </c>
    </row>
    <row r="343" spans="1:25" ht="15.75" x14ac:dyDescent="0.2">
      <c r="A343" s="36">
        <f t="shared" si="9"/>
        <v>43263</v>
      </c>
      <c r="B343" s="37">
        <f>SUMIFS(СВЦЭМ!$J$34:$J$777,СВЦЭМ!$A$34:$A$777,$A343,СВЦЭМ!$B$34:$B$777,B$331)+'СЕТ СН'!$F$13</f>
        <v>567.35649550000005</v>
      </c>
      <c r="C343" s="37">
        <f>SUMIFS(СВЦЭМ!$J$34:$J$777,СВЦЭМ!$A$34:$A$777,$A343,СВЦЭМ!$B$34:$B$777,C$331)+'СЕТ СН'!$F$13</f>
        <v>584.11711792999995</v>
      </c>
      <c r="D343" s="37">
        <f>SUMIFS(СВЦЭМ!$J$34:$J$777,СВЦЭМ!$A$34:$A$777,$A343,СВЦЭМ!$B$34:$B$777,D$331)+'СЕТ СН'!$F$13</f>
        <v>589.34234190999996</v>
      </c>
      <c r="E343" s="37">
        <f>SUMIFS(СВЦЭМ!$J$34:$J$777,СВЦЭМ!$A$34:$A$777,$A343,СВЦЭМ!$B$34:$B$777,E$331)+'СЕТ СН'!$F$13</f>
        <v>602.34695050000005</v>
      </c>
      <c r="F343" s="37">
        <f>SUMIFS(СВЦЭМ!$J$34:$J$777,СВЦЭМ!$A$34:$A$777,$A343,СВЦЭМ!$B$34:$B$777,F$331)+'СЕТ СН'!$F$13</f>
        <v>601.10976469000002</v>
      </c>
      <c r="G343" s="37">
        <f>SUMIFS(СВЦЭМ!$J$34:$J$777,СВЦЭМ!$A$34:$A$777,$A343,СВЦЭМ!$B$34:$B$777,G$331)+'СЕТ СН'!$F$13</f>
        <v>601.52008985999998</v>
      </c>
      <c r="H343" s="37">
        <f>SUMIFS(СВЦЭМ!$J$34:$J$777,СВЦЭМ!$A$34:$A$777,$A343,СВЦЭМ!$B$34:$B$777,H$331)+'СЕТ СН'!$F$13</f>
        <v>592.89655229000005</v>
      </c>
      <c r="I343" s="37">
        <f>SUMIFS(СВЦЭМ!$J$34:$J$777,СВЦЭМ!$A$34:$A$777,$A343,СВЦЭМ!$B$34:$B$777,I$331)+'СЕТ СН'!$F$13</f>
        <v>529.70570515999998</v>
      </c>
      <c r="J343" s="37">
        <f>SUMIFS(СВЦЭМ!$J$34:$J$777,СВЦЭМ!$A$34:$A$777,$A343,СВЦЭМ!$B$34:$B$777,J$331)+'СЕТ СН'!$F$13</f>
        <v>448.99583683999998</v>
      </c>
      <c r="K343" s="37">
        <f>SUMIFS(СВЦЭМ!$J$34:$J$777,СВЦЭМ!$A$34:$A$777,$A343,СВЦЭМ!$B$34:$B$777,K$331)+'СЕТ СН'!$F$13</f>
        <v>407.85585936000001</v>
      </c>
      <c r="L343" s="37">
        <f>SUMIFS(СВЦЭМ!$J$34:$J$777,СВЦЭМ!$A$34:$A$777,$A343,СВЦЭМ!$B$34:$B$777,L$331)+'СЕТ СН'!$F$13</f>
        <v>401.98410195000002</v>
      </c>
      <c r="M343" s="37">
        <f>SUMIFS(СВЦЭМ!$J$34:$J$777,СВЦЭМ!$A$34:$A$777,$A343,СВЦЭМ!$B$34:$B$777,M$331)+'СЕТ СН'!$F$13</f>
        <v>398.24237792000002</v>
      </c>
      <c r="N343" s="37">
        <f>SUMIFS(СВЦЭМ!$J$34:$J$777,СВЦЭМ!$A$34:$A$777,$A343,СВЦЭМ!$B$34:$B$777,N$331)+'СЕТ СН'!$F$13</f>
        <v>399.48707693</v>
      </c>
      <c r="O343" s="37">
        <f>SUMIFS(СВЦЭМ!$J$34:$J$777,СВЦЭМ!$A$34:$A$777,$A343,СВЦЭМ!$B$34:$B$777,O$331)+'СЕТ СН'!$F$13</f>
        <v>410.90766565000001</v>
      </c>
      <c r="P343" s="37">
        <f>SUMIFS(СВЦЭМ!$J$34:$J$777,СВЦЭМ!$A$34:$A$777,$A343,СВЦЭМ!$B$34:$B$777,P$331)+'СЕТ СН'!$F$13</f>
        <v>410.72936163000003</v>
      </c>
      <c r="Q343" s="37">
        <f>SUMIFS(СВЦЭМ!$J$34:$J$777,СВЦЭМ!$A$34:$A$777,$A343,СВЦЭМ!$B$34:$B$777,Q$331)+'СЕТ СН'!$F$13</f>
        <v>409.49534549999998</v>
      </c>
      <c r="R343" s="37">
        <f>SUMIFS(СВЦЭМ!$J$34:$J$777,СВЦЭМ!$A$34:$A$777,$A343,СВЦЭМ!$B$34:$B$777,R$331)+'СЕТ СН'!$F$13</f>
        <v>406.78705980000001</v>
      </c>
      <c r="S343" s="37">
        <f>SUMIFS(СВЦЭМ!$J$34:$J$777,СВЦЭМ!$A$34:$A$777,$A343,СВЦЭМ!$B$34:$B$777,S$331)+'СЕТ СН'!$F$13</f>
        <v>410.73119064000002</v>
      </c>
      <c r="T343" s="37">
        <f>SUMIFS(СВЦЭМ!$J$34:$J$777,СВЦЭМ!$A$34:$A$777,$A343,СВЦЭМ!$B$34:$B$777,T$331)+'СЕТ СН'!$F$13</f>
        <v>407.80134558999998</v>
      </c>
      <c r="U343" s="37">
        <f>SUMIFS(СВЦЭМ!$J$34:$J$777,СВЦЭМ!$A$34:$A$777,$A343,СВЦЭМ!$B$34:$B$777,U$331)+'СЕТ СН'!$F$13</f>
        <v>409.58233962000003</v>
      </c>
      <c r="V343" s="37">
        <f>SUMIFS(СВЦЭМ!$J$34:$J$777,СВЦЭМ!$A$34:$A$777,$A343,СВЦЭМ!$B$34:$B$777,V$331)+'СЕТ СН'!$F$13</f>
        <v>402.48209859000002</v>
      </c>
      <c r="W343" s="37">
        <f>SUMIFS(СВЦЭМ!$J$34:$J$777,СВЦЭМ!$A$34:$A$777,$A343,СВЦЭМ!$B$34:$B$777,W$331)+'СЕТ СН'!$F$13</f>
        <v>422.51112701</v>
      </c>
      <c r="X343" s="37">
        <f>SUMIFS(СВЦЭМ!$J$34:$J$777,СВЦЭМ!$A$34:$A$777,$A343,СВЦЭМ!$B$34:$B$777,X$331)+'СЕТ СН'!$F$13</f>
        <v>478.88896198999998</v>
      </c>
      <c r="Y343" s="37">
        <f>SUMIFS(СВЦЭМ!$J$34:$J$777,СВЦЭМ!$A$34:$A$777,$A343,СВЦЭМ!$B$34:$B$777,Y$331)+'СЕТ СН'!$F$13</f>
        <v>549.62637469000003</v>
      </c>
    </row>
    <row r="344" spans="1:25" ht="15.75" x14ac:dyDescent="0.2">
      <c r="A344" s="36">
        <f t="shared" si="9"/>
        <v>43264</v>
      </c>
      <c r="B344" s="37">
        <f>SUMIFS(СВЦЭМ!$J$34:$J$777,СВЦЭМ!$A$34:$A$777,$A344,СВЦЭМ!$B$34:$B$777,B$331)+'СЕТ СН'!$F$13</f>
        <v>572.60180587000002</v>
      </c>
      <c r="C344" s="37">
        <f>SUMIFS(СВЦЭМ!$J$34:$J$777,СВЦЭМ!$A$34:$A$777,$A344,СВЦЭМ!$B$34:$B$777,C$331)+'СЕТ СН'!$F$13</f>
        <v>586.05540647999999</v>
      </c>
      <c r="D344" s="37">
        <f>SUMIFS(СВЦЭМ!$J$34:$J$777,СВЦЭМ!$A$34:$A$777,$A344,СВЦЭМ!$B$34:$B$777,D$331)+'СЕТ СН'!$F$13</f>
        <v>591.95849858999998</v>
      </c>
      <c r="E344" s="37">
        <f>SUMIFS(СВЦЭМ!$J$34:$J$777,СВЦЭМ!$A$34:$A$777,$A344,СВЦЭМ!$B$34:$B$777,E$331)+'СЕТ СН'!$F$13</f>
        <v>604.77199793</v>
      </c>
      <c r="F344" s="37">
        <f>SUMIFS(СВЦЭМ!$J$34:$J$777,СВЦЭМ!$A$34:$A$777,$A344,СВЦЭМ!$B$34:$B$777,F$331)+'СЕТ СН'!$F$13</f>
        <v>603.04773561000002</v>
      </c>
      <c r="G344" s="37">
        <f>SUMIFS(СВЦЭМ!$J$34:$J$777,СВЦЭМ!$A$34:$A$777,$A344,СВЦЭМ!$B$34:$B$777,G$331)+'СЕТ СН'!$F$13</f>
        <v>605.36155028999997</v>
      </c>
      <c r="H344" s="37">
        <f>SUMIFS(СВЦЭМ!$J$34:$J$777,СВЦЭМ!$A$34:$A$777,$A344,СВЦЭМ!$B$34:$B$777,H$331)+'СЕТ СН'!$F$13</f>
        <v>599.10410709999996</v>
      </c>
      <c r="I344" s="37">
        <f>SUMIFS(СВЦЭМ!$J$34:$J$777,СВЦЭМ!$A$34:$A$777,$A344,СВЦЭМ!$B$34:$B$777,I$331)+'СЕТ СН'!$F$13</f>
        <v>512.87884412999995</v>
      </c>
      <c r="J344" s="37">
        <f>SUMIFS(СВЦЭМ!$J$34:$J$777,СВЦЭМ!$A$34:$A$777,$A344,СВЦЭМ!$B$34:$B$777,J$331)+'СЕТ СН'!$F$13</f>
        <v>444.59754193999999</v>
      </c>
      <c r="K344" s="37">
        <f>SUMIFS(СВЦЭМ!$J$34:$J$777,СВЦЭМ!$A$34:$A$777,$A344,СВЦЭМ!$B$34:$B$777,K$331)+'СЕТ СН'!$F$13</f>
        <v>416.84361243000001</v>
      </c>
      <c r="L344" s="37">
        <f>SUMIFS(СВЦЭМ!$J$34:$J$777,СВЦЭМ!$A$34:$A$777,$A344,СВЦЭМ!$B$34:$B$777,L$331)+'СЕТ СН'!$F$13</f>
        <v>409.12016089000002</v>
      </c>
      <c r="M344" s="37">
        <f>SUMIFS(СВЦЭМ!$J$34:$J$777,СВЦЭМ!$A$34:$A$777,$A344,СВЦЭМ!$B$34:$B$777,M$331)+'СЕТ СН'!$F$13</f>
        <v>410.89468835000002</v>
      </c>
      <c r="N344" s="37">
        <f>SUMIFS(СВЦЭМ!$J$34:$J$777,СВЦЭМ!$A$34:$A$777,$A344,СВЦЭМ!$B$34:$B$777,N$331)+'СЕТ СН'!$F$13</f>
        <v>418.79949657999998</v>
      </c>
      <c r="O344" s="37">
        <f>SUMIFS(СВЦЭМ!$J$34:$J$777,СВЦЭМ!$A$34:$A$777,$A344,СВЦЭМ!$B$34:$B$777,O$331)+'СЕТ СН'!$F$13</f>
        <v>426.21014307000002</v>
      </c>
      <c r="P344" s="37">
        <f>SUMIFS(СВЦЭМ!$J$34:$J$777,СВЦЭМ!$A$34:$A$777,$A344,СВЦЭМ!$B$34:$B$777,P$331)+'СЕТ СН'!$F$13</f>
        <v>424.14453281999999</v>
      </c>
      <c r="Q344" s="37">
        <f>SUMIFS(СВЦЭМ!$J$34:$J$777,СВЦЭМ!$A$34:$A$777,$A344,СВЦЭМ!$B$34:$B$777,Q$331)+'СЕТ СН'!$F$13</f>
        <v>409.14252814999998</v>
      </c>
      <c r="R344" s="37">
        <f>SUMIFS(СВЦЭМ!$J$34:$J$777,СВЦЭМ!$A$34:$A$777,$A344,СВЦЭМ!$B$34:$B$777,R$331)+'СЕТ СН'!$F$13</f>
        <v>411.00596265000001</v>
      </c>
      <c r="S344" s="37">
        <f>SUMIFS(СВЦЭМ!$J$34:$J$777,СВЦЭМ!$A$34:$A$777,$A344,СВЦЭМ!$B$34:$B$777,S$331)+'СЕТ СН'!$F$13</f>
        <v>421.24437556999999</v>
      </c>
      <c r="T344" s="37">
        <f>SUMIFS(СВЦЭМ!$J$34:$J$777,СВЦЭМ!$A$34:$A$777,$A344,СВЦЭМ!$B$34:$B$777,T$331)+'СЕТ СН'!$F$13</f>
        <v>420.81236216999997</v>
      </c>
      <c r="U344" s="37">
        <f>SUMIFS(СВЦЭМ!$J$34:$J$777,СВЦЭМ!$A$34:$A$777,$A344,СВЦЭМ!$B$34:$B$777,U$331)+'СЕТ СН'!$F$13</f>
        <v>417.24337118</v>
      </c>
      <c r="V344" s="37">
        <f>SUMIFS(СВЦЭМ!$J$34:$J$777,СВЦЭМ!$A$34:$A$777,$A344,СВЦЭМ!$B$34:$B$777,V$331)+'СЕТ СН'!$F$13</f>
        <v>416.23580411</v>
      </c>
      <c r="W344" s="37">
        <f>SUMIFS(СВЦЭМ!$J$34:$J$777,СВЦЭМ!$A$34:$A$777,$A344,СВЦЭМ!$B$34:$B$777,W$331)+'СЕТ СН'!$F$13</f>
        <v>443.02852653999997</v>
      </c>
      <c r="X344" s="37">
        <f>SUMIFS(СВЦЭМ!$J$34:$J$777,СВЦЭМ!$A$34:$A$777,$A344,СВЦЭМ!$B$34:$B$777,X$331)+'СЕТ СН'!$F$13</f>
        <v>502.97341392999999</v>
      </c>
      <c r="Y344" s="37">
        <f>SUMIFS(СВЦЭМ!$J$34:$J$777,СВЦЭМ!$A$34:$A$777,$A344,СВЦЭМ!$B$34:$B$777,Y$331)+'СЕТ СН'!$F$13</f>
        <v>561.33566607</v>
      </c>
    </row>
    <row r="345" spans="1:25" ht="15.75" x14ac:dyDescent="0.2">
      <c r="A345" s="36">
        <f t="shared" si="9"/>
        <v>43265</v>
      </c>
      <c r="B345" s="37">
        <f>SUMIFS(СВЦЭМ!$J$34:$J$777,СВЦЭМ!$A$34:$A$777,$A345,СВЦЭМ!$B$34:$B$777,B$331)+'СЕТ СН'!$F$13</f>
        <v>593.78571072</v>
      </c>
      <c r="C345" s="37">
        <f>SUMIFS(СВЦЭМ!$J$34:$J$777,СВЦЭМ!$A$34:$A$777,$A345,СВЦЭМ!$B$34:$B$777,C$331)+'СЕТ СН'!$F$13</f>
        <v>615.93686777999994</v>
      </c>
      <c r="D345" s="37">
        <f>SUMIFS(СВЦЭМ!$J$34:$J$777,СВЦЭМ!$A$34:$A$777,$A345,СВЦЭМ!$B$34:$B$777,D$331)+'СЕТ СН'!$F$13</f>
        <v>610.86515904999999</v>
      </c>
      <c r="E345" s="37">
        <f>SUMIFS(СВЦЭМ!$J$34:$J$777,СВЦЭМ!$A$34:$A$777,$A345,СВЦЭМ!$B$34:$B$777,E$331)+'СЕТ СН'!$F$13</f>
        <v>612.13701466999999</v>
      </c>
      <c r="F345" s="37">
        <f>SUMIFS(СВЦЭМ!$J$34:$J$777,СВЦЭМ!$A$34:$A$777,$A345,СВЦЭМ!$B$34:$B$777,F$331)+'СЕТ СН'!$F$13</f>
        <v>610.23632867000003</v>
      </c>
      <c r="G345" s="37">
        <f>SUMIFS(СВЦЭМ!$J$34:$J$777,СВЦЭМ!$A$34:$A$777,$A345,СВЦЭМ!$B$34:$B$777,G$331)+'СЕТ СН'!$F$13</f>
        <v>612.54521365000005</v>
      </c>
      <c r="H345" s="37">
        <f>SUMIFS(СВЦЭМ!$J$34:$J$777,СВЦЭМ!$A$34:$A$777,$A345,СВЦЭМ!$B$34:$B$777,H$331)+'СЕТ СН'!$F$13</f>
        <v>597.25625693999996</v>
      </c>
      <c r="I345" s="37">
        <f>SUMIFS(СВЦЭМ!$J$34:$J$777,СВЦЭМ!$A$34:$A$777,$A345,СВЦЭМ!$B$34:$B$777,I$331)+'СЕТ СН'!$F$13</f>
        <v>514.13802038999995</v>
      </c>
      <c r="J345" s="37">
        <f>SUMIFS(СВЦЭМ!$J$34:$J$777,СВЦЭМ!$A$34:$A$777,$A345,СВЦЭМ!$B$34:$B$777,J$331)+'СЕТ СН'!$F$13</f>
        <v>450.76989918999999</v>
      </c>
      <c r="K345" s="37">
        <f>SUMIFS(СВЦЭМ!$J$34:$J$777,СВЦЭМ!$A$34:$A$777,$A345,СВЦЭМ!$B$34:$B$777,K$331)+'СЕТ СН'!$F$13</f>
        <v>415.80269208999999</v>
      </c>
      <c r="L345" s="37">
        <f>SUMIFS(СВЦЭМ!$J$34:$J$777,СВЦЭМ!$A$34:$A$777,$A345,СВЦЭМ!$B$34:$B$777,L$331)+'СЕТ СН'!$F$13</f>
        <v>412.04472666999999</v>
      </c>
      <c r="M345" s="37">
        <f>SUMIFS(СВЦЭМ!$J$34:$J$777,СВЦЭМ!$A$34:$A$777,$A345,СВЦЭМ!$B$34:$B$777,M$331)+'СЕТ СН'!$F$13</f>
        <v>413.37122448000002</v>
      </c>
      <c r="N345" s="37">
        <f>SUMIFS(СВЦЭМ!$J$34:$J$777,СВЦЭМ!$A$34:$A$777,$A345,СВЦЭМ!$B$34:$B$777,N$331)+'СЕТ СН'!$F$13</f>
        <v>404.87576797000003</v>
      </c>
      <c r="O345" s="37">
        <f>SUMIFS(СВЦЭМ!$J$34:$J$777,СВЦЭМ!$A$34:$A$777,$A345,СВЦЭМ!$B$34:$B$777,O$331)+'СЕТ СН'!$F$13</f>
        <v>408.25911626999999</v>
      </c>
      <c r="P345" s="37">
        <f>SUMIFS(СВЦЭМ!$J$34:$J$777,СВЦЭМ!$A$34:$A$777,$A345,СВЦЭМ!$B$34:$B$777,P$331)+'СЕТ СН'!$F$13</f>
        <v>417.59637963</v>
      </c>
      <c r="Q345" s="37">
        <f>SUMIFS(СВЦЭМ!$J$34:$J$777,СВЦЭМ!$A$34:$A$777,$A345,СВЦЭМ!$B$34:$B$777,Q$331)+'СЕТ СН'!$F$13</f>
        <v>422.17367887</v>
      </c>
      <c r="R345" s="37">
        <f>SUMIFS(СВЦЭМ!$J$34:$J$777,СВЦЭМ!$A$34:$A$777,$A345,СВЦЭМ!$B$34:$B$777,R$331)+'СЕТ СН'!$F$13</f>
        <v>424.85801163000002</v>
      </c>
      <c r="S345" s="37">
        <f>SUMIFS(СВЦЭМ!$J$34:$J$777,СВЦЭМ!$A$34:$A$777,$A345,СВЦЭМ!$B$34:$B$777,S$331)+'СЕТ СН'!$F$13</f>
        <v>426.67533880000002</v>
      </c>
      <c r="T345" s="37">
        <f>SUMIFS(СВЦЭМ!$J$34:$J$777,СВЦЭМ!$A$34:$A$777,$A345,СВЦЭМ!$B$34:$B$777,T$331)+'СЕТ СН'!$F$13</f>
        <v>428.30358573000001</v>
      </c>
      <c r="U345" s="37">
        <f>SUMIFS(СВЦЭМ!$J$34:$J$777,СВЦЭМ!$A$34:$A$777,$A345,СВЦЭМ!$B$34:$B$777,U$331)+'СЕТ СН'!$F$13</f>
        <v>418.29554145999998</v>
      </c>
      <c r="V345" s="37">
        <f>SUMIFS(СВЦЭМ!$J$34:$J$777,СВЦЭМ!$A$34:$A$777,$A345,СВЦЭМ!$B$34:$B$777,V$331)+'СЕТ СН'!$F$13</f>
        <v>417.84510361000002</v>
      </c>
      <c r="W345" s="37">
        <f>SUMIFS(СВЦЭМ!$J$34:$J$777,СВЦЭМ!$A$34:$A$777,$A345,СВЦЭМ!$B$34:$B$777,W$331)+'СЕТ СН'!$F$13</f>
        <v>440.65335777000001</v>
      </c>
      <c r="X345" s="37">
        <f>SUMIFS(СВЦЭМ!$J$34:$J$777,СВЦЭМ!$A$34:$A$777,$A345,СВЦЭМ!$B$34:$B$777,X$331)+'СЕТ СН'!$F$13</f>
        <v>505.96047188</v>
      </c>
      <c r="Y345" s="37">
        <f>SUMIFS(СВЦЭМ!$J$34:$J$777,СВЦЭМ!$A$34:$A$777,$A345,СВЦЭМ!$B$34:$B$777,Y$331)+'СЕТ СН'!$F$13</f>
        <v>585.09810571000003</v>
      </c>
    </row>
    <row r="346" spans="1:25" ht="15.75" x14ac:dyDescent="0.2">
      <c r="A346" s="36">
        <f t="shared" si="9"/>
        <v>43266</v>
      </c>
      <c r="B346" s="37">
        <f>SUMIFS(СВЦЭМ!$J$34:$J$777,СВЦЭМ!$A$34:$A$777,$A346,СВЦЭМ!$B$34:$B$777,B$331)+'СЕТ СН'!$F$13</f>
        <v>577.48327901000005</v>
      </c>
      <c r="C346" s="37">
        <f>SUMIFS(СВЦЭМ!$J$34:$J$777,СВЦЭМ!$A$34:$A$777,$A346,СВЦЭМ!$B$34:$B$777,C$331)+'СЕТ СН'!$F$13</f>
        <v>612.38001005000001</v>
      </c>
      <c r="D346" s="37">
        <f>SUMIFS(СВЦЭМ!$J$34:$J$777,СВЦЭМ!$A$34:$A$777,$A346,СВЦЭМ!$B$34:$B$777,D$331)+'СЕТ СН'!$F$13</f>
        <v>611.15729462000002</v>
      </c>
      <c r="E346" s="37">
        <f>SUMIFS(СВЦЭМ!$J$34:$J$777,СВЦЭМ!$A$34:$A$777,$A346,СВЦЭМ!$B$34:$B$777,E$331)+'СЕТ СН'!$F$13</f>
        <v>607.32751610000003</v>
      </c>
      <c r="F346" s="37">
        <f>SUMIFS(СВЦЭМ!$J$34:$J$777,СВЦЭМ!$A$34:$A$777,$A346,СВЦЭМ!$B$34:$B$777,F$331)+'СЕТ СН'!$F$13</f>
        <v>606.13977246000002</v>
      </c>
      <c r="G346" s="37">
        <f>SUMIFS(СВЦЭМ!$J$34:$J$777,СВЦЭМ!$A$34:$A$777,$A346,СВЦЭМ!$B$34:$B$777,G$331)+'СЕТ СН'!$F$13</f>
        <v>607.78134585999999</v>
      </c>
      <c r="H346" s="37">
        <f>SUMIFS(СВЦЭМ!$J$34:$J$777,СВЦЭМ!$A$34:$A$777,$A346,СВЦЭМ!$B$34:$B$777,H$331)+'СЕТ СН'!$F$13</f>
        <v>572.79858869999998</v>
      </c>
      <c r="I346" s="37">
        <f>SUMIFS(СВЦЭМ!$J$34:$J$777,СВЦЭМ!$A$34:$A$777,$A346,СВЦЭМ!$B$34:$B$777,I$331)+'СЕТ СН'!$F$13</f>
        <v>478.18370147000002</v>
      </c>
      <c r="J346" s="37">
        <f>SUMIFS(СВЦЭМ!$J$34:$J$777,СВЦЭМ!$A$34:$A$777,$A346,СВЦЭМ!$B$34:$B$777,J$331)+'СЕТ СН'!$F$13</f>
        <v>425.87488335</v>
      </c>
      <c r="K346" s="37">
        <f>SUMIFS(СВЦЭМ!$J$34:$J$777,СВЦЭМ!$A$34:$A$777,$A346,СВЦЭМ!$B$34:$B$777,K$331)+'СЕТ СН'!$F$13</f>
        <v>407.12566876</v>
      </c>
      <c r="L346" s="37">
        <f>SUMIFS(СВЦЭМ!$J$34:$J$777,СВЦЭМ!$A$34:$A$777,$A346,СВЦЭМ!$B$34:$B$777,L$331)+'СЕТ СН'!$F$13</f>
        <v>406.02956487</v>
      </c>
      <c r="M346" s="37">
        <f>SUMIFS(СВЦЭМ!$J$34:$J$777,СВЦЭМ!$A$34:$A$777,$A346,СВЦЭМ!$B$34:$B$777,M$331)+'СЕТ СН'!$F$13</f>
        <v>395.76120865000001</v>
      </c>
      <c r="N346" s="37">
        <f>SUMIFS(СВЦЭМ!$J$34:$J$777,СВЦЭМ!$A$34:$A$777,$A346,СВЦЭМ!$B$34:$B$777,N$331)+'СЕТ СН'!$F$13</f>
        <v>398.18751465999998</v>
      </c>
      <c r="O346" s="37">
        <f>SUMIFS(СВЦЭМ!$J$34:$J$777,СВЦЭМ!$A$34:$A$777,$A346,СВЦЭМ!$B$34:$B$777,O$331)+'СЕТ СН'!$F$13</f>
        <v>397.94302486999999</v>
      </c>
      <c r="P346" s="37">
        <f>SUMIFS(СВЦЭМ!$J$34:$J$777,СВЦЭМ!$A$34:$A$777,$A346,СВЦЭМ!$B$34:$B$777,P$331)+'СЕТ СН'!$F$13</f>
        <v>400.82208795000003</v>
      </c>
      <c r="Q346" s="37">
        <f>SUMIFS(СВЦЭМ!$J$34:$J$777,СВЦЭМ!$A$34:$A$777,$A346,СВЦЭМ!$B$34:$B$777,Q$331)+'СЕТ СН'!$F$13</f>
        <v>422.84730231999998</v>
      </c>
      <c r="R346" s="37">
        <f>SUMIFS(СВЦЭМ!$J$34:$J$777,СВЦЭМ!$A$34:$A$777,$A346,СВЦЭМ!$B$34:$B$777,R$331)+'СЕТ СН'!$F$13</f>
        <v>411.02350855999998</v>
      </c>
      <c r="S346" s="37">
        <f>SUMIFS(СВЦЭМ!$J$34:$J$777,СВЦЭМ!$A$34:$A$777,$A346,СВЦЭМ!$B$34:$B$777,S$331)+'СЕТ СН'!$F$13</f>
        <v>404.93852916999998</v>
      </c>
      <c r="T346" s="37">
        <f>SUMIFS(СВЦЭМ!$J$34:$J$777,СВЦЭМ!$A$34:$A$777,$A346,СВЦЭМ!$B$34:$B$777,T$331)+'СЕТ СН'!$F$13</f>
        <v>404.47998407</v>
      </c>
      <c r="U346" s="37">
        <f>SUMIFS(СВЦЭМ!$J$34:$J$777,СВЦЭМ!$A$34:$A$777,$A346,СВЦЭМ!$B$34:$B$777,U$331)+'СЕТ СН'!$F$13</f>
        <v>405.76601341999998</v>
      </c>
      <c r="V346" s="37">
        <f>SUMIFS(СВЦЭМ!$J$34:$J$777,СВЦЭМ!$A$34:$A$777,$A346,СВЦЭМ!$B$34:$B$777,V$331)+'СЕТ СН'!$F$13</f>
        <v>409.06965556</v>
      </c>
      <c r="W346" s="37">
        <f>SUMIFS(СВЦЭМ!$J$34:$J$777,СВЦЭМ!$A$34:$A$777,$A346,СВЦЭМ!$B$34:$B$777,W$331)+'СЕТ СН'!$F$13</f>
        <v>439.12795143</v>
      </c>
      <c r="X346" s="37">
        <f>SUMIFS(СВЦЭМ!$J$34:$J$777,СВЦЭМ!$A$34:$A$777,$A346,СВЦЭМ!$B$34:$B$777,X$331)+'СЕТ СН'!$F$13</f>
        <v>496.98400842000001</v>
      </c>
      <c r="Y346" s="37">
        <f>SUMIFS(СВЦЭМ!$J$34:$J$777,СВЦЭМ!$A$34:$A$777,$A346,СВЦЭМ!$B$34:$B$777,Y$331)+'СЕТ СН'!$F$13</f>
        <v>564.09351620999996</v>
      </c>
    </row>
    <row r="347" spans="1:25" ht="15.75" x14ac:dyDescent="0.2">
      <c r="A347" s="36">
        <f t="shared" si="9"/>
        <v>43267</v>
      </c>
      <c r="B347" s="37">
        <f>SUMIFS(СВЦЭМ!$J$34:$J$777,СВЦЭМ!$A$34:$A$777,$A347,СВЦЭМ!$B$34:$B$777,B$331)+'СЕТ СН'!$F$13</f>
        <v>578.67044696000005</v>
      </c>
      <c r="C347" s="37">
        <f>SUMIFS(СВЦЭМ!$J$34:$J$777,СВЦЭМ!$A$34:$A$777,$A347,СВЦЭМ!$B$34:$B$777,C$331)+'СЕТ СН'!$F$13</f>
        <v>608.77535363000004</v>
      </c>
      <c r="D347" s="37">
        <f>SUMIFS(СВЦЭМ!$J$34:$J$777,СВЦЭМ!$A$34:$A$777,$A347,СВЦЭМ!$B$34:$B$777,D$331)+'СЕТ СН'!$F$13</f>
        <v>610.99693848000004</v>
      </c>
      <c r="E347" s="37">
        <f>SUMIFS(СВЦЭМ!$J$34:$J$777,СВЦЭМ!$A$34:$A$777,$A347,СВЦЭМ!$B$34:$B$777,E$331)+'СЕТ СН'!$F$13</f>
        <v>607.33334945000001</v>
      </c>
      <c r="F347" s="37">
        <f>SUMIFS(СВЦЭМ!$J$34:$J$777,СВЦЭМ!$A$34:$A$777,$A347,СВЦЭМ!$B$34:$B$777,F$331)+'СЕТ СН'!$F$13</f>
        <v>604.33789123999998</v>
      </c>
      <c r="G347" s="37">
        <f>SUMIFS(СВЦЭМ!$J$34:$J$777,СВЦЭМ!$A$34:$A$777,$A347,СВЦЭМ!$B$34:$B$777,G$331)+'СЕТ СН'!$F$13</f>
        <v>606.97014760000002</v>
      </c>
      <c r="H347" s="37">
        <f>SUMIFS(СВЦЭМ!$J$34:$J$777,СВЦЭМ!$A$34:$A$777,$A347,СВЦЭМ!$B$34:$B$777,H$331)+'СЕТ СН'!$F$13</f>
        <v>582.95181003000005</v>
      </c>
      <c r="I347" s="37">
        <f>SUMIFS(СВЦЭМ!$J$34:$J$777,СВЦЭМ!$A$34:$A$777,$A347,СВЦЭМ!$B$34:$B$777,I$331)+'СЕТ СН'!$F$13</f>
        <v>497.7401668</v>
      </c>
      <c r="J347" s="37">
        <f>SUMIFS(СВЦЭМ!$J$34:$J$777,СВЦЭМ!$A$34:$A$777,$A347,СВЦЭМ!$B$34:$B$777,J$331)+'СЕТ СН'!$F$13</f>
        <v>418.14390914000001</v>
      </c>
      <c r="K347" s="37">
        <f>SUMIFS(СВЦЭМ!$J$34:$J$777,СВЦЭМ!$A$34:$A$777,$A347,СВЦЭМ!$B$34:$B$777,K$331)+'СЕТ СН'!$F$13</f>
        <v>392.11790457000001</v>
      </c>
      <c r="L347" s="37">
        <f>SUMIFS(СВЦЭМ!$J$34:$J$777,СВЦЭМ!$A$34:$A$777,$A347,СВЦЭМ!$B$34:$B$777,L$331)+'СЕТ СН'!$F$13</f>
        <v>384.60895675</v>
      </c>
      <c r="M347" s="37">
        <f>SUMIFS(СВЦЭМ!$J$34:$J$777,СВЦЭМ!$A$34:$A$777,$A347,СВЦЭМ!$B$34:$B$777,M$331)+'СЕТ СН'!$F$13</f>
        <v>381.47399546000003</v>
      </c>
      <c r="N347" s="37">
        <f>SUMIFS(СВЦЭМ!$J$34:$J$777,СВЦЭМ!$A$34:$A$777,$A347,СВЦЭМ!$B$34:$B$777,N$331)+'СЕТ СН'!$F$13</f>
        <v>384.78308815000003</v>
      </c>
      <c r="O347" s="37">
        <f>SUMIFS(СВЦЭМ!$J$34:$J$777,СВЦЭМ!$A$34:$A$777,$A347,СВЦЭМ!$B$34:$B$777,O$331)+'СЕТ СН'!$F$13</f>
        <v>389.97081472999997</v>
      </c>
      <c r="P347" s="37">
        <f>SUMIFS(СВЦЭМ!$J$34:$J$777,СВЦЭМ!$A$34:$A$777,$A347,СВЦЭМ!$B$34:$B$777,P$331)+'СЕТ СН'!$F$13</f>
        <v>399.13258782000003</v>
      </c>
      <c r="Q347" s="37">
        <f>SUMIFS(СВЦЭМ!$J$34:$J$777,СВЦЭМ!$A$34:$A$777,$A347,СВЦЭМ!$B$34:$B$777,Q$331)+'СЕТ СН'!$F$13</f>
        <v>399.72351414000002</v>
      </c>
      <c r="R347" s="37">
        <f>SUMIFS(СВЦЭМ!$J$34:$J$777,СВЦЭМ!$A$34:$A$777,$A347,СВЦЭМ!$B$34:$B$777,R$331)+'СЕТ СН'!$F$13</f>
        <v>400.47531980000002</v>
      </c>
      <c r="S347" s="37">
        <f>SUMIFS(СВЦЭМ!$J$34:$J$777,СВЦЭМ!$A$34:$A$777,$A347,СВЦЭМ!$B$34:$B$777,S$331)+'СЕТ СН'!$F$13</f>
        <v>391.19085909</v>
      </c>
      <c r="T347" s="37">
        <f>SUMIFS(СВЦЭМ!$J$34:$J$777,СВЦЭМ!$A$34:$A$777,$A347,СВЦЭМ!$B$34:$B$777,T$331)+'СЕТ СН'!$F$13</f>
        <v>389.70939064999999</v>
      </c>
      <c r="U347" s="37">
        <f>SUMIFS(СВЦЭМ!$J$34:$J$777,СВЦЭМ!$A$34:$A$777,$A347,СВЦЭМ!$B$34:$B$777,U$331)+'СЕТ СН'!$F$13</f>
        <v>393.25267065999998</v>
      </c>
      <c r="V347" s="37">
        <f>SUMIFS(СВЦЭМ!$J$34:$J$777,СВЦЭМ!$A$34:$A$777,$A347,СВЦЭМ!$B$34:$B$777,V$331)+'СЕТ СН'!$F$13</f>
        <v>385.88198971999998</v>
      </c>
      <c r="W347" s="37">
        <f>SUMIFS(СВЦЭМ!$J$34:$J$777,СВЦЭМ!$A$34:$A$777,$A347,СВЦЭМ!$B$34:$B$777,W$331)+'СЕТ СН'!$F$13</f>
        <v>415.29200629000002</v>
      </c>
      <c r="X347" s="37">
        <f>SUMIFS(СВЦЭМ!$J$34:$J$777,СВЦЭМ!$A$34:$A$777,$A347,СВЦЭМ!$B$34:$B$777,X$331)+'СЕТ СН'!$F$13</f>
        <v>477.00968270999999</v>
      </c>
      <c r="Y347" s="37">
        <f>SUMIFS(СВЦЭМ!$J$34:$J$777,СВЦЭМ!$A$34:$A$777,$A347,СВЦЭМ!$B$34:$B$777,Y$331)+'СЕТ СН'!$F$13</f>
        <v>555.61422300000004</v>
      </c>
    </row>
    <row r="348" spans="1:25" ht="15.75" x14ac:dyDescent="0.2">
      <c r="A348" s="36">
        <f t="shared" si="9"/>
        <v>43268</v>
      </c>
      <c r="B348" s="37">
        <f>SUMIFS(СВЦЭМ!$J$34:$J$777,СВЦЭМ!$A$34:$A$777,$A348,СВЦЭМ!$B$34:$B$777,B$331)+'СЕТ СН'!$F$13</f>
        <v>578.20060656999999</v>
      </c>
      <c r="C348" s="37">
        <f>SUMIFS(СВЦЭМ!$J$34:$J$777,СВЦЭМ!$A$34:$A$777,$A348,СВЦЭМ!$B$34:$B$777,C$331)+'СЕТ СН'!$F$13</f>
        <v>612.85224010000002</v>
      </c>
      <c r="D348" s="37">
        <f>SUMIFS(СВЦЭМ!$J$34:$J$777,СВЦЭМ!$A$34:$A$777,$A348,СВЦЭМ!$B$34:$B$777,D$331)+'СЕТ СН'!$F$13</f>
        <v>614.80126153000003</v>
      </c>
      <c r="E348" s="37">
        <f>SUMIFS(СВЦЭМ!$J$34:$J$777,СВЦЭМ!$A$34:$A$777,$A348,СВЦЭМ!$B$34:$B$777,E$331)+'СЕТ СН'!$F$13</f>
        <v>611.02022221000004</v>
      </c>
      <c r="F348" s="37">
        <f>SUMIFS(СВЦЭМ!$J$34:$J$777,СВЦЭМ!$A$34:$A$777,$A348,СВЦЭМ!$B$34:$B$777,F$331)+'СЕТ СН'!$F$13</f>
        <v>606.89618502999997</v>
      </c>
      <c r="G348" s="37">
        <f>SUMIFS(СВЦЭМ!$J$34:$J$777,СВЦЭМ!$A$34:$A$777,$A348,СВЦЭМ!$B$34:$B$777,G$331)+'СЕТ СН'!$F$13</f>
        <v>601.71595013000001</v>
      </c>
      <c r="H348" s="37">
        <f>SUMIFS(СВЦЭМ!$J$34:$J$777,СВЦЭМ!$A$34:$A$777,$A348,СВЦЭМ!$B$34:$B$777,H$331)+'СЕТ СН'!$F$13</f>
        <v>597.34002175000001</v>
      </c>
      <c r="I348" s="37">
        <f>SUMIFS(СВЦЭМ!$J$34:$J$777,СВЦЭМ!$A$34:$A$777,$A348,СВЦЭМ!$B$34:$B$777,I$331)+'СЕТ СН'!$F$13</f>
        <v>539.40123527000003</v>
      </c>
      <c r="J348" s="37">
        <f>SUMIFS(СВЦЭМ!$J$34:$J$777,СВЦЭМ!$A$34:$A$777,$A348,СВЦЭМ!$B$34:$B$777,J$331)+'СЕТ СН'!$F$13</f>
        <v>453.18965297</v>
      </c>
      <c r="K348" s="37">
        <f>SUMIFS(СВЦЭМ!$J$34:$J$777,СВЦЭМ!$A$34:$A$777,$A348,СВЦЭМ!$B$34:$B$777,K$331)+'СЕТ СН'!$F$13</f>
        <v>405.71989831000002</v>
      </c>
      <c r="L348" s="37">
        <f>SUMIFS(СВЦЭМ!$J$34:$J$777,СВЦЭМ!$A$34:$A$777,$A348,СВЦЭМ!$B$34:$B$777,L$331)+'СЕТ СН'!$F$13</f>
        <v>386.04700038999999</v>
      </c>
      <c r="M348" s="37">
        <f>SUMIFS(СВЦЭМ!$J$34:$J$777,СВЦЭМ!$A$34:$A$777,$A348,СВЦЭМ!$B$34:$B$777,M$331)+'СЕТ СН'!$F$13</f>
        <v>381.40142331999999</v>
      </c>
      <c r="N348" s="37">
        <f>SUMIFS(СВЦЭМ!$J$34:$J$777,СВЦЭМ!$A$34:$A$777,$A348,СВЦЭМ!$B$34:$B$777,N$331)+'СЕТ СН'!$F$13</f>
        <v>381.25114986</v>
      </c>
      <c r="O348" s="37">
        <f>SUMIFS(СВЦЭМ!$J$34:$J$777,СВЦЭМ!$A$34:$A$777,$A348,СВЦЭМ!$B$34:$B$777,O$331)+'СЕТ СН'!$F$13</f>
        <v>379.25380939000001</v>
      </c>
      <c r="P348" s="37">
        <f>SUMIFS(СВЦЭМ!$J$34:$J$777,СВЦЭМ!$A$34:$A$777,$A348,СВЦЭМ!$B$34:$B$777,P$331)+'СЕТ СН'!$F$13</f>
        <v>401.77922932000001</v>
      </c>
      <c r="Q348" s="37">
        <f>SUMIFS(СВЦЭМ!$J$34:$J$777,СВЦЭМ!$A$34:$A$777,$A348,СВЦЭМ!$B$34:$B$777,Q$331)+'СЕТ СН'!$F$13</f>
        <v>407.96526764999999</v>
      </c>
      <c r="R348" s="37">
        <f>SUMIFS(СВЦЭМ!$J$34:$J$777,СВЦЭМ!$A$34:$A$777,$A348,СВЦЭМ!$B$34:$B$777,R$331)+'СЕТ СН'!$F$13</f>
        <v>407.35832797</v>
      </c>
      <c r="S348" s="37">
        <f>SUMIFS(СВЦЭМ!$J$34:$J$777,СВЦЭМ!$A$34:$A$777,$A348,СВЦЭМ!$B$34:$B$777,S$331)+'СЕТ СН'!$F$13</f>
        <v>385.72516639000003</v>
      </c>
      <c r="T348" s="37">
        <f>SUMIFS(СВЦЭМ!$J$34:$J$777,СВЦЭМ!$A$34:$A$777,$A348,СВЦЭМ!$B$34:$B$777,T$331)+'СЕТ СН'!$F$13</f>
        <v>377.91523408</v>
      </c>
      <c r="U348" s="37">
        <f>SUMIFS(СВЦЭМ!$J$34:$J$777,СВЦЭМ!$A$34:$A$777,$A348,СВЦЭМ!$B$34:$B$777,U$331)+'СЕТ СН'!$F$13</f>
        <v>381.12453217000001</v>
      </c>
      <c r="V348" s="37">
        <f>SUMIFS(СВЦЭМ!$J$34:$J$777,СВЦЭМ!$A$34:$A$777,$A348,СВЦЭМ!$B$34:$B$777,V$331)+'СЕТ СН'!$F$13</f>
        <v>377.47480467000003</v>
      </c>
      <c r="W348" s="37">
        <f>SUMIFS(СВЦЭМ!$J$34:$J$777,СВЦЭМ!$A$34:$A$777,$A348,СВЦЭМ!$B$34:$B$777,W$331)+'СЕТ СН'!$F$13</f>
        <v>411.83810166000001</v>
      </c>
      <c r="X348" s="37">
        <f>SUMIFS(СВЦЭМ!$J$34:$J$777,СВЦЭМ!$A$34:$A$777,$A348,СВЦЭМ!$B$34:$B$777,X$331)+'СЕТ СН'!$F$13</f>
        <v>450.67180766000001</v>
      </c>
      <c r="Y348" s="37">
        <f>SUMIFS(СВЦЭМ!$J$34:$J$777,СВЦЭМ!$A$34:$A$777,$A348,СВЦЭМ!$B$34:$B$777,Y$331)+'СЕТ СН'!$F$13</f>
        <v>527.95743031999996</v>
      </c>
    </row>
    <row r="349" spans="1:25" ht="15.75" x14ac:dyDescent="0.2">
      <c r="A349" s="36">
        <f t="shared" si="9"/>
        <v>43269</v>
      </c>
      <c r="B349" s="37">
        <f>SUMIFS(СВЦЭМ!$J$34:$J$777,СВЦЭМ!$A$34:$A$777,$A349,СВЦЭМ!$B$34:$B$777,B$331)+'СЕТ СН'!$F$13</f>
        <v>607.38450851000005</v>
      </c>
      <c r="C349" s="37">
        <f>SUMIFS(СВЦЭМ!$J$34:$J$777,СВЦЭМ!$A$34:$A$777,$A349,СВЦЭМ!$B$34:$B$777,C$331)+'СЕТ СН'!$F$13</f>
        <v>620.93482701000005</v>
      </c>
      <c r="D349" s="37">
        <f>SUMIFS(СВЦЭМ!$J$34:$J$777,СВЦЭМ!$A$34:$A$777,$A349,СВЦЭМ!$B$34:$B$777,D$331)+'СЕТ СН'!$F$13</f>
        <v>614.42912698999999</v>
      </c>
      <c r="E349" s="37">
        <f>SUMIFS(СВЦЭМ!$J$34:$J$777,СВЦЭМ!$A$34:$A$777,$A349,СВЦЭМ!$B$34:$B$777,E$331)+'СЕТ СН'!$F$13</f>
        <v>609.84100967999996</v>
      </c>
      <c r="F349" s="37">
        <f>SUMIFS(СВЦЭМ!$J$34:$J$777,СВЦЭМ!$A$34:$A$777,$A349,СВЦЭМ!$B$34:$B$777,F$331)+'СЕТ СН'!$F$13</f>
        <v>606.21698031999995</v>
      </c>
      <c r="G349" s="37">
        <f>SUMIFS(СВЦЭМ!$J$34:$J$777,СВЦЭМ!$A$34:$A$777,$A349,СВЦЭМ!$B$34:$B$777,G$331)+'СЕТ СН'!$F$13</f>
        <v>609.34327031999999</v>
      </c>
      <c r="H349" s="37">
        <f>SUMIFS(СВЦЭМ!$J$34:$J$777,СВЦЭМ!$A$34:$A$777,$A349,СВЦЭМ!$B$34:$B$777,H$331)+'СЕТ СН'!$F$13</f>
        <v>586.00609168000005</v>
      </c>
      <c r="I349" s="37">
        <f>SUMIFS(СВЦЭМ!$J$34:$J$777,СВЦЭМ!$A$34:$A$777,$A349,СВЦЭМ!$B$34:$B$777,I$331)+'СЕТ СН'!$F$13</f>
        <v>500.46342569000001</v>
      </c>
      <c r="J349" s="37">
        <f>SUMIFS(СВЦЭМ!$J$34:$J$777,СВЦЭМ!$A$34:$A$777,$A349,СВЦЭМ!$B$34:$B$777,J$331)+'СЕТ СН'!$F$13</f>
        <v>428.69873353000003</v>
      </c>
      <c r="K349" s="37">
        <f>SUMIFS(СВЦЭМ!$J$34:$J$777,СВЦЭМ!$A$34:$A$777,$A349,СВЦЭМ!$B$34:$B$777,K$331)+'СЕТ СН'!$F$13</f>
        <v>398.51783203999997</v>
      </c>
      <c r="L349" s="37">
        <f>SUMIFS(СВЦЭМ!$J$34:$J$777,СВЦЭМ!$A$34:$A$777,$A349,СВЦЭМ!$B$34:$B$777,L$331)+'СЕТ СН'!$F$13</f>
        <v>395.64454790000002</v>
      </c>
      <c r="M349" s="37">
        <f>SUMIFS(СВЦЭМ!$J$34:$J$777,СВЦЭМ!$A$34:$A$777,$A349,СВЦЭМ!$B$34:$B$777,M$331)+'СЕТ СН'!$F$13</f>
        <v>397.00581005999999</v>
      </c>
      <c r="N349" s="37">
        <f>SUMIFS(СВЦЭМ!$J$34:$J$777,СВЦЭМ!$A$34:$A$777,$A349,СВЦЭМ!$B$34:$B$777,N$331)+'СЕТ СН'!$F$13</f>
        <v>391.19426447000001</v>
      </c>
      <c r="O349" s="37">
        <f>SUMIFS(СВЦЭМ!$J$34:$J$777,СВЦЭМ!$A$34:$A$777,$A349,СВЦЭМ!$B$34:$B$777,O$331)+'СЕТ СН'!$F$13</f>
        <v>387.85836125999998</v>
      </c>
      <c r="P349" s="37">
        <f>SUMIFS(СВЦЭМ!$J$34:$J$777,СВЦЭМ!$A$34:$A$777,$A349,СВЦЭМ!$B$34:$B$777,P$331)+'СЕТ СН'!$F$13</f>
        <v>396.60930475999999</v>
      </c>
      <c r="Q349" s="37">
        <f>SUMIFS(СВЦЭМ!$J$34:$J$777,СВЦЭМ!$A$34:$A$777,$A349,СВЦЭМ!$B$34:$B$777,Q$331)+'СЕТ СН'!$F$13</f>
        <v>396.78254788999999</v>
      </c>
      <c r="R349" s="37">
        <f>SUMIFS(СВЦЭМ!$J$34:$J$777,СВЦЭМ!$A$34:$A$777,$A349,СВЦЭМ!$B$34:$B$777,R$331)+'СЕТ СН'!$F$13</f>
        <v>400.08143580000001</v>
      </c>
      <c r="S349" s="37">
        <f>SUMIFS(СВЦЭМ!$J$34:$J$777,СВЦЭМ!$A$34:$A$777,$A349,СВЦЭМ!$B$34:$B$777,S$331)+'СЕТ СН'!$F$13</f>
        <v>395.65995683</v>
      </c>
      <c r="T349" s="37">
        <f>SUMIFS(СВЦЭМ!$J$34:$J$777,СВЦЭМ!$A$34:$A$777,$A349,СВЦЭМ!$B$34:$B$777,T$331)+'СЕТ СН'!$F$13</f>
        <v>390.59992503000001</v>
      </c>
      <c r="U349" s="37">
        <f>SUMIFS(СВЦЭМ!$J$34:$J$777,СВЦЭМ!$A$34:$A$777,$A349,СВЦЭМ!$B$34:$B$777,U$331)+'СЕТ СН'!$F$13</f>
        <v>398.15464537999998</v>
      </c>
      <c r="V349" s="37">
        <f>SUMIFS(СВЦЭМ!$J$34:$J$777,СВЦЭМ!$A$34:$A$777,$A349,СВЦЭМ!$B$34:$B$777,V$331)+'СЕТ СН'!$F$13</f>
        <v>400.59088262</v>
      </c>
      <c r="W349" s="37">
        <f>SUMIFS(СВЦЭМ!$J$34:$J$777,СВЦЭМ!$A$34:$A$777,$A349,СВЦЭМ!$B$34:$B$777,W$331)+'СЕТ СН'!$F$13</f>
        <v>426.12473570999998</v>
      </c>
      <c r="X349" s="37">
        <f>SUMIFS(СВЦЭМ!$J$34:$J$777,СВЦЭМ!$A$34:$A$777,$A349,СВЦЭМ!$B$34:$B$777,X$331)+'СЕТ СН'!$F$13</f>
        <v>485.85136102000001</v>
      </c>
      <c r="Y349" s="37">
        <f>SUMIFS(СВЦЭМ!$J$34:$J$777,СВЦЭМ!$A$34:$A$777,$A349,СВЦЭМ!$B$34:$B$777,Y$331)+'СЕТ СН'!$F$13</f>
        <v>558.58779145000005</v>
      </c>
    </row>
    <row r="350" spans="1:25" ht="15.75" x14ac:dyDescent="0.2">
      <c r="A350" s="36">
        <f t="shared" si="9"/>
        <v>43270</v>
      </c>
      <c r="B350" s="37">
        <f>SUMIFS(СВЦЭМ!$J$34:$J$777,СВЦЭМ!$A$34:$A$777,$A350,СВЦЭМ!$B$34:$B$777,B$331)+'СЕТ СН'!$F$13</f>
        <v>549.77630674</v>
      </c>
      <c r="C350" s="37">
        <f>SUMIFS(СВЦЭМ!$J$34:$J$777,СВЦЭМ!$A$34:$A$777,$A350,СВЦЭМ!$B$34:$B$777,C$331)+'СЕТ СН'!$F$13</f>
        <v>576.47226823000005</v>
      </c>
      <c r="D350" s="37">
        <f>SUMIFS(СВЦЭМ!$J$34:$J$777,СВЦЭМ!$A$34:$A$777,$A350,СВЦЭМ!$B$34:$B$777,D$331)+'СЕТ СН'!$F$13</f>
        <v>581.88428761</v>
      </c>
      <c r="E350" s="37">
        <f>SUMIFS(СВЦЭМ!$J$34:$J$777,СВЦЭМ!$A$34:$A$777,$A350,СВЦЭМ!$B$34:$B$777,E$331)+'СЕТ СН'!$F$13</f>
        <v>523.65007044000004</v>
      </c>
      <c r="F350" s="37">
        <f>SUMIFS(СВЦЭМ!$J$34:$J$777,СВЦЭМ!$A$34:$A$777,$A350,СВЦЭМ!$B$34:$B$777,F$331)+'СЕТ СН'!$F$13</f>
        <v>519.54291642999999</v>
      </c>
      <c r="G350" s="37">
        <f>SUMIFS(СВЦЭМ!$J$34:$J$777,СВЦЭМ!$A$34:$A$777,$A350,СВЦЭМ!$B$34:$B$777,G$331)+'СЕТ СН'!$F$13</f>
        <v>510.14257967999998</v>
      </c>
      <c r="H350" s="37">
        <f>SUMIFS(СВЦЭМ!$J$34:$J$777,СВЦЭМ!$A$34:$A$777,$A350,СВЦЭМ!$B$34:$B$777,H$331)+'СЕТ СН'!$F$13</f>
        <v>512.21120989999997</v>
      </c>
      <c r="I350" s="37">
        <f>SUMIFS(СВЦЭМ!$J$34:$J$777,СВЦЭМ!$A$34:$A$777,$A350,СВЦЭМ!$B$34:$B$777,I$331)+'СЕТ СН'!$F$13</f>
        <v>471.16874718999998</v>
      </c>
      <c r="J350" s="37">
        <f>SUMIFS(СВЦЭМ!$J$34:$J$777,СВЦЭМ!$A$34:$A$777,$A350,СВЦЭМ!$B$34:$B$777,J$331)+'СЕТ СН'!$F$13</f>
        <v>411.931603</v>
      </c>
      <c r="K350" s="37">
        <f>SUMIFS(СВЦЭМ!$J$34:$J$777,СВЦЭМ!$A$34:$A$777,$A350,СВЦЭМ!$B$34:$B$777,K$331)+'СЕТ СН'!$F$13</f>
        <v>383.34872058000002</v>
      </c>
      <c r="L350" s="37">
        <f>SUMIFS(СВЦЭМ!$J$34:$J$777,СВЦЭМ!$A$34:$A$777,$A350,СВЦЭМ!$B$34:$B$777,L$331)+'СЕТ СН'!$F$13</f>
        <v>382.35186358999999</v>
      </c>
      <c r="M350" s="37">
        <f>SUMIFS(СВЦЭМ!$J$34:$J$777,СВЦЭМ!$A$34:$A$777,$A350,СВЦЭМ!$B$34:$B$777,M$331)+'СЕТ СН'!$F$13</f>
        <v>386.50944486999998</v>
      </c>
      <c r="N350" s="37">
        <f>SUMIFS(СВЦЭМ!$J$34:$J$777,СВЦЭМ!$A$34:$A$777,$A350,СВЦЭМ!$B$34:$B$777,N$331)+'СЕТ СН'!$F$13</f>
        <v>386.45474826999998</v>
      </c>
      <c r="O350" s="37">
        <f>SUMIFS(СВЦЭМ!$J$34:$J$777,СВЦЭМ!$A$34:$A$777,$A350,СВЦЭМ!$B$34:$B$777,O$331)+'СЕТ СН'!$F$13</f>
        <v>376.85747925999999</v>
      </c>
      <c r="P350" s="37">
        <f>SUMIFS(СВЦЭМ!$J$34:$J$777,СВЦЭМ!$A$34:$A$777,$A350,СВЦЭМ!$B$34:$B$777,P$331)+'СЕТ СН'!$F$13</f>
        <v>392.43785126</v>
      </c>
      <c r="Q350" s="37">
        <f>SUMIFS(СВЦЭМ!$J$34:$J$777,СВЦЭМ!$A$34:$A$777,$A350,СВЦЭМ!$B$34:$B$777,Q$331)+'СЕТ СН'!$F$13</f>
        <v>397.51218352000001</v>
      </c>
      <c r="R350" s="37">
        <f>SUMIFS(СВЦЭМ!$J$34:$J$777,СВЦЭМ!$A$34:$A$777,$A350,СВЦЭМ!$B$34:$B$777,R$331)+'СЕТ СН'!$F$13</f>
        <v>393.81120089000001</v>
      </c>
      <c r="S350" s="37">
        <f>SUMIFS(СВЦЭМ!$J$34:$J$777,СВЦЭМ!$A$34:$A$777,$A350,СВЦЭМ!$B$34:$B$777,S$331)+'СЕТ СН'!$F$13</f>
        <v>389.51436539999997</v>
      </c>
      <c r="T350" s="37">
        <f>SUMIFS(СВЦЭМ!$J$34:$J$777,СВЦЭМ!$A$34:$A$777,$A350,СВЦЭМ!$B$34:$B$777,T$331)+'СЕТ СН'!$F$13</f>
        <v>381.42314585000003</v>
      </c>
      <c r="U350" s="37">
        <f>SUMIFS(СВЦЭМ!$J$34:$J$777,СВЦЭМ!$A$34:$A$777,$A350,СВЦЭМ!$B$34:$B$777,U$331)+'СЕТ СН'!$F$13</f>
        <v>391.46628493999998</v>
      </c>
      <c r="V350" s="37">
        <f>SUMIFS(СВЦЭМ!$J$34:$J$777,СВЦЭМ!$A$34:$A$777,$A350,СВЦЭМ!$B$34:$B$777,V$331)+'СЕТ СН'!$F$13</f>
        <v>392.20703602999998</v>
      </c>
      <c r="W350" s="37">
        <f>SUMIFS(СВЦЭМ!$J$34:$J$777,СВЦЭМ!$A$34:$A$777,$A350,СВЦЭМ!$B$34:$B$777,W$331)+'СЕТ СН'!$F$13</f>
        <v>411.3919459</v>
      </c>
      <c r="X350" s="37">
        <f>SUMIFS(СВЦЭМ!$J$34:$J$777,СВЦЭМ!$A$34:$A$777,$A350,СВЦЭМ!$B$34:$B$777,X$331)+'СЕТ СН'!$F$13</f>
        <v>470.04838064</v>
      </c>
      <c r="Y350" s="37">
        <f>SUMIFS(СВЦЭМ!$J$34:$J$777,СВЦЭМ!$A$34:$A$777,$A350,СВЦЭМ!$B$34:$B$777,Y$331)+'СЕТ СН'!$F$13</f>
        <v>536.57952838999995</v>
      </c>
    </row>
    <row r="351" spans="1:25" ht="15.75" x14ac:dyDescent="0.2">
      <c r="A351" s="36">
        <f t="shared" si="9"/>
        <v>43271</v>
      </c>
      <c r="B351" s="37">
        <f>SUMIFS(СВЦЭМ!$J$34:$J$777,СВЦЭМ!$A$34:$A$777,$A351,СВЦЭМ!$B$34:$B$777,B$331)+'СЕТ СН'!$F$13</f>
        <v>526.86659726000005</v>
      </c>
      <c r="C351" s="37">
        <f>SUMIFS(СВЦЭМ!$J$34:$J$777,СВЦЭМ!$A$34:$A$777,$A351,СВЦЭМ!$B$34:$B$777,C$331)+'СЕТ СН'!$F$13</f>
        <v>546.53418297999997</v>
      </c>
      <c r="D351" s="37">
        <f>SUMIFS(СВЦЭМ!$J$34:$J$777,СВЦЭМ!$A$34:$A$777,$A351,СВЦЭМ!$B$34:$B$777,D$331)+'СЕТ СН'!$F$13</f>
        <v>574.72066612000003</v>
      </c>
      <c r="E351" s="37">
        <f>SUMIFS(СВЦЭМ!$J$34:$J$777,СВЦЭМ!$A$34:$A$777,$A351,СВЦЭМ!$B$34:$B$777,E$331)+'СЕТ СН'!$F$13</f>
        <v>584.54084922000004</v>
      </c>
      <c r="F351" s="37">
        <f>SUMIFS(СВЦЭМ!$J$34:$J$777,СВЦЭМ!$A$34:$A$777,$A351,СВЦЭМ!$B$34:$B$777,F$331)+'СЕТ СН'!$F$13</f>
        <v>583.59164771999997</v>
      </c>
      <c r="G351" s="37">
        <f>SUMIFS(СВЦЭМ!$J$34:$J$777,СВЦЭМ!$A$34:$A$777,$A351,СВЦЭМ!$B$34:$B$777,G$331)+'СЕТ СН'!$F$13</f>
        <v>569.71179906999998</v>
      </c>
      <c r="H351" s="37">
        <f>SUMIFS(СВЦЭМ!$J$34:$J$777,СВЦЭМ!$A$34:$A$777,$A351,СВЦЭМ!$B$34:$B$777,H$331)+'СЕТ СН'!$F$13</f>
        <v>513.45481697000002</v>
      </c>
      <c r="I351" s="37">
        <f>SUMIFS(СВЦЭМ!$J$34:$J$777,СВЦЭМ!$A$34:$A$777,$A351,СВЦЭМ!$B$34:$B$777,I$331)+'СЕТ СН'!$F$13</f>
        <v>432.56508236000002</v>
      </c>
      <c r="J351" s="37">
        <f>SUMIFS(СВЦЭМ!$J$34:$J$777,СВЦЭМ!$A$34:$A$777,$A351,СВЦЭМ!$B$34:$B$777,J$331)+'СЕТ СН'!$F$13</f>
        <v>386.01115823999999</v>
      </c>
      <c r="K351" s="37">
        <f>SUMIFS(СВЦЭМ!$J$34:$J$777,СВЦЭМ!$A$34:$A$777,$A351,СВЦЭМ!$B$34:$B$777,K$331)+'СЕТ СН'!$F$13</f>
        <v>366.01324856000002</v>
      </c>
      <c r="L351" s="37">
        <f>SUMIFS(СВЦЭМ!$J$34:$J$777,СВЦЭМ!$A$34:$A$777,$A351,СВЦЭМ!$B$34:$B$777,L$331)+'СЕТ СН'!$F$13</f>
        <v>371.66089040999998</v>
      </c>
      <c r="M351" s="37">
        <f>SUMIFS(СВЦЭМ!$J$34:$J$777,СВЦЭМ!$A$34:$A$777,$A351,СВЦЭМ!$B$34:$B$777,M$331)+'СЕТ СН'!$F$13</f>
        <v>372.90633692</v>
      </c>
      <c r="N351" s="37">
        <f>SUMIFS(СВЦЭМ!$J$34:$J$777,СВЦЭМ!$A$34:$A$777,$A351,СВЦЭМ!$B$34:$B$777,N$331)+'СЕТ СН'!$F$13</f>
        <v>375.11569063000002</v>
      </c>
      <c r="O351" s="37">
        <f>SUMIFS(СВЦЭМ!$J$34:$J$777,СВЦЭМ!$A$34:$A$777,$A351,СВЦЭМ!$B$34:$B$777,O$331)+'СЕТ СН'!$F$13</f>
        <v>378.41609825</v>
      </c>
      <c r="P351" s="37">
        <f>SUMIFS(СВЦЭМ!$J$34:$J$777,СВЦЭМ!$A$34:$A$777,$A351,СВЦЭМ!$B$34:$B$777,P$331)+'СЕТ СН'!$F$13</f>
        <v>380.40839863000002</v>
      </c>
      <c r="Q351" s="37">
        <f>SUMIFS(СВЦЭМ!$J$34:$J$777,СВЦЭМ!$A$34:$A$777,$A351,СВЦЭМ!$B$34:$B$777,Q$331)+'СЕТ СН'!$F$13</f>
        <v>384.57148193</v>
      </c>
      <c r="R351" s="37">
        <f>SUMIFS(СВЦЭМ!$J$34:$J$777,СВЦЭМ!$A$34:$A$777,$A351,СВЦЭМ!$B$34:$B$777,R$331)+'СЕТ СН'!$F$13</f>
        <v>388.90836388000002</v>
      </c>
      <c r="S351" s="37">
        <f>SUMIFS(СВЦЭМ!$J$34:$J$777,СВЦЭМ!$A$34:$A$777,$A351,СВЦЭМ!$B$34:$B$777,S$331)+'СЕТ СН'!$F$13</f>
        <v>407.62239791000002</v>
      </c>
      <c r="T351" s="37">
        <f>SUMIFS(СВЦЭМ!$J$34:$J$777,СВЦЭМ!$A$34:$A$777,$A351,СВЦЭМ!$B$34:$B$777,T$331)+'СЕТ СН'!$F$13</f>
        <v>414.09789142</v>
      </c>
      <c r="U351" s="37">
        <f>SUMIFS(СВЦЭМ!$J$34:$J$777,СВЦЭМ!$A$34:$A$777,$A351,СВЦЭМ!$B$34:$B$777,U$331)+'СЕТ СН'!$F$13</f>
        <v>415.85776630999999</v>
      </c>
      <c r="V351" s="37">
        <f>SUMIFS(СВЦЭМ!$J$34:$J$777,СВЦЭМ!$A$34:$A$777,$A351,СВЦЭМ!$B$34:$B$777,V$331)+'СЕТ СН'!$F$13</f>
        <v>414.76433549000001</v>
      </c>
      <c r="W351" s="37">
        <f>SUMIFS(СВЦЭМ!$J$34:$J$777,СВЦЭМ!$A$34:$A$777,$A351,СВЦЭМ!$B$34:$B$777,W$331)+'СЕТ СН'!$F$13</f>
        <v>440.77127273000002</v>
      </c>
      <c r="X351" s="37">
        <f>SUMIFS(СВЦЭМ!$J$34:$J$777,СВЦЭМ!$A$34:$A$777,$A351,СВЦЭМ!$B$34:$B$777,X$331)+'СЕТ СН'!$F$13</f>
        <v>487.52307100000002</v>
      </c>
      <c r="Y351" s="37">
        <f>SUMIFS(СВЦЭМ!$J$34:$J$777,СВЦЭМ!$A$34:$A$777,$A351,СВЦЭМ!$B$34:$B$777,Y$331)+'СЕТ СН'!$F$13</f>
        <v>549.09276551000005</v>
      </c>
    </row>
    <row r="352" spans="1:25" ht="15.75" x14ac:dyDescent="0.2">
      <c r="A352" s="36">
        <f t="shared" si="9"/>
        <v>43272</v>
      </c>
      <c r="B352" s="37">
        <f>SUMIFS(СВЦЭМ!$J$34:$J$777,СВЦЭМ!$A$34:$A$777,$A352,СВЦЭМ!$B$34:$B$777,B$331)+'СЕТ СН'!$F$13</f>
        <v>537.49829703</v>
      </c>
      <c r="C352" s="37">
        <f>SUMIFS(СВЦЭМ!$J$34:$J$777,СВЦЭМ!$A$34:$A$777,$A352,СВЦЭМ!$B$34:$B$777,C$331)+'СЕТ СН'!$F$13</f>
        <v>544.19393023999999</v>
      </c>
      <c r="D352" s="37">
        <f>SUMIFS(СВЦЭМ!$J$34:$J$777,СВЦЭМ!$A$34:$A$777,$A352,СВЦЭМ!$B$34:$B$777,D$331)+'СЕТ СН'!$F$13</f>
        <v>577.47113123999998</v>
      </c>
      <c r="E352" s="37">
        <f>SUMIFS(СВЦЭМ!$J$34:$J$777,СВЦЭМ!$A$34:$A$777,$A352,СВЦЭМ!$B$34:$B$777,E$331)+'СЕТ СН'!$F$13</f>
        <v>584.86978807000003</v>
      </c>
      <c r="F352" s="37">
        <f>SUMIFS(СВЦЭМ!$J$34:$J$777,СВЦЭМ!$A$34:$A$777,$A352,СВЦЭМ!$B$34:$B$777,F$331)+'СЕТ СН'!$F$13</f>
        <v>581.49285849</v>
      </c>
      <c r="G352" s="37">
        <f>SUMIFS(СВЦЭМ!$J$34:$J$777,СВЦЭМ!$A$34:$A$777,$A352,СВЦЭМ!$B$34:$B$777,G$331)+'СЕТ СН'!$F$13</f>
        <v>578.43721393999999</v>
      </c>
      <c r="H352" s="37">
        <f>SUMIFS(СВЦЭМ!$J$34:$J$777,СВЦЭМ!$A$34:$A$777,$A352,СВЦЭМ!$B$34:$B$777,H$331)+'СЕТ СН'!$F$13</f>
        <v>529.27228411999999</v>
      </c>
      <c r="I352" s="37">
        <f>SUMIFS(СВЦЭМ!$J$34:$J$777,СВЦЭМ!$A$34:$A$777,$A352,СВЦЭМ!$B$34:$B$777,I$331)+'СЕТ СН'!$F$13</f>
        <v>463.20183811999999</v>
      </c>
      <c r="J352" s="37">
        <f>SUMIFS(СВЦЭМ!$J$34:$J$777,СВЦЭМ!$A$34:$A$777,$A352,СВЦЭМ!$B$34:$B$777,J$331)+'СЕТ СН'!$F$13</f>
        <v>416.34492928999998</v>
      </c>
      <c r="K352" s="37">
        <f>SUMIFS(СВЦЭМ!$J$34:$J$777,СВЦЭМ!$A$34:$A$777,$A352,СВЦЭМ!$B$34:$B$777,K$331)+'СЕТ СН'!$F$13</f>
        <v>381.62694069999998</v>
      </c>
      <c r="L352" s="37">
        <f>SUMIFS(СВЦЭМ!$J$34:$J$777,СВЦЭМ!$A$34:$A$777,$A352,СВЦЭМ!$B$34:$B$777,L$331)+'СЕТ СН'!$F$13</f>
        <v>371.41426496000003</v>
      </c>
      <c r="M352" s="37">
        <f>SUMIFS(СВЦЭМ!$J$34:$J$777,СВЦЭМ!$A$34:$A$777,$A352,СВЦЭМ!$B$34:$B$777,M$331)+'СЕТ СН'!$F$13</f>
        <v>372.67980683000002</v>
      </c>
      <c r="N352" s="37">
        <f>SUMIFS(СВЦЭМ!$J$34:$J$777,СВЦЭМ!$A$34:$A$777,$A352,СВЦЭМ!$B$34:$B$777,N$331)+'СЕТ СН'!$F$13</f>
        <v>375.25912592999998</v>
      </c>
      <c r="O352" s="37">
        <f>SUMIFS(СВЦЭМ!$J$34:$J$777,СВЦЭМ!$A$34:$A$777,$A352,СВЦЭМ!$B$34:$B$777,O$331)+'СЕТ СН'!$F$13</f>
        <v>380.53243164000003</v>
      </c>
      <c r="P352" s="37">
        <f>SUMIFS(СВЦЭМ!$J$34:$J$777,СВЦЭМ!$A$34:$A$777,$A352,СВЦЭМ!$B$34:$B$777,P$331)+'СЕТ СН'!$F$13</f>
        <v>383.66688522999999</v>
      </c>
      <c r="Q352" s="37">
        <f>SUMIFS(СВЦЭМ!$J$34:$J$777,СВЦЭМ!$A$34:$A$777,$A352,СВЦЭМ!$B$34:$B$777,Q$331)+'СЕТ СН'!$F$13</f>
        <v>383.35677435000002</v>
      </c>
      <c r="R352" s="37">
        <f>SUMIFS(СВЦЭМ!$J$34:$J$777,СВЦЭМ!$A$34:$A$777,$A352,СВЦЭМ!$B$34:$B$777,R$331)+'СЕТ СН'!$F$13</f>
        <v>399.89710382999999</v>
      </c>
      <c r="S352" s="37">
        <f>SUMIFS(СВЦЭМ!$J$34:$J$777,СВЦЭМ!$A$34:$A$777,$A352,СВЦЭМ!$B$34:$B$777,S$331)+'СЕТ СН'!$F$13</f>
        <v>379.79280347999998</v>
      </c>
      <c r="T352" s="37">
        <f>SUMIFS(СВЦЭМ!$J$34:$J$777,СВЦЭМ!$A$34:$A$777,$A352,СВЦЭМ!$B$34:$B$777,T$331)+'СЕТ СН'!$F$13</f>
        <v>373.53884456999998</v>
      </c>
      <c r="U352" s="37">
        <f>SUMIFS(СВЦЭМ!$J$34:$J$777,СВЦЭМ!$A$34:$A$777,$A352,СВЦЭМ!$B$34:$B$777,U$331)+'СЕТ СН'!$F$13</f>
        <v>371.56911911999998</v>
      </c>
      <c r="V352" s="37">
        <f>SUMIFS(СВЦЭМ!$J$34:$J$777,СВЦЭМ!$A$34:$A$777,$A352,СВЦЭМ!$B$34:$B$777,V$331)+'СЕТ СН'!$F$13</f>
        <v>378.93712288</v>
      </c>
      <c r="W352" s="37">
        <f>SUMIFS(СВЦЭМ!$J$34:$J$777,СВЦЭМ!$A$34:$A$777,$A352,СВЦЭМ!$B$34:$B$777,W$331)+'СЕТ СН'!$F$13</f>
        <v>408.24593704</v>
      </c>
      <c r="X352" s="37">
        <f>SUMIFS(СВЦЭМ!$J$34:$J$777,СВЦЭМ!$A$34:$A$777,$A352,СВЦЭМ!$B$34:$B$777,X$331)+'СЕТ СН'!$F$13</f>
        <v>468.23847394000001</v>
      </c>
      <c r="Y352" s="37">
        <f>SUMIFS(СВЦЭМ!$J$34:$J$777,СВЦЭМ!$A$34:$A$777,$A352,СВЦЭМ!$B$34:$B$777,Y$331)+'СЕТ СН'!$F$13</f>
        <v>524.53487536</v>
      </c>
    </row>
    <row r="353" spans="1:27" ht="15.75" x14ac:dyDescent="0.2">
      <c r="A353" s="36">
        <f t="shared" si="9"/>
        <v>43273</v>
      </c>
      <c r="B353" s="37">
        <f>SUMIFS(СВЦЭМ!$J$34:$J$777,СВЦЭМ!$A$34:$A$777,$A353,СВЦЭМ!$B$34:$B$777,B$331)+'СЕТ СН'!$F$13</f>
        <v>520.94949912000004</v>
      </c>
      <c r="C353" s="37">
        <f>SUMIFS(СВЦЭМ!$J$34:$J$777,СВЦЭМ!$A$34:$A$777,$A353,СВЦЭМ!$B$34:$B$777,C$331)+'СЕТ СН'!$F$13</f>
        <v>524.61274596999999</v>
      </c>
      <c r="D353" s="37">
        <f>SUMIFS(СВЦЭМ!$J$34:$J$777,СВЦЭМ!$A$34:$A$777,$A353,СВЦЭМ!$B$34:$B$777,D$331)+'СЕТ СН'!$F$13</f>
        <v>541.49181019000002</v>
      </c>
      <c r="E353" s="37">
        <f>SUMIFS(СВЦЭМ!$J$34:$J$777,СВЦЭМ!$A$34:$A$777,$A353,СВЦЭМ!$B$34:$B$777,E$331)+'СЕТ СН'!$F$13</f>
        <v>555.02708273999997</v>
      </c>
      <c r="F353" s="37">
        <f>SUMIFS(СВЦЭМ!$J$34:$J$777,СВЦЭМ!$A$34:$A$777,$A353,СВЦЭМ!$B$34:$B$777,F$331)+'СЕТ СН'!$F$13</f>
        <v>545.33843243000001</v>
      </c>
      <c r="G353" s="37">
        <f>SUMIFS(СВЦЭМ!$J$34:$J$777,СВЦЭМ!$A$34:$A$777,$A353,СВЦЭМ!$B$34:$B$777,G$331)+'СЕТ СН'!$F$13</f>
        <v>539.35259285999996</v>
      </c>
      <c r="H353" s="37">
        <f>SUMIFS(СВЦЭМ!$J$34:$J$777,СВЦЭМ!$A$34:$A$777,$A353,СВЦЭМ!$B$34:$B$777,H$331)+'СЕТ СН'!$F$13</f>
        <v>507.08950418000001</v>
      </c>
      <c r="I353" s="37">
        <f>SUMIFS(СВЦЭМ!$J$34:$J$777,СВЦЭМ!$A$34:$A$777,$A353,СВЦЭМ!$B$34:$B$777,I$331)+'СЕТ СН'!$F$13</f>
        <v>459.80334133000002</v>
      </c>
      <c r="J353" s="37">
        <f>SUMIFS(СВЦЭМ!$J$34:$J$777,СВЦЭМ!$A$34:$A$777,$A353,СВЦЭМ!$B$34:$B$777,J$331)+'СЕТ СН'!$F$13</f>
        <v>400.44775369000001</v>
      </c>
      <c r="K353" s="37">
        <f>SUMIFS(СВЦЭМ!$J$34:$J$777,СВЦЭМ!$A$34:$A$777,$A353,СВЦЭМ!$B$34:$B$777,K$331)+'СЕТ СН'!$F$13</f>
        <v>373.80555323999999</v>
      </c>
      <c r="L353" s="37">
        <f>SUMIFS(СВЦЭМ!$J$34:$J$777,СВЦЭМ!$A$34:$A$777,$A353,СВЦЭМ!$B$34:$B$777,L$331)+'СЕТ СН'!$F$13</f>
        <v>368.83658874000002</v>
      </c>
      <c r="M353" s="37">
        <f>SUMIFS(СВЦЭМ!$J$34:$J$777,СВЦЭМ!$A$34:$A$777,$A353,СВЦЭМ!$B$34:$B$777,M$331)+'СЕТ СН'!$F$13</f>
        <v>370.16124406</v>
      </c>
      <c r="N353" s="37">
        <f>SUMIFS(СВЦЭМ!$J$34:$J$777,СВЦЭМ!$A$34:$A$777,$A353,СВЦЭМ!$B$34:$B$777,N$331)+'СЕТ СН'!$F$13</f>
        <v>373.03871041999997</v>
      </c>
      <c r="O353" s="37">
        <f>SUMIFS(СВЦЭМ!$J$34:$J$777,СВЦЭМ!$A$34:$A$777,$A353,СВЦЭМ!$B$34:$B$777,O$331)+'СЕТ СН'!$F$13</f>
        <v>371.33898984000001</v>
      </c>
      <c r="P353" s="37">
        <f>SUMIFS(СВЦЭМ!$J$34:$J$777,СВЦЭМ!$A$34:$A$777,$A353,СВЦЭМ!$B$34:$B$777,P$331)+'СЕТ СН'!$F$13</f>
        <v>368.67351504999999</v>
      </c>
      <c r="Q353" s="37">
        <f>SUMIFS(СВЦЭМ!$J$34:$J$777,СВЦЭМ!$A$34:$A$777,$A353,СВЦЭМ!$B$34:$B$777,Q$331)+'СЕТ СН'!$F$13</f>
        <v>366.41349331999999</v>
      </c>
      <c r="R353" s="37">
        <f>SUMIFS(СВЦЭМ!$J$34:$J$777,СВЦЭМ!$A$34:$A$777,$A353,СВЦЭМ!$B$34:$B$777,R$331)+'СЕТ СН'!$F$13</f>
        <v>387.15532381999998</v>
      </c>
      <c r="S353" s="37">
        <f>SUMIFS(СВЦЭМ!$J$34:$J$777,СВЦЭМ!$A$34:$A$777,$A353,СВЦЭМ!$B$34:$B$777,S$331)+'СЕТ СН'!$F$13</f>
        <v>385.46176401999998</v>
      </c>
      <c r="T353" s="37">
        <f>SUMIFS(СВЦЭМ!$J$34:$J$777,СВЦЭМ!$A$34:$A$777,$A353,СВЦЭМ!$B$34:$B$777,T$331)+'СЕТ СН'!$F$13</f>
        <v>369.75101749999999</v>
      </c>
      <c r="U353" s="37">
        <f>SUMIFS(СВЦЭМ!$J$34:$J$777,СВЦЭМ!$A$34:$A$777,$A353,СВЦЭМ!$B$34:$B$777,U$331)+'СЕТ СН'!$F$13</f>
        <v>370.46129590999999</v>
      </c>
      <c r="V353" s="37">
        <f>SUMIFS(СВЦЭМ!$J$34:$J$777,СВЦЭМ!$A$34:$A$777,$A353,СВЦЭМ!$B$34:$B$777,V$331)+'СЕТ СН'!$F$13</f>
        <v>372.81314889999999</v>
      </c>
      <c r="W353" s="37">
        <f>SUMIFS(СВЦЭМ!$J$34:$J$777,СВЦЭМ!$A$34:$A$777,$A353,СВЦЭМ!$B$34:$B$777,W$331)+'СЕТ СН'!$F$13</f>
        <v>386.53991543000001</v>
      </c>
      <c r="X353" s="37">
        <f>SUMIFS(СВЦЭМ!$J$34:$J$777,СВЦЭМ!$A$34:$A$777,$A353,СВЦЭМ!$B$34:$B$777,X$331)+'СЕТ СН'!$F$13</f>
        <v>445.91444242</v>
      </c>
      <c r="Y353" s="37">
        <f>SUMIFS(СВЦЭМ!$J$34:$J$777,СВЦЭМ!$A$34:$A$777,$A353,СВЦЭМ!$B$34:$B$777,Y$331)+'СЕТ СН'!$F$13</f>
        <v>513.94244159000004</v>
      </c>
    </row>
    <row r="354" spans="1:27" ht="15.75" x14ac:dyDescent="0.2">
      <c r="A354" s="36">
        <f t="shared" si="9"/>
        <v>43274</v>
      </c>
      <c r="B354" s="37">
        <f>SUMIFS(СВЦЭМ!$J$34:$J$777,СВЦЭМ!$A$34:$A$777,$A354,СВЦЭМ!$B$34:$B$777,B$331)+'СЕТ СН'!$F$13</f>
        <v>574.76000210999996</v>
      </c>
      <c r="C354" s="37">
        <f>SUMIFS(СВЦЭМ!$J$34:$J$777,СВЦЭМ!$A$34:$A$777,$A354,СВЦЭМ!$B$34:$B$777,C$331)+'СЕТ СН'!$F$13</f>
        <v>597.34064305000004</v>
      </c>
      <c r="D354" s="37">
        <f>SUMIFS(СВЦЭМ!$J$34:$J$777,СВЦЭМ!$A$34:$A$777,$A354,СВЦЭМ!$B$34:$B$777,D$331)+'СЕТ СН'!$F$13</f>
        <v>591.24999306999996</v>
      </c>
      <c r="E354" s="37">
        <f>SUMIFS(СВЦЭМ!$J$34:$J$777,СВЦЭМ!$A$34:$A$777,$A354,СВЦЭМ!$B$34:$B$777,E$331)+'СЕТ СН'!$F$13</f>
        <v>587.83883133999996</v>
      </c>
      <c r="F354" s="37">
        <f>SUMIFS(СВЦЭМ!$J$34:$J$777,СВЦЭМ!$A$34:$A$777,$A354,СВЦЭМ!$B$34:$B$777,F$331)+'СЕТ СН'!$F$13</f>
        <v>586.17967370999997</v>
      </c>
      <c r="G354" s="37">
        <f>SUMIFS(СВЦЭМ!$J$34:$J$777,СВЦЭМ!$A$34:$A$777,$A354,СВЦЭМ!$B$34:$B$777,G$331)+'СЕТ СН'!$F$13</f>
        <v>587.55981346999999</v>
      </c>
      <c r="H354" s="37">
        <f>SUMIFS(СВЦЭМ!$J$34:$J$777,СВЦЭМ!$A$34:$A$777,$A354,СВЦЭМ!$B$34:$B$777,H$331)+'СЕТ СН'!$F$13</f>
        <v>574.19854585999997</v>
      </c>
      <c r="I354" s="37">
        <f>SUMIFS(СВЦЭМ!$J$34:$J$777,СВЦЭМ!$A$34:$A$777,$A354,СВЦЭМ!$B$34:$B$777,I$331)+'СЕТ СН'!$F$13</f>
        <v>480.83516416999998</v>
      </c>
      <c r="J354" s="37">
        <f>SUMIFS(СВЦЭМ!$J$34:$J$777,СВЦЭМ!$A$34:$A$777,$A354,СВЦЭМ!$B$34:$B$777,J$331)+'СЕТ СН'!$F$13</f>
        <v>425.41579693</v>
      </c>
      <c r="K354" s="37">
        <f>SUMIFS(СВЦЭМ!$J$34:$J$777,СВЦЭМ!$A$34:$A$777,$A354,СВЦЭМ!$B$34:$B$777,K$331)+'СЕТ СН'!$F$13</f>
        <v>385.53987855000003</v>
      </c>
      <c r="L354" s="37">
        <f>SUMIFS(СВЦЭМ!$J$34:$J$777,СВЦЭМ!$A$34:$A$777,$A354,СВЦЭМ!$B$34:$B$777,L$331)+'СЕТ СН'!$F$13</f>
        <v>378.60347717000002</v>
      </c>
      <c r="M354" s="37">
        <f>SUMIFS(СВЦЭМ!$J$34:$J$777,СВЦЭМ!$A$34:$A$777,$A354,СВЦЭМ!$B$34:$B$777,M$331)+'СЕТ СН'!$F$13</f>
        <v>379.54321385999998</v>
      </c>
      <c r="N354" s="37">
        <f>SUMIFS(СВЦЭМ!$J$34:$J$777,СВЦЭМ!$A$34:$A$777,$A354,СВЦЭМ!$B$34:$B$777,N$331)+'СЕТ СН'!$F$13</f>
        <v>380.80047569999999</v>
      </c>
      <c r="O354" s="37">
        <f>SUMIFS(СВЦЭМ!$J$34:$J$777,СВЦЭМ!$A$34:$A$777,$A354,СВЦЭМ!$B$34:$B$777,O$331)+'СЕТ СН'!$F$13</f>
        <v>381.40483143</v>
      </c>
      <c r="P354" s="37">
        <f>SUMIFS(СВЦЭМ!$J$34:$J$777,СВЦЭМ!$A$34:$A$777,$A354,СВЦЭМ!$B$34:$B$777,P$331)+'СЕТ СН'!$F$13</f>
        <v>388.77744552000001</v>
      </c>
      <c r="Q354" s="37">
        <f>SUMIFS(СВЦЭМ!$J$34:$J$777,СВЦЭМ!$A$34:$A$777,$A354,СВЦЭМ!$B$34:$B$777,Q$331)+'СЕТ СН'!$F$13</f>
        <v>394.70098150000001</v>
      </c>
      <c r="R354" s="37">
        <f>SUMIFS(СВЦЭМ!$J$34:$J$777,СВЦЭМ!$A$34:$A$777,$A354,СВЦЭМ!$B$34:$B$777,R$331)+'СЕТ СН'!$F$13</f>
        <v>409.29956788999999</v>
      </c>
      <c r="S354" s="37">
        <f>SUMIFS(СВЦЭМ!$J$34:$J$777,СВЦЭМ!$A$34:$A$777,$A354,СВЦЭМ!$B$34:$B$777,S$331)+'СЕТ СН'!$F$13</f>
        <v>400.93215566999999</v>
      </c>
      <c r="T354" s="37">
        <f>SUMIFS(СВЦЭМ!$J$34:$J$777,СВЦЭМ!$A$34:$A$777,$A354,СВЦЭМ!$B$34:$B$777,T$331)+'СЕТ СН'!$F$13</f>
        <v>396.30033323999999</v>
      </c>
      <c r="U354" s="37">
        <f>SUMIFS(СВЦЭМ!$J$34:$J$777,СВЦЭМ!$A$34:$A$777,$A354,СВЦЭМ!$B$34:$B$777,U$331)+'СЕТ СН'!$F$13</f>
        <v>393.68601925000002</v>
      </c>
      <c r="V354" s="37">
        <f>SUMIFS(СВЦЭМ!$J$34:$J$777,СВЦЭМ!$A$34:$A$777,$A354,СВЦЭМ!$B$34:$B$777,V$331)+'СЕТ СН'!$F$13</f>
        <v>392.55180593</v>
      </c>
      <c r="W354" s="37">
        <f>SUMIFS(СВЦЭМ!$J$34:$J$777,СВЦЭМ!$A$34:$A$777,$A354,СВЦЭМ!$B$34:$B$777,W$331)+'СЕТ СН'!$F$13</f>
        <v>420.74047691999999</v>
      </c>
      <c r="X354" s="37">
        <f>SUMIFS(СВЦЭМ!$J$34:$J$777,СВЦЭМ!$A$34:$A$777,$A354,СВЦЭМ!$B$34:$B$777,X$331)+'СЕТ СН'!$F$13</f>
        <v>478.76498040000001</v>
      </c>
      <c r="Y354" s="37">
        <f>SUMIFS(СВЦЭМ!$J$34:$J$777,СВЦЭМ!$A$34:$A$777,$A354,СВЦЭМ!$B$34:$B$777,Y$331)+'СЕТ СН'!$F$13</f>
        <v>517.02721518999999</v>
      </c>
    </row>
    <row r="355" spans="1:27" ht="15.75" x14ac:dyDescent="0.2">
      <c r="A355" s="36">
        <f t="shared" si="9"/>
        <v>43275</v>
      </c>
      <c r="B355" s="37">
        <f>SUMIFS(СВЦЭМ!$J$34:$J$777,СВЦЭМ!$A$34:$A$777,$A355,СВЦЭМ!$B$34:$B$777,B$331)+'СЕТ СН'!$F$13</f>
        <v>565.96601151000004</v>
      </c>
      <c r="C355" s="37">
        <f>SUMIFS(СВЦЭМ!$J$34:$J$777,СВЦЭМ!$A$34:$A$777,$A355,СВЦЭМ!$B$34:$B$777,C$331)+'СЕТ СН'!$F$13</f>
        <v>593.44957314999999</v>
      </c>
      <c r="D355" s="37">
        <f>SUMIFS(СВЦЭМ!$J$34:$J$777,СВЦЭМ!$A$34:$A$777,$A355,СВЦЭМ!$B$34:$B$777,D$331)+'СЕТ СН'!$F$13</f>
        <v>585.56001833000005</v>
      </c>
      <c r="E355" s="37">
        <f>SUMIFS(СВЦЭМ!$J$34:$J$777,СВЦЭМ!$A$34:$A$777,$A355,СВЦЭМ!$B$34:$B$777,E$331)+'СЕТ СН'!$F$13</f>
        <v>581.58664254999997</v>
      </c>
      <c r="F355" s="37">
        <f>SUMIFS(СВЦЭМ!$J$34:$J$777,СВЦЭМ!$A$34:$A$777,$A355,СВЦЭМ!$B$34:$B$777,F$331)+'СЕТ СН'!$F$13</f>
        <v>579.33069165999996</v>
      </c>
      <c r="G355" s="37">
        <f>SUMIFS(СВЦЭМ!$J$34:$J$777,СВЦЭМ!$A$34:$A$777,$A355,СВЦЭМ!$B$34:$B$777,G$331)+'СЕТ СН'!$F$13</f>
        <v>574.89217641000005</v>
      </c>
      <c r="H355" s="37">
        <f>SUMIFS(СВЦЭМ!$J$34:$J$777,СВЦЭМ!$A$34:$A$777,$A355,СВЦЭМ!$B$34:$B$777,H$331)+'СЕТ СН'!$F$13</f>
        <v>567.49012762999996</v>
      </c>
      <c r="I355" s="37">
        <f>SUMIFS(СВЦЭМ!$J$34:$J$777,СВЦЭМ!$A$34:$A$777,$A355,СВЦЭМ!$B$34:$B$777,I$331)+'СЕТ СН'!$F$13</f>
        <v>498.66461413000002</v>
      </c>
      <c r="J355" s="37">
        <f>SUMIFS(СВЦЭМ!$J$34:$J$777,СВЦЭМ!$A$34:$A$777,$A355,СВЦЭМ!$B$34:$B$777,J$331)+'СЕТ СН'!$F$13</f>
        <v>429.46542374000001</v>
      </c>
      <c r="K355" s="37">
        <f>SUMIFS(СВЦЭМ!$J$34:$J$777,СВЦЭМ!$A$34:$A$777,$A355,СВЦЭМ!$B$34:$B$777,K$331)+'СЕТ СН'!$F$13</f>
        <v>388.49101807</v>
      </c>
      <c r="L355" s="37">
        <f>SUMIFS(СВЦЭМ!$J$34:$J$777,СВЦЭМ!$A$34:$A$777,$A355,СВЦЭМ!$B$34:$B$777,L$331)+'СЕТ СН'!$F$13</f>
        <v>384.40896470000001</v>
      </c>
      <c r="M355" s="37">
        <f>SUMIFS(СВЦЭМ!$J$34:$J$777,СВЦЭМ!$A$34:$A$777,$A355,СВЦЭМ!$B$34:$B$777,M$331)+'СЕТ СН'!$F$13</f>
        <v>383.45587102000002</v>
      </c>
      <c r="N355" s="37">
        <f>SUMIFS(СВЦЭМ!$J$34:$J$777,СВЦЭМ!$A$34:$A$777,$A355,СВЦЭМ!$B$34:$B$777,N$331)+'СЕТ СН'!$F$13</f>
        <v>388.68420895000003</v>
      </c>
      <c r="O355" s="37">
        <f>SUMIFS(СВЦЭМ!$J$34:$J$777,СВЦЭМ!$A$34:$A$777,$A355,СВЦЭМ!$B$34:$B$777,O$331)+'СЕТ СН'!$F$13</f>
        <v>385.88315921999998</v>
      </c>
      <c r="P355" s="37">
        <f>SUMIFS(СВЦЭМ!$J$34:$J$777,СВЦЭМ!$A$34:$A$777,$A355,СВЦЭМ!$B$34:$B$777,P$331)+'СЕТ СН'!$F$13</f>
        <v>388.35542631999999</v>
      </c>
      <c r="Q355" s="37">
        <f>SUMIFS(СВЦЭМ!$J$34:$J$777,СВЦЭМ!$A$34:$A$777,$A355,СВЦЭМ!$B$34:$B$777,Q$331)+'СЕТ СН'!$F$13</f>
        <v>389.43302734999997</v>
      </c>
      <c r="R355" s="37">
        <f>SUMIFS(СВЦЭМ!$J$34:$J$777,СВЦЭМ!$A$34:$A$777,$A355,СВЦЭМ!$B$34:$B$777,R$331)+'СЕТ СН'!$F$13</f>
        <v>402.22221783999998</v>
      </c>
      <c r="S355" s="37">
        <f>SUMIFS(СВЦЭМ!$J$34:$J$777,СВЦЭМ!$A$34:$A$777,$A355,СВЦЭМ!$B$34:$B$777,S$331)+'СЕТ СН'!$F$13</f>
        <v>396.84114686999999</v>
      </c>
      <c r="T355" s="37">
        <f>SUMIFS(СВЦЭМ!$J$34:$J$777,СВЦЭМ!$A$34:$A$777,$A355,СВЦЭМ!$B$34:$B$777,T$331)+'СЕТ СН'!$F$13</f>
        <v>392.16595174999998</v>
      </c>
      <c r="U355" s="37">
        <f>SUMIFS(СВЦЭМ!$J$34:$J$777,СВЦЭМ!$A$34:$A$777,$A355,СВЦЭМ!$B$34:$B$777,U$331)+'СЕТ СН'!$F$13</f>
        <v>389.47561010999999</v>
      </c>
      <c r="V355" s="37">
        <f>SUMIFS(СВЦЭМ!$J$34:$J$777,СВЦЭМ!$A$34:$A$777,$A355,СВЦЭМ!$B$34:$B$777,V$331)+'СЕТ СН'!$F$13</f>
        <v>391.46175617</v>
      </c>
      <c r="W355" s="37">
        <f>SUMIFS(СВЦЭМ!$J$34:$J$777,СВЦЭМ!$A$34:$A$777,$A355,СВЦЭМ!$B$34:$B$777,W$331)+'СЕТ СН'!$F$13</f>
        <v>414.03603394999999</v>
      </c>
      <c r="X355" s="37">
        <f>SUMIFS(СВЦЭМ!$J$34:$J$777,СВЦЭМ!$A$34:$A$777,$A355,СВЦЭМ!$B$34:$B$777,X$331)+'СЕТ СН'!$F$13</f>
        <v>467.57933501000002</v>
      </c>
      <c r="Y355" s="37">
        <f>SUMIFS(СВЦЭМ!$J$34:$J$777,СВЦЭМ!$A$34:$A$777,$A355,СВЦЭМ!$B$34:$B$777,Y$331)+'СЕТ СН'!$F$13</f>
        <v>531.27605611000001</v>
      </c>
    </row>
    <row r="356" spans="1:27" ht="15.75" x14ac:dyDescent="0.2">
      <c r="A356" s="36">
        <f t="shared" si="9"/>
        <v>43276</v>
      </c>
      <c r="B356" s="37">
        <f>SUMIFS(СВЦЭМ!$J$34:$J$777,СВЦЭМ!$A$34:$A$777,$A356,СВЦЭМ!$B$34:$B$777,B$331)+'СЕТ СН'!$F$13</f>
        <v>551.20747399000004</v>
      </c>
      <c r="C356" s="37">
        <f>SUMIFS(СВЦЭМ!$J$34:$J$777,СВЦЭМ!$A$34:$A$777,$A356,СВЦЭМ!$B$34:$B$777,C$331)+'СЕТ СН'!$F$13</f>
        <v>581.16843401000006</v>
      </c>
      <c r="D356" s="37">
        <f>SUMIFS(СВЦЭМ!$J$34:$J$777,СВЦЭМ!$A$34:$A$777,$A356,СВЦЭМ!$B$34:$B$777,D$331)+'СЕТ СН'!$F$13</f>
        <v>600.08337391999999</v>
      </c>
      <c r="E356" s="37">
        <f>SUMIFS(СВЦЭМ!$J$34:$J$777,СВЦЭМ!$A$34:$A$777,$A356,СВЦЭМ!$B$34:$B$777,E$331)+'СЕТ СН'!$F$13</f>
        <v>597.06375068</v>
      </c>
      <c r="F356" s="37">
        <f>SUMIFS(СВЦЭМ!$J$34:$J$777,СВЦЭМ!$A$34:$A$777,$A356,СВЦЭМ!$B$34:$B$777,F$331)+'СЕТ СН'!$F$13</f>
        <v>594.77539782999997</v>
      </c>
      <c r="G356" s="37">
        <f>SUMIFS(СВЦЭМ!$J$34:$J$777,СВЦЭМ!$A$34:$A$777,$A356,СВЦЭМ!$B$34:$B$777,G$331)+'СЕТ СН'!$F$13</f>
        <v>598.63946665000003</v>
      </c>
      <c r="H356" s="37">
        <f>SUMIFS(СВЦЭМ!$J$34:$J$777,СВЦЭМ!$A$34:$A$777,$A356,СВЦЭМ!$B$34:$B$777,H$331)+'СЕТ СН'!$F$13</f>
        <v>580.11926836999999</v>
      </c>
      <c r="I356" s="37">
        <f>SUMIFS(СВЦЭМ!$J$34:$J$777,СВЦЭМ!$A$34:$A$777,$A356,СВЦЭМ!$B$34:$B$777,I$331)+'СЕТ СН'!$F$13</f>
        <v>488.64687029999999</v>
      </c>
      <c r="J356" s="37">
        <f>SUMIFS(СВЦЭМ!$J$34:$J$777,СВЦЭМ!$A$34:$A$777,$A356,СВЦЭМ!$B$34:$B$777,J$331)+'СЕТ СН'!$F$13</f>
        <v>425.31630397999999</v>
      </c>
      <c r="K356" s="37">
        <f>SUMIFS(СВЦЭМ!$J$34:$J$777,СВЦЭМ!$A$34:$A$777,$A356,СВЦЭМ!$B$34:$B$777,K$331)+'СЕТ СН'!$F$13</f>
        <v>396.21094316</v>
      </c>
      <c r="L356" s="37">
        <f>SUMIFS(СВЦЭМ!$J$34:$J$777,СВЦЭМ!$A$34:$A$777,$A356,СВЦЭМ!$B$34:$B$777,L$331)+'СЕТ СН'!$F$13</f>
        <v>396.43860391999999</v>
      </c>
      <c r="M356" s="37">
        <f>SUMIFS(СВЦЭМ!$J$34:$J$777,СВЦЭМ!$A$34:$A$777,$A356,СВЦЭМ!$B$34:$B$777,M$331)+'СЕТ СН'!$F$13</f>
        <v>396.05728182000001</v>
      </c>
      <c r="N356" s="37">
        <f>SUMIFS(СВЦЭМ!$J$34:$J$777,СВЦЭМ!$A$34:$A$777,$A356,СВЦЭМ!$B$34:$B$777,N$331)+'СЕТ СН'!$F$13</f>
        <v>391.91523961000001</v>
      </c>
      <c r="O356" s="37">
        <f>SUMIFS(СВЦЭМ!$J$34:$J$777,СВЦЭМ!$A$34:$A$777,$A356,СВЦЭМ!$B$34:$B$777,O$331)+'СЕТ СН'!$F$13</f>
        <v>393.10741072000002</v>
      </c>
      <c r="P356" s="37">
        <f>SUMIFS(СВЦЭМ!$J$34:$J$777,СВЦЭМ!$A$34:$A$777,$A356,СВЦЭМ!$B$34:$B$777,P$331)+'СЕТ СН'!$F$13</f>
        <v>394.36952056000001</v>
      </c>
      <c r="Q356" s="37">
        <f>SUMIFS(СВЦЭМ!$J$34:$J$777,СВЦЭМ!$A$34:$A$777,$A356,СВЦЭМ!$B$34:$B$777,Q$331)+'СЕТ СН'!$F$13</f>
        <v>394.98322947999998</v>
      </c>
      <c r="R356" s="37">
        <f>SUMIFS(СВЦЭМ!$J$34:$J$777,СВЦЭМ!$A$34:$A$777,$A356,СВЦЭМ!$B$34:$B$777,R$331)+'СЕТ СН'!$F$13</f>
        <v>397.5976953</v>
      </c>
      <c r="S356" s="37">
        <f>SUMIFS(СВЦЭМ!$J$34:$J$777,СВЦЭМ!$A$34:$A$777,$A356,СВЦЭМ!$B$34:$B$777,S$331)+'СЕТ СН'!$F$13</f>
        <v>393.05149446000001</v>
      </c>
      <c r="T356" s="37">
        <f>SUMIFS(СВЦЭМ!$J$34:$J$777,СВЦЭМ!$A$34:$A$777,$A356,СВЦЭМ!$B$34:$B$777,T$331)+'СЕТ СН'!$F$13</f>
        <v>391.83053860000001</v>
      </c>
      <c r="U356" s="37">
        <f>SUMIFS(СВЦЭМ!$J$34:$J$777,СВЦЭМ!$A$34:$A$777,$A356,СВЦЭМ!$B$34:$B$777,U$331)+'СЕТ СН'!$F$13</f>
        <v>394.94817922999999</v>
      </c>
      <c r="V356" s="37">
        <f>SUMIFS(СВЦЭМ!$J$34:$J$777,СВЦЭМ!$A$34:$A$777,$A356,СВЦЭМ!$B$34:$B$777,V$331)+'СЕТ СН'!$F$13</f>
        <v>395.46496578</v>
      </c>
      <c r="W356" s="37">
        <f>SUMIFS(СВЦЭМ!$J$34:$J$777,СВЦЭМ!$A$34:$A$777,$A356,СВЦЭМ!$B$34:$B$777,W$331)+'СЕТ СН'!$F$13</f>
        <v>421.32910478000002</v>
      </c>
      <c r="X356" s="37">
        <f>SUMIFS(СВЦЭМ!$J$34:$J$777,СВЦЭМ!$A$34:$A$777,$A356,СВЦЭМ!$B$34:$B$777,X$331)+'СЕТ СН'!$F$13</f>
        <v>471.95591193000001</v>
      </c>
      <c r="Y356" s="37">
        <f>SUMIFS(СВЦЭМ!$J$34:$J$777,СВЦЭМ!$A$34:$A$777,$A356,СВЦЭМ!$B$34:$B$777,Y$331)+'СЕТ СН'!$F$13</f>
        <v>538.82281082999998</v>
      </c>
    </row>
    <row r="357" spans="1:27" ht="15.75" x14ac:dyDescent="0.2">
      <c r="A357" s="36">
        <f t="shared" si="9"/>
        <v>43277</v>
      </c>
      <c r="B357" s="37">
        <f>SUMIFS(СВЦЭМ!$J$34:$J$777,СВЦЭМ!$A$34:$A$777,$A357,СВЦЭМ!$B$34:$B$777,B$331)+'СЕТ СН'!$F$13</f>
        <v>582.95213011999999</v>
      </c>
      <c r="C357" s="37">
        <f>SUMIFS(СВЦЭМ!$J$34:$J$777,СВЦЭМ!$A$34:$A$777,$A357,СВЦЭМ!$B$34:$B$777,C$331)+'СЕТ СН'!$F$13</f>
        <v>587.65630347000001</v>
      </c>
      <c r="D357" s="37">
        <f>SUMIFS(СВЦЭМ!$J$34:$J$777,СВЦЭМ!$A$34:$A$777,$A357,СВЦЭМ!$B$34:$B$777,D$331)+'СЕТ СН'!$F$13</f>
        <v>579.16468239999995</v>
      </c>
      <c r="E357" s="37">
        <f>SUMIFS(СВЦЭМ!$J$34:$J$777,СВЦЭМ!$A$34:$A$777,$A357,СВЦЭМ!$B$34:$B$777,E$331)+'СЕТ СН'!$F$13</f>
        <v>576.06328001999998</v>
      </c>
      <c r="F357" s="37">
        <f>SUMIFS(СВЦЭМ!$J$34:$J$777,СВЦЭМ!$A$34:$A$777,$A357,СВЦЭМ!$B$34:$B$777,F$331)+'СЕТ СН'!$F$13</f>
        <v>574.75922147000006</v>
      </c>
      <c r="G357" s="37">
        <f>SUMIFS(СВЦЭМ!$J$34:$J$777,СВЦЭМ!$A$34:$A$777,$A357,СВЦЭМ!$B$34:$B$777,G$331)+'СЕТ СН'!$F$13</f>
        <v>578.21172926999998</v>
      </c>
      <c r="H357" s="37">
        <f>SUMIFS(СВЦЭМ!$J$34:$J$777,СВЦЭМ!$A$34:$A$777,$A357,СВЦЭМ!$B$34:$B$777,H$331)+'СЕТ СН'!$F$13</f>
        <v>575.61543830000005</v>
      </c>
      <c r="I357" s="37">
        <f>SUMIFS(СВЦЭМ!$J$34:$J$777,СВЦЭМ!$A$34:$A$777,$A357,СВЦЭМ!$B$34:$B$777,I$331)+'СЕТ СН'!$F$13</f>
        <v>501.03854380000001</v>
      </c>
      <c r="J357" s="37">
        <f>SUMIFS(СВЦЭМ!$J$34:$J$777,СВЦЭМ!$A$34:$A$777,$A357,СВЦЭМ!$B$34:$B$777,J$331)+'СЕТ СН'!$F$13</f>
        <v>443.96787212999999</v>
      </c>
      <c r="K357" s="37">
        <f>SUMIFS(СВЦЭМ!$J$34:$J$777,СВЦЭМ!$A$34:$A$777,$A357,СВЦЭМ!$B$34:$B$777,K$331)+'СЕТ СН'!$F$13</f>
        <v>414.73269730999999</v>
      </c>
      <c r="L357" s="37">
        <f>SUMIFS(СВЦЭМ!$J$34:$J$777,СВЦЭМ!$A$34:$A$777,$A357,СВЦЭМ!$B$34:$B$777,L$331)+'СЕТ СН'!$F$13</f>
        <v>405.59534609000002</v>
      </c>
      <c r="M357" s="37">
        <f>SUMIFS(СВЦЭМ!$J$34:$J$777,СВЦЭМ!$A$34:$A$777,$A357,СВЦЭМ!$B$34:$B$777,M$331)+'СЕТ СН'!$F$13</f>
        <v>401.51858987000003</v>
      </c>
      <c r="N357" s="37">
        <f>SUMIFS(СВЦЭМ!$J$34:$J$777,СВЦЭМ!$A$34:$A$777,$A357,СВЦЭМ!$B$34:$B$777,N$331)+'СЕТ СН'!$F$13</f>
        <v>401.34217894</v>
      </c>
      <c r="O357" s="37">
        <f>SUMIFS(СВЦЭМ!$J$34:$J$777,СВЦЭМ!$A$34:$A$777,$A357,СВЦЭМ!$B$34:$B$777,O$331)+'СЕТ СН'!$F$13</f>
        <v>403.20085310000002</v>
      </c>
      <c r="P357" s="37">
        <f>SUMIFS(СВЦЭМ!$J$34:$J$777,СВЦЭМ!$A$34:$A$777,$A357,СВЦЭМ!$B$34:$B$777,P$331)+'СЕТ СН'!$F$13</f>
        <v>409.27818438000003</v>
      </c>
      <c r="Q357" s="37">
        <f>SUMIFS(СВЦЭМ!$J$34:$J$777,СВЦЭМ!$A$34:$A$777,$A357,СВЦЭМ!$B$34:$B$777,Q$331)+'СЕТ СН'!$F$13</f>
        <v>410.45858685000002</v>
      </c>
      <c r="R357" s="37">
        <f>SUMIFS(СВЦЭМ!$J$34:$J$777,СВЦЭМ!$A$34:$A$777,$A357,СВЦЭМ!$B$34:$B$777,R$331)+'СЕТ СН'!$F$13</f>
        <v>409.05010428000003</v>
      </c>
      <c r="S357" s="37">
        <f>SUMIFS(СВЦЭМ!$J$34:$J$777,СВЦЭМ!$A$34:$A$777,$A357,СВЦЭМ!$B$34:$B$777,S$331)+'СЕТ СН'!$F$13</f>
        <v>404.97553513999998</v>
      </c>
      <c r="T357" s="37">
        <f>SUMIFS(СВЦЭМ!$J$34:$J$777,СВЦЭМ!$A$34:$A$777,$A357,СВЦЭМ!$B$34:$B$777,T$331)+'СЕТ СН'!$F$13</f>
        <v>402.29488014999998</v>
      </c>
      <c r="U357" s="37">
        <f>SUMIFS(СВЦЭМ!$J$34:$J$777,СВЦЭМ!$A$34:$A$777,$A357,СВЦЭМ!$B$34:$B$777,U$331)+'СЕТ СН'!$F$13</f>
        <v>402.11553021999998</v>
      </c>
      <c r="V357" s="37">
        <f>SUMIFS(СВЦЭМ!$J$34:$J$777,СВЦЭМ!$A$34:$A$777,$A357,СВЦЭМ!$B$34:$B$777,V$331)+'СЕТ СН'!$F$13</f>
        <v>404.12901025000002</v>
      </c>
      <c r="W357" s="37">
        <f>SUMIFS(СВЦЭМ!$J$34:$J$777,СВЦЭМ!$A$34:$A$777,$A357,СВЦЭМ!$B$34:$B$777,W$331)+'СЕТ СН'!$F$13</f>
        <v>434.48096185999998</v>
      </c>
      <c r="X357" s="37">
        <f>SUMIFS(СВЦЭМ!$J$34:$J$777,СВЦЭМ!$A$34:$A$777,$A357,СВЦЭМ!$B$34:$B$777,X$331)+'СЕТ СН'!$F$13</f>
        <v>496.47049493999998</v>
      </c>
      <c r="Y357" s="37">
        <f>SUMIFS(СВЦЭМ!$J$34:$J$777,СВЦЭМ!$A$34:$A$777,$A357,СВЦЭМ!$B$34:$B$777,Y$331)+'СЕТ СН'!$F$13</f>
        <v>543.99576821000005</v>
      </c>
    </row>
    <row r="358" spans="1:27" ht="15.75" x14ac:dyDescent="0.2">
      <c r="A358" s="36">
        <f t="shared" si="9"/>
        <v>43278</v>
      </c>
      <c r="B358" s="37">
        <f>SUMIFS(СВЦЭМ!$J$34:$J$777,СВЦЭМ!$A$34:$A$777,$A358,СВЦЭМ!$B$34:$B$777,B$331)+'СЕТ СН'!$F$13</f>
        <v>546.41834573000006</v>
      </c>
      <c r="C358" s="37">
        <f>SUMIFS(СВЦЭМ!$J$34:$J$777,СВЦЭМ!$A$34:$A$777,$A358,СВЦЭМ!$B$34:$B$777,C$331)+'СЕТ СН'!$F$13</f>
        <v>579.22121898</v>
      </c>
      <c r="D358" s="37">
        <f>SUMIFS(СВЦЭМ!$J$34:$J$777,СВЦЭМ!$A$34:$A$777,$A358,СВЦЭМ!$B$34:$B$777,D$331)+'СЕТ СН'!$F$13</f>
        <v>582.82053023000003</v>
      </c>
      <c r="E358" s="37">
        <f>SUMIFS(СВЦЭМ!$J$34:$J$777,СВЦЭМ!$A$34:$A$777,$A358,СВЦЭМ!$B$34:$B$777,E$331)+'СЕТ СН'!$F$13</f>
        <v>578.79184583000006</v>
      </c>
      <c r="F358" s="37">
        <f>SUMIFS(СВЦЭМ!$J$34:$J$777,СВЦЭМ!$A$34:$A$777,$A358,СВЦЭМ!$B$34:$B$777,F$331)+'СЕТ СН'!$F$13</f>
        <v>576.60363782000002</v>
      </c>
      <c r="G358" s="37">
        <f>SUMIFS(СВЦЭМ!$J$34:$J$777,СВЦЭМ!$A$34:$A$777,$A358,СВЦЭМ!$B$34:$B$777,G$331)+'СЕТ СН'!$F$13</f>
        <v>557.99869438999997</v>
      </c>
      <c r="H358" s="37">
        <f>SUMIFS(СВЦЭМ!$J$34:$J$777,СВЦЭМ!$A$34:$A$777,$A358,СВЦЭМ!$B$34:$B$777,H$331)+'СЕТ СН'!$F$13</f>
        <v>518.70519723999996</v>
      </c>
      <c r="I358" s="37">
        <f>SUMIFS(СВЦЭМ!$J$34:$J$777,СВЦЭМ!$A$34:$A$777,$A358,СВЦЭМ!$B$34:$B$777,I$331)+'СЕТ СН'!$F$13</f>
        <v>500.01025305000002</v>
      </c>
      <c r="J358" s="37">
        <f>SUMIFS(СВЦЭМ!$J$34:$J$777,СВЦЭМ!$A$34:$A$777,$A358,СВЦЭМ!$B$34:$B$777,J$331)+'СЕТ СН'!$F$13</f>
        <v>475.63274976000002</v>
      </c>
      <c r="K358" s="37">
        <f>SUMIFS(СВЦЭМ!$J$34:$J$777,СВЦЭМ!$A$34:$A$777,$A358,СВЦЭМ!$B$34:$B$777,K$331)+'СЕТ СН'!$F$13</f>
        <v>467.88613688999999</v>
      </c>
      <c r="L358" s="37">
        <f>SUMIFS(СВЦЭМ!$J$34:$J$777,СВЦЭМ!$A$34:$A$777,$A358,СВЦЭМ!$B$34:$B$777,L$331)+'СЕТ СН'!$F$13</f>
        <v>462.81728350999998</v>
      </c>
      <c r="M358" s="37">
        <f>SUMIFS(СВЦЭМ!$J$34:$J$777,СВЦЭМ!$A$34:$A$777,$A358,СВЦЭМ!$B$34:$B$777,M$331)+'СЕТ СН'!$F$13</f>
        <v>452.23916742</v>
      </c>
      <c r="N358" s="37">
        <f>SUMIFS(СВЦЭМ!$J$34:$J$777,СВЦЭМ!$A$34:$A$777,$A358,СВЦЭМ!$B$34:$B$777,N$331)+'СЕТ СН'!$F$13</f>
        <v>459.88479066999997</v>
      </c>
      <c r="O358" s="37">
        <f>SUMIFS(СВЦЭМ!$J$34:$J$777,СВЦЭМ!$A$34:$A$777,$A358,СВЦЭМ!$B$34:$B$777,O$331)+'СЕТ СН'!$F$13</f>
        <v>464.75809366999999</v>
      </c>
      <c r="P358" s="37">
        <f>SUMIFS(СВЦЭМ!$J$34:$J$777,СВЦЭМ!$A$34:$A$777,$A358,СВЦЭМ!$B$34:$B$777,P$331)+'СЕТ СН'!$F$13</f>
        <v>457.75438844000001</v>
      </c>
      <c r="Q358" s="37">
        <f>SUMIFS(СВЦЭМ!$J$34:$J$777,СВЦЭМ!$A$34:$A$777,$A358,СВЦЭМ!$B$34:$B$777,Q$331)+'СЕТ СН'!$F$13</f>
        <v>420.58655121999999</v>
      </c>
      <c r="R358" s="37">
        <f>SUMIFS(СВЦЭМ!$J$34:$J$777,СВЦЭМ!$A$34:$A$777,$A358,СВЦЭМ!$B$34:$B$777,R$331)+'СЕТ СН'!$F$13</f>
        <v>384.21343318999999</v>
      </c>
      <c r="S358" s="37">
        <f>SUMIFS(СВЦЭМ!$J$34:$J$777,СВЦЭМ!$A$34:$A$777,$A358,СВЦЭМ!$B$34:$B$777,S$331)+'СЕТ СН'!$F$13</f>
        <v>384.04012375000002</v>
      </c>
      <c r="T358" s="37">
        <f>SUMIFS(СВЦЭМ!$J$34:$J$777,СВЦЭМ!$A$34:$A$777,$A358,СВЦЭМ!$B$34:$B$777,T$331)+'СЕТ СН'!$F$13</f>
        <v>377.76889327999999</v>
      </c>
      <c r="U358" s="37">
        <f>SUMIFS(СВЦЭМ!$J$34:$J$777,СВЦЭМ!$A$34:$A$777,$A358,СВЦЭМ!$B$34:$B$777,U$331)+'СЕТ СН'!$F$13</f>
        <v>374.94566743000001</v>
      </c>
      <c r="V358" s="37">
        <f>SUMIFS(СВЦЭМ!$J$34:$J$777,СВЦЭМ!$A$34:$A$777,$A358,СВЦЭМ!$B$34:$B$777,V$331)+'СЕТ СН'!$F$13</f>
        <v>377.19471554</v>
      </c>
      <c r="W358" s="37">
        <f>SUMIFS(СВЦЭМ!$J$34:$J$777,СВЦЭМ!$A$34:$A$777,$A358,СВЦЭМ!$B$34:$B$777,W$331)+'СЕТ СН'!$F$13</f>
        <v>398.11596679000002</v>
      </c>
      <c r="X358" s="37">
        <f>SUMIFS(СВЦЭМ!$J$34:$J$777,СВЦЭМ!$A$34:$A$777,$A358,СВЦЭМ!$B$34:$B$777,X$331)+'СЕТ СН'!$F$13</f>
        <v>456.15883234</v>
      </c>
      <c r="Y358" s="37">
        <f>SUMIFS(СВЦЭМ!$J$34:$J$777,СВЦЭМ!$A$34:$A$777,$A358,СВЦЭМ!$B$34:$B$777,Y$331)+'СЕТ СН'!$F$13</f>
        <v>513.89767763999998</v>
      </c>
    </row>
    <row r="359" spans="1:27" ht="15.75" x14ac:dyDescent="0.2">
      <c r="A359" s="36">
        <f t="shared" si="9"/>
        <v>43279</v>
      </c>
      <c r="B359" s="37">
        <f>SUMIFS(СВЦЭМ!$J$34:$J$777,СВЦЭМ!$A$34:$A$777,$A359,СВЦЭМ!$B$34:$B$777,B$331)+'СЕТ СН'!$F$13</f>
        <v>542.40421296</v>
      </c>
      <c r="C359" s="37">
        <f>SUMIFS(СВЦЭМ!$J$34:$J$777,СВЦЭМ!$A$34:$A$777,$A359,СВЦЭМ!$B$34:$B$777,C$331)+'СЕТ СН'!$F$13</f>
        <v>579.43771991000006</v>
      </c>
      <c r="D359" s="37">
        <f>SUMIFS(СВЦЭМ!$J$34:$J$777,СВЦЭМ!$A$34:$A$777,$A359,СВЦЭМ!$B$34:$B$777,D$331)+'СЕТ СН'!$F$13</f>
        <v>584.01257951000002</v>
      </c>
      <c r="E359" s="37">
        <f>SUMIFS(СВЦЭМ!$J$34:$J$777,СВЦЭМ!$A$34:$A$777,$A359,СВЦЭМ!$B$34:$B$777,E$331)+'СЕТ СН'!$F$13</f>
        <v>579.60366375000001</v>
      </c>
      <c r="F359" s="37">
        <f>SUMIFS(СВЦЭМ!$J$34:$J$777,СВЦЭМ!$A$34:$A$777,$A359,СВЦЭМ!$B$34:$B$777,F$331)+'СЕТ СН'!$F$13</f>
        <v>578.38793750000002</v>
      </c>
      <c r="G359" s="37">
        <f>SUMIFS(СВЦЭМ!$J$34:$J$777,СВЦЭМ!$A$34:$A$777,$A359,СВЦЭМ!$B$34:$B$777,G$331)+'СЕТ СН'!$F$13</f>
        <v>582.34429788</v>
      </c>
      <c r="H359" s="37">
        <f>SUMIFS(СВЦЭМ!$J$34:$J$777,СВЦЭМ!$A$34:$A$777,$A359,СВЦЭМ!$B$34:$B$777,H$331)+'СЕТ СН'!$F$13</f>
        <v>560.01959552000005</v>
      </c>
      <c r="I359" s="37">
        <f>SUMIFS(СВЦЭМ!$J$34:$J$777,СВЦЭМ!$A$34:$A$777,$A359,СВЦЭМ!$B$34:$B$777,I$331)+'СЕТ СН'!$F$13</f>
        <v>496.95569092</v>
      </c>
      <c r="J359" s="37">
        <f>SUMIFS(СВЦЭМ!$J$34:$J$777,СВЦЭМ!$A$34:$A$777,$A359,СВЦЭМ!$B$34:$B$777,J$331)+'СЕТ СН'!$F$13</f>
        <v>433.50674528000002</v>
      </c>
      <c r="K359" s="37">
        <f>SUMIFS(СВЦЭМ!$J$34:$J$777,СВЦЭМ!$A$34:$A$777,$A359,СВЦЭМ!$B$34:$B$777,K$331)+'СЕТ СН'!$F$13</f>
        <v>405.16722836999998</v>
      </c>
      <c r="L359" s="37">
        <f>SUMIFS(СВЦЭМ!$J$34:$J$777,СВЦЭМ!$A$34:$A$777,$A359,СВЦЭМ!$B$34:$B$777,L$331)+'СЕТ СН'!$F$13</f>
        <v>401.35992926</v>
      </c>
      <c r="M359" s="37">
        <f>SUMIFS(СВЦЭМ!$J$34:$J$777,СВЦЭМ!$A$34:$A$777,$A359,СВЦЭМ!$B$34:$B$777,M$331)+'СЕТ СН'!$F$13</f>
        <v>399.58437627000001</v>
      </c>
      <c r="N359" s="37">
        <f>SUMIFS(СВЦЭМ!$J$34:$J$777,СВЦЭМ!$A$34:$A$777,$A359,СВЦЭМ!$B$34:$B$777,N$331)+'СЕТ СН'!$F$13</f>
        <v>397.41020531999999</v>
      </c>
      <c r="O359" s="37">
        <f>SUMIFS(СВЦЭМ!$J$34:$J$777,СВЦЭМ!$A$34:$A$777,$A359,СВЦЭМ!$B$34:$B$777,O$331)+'СЕТ СН'!$F$13</f>
        <v>402.34469380000002</v>
      </c>
      <c r="P359" s="37">
        <f>SUMIFS(СВЦЭМ!$J$34:$J$777,СВЦЭМ!$A$34:$A$777,$A359,СВЦЭМ!$B$34:$B$777,P$331)+'СЕТ СН'!$F$13</f>
        <v>404.69830661999998</v>
      </c>
      <c r="Q359" s="37">
        <f>SUMIFS(СВЦЭМ!$J$34:$J$777,СВЦЭМ!$A$34:$A$777,$A359,СВЦЭМ!$B$34:$B$777,Q$331)+'СЕТ СН'!$F$13</f>
        <v>407.59255848999999</v>
      </c>
      <c r="R359" s="37">
        <f>SUMIFS(СВЦЭМ!$J$34:$J$777,СВЦЭМ!$A$34:$A$777,$A359,СВЦЭМ!$B$34:$B$777,R$331)+'СЕТ СН'!$F$13</f>
        <v>406.14611493000001</v>
      </c>
      <c r="S359" s="37">
        <f>SUMIFS(СВЦЭМ!$J$34:$J$777,СВЦЭМ!$A$34:$A$777,$A359,СВЦЭМ!$B$34:$B$777,S$331)+'СЕТ СН'!$F$13</f>
        <v>407.48051018000001</v>
      </c>
      <c r="T359" s="37">
        <f>SUMIFS(СВЦЭМ!$J$34:$J$777,СВЦЭМ!$A$34:$A$777,$A359,СВЦЭМ!$B$34:$B$777,T$331)+'СЕТ СН'!$F$13</f>
        <v>402.07550985</v>
      </c>
      <c r="U359" s="37">
        <f>SUMIFS(СВЦЭМ!$J$34:$J$777,СВЦЭМ!$A$34:$A$777,$A359,СВЦЭМ!$B$34:$B$777,U$331)+'СЕТ СН'!$F$13</f>
        <v>399.22947697000001</v>
      </c>
      <c r="V359" s="37">
        <f>SUMIFS(СВЦЭМ!$J$34:$J$777,СВЦЭМ!$A$34:$A$777,$A359,СВЦЭМ!$B$34:$B$777,V$331)+'СЕТ СН'!$F$13</f>
        <v>410.59108248000001</v>
      </c>
      <c r="W359" s="37">
        <f>SUMIFS(СВЦЭМ!$J$34:$J$777,СВЦЭМ!$A$34:$A$777,$A359,СВЦЭМ!$B$34:$B$777,W$331)+'СЕТ СН'!$F$13</f>
        <v>434.41543594000001</v>
      </c>
      <c r="X359" s="37">
        <f>SUMIFS(СВЦЭМ!$J$34:$J$777,СВЦЭМ!$A$34:$A$777,$A359,СВЦЭМ!$B$34:$B$777,X$331)+'СЕТ СН'!$F$13</f>
        <v>497.08915705999999</v>
      </c>
      <c r="Y359" s="37">
        <f>SUMIFS(СВЦЭМ!$J$34:$J$777,СВЦЭМ!$A$34:$A$777,$A359,СВЦЭМ!$B$34:$B$777,Y$331)+'СЕТ СН'!$F$13</f>
        <v>547.28797451000003</v>
      </c>
    </row>
    <row r="360" spans="1:27" ht="15.75" x14ac:dyDescent="0.2">
      <c r="A360" s="36">
        <f t="shared" si="9"/>
        <v>43280</v>
      </c>
      <c r="B360" s="37">
        <f>SUMIFS(СВЦЭМ!$J$34:$J$777,СВЦЭМ!$A$34:$A$777,$A360,СВЦЭМ!$B$34:$B$777,B$331)+'СЕТ СН'!$F$13</f>
        <v>571.40381852999997</v>
      </c>
      <c r="C360" s="37">
        <f>SUMIFS(СВЦЭМ!$J$34:$J$777,СВЦЭМ!$A$34:$A$777,$A360,СВЦЭМ!$B$34:$B$777,C$331)+'СЕТ СН'!$F$13</f>
        <v>613.49238094999998</v>
      </c>
      <c r="D360" s="37">
        <f>SUMIFS(СВЦЭМ!$J$34:$J$777,СВЦЭМ!$A$34:$A$777,$A360,СВЦЭМ!$B$34:$B$777,D$331)+'СЕТ СН'!$F$13</f>
        <v>615.07921008999995</v>
      </c>
      <c r="E360" s="37">
        <f>SUMIFS(СВЦЭМ!$J$34:$J$777,СВЦЭМ!$A$34:$A$777,$A360,СВЦЭМ!$B$34:$B$777,E$331)+'СЕТ СН'!$F$13</f>
        <v>610.77839571000004</v>
      </c>
      <c r="F360" s="37">
        <f>SUMIFS(СВЦЭМ!$J$34:$J$777,СВЦЭМ!$A$34:$A$777,$A360,СВЦЭМ!$B$34:$B$777,F$331)+'СЕТ СН'!$F$13</f>
        <v>608.81533678000005</v>
      </c>
      <c r="G360" s="37">
        <f>SUMIFS(СВЦЭМ!$J$34:$J$777,СВЦЭМ!$A$34:$A$777,$A360,СВЦЭМ!$B$34:$B$777,G$331)+'СЕТ СН'!$F$13</f>
        <v>611.24303845999998</v>
      </c>
      <c r="H360" s="37">
        <f>SUMIFS(СВЦЭМ!$J$34:$J$777,СВЦЭМ!$A$34:$A$777,$A360,СВЦЭМ!$B$34:$B$777,H$331)+'СЕТ СН'!$F$13</f>
        <v>565.11628999000004</v>
      </c>
      <c r="I360" s="37">
        <f>SUMIFS(СВЦЭМ!$J$34:$J$777,СВЦЭМ!$A$34:$A$777,$A360,СВЦЭМ!$B$34:$B$777,I$331)+'СЕТ СН'!$F$13</f>
        <v>485.76187303</v>
      </c>
      <c r="J360" s="37">
        <f>SUMIFS(СВЦЭМ!$J$34:$J$777,СВЦЭМ!$A$34:$A$777,$A360,СВЦЭМ!$B$34:$B$777,J$331)+'СЕТ СН'!$F$13</f>
        <v>425.65221740999999</v>
      </c>
      <c r="K360" s="37">
        <f>SUMIFS(СВЦЭМ!$J$34:$J$777,СВЦЭМ!$A$34:$A$777,$A360,СВЦЭМ!$B$34:$B$777,K$331)+'СЕТ СН'!$F$13</f>
        <v>392.10877498999997</v>
      </c>
      <c r="L360" s="37">
        <f>SUMIFS(СВЦЭМ!$J$34:$J$777,СВЦЭМ!$A$34:$A$777,$A360,СВЦЭМ!$B$34:$B$777,L$331)+'СЕТ СН'!$F$13</f>
        <v>387.88770181000001</v>
      </c>
      <c r="M360" s="37">
        <f>SUMIFS(СВЦЭМ!$J$34:$J$777,СВЦЭМ!$A$34:$A$777,$A360,СВЦЭМ!$B$34:$B$777,M$331)+'СЕТ СН'!$F$13</f>
        <v>385.42974267</v>
      </c>
      <c r="N360" s="37">
        <f>SUMIFS(СВЦЭМ!$J$34:$J$777,СВЦЭМ!$A$34:$A$777,$A360,СВЦЭМ!$B$34:$B$777,N$331)+'СЕТ СН'!$F$13</f>
        <v>384.34519490999998</v>
      </c>
      <c r="O360" s="37">
        <f>SUMIFS(СВЦЭМ!$J$34:$J$777,СВЦЭМ!$A$34:$A$777,$A360,СВЦЭМ!$B$34:$B$777,O$331)+'СЕТ СН'!$F$13</f>
        <v>387.20096928999999</v>
      </c>
      <c r="P360" s="37">
        <f>SUMIFS(СВЦЭМ!$J$34:$J$777,СВЦЭМ!$A$34:$A$777,$A360,СВЦЭМ!$B$34:$B$777,P$331)+'СЕТ СН'!$F$13</f>
        <v>389.71633247</v>
      </c>
      <c r="Q360" s="37">
        <f>SUMIFS(СВЦЭМ!$J$34:$J$777,СВЦЭМ!$A$34:$A$777,$A360,СВЦЭМ!$B$34:$B$777,Q$331)+'СЕТ СН'!$F$13</f>
        <v>391.87768452</v>
      </c>
      <c r="R360" s="37">
        <f>SUMIFS(СВЦЭМ!$J$34:$J$777,СВЦЭМ!$A$34:$A$777,$A360,СВЦЭМ!$B$34:$B$777,R$331)+'СЕТ СН'!$F$13</f>
        <v>389.21401802999998</v>
      </c>
      <c r="S360" s="37">
        <f>SUMIFS(СВЦЭМ!$J$34:$J$777,СВЦЭМ!$A$34:$A$777,$A360,СВЦЭМ!$B$34:$B$777,S$331)+'СЕТ СН'!$F$13</f>
        <v>390.62090997000001</v>
      </c>
      <c r="T360" s="37">
        <f>SUMIFS(СВЦЭМ!$J$34:$J$777,СВЦЭМ!$A$34:$A$777,$A360,СВЦЭМ!$B$34:$B$777,T$331)+'СЕТ СН'!$F$13</f>
        <v>390.78366786999999</v>
      </c>
      <c r="U360" s="37">
        <f>SUMIFS(СВЦЭМ!$J$34:$J$777,СВЦЭМ!$A$34:$A$777,$A360,СВЦЭМ!$B$34:$B$777,U$331)+'СЕТ СН'!$F$13</f>
        <v>389.99454484</v>
      </c>
      <c r="V360" s="37">
        <f>SUMIFS(СВЦЭМ!$J$34:$J$777,СВЦЭМ!$A$34:$A$777,$A360,СВЦЭМ!$B$34:$B$777,V$331)+'СЕТ СН'!$F$13</f>
        <v>391.65716749000001</v>
      </c>
      <c r="W360" s="37">
        <f>SUMIFS(СВЦЭМ!$J$34:$J$777,СВЦЭМ!$A$34:$A$777,$A360,СВЦЭМ!$B$34:$B$777,W$331)+'СЕТ СН'!$F$13</f>
        <v>430.01117697000001</v>
      </c>
      <c r="X360" s="37">
        <f>SUMIFS(СВЦЭМ!$J$34:$J$777,СВЦЭМ!$A$34:$A$777,$A360,СВЦЭМ!$B$34:$B$777,X$331)+'СЕТ СН'!$F$13</f>
        <v>470.89279820000002</v>
      </c>
      <c r="Y360" s="37">
        <f>SUMIFS(СВЦЭМ!$J$34:$J$777,СВЦЭМ!$A$34:$A$777,$A360,СВЦЭМ!$B$34:$B$777,Y$331)+'СЕТ СН'!$F$13</f>
        <v>543.10289981999995</v>
      </c>
    </row>
    <row r="361" spans="1:27" ht="15.75" x14ac:dyDescent="0.2">
      <c r="A361" s="36">
        <f t="shared" si="9"/>
        <v>43281</v>
      </c>
      <c r="B361" s="37">
        <f>SUMIFS(СВЦЭМ!$J$34:$J$777,СВЦЭМ!$A$34:$A$777,$A361,СВЦЭМ!$B$34:$B$777,B$331)+'СЕТ СН'!$F$13</f>
        <v>600.31912031000002</v>
      </c>
      <c r="C361" s="37">
        <f>SUMIFS(СВЦЭМ!$J$34:$J$777,СВЦЭМ!$A$34:$A$777,$A361,СВЦЭМ!$B$34:$B$777,C$331)+'СЕТ СН'!$F$13</f>
        <v>593.30442606999998</v>
      </c>
      <c r="D361" s="37">
        <f>SUMIFS(СВЦЭМ!$J$34:$J$777,СВЦЭМ!$A$34:$A$777,$A361,СВЦЭМ!$B$34:$B$777,D$331)+'СЕТ СН'!$F$13</f>
        <v>601.66019301999995</v>
      </c>
      <c r="E361" s="37">
        <f>SUMIFS(СВЦЭМ!$J$34:$J$777,СВЦЭМ!$A$34:$A$777,$A361,СВЦЭМ!$B$34:$B$777,E$331)+'СЕТ СН'!$F$13</f>
        <v>598.33733759999996</v>
      </c>
      <c r="F361" s="37">
        <f>SUMIFS(СВЦЭМ!$J$34:$J$777,СВЦЭМ!$A$34:$A$777,$A361,СВЦЭМ!$B$34:$B$777,F$331)+'СЕТ СН'!$F$13</f>
        <v>596.91017887999999</v>
      </c>
      <c r="G361" s="37">
        <f>SUMIFS(СВЦЭМ!$J$34:$J$777,СВЦЭМ!$A$34:$A$777,$A361,СВЦЭМ!$B$34:$B$777,G$331)+'СЕТ СН'!$F$13</f>
        <v>597.27596364999999</v>
      </c>
      <c r="H361" s="37">
        <f>SUMIFS(СВЦЭМ!$J$34:$J$777,СВЦЭМ!$A$34:$A$777,$A361,СВЦЭМ!$B$34:$B$777,H$331)+'СЕТ СН'!$F$13</f>
        <v>545.53378781000004</v>
      </c>
      <c r="I361" s="37">
        <f>SUMIFS(СВЦЭМ!$J$34:$J$777,СВЦЭМ!$A$34:$A$777,$A361,СВЦЭМ!$B$34:$B$777,I$331)+'СЕТ СН'!$F$13</f>
        <v>463.14704958999999</v>
      </c>
      <c r="J361" s="37">
        <f>SUMIFS(СВЦЭМ!$J$34:$J$777,СВЦЭМ!$A$34:$A$777,$A361,СВЦЭМ!$B$34:$B$777,J$331)+'СЕТ СН'!$F$13</f>
        <v>400.58063661</v>
      </c>
      <c r="K361" s="37">
        <f>SUMIFS(СВЦЭМ!$J$34:$J$777,СВЦЭМ!$A$34:$A$777,$A361,СВЦЭМ!$B$34:$B$777,K$331)+'СЕТ СН'!$F$13</f>
        <v>376.59360099000003</v>
      </c>
      <c r="L361" s="37">
        <f>SUMIFS(СВЦЭМ!$J$34:$J$777,СВЦЭМ!$A$34:$A$777,$A361,СВЦЭМ!$B$34:$B$777,L$331)+'СЕТ СН'!$F$13</f>
        <v>380.27502822000002</v>
      </c>
      <c r="M361" s="37">
        <f>SUMIFS(СВЦЭМ!$J$34:$J$777,СВЦЭМ!$A$34:$A$777,$A361,СВЦЭМ!$B$34:$B$777,M$331)+'СЕТ СН'!$F$13</f>
        <v>370.26502680999999</v>
      </c>
      <c r="N361" s="37">
        <f>SUMIFS(СВЦЭМ!$J$34:$J$777,СВЦЭМ!$A$34:$A$777,$A361,СВЦЭМ!$B$34:$B$777,N$331)+'СЕТ СН'!$F$13</f>
        <v>380.80695050000003</v>
      </c>
      <c r="O361" s="37">
        <f>SUMIFS(СВЦЭМ!$J$34:$J$777,СВЦЭМ!$A$34:$A$777,$A361,СВЦЭМ!$B$34:$B$777,O$331)+'СЕТ СН'!$F$13</f>
        <v>381.63084242000002</v>
      </c>
      <c r="P361" s="37">
        <f>SUMIFS(СВЦЭМ!$J$34:$J$777,СВЦЭМ!$A$34:$A$777,$A361,СВЦЭМ!$B$34:$B$777,P$331)+'СЕТ СН'!$F$13</f>
        <v>382.80841630999998</v>
      </c>
      <c r="Q361" s="37">
        <f>SUMIFS(СВЦЭМ!$J$34:$J$777,СВЦЭМ!$A$34:$A$777,$A361,СВЦЭМ!$B$34:$B$777,Q$331)+'СЕТ СН'!$F$13</f>
        <v>381.67116169000002</v>
      </c>
      <c r="R361" s="37">
        <f>SUMIFS(СВЦЭМ!$J$34:$J$777,СВЦЭМ!$A$34:$A$777,$A361,СВЦЭМ!$B$34:$B$777,R$331)+'СЕТ СН'!$F$13</f>
        <v>379.63032367</v>
      </c>
      <c r="S361" s="37">
        <f>SUMIFS(СВЦЭМ!$J$34:$J$777,СВЦЭМ!$A$34:$A$777,$A361,СВЦЭМ!$B$34:$B$777,S$331)+'СЕТ СН'!$F$13</f>
        <v>377.40404604999998</v>
      </c>
      <c r="T361" s="37">
        <f>SUMIFS(СВЦЭМ!$J$34:$J$777,СВЦЭМ!$A$34:$A$777,$A361,СВЦЭМ!$B$34:$B$777,T$331)+'СЕТ СН'!$F$13</f>
        <v>378.0861501</v>
      </c>
      <c r="U361" s="37">
        <f>SUMIFS(СВЦЭМ!$J$34:$J$777,СВЦЭМ!$A$34:$A$777,$A361,СВЦЭМ!$B$34:$B$777,U$331)+'СЕТ СН'!$F$13</f>
        <v>374.10630952000002</v>
      </c>
      <c r="V361" s="37">
        <f>SUMIFS(СВЦЭМ!$J$34:$J$777,СВЦЭМ!$A$34:$A$777,$A361,СВЦЭМ!$B$34:$B$777,V$331)+'СЕТ СН'!$F$13</f>
        <v>378.02750551000003</v>
      </c>
      <c r="W361" s="37">
        <f>SUMIFS(СВЦЭМ!$J$34:$J$777,СВЦЭМ!$A$34:$A$777,$A361,СВЦЭМ!$B$34:$B$777,W$331)+'СЕТ СН'!$F$13</f>
        <v>409.04683727000003</v>
      </c>
      <c r="X361" s="37">
        <f>SUMIFS(СВЦЭМ!$J$34:$J$777,СВЦЭМ!$A$34:$A$777,$A361,СВЦЭМ!$B$34:$B$777,X$331)+'СЕТ СН'!$F$13</f>
        <v>461.29620711000001</v>
      </c>
      <c r="Y361" s="37">
        <f>SUMIFS(СВЦЭМ!$J$34:$J$777,СВЦЭМ!$A$34:$A$777,$A361,СВЦЭМ!$B$34:$B$777,Y$331)+'СЕТ СН'!$F$13</f>
        <v>507.40897094000002</v>
      </c>
    </row>
    <row r="362" spans="1:27" ht="15.75" hidden="1" x14ac:dyDescent="0.2">
      <c r="A362" s="36">
        <f t="shared" si="9"/>
        <v>43282</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01.06.2018</v>
      </c>
      <c r="B367" s="37">
        <f>SUMIFS(СВЦЭМ!$K$34:$K$777,СВЦЭМ!$A$34:$A$777,$A367,СВЦЭМ!$B$34:$B$777,B$366)+'СЕТ СН'!$F$13</f>
        <v>596.76334236000002</v>
      </c>
      <c r="C367" s="37">
        <f>SUMIFS(СВЦЭМ!$K$34:$K$777,СВЦЭМ!$A$34:$A$777,$A367,СВЦЭМ!$B$34:$B$777,C$366)+'СЕТ СН'!$F$13</f>
        <v>632.05949584999996</v>
      </c>
      <c r="D367" s="37">
        <f>SUMIFS(СВЦЭМ!$K$34:$K$777,СВЦЭМ!$A$34:$A$777,$A367,СВЦЭМ!$B$34:$B$777,D$366)+'СЕТ СН'!$F$13</f>
        <v>652.72886559000005</v>
      </c>
      <c r="E367" s="37">
        <f>SUMIFS(СВЦЭМ!$K$34:$K$777,СВЦЭМ!$A$34:$A$777,$A367,СВЦЭМ!$B$34:$B$777,E$366)+'СЕТ СН'!$F$13</f>
        <v>664.00169141000003</v>
      </c>
      <c r="F367" s="37">
        <f>SUMIFS(СВЦЭМ!$K$34:$K$777,СВЦЭМ!$A$34:$A$777,$A367,СВЦЭМ!$B$34:$B$777,F$366)+'СЕТ СН'!$F$13</f>
        <v>660.18058117999999</v>
      </c>
      <c r="G367" s="37">
        <f>SUMIFS(СВЦЭМ!$K$34:$K$777,СВЦЭМ!$A$34:$A$777,$A367,СВЦЭМ!$B$34:$B$777,G$366)+'СЕТ СН'!$F$13</f>
        <v>656.25686816999996</v>
      </c>
      <c r="H367" s="37">
        <f>SUMIFS(СВЦЭМ!$K$34:$K$777,СВЦЭМ!$A$34:$A$777,$A367,СВЦЭМ!$B$34:$B$777,H$366)+'СЕТ СН'!$F$13</f>
        <v>577.65723100000002</v>
      </c>
      <c r="I367" s="37">
        <f>SUMIFS(СВЦЭМ!$K$34:$K$777,СВЦЭМ!$A$34:$A$777,$A367,СВЦЭМ!$B$34:$B$777,I$366)+'СЕТ СН'!$F$13</f>
        <v>492.64176739999999</v>
      </c>
      <c r="J367" s="37">
        <f>SUMIFS(СВЦЭМ!$K$34:$K$777,СВЦЭМ!$A$34:$A$777,$A367,СВЦЭМ!$B$34:$B$777,J$366)+'СЕТ СН'!$F$13</f>
        <v>475.72846355000001</v>
      </c>
      <c r="K367" s="37">
        <f>SUMIFS(СВЦЭМ!$K$34:$K$777,СВЦЭМ!$A$34:$A$777,$A367,СВЦЭМ!$B$34:$B$777,K$366)+'СЕТ СН'!$F$13</f>
        <v>464.42229971</v>
      </c>
      <c r="L367" s="37">
        <f>SUMIFS(СВЦЭМ!$K$34:$K$777,СВЦЭМ!$A$34:$A$777,$A367,СВЦЭМ!$B$34:$B$777,L$366)+'СЕТ СН'!$F$13</f>
        <v>504.94420418999999</v>
      </c>
      <c r="M367" s="37">
        <f>SUMIFS(СВЦЭМ!$K$34:$K$777,СВЦЭМ!$A$34:$A$777,$A367,СВЦЭМ!$B$34:$B$777,M$366)+'СЕТ СН'!$F$13</f>
        <v>499.02209756000002</v>
      </c>
      <c r="N367" s="37">
        <f>SUMIFS(СВЦЭМ!$K$34:$K$777,СВЦЭМ!$A$34:$A$777,$A367,СВЦЭМ!$B$34:$B$777,N$366)+'СЕТ СН'!$F$13</f>
        <v>500.26475635000003</v>
      </c>
      <c r="O367" s="37">
        <f>SUMIFS(СВЦЭМ!$K$34:$K$777,СВЦЭМ!$A$34:$A$777,$A367,СВЦЭМ!$B$34:$B$777,O$366)+'СЕТ СН'!$F$13</f>
        <v>507.48768674000002</v>
      </c>
      <c r="P367" s="37">
        <f>SUMIFS(СВЦЭМ!$K$34:$K$777,СВЦЭМ!$A$34:$A$777,$A367,СВЦЭМ!$B$34:$B$777,P$366)+'СЕТ СН'!$F$13</f>
        <v>507.43431742000001</v>
      </c>
      <c r="Q367" s="37">
        <f>SUMIFS(СВЦЭМ!$K$34:$K$777,СВЦЭМ!$A$34:$A$777,$A367,СВЦЭМ!$B$34:$B$777,Q$366)+'СЕТ СН'!$F$13</f>
        <v>505.90392307000002</v>
      </c>
      <c r="R367" s="37">
        <f>SUMIFS(СВЦЭМ!$K$34:$K$777,СВЦЭМ!$A$34:$A$777,$A367,СВЦЭМ!$B$34:$B$777,R$366)+'СЕТ СН'!$F$13</f>
        <v>510.87530518</v>
      </c>
      <c r="S367" s="37">
        <f>SUMIFS(СВЦЭМ!$K$34:$K$777,СВЦЭМ!$A$34:$A$777,$A367,СВЦЭМ!$B$34:$B$777,S$366)+'СЕТ СН'!$F$13</f>
        <v>506.29489687</v>
      </c>
      <c r="T367" s="37">
        <f>SUMIFS(СВЦЭМ!$K$34:$K$777,СВЦЭМ!$A$34:$A$777,$A367,СВЦЭМ!$B$34:$B$777,T$366)+'СЕТ СН'!$F$13</f>
        <v>505.77934124000001</v>
      </c>
      <c r="U367" s="37">
        <f>SUMIFS(СВЦЭМ!$K$34:$K$777,СВЦЭМ!$A$34:$A$777,$A367,СВЦЭМ!$B$34:$B$777,U$366)+'СЕТ СН'!$F$13</f>
        <v>495.50230131000001</v>
      </c>
      <c r="V367" s="37">
        <f>SUMIFS(СВЦЭМ!$K$34:$K$777,СВЦЭМ!$A$34:$A$777,$A367,СВЦЭМ!$B$34:$B$777,V$366)+'СЕТ СН'!$F$13</f>
        <v>495.12592912000002</v>
      </c>
      <c r="W367" s="37">
        <f>SUMIFS(СВЦЭМ!$K$34:$K$777,СВЦЭМ!$A$34:$A$777,$A367,СВЦЭМ!$B$34:$B$777,W$366)+'СЕТ СН'!$F$13</f>
        <v>479.81615254000002</v>
      </c>
      <c r="X367" s="37">
        <f>SUMIFS(СВЦЭМ!$K$34:$K$777,СВЦЭМ!$A$34:$A$777,$A367,СВЦЭМ!$B$34:$B$777,X$366)+'СЕТ СН'!$F$13</f>
        <v>488.16065685000001</v>
      </c>
      <c r="Y367" s="37">
        <f>SUMIFS(СВЦЭМ!$K$34:$K$777,СВЦЭМ!$A$34:$A$777,$A367,СВЦЭМ!$B$34:$B$777,Y$366)+'СЕТ СН'!$F$13</f>
        <v>558.02272016999996</v>
      </c>
      <c r="AA367" s="46"/>
    </row>
    <row r="368" spans="1:27" ht="15.75" x14ac:dyDescent="0.2">
      <c r="A368" s="36">
        <f>A367+1</f>
        <v>43253</v>
      </c>
      <c r="B368" s="37">
        <f>SUMIFS(СВЦЭМ!$K$34:$K$777,СВЦЭМ!$A$34:$A$777,$A368,СВЦЭМ!$B$34:$B$777,B$366)+'СЕТ СН'!$F$13</f>
        <v>567.58558591999997</v>
      </c>
      <c r="C368" s="37">
        <f>SUMIFS(СВЦЭМ!$K$34:$K$777,СВЦЭМ!$A$34:$A$777,$A368,СВЦЭМ!$B$34:$B$777,C$366)+'СЕТ СН'!$F$13</f>
        <v>610.30038531000002</v>
      </c>
      <c r="D368" s="37">
        <f>SUMIFS(СВЦЭМ!$K$34:$K$777,СВЦЭМ!$A$34:$A$777,$A368,СВЦЭМ!$B$34:$B$777,D$366)+'СЕТ СН'!$F$13</f>
        <v>628.59838724999997</v>
      </c>
      <c r="E368" s="37">
        <f>SUMIFS(СВЦЭМ!$K$34:$K$777,СВЦЭМ!$A$34:$A$777,$A368,СВЦЭМ!$B$34:$B$777,E$366)+'СЕТ СН'!$F$13</f>
        <v>631.38445958</v>
      </c>
      <c r="F368" s="37">
        <f>SUMIFS(СВЦЭМ!$K$34:$K$777,СВЦЭМ!$A$34:$A$777,$A368,СВЦЭМ!$B$34:$B$777,F$366)+'СЕТ СН'!$F$13</f>
        <v>640.48164646999999</v>
      </c>
      <c r="G368" s="37">
        <f>SUMIFS(СВЦЭМ!$K$34:$K$777,СВЦЭМ!$A$34:$A$777,$A368,СВЦЭМ!$B$34:$B$777,G$366)+'СЕТ СН'!$F$13</f>
        <v>628.41244942000003</v>
      </c>
      <c r="H368" s="37">
        <f>SUMIFS(СВЦЭМ!$K$34:$K$777,СВЦЭМ!$A$34:$A$777,$A368,СВЦЭМ!$B$34:$B$777,H$366)+'СЕТ СН'!$F$13</f>
        <v>576.13960703999999</v>
      </c>
      <c r="I368" s="37">
        <f>SUMIFS(СВЦЭМ!$K$34:$K$777,СВЦЭМ!$A$34:$A$777,$A368,СВЦЭМ!$B$34:$B$777,I$366)+'СЕТ СН'!$F$13</f>
        <v>519.62285638000003</v>
      </c>
      <c r="J368" s="37">
        <f>SUMIFS(СВЦЭМ!$K$34:$K$777,СВЦЭМ!$A$34:$A$777,$A368,СВЦЭМ!$B$34:$B$777,J$366)+'СЕТ СН'!$F$13</f>
        <v>492.60699449999998</v>
      </c>
      <c r="K368" s="37">
        <f>SUMIFS(СВЦЭМ!$K$34:$K$777,СВЦЭМ!$A$34:$A$777,$A368,СВЦЭМ!$B$34:$B$777,K$366)+'СЕТ СН'!$F$13</f>
        <v>498.16010631</v>
      </c>
      <c r="L368" s="37">
        <f>SUMIFS(СВЦЭМ!$K$34:$K$777,СВЦЭМ!$A$34:$A$777,$A368,СВЦЭМ!$B$34:$B$777,L$366)+'СЕТ СН'!$F$13</f>
        <v>506.54980010000003</v>
      </c>
      <c r="M368" s="37">
        <f>SUMIFS(СВЦЭМ!$K$34:$K$777,СВЦЭМ!$A$34:$A$777,$A368,СВЦЭМ!$B$34:$B$777,M$366)+'СЕТ СН'!$F$13</f>
        <v>510.43366344999998</v>
      </c>
      <c r="N368" s="37">
        <f>SUMIFS(СВЦЭМ!$K$34:$K$777,СВЦЭМ!$A$34:$A$777,$A368,СВЦЭМ!$B$34:$B$777,N$366)+'СЕТ СН'!$F$13</f>
        <v>508.18759038000002</v>
      </c>
      <c r="O368" s="37">
        <f>SUMIFS(СВЦЭМ!$K$34:$K$777,СВЦЭМ!$A$34:$A$777,$A368,СВЦЭМ!$B$34:$B$777,O$366)+'СЕТ СН'!$F$13</f>
        <v>516.20283862999997</v>
      </c>
      <c r="P368" s="37">
        <f>SUMIFS(СВЦЭМ!$K$34:$K$777,СВЦЭМ!$A$34:$A$777,$A368,СВЦЭМ!$B$34:$B$777,P$366)+'СЕТ СН'!$F$13</f>
        <v>512.98693989000003</v>
      </c>
      <c r="Q368" s="37">
        <f>SUMIFS(СВЦЭМ!$K$34:$K$777,СВЦЭМ!$A$34:$A$777,$A368,СВЦЭМ!$B$34:$B$777,Q$366)+'СЕТ СН'!$F$13</f>
        <v>510.44562696000003</v>
      </c>
      <c r="R368" s="37">
        <f>SUMIFS(СВЦЭМ!$K$34:$K$777,СВЦЭМ!$A$34:$A$777,$A368,СВЦЭМ!$B$34:$B$777,R$366)+'СЕТ СН'!$F$13</f>
        <v>507.11564213999998</v>
      </c>
      <c r="S368" s="37">
        <f>SUMIFS(СВЦЭМ!$K$34:$K$777,СВЦЭМ!$A$34:$A$777,$A368,СВЦЭМ!$B$34:$B$777,S$366)+'СЕТ СН'!$F$13</f>
        <v>508.98369951000001</v>
      </c>
      <c r="T368" s="37">
        <f>SUMIFS(СВЦЭМ!$K$34:$K$777,СВЦЭМ!$A$34:$A$777,$A368,СВЦЭМ!$B$34:$B$777,T$366)+'СЕТ СН'!$F$13</f>
        <v>508.39325049000001</v>
      </c>
      <c r="U368" s="37">
        <f>SUMIFS(СВЦЭМ!$K$34:$K$777,СВЦЭМ!$A$34:$A$777,$A368,СВЦЭМ!$B$34:$B$777,U$366)+'СЕТ СН'!$F$13</f>
        <v>498.34417214000001</v>
      </c>
      <c r="V368" s="37">
        <f>SUMIFS(СВЦЭМ!$K$34:$K$777,СВЦЭМ!$A$34:$A$777,$A368,СВЦЭМ!$B$34:$B$777,V$366)+'СЕТ СН'!$F$13</f>
        <v>478.07005918999999</v>
      </c>
      <c r="W368" s="37">
        <f>SUMIFS(СВЦЭМ!$K$34:$K$777,СВЦЭМ!$A$34:$A$777,$A368,СВЦЭМ!$B$34:$B$777,W$366)+'СЕТ СН'!$F$13</f>
        <v>459.97062240000002</v>
      </c>
      <c r="X368" s="37">
        <f>SUMIFS(СВЦЭМ!$K$34:$K$777,СВЦЭМ!$A$34:$A$777,$A368,СВЦЭМ!$B$34:$B$777,X$366)+'СЕТ СН'!$F$13</f>
        <v>464.25717872000001</v>
      </c>
      <c r="Y368" s="37">
        <f>SUMIFS(СВЦЭМ!$K$34:$K$777,СВЦЭМ!$A$34:$A$777,$A368,СВЦЭМ!$B$34:$B$777,Y$366)+'СЕТ СН'!$F$13</f>
        <v>507.06685670000002</v>
      </c>
    </row>
    <row r="369" spans="1:25" ht="15.75" x14ac:dyDescent="0.2">
      <c r="A369" s="36">
        <f t="shared" ref="A369:A397" si="10">A368+1</f>
        <v>43254</v>
      </c>
      <c r="B369" s="37">
        <f>SUMIFS(СВЦЭМ!$K$34:$K$777,СВЦЭМ!$A$34:$A$777,$A369,СВЦЭМ!$B$34:$B$777,B$366)+'СЕТ СН'!$F$13</f>
        <v>592.14576685999998</v>
      </c>
      <c r="C369" s="37">
        <f>SUMIFS(СВЦЭМ!$K$34:$K$777,СВЦЭМ!$A$34:$A$777,$A369,СВЦЭМ!$B$34:$B$777,C$366)+'СЕТ СН'!$F$13</f>
        <v>625.82310929000005</v>
      </c>
      <c r="D369" s="37">
        <f>SUMIFS(СВЦЭМ!$K$34:$K$777,СВЦЭМ!$A$34:$A$777,$A369,СВЦЭМ!$B$34:$B$777,D$366)+'СЕТ СН'!$F$13</f>
        <v>639.68319188999999</v>
      </c>
      <c r="E369" s="37">
        <f>SUMIFS(СВЦЭМ!$K$34:$K$777,СВЦЭМ!$A$34:$A$777,$A369,СВЦЭМ!$B$34:$B$777,E$366)+'СЕТ СН'!$F$13</f>
        <v>657.24996630999999</v>
      </c>
      <c r="F369" s="37">
        <f>SUMIFS(СВЦЭМ!$K$34:$K$777,СВЦЭМ!$A$34:$A$777,$A369,СВЦЭМ!$B$34:$B$777,F$366)+'СЕТ СН'!$F$13</f>
        <v>675.49637787999995</v>
      </c>
      <c r="G369" s="37">
        <f>SUMIFS(СВЦЭМ!$K$34:$K$777,СВЦЭМ!$A$34:$A$777,$A369,СВЦЭМ!$B$34:$B$777,G$366)+'СЕТ СН'!$F$13</f>
        <v>665.23459773000002</v>
      </c>
      <c r="H369" s="37">
        <f>SUMIFS(СВЦЭМ!$K$34:$K$777,СВЦЭМ!$A$34:$A$777,$A369,СВЦЭМ!$B$34:$B$777,H$366)+'СЕТ СН'!$F$13</f>
        <v>599.17751105000002</v>
      </c>
      <c r="I369" s="37">
        <f>SUMIFS(СВЦЭМ!$K$34:$K$777,СВЦЭМ!$A$34:$A$777,$A369,СВЦЭМ!$B$34:$B$777,I$366)+'СЕТ СН'!$F$13</f>
        <v>563.39713141000004</v>
      </c>
      <c r="J369" s="37">
        <f>SUMIFS(СВЦЭМ!$K$34:$K$777,СВЦЭМ!$A$34:$A$777,$A369,СВЦЭМ!$B$34:$B$777,J$366)+'СЕТ СН'!$F$13</f>
        <v>513.27894630000003</v>
      </c>
      <c r="K369" s="37">
        <f>SUMIFS(СВЦЭМ!$K$34:$K$777,СВЦЭМ!$A$34:$A$777,$A369,СВЦЭМ!$B$34:$B$777,K$366)+'СЕТ СН'!$F$13</f>
        <v>486.43287326000001</v>
      </c>
      <c r="L369" s="37">
        <f>SUMIFS(СВЦЭМ!$K$34:$K$777,СВЦЭМ!$A$34:$A$777,$A369,СВЦЭМ!$B$34:$B$777,L$366)+'СЕТ СН'!$F$13</f>
        <v>475.38173074000002</v>
      </c>
      <c r="M369" s="37">
        <f>SUMIFS(СВЦЭМ!$K$34:$K$777,СВЦЭМ!$A$34:$A$777,$A369,СВЦЭМ!$B$34:$B$777,M$366)+'СЕТ СН'!$F$13</f>
        <v>482.94079945999999</v>
      </c>
      <c r="N369" s="37">
        <f>SUMIFS(СВЦЭМ!$K$34:$K$777,СВЦЭМ!$A$34:$A$777,$A369,СВЦЭМ!$B$34:$B$777,N$366)+'СЕТ СН'!$F$13</f>
        <v>488.18805147</v>
      </c>
      <c r="O369" s="37">
        <f>SUMIFS(СВЦЭМ!$K$34:$K$777,СВЦЭМ!$A$34:$A$777,$A369,СВЦЭМ!$B$34:$B$777,O$366)+'СЕТ СН'!$F$13</f>
        <v>495.90941303</v>
      </c>
      <c r="P369" s="37">
        <f>SUMIFS(СВЦЭМ!$K$34:$K$777,СВЦЭМ!$A$34:$A$777,$A369,СВЦЭМ!$B$34:$B$777,P$366)+'СЕТ СН'!$F$13</f>
        <v>501.58340311000001</v>
      </c>
      <c r="Q369" s="37">
        <f>SUMIFS(СВЦЭМ!$K$34:$K$777,СВЦЭМ!$A$34:$A$777,$A369,СВЦЭМ!$B$34:$B$777,Q$366)+'СЕТ СН'!$F$13</f>
        <v>498.16861549999999</v>
      </c>
      <c r="R369" s="37">
        <f>SUMIFS(СВЦЭМ!$K$34:$K$777,СВЦЭМ!$A$34:$A$777,$A369,СВЦЭМ!$B$34:$B$777,R$366)+'СЕТ СН'!$F$13</f>
        <v>498.71761146</v>
      </c>
      <c r="S369" s="37">
        <f>SUMIFS(СВЦЭМ!$K$34:$K$777,СВЦЭМ!$A$34:$A$777,$A369,СВЦЭМ!$B$34:$B$777,S$366)+'СЕТ СН'!$F$13</f>
        <v>498.54675865000002</v>
      </c>
      <c r="T369" s="37">
        <f>SUMIFS(СВЦЭМ!$K$34:$K$777,СВЦЭМ!$A$34:$A$777,$A369,СВЦЭМ!$B$34:$B$777,T$366)+'СЕТ СН'!$F$13</f>
        <v>500.64603002000001</v>
      </c>
      <c r="U369" s="37">
        <f>SUMIFS(СВЦЭМ!$K$34:$K$777,СВЦЭМ!$A$34:$A$777,$A369,СВЦЭМ!$B$34:$B$777,U$366)+'СЕТ СН'!$F$13</f>
        <v>501.09896900000001</v>
      </c>
      <c r="V369" s="37">
        <f>SUMIFS(СВЦЭМ!$K$34:$K$777,СВЦЭМ!$A$34:$A$777,$A369,СВЦЭМ!$B$34:$B$777,V$366)+'СЕТ СН'!$F$13</f>
        <v>488.0444822</v>
      </c>
      <c r="W369" s="37">
        <f>SUMIFS(СВЦЭМ!$K$34:$K$777,СВЦЭМ!$A$34:$A$777,$A369,СВЦЭМ!$B$34:$B$777,W$366)+'СЕТ СН'!$F$13</f>
        <v>455.77402816</v>
      </c>
      <c r="X369" s="37">
        <f>SUMIFS(СВЦЭМ!$K$34:$K$777,СВЦЭМ!$A$34:$A$777,$A369,СВЦЭМ!$B$34:$B$777,X$366)+'СЕТ СН'!$F$13</f>
        <v>462.6524321</v>
      </c>
      <c r="Y369" s="37">
        <f>SUMIFS(СВЦЭМ!$K$34:$K$777,СВЦЭМ!$A$34:$A$777,$A369,СВЦЭМ!$B$34:$B$777,Y$366)+'СЕТ СН'!$F$13</f>
        <v>544.75102657000002</v>
      </c>
    </row>
    <row r="370" spans="1:25" ht="15.75" x14ac:dyDescent="0.2">
      <c r="A370" s="36">
        <f t="shared" si="10"/>
        <v>43255</v>
      </c>
      <c r="B370" s="37">
        <f>SUMIFS(СВЦЭМ!$K$34:$K$777,СВЦЭМ!$A$34:$A$777,$A370,СВЦЭМ!$B$34:$B$777,B$366)+'СЕТ СН'!$F$13</f>
        <v>618.44651480000005</v>
      </c>
      <c r="C370" s="37">
        <f>SUMIFS(СВЦЭМ!$K$34:$K$777,СВЦЭМ!$A$34:$A$777,$A370,СВЦЭМ!$B$34:$B$777,C$366)+'СЕТ СН'!$F$13</f>
        <v>658.77668817000006</v>
      </c>
      <c r="D370" s="37">
        <f>SUMIFS(СВЦЭМ!$K$34:$K$777,СВЦЭМ!$A$34:$A$777,$A370,СВЦЭМ!$B$34:$B$777,D$366)+'СЕТ СН'!$F$13</f>
        <v>681.78005129999997</v>
      </c>
      <c r="E370" s="37">
        <f>SUMIFS(СВЦЭМ!$K$34:$K$777,СВЦЭМ!$A$34:$A$777,$A370,СВЦЭМ!$B$34:$B$777,E$366)+'СЕТ СН'!$F$13</f>
        <v>693.56200350999995</v>
      </c>
      <c r="F370" s="37">
        <f>SUMIFS(СВЦЭМ!$K$34:$K$777,СВЦЭМ!$A$34:$A$777,$A370,СВЦЭМ!$B$34:$B$777,F$366)+'СЕТ СН'!$F$13</f>
        <v>708.29763586000001</v>
      </c>
      <c r="G370" s="37">
        <f>SUMIFS(СВЦЭМ!$K$34:$K$777,СВЦЭМ!$A$34:$A$777,$A370,СВЦЭМ!$B$34:$B$777,G$366)+'СЕТ СН'!$F$13</f>
        <v>689.00649506000002</v>
      </c>
      <c r="H370" s="37">
        <f>SUMIFS(СВЦЭМ!$K$34:$K$777,СВЦЭМ!$A$34:$A$777,$A370,СВЦЭМ!$B$34:$B$777,H$366)+'СЕТ СН'!$F$13</f>
        <v>607.54922173</v>
      </c>
      <c r="I370" s="37">
        <f>SUMIFS(СВЦЭМ!$K$34:$K$777,СВЦЭМ!$A$34:$A$777,$A370,СВЦЭМ!$B$34:$B$777,I$366)+'СЕТ СН'!$F$13</f>
        <v>550.97015359</v>
      </c>
      <c r="J370" s="37">
        <f>SUMIFS(СВЦЭМ!$K$34:$K$777,СВЦЭМ!$A$34:$A$777,$A370,СВЦЭМ!$B$34:$B$777,J$366)+'СЕТ СН'!$F$13</f>
        <v>519.48361935000003</v>
      </c>
      <c r="K370" s="37">
        <f>SUMIFS(СВЦЭМ!$K$34:$K$777,СВЦЭМ!$A$34:$A$777,$A370,СВЦЭМ!$B$34:$B$777,K$366)+'СЕТ СН'!$F$13</f>
        <v>500.09889867999999</v>
      </c>
      <c r="L370" s="37">
        <f>SUMIFS(СВЦЭМ!$K$34:$K$777,СВЦЭМ!$A$34:$A$777,$A370,СВЦЭМ!$B$34:$B$777,L$366)+'СЕТ СН'!$F$13</f>
        <v>494.3241769</v>
      </c>
      <c r="M370" s="37">
        <f>SUMIFS(СВЦЭМ!$K$34:$K$777,СВЦЭМ!$A$34:$A$777,$A370,СВЦЭМ!$B$34:$B$777,M$366)+'СЕТ СН'!$F$13</f>
        <v>498.74110911999998</v>
      </c>
      <c r="N370" s="37">
        <f>SUMIFS(СВЦЭМ!$K$34:$K$777,СВЦЭМ!$A$34:$A$777,$A370,СВЦЭМ!$B$34:$B$777,N$366)+'СЕТ СН'!$F$13</f>
        <v>506.20155184999999</v>
      </c>
      <c r="O370" s="37">
        <f>SUMIFS(СВЦЭМ!$K$34:$K$777,СВЦЭМ!$A$34:$A$777,$A370,СВЦЭМ!$B$34:$B$777,O$366)+'СЕТ СН'!$F$13</f>
        <v>505.54956542000002</v>
      </c>
      <c r="P370" s="37">
        <f>SUMIFS(СВЦЭМ!$K$34:$K$777,СВЦЭМ!$A$34:$A$777,$A370,СВЦЭМ!$B$34:$B$777,P$366)+'СЕТ СН'!$F$13</f>
        <v>502.70265816</v>
      </c>
      <c r="Q370" s="37">
        <f>SUMIFS(СВЦЭМ!$K$34:$K$777,СВЦЭМ!$A$34:$A$777,$A370,СВЦЭМ!$B$34:$B$777,Q$366)+'СЕТ СН'!$F$13</f>
        <v>502.58377843</v>
      </c>
      <c r="R370" s="37">
        <f>SUMIFS(СВЦЭМ!$K$34:$K$777,СВЦЭМ!$A$34:$A$777,$A370,СВЦЭМ!$B$34:$B$777,R$366)+'СЕТ СН'!$F$13</f>
        <v>508.27181280000002</v>
      </c>
      <c r="S370" s="37">
        <f>SUMIFS(СВЦЭМ!$K$34:$K$777,СВЦЭМ!$A$34:$A$777,$A370,СВЦЭМ!$B$34:$B$777,S$366)+'СЕТ СН'!$F$13</f>
        <v>502.41367488999998</v>
      </c>
      <c r="T370" s="37">
        <f>SUMIFS(СВЦЭМ!$K$34:$K$777,СВЦЭМ!$A$34:$A$777,$A370,СВЦЭМ!$B$34:$B$777,T$366)+'СЕТ СН'!$F$13</f>
        <v>500.78071258</v>
      </c>
      <c r="U370" s="37">
        <f>SUMIFS(СВЦЭМ!$K$34:$K$777,СВЦЭМ!$A$34:$A$777,$A370,СВЦЭМ!$B$34:$B$777,U$366)+'СЕТ СН'!$F$13</f>
        <v>495.55076222000002</v>
      </c>
      <c r="V370" s="37">
        <f>SUMIFS(СВЦЭМ!$K$34:$K$777,СВЦЭМ!$A$34:$A$777,$A370,СВЦЭМ!$B$34:$B$777,V$366)+'СЕТ СН'!$F$13</f>
        <v>490.78478263</v>
      </c>
      <c r="W370" s="37">
        <f>SUMIFS(СВЦЭМ!$K$34:$K$777,СВЦЭМ!$A$34:$A$777,$A370,СВЦЭМ!$B$34:$B$777,W$366)+'СЕТ СН'!$F$13</f>
        <v>483.02954278999999</v>
      </c>
      <c r="X370" s="37">
        <f>SUMIFS(СВЦЭМ!$K$34:$K$777,СВЦЭМ!$A$34:$A$777,$A370,СВЦЭМ!$B$34:$B$777,X$366)+'СЕТ СН'!$F$13</f>
        <v>488.61001214999999</v>
      </c>
      <c r="Y370" s="37">
        <f>SUMIFS(СВЦЭМ!$K$34:$K$777,СВЦЭМ!$A$34:$A$777,$A370,СВЦЭМ!$B$34:$B$777,Y$366)+'СЕТ СН'!$F$13</f>
        <v>553.02978421</v>
      </c>
    </row>
    <row r="371" spans="1:25" ht="15.75" x14ac:dyDescent="0.2">
      <c r="A371" s="36">
        <f t="shared" si="10"/>
        <v>43256</v>
      </c>
      <c r="B371" s="37">
        <f>SUMIFS(СВЦЭМ!$K$34:$K$777,СВЦЭМ!$A$34:$A$777,$A371,СВЦЭМ!$B$34:$B$777,B$366)+'СЕТ СН'!$F$13</f>
        <v>607.33211489999997</v>
      </c>
      <c r="C371" s="37">
        <f>SUMIFS(СВЦЭМ!$K$34:$K$777,СВЦЭМ!$A$34:$A$777,$A371,СВЦЭМ!$B$34:$B$777,C$366)+'СЕТ СН'!$F$13</f>
        <v>637.51162746</v>
      </c>
      <c r="D371" s="37">
        <f>SUMIFS(СВЦЭМ!$K$34:$K$777,СВЦЭМ!$A$34:$A$777,$A371,СВЦЭМ!$B$34:$B$777,D$366)+'СЕТ СН'!$F$13</f>
        <v>658.27344295</v>
      </c>
      <c r="E371" s="37">
        <f>SUMIFS(СВЦЭМ!$K$34:$K$777,СВЦЭМ!$A$34:$A$777,$A371,СВЦЭМ!$B$34:$B$777,E$366)+'СЕТ СН'!$F$13</f>
        <v>658.99133763999998</v>
      </c>
      <c r="F371" s="37">
        <f>SUMIFS(СВЦЭМ!$K$34:$K$777,СВЦЭМ!$A$34:$A$777,$A371,СВЦЭМ!$B$34:$B$777,F$366)+'СЕТ СН'!$F$13</f>
        <v>668.59999005999998</v>
      </c>
      <c r="G371" s="37">
        <f>SUMIFS(СВЦЭМ!$K$34:$K$777,СВЦЭМ!$A$34:$A$777,$A371,СВЦЭМ!$B$34:$B$777,G$366)+'СЕТ СН'!$F$13</f>
        <v>659.67432470999995</v>
      </c>
      <c r="H371" s="37">
        <f>SUMIFS(СВЦЭМ!$K$34:$K$777,СВЦЭМ!$A$34:$A$777,$A371,СВЦЭМ!$B$34:$B$777,H$366)+'СЕТ СН'!$F$13</f>
        <v>574.05229195000004</v>
      </c>
      <c r="I371" s="37">
        <f>SUMIFS(СВЦЭМ!$K$34:$K$777,СВЦЭМ!$A$34:$A$777,$A371,СВЦЭМ!$B$34:$B$777,I$366)+'СЕТ СН'!$F$13</f>
        <v>508.97165572</v>
      </c>
      <c r="J371" s="37">
        <f>SUMIFS(СВЦЭМ!$K$34:$K$777,СВЦЭМ!$A$34:$A$777,$A371,СВЦЭМ!$B$34:$B$777,J$366)+'СЕТ СН'!$F$13</f>
        <v>489.60444035</v>
      </c>
      <c r="K371" s="37">
        <f>SUMIFS(СВЦЭМ!$K$34:$K$777,СВЦЭМ!$A$34:$A$777,$A371,СВЦЭМ!$B$34:$B$777,K$366)+'СЕТ СН'!$F$13</f>
        <v>480.32988376999998</v>
      </c>
      <c r="L371" s="37">
        <f>SUMIFS(СВЦЭМ!$K$34:$K$777,СВЦЭМ!$A$34:$A$777,$A371,СВЦЭМ!$B$34:$B$777,L$366)+'СЕТ СН'!$F$13</f>
        <v>477.96496875000003</v>
      </c>
      <c r="M371" s="37">
        <f>SUMIFS(СВЦЭМ!$K$34:$K$777,СВЦЭМ!$A$34:$A$777,$A371,СВЦЭМ!$B$34:$B$777,M$366)+'СЕТ СН'!$F$13</f>
        <v>487.66692123000001</v>
      </c>
      <c r="N371" s="37">
        <f>SUMIFS(СВЦЭМ!$K$34:$K$777,СВЦЭМ!$A$34:$A$777,$A371,СВЦЭМ!$B$34:$B$777,N$366)+'СЕТ СН'!$F$13</f>
        <v>510.53849993</v>
      </c>
      <c r="O371" s="37">
        <f>SUMIFS(СВЦЭМ!$K$34:$K$777,СВЦЭМ!$A$34:$A$777,$A371,СВЦЭМ!$B$34:$B$777,O$366)+'СЕТ СН'!$F$13</f>
        <v>518.42306170999996</v>
      </c>
      <c r="P371" s="37">
        <f>SUMIFS(СВЦЭМ!$K$34:$K$777,СВЦЭМ!$A$34:$A$777,$A371,СВЦЭМ!$B$34:$B$777,P$366)+'СЕТ СН'!$F$13</f>
        <v>513.05533846000003</v>
      </c>
      <c r="Q371" s="37">
        <f>SUMIFS(СВЦЭМ!$K$34:$K$777,СВЦЭМ!$A$34:$A$777,$A371,СВЦЭМ!$B$34:$B$777,Q$366)+'СЕТ СН'!$F$13</f>
        <v>510.39692908000001</v>
      </c>
      <c r="R371" s="37">
        <f>SUMIFS(СВЦЭМ!$K$34:$K$777,СВЦЭМ!$A$34:$A$777,$A371,СВЦЭМ!$B$34:$B$777,R$366)+'СЕТ СН'!$F$13</f>
        <v>520.24487898999996</v>
      </c>
      <c r="S371" s="37">
        <f>SUMIFS(СВЦЭМ!$K$34:$K$777,СВЦЭМ!$A$34:$A$777,$A371,СВЦЭМ!$B$34:$B$777,S$366)+'СЕТ СН'!$F$13</f>
        <v>511.18101274999998</v>
      </c>
      <c r="T371" s="37">
        <f>SUMIFS(СВЦЭМ!$K$34:$K$777,СВЦЭМ!$A$34:$A$777,$A371,СВЦЭМ!$B$34:$B$777,T$366)+'СЕТ СН'!$F$13</f>
        <v>505.27159900999999</v>
      </c>
      <c r="U371" s="37">
        <f>SUMIFS(СВЦЭМ!$K$34:$K$777,СВЦЭМ!$A$34:$A$777,$A371,СВЦЭМ!$B$34:$B$777,U$366)+'СЕТ СН'!$F$13</f>
        <v>505.06943022000002</v>
      </c>
      <c r="V371" s="37">
        <f>SUMIFS(СВЦЭМ!$K$34:$K$777,СВЦЭМ!$A$34:$A$777,$A371,СВЦЭМ!$B$34:$B$777,V$366)+'СЕТ СН'!$F$13</f>
        <v>515.92248057999996</v>
      </c>
      <c r="W371" s="37">
        <f>SUMIFS(СВЦЭМ!$K$34:$K$777,СВЦЭМ!$A$34:$A$777,$A371,СВЦЭМ!$B$34:$B$777,W$366)+'СЕТ СН'!$F$13</f>
        <v>489.83572405000001</v>
      </c>
      <c r="X371" s="37">
        <f>SUMIFS(СВЦЭМ!$K$34:$K$777,СВЦЭМ!$A$34:$A$777,$A371,СВЦЭМ!$B$34:$B$777,X$366)+'СЕТ СН'!$F$13</f>
        <v>503.48693156000002</v>
      </c>
      <c r="Y371" s="37">
        <f>SUMIFS(СВЦЭМ!$K$34:$K$777,СВЦЭМ!$A$34:$A$777,$A371,СВЦЭМ!$B$34:$B$777,Y$366)+'СЕТ СН'!$F$13</f>
        <v>575.88931348999995</v>
      </c>
    </row>
    <row r="372" spans="1:25" ht="15.75" x14ac:dyDescent="0.2">
      <c r="A372" s="36">
        <f t="shared" si="10"/>
        <v>43257</v>
      </c>
      <c r="B372" s="37">
        <f>SUMIFS(СВЦЭМ!$K$34:$K$777,СВЦЭМ!$A$34:$A$777,$A372,СВЦЭМ!$B$34:$B$777,B$366)+'СЕТ СН'!$F$13</f>
        <v>636.45409280000001</v>
      </c>
      <c r="C372" s="37">
        <f>SUMIFS(СВЦЭМ!$K$34:$K$777,СВЦЭМ!$A$34:$A$777,$A372,СВЦЭМ!$B$34:$B$777,C$366)+'СЕТ СН'!$F$13</f>
        <v>675.95652814000005</v>
      </c>
      <c r="D372" s="37">
        <f>SUMIFS(СВЦЭМ!$K$34:$K$777,СВЦЭМ!$A$34:$A$777,$A372,СВЦЭМ!$B$34:$B$777,D$366)+'СЕТ СН'!$F$13</f>
        <v>703.54177150999999</v>
      </c>
      <c r="E372" s="37">
        <f>SUMIFS(СВЦЭМ!$K$34:$K$777,СВЦЭМ!$A$34:$A$777,$A372,СВЦЭМ!$B$34:$B$777,E$366)+'СЕТ СН'!$F$13</f>
        <v>706.07532214000003</v>
      </c>
      <c r="F372" s="37">
        <f>SUMIFS(СВЦЭМ!$K$34:$K$777,СВЦЭМ!$A$34:$A$777,$A372,СВЦЭМ!$B$34:$B$777,F$366)+'СЕТ СН'!$F$13</f>
        <v>701.96636722000005</v>
      </c>
      <c r="G372" s="37">
        <f>SUMIFS(СВЦЭМ!$K$34:$K$777,СВЦЭМ!$A$34:$A$777,$A372,СВЦЭМ!$B$34:$B$777,G$366)+'СЕТ СН'!$F$13</f>
        <v>697.19181363999996</v>
      </c>
      <c r="H372" s="37">
        <f>SUMIFS(СВЦЭМ!$K$34:$K$777,СВЦЭМ!$A$34:$A$777,$A372,СВЦЭМ!$B$34:$B$777,H$366)+'СЕТ СН'!$F$13</f>
        <v>614.75759202999996</v>
      </c>
      <c r="I372" s="37">
        <f>SUMIFS(СВЦЭМ!$K$34:$K$777,СВЦЭМ!$A$34:$A$777,$A372,СВЦЭМ!$B$34:$B$777,I$366)+'СЕТ СН'!$F$13</f>
        <v>530.91781351999998</v>
      </c>
      <c r="J372" s="37">
        <f>SUMIFS(СВЦЭМ!$K$34:$K$777,СВЦЭМ!$A$34:$A$777,$A372,СВЦЭМ!$B$34:$B$777,J$366)+'СЕТ СН'!$F$13</f>
        <v>506.13132092000001</v>
      </c>
      <c r="K372" s="37">
        <f>SUMIFS(СВЦЭМ!$K$34:$K$777,СВЦЭМ!$A$34:$A$777,$A372,СВЦЭМ!$B$34:$B$777,K$366)+'СЕТ СН'!$F$13</f>
        <v>489.95879144999998</v>
      </c>
      <c r="L372" s="37">
        <f>SUMIFS(СВЦЭМ!$K$34:$K$777,СВЦЭМ!$A$34:$A$777,$A372,СВЦЭМ!$B$34:$B$777,L$366)+'СЕТ СН'!$F$13</f>
        <v>477.77980231999999</v>
      </c>
      <c r="M372" s="37">
        <f>SUMIFS(СВЦЭМ!$K$34:$K$777,СВЦЭМ!$A$34:$A$777,$A372,СВЦЭМ!$B$34:$B$777,M$366)+'СЕТ СН'!$F$13</f>
        <v>483.70330825999997</v>
      </c>
      <c r="N372" s="37">
        <f>SUMIFS(СВЦЭМ!$K$34:$K$777,СВЦЭМ!$A$34:$A$777,$A372,СВЦЭМ!$B$34:$B$777,N$366)+'СЕТ СН'!$F$13</f>
        <v>484.91027910999998</v>
      </c>
      <c r="O372" s="37">
        <f>SUMIFS(СВЦЭМ!$K$34:$K$777,СВЦЭМ!$A$34:$A$777,$A372,СВЦЭМ!$B$34:$B$777,O$366)+'СЕТ СН'!$F$13</f>
        <v>487.59716601999997</v>
      </c>
      <c r="P372" s="37">
        <f>SUMIFS(СВЦЭМ!$K$34:$K$777,СВЦЭМ!$A$34:$A$777,$A372,СВЦЭМ!$B$34:$B$777,P$366)+'СЕТ СН'!$F$13</f>
        <v>488.09889498000001</v>
      </c>
      <c r="Q372" s="37">
        <f>SUMIFS(СВЦЭМ!$K$34:$K$777,СВЦЭМ!$A$34:$A$777,$A372,СВЦЭМ!$B$34:$B$777,Q$366)+'СЕТ СН'!$F$13</f>
        <v>486.62104692999998</v>
      </c>
      <c r="R372" s="37">
        <f>SUMIFS(СВЦЭМ!$K$34:$K$777,СВЦЭМ!$A$34:$A$777,$A372,СВЦЭМ!$B$34:$B$777,R$366)+'СЕТ СН'!$F$13</f>
        <v>489.64467237000002</v>
      </c>
      <c r="S372" s="37">
        <f>SUMIFS(СВЦЭМ!$K$34:$K$777,СВЦЭМ!$A$34:$A$777,$A372,СВЦЭМ!$B$34:$B$777,S$366)+'СЕТ СН'!$F$13</f>
        <v>489.63760392</v>
      </c>
      <c r="T372" s="37">
        <f>SUMIFS(СВЦЭМ!$K$34:$K$777,СВЦЭМ!$A$34:$A$777,$A372,СВЦЭМ!$B$34:$B$777,T$366)+'СЕТ СН'!$F$13</f>
        <v>489.52900197000002</v>
      </c>
      <c r="U372" s="37">
        <f>SUMIFS(СВЦЭМ!$K$34:$K$777,СВЦЭМ!$A$34:$A$777,$A372,СВЦЭМ!$B$34:$B$777,U$366)+'СЕТ СН'!$F$13</f>
        <v>491.51218999999998</v>
      </c>
      <c r="V372" s="37">
        <f>SUMIFS(СВЦЭМ!$K$34:$K$777,СВЦЭМ!$A$34:$A$777,$A372,СВЦЭМ!$B$34:$B$777,V$366)+'СЕТ СН'!$F$13</f>
        <v>489.06345822999998</v>
      </c>
      <c r="W372" s="37">
        <f>SUMIFS(СВЦЭМ!$K$34:$K$777,СВЦЭМ!$A$34:$A$777,$A372,СВЦЭМ!$B$34:$B$777,W$366)+'СЕТ СН'!$F$13</f>
        <v>478.28577712999999</v>
      </c>
      <c r="X372" s="37">
        <f>SUMIFS(СВЦЭМ!$K$34:$K$777,СВЦЭМ!$A$34:$A$777,$A372,СВЦЭМ!$B$34:$B$777,X$366)+'СЕТ СН'!$F$13</f>
        <v>490.22807014</v>
      </c>
      <c r="Y372" s="37">
        <f>SUMIFS(СВЦЭМ!$K$34:$K$777,СВЦЭМ!$A$34:$A$777,$A372,СВЦЭМ!$B$34:$B$777,Y$366)+'СЕТ СН'!$F$13</f>
        <v>563.71051627999998</v>
      </c>
    </row>
    <row r="373" spans="1:25" ht="15.75" x14ac:dyDescent="0.2">
      <c r="A373" s="36">
        <f t="shared" si="10"/>
        <v>43258</v>
      </c>
      <c r="B373" s="37">
        <f>SUMIFS(СВЦЭМ!$K$34:$K$777,СВЦЭМ!$A$34:$A$777,$A373,СВЦЭМ!$B$34:$B$777,B$366)+'СЕТ СН'!$F$13</f>
        <v>615.68354135000004</v>
      </c>
      <c r="C373" s="37">
        <f>SUMIFS(СВЦЭМ!$K$34:$K$777,СВЦЭМ!$A$34:$A$777,$A373,СВЦЭМ!$B$34:$B$777,C$366)+'СЕТ СН'!$F$13</f>
        <v>654.92388836999999</v>
      </c>
      <c r="D373" s="37">
        <f>SUMIFS(СВЦЭМ!$K$34:$K$777,СВЦЭМ!$A$34:$A$777,$A373,СВЦЭМ!$B$34:$B$777,D$366)+'СЕТ СН'!$F$13</f>
        <v>668.94095344000004</v>
      </c>
      <c r="E373" s="37">
        <f>SUMIFS(СВЦЭМ!$K$34:$K$777,СВЦЭМ!$A$34:$A$777,$A373,СВЦЭМ!$B$34:$B$777,E$366)+'СЕТ СН'!$F$13</f>
        <v>673.69846466000001</v>
      </c>
      <c r="F373" s="37">
        <f>SUMIFS(СВЦЭМ!$K$34:$K$777,СВЦЭМ!$A$34:$A$777,$A373,СВЦЭМ!$B$34:$B$777,F$366)+'СЕТ СН'!$F$13</f>
        <v>682.39256105000004</v>
      </c>
      <c r="G373" s="37">
        <f>SUMIFS(СВЦЭМ!$K$34:$K$777,СВЦЭМ!$A$34:$A$777,$A373,СВЦЭМ!$B$34:$B$777,G$366)+'СЕТ СН'!$F$13</f>
        <v>677.84186900999998</v>
      </c>
      <c r="H373" s="37">
        <f>SUMIFS(СВЦЭМ!$K$34:$K$777,СВЦЭМ!$A$34:$A$777,$A373,СВЦЭМ!$B$34:$B$777,H$366)+'СЕТ СН'!$F$13</f>
        <v>592.67192322000005</v>
      </c>
      <c r="I373" s="37">
        <f>SUMIFS(СВЦЭМ!$K$34:$K$777,СВЦЭМ!$A$34:$A$777,$A373,СВЦЭМ!$B$34:$B$777,I$366)+'СЕТ СН'!$F$13</f>
        <v>514.81876507000004</v>
      </c>
      <c r="J373" s="37">
        <f>SUMIFS(СВЦЭМ!$K$34:$K$777,СВЦЭМ!$A$34:$A$777,$A373,СВЦЭМ!$B$34:$B$777,J$366)+'СЕТ СН'!$F$13</f>
        <v>493.27217209000003</v>
      </c>
      <c r="K373" s="37">
        <f>SUMIFS(СВЦЭМ!$K$34:$K$777,СВЦЭМ!$A$34:$A$777,$A373,СВЦЭМ!$B$34:$B$777,K$366)+'СЕТ СН'!$F$13</f>
        <v>479.32215722000001</v>
      </c>
      <c r="L373" s="37">
        <f>SUMIFS(СВЦЭМ!$K$34:$K$777,СВЦЭМ!$A$34:$A$777,$A373,СВЦЭМ!$B$34:$B$777,L$366)+'СЕТ СН'!$F$13</f>
        <v>469.70963257</v>
      </c>
      <c r="M373" s="37">
        <f>SUMIFS(СВЦЭМ!$K$34:$K$777,СВЦЭМ!$A$34:$A$777,$A373,СВЦЭМ!$B$34:$B$777,M$366)+'СЕТ СН'!$F$13</f>
        <v>471.46707550000002</v>
      </c>
      <c r="N373" s="37">
        <f>SUMIFS(СВЦЭМ!$K$34:$K$777,СВЦЭМ!$A$34:$A$777,$A373,СВЦЭМ!$B$34:$B$777,N$366)+'СЕТ СН'!$F$13</f>
        <v>477.69535244999997</v>
      </c>
      <c r="O373" s="37">
        <f>SUMIFS(СВЦЭМ!$K$34:$K$777,СВЦЭМ!$A$34:$A$777,$A373,СВЦЭМ!$B$34:$B$777,O$366)+'СЕТ СН'!$F$13</f>
        <v>480.76139193</v>
      </c>
      <c r="P373" s="37">
        <f>SUMIFS(СВЦЭМ!$K$34:$K$777,СВЦЭМ!$A$34:$A$777,$A373,СВЦЭМ!$B$34:$B$777,P$366)+'СЕТ СН'!$F$13</f>
        <v>473.01044241</v>
      </c>
      <c r="Q373" s="37">
        <f>SUMIFS(СВЦЭМ!$K$34:$K$777,СВЦЭМ!$A$34:$A$777,$A373,СВЦЭМ!$B$34:$B$777,Q$366)+'СЕТ СН'!$F$13</f>
        <v>480.30405486000001</v>
      </c>
      <c r="R373" s="37">
        <f>SUMIFS(СВЦЭМ!$K$34:$K$777,СВЦЭМ!$A$34:$A$777,$A373,СВЦЭМ!$B$34:$B$777,R$366)+'СЕТ СН'!$F$13</f>
        <v>494.20804199999998</v>
      </c>
      <c r="S373" s="37">
        <f>SUMIFS(СВЦЭМ!$K$34:$K$777,СВЦЭМ!$A$34:$A$777,$A373,СВЦЭМ!$B$34:$B$777,S$366)+'СЕТ СН'!$F$13</f>
        <v>506.24839170000001</v>
      </c>
      <c r="T373" s="37">
        <f>SUMIFS(СВЦЭМ!$K$34:$K$777,СВЦЭМ!$A$34:$A$777,$A373,СВЦЭМ!$B$34:$B$777,T$366)+'СЕТ СН'!$F$13</f>
        <v>520.80838236</v>
      </c>
      <c r="U373" s="37">
        <f>SUMIFS(СВЦЭМ!$K$34:$K$777,СВЦЭМ!$A$34:$A$777,$A373,СВЦЭМ!$B$34:$B$777,U$366)+'СЕТ СН'!$F$13</f>
        <v>527.51894506999997</v>
      </c>
      <c r="V373" s="37">
        <f>SUMIFS(СВЦЭМ!$K$34:$K$777,СВЦЭМ!$A$34:$A$777,$A373,СВЦЭМ!$B$34:$B$777,V$366)+'СЕТ СН'!$F$13</f>
        <v>525.47728850999999</v>
      </c>
      <c r="W373" s="37">
        <f>SUMIFS(СВЦЭМ!$K$34:$K$777,СВЦЭМ!$A$34:$A$777,$A373,СВЦЭМ!$B$34:$B$777,W$366)+'СЕТ СН'!$F$13</f>
        <v>511.31802742999997</v>
      </c>
      <c r="X373" s="37">
        <f>SUMIFS(СВЦЭМ!$K$34:$K$777,СВЦЭМ!$A$34:$A$777,$A373,СВЦЭМ!$B$34:$B$777,X$366)+'СЕТ СН'!$F$13</f>
        <v>489.22661397000002</v>
      </c>
      <c r="Y373" s="37">
        <f>SUMIFS(СВЦЭМ!$K$34:$K$777,СВЦЭМ!$A$34:$A$777,$A373,СВЦЭМ!$B$34:$B$777,Y$366)+'СЕТ СН'!$F$13</f>
        <v>559.85271477000003</v>
      </c>
    </row>
    <row r="374" spans="1:25" ht="15.75" x14ac:dyDescent="0.2">
      <c r="A374" s="36">
        <f t="shared" si="10"/>
        <v>43259</v>
      </c>
      <c r="B374" s="37">
        <f>SUMIFS(СВЦЭМ!$K$34:$K$777,СВЦЭМ!$A$34:$A$777,$A374,СВЦЭМ!$B$34:$B$777,B$366)+'СЕТ СН'!$F$13</f>
        <v>616.82974148000005</v>
      </c>
      <c r="C374" s="37">
        <f>SUMIFS(СВЦЭМ!$K$34:$K$777,СВЦЭМ!$A$34:$A$777,$A374,СВЦЭМ!$B$34:$B$777,C$366)+'СЕТ СН'!$F$13</f>
        <v>666.61649761000001</v>
      </c>
      <c r="D374" s="37">
        <f>SUMIFS(СВЦЭМ!$K$34:$K$777,СВЦЭМ!$A$34:$A$777,$A374,СВЦЭМ!$B$34:$B$777,D$366)+'СЕТ СН'!$F$13</f>
        <v>696.40737306999995</v>
      </c>
      <c r="E374" s="37">
        <f>SUMIFS(СВЦЭМ!$K$34:$K$777,СВЦЭМ!$A$34:$A$777,$A374,СВЦЭМ!$B$34:$B$777,E$366)+'СЕТ СН'!$F$13</f>
        <v>698.25095327999998</v>
      </c>
      <c r="F374" s="37">
        <f>SUMIFS(СВЦЭМ!$K$34:$K$777,СВЦЭМ!$A$34:$A$777,$A374,СВЦЭМ!$B$34:$B$777,F$366)+'СЕТ СН'!$F$13</f>
        <v>701.20312236999996</v>
      </c>
      <c r="G374" s="37">
        <f>SUMIFS(СВЦЭМ!$K$34:$K$777,СВЦЭМ!$A$34:$A$777,$A374,СВЦЭМ!$B$34:$B$777,G$366)+'СЕТ СН'!$F$13</f>
        <v>684.45166018999998</v>
      </c>
      <c r="H374" s="37">
        <f>SUMIFS(СВЦЭМ!$K$34:$K$777,СВЦЭМ!$A$34:$A$777,$A374,СВЦЭМ!$B$34:$B$777,H$366)+'СЕТ СН'!$F$13</f>
        <v>600.22727416999999</v>
      </c>
      <c r="I374" s="37">
        <f>SUMIFS(СВЦЭМ!$K$34:$K$777,СВЦЭМ!$A$34:$A$777,$A374,СВЦЭМ!$B$34:$B$777,I$366)+'СЕТ СН'!$F$13</f>
        <v>537.38570172000004</v>
      </c>
      <c r="J374" s="37">
        <f>SUMIFS(СВЦЭМ!$K$34:$K$777,СВЦЭМ!$A$34:$A$777,$A374,СВЦЭМ!$B$34:$B$777,J$366)+'СЕТ СН'!$F$13</f>
        <v>510.7851574</v>
      </c>
      <c r="K374" s="37">
        <f>SUMIFS(СВЦЭМ!$K$34:$K$777,СВЦЭМ!$A$34:$A$777,$A374,СВЦЭМ!$B$34:$B$777,K$366)+'СЕТ СН'!$F$13</f>
        <v>501.16076672999998</v>
      </c>
      <c r="L374" s="37">
        <f>SUMIFS(СВЦЭМ!$K$34:$K$777,СВЦЭМ!$A$34:$A$777,$A374,СВЦЭМ!$B$34:$B$777,L$366)+'СЕТ СН'!$F$13</f>
        <v>490.51669049999998</v>
      </c>
      <c r="M374" s="37">
        <f>SUMIFS(СВЦЭМ!$K$34:$K$777,СВЦЭМ!$A$34:$A$777,$A374,СВЦЭМ!$B$34:$B$777,M$366)+'СЕТ СН'!$F$13</f>
        <v>480.82723278999998</v>
      </c>
      <c r="N374" s="37">
        <f>SUMIFS(СВЦЭМ!$K$34:$K$777,СВЦЭМ!$A$34:$A$777,$A374,СВЦЭМ!$B$34:$B$777,N$366)+'СЕТ СН'!$F$13</f>
        <v>483.11201023000001</v>
      </c>
      <c r="O374" s="37">
        <f>SUMIFS(СВЦЭМ!$K$34:$K$777,СВЦЭМ!$A$34:$A$777,$A374,СВЦЭМ!$B$34:$B$777,O$366)+'СЕТ СН'!$F$13</f>
        <v>482.43796723999998</v>
      </c>
      <c r="P374" s="37">
        <f>SUMIFS(СВЦЭМ!$K$34:$K$777,СВЦЭМ!$A$34:$A$777,$A374,СВЦЭМ!$B$34:$B$777,P$366)+'СЕТ СН'!$F$13</f>
        <v>483.72964567999998</v>
      </c>
      <c r="Q374" s="37">
        <f>SUMIFS(СВЦЭМ!$K$34:$K$777,СВЦЭМ!$A$34:$A$777,$A374,СВЦЭМ!$B$34:$B$777,Q$366)+'СЕТ СН'!$F$13</f>
        <v>487.39855613999998</v>
      </c>
      <c r="R374" s="37">
        <f>SUMIFS(СВЦЭМ!$K$34:$K$777,СВЦЭМ!$A$34:$A$777,$A374,СВЦЭМ!$B$34:$B$777,R$366)+'СЕТ СН'!$F$13</f>
        <v>489.73622332999997</v>
      </c>
      <c r="S374" s="37">
        <f>SUMIFS(СВЦЭМ!$K$34:$K$777,СВЦЭМ!$A$34:$A$777,$A374,СВЦЭМ!$B$34:$B$777,S$366)+'СЕТ СН'!$F$13</f>
        <v>487.16153543000001</v>
      </c>
      <c r="T374" s="37">
        <f>SUMIFS(СВЦЭМ!$K$34:$K$777,СВЦЭМ!$A$34:$A$777,$A374,СВЦЭМ!$B$34:$B$777,T$366)+'СЕТ СН'!$F$13</f>
        <v>484.58052521000002</v>
      </c>
      <c r="U374" s="37">
        <f>SUMIFS(СВЦЭМ!$K$34:$K$777,СВЦЭМ!$A$34:$A$777,$A374,СВЦЭМ!$B$34:$B$777,U$366)+'СЕТ СН'!$F$13</f>
        <v>489.39893816</v>
      </c>
      <c r="V374" s="37">
        <f>SUMIFS(СВЦЭМ!$K$34:$K$777,СВЦЭМ!$A$34:$A$777,$A374,СВЦЭМ!$B$34:$B$777,V$366)+'СЕТ СН'!$F$13</f>
        <v>492.12278388999999</v>
      </c>
      <c r="W374" s="37">
        <f>SUMIFS(СВЦЭМ!$K$34:$K$777,СВЦЭМ!$A$34:$A$777,$A374,СВЦЭМ!$B$34:$B$777,W$366)+'СЕТ СН'!$F$13</f>
        <v>471.74711653999998</v>
      </c>
      <c r="X374" s="37">
        <f>SUMIFS(СВЦЭМ!$K$34:$K$777,СВЦЭМ!$A$34:$A$777,$A374,СВЦЭМ!$B$34:$B$777,X$366)+'СЕТ СН'!$F$13</f>
        <v>486.08921377000001</v>
      </c>
      <c r="Y374" s="37">
        <f>SUMIFS(СВЦЭМ!$K$34:$K$777,СВЦЭМ!$A$34:$A$777,$A374,СВЦЭМ!$B$34:$B$777,Y$366)+'СЕТ СН'!$F$13</f>
        <v>554.60864789000004</v>
      </c>
    </row>
    <row r="375" spans="1:25" ht="15.75" x14ac:dyDescent="0.2">
      <c r="A375" s="36">
        <f t="shared" si="10"/>
        <v>43260</v>
      </c>
      <c r="B375" s="37">
        <f>SUMIFS(СВЦЭМ!$K$34:$K$777,СВЦЭМ!$A$34:$A$777,$A375,СВЦЭМ!$B$34:$B$777,B$366)+'СЕТ СН'!$F$13</f>
        <v>658.87643327000001</v>
      </c>
      <c r="C375" s="37">
        <f>SUMIFS(СВЦЭМ!$K$34:$K$777,СВЦЭМ!$A$34:$A$777,$A375,СВЦЭМ!$B$34:$B$777,C$366)+'СЕТ СН'!$F$13</f>
        <v>678.88940414000001</v>
      </c>
      <c r="D375" s="37">
        <f>SUMIFS(СВЦЭМ!$K$34:$K$777,СВЦЭМ!$A$34:$A$777,$A375,СВЦЭМ!$B$34:$B$777,D$366)+'СЕТ СН'!$F$13</f>
        <v>701.07613527000001</v>
      </c>
      <c r="E375" s="37">
        <f>SUMIFS(СВЦЭМ!$K$34:$K$777,СВЦЭМ!$A$34:$A$777,$A375,СВЦЭМ!$B$34:$B$777,E$366)+'СЕТ СН'!$F$13</f>
        <v>708.19131598000001</v>
      </c>
      <c r="F375" s="37">
        <f>SUMIFS(СВЦЭМ!$K$34:$K$777,СВЦЭМ!$A$34:$A$777,$A375,СВЦЭМ!$B$34:$B$777,F$366)+'СЕТ СН'!$F$13</f>
        <v>703.45976673999996</v>
      </c>
      <c r="G375" s="37">
        <f>SUMIFS(СВЦЭМ!$K$34:$K$777,СВЦЭМ!$A$34:$A$777,$A375,СВЦЭМ!$B$34:$B$777,G$366)+'СЕТ СН'!$F$13</f>
        <v>690.69748719999996</v>
      </c>
      <c r="H375" s="37">
        <f>SUMIFS(СВЦЭМ!$K$34:$K$777,СВЦЭМ!$A$34:$A$777,$A375,СВЦЭМ!$B$34:$B$777,H$366)+'СЕТ СН'!$F$13</f>
        <v>643.01060701999995</v>
      </c>
      <c r="I375" s="37">
        <f>SUMIFS(СВЦЭМ!$K$34:$K$777,СВЦЭМ!$A$34:$A$777,$A375,СВЦЭМ!$B$34:$B$777,I$366)+'СЕТ СН'!$F$13</f>
        <v>560.65916324</v>
      </c>
      <c r="J375" s="37">
        <f>SUMIFS(СВЦЭМ!$K$34:$K$777,СВЦЭМ!$A$34:$A$777,$A375,СВЦЭМ!$B$34:$B$777,J$366)+'СЕТ СН'!$F$13</f>
        <v>498.63039849</v>
      </c>
      <c r="K375" s="37">
        <f>SUMIFS(СВЦЭМ!$K$34:$K$777,СВЦЭМ!$A$34:$A$777,$A375,СВЦЭМ!$B$34:$B$777,K$366)+'СЕТ СН'!$F$13</f>
        <v>481.38870872000001</v>
      </c>
      <c r="L375" s="37">
        <f>SUMIFS(СВЦЭМ!$K$34:$K$777,СВЦЭМ!$A$34:$A$777,$A375,СВЦЭМ!$B$34:$B$777,L$366)+'СЕТ СН'!$F$13</f>
        <v>468.85054868999998</v>
      </c>
      <c r="M375" s="37">
        <f>SUMIFS(СВЦЭМ!$K$34:$K$777,СВЦЭМ!$A$34:$A$777,$A375,СВЦЭМ!$B$34:$B$777,M$366)+'СЕТ СН'!$F$13</f>
        <v>471.15389339000001</v>
      </c>
      <c r="N375" s="37">
        <f>SUMIFS(СВЦЭМ!$K$34:$K$777,СВЦЭМ!$A$34:$A$777,$A375,СВЦЭМ!$B$34:$B$777,N$366)+'СЕТ СН'!$F$13</f>
        <v>476.52550818999998</v>
      </c>
      <c r="O375" s="37">
        <f>SUMIFS(СВЦЭМ!$K$34:$K$777,СВЦЭМ!$A$34:$A$777,$A375,СВЦЭМ!$B$34:$B$777,O$366)+'СЕТ СН'!$F$13</f>
        <v>477.30337827</v>
      </c>
      <c r="P375" s="37">
        <f>SUMIFS(СВЦЭМ!$K$34:$K$777,СВЦЭМ!$A$34:$A$777,$A375,СВЦЭМ!$B$34:$B$777,P$366)+'СЕТ СН'!$F$13</f>
        <v>472.89555519999999</v>
      </c>
      <c r="Q375" s="37">
        <f>SUMIFS(СВЦЭМ!$K$34:$K$777,СВЦЭМ!$A$34:$A$777,$A375,СВЦЭМ!$B$34:$B$777,Q$366)+'СЕТ СН'!$F$13</f>
        <v>475.12408691000002</v>
      </c>
      <c r="R375" s="37">
        <f>SUMIFS(СВЦЭМ!$K$34:$K$777,СВЦЭМ!$A$34:$A$777,$A375,СВЦЭМ!$B$34:$B$777,R$366)+'СЕТ СН'!$F$13</f>
        <v>483.38658120000002</v>
      </c>
      <c r="S375" s="37">
        <f>SUMIFS(СВЦЭМ!$K$34:$K$777,СВЦЭМ!$A$34:$A$777,$A375,СВЦЭМ!$B$34:$B$777,S$366)+'СЕТ СН'!$F$13</f>
        <v>483.40577704999998</v>
      </c>
      <c r="T375" s="37">
        <f>SUMIFS(СВЦЭМ!$K$34:$K$777,СВЦЭМ!$A$34:$A$777,$A375,СВЦЭМ!$B$34:$B$777,T$366)+'СЕТ СН'!$F$13</f>
        <v>480.43777562999998</v>
      </c>
      <c r="U375" s="37">
        <f>SUMIFS(СВЦЭМ!$K$34:$K$777,СВЦЭМ!$A$34:$A$777,$A375,СВЦЭМ!$B$34:$B$777,U$366)+'СЕТ СН'!$F$13</f>
        <v>479.70758380000001</v>
      </c>
      <c r="V375" s="37">
        <f>SUMIFS(СВЦЭМ!$K$34:$K$777,СВЦЭМ!$A$34:$A$777,$A375,СВЦЭМ!$B$34:$B$777,V$366)+'СЕТ СН'!$F$13</f>
        <v>489.21118925000002</v>
      </c>
      <c r="W375" s="37">
        <f>SUMIFS(СВЦЭМ!$K$34:$K$777,СВЦЭМ!$A$34:$A$777,$A375,СВЦЭМ!$B$34:$B$777,W$366)+'СЕТ СН'!$F$13</f>
        <v>516.26373304000003</v>
      </c>
      <c r="X375" s="37">
        <f>SUMIFS(СВЦЭМ!$K$34:$K$777,СВЦЭМ!$A$34:$A$777,$A375,СВЦЭМ!$B$34:$B$777,X$366)+'СЕТ СН'!$F$13</f>
        <v>564.20707530000004</v>
      </c>
      <c r="Y375" s="37">
        <f>SUMIFS(СВЦЭМ!$K$34:$K$777,СВЦЭМ!$A$34:$A$777,$A375,СВЦЭМ!$B$34:$B$777,Y$366)+'СЕТ СН'!$F$13</f>
        <v>607.15236743000003</v>
      </c>
    </row>
    <row r="376" spans="1:25" ht="15.75" x14ac:dyDescent="0.2">
      <c r="A376" s="36">
        <f t="shared" si="10"/>
        <v>43261</v>
      </c>
      <c r="B376" s="37">
        <f>SUMIFS(СВЦЭМ!$K$34:$K$777,СВЦЭМ!$A$34:$A$777,$A376,СВЦЭМ!$B$34:$B$777,B$366)+'СЕТ СН'!$F$13</f>
        <v>653.85001639999996</v>
      </c>
      <c r="C376" s="37">
        <f>SUMIFS(СВЦЭМ!$K$34:$K$777,СВЦЭМ!$A$34:$A$777,$A376,СВЦЭМ!$B$34:$B$777,C$366)+'СЕТ СН'!$F$13</f>
        <v>685.16072964</v>
      </c>
      <c r="D376" s="37">
        <f>SUMIFS(СВЦЭМ!$K$34:$K$777,СВЦЭМ!$A$34:$A$777,$A376,СВЦЭМ!$B$34:$B$777,D$366)+'СЕТ СН'!$F$13</f>
        <v>708.41244919999997</v>
      </c>
      <c r="E376" s="37">
        <f>SUMIFS(СВЦЭМ!$K$34:$K$777,СВЦЭМ!$A$34:$A$777,$A376,СВЦЭМ!$B$34:$B$777,E$366)+'СЕТ СН'!$F$13</f>
        <v>709.73514048000004</v>
      </c>
      <c r="F376" s="37">
        <f>SUMIFS(СВЦЭМ!$K$34:$K$777,СВЦЭМ!$A$34:$A$777,$A376,СВЦЭМ!$B$34:$B$777,F$366)+'СЕТ СН'!$F$13</f>
        <v>705.98929206000003</v>
      </c>
      <c r="G376" s="37">
        <f>SUMIFS(СВЦЭМ!$K$34:$K$777,СВЦЭМ!$A$34:$A$777,$A376,СВЦЭМ!$B$34:$B$777,G$366)+'СЕТ СН'!$F$13</f>
        <v>706.74000596999997</v>
      </c>
      <c r="H376" s="37">
        <f>SUMIFS(СВЦЭМ!$K$34:$K$777,СВЦЭМ!$A$34:$A$777,$A376,СВЦЭМ!$B$34:$B$777,H$366)+'СЕТ СН'!$F$13</f>
        <v>668.09454043999995</v>
      </c>
      <c r="I376" s="37">
        <f>SUMIFS(СВЦЭМ!$K$34:$K$777,СВЦЭМ!$A$34:$A$777,$A376,СВЦЭМ!$B$34:$B$777,I$366)+'СЕТ СН'!$F$13</f>
        <v>583.32484036000005</v>
      </c>
      <c r="J376" s="37">
        <f>SUMIFS(СВЦЭМ!$K$34:$K$777,СВЦЭМ!$A$34:$A$777,$A376,СВЦЭМ!$B$34:$B$777,J$366)+'СЕТ СН'!$F$13</f>
        <v>519.61010427999997</v>
      </c>
      <c r="K376" s="37">
        <f>SUMIFS(СВЦЭМ!$K$34:$K$777,СВЦЭМ!$A$34:$A$777,$A376,СВЦЭМ!$B$34:$B$777,K$366)+'СЕТ СН'!$F$13</f>
        <v>475.97892659000001</v>
      </c>
      <c r="L376" s="37">
        <f>SUMIFS(СВЦЭМ!$K$34:$K$777,СВЦЭМ!$A$34:$A$777,$A376,СВЦЭМ!$B$34:$B$777,L$366)+'СЕТ СН'!$F$13</f>
        <v>457.76454962999998</v>
      </c>
      <c r="M376" s="37">
        <f>SUMIFS(СВЦЭМ!$K$34:$K$777,СВЦЭМ!$A$34:$A$777,$A376,СВЦЭМ!$B$34:$B$777,M$366)+'СЕТ СН'!$F$13</f>
        <v>455.57456209999998</v>
      </c>
      <c r="N376" s="37">
        <f>SUMIFS(СВЦЭМ!$K$34:$K$777,СВЦЭМ!$A$34:$A$777,$A376,СВЦЭМ!$B$34:$B$777,N$366)+'СЕТ СН'!$F$13</f>
        <v>461.57857953000001</v>
      </c>
      <c r="O376" s="37">
        <f>SUMIFS(СВЦЭМ!$K$34:$K$777,СВЦЭМ!$A$34:$A$777,$A376,СВЦЭМ!$B$34:$B$777,O$366)+'СЕТ СН'!$F$13</f>
        <v>491.82652626999999</v>
      </c>
      <c r="P376" s="37">
        <f>SUMIFS(СВЦЭМ!$K$34:$K$777,СВЦЭМ!$A$34:$A$777,$A376,СВЦЭМ!$B$34:$B$777,P$366)+'СЕТ СН'!$F$13</f>
        <v>483.25630423000001</v>
      </c>
      <c r="Q376" s="37">
        <f>SUMIFS(СВЦЭМ!$K$34:$K$777,СВЦЭМ!$A$34:$A$777,$A376,СВЦЭМ!$B$34:$B$777,Q$366)+'СЕТ СН'!$F$13</f>
        <v>485.56261757999999</v>
      </c>
      <c r="R376" s="37">
        <f>SUMIFS(СВЦЭМ!$K$34:$K$777,СВЦЭМ!$A$34:$A$777,$A376,СВЦЭМ!$B$34:$B$777,R$366)+'СЕТ СН'!$F$13</f>
        <v>485.34130808999998</v>
      </c>
      <c r="S376" s="37">
        <f>SUMIFS(СВЦЭМ!$K$34:$K$777,СВЦЭМ!$A$34:$A$777,$A376,СВЦЭМ!$B$34:$B$777,S$366)+'СЕТ СН'!$F$13</f>
        <v>484.83755932999998</v>
      </c>
      <c r="T376" s="37">
        <f>SUMIFS(СВЦЭМ!$K$34:$K$777,СВЦЭМ!$A$34:$A$777,$A376,СВЦЭМ!$B$34:$B$777,T$366)+'СЕТ СН'!$F$13</f>
        <v>487.75460499000002</v>
      </c>
      <c r="U376" s="37">
        <f>SUMIFS(СВЦЭМ!$K$34:$K$777,СВЦЭМ!$A$34:$A$777,$A376,СВЦЭМ!$B$34:$B$777,U$366)+'СЕТ СН'!$F$13</f>
        <v>485.65646624999999</v>
      </c>
      <c r="V376" s="37">
        <f>SUMIFS(СВЦЭМ!$K$34:$K$777,СВЦЭМ!$A$34:$A$777,$A376,СВЦЭМ!$B$34:$B$777,V$366)+'СЕТ СН'!$F$13</f>
        <v>469.45796763999999</v>
      </c>
      <c r="W376" s="37">
        <f>SUMIFS(СВЦЭМ!$K$34:$K$777,СВЦЭМ!$A$34:$A$777,$A376,СВЦЭМ!$B$34:$B$777,W$366)+'СЕТ СН'!$F$13</f>
        <v>494.33715491999999</v>
      </c>
      <c r="X376" s="37">
        <f>SUMIFS(СВЦЭМ!$K$34:$K$777,СВЦЭМ!$A$34:$A$777,$A376,СВЦЭМ!$B$34:$B$777,X$366)+'СЕТ СН'!$F$13</f>
        <v>558.22367729999996</v>
      </c>
      <c r="Y376" s="37">
        <f>SUMIFS(СВЦЭМ!$K$34:$K$777,СВЦЭМ!$A$34:$A$777,$A376,СВЦЭМ!$B$34:$B$777,Y$366)+'СЕТ СН'!$F$13</f>
        <v>612.41421794999997</v>
      </c>
    </row>
    <row r="377" spans="1:25" ht="15.75" x14ac:dyDescent="0.2">
      <c r="A377" s="36">
        <f t="shared" si="10"/>
        <v>43262</v>
      </c>
      <c r="B377" s="37">
        <f>SUMIFS(СВЦЭМ!$K$34:$K$777,СВЦЭМ!$A$34:$A$777,$A377,СВЦЭМ!$B$34:$B$777,B$366)+'СЕТ СН'!$F$13</f>
        <v>641.61979858999996</v>
      </c>
      <c r="C377" s="37">
        <f>SUMIFS(СВЦЭМ!$K$34:$K$777,СВЦЭМ!$A$34:$A$777,$A377,СВЦЭМ!$B$34:$B$777,C$366)+'СЕТ СН'!$F$13</f>
        <v>679.53098096999997</v>
      </c>
      <c r="D377" s="37">
        <f>SUMIFS(СВЦЭМ!$K$34:$K$777,СВЦЭМ!$A$34:$A$777,$A377,СВЦЭМ!$B$34:$B$777,D$366)+'СЕТ СН'!$F$13</f>
        <v>702.65003378999995</v>
      </c>
      <c r="E377" s="37">
        <f>SUMIFS(СВЦЭМ!$K$34:$K$777,СВЦЭМ!$A$34:$A$777,$A377,СВЦЭМ!$B$34:$B$777,E$366)+'СЕТ СН'!$F$13</f>
        <v>703.18510486000002</v>
      </c>
      <c r="F377" s="37">
        <f>SUMIFS(СВЦЭМ!$K$34:$K$777,СВЦЭМ!$A$34:$A$777,$A377,СВЦЭМ!$B$34:$B$777,F$366)+'СЕТ СН'!$F$13</f>
        <v>694.71764236000001</v>
      </c>
      <c r="G377" s="37">
        <f>SUMIFS(СВЦЭМ!$K$34:$K$777,СВЦЭМ!$A$34:$A$777,$A377,СВЦЭМ!$B$34:$B$777,G$366)+'СЕТ СН'!$F$13</f>
        <v>701.15818905000003</v>
      </c>
      <c r="H377" s="37">
        <f>SUMIFS(СВЦЭМ!$K$34:$K$777,СВЦЭМ!$A$34:$A$777,$A377,СВЦЭМ!$B$34:$B$777,H$366)+'СЕТ СН'!$F$13</f>
        <v>690.60469842999998</v>
      </c>
      <c r="I377" s="37">
        <f>SUMIFS(СВЦЭМ!$K$34:$K$777,СВЦЭМ!$A$34:$A$777,$A377,СВЦЭМ!$B$34:$B$777,I$366)+'СЕТ СН'!$F$13</f>
        <v>613.78517402</v>
      </c>
      <c r="J377" s="37">
        <f>SUMIFS(СВЦЭМ!$K$34:$K$777,СВЦЭМ!$A$34:$A$777,$A377,СВЦЭМ!$B$34:$B$777,J$366)+'СЕТ СН'!$F$13</f>
        <v>518.33476912000003</v>
      </c>
      <c r="K377" s="37">
        <f>SUMIFS(СВЦЭМ!$K$34:$K$777,СВЦЭМ!$A$34:$A$777,$A377,СВЦЭМ!$B$34:$B$777,K$366)+'СЕТ СН'!$F$13</f>
        <v>478.13677816000001</v>
      </c>
      <c r="L377" s="37">
        <f>SUMIFS(СВЦЭМ!$K$34:$K$777,СВЦЭМ!$A$34:$A$777,$A377,СВЦЭМ!$B$34:$B$777,L$366)+'СЕТ СН'!$F$13</f>
        <v>464.13143552999998</v>
      </c>
      <c r="M377" s="37">
        <f>SUMIFS(СВЦЭМ!$K$34:$K$777,СВЦЭМ!$A$34:$A$777,$A377,СВЦЭМ!$B$34:$B$777,M$366)+'СЕТ СН'!$F$13</f>
        <v>463.75957165</v>
      </c>
      <c r="N377" s="37">
        <f>SUMIFS(СВЦЭМ!$K$34:$K$777,СВЦЭМ!$A$34:$A$777,$A377,СВЦЭМ!$B$34:$B$777,N$366)+'СЕТ СН'!$F$13</f>
        <v>467.13762940999999</v>
      </c>
      <c r="O377" s="37">
        <f>SUMIFS(СВЦЭМ!$K$34:$K$777,СВЦЭМ!$A$34:$A$777,$A377,СВЦЭМ!$B$34:$B$777,O$366)+'СЕТ СН'!$F$13</f>
        <v>481.12932044000001</v>
      </c>
      <c r="P377" s="37">
        <f>SUMIFS(СВЦЭМ!$K$34:$K$777,СВЦЭМ!$A$34:$A$777,$A377,СВЦЭМ!$B$34:$B$777,P$366)+'СЕТ СН'!$F$13</f>
        <v>488.68823039</v>
      </c>
      <c r="Q377" s="37">
        <f>SUMIFS(СВЦЭМ!$K$34:$K$777,СВЦЭМ!$A$34:$A$777,$A377,СВЦЭМ!$B$34:$B$777,Q$366)+'СЕТ СН'!$F$13</f>
        <v>479.66201708</v>
      </c>
      <c r="R377" s="37">
        <f>SUMIFS(СВЦЭМ!$K$34:$K$777,СВЦЭМ!$A$34:$A$777,$A377,СВЦЭМ!$B$34:$B$777,R$366)+'СЕТ СН'!$F$13</f>
        <v>478.19834773999997</v>
      </c>
      <c r="S377" s="37">
        <f>SUMIFS(СВЦЭМ!$K$34:$K$777,СВЦЭМ!$A$34:$A$777,$A377,СВЦЭМ!$B$34:$B$777,S$366)+'СЕТ СН'!$F$13</f>
        <v>478.58280968000003</v>
      </c>
      <c r="T377" s="37">
        <f>SUMIFS(СВЦЭМ!$K$34:$K$777,СВЦЭМ!$A$34:$A$777,$A377,СВЦЭМ!$B$34:$B$777,T$366)+'СЕТ СН'!$F$13</f>
        <v>476.04451316000001</v>
      </c>
      <c r="U377" s="37">
        <f>SUMIFS(СВЦЭМ!$K$34:$K$777,СВЦЭМ!$A$34:$A$777,$A377,СВЦЭМ!$B$34:$B$777,U$366)+'СЕТ СН'!$F$13</f>
        <v>478.76530403999999</v>
      </c>
      <c r="V377" s="37">
        <f>SUMIFS(СВЦЭМ!$K$34:$K$777,СВЦЭМ!$A$34:$A$777,$A377,СВЦЭМ!$B$34:$B$777,V$366)+'СЕТ СН'!$F$13</f>
        <v>470.26537999999999</v>
      </c>
      <c r="W377" s="37">
        <f>SUMIFS(СВЦЭМ!$K$34:$K$777,СВЦЭМ!$A$34:$A$777,$A377,СВЦЭМ!$B$34:$B$777,W$366)+'СЕТ СН'!$F$13</f>
        <v>491.29787992000001</v>
      </c>
      <c r="X377" s="37">
        <f>SUMIFS(СВЦЭМ!$K$34:$K$777,СВЦЭМ!$A$34:$A$777,$A377,СВЦЭМ!$B$34:$B$777,X$366)+'СЕТ СН'!$F$13</f>
        <v>557.80286745000001</v>
      </c>
      <c r="Y377" s="37">
        <f>SUMIFS(СВЦЭМ!$K$34:$K$777,СВЦЭМ!$A$34:$A$777,$A377,СВЦЭМ!$B$34:$B$777,Y$366)+'СЕТ СН'!$F$13</f>
        <v>641.27387572999999</v>
      </c>
    </row>
    <row r="378" spans="1:25" ht="15.75" x14ac:dyDescent="0.2">
      <c r="A378" s="36">
        <f t="shared" si="10"/>
        <v>43263</v>
      </c>
      <c r="B378" s="37">
        <f>SUMIFS(СВЦЭМ!$K$34:$K$777,СВЦЭМ!$A$34:$A$777,$A378,СВЦЭМ!$B$34:$B$777,B$366)+'СЕТ СН'!$F$13</f>
        <v>670.51222195000003</v>
      </c>
      <c r="C378" s="37">
        <f>SUMIFS(СВЦЭМ!$K$34:$K$777,СВЦЭМ!$A$34:$A$777,$A378,СВЦЭМ!$B$34:$B$777,C$366)+'СЕТ СН'!$F$13</f>
        <v>690.32023028000003</v>
      </c>
      <c r="D378" s="37">
        <f>SUMIFS(СВЦЭМ!$K$34:$K$777,СВЦЭМ!$A$34:$A$777,$A378,СВЦЭМ!$B$34:$B$777,D$366)+'СЕТ СН'!$F$13</f>
        <v>696.49549497999999</v>
      </c>
      <c r="E378" s="37">
        <f>SUMIFS(СВЦЭМ!$K$34:$K$777,СВЦЭМ!$A$34:$A$777,$A378,СВЦЭМ!$B$34:$B$777,E$366)+'СЕТ СН'!$F$13</f>
        <v>711.86457786000005</v>
      </c>
      <c r="F378" s="37">
        <f>SUMIFS(СВЦЭМ!$K$34:$K$777,СВЦЭМ!$A$34:$A$777,$A378,СВЦЭМ!$B$34:$B$777,F$366)+'СЕТ СН'!$F$13</f>
        <v>710.40244917999996</v>
      </c>
      <c r="G378" s="37">
        <f>SUMIFS(СВЦЭМ!$K$34:$K$777,СВЦЭМ!$A$34:$A$777,$A378,СВЦЭМ!$B$34:$B$777,G$366)+'СЕТ СН'!$F$13</f>
        <v>710.88737891999995</v>
      </c>
      <c r="H378" s="37">
        <f>SUMIFS(СВЦЭМ!$K$34:$K$777,СВЦЭМ!$A$34:$A$777,$A378,СВЦЭМ!$B$34:$B$777,H$366)+'СЕТ СН'!$F$13</f>
        <v>700.69592544</v>
      </c>
      <c r="I378" s="37">
        <f>SUMIFS(СВЦЭМ!$K$34:$K$777,СВЦЭМ!$A$34:$A$777,$A378,СВЦЭМ!$B$34:$B$777,I$366)+'СЕТ СН'!$F$13</f>
        <v>626.01583337</v>
      </c>
      <c r="J378" s="37">
        <f>SUMIFS(СВЦЭМ!$K$34:$K$777,СВЦЭМ!$A$34:$A$777,$A378,СВЦЭМ!$B$34:$B$777,J$366)+'СЕТ СН'!$F$13</f>
        <v>530.63144353999996</v>
      </c>
      <c r="K378" s="37">
        <f>SUMIFS(СВЦЭМ!$K$34:$K$777,СВЦЭМ!$A$34:$A$777,$A378,СВЦЭМ!$B$34:$B$777,K$366)+'СЕТ СН'!$F$13</f>
        <v>482.01147014999998</v>
      </c>
      <c r="L378" s="37">
        <f>SUMIFS(СВЦЭМ!$K$34:$K$777,СВЦЭМ!$A$34:$A$777,$A378,СВЦЭМ!$B$34:$B$777,L$366)+'СЕТ СН'!$F$13</f>
        <v>475.07212048000002</v>
      </c>
      <c r="M378" s="37">
        <f>SUMIFS(СВЦЭМ!$K$34:$K$777,СВЦЭМ!$A$34:$A$777,$A378,СВЦЭМ!$B$34:$B$777,M$366)+'СЕТ СН'!$F$13</f>
        <v>470.650083</v>
      </c>
      <c r="N378" s="37">
        <f>SUMIFS(СВЦЭМ!$K$34:$K$777,СВЦЭМ!$A$34:$A$777,$A378,СВЦЭМ!$B$34:$B$777,N$366)+'СЕТ СН'!$F$13</f>
        <v>472.12109091999997</v>
      </c>
      <c r="O378" s="37">
        <f>SUMIFS(СВЦЭМ!$K$34:$K$777,СВЦЭМ!$A$34:$A$777,$A378,СВЦЭМ!$B$34:$B$777,O$366)+'СЕТ СН'!$F$13</f>
        <v>485.61815031999998</v>
      </c>
      <c r="P378" s="37">
        <f>SUMIFS(СВЦЭМ!$K$34:$K$777,СВЦЭМ!$A$34:$A$777,$A378,СВЦЭМ!$B$34:$B$777,P$366)+'СЕТ СН'!$F$13</f>
        <v>485.40742738</v>
      </c>
      <c r="Q378" s="37">
        <f>SUMIFS(СВЦЭМ!$K$34:$K$777,СВЦЭМ!$A$34:$A$777,$A378,СВЦЭМ!$B$34:$B$777,Q$366)+'СЕТ СН'!$F$13</f>
        <v>483.94904467999999</v>
      </c>
      <c r="R378" s="37">
        <f>SUMIFS(СВЦЭМ!$K$34:$K$777,СВЦЭМ!$A$34:$A$777,$A378,СВЦЭМ!$B$34:$B$777,R$366)+'СЕТ СН'!$F$13</f>
        <v>480.74834340000001</v>
      </c>
      <c r="S378" s="37">
        <f>SUMIFS(СВЦЭМ!$K$34:$K$777,СВЦЭМ!$A$34:$A$777,$A378,СВЦЭМ!$B$34:$B$777,S$366)+'СЕТ СН'!$F$13</f>
        <v>485.40958893999999</v>
      </c>
      <c r="T378" s="37">
        <f>SUMIFS(СВЦЭМ!$K$34:$K$777,СВЦЭМ!$A$34:$A$777,$A378,СВЦЭМ!$B$34:$B$777,T$366)+'СЕТ СН'!$F$13</f>
        <v>481.94704479000001</v>
      </c>
      <c r="U378" s="37">
        <f>SUMIFS(СВЦЭМ!$K$34:$K$777,СВЦЭМ!$A$34:$A$777,$A378,СВЦЭМ!$B$34:$B$777,U$366)+'СЕТ СН'!$F$13</f>
        <v>484.05185591999998</v>
      </c>
      <c r="V378" s="37">
        <f>SUMIFS(СВЦЭМ!$K$34:$K$777,СВЦЭМ!$A$34:$A$777,$A378,СВЦЭМ!$B$34:$B$777,V$366)+'СЕТ СН'!$F$13</f>
        <v>475.66066196999998</v>
      </c>
      <c r="W378" s="37">
        <f>SUMIFS(СВЦЭМ!$K$34:$K$777,СВЦЭМ!$A$34:$A$777,$A378,СВЦЭМ!$B$34:$B$777,W$366)+'СЕТ СН'!$F$13</f>
        <v>499.33133192000003</v>
      </c>
      <c r="X378" s="37">
        <f>SUMIFS(СВЦЭМ!$K$34:$K$777,СВЦЭМ!$A$34:$A$777,$A378,СВЦЭМ!$B$34:$B$777,X$366)+'СЕТ СН'!$F$13</f>
        <v>565.95968234999998</v>
      </c>
      <c r="Y378" s="37">
        <f>SUMIFS(СВЦЭМ!$K$34:$K$777,СВЦЭМ!$A$34:$A$777,$A378,СВЦЭМ!$B$34:$B$777,Y$366)+'СЕТ СН'!$F$13</f>
        <v>649.55844281999998</v>
      </c>
    </row>
    <row r="379" spans="1:25" ht="15.75" x14ac:dyDescent="0.2">
      <c r="A379" s="36">
        <f t="shared" si="10"/>
        <v>43264</v>
      </c>
      <c r="B379" s="37">
        <f>SUMIFS(СВЦЭМ!$K$34:$K$777,СВЦЭМ!$A$34:$A$777,$A379,СВЦЭМ!$B$34:$B$777,B$366)+'СЕТ СН'!$F$13</f>
        <v>676.71122511999999</v>
      </c>
      <c r="C379" s="37">
        <f>SUMIFS(СВЦЭМ!$K$34:$K$777,СВЦЭМ!$A$34:$A$777,$A379,СВЦЭМ!$B$34:$B$777,C$366)+'СЕТ СН'!$F$13</f>
        <v>692.61093492999998</v>
      </c>
      <c r="D379" s="37">
        <f>SUMIFS(СВЦЭМ!$K$34:$K$777,СВЦЭМ!$A$34:$A$777,$A379,СВЦЭМ!$B$34:$B$777,D$366)+'СЕТ СН'!$F$13</f>
        <v>699.58731651999994</v>
      </c>
      <c r="E379" s="37">
        <f>SUMIFS(СВЦЭМ!$K$34:$K$777,СВЦЭМ!$A$34:$A$777,$A379,СВЦЭМ!$B$34:$B$777,E$366)+'СЕТ СН'!$F$13</f>
        <v>714.73054301000002</v>
      </c>
      <c r="F379" s="37">
        <f>SUMIFS(СВЦЭМ!$K$34:$K$777,СВЦЭМ!$A$34:$A$777,$A379,СВЦЭМ!$B$34:$B$777,F$366)+'СЕТ СН'!$F$13</f>
        <v>712.69277844999999</v>
      </c>
      <c r="G379" s="37">
        <f>SUMIFS(СВЦЭМ!$K$34:$K$777,СВЦЭМ!$A$34:$A$777,$A379,СВЦЭМ!$B$34:$B$777,G$366)+'СЕТ СН'!$F$13</f>
        <v>715.42728670999998</v>
      </c>
      <c r="H379" s="37">
        <f>SUMIFS(СВЦЭМ!$K$34:$K$777,СВЦЭМ!$A$34:$A$777,$A379,СВЦЭМ!$B$34:$B$777,H$366)+'СЕТ СН'!$F$13</f>
        <v>708.03212656999995</v>
      </c>
      <c r="I379" s="37">
        <f>SUMIFS(СВЦЭМ!$K$34:$K$777,СВЦЭМ!$A$34:$A$777,$A379,СВЦЭМ!$B$34:$B$777,I$366)+'СЕТ СН'!$F$13</f>
        <v>606.12954305999995</v>
      </c>
      <c r="J379" s="37">
        <f>SUMIFS(СВЦЭМ!$K$34:$K$777,СВЦЭМ!$A$34:$A$777,$A379,СВЦЭМ!$B$34:$B$777,J$366)+'СЕТ СН'!$F$13</f>
        <v>525.43345866000004</v>
      </c>
      <c r="K379" s="37">
        <f>SUMIFS(СВЦЭМ!$K$34:$K$777,СВЦЭМ!$A$34:$A$777,$A379,СВЦЭМ!$B$34:$B$777,K$366)+'СЕТ СН'!$F$13</f>
        <v>492.63336014999999</v>
      </c>
      <c r="L379" s="37">
        <f>SUMIFS(СВЦЭМ!$K$34:$K$777,СВЦЭМ!$A$34:$A$777,$A379,СВЦЭМ!$B$34:$B$777,L$366)+'СЕТ СН'!$F$13</f>
        <v>483.50564469</v>
      </c>
      <c r="M379" s="37">
        <f>SUMIFS(СВЦЭМ!$K$34:$K$777,СВЦЭМ!$A$34:$A$777,$A379,СВЦЭМ!$B$34:$B$777,M$366)+'СЕТ СН'!$F$13</f>
        <v>485.60281350999998</v>
      </c>
      <c r="N379" s="37">
        <f>SUMIFS(СВЦЭМ!$K$34:$K$777,СВЦЭМ!$A$34:$A$777,$A379,СВЦЭМ!$B$34:$B$777,N$366)+'СЕТ СН'!$F$13</f>
        <v>494.94485959000002</v>
      </c>
      <c r="O379" s="37">
        <f>SUMIFS(СВЦЭМ!$K$34:$K$777,СВЦЭМ!$A$34:$A$777,$A379,СВЦЭМ!$B$34:$B$777,O$366)+'СЕТ СН'!$F$13</f>
        <v>503.70289635</v>
      </c>
      <c r="P379" s="37">
        <f>SUMIFS(СВЦЭМ!$K$34:$K$777,СВЦЭМ!$A$34:$A$777,$A379,СВЦЭМ!$B$34:$B$777,P$366)+'СЕТ СН'!$F$13</f>
        <v>501.26172061</v>
      </c>
      <c r="Q379" s="37">
        <f>SUMIFS(СВЦЭМ!$K$34:$K$777,СВЦЭМ!$A$34:$A$777,$A379,СВЦЭМ!$B$34:$B$777,Q$366)+'СЕТ СН'!$F$13</f>
        <v>483.53207872000002</v>
      </c>
      <c r="R379" s="37">
        <f>SUMIFS(СВЦЭМ!$K$34:$K$777,СВЦЭМ!$A$34:$A$777,$A379,СВЦЭМ!$B$34:$B$777,R$366)+'СЕТ СН'!$F$13</f>
        <v>485.73431949000002</v>
      </c>
      <c r="S379" s="37">
        <f>SUMIFS(СВЦЭМ!$K$34:$K$777,СВЦЭМ!$A$34:$A$777,$A379,СВЦЭМ!$B$34:$B$777,S$366)+'СЕТ СН'!$F$13</f>
        <v>497.83426204</v>
      </c>
      <c r="T379" s="37">
        <f>SUMIFS(СВЦЭМ!$K$34:$K$777,СВЦЭМ!$A$34:$A$777,$A379,СВЦЭМ!$B$34:$B$777,T$366)+'СЕТ СН'!$F$13</f>
        <v>497.32370075</v>
      </c>
      <c r="U379" s="37">
        <f>SUMIFS(СВЦЭМ!$K$34:$K$777,СВЦЭМ!$A$34:$A$777,$A379,СВЦЭМ!$B$34:$B$777,U$366)+'СЕТ СН'!$F$13</f>
        <v>493.10580229999999</v>
      </c>
      <c r="V379" s="37">
        <f>SUMIFS(СВЦЭМ!$K$34:$K$777,СВЦЭМ!$A$34:$A$777,$A379,СВЦЭМ!$B$34:$B$777,V$366)+'СЕТ СН'!$F$13</f>
        <v>491.91504121999998</v>
      </c>
      <c r="W379" s="37">
        <f>SUMIFS(СВЦЭМ!$K$34:$K$777,СВЦЭМ!$A$34:$A$777,$A379,СВЦЭМ!$B$34:$B$777,W$366)+'СЕТ СН'!$F$13</f>
        <v>523.57916772999999</v>
      </c>
      <c r="X379" s="37">
        <f>SUMIFS(СВЦЭМ!$K$34:$K$777,СВЦЭМ!$A$34:$A$777,$A379,СВЦЭМ!$B$34:$B$777,X$366)+'СЕТ СН'!$F$13</f>
        <v>594.42312556000002</v>
      </c>
      <c r="Y379" s="37">
        <f>SUMIFS(СВЦЭМ!$K$34:$K$777,СВЦЭМ!$A$34:$A$777,$A379,СВЦЭМ!$B$34:$B$777,Y$366)+'СЕТ СН'!$F$13</f>
        <v>663.39669627000001</v>
      </c>
    </row>
    <row r="380" spans="1:25" ht="15.75" x14ac:dyDescent="0.2">
      <c r="A380" s="36">
        <f t="shared" si="10"/>
        <v>43265</v>
      </c>
      <c r="B380" s="37">
        <f>SUMIFS(СВЦЭМ!$K$34:$K$777,СВЦЭМ!$A$34:$A$777,$A380,СВЦЭМ!$B$34:$B$777,B$366)+'СЕТ СН'!$F$13</f>
        <v>701.74674903000005</v>
      </c>
      <c r="C380" s="37">
        <f>SUMIFS(СВЦЭМ!$K$34:$K$777,СВЦЭМ!$A$34:$A$777,$A380,СВЦЭМ!$B$34:$B$777,C$366)+'СЕТ СН'!$F$13</f>
        <v>727.92538920000004</v>
      </c>
      <c r="D380" s="37">
        <f>SUMIFS(СВЦЭМ!$K$34:$K$777,СВЦЭМ!$A$34:$A$777,$A380,СВЦЭМ!$B$34:$B$777,D$366)+'СЕТ СН'!$F$13</f>
        <v>721.93155161000004</v>
      </c>
      <c r="E380" s="37">
        <f>SUMIFS(СВЦЭМ!$K$34:$K$777,СВЦЭМ!$A$34:$A$777,$A380,СВЦЭМ!$B$34:$B$777,E$366)+'СЕТ СН'!$F$13</f>
        <v>723.43465370000001</v>
      </c>
      <c r="F380" s="37">
        <f>SUMIFS(СВЦЭМ!$K$34:$K$777,СВЦЭМ!$A$34:$A$777,$A380,СВЦЭМ!$B$34:$B$777,F$366)+'СЕТ СН'!$F$13</f>
        <v>721.18838843000003</v>
      </c>
      <c r="G380" s="37">
        <f>SUMIFS(СВЦЭМ!$K$34:$K$777,СВЦЭМ!$A$34:$A$777,$A380,СВЦЭМ!$B$34:$B$777,G$366)+'СЕТ СН'!$F$13</f>
        <v>723.91707068000005</v>
      </c>
      <c r="H380" s="37">
        <f>SUMIFS(СВЦЭМ!$K$34:$K$777,СВЦЭМ!$A$34:$A$777,$A380,СВЦЭМ!$B$34:$B$777,H$366)+'СЕТ СН'!$F$13</f>
        <v>705.84830366000006</v>
      </c>
      <c r="I380" s="37">
        <f>SUMIFS(СВЦЭМ!$K$34:$K$777,СВЦЭМ!$A$34:$A$777,$A380,СВЦЭМ!$B$34:$B$777,I$366)+'СЕТ СН'!$F$13</f>
        <v>607.61766046000002</v>
      </c>
      <c r="J380" s="37">
        <f>SUMIFS(СВЦЭМ!$K$34:$K$777,СВЦЭМ!$A$34:$A$777,$A380,СВЦЭМ!$B$34:$B$777,J$366)+'СЕТ СН'!$F$13</f>
        <v>532.72806267999999</v>
      </c>
      <c r="K380" s="37">
        <f>SUMIFS(СВЦЭМ!$K$34:$K$777,СВЦЭМ!$A$34:$A$777,$A380,СВЦЭМ!$B$34:$B$777,K$366)+'СЕТ СН'!$F$13</f>
        <v>491.40318156000001</v>
      </c>
      <c r="L380" s="37">
        <f>SUMIFS(СВЦЭМ!$K$34:$K$777,СВЦЭМ!$A$34:$A$777,$A380,СВЦЭМ!$B$34:$B$777,L$366)+'СЕТ СН'!$F$13</f>
        <v>486.96194969999999</v>
      </c>
      <c r="M380" s="37">
        <f>SUMIFS(СВЦЭМ!$K$34:$K$777,СВЦЭМ!$A$34:$A$777,$A380,СВЦЭМ!$B$34:$B$777,M$366)+'СЕТ СН'!$F$13</f>
        <v>488.52962893</v>
      </c>
      <c r="N380" s="37">
        <f>SUMIFS(СВЦЭМ!$K$34:$K$777,СВЦЭМ!$A$34:$A$777,$A380,СВЦЭМ!$B$34:$B$777,N$366)+'СЕТ СН'!$F$13</f>
        <v>478.48954397</v>
      </c>
      <c r="O380" s="37">
        <f>SUMIFS(СВЦЭМ!$K$34:$K$777,СВЦЭМ!$A$34:$A$777,$A380,СВЦЭМ!$B$34:$B$777,O$366)+'СЕТ СН'!$F$13</f>
        <v>482.4880465</v>
      </c>
      <c r="P380" s="37">
        <f>SUMIFS(СВЦЭМ!$K$34:$K$777,СВЦЭМ!$A$34:$A$777,$A380,СВЦЭМ!$B$34:$B$777,P$366)+'СЕТ СН'!$F$13</f>
        <v>493.52299411000001</v>
      </c>
      <c r="Q380" s="37">
        <f>SUMIFS(СВЦЭМ!$K$34:$K$777,СВЦЭМ!$A$34:$A$777,$A380,СВЦЭМ!$B$34:$B$777,Q$366)+'СЕТ СН'!$F$13</f>
        <v>498.93252956999999</v>
      </c>
      <c r="R380" s="37">
        <f>SUMIFS(СВЦЭМ!$K$34:$K$777,СВЦЭМ!$A$34:$A$777,$A380,СВЦЭМ!$B$34:$B$777,R$366)+'СЕТ СН'!$F$13</f>
        <v>502.10492283000002</v>
      </c>
      <c r="S380" s="37">
        <f>SUMIFS(СВЦЭМ!$K$34:$K$777,СВЦЭМ!$A$34:$A$777,$A380,СВЦЭМ!$B$34:$B$777,S$366)+'СЕТ СН'!$F$13</f>
        <v>504.25267313000001</v>
      </c>
      <c r="T380" s="37">
        <f>SUMIFS(СВЦЭМ!$K$34:$K$777,СВЦЭМ!$A$34:$A$777,$A380,СВЦЭМ!$B$34:$B$777,T$366)+'СЕТ СН'!$F$13</f>
        <v>506.17696496000002</v>
      </c>
      <c r="U380" s="37">
        <f>SUMIFS(СВЦЭМ!$K$34:$K$777,СВЦЭМ!$A$34:$A$777,$A380,СВЦЭМ!$B$34:$B$777,U$366)+'СЕТ СН'!$F$13</f>
        <v>494.34927627000002</v>
      </c>
      <c r="V380" s="37">
        <f>SUMIFS(СВЦЭМ!$K$34:$K$777,СВЦЭМ!$A$34:$A$777,$A380,СВЦЭМ!$B$34:$B$777,V$366)+'СЕТ СН'!$F$13</f>
        <v>493.81694062999998</v>
      </c>
      <c r="W380" s="37">
        <f>SUMIFS(СВЦЭМ!$K$34:$K$777,СВЦЭМ!$A$34:$A$777,$A380,СВЦЭМ!$B$34:$B$777,W$366)+'СЕТ СН'!$F$13</f>
        <v>520.77215008999997</v>
      </c>
      <c r="X380" s="37">
        <f>SUMIFS(СВЦЭМ!$K$34:$K$777,СВЦЭМ!$A$34:$A$777,$A380,СВЦЭМ!$B$34:$B$777,X$366)+'СЕТ СН'!$F$13</f>
        <v>597.95328495000001</v>
      </c>
      <c r="Y380" s="37">
        <f>SUMIFS(СВЦЭМ!$K$34:$K$777,СВЦЭМ!$A$34:$A$777,$A380,СВЦЭМ!$B$34:$B$777,Y$366)+'СЕТ СН'!$F$13</f>
        <v>691.47957947999998</v>
      </c>
    </row>
    <row r="381" spans="1:25" ht="15.75" x14ac:dyDescent="0.2">
      <c r="A381" s="36">
        <f t="shared" si="10"/>
        <v>43266</v>
      </c>
      <c r="B381" s="37">
        <f>SUMIFS(СВЦЭМ!$K$34:$K$777,СВЦЭМ!$A$34:$A$777,$A381,СВЦЭМ!$B$34:$B$777,B$366)+'СЕТ СН'!$F$13</f>
        <v>682.48023882999996</v>
      </c>
      <c r="C381" s="37">
        <f>SUMIFS(СВЦЭМ!$K$34:$K$777,СВЦЭМ!$A$34:$A$777,$A381,СВЦЭМ!$B$34:$B$777,C$366)+'СЕТ СН'!$F$13</f>
        <v>723.72183006</v>
      </c>
      <c r="D381" s="37">
        <f>SUMIFS(СВЦЭМ!$K$34:$K$777,СВЦЭМ!$A$34:$A$777,$A381,СВЦЭМ!$B$34:$B$777,D$366)+'СЕТ СН'!$F$13</f>
        <v>722.27680272999999</v>
      </c>
      <c r="E381" s="37">
        <f>SUMIFS(СВЦЭМ!$K$34:$K$777,СВЦЭМ!$A$34:$A$777,$A381,СВЦЭМ!$B$34:$B$777,E$366)+'СЕТ СН'!$F$13</f>
        <v>717.75070084000004</v>
      </c>
      <c r="F381" s="37">
        <f>SUMIFS(СВЦЭМ!$K$34:$K$777,СВЦЭМ!$A$34:$A$777,$A381,СВЦЭМ!$B$34:$B$777,F$366)+'СЕТ СН'!$F$13</f>
        <v>716.34700382000005</v>
      </c>
      <c r="G381" s="37">
        <f>SUMIFS(СВЦЭМ!$K$34:$K$777,СВЦЭМ!$A$34:$A$777,$A381,СВЦЭМ!$B$34:$B$777,G$366)+'СЕТ СН'!$F$13</f>
        <v>718.28704511000001</v>
      </c>
      <c r="H381" s="37">
        <f>SUMIFS(СВЦЭМ!$K$34:$K$777,СВЦЭМ!$A$34:$A$777,$A381,СВЦЭМ!$B$34:$B$777,H$366)+'СЕТ СН'!$F$13</f>
        <v>676.94378664999999</v>
      </c>
      <c r="I381" s="37">
        <f>SUMIFS(СВЦЭМ!$K$34:$K$777,СВЦЭМ!$A$34:$A$777,$A381,СВЦЭМ!$B$34:$B$777,I$366)+'СЕТ СН'!$F$13</f>
        <v>565.12619264</v>
      </c>
      <c r="J381" s="37">
        <f>SUMIFS(СВЦЭМ!$K$34:$K$777,СВЦЭМ!$A$34:$A$777,$A381,СВЦЭМ!$B$34:$B$777,J$366)+'СЕТ СН'!$F$13</f>
        <v>503.30668032</v>
      </c>
      <c r="K381" s="37">
        <f>SUMIFS(СВЦЭМ!$K$34:$K$777,СВЦЭМ!$A$34:$A$777,$A381,СВЦЭМ!$B$34:$B$777,K$366)+'СЕТ СН'!$F$13</f>
        <v>481.14851763000001</v>
      </c>
      <c r="L381" s="37">
        <f>SUMIFS(СВЦЭМ!$K$34:$K$777,СВЦЭМ!$A$34:$A$777,$A381,СВЦЭМ!$B$34:$B$777,L$366)+'СЕТ СН'!$F$13</f>
        <v>479.85312212000002</v>
      </c>
      <c r="M381" s="37">
        <f>SUMIFS(СВЦЭМ!$K$34:$K$777,СВЦЭМ!$A$34:$A$777,$A381,СВЦЭМ!$B$34:$B$777,M$366)+'СЕТ СН'!$F$13</f>
        <v>467.71779204000001</v>
      </c>
      <c r="N381" s="37">
        <f>SUMIFS(СВЦЭМ!$K$34:$K$777,СВЦЭМ!$A$34:$A$777,$A381,СВЦЭМ!$B$34:$B$777,N$366)+'СЕТ СН'!$F$13</f>
        <v>470.58524460000001</v>
      </c>
      <c r="O381" s="37">
        <f>SUMIFS(СВЦЭМ!$K$34:$K$777,СВЦЭМ!$A$34:$A$777,$A381,СВЦЭМ!$B$34:$B$777,O$366)+'СЕТ СН'!$F$13</f>
        <v>470.29630212000001</v>
      </c>
      <c r="P381" s="37">
        <f>SUMIFS(СВЦЭМ!$K$34:$K$777,СВЦЭМ!$A$34:$A$777,$A381,СВЦЭМ!$B$34:$B$777,P$366)+'СЕТ СН'!$F$13</f>
        <v>473.69883120999998</v>
      </c>
      <c r="Q381" s="37">
        <f>SUMIFS(СВЦЭМ!$K$34:$K$777,СВЦЭМ!$A$34:$A$777,$A381,СВЦЭМ!$B$34:$B$777,Q$366)+'СЕТ СН'!$F$13</f>
        <v>499.72863001000002</v>
      </c>
      <c r="R381" s="37">
        <f>SUMIFS(СВЦЭМ!$K$34:$K$777,СВЦЭМ!$A$34:$A$777,$A381,СВЦЭМ!$B$34:$B$777,R$366)+'СЕТ СН'!$F$13</f>
        <v>485.75505557000002</v>
      </c>
      <c r="S381" s="37">
        <f>SUMIFS(СВЦЭМ!$K$34:$K$777,СВЦЭМ!$A$34:$A$777,$A381,СВЦЭМ!$B$34:$B$777,S$366)+'СЕТ СН'!$F$13</f>
        <v>478.56371629</v>
      </c>
      <c r="T381" s="37">
        <f>SUMIFS(СВЦЭМ!$K$34:$K$777,СВЦЭМ!$A$34:$A$777,$A381,СВЦЭМ!$B$34:$B$777,T$366)+'СЕТ СН'!$F$13</f>
        <v>478.02179935999999</v>
      </c>
      <c r="U381" s="37">
        <f>SUMIFS(СВЦЭМ!$K$34:$K$777,СВЦЭМ!$A$34:$A$777,$A381,СВЦЭМ!$B$34:$B$777,U$366)+'СЕТ СН'!$F$13</f>
        <v>479.54165222</v>
      </c>
      <c r="V381" s="37">
        <f>SUMIFS(СВЦЭМ!$K$34:$K$777,СВЦЭМ!$A$34:$A$777,$A381,СВЦЭМ!$B$34:$B$777,V$366)+'СЕТ СН'!$F$13</f>
        <v>483.44595657000002</v>
      </c>
      <c r="W381" s="37">
        <f>SUMIFS(СВЦЭМ!$K$34:$K$777,СВЦЭМ!$A$34:$A$777,$A381,СВЦЭМ!$B$34:$B$777,W$366)+'СЕТ СН'!$F$13</f>
        <v>518.96939714999996</v>
      </c>
      <c r="X381" s="37">
        <f>SUMIFS(СВЦЭМ!$K$34:$K$777,СВЦЭМ!$A$34:$A$777,$A381,СВЦЭМ!$B$34:$B$777,X$366)+'СЕТ СН'!$F$13</f>
        <v>587.34473721999996</v>
      </c>
      <c r="Y381" s="37">
        <f>SUMIFS(СВЦЭМ!$K$34:$K$777,СВЦЭМ!$A$34:$A$777,$A381,СВЦЭМ!$B$34:$B$777,Y$366)+'СЕТ СН'!$F$13</f>
        <v>666.6559737</v>
      </c>
    </row>
    <row r="382" spans="1:25" ht="15.75" x14ac:dyDescent="0.2">
      <c r="A382" s="36">
        <f t="shared" si="10"/>
        <v>43267</v>
      </c>
      <c r="B382" s="37">
        <f>SUMIFS(СВЦЭМ!$K$34:$K$777,СВЦЭМ!$A$34:$A$777,$A382,СВЦЭМ!$B$34:$B$777,B$366)+'СЕТ СН'!$F$13</f>
        <v>683.88325550000002</v>
      </c>
      <c r="C382" s="37">
        <f>SUMIFS(СВЦЭМ!$K$34:$K$777,СВЦЭМ!$A$34:$A$777,$A382,СВЦЭМ!$B$34:$B$777,C$366)+'СЕТ СН'!$F$13</f>
        <v>719.46178155999996</v>
      </c>
      <c r="D382" s="37">
        <f>SUMIFS(СВЦЭМ!$K$34:$K$777,СВЦЭМ!$A$34:$A$777,$A382,СВЦЭМ!$B$34:$B$777,D$366)+'СЕТ СН'!$F$13</f>
        <v>722.08729092999999</v>
      </c>
      <c r="E382" s="37">
        <f>SUMIFS(СВЦЭМ!$K$34:$K$777,СВЦЭМ!$A$34:$A$777,$A382,СВЦЭМ!$B$34:$B$777,E$366)+'СЕТ СН'!$F$13</f>
        <v>717.75759481</v>
      </c>
      <c r="F382" s="37">
        <f>SUMIFS(СВЦЭМ!$K$34:$K$777,СВЦЭМ!$A$34:$A$777,$A382,СВЦЭМ!$B$34:$B$777,F$366)+'СЕТ СН'!$F$13</f>
        <v>714.21750783000005</v>
      </c>
      <c r="G382" s="37">
        <f>SUMIFS(СВЦЭМ!$K$34:$K$777,СВЦЭМ!$A$34:$A$777,$A382,СВЦЭМ!$B$34:$B$777,G$366)+'СЕТ СН'!$F$13</f>
        <v>717.32835625999996</v>
      </c>
      <c r="H382" s="37">
        <f>SUMIFS(СВЦЭМ!$K$34:$K$777,СВЦЭМ!$A$34:$A$777,$A382,СВЦЭМ!$B$34:$B$777,H$366)+'СЕТ СН'!$F$13</f>
        <v>688.94304822000004</v>
      </c>
      <c r="I382" s="37">
        <f>SUMIFS(СВЦЭМ!$K$34:$K$777,СВЦЭМ!$A$34:$A$777,$A382,СВЦЭМ!$B$34:$B$777,I$366)+'СЕТ СН'!$F$13</f>
        <v>588.23837893999996</v>
      </c>
      <c r="J382" s="37">
        <f>SUMIFS(СВЦЭМ!$K$34:$K$777,СВЦЭМ!$A$34:$A$777,$A382,СВЦЭМ!$B$34:$B$777,J$366)+'СЕТ СН'!$F$13</f>
        <v>494.17007444000001</v>
      </c>
      <c r="K382" s="37">
        <f>SUMIFS(СВЦЭМ!$K$34:$K$777,СВЦЭМ!$A$34:$A$777,$A382,СВЦЭМ!$B$34:$B$777,K$366)+'СЕТ СН'!$F$13</f>
        <v>463.41206904000001</v>
      </c>
      <c r="L382" s="37">
        <f>SUMIFS(СВЦЭМ!$K$34:$K$777,СВЦЭМ!$A$34:$A$777,$A382,СВЦЭМ!$B$34:$B$777,L$366)+'СЕТ СН'!$F$13</f>
        <v>454.53785798000001</v>
      </c>
      <c r="M382" s="37">
        <f>SUMIFS(СВЦЭМ!$K$34:$K$777,СВЦЭМ!$A$34:$A$777,$A382,СВЦЭМ!$B$34:$B$777,M$366)+'СЕТ СН'!$F$13</f>
        <v>450.83290371999999</v>
      </c>
      <c r="N382" s="37">
        <f>SUMIFS(СВЦЭМ!$K$34:$K$777,СВЦЭМ!$A$34:$A$777,$A382,СВЦЭМ!$B$34:$B$777,N$366)+'СЕТ СН'!$F$13</f>
        <v>454.74364962999999</v>
      </c>
      <c r="O382" s="37">
        <f>SUMIFS(СВЦЭМ!$K$34:$K$777,СВЦЭМ!$A$34:$A$777,$A382,СВЦЭМ!$B$34:$B$777,O$366)+'СЕТ СН'!$F$13</f>
        <v>460.87459921999999</v>
      </c>
      <c r="P382" s="37">
        <f>SUMIFS(СВЦЭМ!$K$34:$K$777,СВЦЭМ!$A$34:$A$777,$A382,СВЦЭМ!$B$34:$B$777,P$366)+'СЕТ СН'!$F$13</f>
        <v>471.70214923999998</v>
      </c>
      <c r="Q382" s="37">
        <f>SUMIFS(СВЦЭМ!$K$34:$K$777,СВЦЭМ!$A$34:$A$777,$A382,СВЦЭМ!$B$34:$B$777,Q$366)+'СЕТ СН'!$F$13</f>
        <v>472.40051670999998</v>
      </c>
      <c r="R382" s="37">
        <f>SUMIFS(СВЦЭМ!$K$34:$K$777,СВЦЭМ!$A$34:$A$777,$A382,СВЦЭМ!$B$34:$B$777,R$366)+'СЕТ СН'!$F$13</f>
        <v>473.28901431000003</v>
      </c>
      <c r="S382" s="37">
        <f>SUMIFS(СВЦЭМ!$K$34:$K$777,СВЦЭМ!$A$34:$A$777,$A382,СВЦЭМ!$B$34:$B$777,S$366)+'СЕТ СН'!$F$13</f>
        <v>462.31646983000002</v>
      </c>
      <c r="T382" s="37">
        <f>SUMIFS(СВЦЭМ!$K$34:$K$777,СВЦЭМ!$A$34:$A$777,$A382,СВЦЭМ!$B$34:$B$777,T$366)+'СЕТ СН'!$F$13</f>
        <v>460.56564349000001</v>
      </c>
      <c r="U382" s="37">
        <f>SUMIFS(СВЦЭМ!$K$34:$K$777,СВЦЭМ!$A$34:$A$777,$A382,СВЦЭМ!$B$34:$B$777,U$366)+'СЕТ СН'!$F$13</f>
        <v>464.75315623</v>
      </c>
      <c r="V382" s="37">
        <f>SUMIFS(СВЦЭМ!$K$34:$K$777,СВЦЭМ!$A$34:$A$777,$A382,СВЦЭМ!$B$34:$B$777,V$366)+'СЕТ СН'!$F$13</f>
        <v>456.04235148999999</v>
      </c>
      <c r="W382" s="37">
        <f>SUMIFS(СВЦЭМ!$K$34:$K$777,СВЦЭМ!$A$34:$A$777,$A382,СВЦЭМ!$B$34:$B$777,W$366)+'СЕТ СН'!$F$13</f>
        <v>490.79964380000001</v>
      </c>
      <c r="X382" s="37">
        <f>SUMIFS(СВЦЭМ!$K$34:$K$777,СВЦЭМ!$A$34:$A$777,$A382,СВЦЭМ!$B$34:$B$777,X$366)+'СЕТ СН'!$F$13</f>
        <v>563.73871593000001</v>
      </c>
      <c r="Y382" s="37">
        <f>SUMIFS(СВЦЭМ!$K$34:$K$777,СВЦЭМ!$A$34:$A$777,$A382,СВЦЭМ!$B$34:$B$777,Y$366)+'СЕТ СН'!$F$13</f>
        <v>656.63499081999998</v>
      </c>
    </row>
    <row r="383" spans="1:25" ht="15.75" x14ac:dyDescent="0.2">
      <c r="A383" s="36">
        <f t="shared" si="10"/>
        <v>43268</v>
      </c>
      <c r="B383" s="37">
        <f>SUMIFS(СВЦЭМ!$K$34:$K$777,СВЦЭМ!$A$34:$A$777,$A383,СВЦЭМ!$B$34:$B$777,B$366)+'СЕТ СН'!$F$13</f>
        <v>683.32798958000001</v>
      </c>
      <c r="C383" s="37">
        <f>SUMIFS(СВЦЭМ!$K$34:$K$777,СВЦЭМ!$A$34:$A$777,$A383,СВЦЭМ!$B$34:$B$777,C$366)+'СЕТ СН'!$F$13</f>
        <v>724.27992012000004</v>
      </c>
      <c r="D383" s="37">
        <f>SUMIFS(СВЦЭМ!$K$34:$K$777,СВЦЭМ!$A$34:$A$777,$A383,СВЦЭМ!$B$34:$B$777,D$366)+'СЕТ СН'!$F$13</f>
        <v>726.58330908000005</v>
      </c>
      <c r="E383" s="37">
        <f>SUMIFS(СВЦЭМ!$K$34:$K$777,СВЦЭМ!$A$34:$A$777,$A383,СВЦЭМ!$B$34:$B$777,E$366)+'СЕТ СН'!$F$13</f>
        <v>722.11480806999998</v>
      </c>
      <c r="F383" s="37">
        <f>SUMIFS(СВЦЭМ!$K$34:$K$777,СВЦЭМ!$A$34:$A$777,$A383,СВЦЭМ!$B$34:$B$777,F$366)+'СЕТ СН'!$F$13</f>
        <v>717.24094593999996</v>
      </c>
      <c r="G383" s="37">
        <f>SUMIFS(СВЦЭМ!$K$34:$K$777,СВЦЭМ!$A$34:$A$777,$A383,СВЦЭМ!$B$34:$B$777,G$366)+'СЕТ СН'!$F$13</f>
        <v>711.11885014999996</v>
      </c>
      <c r="H383" s="37">
        <f>SUMIFS(СВЦЭМ!$K$34:$K$777,СВЦЭМ!$A$34:$A$777,$A383,СВЦЭМ!$B$34:$B$777,H$366)+'СЕТ СН'!$F$13</f>
        <v>705.94729843000005</v>
      </c>
      <c r="I383" s="37">
        <f>SUMIFS(СВЦЭМ!$K$34:$K$777,СВЦЭМ!$A$34:$A$777,$A383,СВЦЭМ!$B$34:$B$777,I$366)+'СЕТ СН'!$F$13</f>
        <v>637.47418714000003</v>
      </c>
      <c r="J383" s="37">
        <f>SUMIFS(СВЦЭМ!$K$34:$K$777,СВЦЭМ!$A$34:$A$777,$A383,СВЦЭМ!$B$34:$B$777,J$366)+'СЕТ СН'!$F$13</f>
        <v>535.58777168999995</v>
      </c>
      <c r="K383" s="37">
        <f>SUMIFS(СВЦЭМ!$K$34:$K$777,СВЦЭМ!$A$34:$A$777,$A383,СВЦЭМ!$B$34:$B$777,K$366)+'СЕТ СН'!$F$13</f>
        <v>479.48715255000002</v>
      </c>
      <c r="L383" s="37">
        <f>SUMIFS(СВЦЭМ!$K$34:$K$777,СВЦЭМ!$A$34:$A$777,$A383,СВЦЭМ!$B$34:$B$777,L$366)+'СЕТ СН'!$F$13</f>
        <v>456.23736409999998</v>
      </c>
      <c r="M383" s="37">
        <f>SUMIFS(СВЦЭМ!$K$34:$K$777,СВЦЭМ!$A$34:$A$777,$A383,СВЦЭМ!$B$34:$B$777,M$366)+'СЕТ СН'!$F$13</f>
        <v>450.74713665000002</v>
      </c>
      <c r="N383" s="37">
        <f>SUMIFS(СВЦЭМ!$K$34:$K$777,СВЦЭМ!$A$34:$A$777,$A383,СВЦЭМ!$B$34:$B$777,N$366)+'СЕТ СН'!$F$13</f>
        <v>450.56954074999999</v>
      </c>
      <c r="O383" s="37">
        <f>SUMIFS(СВЦЭМ!$K$34:$K$777,СВЦЭМ!$A$34:$A$777,$A383,СВЦЭМ!$B$34:$B$777,O$366)+'СЕТ СН'!$F$13</f>
        <v>448.20904746000002</v>
      </c>
      <c r="P383" s="37">
        <f>SUMIFS(СВЦЭМ!$K$34:$K$777,СВЦЭМ!$A$34:$A$777,$A383,СВЦЭМ!$B$34:$B$777,P$366)+'СЕТ СН'!$F$13</f>
        <v>474.82999828999999</v>
      </c>
      <c r="Q383" s="37">
        <f>SUMIFS(СВЦЭМ!$K$34:$K$777,СВЦЭМ!$A$34:$A$777,$A383,СВЦЭМ!$B$34:$B$777,Q$366)+'СЕТ СН'!$F$13</f>
        <v>482.14077085999998</v>
      </c>
      <c r="R383" s="37">
        <f>SUMIFS(СВЦЭМ!$K$34:$K$777,СВЦЭМ!$A$34:$A$777,$A383,СВЦЭМ!$B$34:$B$777,R$366)+'СЕТ СН'!$F$13</f>
        <v>481.42347851</v>
      </c>
      <c r="S383" s="37">
        <f>SUMIFS(СВЦЭМ!$K$34:$K$777,СВЦЭМ!$A$34:$A$777,$A383,СВЦЭМ!$B$34:$B$777,S$366)+'СЕТ СН'!$F$13</f>
        <v>455.85701483000003</v>
      </c>
      <c r="T383" s="37">
        <f>SUMIFS(СВЦЭМ!$K$34:$K$777,СВЦЭМ!$A$34:$A$777,$A383,СВЦЭМ!$B$34:$B$777,T$366)+'СЕТ СН'!$F$13</f>
        <v>446.62709482000002</v>
      </c>
      <c r="U383" s="37">
        <f>SUMIFS(СВЦЭМ!$K$34:$K$777,СВЦЭМ!$A$34:$A$777,$A383,СВЦЭМ!$B$34:$B$777,U$366)+'СЕТ СН'!$F$13</f>
        <v>450.41990165999999</v>
      </c>
      <c r="V383" s="37">
        <f>SUMIFS(СВЦЭМ!$K$34:$K$777,СВЦЭМ!$A$34:$A$777,$A383,СВЦЭМ!$B$34:$B$777,V$366)+'СЕТ СН'!$F$13</f>
        <v>446.10658733999998</v>
      </c>
      <c r="W383" s="37">
        <f>SUMIFS(СВЦЭМ!$K$34:$K$777,СВЦЭМ!$A$34:$A$777,$A383,СВЦЭМ!$B$34:$B$777,W$366)+'СЕТ СН'!$F$13</f>
        <v>486.71775651000002</v>
      </c>
      <c r="X383" s="37">
        <f>SUMIFS(СВЦЭМ!$K$34:$K$777,СВЦЭМ!$A$34:$A$777,$A383,СВЦЭМ!$B$34:$B$777,X$366)+'СЕТ СН'!$F$13</f>
        <v>532.61213631999999</v>
      </c>
      <c r="Y383" s="37">
        <f>SUMIFS(СВЦЭМ!$K$34:$K$777,СВЦЭМ!$A$34:$A$777,$A383,СВЦЭМ!$B$34:$B$777,Y$366)+'СЕТ СН'!$F$13</f>
        <v>623.94969037999999</v>
      </c>
    </row>
    <row r="384" spans="1:25" ht="15.75" x14ac:dyDescent="0.2">
      <c r="A384" s="36">
        <f t="shared" si="10"/>
        <v>43269</v>
      </c>
      <c r="B384" s="37">
        <f>SUMIFS(СВЦЭМ!$K$34:$K$777,СВЦЭМ!$A$34:$A$777,$A384,СВЦЭМ!$B$34:$B$777,B$366)+'СЕТ СН'!$F$13</f>
        <v>717.81805551000002</v>
      </c>
      <c r="C384" s="37">
        <f>SUMIFS(СВЦЭМ!$K$34:$K$777,СВЦЭМ!$A$34:$A$777,$A384,СВЦЭМ!$B$34:$B$777,C$366)+'СЕТ СН'!$F$13</f>
        <v>733.83206828000004</v>
      </c>
      <c r="D384" s="37">
        <f>SUMIFS(СВЦЭМ!$K$34:$K$777,СВЦЭМ!$A$34:$A$777,$A384,СВЦЭМ!$B$34:$B$777,D$366)+'СЕТ СН'!$F$13</f>
        <v>726.14351371999999</v>
      </c>
      <c r="E384" s="37">
        <f>SUMIFS(СВЦЭМ!$K$34:$K$777,СВЦЭМ!$A$34:$A$777,$A384,СВЦЭМ!$B$34:$B$777,E$366)+'СЕТ СН'!$F$13</f>
        <v>720.72119325999995</v>
      </c>
      <c r="F384" s="37">
        <f>SUMIFS(СВЦЭМ!$K$34:$K$777,СВЦЭМ!$A$34:$A$777,$A384,СВЦЭМ!$B$34:$B$777,F$366)+'СЕТ СН'!$F$13</f>
        <v>716.43824946999996</v>
      </c>
      <c r="G384" s="37">
        <f>SUMIFS(СВЦЭМ!$K$34:$K$777,СВЦЭМ!$A$34:$A$777,$A384,СВЦЭМ!$B$34:$B$777,G$366)+'СЕТ СН'!$F$13</f>
        <v>720.13295583000001</v>
      </c>
      <c r="H384" s="37">
        <f>SUMIFS(СВЦЭМ!$K$34:$K$777,СВЦЭМ!$A$34:$A$777,$A384,СВЦЭМ!$B$34:$B$777,H$366)+'СЕТ СН'!$F$13</f>
        <v>692.55265380000003</v>
      </c>
      <c r="I384" s="37">
        <f>SUMIFS(СВЦЭМ!$K$34:$K$777,СВЦЭМ!$A$34:$A$777,$A384,СВЦЭМ!$B$34:$B$777,I$366)+'СЕТ СН'!$F$13</f>
        <v>591.45677581999996</v>
      </c>
      <c r="J384" s="37">
        <f>SUMIFS(СВЦЭМ!$K$34:$K$777,СВЦЭМ!$A$34:$A$777,$A384,СВЦЭМ!$B$34:$B$777,J$366)+'СЕТ СН'!$F$13</f>
        <v>506.64395781000002</v>
      </c>
      <c r="K384" s="37">
        <f>SUMIFS(СВЦЭМ!$K$34:$K$777,СВЦЭМ!$A$34:$A$777,$A384,СВЦЭМ!$B$34:$B$777,K$366)+'СЕТ СН'!$F$13</f>
        <v>470.97561968999997</v>
      </c>
      <c r="L384" s="37">
        <f>SUMIFS(СВЦЭМ!$K$34:$K$777,СВЦЭМ!$A$34:$A$777,$A384,СВЦЭМ!$B$34:$B$777,L$366)+'СЕТ СН'!$F$13</f>
        <v>467.57992024999999</v>
      </c>
      <c r="M384" s="37">
        <f>SUMIFS(СВЦЭМ!$K$34:$K$777,СВЦЭМ!$A$34:$A$777,$A384,СВЦЭМ!$B$34:$B$777,M$366)+'СЕТ СН'!$F$13</f>
        <v>469.18868462</v>
      </c>
      <c r="N384" s="37">
        <f>SUMIFS(СВЦЭМ!$K$34:$K$777,СВЦЭМ!$A$34:$A$777,$A384,СВЦЭМ!$B$34:$B$777,N$366)+'СЕТ СН'!$F$13</f>
        <v>462.32049437000001</v>
      </c>
      <c r="O384" s="37">
        <f>SUMIFS(СВЦЭМ!$K$34:$K$777,СВЦЭМ!$A$34:$A$777,$A384,СВЦЭМ!$B$34:$B$777,O$366)+'СЕТ СН'!$F$13</f>
        <v>458.37806331000002</v>
      </c>
      <c r="P384" s="37">
        <f>SUMIFS(СВЦЭМ!$K$34:$K$777,СВЦЭМ!$A$34:$A$777,$A384,СВЦЭМ!$B$34:$B$777,P$366)+'СЕТ СН'!$F$13</f>
        <v>468.72008743999999</v>
      </c>
      <c r="Q384" s="37">
        <f>SUMIFS(СВЦЭМ!$K$34:$K$777,СВЦЭМ!$A$34:$A$777,$A384,СВЦЭМ!$B$34:$B$777,Q$366)+'СЕТ СН'!$F$13</f>
        <v>468.92482933000002</v>
      </c>
      <c r="R384" s="37">
        <f>SUMIFS(СВЦЭМ!$K$34:$K$777,СВЦЭМ!$A$34:$A$777,$A384,СВЦЭМ!$B$34:$B$777,R$366)+'СЕТ СН'!$F$13</f>
        <v>472.82351503000001</v>
      </c>
      <c r="S384" s="37">
        <f>SUMIFS(СВЦЭМ!$K$34:$K$777,СВЦЭМ!$A$34:$A$777,$A384,СВЦЭМ!$B$34:$B$777,S$366)+'СЕТ СН'!$F$13</f>
        <v>467.59813079999998</v>
      </c>
      <c r="T384" s="37">
        <f>SUMIFS(СВЦЭМ!$K$34:$K$777,СВЦЭМ!$A$34:$A$777,$A384,СВЦЭМ!$B$34:$B$777,T$366)+'СЕТ СН'!$F$13</f>
        <v>461.61809321999999</v>
      </c>
      <c r="U384" s="37">
        <f>SUMIFS(СВЦЭМ!$K$34:$K$777,СВЦЭМ!$A$34:$A$777,$A384,СВЦЭМ!$B$34:$B$777,U$366)+'СЕТ СН'!$F$13</f>
        <v>470.54639909000002</v>
      </c>
      <c r="V384" s="37">
        <f>SUMIFS(СВЦЭМ!$K$34:$K$777,СВЦЭМ!$A$34:$A$777,$A384,СВЦЭМ!$B$34:$B$777,V$366)+'СЕТ СН'!$F$13</f>
        <v>473.42558854999999</v>
      </c>
      <c r="W384" s="37">
        <f>SUMIFS(СВЦЭМ!$K$34:$K$777,СВЦЭМ!$A$34:$A$777,$A384,СВЦЭМ!$B$34:$B$777,W$366)+'СЕТ СН'!$F$13</f>
        <v>503.60196038999999</v>
      </c>
      <c r="X384" s="37">
        <f>SUMIFS(СВЦЭМ!$K$34:$K$777,СВЦЭМ!$A$34:$A$777,$A384,СВЦЭМ!$B$34:$B$777,X$366)+'СЕТ СН'!$F$13</f>
        <v>574.18797212000004</v>
      </c>
      <c r="Y384" s="37">
        <f>SUMIFS(СВЦЭМ!$K$34:$K$777,СВЦЭМ!$A$34:$A$777,$A384,СВЦЭМ!$B$34:$B$777,Y$366)+'СЕТ СН'!$F$13</f>
        <v>660.14920807999999</v>
      </c>
    </row>
    <row r="385" spans="1:26" ht="15.75" x14ac:dyDescent="0.2">
      <c r="A385" s="36">
        <f t="shared" si="10"/>
        <v>43270</v>
      </c>
      <c r="B385" s="37">
        <f>SUMIFS(СВЦЭМ!$K$34:$K$777,СВЦЭМ!$A$34:$A$777,$A385,СВЦЭМ!$B$34:$B$777,B$366)+'СЕТ СН'!$F$13</f>
        <v>649.73563523999997</v>
      </c>
      <c r="C385" s="37">
        <f>SUMIFS(СВЦЭМ!$K$34:$K$777,СВЦЭМ!$A$34:$A$777,$A385,СВЦЭМ!$B$34:$B$777,C$366)+'СЕТ СН'!$F$13</f>
        <v>681.28540791</v>
      </c>
      <c r="D385" s="37">
        <f>SUMIFS(СВЦЭМ!$K$34:$K$777,СВЦЭМ!$A$34:$A$777,$A385,СВЦЭМ!$B$34:$B$777,D$366)+'СЕТ СН'!$F$13</f>
        <v>687.68143081000005</v>
      </c>
      <c r="E385" s="37">
        <f>SUMIFS(СВЦЭМ!$K$34:$K$777,СВЦЭМ!$A$34:$A$777,$A385,СВЦЭМ!$B$34:$B$777,E$366)+'СЕТ СН'!$F$13</f>
        <v>618.85917414999994</v>
      </c>
      <c r="F385" s="37">
        <f>SUMIFS(СВЦЭМ!$K$34:$K$777,СВЦЭМ!$A$34:$A$777,$A385,СВЦЭМ!$B$34:$B$777,F$366)+'СЕТ СН'!$F$13</f>
        <v>614.00526487000002</v>
      </c>
      <c r="G385" s="37">
        <f>SUMIFS(СВЦЭМ!$K$34:$K$777,СВЦЭМ!$A$34:$A$777,$A385,СВЦЭМ!$B$34:$B$777,G$366)+'СЕТ СН'!$F$13</f>
        <v>602.89577598000005</v>
      </c>
      <c r="H385" s="37">
        <f>SUMIFS(СВЦЭМ!$K$34:$K$777,СВЦЭМ!$A$34:$A$777,$A385,СВЦЭМ!$B$34:$B$777,H$366)+'СЕТ СН'!$F$13</f>
        <v>605.34052079000003</v>
      </c>
      <c r="I385" s="37">
        <f>SUMIFS(СВЦЭМ!$K$34:$K$777,СВЦЭМ!$A$34:$A$777,$A385,СВЦЭМ!$B$34:$B$777,I$366)+'СЕТ СН'!$F$13</f>
        <v>556.83579212999996</v>
      </c>
      <c r="J385" s="37">
        <f>SUMIFS(СВЦЭМ!$K$34:$K$777,СВЦЭМ!$A$34:$A$777,$A385,СВЦЭМ!$B$34:$B$777,J$366)+'СЕТ СН'!$F$13</f>
        <v>486.82825809000002</v>
      </c>
      <c r="K385" s="37">
        <f>SUMIFS(СВЦЭМ!$K$34:$K$777,СВЦЭМ!$A$34:$A$777,$A385,СВЦЭМ!$B$34:$B$777,K$366)+'СЕТ СН'!$F$13</f>
        <v>453.04848795999999</v>
      </c>
      <c r="L385" s="37">
        <f>SUMIFS(СВЦЭМ!$K$34:$K$777,СВЦЭМ!$A$34:$A$777,$A385,СВЦЭМ!$B$34:$B$777,L$366)+'СЕТ СН'!$F$13</f>
        <v>451.87038424000002</v>
      </c>
      <c r="M385" s="37">
        <f>SUMIFS(СВЦЭМ!$K$34:$K$777,СВЦЭМ!$A$34:$A$777,$A385,СВЦЭМ!$B$34:$B$777,M$366)+'СЕТ СН'!$F$13</f>
        <v>456.78388939000001</v>
      </c>
      <c r="N385" s="37">
        <f>SUMIFS(СВЦЭМ!$K$34:$K$777,СВЦЭМ!$A$34:$A$777,$A385,СВЦЭМ!$B$34:$B$777,N$366)+'СЕТ СН'!$F$13</f>
        <v>456.71924795000001</v>
      </c>
      <c r="O385" s="37">
        <f>SUMIFS(СВЦЭМ!$K$34:$K$777,СВЦЭМ!$A$34:$A$777,$A385,СВЦЭМ!$B$34:$B$777,O$366)+'СЕТ СН'!$F$13</f>
        <v>445.37702094000002</v>
      </c>
      <c r="P385" s="37">
        <f>SUMIFS(СВЦЭМ!$K$34:$K$777,СВЦЭМ!$A$34:$A$777,$A385,СВЦЭМ!$B$34:$B$777,P$366)+'СЕТ СН'!$F$13</f>
        <v>463.79018785</v>
      </c>
      <c r="Q385" s="37">
        <f>SUMIFS(СВЦЭМ!$K$34:$K$777,СВЦЭМ!$A$34:$A$777,$A385,СВЦЭМ!$B$34:$B$777,Q$366)+'СЕТ СН'!$F$13</f>
        <v>469.78712597999998</v>
      </c>
      <c r="R385" s="37">
        <f>SUMIFS(СВЦЭМ!$K$34:$K$777,СВЦЭМ!$A$34:$A$777,$A385,СВЦЭМ!$B$34:$B$777,R$366)+'СЕТ СН'!$F$13</f>
        <v>465.41323741000002</v>
      </c>
      <c r="S385" s="37">
        <f>SUMIFS(СВЦЭМ!$K$34:$K$777,СВЦЭМ!$A$34:$A$777,$A385,СВЦЭМ!$B$34:$B$777,S$366)+'СЕТ СН'!$F$13</f>
        <v>460.33515911000001</v>
      </c>
      <c r="T385" s="37">
        <f>SUMIFS(СВЦЭМ!$K$34:$K$777,СВЦЭМ!$A$34:$A$777,$A385,СВЦЭМ!$B$34:$B$777,T$366)+'СЕТ СН'!$F$13</f>
        <v>450.77280873000001</v>
      </c>
      <c r="U385" s="37">
        <f>SUMIFS(СВЦЭМ!$K$34:$K$777,СВЦЭМ!$A$34:$A$777,$A385,СВЦЭМ!$B$34:$B$777,U$366)+'СЕТ СН'!$F$13</f>
        <v>462.64197310999998</v>
      </c>
      <c r="V385" s="37">
        <f>SUMIFS(СВЦЭМ!$K$34:$K$777,СВЦЭМ!$A$34:$A$777,$A385,СВЦЭМ!$B$34:$B$777,V$366)+'СЕТ СН'!$F$13</f>
        <v>463.51740622</v>
      </c>
      <c r="W385" s="37">
        <f>SUMIFS(СВЦЭМ!$K$34:$K$777,СВЦЭМ!$A$34:$A$777,$A385,СВЦЭМ!$B$34:$B$777,W$366)+'СЕТ СН'!$F$13</f>
        <v>486.19048151999999</v>
      </c>
      <c r="X385" s="37">
        <f>SUMIFS(СВЦЭМ!$K$34:$K$777,СВЦЭМ!$A$34:$A$777,$A385,СВЦЭМ!$B$34:$B$777,X$366)+'СЕТ СН'!$F$13</f>
        <v>555.51172256999996</v>
      </c>
      <c r="Y385" s="37">
        <f>SUMIFS(СВЦЭМ!$K$34:$K$777,СВЦЭМ!$A$34:$A$777,$A385,СВЦЭМ!$B$34:$B$777,Y$366)+'СЕТ СН'!$F$13</f>
        <v>634.13944263999997</v>
      </c>
    </row>
    <row r="386" spans="1:26" ht="15.75" x14ac:dyDescent="0.2">
      <c r="A386" s="36">
        <f t="shared" si="10"/>
        <v>43271</v>
      </c>
      <c r="B386" s="37">
        <f>SUMIFS(СВЦЭМ!$K$34:$K$777,СВЦЭМ!$A$34:$A$777,$A386,СВЦЭМ!$B$34:$B$777,B$366)+'СЕТ СН'!$F$13</f>
        <v>622.66052404000004</v>
      </c>
      <c r="C386" s="37">
        <f>SUMIFS(СВЦЭМ!$K$34:$K$777,СВЦЭМ!$A$34:$A$777,$A386,СВЦЭМ!$B$34:$B$777,C$366)+'СЕТ СН'!$F$13</f>
        <v>645.90403443000002</v>
      </c>
      <c r="D386" s="37">
        <f>SUMIFS(СВЦЭМ!$K$34:$K$777,СВЦЭМ!$A$34:$A$777,$A386,СВЦЭМ!$B$34:$B$777,D$366)+'СЕТ СН'!$F$13</f>
        <v>679.21533268999997</v>
      </c>
      <c r="E386" s="37">
        <f>SUMIFS(СВЦЭМ!$K$34:$K$777,СВЦЭМ!$A$34:$A$777,$A386,СВЦЭМ!$B$34:$B$777,E$366)+'СЕТ СН'!$F$13</f>
        <v>690.82100362999995</v>
      </c>
      <c r="F386" s="37">
        <f>SUMIFS(СВЦЭМ!$K$34:$K$777,СВЦЭМ!$A$34:$A$777,$A386,СВЦЭМ!$B$34:$B$777,F$366)+'СЕТ СН'!$F$13</f>
        <v>689.69922002999999</v>
      </c>
      <c r="G386" s="37">
        <f>SUMIFS(СВЦЭМ!$K$34:$K$777,СВЦЭМ!$A$34:$A$777,$A386,СВЦЭМ!$B$34:$B$777,G$366)+'СЕТ СН'!$F$13</f>
        <v>673.29576254000006</v>
      </c>
      <c r="H386" s="37">
        <f>SUMIFS(СВЦЭМ!$K$34:$K$777,СВЦЭМ!$A$34:$A$777,$A386,СВЦЭМ!$B$34:$B$777,H$366)+'СЕТ СН'!$F$13</f>
        <v>606.81023823999999</v>
      </c>
      <c r="I386" s="37">
        <f>SUMIFS(СВЦЭМ!$K$34:$K$777,СВЦЭМ!$A$34:$A$777,$A386,СВЦЭМ!$B$34:$B$777,I$366)+'СЕТ СН'!$F$13</f>
        <v>511.21327915000001</v>
      </c>
      <c r="J386" s="37">
        <f>SUMIFS(СВЦЭМ!$K$34:$K$777,СВЦЭМ!$A$34:$A$777,$A386,СВЦЭМ!$B$34:$B$777,J$366)+'СЕТ СН'!$F$13</f>
        <v>456.19500519000002</v>
      </c>
      <c r="K386" s="37">
        <f>SUMIFS(СВЦЭМ!$K$34:$K$777,СВЦЭМ!$A$34:$A$777,$A386,СВЦЭМ!$B$34:$B$777,K$366)+'СЕТ СН'!$F$13</f>
        <v>432.56111193999999</v>
      </c>
      <c r="L386" s="37">
        <f>SUMIFS(СВЦЭМ!$K$34:$K$777,СВЦЭМ!$A$34:$A$777,$A386,СВЦЭМ!$B$34:$B$777,L$366)+'СЕТ СН'!$F$13</f>
        <v>439.23559776000002</v>
      </c>
      <c r="M386" s="37">
        <f>SUMIFS(СВЦЭМ!$K$34:$K$777,СВЦЭМ!$A$34:$A$777,$A386,СВЦЭМ!$B$34:$B$777,M$366)+'СЕТ СН'!$F$13</f>
        <v>440.70748909000002</v>
      </c>
      <c r="N386" s="37">
        <f>SUMIFS(СВЦЭМ!$K$34:$K$777,СВЦЭМ!$A$34:$A$777,$A386,СВЦЭМ!$B$34:$B$777,N$366)+'СЕТ СН'!$F$13</f>
        <v>443.31854347000001</v>
      </c>
      <c r="O386" s="37">
        <f>SUMIFS(СВЦЭМ!$K$34:$K$777,СВЦЭМ!$A$34:$A$777,$A386,СВЦЭМ!$B$34:$B$777,O$366)+'СЕТ СН'!$F$13</f>
        <v>447.21902520999998</v>
      </c>
      <c r="P386" s="37">
        <f>SUMIFS(СВЦЭМ!$K$34:$K$777,СВЦЭМ!$A$34:$A$777,$A386,СВЦЭМ!$B$34:$B$777,P$366)+'СЕТ СН'!$F$13</f>
        <v>449.57356202</v>
      </c>
      <c r="Q386" s="37">
        <f>SUMIFS(СВЦЭМ!$K$34:$K$777,СВЦЭМ!$A$34:$A$777,$A386,СВЦЭМ!$B$34:$B$777,Q$366)+'СЕТ СН'!$F$13</f>
        <v>454.49356956000003</v>
      </c>
      <c r="R386" s="37">
        <f>SUMIFS(СВЦЭМ!$K$34:$K$777,СВЦЭМ!$A$34:$A$777,$A386,СВЦЭМ!$B$34:$B$777,R$366)+'СЕТ СН'!$F$13</f>
        <v>459.61897549000003</v>
      </c>
      <c r="S386" s="37">
        <f>SUMIFS(СВЦЭМ!$K$34:$K$777,СВЦЭМ!$A$34:$A$777,$A386,СВЦЭМ!$B$34:$B$777,S$366)+'СЕТ СН'!$F$13</f>
        <v>481.73556115999997</v>
      </c>
      <c r="T386" s="37">
        <f>SUMIFS(СВЦЭМ!$K$34:$K$777,СВЦЭМ!$A$34:$A$777,$A386,СВЦЭМ!$B$34:$B$777,T$366)+'СЕТ СН'!$F$13</f>
        <v>489.38841712999999</v>
      </c>
      <c r="U386" s="37">
        <f>SUMIFS(СВЦЭМ!$K$34:$K$777,СВЦЭМ!$A$34:$A$777,$A386,СВЦЭМ!$B$34:$B$777,U$366)+'СЕТ СН'!$F$13</f>
        <v>491.46826928000002</v>
      </c>
      <c r="V386" s="37">
        <f>SUMIFS(СВЦЭМ!$K$34:$K$777,СВЦЭМ!$A$34:$A$777,$A386,СВЦЭМ!$B$34:$B$777,V$366)+'СЕТ СН'!$F$13</f>
        <v>490.17603285000001</v>
      </c>
      <c r="W386" s="37">
        <f>SUMIFS(СВЦЭМ!$K$34:$K$777,СВЦЭМ!$A$34:$A$777,$A386,СВЦЭМ!$B$34:$B$777,W$366)+'СЕТ СН'!$F$13</f>
        <v>520.91150414000003</v>
      </c>
      <c r="X386" s="37">
        <f>SUMIFS(СВЦЭМ!$K$34:$K$777,СВЦЭМ!$A$34:$A$777,$A386,СВЦЭМ!$B$34:$B$777,X$366)+'СЕТ СН'!$F$13</f>
        <v>576.16362935999996</v>
      </c>
      <c r="Y386" s="37">
        <f>SUMIFS(СВЦЭМ!$K$34:$K$777,СВЦЭМ!$A$34:$A$777,$A386,СВЦЭМ!$B$34:$B$777,Y$366)+'СЕТ СН'!$F$13</f>
        <v>648.92781378999996</v>
      </c>
    </row>
    <row r="387" spans="1:26" ht="15.75" x14ac:dyDescent="0.2">
      <c r="A387" s="36">
        <f t="shared" si="10"/>
        <v>43272</v>
      </c>
      <c r="B387" s="37">
        <f>SUMIFS(СВЦЭМ!$K$34:$K$777,СВЦЭМ!$A$34:$A$777,$A387,СВЦЭМ!$B$34:$B$777,B$366)+'СЕТ СН'!$F$13</f>
        <v>635.22526013000004</v>
      </c>
      <c r="C387" s="37">
        <f>SUMIFS(СВЦЭМ!$K$34:$K$777,СВЦЭМ!$A$34:$A$777,$A387,СВЦЭМ!$B$34:$B$777,C$366)+'СЕТ СН'!$F$13</f>
        <v>643.13828119000004</v>
      </c>
      <c r="D387" s="37">
        <f>SUMIFS(СВЦЭМ!$K$34:$K$777,СВЦЭМ!$A$34:$A$777,$A387,СВЦЭМ!$B$34:$B$777,D$366)+'СЕТ СН'!$F$13</f>
        <v>682.46588238000004</v>
      </c>
      <c r="E387" s="37">
        <f>SUMIFS(СВЦЭМ!$K$34:$K$777,СВЦЭМ!$A$34:$A$777,$A387,СВЦЭМ!$B$34:$B$777,E$366)+'СЕТ СН'!$F$13</f>
        <v>691.20974953999996</v>
      </c>
      <c r="F387" s="37">
        <f>SUMIFS(СВЦЭМ!$K$34:$K$777,СВЦЭМ!$A$34:$A$777,$A387,СВЦЭМ!$B$34:$B$777,F$366)+'СЕТ СН'!$F$13</f>
        <v>687.21883276000005</v>
      </c>
      <c r="G387" s="37">
        <f>SUMIFS(СВЦЭМ!$K$34:$K$777,СВЦЭМ!$A$34:$A$777,$A387,СВЦЭМ!$B$34:$B$777,G$366)+'СЕТ СН'!$F$13</f>
        <v>683.60761648000005</v>
      </c>
      <c r="H387" s="37">
        <f>SUMIFS(СВЦЭМ!$K$34:$K$777,СВЦЭМ!$A$34:$A$777,$A387,СВЦЭМ!$B$34:$B$777,H$366)+'СЕТ СН'!$F$13</f>
        <v>625.50360851000005</v>
      </c>
      <c r="I387" s="37">
        <f>SUMIFS(СВЦЭМ!$K$34:$K$777,СВЦЭМ!$A$34:$A$777,$A387,СВЦЭМ!$B$34:$B$777,I$366)+'СЕТ СН'!$F$13</f>
        <v>547.42035413999997</v>
      </c>
      <c r="J387" s="37">
        <f>SUMIFS(СВЦЭМ!$K$34:$K$777,СВЦЭМ!$A$34:$A$777,$A387,СВЦЭМ!$B$34:$B$777,J$366)+'СЕТ СН'!$F$13</f>
        <v>492.04400734000001</v>
      </c>
      <c r="K387" s="37">
        <f>SUMIFS(СВЦЭМ!$K$34:$K$777,СВЦЭМ!$A$34:$A$777,$A387,СВЦЭМ!$B$34:$B$777,K$366)+'СЕТ СН'!$F$13</f>
        <v>451.01365719</v>
      </c>
      <c r="L387" s="37">
        <f>SUMIFS(СВЦЭМ!$K$34:$K$777,СВЦЭМ!$A$34:$A$777,$A387,СВЦЭМ!$B$34:$B$777,L$366)+'СЕТ СН'!$F$13</f>
        <v>438.94413130999999</v>
      </c>
      <c r="M387" s="37">
        <f>SUMIFS(СВЦЭМ!$K$34:$K$777,СВЦЭМ!$A$34:$A$777,$A387,СВЦЭМ!$B$34:$B$777,M$366)+'СЕТ СН'!$F$13</f>
        <v>440.43977171</v>
      </c>
      <c r="N387" s="37">
        <f>SUMIFS(СВЦЭМ!$K$34:$K$777,СВЦЭМ!$A$34:$A$777,$A387,СВЦЭМ!$B$34:$B$777,N$366)+'СЕТ СН'!$F$13</f>
        <v>443.48805792000002</v>
      </c>
      <c r="O387" s="37">
        <f>SUMIFS(СВЦЭМ!$K$34:$K$777,СВЦЭМ!$A$34:$A$777,$A387,СВЦЭМ!$B$34:$B$777,O$366)+'СЕТ СН'!$F$13</f>
        <v>449.72014647999998</v>
      </c>
      <c r="P387" s="37">
        <f>SUMIFS(СВЦЭМ!$K$34:$K$777,СВЦЭМ!$A$34:$A$777,$A387,СВЦЭМ!$B$34:$B$777,P$366)+'СЕТ СН'!$F$13</f>
        <v>453.42450072999998</v>
      </c>
      <c r="Q387" s="37">
        <f>SUMIFS(СВЦЭМ!$K$34:$K$777,СВЦЭМ!$A$34:$A$777,$A387,СВЦЭМ!$B$34:$B$777,Q$366)+'СЕТ СН'!$F$13</f>
        <v>453.05800605000002</v>
      </c>
      <c r="R387" s="37">
        <f>SUMIFS(СВЦЭМ!$K$34:$K$777,СВЦЭМ!$A$34:$A$777,$A387,СВЦЭМ!$B$34:$B$777,R$366)+'СЕТ СН'!$F$13</f>
        <v>472.60566815999999</v>
      </c>
      <c r="S387" s="37">
        <f>SUMIFS(СВЦЭМ!$K$34:$K$777,СВЦЭМ!$A$34:$A$777,$A387,СВЦЭМ!$B$34:$B$777,S$366)+'СЕТ СН'!$F$13</f>
        <v>448.84604046999999</v>
      </c>
      <c r="T387" s="37">
        <f>SUMIFS(СВЦЭМ!$K$34:$K$777,СВЦЭМ!$A$34:$A$777,$A387,СВЦЭМ!$B$34:$B$777,T$366)+'СЕТ СН'!$F$13</f>
        <v>441.45499812999998</v>
      </c>
      <c r="U387" s="37">
        <f>SUMIFS(СВЦЭМ!$K$34:$K$777,СВЦЭМ!$A$34:$A$777,$A387,СВЦЭМ!$B$34:$B$777,U$366)+'СЕТ СН'!$F$13</f>
        <v>439.12714077999999</v>
      </c>
      <c r="V387" s="37">
        <f>SUMIFS(СВЦЭМ!$K$34:$K$777,СВЦЭМ!$A$34:$A$777,$A387,СВЦЭМ!$B$34:$B$777,V$366)+'СЕТ СН'!$F$13</f>
        <v>447.83478158999998</v>
      </c>
      <c r="W387" s="37">
        <f>SUMIFS(СВЦЭМ!$K$34:$K$777,СВЦЭМ!$A$34:$A$777,$A387,СВЦЭМ!$B$34:$B$777,W$366)+'СЕТ СН'!$F$13</f>
        <v>482.47247105000002</v>
      </c>
      <c r="X387" s="37">
        <f>SUMIFS(СВЦЭМ!$K$34:$K$777,СВЦЭМ!$A$34:$A$777,$A387,СВЦЭМ!$B$34:$B$777,X$366)+'СЕТ СН'!$F$13</f>
        <v>553.37274192999996</v>
      </c>
      <c r="Y387" s="37">
        <f>SUMIFS(СВЦЭМ!$K$34:$K$777,СВЦЭМ!$A$34:$A$777,$A387,СВЦЭМ!$B$34:$B$777,Y$366)+'СЕТ СН'!$F$13</f>
        <v>619.90485269999999</v>
      </c>
    </row>
    <row r="388" spans="1:26" ht="15.75" x14ac:dyDescent="0.2">
      <c r="A388" s="36">
        <f t="shared" si="10"/>
        <v>43273</v>
      </c>
      <c r="B388" s="37">
        <f>SUMIFS(СВЦЭМ!$K$34:$K$777,СВЦЭМ!$A$34:$A$777,$A388,СВЦЭМ!$B$34:$B$777,B$366)+'СЕТ СН'!$F$13</f>
        <v>615.66758987000003</v>
      </c>
      <c r="C388" s="37">
        <f>SUMIFS(СВЦЭМ!$K$34:$K$777,СВЦЭМ!$A$34:$A$777,$A388,СВЦЭМ!$B$34:$B$777,C$366)+'СЕТ СН'!$F$13</f>
        <v>619.99688160000005</v>
      </c>
      <c r="D388" s="37">
        <f>SUMIFS(СВЦЭМ!$K$34:$K$777,СВЦЭМ!$A$34:$A$777,$A388,СВЦЭМ!$B$34:$B$777,D$366)+'СЕТ СН'!$F$13</f>
        <v>639.94486658999995</v>
      </c>
      <c r="E388" s="37">
        <f>SUMIFS(СВЦЭМ!$K$34:$K$777,СВЦЭМ!$A$34:$A$777,$A388,СВЦЭМ!$B$34:$B$777,E$366)+'СЕТ СН'!$F$13</f>
        <v>655.94109778999996</v>
      </c>
      <c r="F388" s="37">
        <f>SUMIFS(СВЦЭМ!$K$34:$K$777,СВЦЭМ!$A$34:$A$777,$A388,СВЦЭМ!$B$34:$B$777,F$366)+'СЕТ СН'!$F$13</f>
        <v>644.49087469000006</v>
      </c>
      <c r="G388" s="37">
        <f>SUMIFS(СВЦЭМ!$K$34:$K$777,СВЦЭМ!$A$34:$A$777,$A388,СВЦЭМ!$B$34:$B$777,G$366)+'СЕТ СН'!$F$13</f>
        <v>637.41670065000005</v>
      </c>
      <c r="H388" s="37">
        <f>SUMIFS(СВЦЭМ!$K$34:$K$777,СВЦЭМ!$A$34:$A$777,$A388,СВЦЭМ!$B$34:$B$777,H$366)+'СЕТ СН'!$F$13</f>
        <v>599.28759585</v>
      </c>
      <c r="I388" s="37">
        <f>SUMIFS(СВЦЭМ!$K$34:$K$777,СВЦЭМ!$A$34:$A$777,$A388,СВЦЭМ!$B$34:$B$777,I$366)+'СЕТ СН'!$F$13</f>
        <v>543.40394885000001</v>
      </c>
      <c r="J388" s="37">
        <f>SUMIFS(СВЦЭМ!$K$34:$K$777,СВЦЭМ!$A$34:$A$777,$A388,СВЦЭМ!$B$34:$B$777,J$366)+'СЕТ СН'!$F$13</f>
        <v>473.25643617999998</v>
      </c>
      <c r="K388" s="37">
        <f>SUMIFS(СВЦЭМ!$K$34:$K$777,СВЦЭМ!$A$34:$A$777,$A388,СВЦЭМ!$B$34:$B$777,K$366)+'СЕТ СН'!$F$13</f>
        <v>441.77019928999999</v>
      </c>
      <c r="L388" s="37">
        <f>SUMIFS(СВЦЭМ!$K$34:$K$777,СВЦЭМ!$A$34:$A$777,$A388,СВЦЭМ!$B$34:$B$777,L$366)+'СЕТ СН'!$F$13</f>
        <v>435.89778668999998</v>
      </c>
      <c r="M388" s="37">
        <f>SUMIFS(СВЦЭМ!$K$34:$K$777,СВЦЭМ!$A$34:$A$777,$A388,СВЦЭМ!$B$34:$B$777,M$366)+'СЕТ СН'!$F$13</f>
        <v>437.46328842999998</v>
      </c>
      <c r="N388" s="37">
        <f>SUMIFS(СВЦЭМ!$K$34:$K$777,СВЦЭМ!$A$34:$A$777,$A388,СВЦЭМ!$B$34:$B$777,N$366)+'СЕТ СН'!$F$13</f>
        <v>440.86393048999997</v>
      </c>
      <c r="O388" s="37">
        <f>SUMIFS(СВЦЭМ!$K$34:$K$777,СВЦЭМ!$A$34:$A$777,$A388,СВЦЭМ!$B$34:$B$777,O$366)+'СЕТ СН'!$F$13</f>
        <v>438.85516981000001</v>
      </c>
      <c r="P388" s="37">
        <f>SUMIFS(СВЦЭМ!$K$34:$K$777,СВЦЭМ!$A$34:$A$777,$A388,СВЦЭМ!$B$34:$B$777,P$366)+'СЕТ СН'!$F$13</f>
        <v>435.70506324000002</v>
      </c>
      <c r="Q388" s="37">
        <f>SUMIFS(СВЦЭМ!$K$34:$K$777,СВЦЭМ!$A$34:$A$777,$A388,СВЦЭМ!$B$34:$B$777,Q$366)+'СЕТ СН'!$F$13</f>
        <v>433.03412846999998</v>
      </c>
      <c r="R388" s="37">
        <f>SUMIFS(СВЦЭМ!$K$34:$K$777,СВЦЭМ!$A$34:$A$777,$A388,СВЦЭМ!$B$34:$B$777,R$366)+'СЕТ СН'!$F$13</f>
        <v>457.54720087999999</v>
      </c>
      <c r="S388" s="37">
        <f>SUMIFS(СВЦЭМ!$K$34:$K$777,СВЦЭМ!$A$34:$A$777,$A388,СВЦЭМ!$B$34:$B$777,S$366)+'СЕТ СН'!$F$13</f>
        <v>455.54572110999999</v>
      </c>
      <c r="T388" s="37">
        <f>SUMIFS(СВЦЭМ!$K$34:$K$777,СВЦЭМ!$A$34:$A$777,$A388,СВЦЭМ!$B$34:$B$777,T$366)+'СЕТ СН'!$F$13</f>
        <v>436.97847523000002</v>
      </c>
      <c r="U388" s="37">
        <f>SUMIFS(СВЦЭМ!$K$34:$K$777,СВЦЭМ!$A$34:$A$777,$A388,СВЦЭМ!$B$34:$B$777,U$366)+'СЕТ СН'!$F$13</f>
        <v>437.81789515999998</v>
      </c>
      <c r="V388" s="37">
        <f>SUMIFS(СВЦЭМ!$K$34:$K$777,СВЦЭМ!$A$34:$A$777,$A388,СВЦЭМ!$B$34:$B$777,V$366)+'СЕТ СН'!$F$13</f>
        <v>440.59735778999999</v>
      </c>
      <c r="W388" s="37">
        <f>SUMIFS(СВЦЭМ!$K$34:$K$777,СВЦЭМ!$A$34:$A$777,$A388,СВЦЭМ!$B$34:$B$777,W$366)+'СЕТ СН'!$F$13</f>
        <v>456.81990005</v>
      </c>
      <c r="X388" s="37">
        <f>SUMIFS(СВЦЭМ!$K$34:$K$777,СВЦЭМ!$A$34:$A$777,$A388,СВЦЭМ!$B$34:$B$777,X$366)+'СЕТ СН'!$F$13</f>
        <v>526.98979558999997</v>
      </c>
      <c r="Y388" s="37">
        <f>SUMIFS(СВЦЭМ!$K$34:$K$777,СВЦЭМ!$A$34:$A$777,$A388,СВЦЭМ!$B$34:$B$777,Y$366)+'СЕТ СН'!$F$13</f>
        <v>607.38652188000003</v>
      </c>
    </row>
    <row r="389" spans="1:26" ht="15.75" x14ac:dyDescent="0.2">
      <c r="A389" s="36">
        <f t="shared" si="10"/>
        <v>43274</v>
      </c>
      <c r="B389" s="37">
        <f>SUMIFS(СВЦЭМ!$K$34:$K$777,СВЦЭМ!$A$34:$A$777,$A389,СВЦЭМ!$B$34:$B$777,B$366)+'СЕТ СН'!$F$13</f>
        <v>679.26182068000003</v>
      </c>
      <c r="C389" s="37">
        <f>SUMIFS(СВЦЭМ!$K$34:$K$777,СВЦЭМ!$A$34:$A$777,$A389,СВЦЭМ!$B$34:$B$777,C$366)+'СЕТ СН'!$F$13</f>
        <v>705.94803268999999</v>
      </c>
      <c r="D389" s="37">
        <f>SUMIFS(СВЦЭМ!$K$34:$K$777,СВЦЭМ!$A$34:$A$777,$A389,СВЦЭМ!$B$34:$B$777,D$366)+'СЕТ СН'!$F$13</f>
        <v>698.74999180999998</v>
      </c>
      <c r="E389" s="37">
        <f>SUMIFS(СВЦЭМ!$K$34:$K$777,СВЦЭМ!$A$34:$A$777,$A389,СВЦЭМ!$B$34:$B$777,E$366)+'СЕТ СН'!$F$13</f>
        <v>694.71861884999998</v>
      </c>
      <c r="F389" s="37">
        <f>SUMIFS(СВЦЭМ!$K$34:$K$777,СВЦЭМ!$A$34:$A$777,$A389,СВЦЭМ!$B$34:$B$777,F$366)+'СЕТ СН'!$F$13</f>
        <v>692.75779620000003</v>
      </c>
      <c r="G389" s="37">
        <f>SUMIFS(СВЦЭМ!$K$34:$K$777,СВЦЭМ!$A$34:$A$777,$A389,СВЦЭМ!$B$34:$B$777,G$366)+'СЕТ СН'!$F$13</f>
        <v>694.38887046000002</v>
      </c>
      <c r="H389" s="37">
        <f>SUMIFS(СВЦЭМ!$K$34:$K$777,СВЦЭМ!$A$34:$A$777,$A389,СВЦЭМ!$B$34:$B$777,H$366)+'СЕТ СН'!$F$13</f>
        <v>678.59828146999996</v>
      </c>
      <c r="I389" s="37">
        <f>SUMIFS(СВЦЭМ!$K$34:$K$777,СВЦЭМ!$A$34:$A$777,$A389,СВЦЭМ!$B$34:$B$777,I$366)+'СЕТ СН'!$F$13</f>
        <v>568.25973948000001</v>
      </c>
      <c r="J389" s="37">
        <f>SUMIFS(СВЦЭМ!$K$34:$K$777,СВЦЭМ!$A$34:$A$777,$A389,СВЦЭМ!$B$34:$B$777,J$366)+'СЕТ СН'!$F$13</f>
        <v>502.76412364999999</v>
      </c>
      <c r="K389" s="37">
        <f>SUMIFS(СВЦЭМ!$K$34:$K$777,СВЦЭМ!$A$34:$A$777,$A389,СВЦЭМ!$B$34:$B$777,K$366)+'СЕТ СН'!$F$13</f>
        <v>455.63803829</v>
      </c>
      <c r="L389" s="37">
        <f>SUMIFS(СВЦЭМ!$K$34:$K$777,СВЦЭМ!$A$34:$A$777,$A389,СВЦЭМ!$B$34:$B$777,L$366)+'СЕТ СН'!$F$13</f>
        <v>447.44047302000001</v>
      </c>
      <c r="M389" s="37">
        <f>SUMIFS(СВЦЭМ!$K$34:$K$777,СВЦЭМ!$A$34:$A$777,$A389,СВЦЭМ!$B$34:$B$777,M$366)+'СЕТ СН'!$F$13</f>
        <v>448.55107092999998</v>
      </c>
      <c r="N389" s="37">
        <f>SUMIFS(СВЦЭМ!$K$34:$K$777,СВЦЭМ!$A$34:$A$777,$A389,СВЦЭМ!$B$34:$B$777,N$366)+'СЕТ СН'!$F$13</f>
        <v>450.03692582999997</v>
      </c>
      <c r="O389" s="37">
        <f>SUMIFS(СВЦЭМ!$K$34:$K$777,СВЦЭМ!$A$34:$A$777,$A389,СВЦЭМ!$B$34:$B$777,O$366)+'СЕТ СН'!$F$13</f>
        <v>450.75116442000001</v>
      </c>
      <c r="P389" s="37">
        <f>SUMIFS(СВЦЭМ!$K$34:$K$777,СВЦЭМ!$A$34:$A$777,$A389,СВЦЭМ!$B$34:$B$777,P$366)+'СЕТ СН'!$F$13</f>
        <v>459.46425379999999</v>
      </c>
      <c r="Q389" s="37">
        <f>SUMIFS(СВЦЭМ!$K$34:$K$777,СВЦЭМ!$A$34:$A$777,$A389,СВЦЭМ!$B$34:$B$777,Q$366)+'СЕТ СН'!$F$13</f>
        <v>466.46479632</v>
      </c>
      <c r="R389" s="37">
        <f>SUMIFS(СВЦЭМ!$K$34:$K$777,СВЦЭМ!$A$34:$A$777,$A389,СВЦЭМ!$B$34:$B$777,R$366)+'СЕТ СН'!$F$13</f>
        <v>483.71767113999999</v>
      </c>
      <c r="S389" s="37">
        <f>SUMIFS(СВЦЭМ!$K$34:$K$777,СВЦЭМ!$A$34:$A$777,$A389,СВЦЭМ!$B$34:$B$777,S$366)+'СЕТ СН'!$F$13</f>
        <v>473.82891124999998</v>
      </c>
      <c r="T389" s="37">
        <f>SUMIFS(СВЦЭМ!$K$34:$K$777,СВЦЭМ!$A$34:$A$777,$A389,СВЦЭМ!$B$34:$B$777,T$366)+'СЕТ СН'!$F$13</f>
        <v>468.35493929</v>
      </c>
      <c r="U389" s="37">
        <f>SUMIFS(СВЦЭМ!$K$34:$K$777,СВЦЭМ!$A$34:$A$777,$A389,СВЦЭМ!$B$34:$B$777,U$366)+'СЕТ СН'!$F$13</f>
        <v>465.26529548000002</v>
      </c>
      <c r="V389" s="37">
        <f>SUMIFS(СВЦЭМ!$K$34:$K$777,СВЦЭМ!$A$34:$A$777,$A389,СВЦЭМ!$B$34:$B$777,V$366)+'СЕТ СН'!$F$13</f>
        <v>463.92486155</v>
      </c>
      <c r="W389" s="37">
        <f>SUMIFS(СВЦЭМ!$K$34:$K$777,СВЦЭМ!$A$34:$A$777,$A389,СВЦЭМ!$B$34:$B$777,W$366)+'СЕТ СН'!$F$13</f>
        <v>497.23874545000001</v>
      </c>
      <c r="X389" s="37">
        <f>SUMIFS(СВЦЭМ!$K$34:$K$777,СВЦЭМ!$A$34:$A$777,$A389,СВЦЭМ!$B$34:$B$777,X$366)+'СЕТ СН'!$F$13</f>
        <v>565.81315866</v>
      </c>
      <c r="Y389" s="37">
        <f>SUMIFS(СВЦЭМ!$K$34:$K$777,СВЦЭМ!$A$34:$A$777,$A389,СВЦЭМ!$B$34:$B$777,Y$366)+'СЕТ СН'!$F$13</f>
        <v>611.03216340999995</v>
      </c>
    </row>
    <row r="390" spans="1:26" ht="15.75" x14ac:dyDescent="0.2">
      <c r="A390" s="36">
        <f t="shared" si="10"/>
        <v>43275</v>
      </c>
      <c r="B390" s="37">
        <f>SUMIFS(СВЦЭМ!$K$34:$K$777,СВЦЭМ!$A$34:$A$777,$A390,СВЦЭМ!$B$34:$B$777,B$366)+'СЕТ СН'!$F$13</f>
        <v>668.86892269999998</v>
      </c>
      <c r="C390" s="37">
        <f>SUMIFS(СВЦЭМ!$K$34:$K$777,СВЦЭМ!$A$34:$A$777,$A390,СВЦЭМ!$B$34:$B$777,C$366)+'СЕТ СН'!$F$13</f>
        <v>701.34949554000002</v>
      </c>
      <c r="D390" s="37">
        <f>SUMIFS(СВЦЭМ!$K$34:$K$777,СВЦЭМ!$A$34:$A$777,$A390,СВЦЭМ!$B$34:$B$777,D$366)+'СЕТ СН'!$F$13</f>
        <v>692.02547620999997</v>
      </c>
      <c r="E390" s="37">
        <f>SUMIFS(СВЦЭМ!$K$34:$K$777,СВЦЭМ!$A$34:$A$777,$A390,СВЦЭМ!$B$34:$B$777,E$366)+'СЕТ СН'!$F$13</f>
        <v>687.32966847</v>
      </c>
      <c r="F390" s="37">
        <f>SUMIFS(СВЦЭМ!$K$34:$K$777,СВЦЭМ!$A$34:$A$777,$A390,СВЦЭМ!$B$34:$B$777,F$366)+'СЕТ СН'!$F$13</f>
        <v>684.66354468999998</v>
      </c>
      <c r="G390" s="37">
        <f>SUMIFS(СВЦЭМ!$K$34:$K$777,СВЦЭМ!$A$34:$A$777,$A390,СВЦЭМ!$B$34:$B$777,G$366)+'СЕТ СН'!$F$13</f>
        <v>679.41802667000002</v>
      </c>
      <c r="H390" s="37">
        <f>SUMIFS(СВЦЭМ!$K$34:$K$777,СВЦЭМ!$A$34:$A$777,$A390,СВЦЭМ!$B$34:$B$777,H$366)+'СЕТ СН'!$F$13</f>
        <v>670.67015084000002</v>
      </c>
      <c r="I390" s="37">
        <f>SUMIFS(СВЦЭМ!$K$34:$K$777,СВЦЭМ!$A$34:$A$777,$A390,СВЦЭМ!$B$34:$B$777,I$366)+'СЕТ СН'!$F$13</f>
        <v>589.33090761000005</v>
      </c>
      <c r="J390" s="37">
        <f>SUMIFS(СВЦЭМ!$K$34:$K$777,СВЦЭМ!$A$34:$A$777,$A390,СВЦЭМ!$B$34:$B$777,J$366)+'СЕТ СН'!$F$13</f>
        <v>507.55004623999997</v>
      </c>
      <c r="K390" s="37">
        <f>SUMIFS(СВЦЭМ!$K$34:$K$777,СВЦЭМ!$A$34:$A$777,$A390,СВЦЭМ!$B$34:$B$777,K$366)+'СЕТ СН'!$F$13</f>
        <v>459.12574862999998</v>
      </c>
      <c r="L390" s="37">
        <f>SUMIFS(СВЦЭМ!$K$34:$K$777,СВЦЭМ!$A$34:$A$777,$A390,СВЦЭМ!$B$34:$B$777,L$366)+'СЕТ СН'!$F$13</f>
        <v>454.30150373999999</v>
      </c>
      <c r="M390" s="37">
        <f>SUMIFS(СВЦЭМ!$K$34:$K$777,СВЦЭМ!$A$34:$A$777,$A390,СВЦЭМ!$B$34:$B$777,M$366)+'СЕТ СН'!$F$13</f>
        <v>453.17512029</v>
      </c>
      <c r="N390" s="37">
        <f>SUMIFS(СВЦЭМ!$K$34:$K$777,СВЦЭМ!$A$34:$A$777,$A390,СВЦЭМ!$B$34:$B$777,N$366)+'СЕТ СН'!$F$13</f>
        <v>459.35406511999997</v>
      </c>
      <c r="O390" s="37">
        <f>SUMIFS(СВЦЭМ!$K$34:$K$777,СВЦЭМ!$A$34:$A$777,$A390,СВЦЭМ!$B$34:$B$777,O$366)+'СЕТ СН'!$F$13</f>
        <v>456.04373363000002</v>
      </c>
      <c r="P390" s="37">
        <f>SUMIFS(СВЦЭМ!$K$34:$K$777,СВЦЭМ!$A$34:$A$777,$A390,СВЦЭМ!$B$34:$B$777,P$366)+'СЕТ СН'!$F$13</f>
        <v>458.96550382999999</v>
      </c>
      <c r="Q390" s="37">
        <f>SUMIFS(СВЦЭМ!$K$34:$K$777,СВЦЭМ!$A$34:$A$777,$A390,СВЦЭМ!$B$34:$B$777,Q$366)+'СЕТ СН'!$F$13</f>
        <v>460.23903231999998</v>
      </c>
      <c r="R390" s="37">
        <f>SUMIFS(СВЦЭМ!$K$34:$K$777,СВЦЭМ!$A$34:$A$777,$A390,СВЦЭМ!$B$34:$B$777,R$366)+'СЕТ СН'!$F$13</f>
        <v>475.35353018000001</v>
      </c>
      <c r="S390" s="37">
        <f>SUMIFS(СВЦЭМ!$K$34:$K$777,СВЦЭМ!$A$34:$A$777,$A390,СВЦЭМ!$B$34:$B$777,S$366)+'СЕТ СН'!$F$13</f>
        <v>468.99408267000001</v>
      </c>
      <c r="T390" s="37">
        <f>SUMIFS(СВЦЭМ!$K$34:$K$777,СВЦЭМ!$A$34:$A$777,$A390,СВЦЭМ!$B$34:$B$777,T$366)+'СЕТ СН'!$F$13</f>
        <v>463.46885207000003</v>
      </c>
      <c r="U390" s="37">
        <f>SUMIFS(СВЦЭМ!$K$34:$K$777,СВЦЭМ!$A$34:$A$777,$A390,СВЦЭМ!$B$34:$B$777,U$366)+'СЕТ СН'!$F$13</f>
        <v>460.28935739999997</v>
      </c>
      <c r="V390" s="37">
        <f>SUMIFS(СВЦЭМ!$K$34:$K$777,СВЦЭМ!$A$34:$A$777,$A390,СВЦЭМ!$B$34:$B$777,V$366)+'СЕТ СН'!$F$13</f>
        <v>462.63662092999999</v>
      </c>
      <c r="W390" s="37">
        <f>SUMIFS(СВЦЭМ!$K$34:$K$777,СВЦЭМ!$A$34:$A$777,$A390,СВЦЭМ!$B$34:$B$777,W$366)+'СЕТ СН'!$F$13</f>
        <v>489.31531285</v>
      </c>
      <c r="X390" s="37">
        <f>SUMIFS(СВЦЭМ!$K$34:$K$777,СВЦЭМ!$A$34:$A$777,$A390,СВЦЭМ!$B$34:$B$777,X$366)+'СЕТ СН'!$F$13</f>
        <v>552.59375955999997</v>
      </c>
      <c r="Y390" s="37">
        <f>SUMIFS(СВЦЭМ!$K$34:$K$777,СВЦЭМ!$A$34:$A$777,$A390,СВЦЭМ!$B$34:$B$777,Y$366)+'СЕТ СН'!$F$13</f>
        <v>627.87170266999999</v>
      </c>
    </row>
    <row r="391" spans="1:26" ht="15.75" x14ac:dyDescent="0.2">
      <c r="A391" s="36">
        <f t="shared" si="10"/>
        <v>43276</v>
      </c>
      <c r="B391" s="37">
        <f>SUMIFS(СВЦЭМ!$K$34:$K$777,СВЦЭМ!$A$34:$A$777,$A391,СВЦЭМ!$B$34:$B$777,B$366)+'СЕТ СН'!$F$13</f>
        <v>651.42701471999999</v>
      </c>
      <c r="C391" s="37">
        <f>SUMIFS(СВЦЭМ!$K$34:$K$777,СВЦЭМ!$A$34:$A$777,$A391,СВЦЭМ!$B$34:$B$777,C$366)+'СЕТ СН'!$F$13</f>
        <v>686.83542201</v>
      </c>
      <c r="D391" s="37">
        <f>SUMIFS(СВЦЭМ!$K$34:$K$777,СВЦЭМ!$A$34:$A$777,$A391,СВЦЭМ!$B$34:$B$777,D$366)+'СЕТ СН'!$F$13</f>
        <v>709.18944190000002</v>
      </c>
      <c r="E391" s="37">
        <f>SUMIFS(СВЦЭМ!$K$34:$K$777,СВЦЭМ!$A$34:$A$777,$A391,СВЦЭМ!$B$34:$B$777,E$366)+'СЕТ СН'!$F$13</f>
        <v>705.62079626000002</v>
      </c>
      <c r="F391" s="37">
        <f>SUMIFS(СВЦЭМ!$K$34:$K$777,СВЦЭМ!$A$34:$A$777,$A391,СВЦЭМ!$B$34:$B$777,F$366)+'СЕТ СН'!$F$13</f>
        <v>702.91637925999999</v>
      </c>
      <c r="G391" s="37">
        <f>SUMIFS(СВЦЭМ!$K$34:$K$777,СВЦЭМ!$A$34:$A$777,$A391,СВЦЭМ!$B$34:$B$777,G$366)+'СЕТ СН'!$F$13</f>
        <v>707.48300603999996</v>
      </c>
      <c r="H391" s="37">
        <f>SUMIFS(СВЦЭМ!$K$34:$K$777,СВЦЭМ!$A$34:$A$777,$A391,СВЦЭМ!$B$34:$B$777,H$366)+'СЕТ СН'!$F$13</f>
        <v>685.59549898</v>
      </c>
      <c r="I391" s="37">
        <f>SUMIFS(СВЦЭМ!$K$34:$K$777,СВЦЭМ!$A$34:$A$777,$A391,СВЦЭМ!$B$34:$B$777,I$366)+'СЕТ СН'!$F$13</f>
        <v>577.49175580999997</v>
      </c>
      <c r="J391" s="37">
        <f>SUMIFS(СВЦЭМ!$K$34:$K$777,СВЦЭМ!$A$34:$A$777,$A391,СВЦЭМ!$B$34:$B$777,J$366)+'СЕТ СН'!$F$13</f>
        <v>502.64654107000001</v>
      </c>
      <c r="K391" s="37">
        <f>SUMIFS(СВЦЭМ!$K$34:$K$777,СВЦЭМ!$A$34:$A$777,$A391,СВЦЭМ!$B$34:$B$777,K$366)+'СЕТ СН'!$F$13</f>
        <v>468.24929645999998</v>
      </c>
      <c r="L391" s="37">
        <f>SUMIFS(СВЦЭМ!$K$34:$K$777,СВЦЭМ!$A$34:$A$777,$A391,СВЦЭМ!$B$34:$B$777,L$366)+'СЕТ СН'!$F$13</f>
        <v>468.51835009000001</v>
      </c>
      <c r="M391" s="37">
        <f>SUMIFS(СВЦЭМ!$K$34:$K$777,СВЦЭМ!$A$34:$A$777,$A391,СВЦЭМ!$B$34:$B$777,M$366)+'СЕТ СН'!$F$13</f>
        <v>468.06769668999999</v>
      </c>
      <c r="N391" s="37">
        <f>SUMIFS(СВЦЭМ!$K$34:$K$777,СВЦЭМ!$A$34:$A$777,$A391,СВЦЭМ!$B$34:$B$777,N$366)+'СЕТ СН'!$F$13</f>
        <v>463.17255590000002</v>
      </c>
      <c r="O391" s="37">
        <f>SUMIFS(СВЦЭМ!$K$34:$K$777,СВЦЭМ!$A$34:$A$777,$A391,СВЦЭМ!$B$34:$B$777,O$366)+'СЕТ СН'!$F$13</f>
        <v>464.58148540000002</v>
      </c>
      <c r="P391" s="37">
        <f>SUMIFS(СВЦЭМ!$K$34:$K$777,СВЦЭМ!$A$34:$A$777,$A391,СВЦЭМ!$B$34:$B$777,P$366)+'СЕТ СН'!$F$13</f>
        <v>466.07306975</v>
      </c>
      <c r="Q391" s="37">
        <f>SUMIFS(СВЦЭМ!$K$34:$K$777,СВЦЭМ!$A$34:$A$777,$A391,СВЦЭМ!$B$34:$B$777,Q$366)+'СЕТ СН'!$F$13</f>
        <v>466.79836211000003</v>
      </c>
      <c r="R391" s="37">
        <f>SUMIFS(СВЦЭМ!$K$34:$K$777,СВЦЭМ!$A$34:$A$777,$A391,СВЦЭМ!$B$34:$B$777,R$366)+'СЕТ СН'!$F$13</f>
        <v>469.88818536000002</v>
      </c>
      <c r="S391" s="37">
        <f>SUMIFS(СВЦЭМ!$K$34:$K$777,СВЦЭМ!$A$34:$A$777,$A391,СВЦЭМ!$B$34:$B$777,S$366)+'СЕТ СН'!$F$13</f>
        <v>464.51540254999998</v>
      </c>
      <c r="T391" s="37">
        <f>SUMIFS(СВЦЭМ!$K$34:$K$777,СВЦЭМ!$A$34:$A$777,$A391,СВЦЭМ!$B$34:$B$777,T$366)+'СЕТ СН'!$F$13</f>
        <v>463.07245470999999</v>
      </c>
      <c r="U391" s="37">
        <f>SUMIFS(СВЦЭМ!$K$34:$K$777,СВЦЭМ!$A$34:$A$777,$A391,СВЦЭМ!$B$34:$B$777,U$366)+'СЕТ СН'!$F$13</f>
        <v>466.75693909</v>
      </c>
      <c r="V391" s="37">
        <f>SUMIFS(СВЦЭМ!$K$34:$K$777,СВЦЭМ!$A$34:$A$777,$A391,СВЦЭМ!$B$34:$B$777,V$366)+'СЕТ СН'!$F$13</f>
        <v>467.36768683000003</v>
      </c>
      <c r="W391" s="37">
        <f>SUMIFS(СВЦЭМ!$K$34:$K$777,СВЦЭМ!$A$34:$A$777,$A391,СВЦЭМ!$B$34:$B$777,W$366)+'СЕТ СН'!$F$13</f>
        <v>497.93439655999998</v>
      </c>
      <c r="X391" s="37">
        <f>SUMIFS(СВЦЭМ!$K$34:$K$777,СВЦЭМ!$A$34:$A$777,$A391,СВЦЭМ!$B$34:$B$777,X$366)+'СЕТ СН'!$F$13</f>
        <v>557.76607774000001</v>
      </c>
      <c r="Y391" s="37">
        <f>SUMIFS(СВЦЭМ!$K$34:$K$777,СВЦЭМ!$A$34:$A$777,$A391,СВЦЭМ!$B$34:$B$777,Y$366)+'СЕТ СН'!$F$13</f>
        <v>636.79059461999998</v>
      </c>
    </row>
    <row r="392" spans="1:26" ht="15.75" x14ac:dyDescent="0.2">
      <c r="A392" s="36">
        <f t="shared" si="10"/>
        <v>43277</v>
      </c>
      <c r="B392" s="37">
        <f>SUMIFS(СВЦЭМ!$K$34:$K$777,СВЦЭМ!$A$34:$A$777,$A392,СВЦЭМ!$B$34:$B$777,B$366)+'СЕТ СН'!$F$13</f>
        <v>688.94342650999999</v>
      </c>
      <c r="C392" s="37">
        <f>SUMIFS(СВЦЭМ!$K$34:$K$777,СВЦЭМ!$A$34:$A$777,$A392,СВЦЭМ!$B$34:$B$777,C$366)+'СЕТ СН'!$F$13</f>
        <v>694.50290410000002</v>
      </c>
      <c r="D392" s="37">
        <f>SUMIFS(СВЦЭМ!$K$34:$K$777,СВЦЭМ!$A$34:$A$777,$A392,СВЦЭМ!$B$34:$B$777,D$366)+'СЕТ СН'!$F$13</f>
        <v>684.46735192999995</v>
      </c>
      <c r="E392" s="37">
        <f>SUMIFS(СВЦЭМ!$K$34:$K$777,СВЦЭМ!$A$34:$A$777,$A392,СВЦЭМ!$B$34:$B$777,E$366)+'СЕТ СН'!$F$13</f>
        <v>680.80205821000004</v>
      </c>
      <c r="F392" s="37">
        <f>SUMIFS(СВЦЭМ!$K$34:$K$777,СВЦЭМ!$A$34:$A$777,$A392,СВЦЭМ!$B$34:$B$777,F$366)+'СЕТ СН'!$F$13</f>
        <v>679.26089809999996</v>
      </c>
      <c r="G392" s="37">
        <f>SUMIFS(СВЦЭМ!$K$34:$K$777,СВЦЭМ!$A$34:$A$777,$A392,СВЦЭМ!$B$34:$B$777,G$366)+'СЕТ СН'!$F$13</f>
        <v>683.34113459000002</v>
      </c>
      <c r="H392" s="37">
        <f>SUMIFS(СВЦЭМ!$K$34:$K$777,СВЦЭМ!$A$34:$A$777,$A392,СВЦЭМ!$B$34:$B$777,H$366)+'СЕТ СН'!$F$13</f>
        <v>680.27279071999999</v>
      </c>
      <c r="I392" s="37">
        <f>SUMIFS(СВЦЭМ!$K$34:$K$777,СВЦЭМ!$A$34:$A$777,$A392,СВЦЭМ!$B$34:$B$777,I$366)+'СЕТ СН'!$F$13</f>
        <v>592.13646086000006</v>
      </c>
      <c r="J392" s="37">
        <f>SUMIFS(СВЦЭМ!$K$34:$K$777,СВЦЭМ!$A$34:$A$777,$A392,СВЦЭМ!$B$34:$B$777,J$366)+'СЕТ СН'!$F$13</f>
        <v>524.68930341999999</v>
      </c>
      <c r="K392" s="37">
        <f>SUMIFS(СВЦЭМ!$K$34:$K$777,СВЦЭМ!$A$34:$A$777,$A392,СВЦЭМ!$B$34:$B$777,K$366)+'СЕТ СН'!$F$13</f>
        <v>490.13864226999999</v>
      </c>
      <c r="L392" s="37">
        <f>SUMIFS(СВЦЭМ!$K$34:$K$777,СВЦЭМ!$A$34:$A$777,$A392,СВЦЭМ!$B$34:$B$777,L$366)+'СЕТ СН'!$F$13</f>
        <v>479.33995447000001</v>
      </c>
      <c r="M392" s="37">
        <f>SUMIFS(СВЦЭМ!$K$34:$K$777,СВЦЭМ!$A$34:$A$777,$A392,СВЦЭМ!$B$34:$B$777,M$366)+'СЕТ СН'!$F$13</f>
        <v>474.52196985</v>
      </c>
      <c r="N392" s="37">
        <f>SUMIFS(СВЦЭМ!$K$34:$K$777,СВЦЭМ!$A$34:$A$777,$A392,СВЦЭМ!$B$34:$B$777,N$366)+'СЕТ СН'!$F$13</f>
        <v>474.3134842</v>
      </c>
      <c r="O392" s="37">
        <f>SUMIFS(СВЦЭМ!$K$34:$K$777,СВЦЭМ!$A$34:$A$777,$A392,СВЦЭМ!$B$34:$B$777,O$366)+'СЕТ СН'!$F$13</f>
        <v>476.51009912000001</v>
      </c>
      <c r="P392" s="37">
        <f>SUMIFS(СВЦЭМ!$K$34:$K$777,СВЦЭМ!$A$34:$A$777,$A392,СВЦЭМ!$B$34:$B$777,P$366)+'СЕТ СН'!$F$13</f>
        <v>483.69239972000003</v>
      </c>
      <c r="Q392" s="37">
        <f>SUMIFS(СВЦЭМ!$K$34:$K$777,СВЦЭМ!$A$34:$A$777,$A392,СВЦЭМ!$B$34:$B$777,Q$366)+'СЕТ СН'!$F$13</f>
        <v>485.08742081999998</v>
      </c>
      <c r="R392" s="37">
        <f>SUMIFS(СВЦЭМ!$K$34:$K$777,СВЦЭМ!$A$34:$A$777,$A392,СВЦЭМ!$B$34:$B$777,R$366)+'СЕТ СН'!$F$13</f>
        <v>483.42285050999999</v>
      </c>
      <c r="S392" s="37">
        <f>SUMIFS(СВЦЭМ!$K$34:$K$777,СВЦЭМ!$A$34:$A$777,$A392,СВЦЭМ!$B$34:$B$777,S$366)+'СЕТ СН'!$F$13</f>
        <v>478.60745062000001</v>
      </c>
      <c r="T392" s="37">
        <f>SUMIFS(СВЦЭМ!$K$34:$K$777,СВЦЭМ!$A$34:$A$777,$A392,СВЦЭМ!$B$34:$B$777,T$366)+'СЕТ СН'!$F$13</f>
        <v>475.43940380999999</v>
      </c>
      <c r="U392" s="37">
        <f>SUMIFS(СВЦЭМ!$K$34:$K$777,СВЦЭМ!$A$34:$A$777,$A392,СВЦЭМ!$B$34:$B$777,U$366)+'СЕТ СН'!$F$13</f>
        <v>475.22744481000001</v>
      </c>
      <c r="V392" s="37">
        <f>SUMIFS(СВЦЭМ!$K$34:$K$777,СВЦЭМ!$A$34:$A$777,$A392,СВЦЭМ!$B$34:$B$777,V$366)+'СЕТ СН'!$F$13</f>
        <v>477.60701211999998</v>
      </c>
      <c r="W392" s="37">
        <f>SUMIFS(СВЦЭМ!$K$34:$K$777,СВЦЭМ!$A$34:$A$777,$A392,СВЦЭМ!$B$34:$B$777,W$366)+'СЕТ СН'!$F$13</f>
        <v>513.47750038000004</v>
      </c>
      <c r="X392" s="37">
        <f>SUMIFS(СВЦЭМ!$K$34:$K$777,СВЦЭМ!$A$34:$A$777,$A392,СВЦЭМ!$B$34:$B$777,X$366)+'СЕТ СН'!$F$13</f>
        <v>586.73785765000002</v>
      </c>
      <c r="Y392" s="37">
        <f>SUMIFS(СВЦЭМ!$K$34:$K$777,СВЦЭМ!$A$34:$A$777,$A392,СВЦЭМ!$B$34:$B$777,Y$366)+'СЕТ СН'!$F$13</f>
        <v>642.90408969999999</v>
      </c>
    </row>
    <row r="393" spans="1:26" ht="15.75" x14ac:dyDescent="0.2">
      <c r="A393" s="36">
        <f t="shared" si="10"/>
        <v>43278</v>
      </c>
      <c r="B393" s="37">
        <f>SUMIFS(СВЦЭМ!$K$34:$K$777,СВЦЭМ!$A$34:$A$777,$A393,СВЦЭМ!$B$34:$B$777,B$366)+'СЕТ СН'!$F$13</f>
        <v>645.76713586000005</v>
      </c>
      <c r="C393" s="37">
        <f>SUMIFS(СВЦЭМ!$K$34:$K$777,СВЦЭМ!$A$34:$A$777,$A393,СВЦЭМ!$B$34:$B$777,C$366)+'СЕТ СН'!$F$13</f>
        <v>684.53416789000005</v>
      </c>
      <c r="D393" s="37">
        <f>SUMIFS(СВЦЭМ!$K$34:$K$777,СВЦЭМ!$A$34:$A$777,$A393,СВЦЭМ!$B$34:$B$777,D$366)+'СЕТ СН'!$F$13</f>
        <v>688.78789935999998</v>
      </c>
      <c r="E393" s="37">
        <f>SUMIFS(СВЦЭМ!$K$34:$K$777,СВЦЭМ!$A$34:$A$777,$A393,СВЦЭМ!$B$34:$B$777,E$366)+'СЕТ СН'!$F$13</f>
        <v>684.02672688999996</v>
      </c>
      <c r="F393" s="37">
        <f>SUMIFS(СВЦЭМ!$K$34:$K$777,СВЦЭМ!$A$34:$A$777,$A393,СВЦЭМ!$B$34:$B$777,F$366)+'СЕТ СН'!$F$13</f>
        <v>681.44066287999999</v>
      </c>
      <c r="G393" s="37">
        <f>SUMIFS(СВЦЭМ!$K$34:$K$777,СВЦЭМ!$A$34:$A$777,$A393,СВЦЭМ!$B$34:$B$777,G$366)+'СЕТ СН'!$F$13</f>
        <v>659.45300245999999</v>
      </c>
      <c r="H393" s="37">
        <f>SUMIFS(СВЦЭМ!$K$34:$K$777,СВЦЭМ!$A$34:$A$777,$A393,СВЦЭМ!$B$34:$B$777,H$366)+'СЕТ СН'!$F$13</f>
        <v>613.01523310000005</v>
      </c>
      <c r="I393" s="37">
        <f>SUMIFS(СВЦЭМ!$K$34:$K$777,СВЦЭМ!$A$34:$A$777,$A393,СВЦЭМ!$B$34:$B$777,I$366)+'СЕТ СН'!$F$13</f>
        <v>590.92120814999998</v>
      </c>
      <c r="J393" s="37">
        <f>SUMIFS(СВЦЭМ!$K$34:$K$777,СВЦЭМ!$A$34:$A$777,$A393,СВЦЭМ!$B$34:$B$777,J$366)+'СЕТ СН'!$F$13</f>
        <v>562.11143153</v>
      </c>
      <c r="K393" s="37">
        <f>SUMIFS(СВЦЭМ!$K$34:$K$777,СВЦЭМ!$A$34:$A$777,$A393,СВЦЭМ!$B$34:$B$777,K$366)+'СЕТ СН'!$F$13</f>
        <v>552.95634359999997</v>
      </c>
      <c r="L393" s="37">
        <f>SUMIFS(СВЦЭМ!$K$34:$K$777,СВЦЭМ!$A$34:$A$777,$A393,СВЦЭМ!$B$34:$B$777,L$366)+'СЕТ СН'!$F$13</f>
        <v>546.96588051000003</v>
      </c>
      <c r="M393" s="37">
        <f>SUMIFS(СВЦЭМ!$K$34:$K$777,СВЦЭМ!$A$34:$A$777,$A393,СВЦЭМ!$B$34:$B$777,M$366)+'СЕТ СН'!$F$13</f>
        <v>534.46447059000002</v>
      </c>
      <c r="N393" s="37">
        <f>SUMIFS(СВЦЭМ!$K$34:$K$777,СВЦЭМ!$A$34:$A$777,$A393,СВЦЭМ!$B$34:$B$777,N$366)+'СЕТ СН'!$F$13</f>
        <v>543.50020715999995</v>
      </c>
      <c r="O393" s="37">
        <f>SUMIFS(СВЦЭМ!$K$34:$K$777,СВЦЭМ!$A$34:$A$777,$A393,СВЦЭМ!$B$34:$B$777,O$366)+'СЕТ СН'!$F$13</f>
        <v>549.25956525000004</v>
      </c>
      <c r="P393" s="37">
        <f>SUMIFS(СВЦЭМ!$K$34:$K$777,СВЦЭМ!$A$34:$A$777,$A393,СВЦЭМ!$B$34:$B$777,P$366)+'СЕТ СН'!$F$13</f>
        <v>540.98245906</v>
      </c>
      <c r="Q393" s="37">
        <f>SUMIFS(СВЦЭМ!$K$34:$K$777,СВЦЭМ!$A$34:$A$777,$A393,СВЦЭМ!$B$34:$B$777,Q$366)+'СЕТ СН'!$F$13</f>
        <v>497.05683326000002</v>
      </c>
      <c r="R393" s="37">
        <f>SUMIFS(СВЦЭМ!$K$34:$K$777,СВЦЭМ!$A$34:$A$777,$A393,СВЦЭМ!$B$34:$B$777,R$366)+'СЕТ СН'!$F$13</f>
        <v>454.07042103999999</v>
      </c>
      <c r="S393" s="37">
        <f>SUMIFS(СВЦЭМ!$K$34:$K$777,СВЦЭМ!$A$34:$A$777,$A393,СВЦЭМ!$B$34:$B$777,S$366)+'СЕТ СН'!$F$13</f>
        <v>453.86560078999997</v>
      </c>
      <c r="T393" s="37">
        <f>SUMIFS(СВЦЭМ!$K$34:$K$777,СВЦЭМ!$A$34:$A$777,$A393,СВЦЭМ!$B$34:$B$777,T$366)+'СЕТ СН'!$F$13</f>
        <v>446.4541466</v>
      </c>
      <c r="U393" s="37">
        <f>SUMIFS(СВЦЭМ!$K$34:$K$777,СВЦЭМ!$A$34:$A$777,$A393,СВЦЭМ!$B$34:$B$777,U$366)+'СЕТ СН'!$F$13</f>
        <v>443.11760695999999</v>
      </c>
      <c r="V393" s="37">
        <f>SUMIFS(СВЦЭМ!$K$34:$K$777,СВЦЭМ!$A$34:$A$777,$A393,СВЦЭМ!$B$34:$B$777,V$366)+'СЕТ СН'!$F$13</f>
        <v>445.77557290999999</v>
      </c>
      <c r="W393" s="37">
        <f>SUMIFS(СВЦЭМ!$K$34:$K$777,СВЦЭМ!$A$34:$A$777,$A393,СВЦЭМ!$B$34:$B$777,W$366)+'СЕТ СН'!$F$13</f>
        <v>470.50068801999998</v>
      </c>
      <c r="X393" s="37">
        <f>SUMIFS(СВЦЭМ!$K$34:$K$777,СВЦЭМ!$A$34:$A$777,$A393,СВЦЭМ!$B$34:$B$777,X$366)+'СЕТ СН'!$F$13</f>
        <v>539.09680186000003</v>
      </c>
      <c r="Y393" s="37">
        <f>SUMIFS(СВЦЭМ!$K$34:$K$777,СВЦЭМ!$A$34:$A$777,$A393,СВЦЭМ!$B$34:$B$777,Y$366)+'СЕТ СН'!$F$13</f>
        <v>607.33361903000002</v>
      </c>
    </row>
    <row r="394" spans="1:26" ht="15.75" x14ac:dyDescent="0.2">
      <c r="A394" s="36">
        <f t="shared" si="10"/>
        <v>43279</v>
      </c>
      <c r="B394" s="37">
        <f>SUMIFS(СВЦЭМ!$K$34:$K$777,СВЦЭМ!$A$34:$A$777,$A394,СВЦЭМ!$B$34:$B$777,B$366)+'СЕТ СН'!$F$13</f>
        <v>641.02316077</v>
      </c>
      <c r="C394" s="37">
        <f>SUMIFS(СВЦЭМ!$K$34:$K$777,СВЦЭМ!$A$34:$A$777,$A394,СВЦЭМ!$B$34:$B$777,C$366)+'СЕТ СН'!$F$13</f>
        <v>684.79003262000003</v>
      </c>
      <c r="D394" s="37">
        <f>SUMIFS(СВЦЭМ!$K$34:$K$777,СВЦЭМ!$A$34:$A$777,$A394,СВЦЭМ!$B$34:$B$777,D$366)+'СЕТ СН'!$F$13</f>
        <v>690.19668487000001</v>
      </c>
      <c r="E394" s="37">
        <f>SUMIFS(СВЦЭМ!$K$34:$K$777,СВЦЭМ!$A$34:$A$777,$A394,СВЦЭМ!$B$34:$B$777,E$366)+'СЕТ СН'!$F$13</f>
        <v>684.98614807000001</v>
      </c>
      <c r="F394" s="37">
        <f>SUMIFS(СВЦЭМ!$K$34:$K$777,СВЦЭМ!$A$34:$A$777,$A394,СВЦЭМ!$B$34:$B$777,F$366)+'СЕТ СН'!$F$13</f>
        <v>683.54938068000001</v>
      </c>
      <c r="G394" s="37">
        <f>SUMIFS(СВЦЭМ!$K$34:$K$777,СВЦЭМ!$A$34:$A$777,$A394,СВЦЭМ!$B$34:$B$777,G$366)+'СЕТ СН'!$F$13</f>
        <v>688.22507930999996</v>
      </c>
      <c r="H394" s="37">
        <f>SUMIFS(СВЦЭМ!$K$34:$K$777,СВЦЭМ!$A$34:$A$777,$A394,СВЦЭМ!$B$34:$B$777,H$366)+'СЕТ СН'!$F$13</f>
        <v>661.84134015999996</v>
      </c>
      <c r="I394" s="37">
        <f>SUMIFS(СВЦЭМ!$K$34:$K$777,СВЦЭМ!$A$34:$A$777,$A394,СВЦЭМ!$B$34:$B$777,I$366)+'СЕТ СН'!$F$13</f>
        <v>587.31127108999999</v>
      </c>
      <c r="J394" s="37">
        <f>SUMIFS(СВЦЭМ!$K$34:$K$777,СВЦЭМ!$A$34:$A$777,$A394,СВЦЭМ!$B$34:$B$777,J$366)+'СЕТ СН'!$F$13</f>
        <v>512.32615351000004</v>
      </c>
      <c r="K394" s="37">
        <f>SUMIFS(СВЦЭМ!$K$34:$K$777,СВЦЭМ!$A$34:$A$777,$A394,СВЦЭМ!$B$34:$B$777,K$366)+'СЕТ СН'!$F$13</f>
        <v>478.83399716000002</v>
      </c>
      <c r="L394" s="37">
        <f>SUMIFS(СВЦЭМ!$K$34:$K$777,СВЦЭМ!$A$34:$A$777,$A394,СВЦЭМ!$B$34:$B$777,L$366)+'СЕТ СН'!$F$13</f>
        <v>474.33446185000003</v>
      </c>
      <c r="M394" s="37">
        <f>SUMIFS(СВЦЭМ!$K$34:$K$777,СВЦЭМ!$A$34:$A$777,$A394,СВЦЭМ!$B$34:$B$777,M$366)+'СЕТ СН'!$F$13</f>
        <v>472.23608105</v>
      </c>
      <c r="N394" s="37">
        <f>SUMIFS(СВЦЭМ!$K$34:$K$777,СВЦЭМ!$A$34:$A$777,$A394,СВЦЭМ!$B$34:$B$777,N$366)+'СЕТ СН'!$F$13</f>
        <v>469.66660629</v>
      </c>
      <c r="O394" s="37">
        <f>SUMIFS(СВЦЭМ!$K$34:$K$777,СВЦЭМ!$A$34:$A$777,$A394,СВЦЭМ!$B$34:$B$777,O$366)+'СЕТ СН'!$F$13</f>
        <v>475.49827448999997</v>
      </c>
      <c r="P394" s="37">
        <f>SUMIFS(СВЦЭМ!$K$34:$K$777,СВЦЭМ!$A$34:$A$777,$A394,СВЦЭМ!$B$34:$B$777,P$366)+'СЕТ СН'!$F$13</f>
        <v>478.27981691999997</v>
      </c>
      <c r="Q394" s="37">
        <f>SUMIFS(СВЦЭМ!$K$34:$K$777,СВЦЭМ!$A$34:$A$777,$A394,СВЦЭМ!$B$34:$B$777,Q$366)+'СЕТ СН'!$F$13</f>
        <v>481.70029640000001</v>
      </c>
      <c r="R394" s="37">
        <f>SUMIFS(СВЦЭМ!$K$34:$K$777,СВЦЭМ!$A$34:$A$777,$A394,СВЦЭМ!$B$34:$B$777,R$366)+'СЕТ СН'!$F$13</f>
        <v>479.99086310000001</v>
      </c>
      <c r="S394" s="37">
        <f>SUMIFS(СВЦЭМ!$K$34:$K$777,СВЦЭМ!$A$34:$A$777,$A394,СВЦЭМ!$B$34:$B$777,S$366)+'СЕТ СН'!$F$13</f>
        <v>481.56787566999998</v>
      </c>
      <c r="T394" s="37">
        <f>SUMIFS(СВЦЭМ!$K$34:$K$777,СВЦЭМ!$A$34:$A$777,$A394,СВЦЭМ!$B$34:$B$777,T$366)+'СЕТ СН'!$F$13</f>
        <v>475.18014799999997</v>
      </c>
      <c r="U394" s="37">
        <f>SUMIFS(СВЦЭМ!$K$34:$K$777,СВЦЭМ!$A$34:$A$777,$A394,СВЦЭМ!$B$34:$B$777,U$366)+'СЕТ СН'!$F$13</f>
        <v>471.81665459999999</v>
      </c>
      <c r="V394" s="37">
        <f>SUMIFS(СВЦЭМ!$K$34:$K$777,СВЦЭМ!$A$34:$A$777,$A394,СВЦЭМ!$B$34:$B$777,V$366)+'СЕТ СН'!$F$13</f>
        <v>485.24400657000001</v>
      </c>
      <c r="W394" s="37">
        <f>SUMIFS(СВЦЭМ!$K$34:$K$777,СВЦЭМ!$A$34:$A$777,$A394,СВЦЭМ!$B$34:$B$777,W$366)+'СЕТ СН'!$F$13</f>
        <v>513.40006065</v>
      </c>
      <c r="X394" s="37">
        <f>SUMIFS(СВЦЭМ!$K$34:$K$777,СВЦЭМ!$A$34:$A$777,$A394,СВЦЭМ!$B$34:$B$777,X$366)+'СЕТ СН'!$F$13</f>
        <v>587.4690038</v>
      </c>
      <c r="Y394" s="37">
        <f>SUMIFS(СВЦЭМ!$K$34:$K$777,СВЦЭМ!$A$34:$A$777,$A394,СВЦЭМ!$B$34:$B$777,Y$366)+'СЕТ СН'!$F$13</f>
        <v>646.79487896000001</v>
      </c>
    </row>
    <row r="395" spans="1:26" ht="15.75" x14ac:dyDescent="0.2">
      <c r="A395" s="36">
        <f t="shared" si="10"/>
        <v>43280</v>
      </c>
      <c r="B395" s="37">
        <f>SUMIFS(СВЦЭМ!$K$34:$K$777,СВЦЭМ!$A$34:$A$777,$A395,СВЦЭМ!$B$34:$B$777,B$366)+'СЕТ СН'!$F$13</f>
        <v>675.29542189999995</v>
      </c>
      <c r="C395" s="37">
        <f>SUMIFS(СВЦЭМ!$K$34:$K$777,СВЦЭМ!$A$34:$A$777,$A395,СВЦЭМ!$B$34:$B$777,C$366)+'СЕТ СН'!$F$13</f>
        <v>725.03645022000001</v>
      </c>
      <c r="D395" s="37">
        <f>SUMIFS(СВЦЭМ!$K$34:$K$777,СВЦЭМ!$A$34:$A$777,$A395,СВЦЭМ!$B$34:$B$777,D$366)+'СЕТ СН'!$F$13</f>
        <v>726.91179374000001</v>
      </c>
      <c r="E395" s="37">
        <f>SUMIFS(СВЦЭМ!$K$34:$K$777,СВЦЭМ!$A$34:$A$777,$A395,СВЦЭМ!$B$34:$B$777,E$366)+'СЕТ СН'!$F$13</f>
        <v>721.82901311000001</v>
      </c>
      <c r="F395" s="37">
        <f>SUMIFS(СВЦЭМ!$K$34:$K$777,СВЦЭМ!$A$34:$A$777,$A395,СВЦЭМ!$B$34:$B$777,F$366)+'СЕТ СН'!$F$13</f>
        <v>719.50903438</v>
      </c>
      <c r="G395" s="37">
        <f>SUMIFS(СВЦЭМ!$K$34:$K$777,СВЦЭМ!$A$34:$A$777,$A395,СВЦЭМ!$B$34:$B$777,G$366)+'СЕТ СН'!$F$13</f>
        <v>722.37813635999998</v>
      </c>
      <c r="H395" s="37">
        <f>SUMIFS(СВЦЭМ!$K$34:$K$777,СВЦЭМ!$A$34:$A$777,$A395,СВЦЭМ!$B$34:$B$777,H$366)+'СЕТ СН'!$F$13</f>
        <v>667.86470635000001</v>
      </c>
      <c r="I395" s="37">
        <f>SUMIFS(СВЦЭМ!$K$34:$K$777,СВЦЭМ!$A$34:$A$777,$A395,СВЦЭМ!$B$34:$B$777,I$366)+'СЕТ СН'!$F$13</f>
        <v>574.08221358000003</v>
      </c>
      <c r="J395" s="37">
        <f>SUMIFS(СВЦЭМ!$K$34:$K$777,СВЦЭМ!$A$34:$A$777,$A395,СВЦЭМ!$B$34:$B$777,J$366)+'СЕТ СН'!$F$13</f>
        <v>503.04352965999999</v>
      </c>
      <c r="K395" s="37">
        <f>SUMIFS(СВЦЭМ!$K$34:$K$777,СВЦЭМ!$A$34:$A$777,$A395,СВЦЭМ!$B$34:$B$777,K$366)+'СЕТ СН'!$F$13</f>
        <v>463.40127954000002</v>
      </c>
      <c r="L395" s="37">
        <f>SUMIFS(СВЦЭМ!$K$34:$K$777,СВЦЭМ!$A$34:$A$777,$A395,СВЦЭМ!$B$34:$B$777,L$366)+'СЕТ СН'!$F$13</f>
        <v>458.41273849999999</v>
      </c>
      <c r="M395" s="37">
        <f>SUMIFS(СВЦЭМ!$K$34:$K$777,СВЦЭМ!$A$34:$A$777,$A395,СВЦЭМ!$B$34:$B$777,M$366)+'СЕТ СН'!$F$13</f>
        <v>455.50787769999999</v>
      </c>
      <c r="N395" s="37">
        <f>SUMIFS(СВЦЭМ!$K$34:$K$777,СВЦЭМ!$A$34:$A$777,$A395,СВЦЭМ!$B$34:$B$777,N$366)+'СЕТ СН'!$F$13</f>
        <v>454.22613944</v>
      </c>
      <c r="O395" s="37">
        <f>SUMIFS(СВЦЭМ!$K$34:$K$777,СВЦЭМ!$A$34:$A$777,$A395,СВЦЭМ!$B$34:$B$777,O$366)+'СЕТ СН'!$F$13</f>
        <v>457.60114551999999</v>
      </c>
      <c r="P395" s="37">
        <f>SUMIFS(СВЦЭМ!$K$34:$K$777,СВЦЭМ!$A$34:$A$777,$A395,СВЦЭМ!$B$34:$B$777,P$366)+'СЕТ СН'!$F$13</f>
        <v>460.57384746000002</v>
      </c>
      <c r="Q395" s="37">
        <f>SUMIFS(СВЦЭМ!$K$34:$K$777,СВЦЭМ!$A$34:$A$777,$A395,СВЦЭМ!$B$34:$B$777,Q$366)+'СЕТ СН'!$F$13</f>
        <v>463.12817260999998</v>
      </c>
      <c r="R395" s="37">
        <f>SUMIFS(СВЦЭМ!$K$34:$K$777,СВЦЭМ!$A$34:$A$777,$A395,СВЦЭМ!$B$34:$B$777,R$366)+'СЕТ СН'!$F$13</f>
        <v>459.98020313000001</v>
      </c>
      <c r="S395" s="37">
        <f>SUMIFS(СВЦЭМ!$K$34:$K$777,СВЦЭМ!$A$34:$A$777,$A395,СВЦЭМ!$B$34:$B$777,S$366)+'СЕТ СН'!$F$13</f>
        <v>461.64289359999998</v>
      </c>
      <c r="T395" s="37">
        <f>SUMIFS(СВЦЭМ!$K$34:$K$777,СВЦЭМ!$A$34:$A$777,$A395,СВЦЭМ!$B$34:$B$777,T$366)+'СЕТ СН'!$F$13</f>
        <v>461.83524383999998</v>
      </c>
      <c r="U395" s="37">
        <f>SUMIFS(СВЦЭМ!$K$34:$K$777,СВЦЭМ!$A$34:$A$777,$A395,СВЦЭМ!$B$34:$B$777,U$366)+'СЕТ СН'!$F$13</f>
        <v>460.90264389999999</v>
      </c>
      <c r="V395" s="37">
        <f>SUMIFS(СВЦЭМ!$K$34:$K$777,СВЦЭМ!$A$34:$A$777,$A395,СВЦЭМ!$B$34:$B$777,V$366)+'СЕТ СН'!$F$13</f>
        <v>462.86756157999997</v>
      </c>
      <c r="W395" s="37">
        <f>SUMIFS(СВЦЭМ!$K$34:$K$777,СВЦЭМ!$A$34:$A$777,$A395,СВЦЭМ!$B$34:$B$777,W$366)+'СЕТ СН'!$F$13</f>
        <v>508.19502733000002</v>
      </c>
      <c r="X395" s="37">
        <f>SUMIFS(СВЦЭМ!$K$34:$K$777,СВЦЭМ!$A$34:$A$777,$A395,СВЦЭМ!$B$34:$B$777,X$366)+'СЕТ СН'!$F$13</f>
        <v>556.50967060000005</v>
      </c>
      <c r="Y395" s="37">
        <f>SUMIFS(СВЦЭМ!$K$34:$K$777,СВЦЭМ!$A$34:$A$777,$A395,СВЦЭМ!$B$34:$B$777,Y$366)+'СЕТ СН'!$F$13</f>
        <v>641.84888161000003</v>
      </c>
    </row>
    <row r="396" spans="1:26" ht="15.75" x14ac:dyDescent="0.2">
      <c r="A396" s="36">
        <f t="shared" si="10"/>
        <v>43281</v>
      </c>
      <c r="B396" s="37">
        <f>SUMIFS(СВЦЭМ!$K$34:$K$777,СВЦЭМ!$A$34:$A$777,$A396,СВЦЭМ!$B$34:$B$777,B$366)+'СЕТ СН'!$F$13</f>
        <v>709.46805127000005</v>
      </c>
      <c r="C396" s="37">
        <f>SUMIFS(СВЦЭМ!$K$34:$K$777,СВЦЭМ!$A$34:$A$777,$A396,СВЦЭМ!$B$34:$B$777,C$366)+'СЕТ СН'!$F$13</f>
        <v>701.17795808000005</v>
      </c>
      <c r="D396" s="37">
        <f>SUMIFS(СВЦЭМ!$K$34:$K$777,СВЦЭМ!$A$34:$A$777,$A396,СВЦЭМ!$B$34:$B$777,D$366)+'СЕТ СН'!$F$13</f>
        <v>711.05295538999997</v>
      </c>
      <c r="E396" s="37">
        <f>SUMIFS(СВЦЭМ!$K$34:$K$777,СВЦЭМ!$A$34:$A$777,$A396,СВЦЭМ!$B$34:$B$777,E$366)+'СЕТ СН'!$F$13</f>
        <v>707.12594444000001</v>
      </c>
      <c r="F396" s="37">
        <f>SUMIFS(СВЦЭМ!$K$34:$K$777,СВЦЭМ!$A$34:$A$777,$A396,СВЦЭМ!$B$34:$B$777,F$366)+'СЕТ СН'!$F$13</f>
        <v>705.43930231000002</v>
      </c>
      <c r="G396" s="37">
        <f>SUMIFS(СВЦЭМ!$K$34:$K$777,СВЦЭМ!$A$34:$A$777,$A396,СВЦЭМ!$B$34:$B$777,G$366)+'СЕТ СН'!$F$13</f>
        <v>705.87159340999995</v>
      </c>
      <c r="H396" s="37">
        <f>SUMIFS(СВЦЭМ!$K$34:$K$777,СВЦЭМ!$A$34:$A$777,$A396,СВЦЭМ!$B$34:$B$777,H$366)+'СЕТ СН'!$F$13</f>
        <v>644.72174923</v>
      </c>
      <c r="I396" s="37">
        <f>SUMIFS(СВЦЭМ!$K$34:$K$777,СВЦЭМ!$A$34:$A$777,$A396,СВЦЭМ!$B$34:$B$777,I$366)+'СЕТ СН'!$F$13</f>
        <v>547.35560406000002</v>
      </c>
      <c r="J396" s="37">
        <f>SUMIFS(СВЦЭМ!$K$34:$K$777,СВЦЭМ!$A$34:$A$777,$A396,СВЦЭМ!$B$34:$B$777,J$366)+'СЕТ СН'!$F$13</f>
        <v>473.41347962999998</v>
      </c>
      <c r="K396" s="37">
        <f>SUMIFS(СВЦЭМ!$K$34:$K$777,СВЦЭМ!$A$34:$A$777,$A396,СВЦЭМ!$B$34:$B$777,K$366)+'СЕТ СН'!$F$13</f>
        <v>445.06516479999999</v>
      </c>
      <c r="L396" s="37">
        <f>SUMIFS(СВЦЭМ!$K$34:$K$777,СВЦЭМ!$A$34:$A$777,$A396,СВЦЭМ!$B$34:$B$777,L$366)+'СЕТ СН'!$F$13</f>
        <v>449.41594243999998</v>
      </c>
      <c r="M396" s="37">
        <f>SUMIFS(СВЦЭМ!$K$34:$K$777,СВЦЭМ!$A$34:$A$777,$A396,СВЦЭМ!$B$34:$B$777,M$366)+'СЕТ СН'!$F$13</f>
        <v>437.58594076999998</v>
      </c>
      <c r="N396" s="37">
        <f>SUMIFS(СВЦЭМ!$K$34:$K$777,СВЦЭМ!$A$34:$A$777,$A396,СВЦЭМ!$B$34:$B$777,N$366)+'СЕТ СН'!$F$13</f>
        <v>450.04457786</v>
      </c>
      <c r="O396" s="37">
        <f>SUMIFS(СВЦЭМ!$K$34:$K$777,СВЦЭМ!$A$34:$A$777,$A396,СВЦЭМ!$B$34:$B$777,O$366)+'СЕТ СН'!$F$13</f>
        <v>451.01826831</v>
      </c>
      <c r="P396" s="37">
        <f>SUMIFS(СВЦЭМ!$K$34:$K$777,СВЦЭМ!$A$34:$A$777,$A396,СВЦЭМ!$B$34:$B$777,P$366)+'СЕТ СН'!$F$13</f>
        <v>452.40994654999997</v>
      </c>
      <c r="Q396" s="37">
        <f>SUMIFS(СВЦЭМ!$K$34:$K$777,СВЦЭМ!$A$34:$A$777,$A396,СВЦЭМ!$B$34:$B$777,Q$366)+'СЕТ СН'!$F$13</f>
        <v>451.06591836000001</v>
      </c>
      <c r="R396" s="37">
        <f>SUMIFS(СВЦЭМ!$K$34:$K$777,СВЦЭМ!$A$34:$A$777,$A396,СВЦЭМ!$B$34:$B$777,R$366)+'СЕТ СН'!$F$13</f>
        <v>448.65401888000002</v>
      </c>
      <c r="S396" s="37">
        <f>SUMIFS(СВЦЭМ!$K$34:$K$777,СВЦЭМ!$A$34:$A$777,$A396,СВЦЭМ!$B$34:$B$777,S$366)+'СЕТ СН'!$F$13</f>
        <v>446.02296352000002</v>
      </c>
      <c r="T396" s="37">
        <f>SUMIFS(СВЦЭМ!$K$34:$K$777,СВЦЭМ!$A$34:$A$777,$A396,СВЦЭМ!$B$34:$B$777,T$366)+'СЕТ СН'!$F$13</f>
        <v>446.82908648</v>
      </c>
      <c r="U396" s="37">
        <f>SUMIFS(СВЦЭМ!$K$34:$K$777,СВЦЭМ!$A$34:$A$777,$A396,СВЦЭМ!$B$34:$B$777,U$366)+'СЕТ СН'!$F$13</f>
        <v>442.12563852</v>
      </c>
      <c r="V396" s="37">
        <f>SUMIFS(СВЦЭМ!$K$34:$K$777,СВЦЭМ!$A$34:$A$777,$A396,СВЦЭМ!$B$34:$B$777,V$366)+'СЕТ СН'!$F$13</f>
        <v>446.75977924</v>
      </c>
      <c r="W396" s="37">
        <f>SUMIFS(СВЦЭМ!$K$34:$K$777,СВЦЭМ!$A$34:$A$777,$A396,СВЦЭМ!$B$34:$B$777,W$366)+'СЕТ СН'!$F$13</f>
        <v>483.41898950000001</v>
      </c>
      <c r="X396" s="37">
        <f>SUMIFS(СВЦЭМ!$K$34:$K$777,СВЦЭМ!$A$34:$A$777,$A396,СВЦЭМ!$B$34:$B$777,X$366)+'СЕТ СН'!$F$13</f>
        <v>545.16824475999999</v>
      </c>
      <c r="Y396" s="37">
        <f>SUMIFS(СВЦЭМ!$K$34:$K$777,СВЦЭМ!$A$34:$A$777,$A396,СВЦЭМ!$B$34:$B$777,Y$366)+'СЕТ СН'!$F$13</f>
        <v>599.66514746999997</v>
      </c>
    </row>
    <row r="397" spans="1:26" ht="15.75" hidden="1" x14ac:dyDescent="0.2">
      <c r="A397" s="36">
        <f t="shared" si="10"/>
        <v>43282</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01.06.2018</v>
      </c>
      <c r="B402" s="37">
        <f>SUMIFS(СВЦЭМ!$L$34:$L$777,СВЦЭМ!$A$34:$A$777,$A402,СВЦЭМ!$B$34:$B$777,B$401)+'СЕТ СН'!$F$13</f>
        <v>688.57308734000003</v>
      </c>
      <c r="C402" s="37">
        <f>SUMIFS(СВЦЭМ!$L$34:$L$777,СВЦЭМ!$A$34:$A$777,$A402,СВЦЭМ!$B$34:$B$777,C$401)+'СЕТ СН'!$F$13</f>
        <v>729.29941828999995</v>
      </c>
      <c r="D402" s="37">
        <f>SUMIFS(СВЦЭМ!$L$34:$L$777,СВЦЭМ!$A$34:$A$777,$A402,СВЦЭМ!$B$34:$B$777,D$401)+'СЕТ СН'!$F$13</f>
        <v>753.14869107000004</v>
      </c>
      <c r="E402" s="37">
        <f>SUMIFS(СВЦЭМ!$L$34:$L$777,СВЦЭМ!$A$34:$A$777,$A402,СВЦЭМ!$B$34:$B$777,E$401)+'СЕТ СН'!$F$13</f>
        <v>766.15579777999994</v>
      </c>
      <c r="F402" s="37">
        <f>SUMIFS(СВЦЭМ!$L$34:$L$777,СВЦЭМ!$A$34:$A$777,$A402,СВЦЭМ!$B$34:$B$777,F$401)+'СЕТ СН'!$F$13</f>
        <v>761.74682443999995</v>
      </c>
      <c r="G402" s="37">
        <f>SUMIFS(СВЦЭМ!$L$34:$L$777,СВЦЭМ!$A$34:$A$777,$A402,СВЦЭМ!$B$34:$B$777,G$401)+'СЕТ СН'!$F$13</f>
        <v>757.21946327000001</v>
      </c>
      <c r="H402" s="37">
        <f>SUMIFS(СВЦЭМ!$L$34:$L$777,СВЦЭМ!$A$34:$A$777,$A402,СВЦЭМ!$B$34:$B$777,H$401)+'СЕТ СН'!$F$13</f>
        <v>666.52757423000003</v>
      </c>
      <c r="I402" s="37">
        <f>SUMIFS(СВЦЭМ!$L$34:$L$777,СВЦЭМ!$A$34:$A$777,$A402,СВЦЭМ!$B$34:$B$777,I$401)+'СЕТ СН'!$F$13</f>
        <v>568.43280854</v>
      </c>
      <c r="J402" s="37">
        <f>SUMIFS(СВЦЭМ!$L$34:$L$777,СВЦЭМ!$A$34:$A$777,$A402,СВЦЭМ!$B$34:$B$777,J$401)+'СЕТ СН'!$F$13</f>
        <v>548.91745793999996</v>
      </c>
      <c r="K402" s="37">
        <f>SUMIFS(СВЦЭМ!$L$34:$L$777,СВЦЭМ!$A$34:$A$777,$A402,СВЦЭМ!$B$34:$B$777,K$401)+'СЕТ СН'!$F$13</f>
        <v>535.87188428000002</v>
      </c>
      <c r="L402" s="37">
        <f>SUMIFS(СВЦЭМ!$L$34:$L$777,СВЦЭМ!$A$34:$A$777,$A402,СВЦЭМ!$B$34:$B$777,L$401)+'СЕТ СН'!$F$13</f>
        <v>582.62792792000005</v>
      </c>
      <c r="M402" s="37">
        <f>SUMIFS(СВЦЭМ!$L$34:$L$777,СВЦЭМ!$A$34:$A$777,$A402,СВЦЭМ!$B$34:$B$777,M$401)+'СЕТ СН'!$F$13</f>
        <v>575.79472796000005</v>
      </c>
      <c r="N402" s="37">
        <f>SUMIFS(СВЦЭМ!$L$34:$L$777,СВЦЭМ!$A$34:$A$777,$A402,СВЦЭМ!$B$34:$B$777,N$401)+'СЕТ СН'!$F$13</f>
        <v>577.22856502000002</v>
      </c>
      <c r="O402" s="37">
        <f>SUMIFS(СВЦЭМ!$L$34:$L$777,СВЦЭМ!$A$34:$A$777,$A402,СВЦЭМ!$B$34:$B$777,O$401)+'СЕТ СН'!$F$13</f>
        <v>585.56271546999994</v>
      </c>
      <c r="P402" s="37">
        <f>SUMIFS(СВЦЭМ!$L$34:$L$777,СВЦЭМ!$A$34:$A$777,$A402,СВЦЭМ!$B$34:$B$777,P$401)+'СЕТ СН'!$F$13</f>
        <v>585.50113549000002</v>
      </c>
      <c r="Q402" s="37">
        <f>SUMIFS(СВЦЭМ!$L$34:$L$777,СВЦЭМ!$A$34:$A$777,$A402,СВЦЭМ!$B$34:$B$777,Q$401)+'СЕТ СН'!$F$13</f>
        <v>583.73529585000006</v>
      </c>
      <c r="R402" s="37">
        <f>SUMIFS(СВЦЭМ!$L$34:$L$777,СВЦЭМ!$A$34:$A$777,$A402,СВЦЭМ!$B$34:$B$777,R$401)+'СЕТ СН'!$F$13</f>
        <v>589.47150597999996</v>
      </c>
      <c r="S402" s="37">
        <f>SUMIFS(СВЦЭМ!$L$34:$L$777,СВЦЭМ!$A$34:$A$777,$A402,СВЦЭМ!$B$34:$B$777,S$401)+'СЕТ СН'!$F$13</f>
        <v>584.18641946000002</v>
      </c>
      <c r="T402" s="37">
        <f>SUMIFS(СВЦЭМ!$L$34:$L$777,СВЦЭМ!$A$34:$A$777,$A402,СВЦЭМ!$B$34:$B$777,T$401)+'СЕТ СН'!$F$13</f>
        <v>583.59154758</v>
      </c>
      <c r="U402" s="37">
        <f>SUMIFS(СВЦЭМ!$L$34:$L$777,СВЦЭМ!$A$34:$A$777,$A402,СВЦЭМ!$B$34:$B$777,U$401)+'СЕТ СН'!$F$13</f>
        <v>571.73342459000003</v>
      </c>
      <c r="V402" s="37">
        <f>SUMIFS(СВЦЭМ!$L$34:$L$777,СВЦЭМ!$A$34:$A$777,$A402,СВЦЭМ!$B$34:$B$777,V$401)+'СЕТ СН'!$F$13</f>
        <v>571.29914899000005</v>
      </c>
      <c r="W402" s="37">
        <f>SUMIFS(СВЦЭМ!$L$34:$L$777,СВЦЭМ!$A$34:$A$777,$A402,СВЦЭМ!$B$34:$B$777,W$401)+'СЕТ СН'!$F$13</f>
        <v>553.63402216999998</v>
      </c>
      <c r="X402" s="37">
        <f>SUMIFS(СВЦЭМ!$L$34:$L$777,СВЦЭМ!$A$34:$A$777,$A402,СВЦЭМ!$B$34:$B$777,X$401)+'СЕТ СН'!$F$13</f>
        <v>563.26229636999994</v>
      </c>
      <c r="Y402" s="37">
        <f>SUMIFS(СВЦЭМ!$L$34:$L$777,СВЦЭМ!$A$34:$A$777,$A402,СВЦЭМ!$B$34:$B$777,Y$401)+'СЕТ СН'!$F$13</f>
        <v>643.87236943000005</v>
      </c>
      <c r="AA402" s="46"/>
    </row>
    <row r="403" spans="1:27" ht="15.75" x14ac:dyDescent="0.2">
      <c r="A403" s="36">
        <f>A402+1</f>
        <v>43253</v>
      </c>
      <c r="B403" s="37">
        <f>SUMIFS(СВЦЭМ!$L$34:$L$777,СВЦЭМ!$A$34:$A$777,$A403,СВЦЭМ!$B$34:$B$777,B$401)+'СЕТ СН'!$F$13</f>
        <v>654.90644529999997</v>
      </c>
      <c r="C403" s="37">
        <f>SUMIFS(СВЦЭМ!$L$34:$L$777,СВЦЭМ!$A$34:$A$777,$A403,СВЦЭМ!$B$34:$B$777,C$401)+'СЕТ СН'!$F$13</f>
        <v>704.19275228000004</v>
      </c>
      <c r="D403" s="37">
        <f>SUMIFS(СВЦЭМ!$L$34:$L$777,СВЦЭМ!$A$34:$A$777,$A403,СВЦЭМ!$B$34:$B$777,D$401)+'СЕТ СН'!$F$13</f>
        <v>725.30583145000003</v>
      </c>
      <c r="E403" s="37">
        <f>SUMIFS(СВЦЭМ!$L$34:$L$777,СВЦЭМ!$A$34:$A$777,$A403,СВЦЭМ!$B$34:$B$777,E$401)+'СЕТ СН'!$F$13</f>
        <v>728.52053029000001</v>
      </c>
      <c r="F403" s="37">
        <f>SUMIFS(СВЦЭМ!$L$34:$L$777,СВЦЭМ!$A$34:$A$777,$A403,СВЦЭМ!$B$34:$B$777,F$401)+'СЕТ СН'!$F$13</f>
        <v>739.01728438999999</v>
      </c>
      <c r="G403" s="37">
        <f>SUMIFS(СВЦЭМ!$L$34:$L$777,СВЦЭМ!$A$34:$A$777,$A403,СВЦЭМ!$B$34:$B$777,G$401)+'СЕТ СН'!$F$13</f>
        <v>725.09128779000002</v>
      </c>
      <c r="H403" s="37">
        <f>SUMIFS(СВЦЭМ!$L$34:$L$777,СВЦЭМ!$A$34:$A$777,$A403,СВЦЭМ!$B$34:$B$777,H$401)+'СЕТ СН'!$F$13</f>
        <v>664.77646965999998</v>
      </c>
      <c r="I403" s="37">
        <f>SUMIFS(СВЦЭМ!$L$34:$L$777,СВЦЭМ!$A$34:$A$777,$A403,СВЦЭМ!$B$34:$B$777,I$401)+'СЕТ СН'!$F$13</f>
        <v>599.56483429000002</v>
      </c>
      <c r="J403" s="37">
        <f>SUMIFS(СВЦЭМ!$L$34:$L$777,СВЦЭМ!$A$34:$A$777,$A403,СВЦЭМ!$B$34:$B$777,J$401)+'СЕТ СН'!$F$13</f>
        <v>568.39268595999999</v>
      </c>
      <c r="K403" s="37">
        <f>SUMIFS(СВЦЭМ!$L$34:$L$777,СВЦЭМ!$A$34:$A$777,$A403,СВЦЭМ!$B$34:$B$777,K$401)+'СЕТ СН'!$F$13</f>
        <v>574.80012266999995</v>
      </c>
      <c r="L403" s="37">
        <f>SUMIFS(СВЦЭМ!$L$34:$L$777,СВЦЭМ!$A$34:$A$777,$A403,СВЦЭМ!$B$34:$B$777,L$401)+'СЕТ СН'!$F$13</f>
        <v>584.48053858000003</v>
      </c>
      <c r="M403" s="37">
        <f>SUMIFS(СВЦЭМ!$L$34:$L$777,СВЦЭМ!$A$34:$A$777,$A403,СВЦЭМ!$B$34:$B$777,M$401)+'СЕТ СН'!$F$13</f>
        <v>588.96191936000002</v>
      </c>
      <c r="N403" s="37">
        <f>SUMIFS(СВЦЭМ!$L$34:$L$777,СВЦЭМ!$A$34:$A$777,$A403,СВЦЭМ!$B$34:$B$777,N$401)+'СЕТ СН'!$F$13</f>
        <v>586.37029659999996</v>
      </c>
      <c r="O403" s="37">
        <f>SUMIFS(СВЦЭМ!$L$34:$L$777,СВЦЭМ!$A$34:$A$777,$A403,СВЦЭМ!$B$34:$B$777,O$401)+'СЕТ СН'!$F$13</f>
        <v>595.61865995000005</v>
      </c>
      <c r="P403" s="37">
        <f>SUMIFS(СВЦЭМ!$L$34:$L$777,СВЦЭМ!$A$34:$A$777,$A403,СВЦЭМ!$B$34:$B$777,P$401)+'СЕТ СН'!$F$13</f>
        <v>591.90800757</v>
      </c>
      <c r="Q403" s="37">
        <f>SUMIFS(СВЦЭМ!$L$34:$L$777,СВЦЭМ!$A$34:$A$777,$A403,СВЦЭМ!$B$34:$B$777,Q$401)+'СЕТ СН'!$F$13</f>
        <v>588.97572341</v>
      </c>
      <c r="R403" s="37">
        <f>SUMIFS(СВЦЭМ!$L$34:$L$777,СВЦЭМ!$A$34:$A$777,$A403,СВЦЭМ!$B$34:$B$777,R$401)+'СЕТ СН'!$F$13</f>
        <v>585.13343324000004</v>
      </c>
      <c r="S403" s="37">
        <f>SUMIFS(СВЦЭМ!$L$34:$L$777,СВЦЭМ!$A$34:$A$777,$A403,СВЦЭМ!$B$34:$B$777,S$401)+'СЕТ СН'!$F$13</f>
        <v>587.28888404999998</v>
      </c>
      <c r="T403" s="37">
        <f>SUMIFS(СВЦЭМ!$L$34:$L$777,СВЦЭМ!$A$34:$A$777,$A403,СВЦЭМ!$B$34:$B$777,T$401)+'СЕТ СН'!$F$13</f>
        <v>586.60759671999995</v>
      </c>
      <c r="U403" s="37">
        <f>SUMIFS(СВЦЭМ!$L$34:$L$777,СВЦЭМ!$A$34:$A$777,$A403,СВЦЭМ!$B$34:$B$777,U$401)+'СЕТ СН'!$F$13</f>
        <v>575.01250631000005</v>
      </c>
      <c r="V403" s="37">
        <f>SUMIFS(СВЦЭМ!$L$34:$L$777,СВЦЭМ!$A$34:$A$777,$A403,СВЦЭМ!$B$34:$B$777,V$401)+'СЕТ СН'!$F$13</f>
        <v>551.61929907000001</v>
      </c>
      <c r="W403" s="37">
        <f>SUMIFS(СВЦЭМ!$L$34:$L$777,СВЦЭМ!$A$34:$A$777,$A403,СВЦЭМ!$B$34:$B$777,W$401)+'СЕТ СН'!$F$13</f>
        <v>530.73533354000006</v>
      </c>
      <c r="X403" s="37">
        <f>SUMIFS(СВЦЭМ!$L$34:$L$777,СВЦЭМ!$A$34:$A$777,$A403,СВЦЭМ!$B$34:$B$777,X$401)+'СЕТ СН'!$F$13</f>
        <v>535.68136006999998</v>
      </c>
      <c r="Y403" s="37">
        <f>SUMIFS(СВЦЭМ!$L$34:$L$777,СВЦЭМ!$A$34:$A$777,$A403,СВЦЭМ!$B$34:$B$777,Y$401)+'СЕТ СН'!$F$13</f>
        <v>585.07714235000003</v>
      </c>
    </row>
    <row r="404" spans="1:27" ht="15.75" x14ac:dyDescent="0.2">
      <c r="A404" s="36">
        <f t="shared" ref="A404:A432" si="11">A403+1</f>
        <v>43254</v>
      </c>
      <c r="B404" s="37">
        <f>SUMIFS(СВЦЭМ!$L$34:$L$777,СВЦЭМ!$A$34:$A$777,$A404,СВЦЭМ!$B$34:$B$777,B$401)+'СЕТ СН'!$F$13</f>
        <v>683.24511559999996</v>
      </c>
      <c r="C404" s="37">
        <f>SUMIFS(СВЦЭМ!$L$34:$L$777,СВЦЭМ!$A$34:$A$777,$A404,СВЦЭМ!$B$34:$B$777,C$401)+'СЕТ СН'!$F$13</f>
        <v>722.10358764</v>
      </c>
      <c r="D404" s="37">
        <f>SUMIFS(СВЦЭМ!$L$34:$L$777,СВЦЭМ!$A$34:$A$777,$A404,СВЦЭМ!$B$34:$B$777,D$401)+'СЕТ СН'!$F$13</f>
        <v>738.09599063999997</v>
      </c>
      <c r="E404" s="37">
        <f>SUMIFS(СВЦЭМ!$L$34:$L$777,СВЦЭМ!$A$34:$A$777,$A404,СВЦЭМ!$B$34:$B$777,E$401)+'СЕТ СН'!$F$13</f>
        <v>758.36534573999995</v>
      </c>
      <c r="F404" s="37">
        <f>SUMIFS(СВЦЭМ!$L$34:$L$777,СВЦЭМ!$A$34:$A$777,$A404,СВЦЭМ!$B$34:$B$777,F$401)+'СЕТ СН'!$F$13</f>
        <v>779.41889756</v>
      </c>
      <c r="G404" s="37">
        <f>SUMIFS(СВЦЭМ!$L$34:$L$777,СВЦЭМ!$A$34:$A$777,$A404,СВЦЭМ!$B$34:$B$777,G$401)+'СЕТ СН'!$F$13</f>
        <v>767.57838200000003</v>
      </c>
      <c r="H404" s="37">
        <f>SUMIFS(СВЦЭМ!$L$34:$L$777,СВЦЭМ!$A$34:$A$777,$A404,СВЦЭМ!$B$34:$B$777,H$401)+'СЕТ СН'!$F$13</f>
        <v>691.35866659999999</v>
      </c>
      <c r="I404" s="37">
        <f>SUMIFS(СВЦЭМ!$L$34:$L$777,СВЦЭМ!$A$34:$A$777,$A404,СВЦЭМ!$B$34:$B$777,I$401)+'СЕТ СН'!$F$13</f>
        <v>650.07361317000004</v>
      </c>
      <c r="J404" s="37">
        <f>SUMIFS(СВЦЭМ!$L$34:$L$777,СВЦЭМ!$A$34:$A$777,$A404,СВЦЭМ!$B$34:$B$777,J$401)+'СЕТ СН'!$F$13</f>
        <v>592.24493803999997</v>
      </c>
      <c r="K404" s="37">
        <f>SUMIFS(СВЦЭМ!$L$34:$L$777,СВЦЭМ!$A$34:$A$777,$A404,СВЦЭМ!$B$34:$B$777,K$401)+'СЕТ СН'!$F$13</f>
        <v>561.26869991000001</v>
      </c>
      <c r="L404" s="37">
        <f>SUMIFS(СВЦЭМ!$L$34:$L$777,СВЦЭМ!$A$34:$A$777,$A404,СВЦЭМ!$B$34:$B$777,L$401)+'СЕТ СН'!$F$13</f>
        <v>548.51738162000004</v>
      </c>
      <c r="M404" s="37">
        <f>SUMIFS(СВЦЭМ!$L$34:$L$777,СВЦЭМ!$A$34:$A$777,$A404,СВЦЭМ!$B$34:$B$777,M$401)+'СЕТ СН'!$F$13</f>
        <v>557.23938399999997</v>
      </c>
      <c r="N404" s="37">
        <f>SUMIFS(СВЦЭМ!$L$34:$L$777,СВЦЭМ!$A$34:$A$777,$A404,СВЦЭМ!$B$34:$B$777,N$401)+'СЕТ СН'!$F$13</f>
        <v>563.29390553999997</v>
      </c>
      <c r="O404" s="37">
        <f>SUMIFS(СВЦЭМ!$L$34:$L$777,СВЦЭМ!$A$34:$A$777,$A404,СВЦЭМ!$B$34:$B$777,O$401)+'СЕТ СН'!$F$13</f>
        <v>572.20316888000002</v>
      </c>
      <c r="P404" s="37">
        <f>SUMIFS(СВЦЭМ!$L$34:$L$777,СВЦЭМ!$A$34:$A$777,$A404,СВЦЭМ!$B$34:$B$777,P$401)+'СЕТ СН'!$F$13</f>
        <v>578.75008051999998</v>
      </c>
      <c r="Q404" s="37">
        <f>SUMIFS(СВЦЭМ!$L$34:$L$777,СВЦЭМ!$A$34:$A$777,$A404,СВЦЭМ!$B$34:$B$777,Q$401)+'СЕТ СН'!$F$13</f>
        <v>574.80994096999996</v>
      </c>
      <c r="R404" s="37">
        <f>SUMIFS(СВЦЭМ!$L$34:$L$777,СВЦЭМ!$A$34:$A$777,$A404,СВЦЭМ!$B$34:$B$777,R$401)+'СЕТ СН'!$F$13</f>
        <v>575.44339783999999</v>
      </c>
      <c r="S404" s="37">
        <f>SUMIFS(СВЦЭМ!$L$34:$L$777,СВЦЭМ!$A$34:$A$777,$A404,СВЦЭМ!$B$34:$B$777,S$401)+'СЕТ СН'!$F$13</f>
        <v>575.24625997999999</v>
      </c>
      <c r="T404" s="37">
        <f>SUMIFS(СВЦЭМ!$L$34:$L$777,СВЦЭМ!$A$34:$A$777,$A404,СВЦЭМ!$B$34:$B$777,T$401)+'СЕТ СН'!$F$13</f>
        <v>577.66849618000003</v>
      </c>
      <c r="U404" s="37">
        <f>SUMIFS(СВЦЭМ!$L$34:$L$777,СВЦЭМ!$A$34:$A$777,$A404,СВЦЭМ!$B$34:$B$777,U$401)+'СЕТ СН'!$F$13</f>
        <v>578.19111808000002</v>
      </c>
      <c r="V404" s="37">
        <f>SUMIFS(СВЦЭМ!$L$34:$L$777,СВЦЭМ!$A$34:$A$777,$A404,СВЦЭМ!$B$34:$B$777,V$401)+'СЕТ СН'!$F$13</f>
        <v>563.12824869999997</v>
      </c>
      <c r="W404" s="37">
        <f>SUMIFS(СВЦЭМ!$L$34:$L$777,СВЦЭМ!$A$34:$A$777,$A404,СВЦЭМ!$B$34:$B$777,W$401)+'СЕТ СН'!$F$13</f>
        <v>525.89310941999997</v>
      </c>
      <c r="X404" s="37">
        <f>SUMIFS(СВЦЭМ!$L$34:$L$777,СВЦЭМ!$A$34:$A$777,$A404,СВЦЭМ!$B$34:$B$777,X$401)+'СЕТ СН'!$F$13</f>
        <v>533.82972934999998</v>
      </c>
      <c r="Y404" s="37">
        <f>SUMIFS(СВЦЭМ!$L$34:$L$777,СВЦЭМ!$A$34:$A$777,$A404,СВЦЭМ!$B$34:$B$777,Y$401)+'СЕТ СН'!$F$13</f>
        <v>628.55887681000002</v>
      </c>
    </row>
    <row r="405" spans="1:27" ht="15.75" x14ac:dyDescent="0.2">
      <c r="A405" s="36">
        <f t="shared" si="11"/>
        <v>43255</v>
      </c>
      <c r="B405" s="37">
        <f>SUMIFS(СВЦЭМ!$L$34:$L$777,СВЦЭМ!$A$34:$A$777,$A405,СВЦЭМ!$B$34:$B$777,B$401)+'СЕТ СН'!$F$13</f>
        <v>713.59213247000002</v>
      </c>
      <c r="C405" s="37">
        <f>SUMIFS(СВЦЭМ!$L$34:$L$777,СВЦЭМ!$A$34:$A$777,$A405,СВЦЭМ!$B$34:$B$777,C$401)+'СЕТ СН'!$F$13</f>
        <v>760.12694789</v>
      </c>
      <c r="D405" s="37">
        <f>SUMIFS(СВЦЭМ!$L$34:$L$777,СВЦЭМ!$A$34:$A$777,$A405,СВЦЭМ!$B$34:$B$777,D$401)+'СЕТ СН'!$F$13</f>
        <v>786.66928996000001</v>
      </c>
      <c r="E405" s="37">
        <f>SUMIFS(СВЦЭМ!$L$34:$L$777,СВЦЭМ!$A$34:$A$777,$A405,СВЦЭМ!$B$34:$B$777,E$401)+'СЕТ СН'!$F$13</f>
        <v>800.26385020999999</v>
      </c>
      <c r="F405" s="37">
        <f>SUMIFS(СВЦЭМ!$L$34:$L$777,СВЦЭМ!$A$34:$A$777,$A405,СВЦЭМ!$B$34:$B$777,F$401)+'СЕТ СН'!$F$13</f>
        <v>817.26650290999999</v>
      </c>
      <c r="G405" s="37">
        <f>SUMIFS(СВЦЭМ!$L$34:$L$777,СВЦЭМ!$A$34:$A$777,$A405,СВЦЭМ!$B$34:$B$777,G$401)+'СЕТ СН'!$F$13</f>
        <v>795.00749429999996</v>
      </c>
      <c r="H405" s="37">
        <f>SUMIFS(СВЦЭМ!$L$34:$L$777,СВЦЭМ!$A$34:$A$777,$A405,СВЦЭМ!$B$34:$B$777,H$401)+'СЕТ СН'!$F$13</f>
        <v>701.01833277000003</v>
      </c>
      <c r="I405" s="37">
        <f>SUMIFS(СВЦЭМ!$L$34:$L$777,СВЦЭМ!$A$34:$A$777,$A405,СВЦЭМ!$B$34:$B$777,I$401)+'СЕТ СН'!$F$13</f>
        <v>635.73479261</v>
      </c>
      <c r="J405" s="37">
        <f>SUMIFS(СВЦЭМ!$L$34:$L$777,СВЦЭМ!$A$34:$A$777,$A405,СВЦЭМ!$B$34:$B$777,J$401)+'СЕТ СН'!$F$13</f>
        <v>599.40417617000003</v>
      </c>
      <c r="K405" s="37">
        <f>SUMIFS(СВЦЭМ!$L$34:$L$777,СВЦЭМ!$A$34:$A$777,$A405,СВЦЭМ!$B$34:$B$777,K$401)+'СЕТ СН'!$F$13</f>
        <v>577.03719078999995</v>
      </c>
      <c r="L405" s="37">
        <f>SUMIFS(СВЦЭМ!$L$34:$L$777,СВЦЭМ!$A$34:$A$777,$A405,СВЦЭМ!$B$34:$B$777,L$401)+'СЕТ СН'!$F$13</f>
        <v>570.37405027</v>
      </c>
      <c r="M405" s="37">
        <f>SUMIFS(СВЦЭМ!$L$34:$L$777,СВЦЭМ!$A$34:$A$777,$A405,СВЦЭМ!$B$34:$B$777,M$401)+'СЕТ СН'!$F$13</f>
        <v>575.47051051999995</v>
      </c>
      <c r="N405" s="37">
        <f>SUMIFS(СВЦЭМ!$L$34:$L$777,СВЦЭМ!$A$34:$A$777,$A405,СВЦЭМ!$B$34:$B$777,N$401)+'СЕТ СН'!$F$13</f>
        <v>584.07871366999996</v>
      </c>
      <c r="O405" s="37">
        <f>SUMIFS(СВЦЭМ!$L$34:$L$777,СВЦЭМ!$A$34:$A$777,$A405,СВЦЭМ!$B$34:$B$777,O$401)+'СЕТ СН'!$F$13</f>
        <v>583.32642164000004</v>
      </c>
      <c r="P405" s="37">
        <f>SUMIFS(СВЦЭМ!$L$34:$L$777,СВЦЭМ!$A$34:$A$777,$A405,СВЦЭМ!$B$34:$B$777,P$401)+'СЕТ СН'!$F$13</f>
        <v>580.04152865000003</v>
      </c>
      <c r="Q405" s="37">
        <f>SUMIFS(СВЦЭМ!$L$34:$L$777,СВЦЭМ!$A$34:$A$777,$A405,СВЦЭМ!$B$34:$B$777,Q$401)+'СЕТ СН'!$F$13</f>
        <v>579.90435973000001</v>
      </c>
      <c r="R405" s="37">
        <f>SUMIFS(СВЦЭМ!$L$34:$L$777,СВЦЭМ!$A$34:$A$777,$A405,СВЦЭМ!$B$34:$B$777,R$401)+'СЕТ СН'!$F$13</f>
        <v>586.46747631000005</v>
      </c>
      <c r="S405" s="37">
        <f>SUMIFS(СВЦЭМ!$L$34:$L$777,СВЦЭМ!$A$34:$A$777,$A405,СВЦЭМ!$B$34:$B$777,S$401)+'СЕТ СН'!$F$13</f>
        <v>579.70808641999997</v>
      </c>
      <c r="T405" s="37">
        <f>SUMIFS(СВЦЭМ!$L$34:$L$777,СВЦЭМ!$A$34:$A$777,$A405,СВЦЭМ!$B$34:$B$777,T$401)+'СЕТ СН'!$F$13</f>
        <v>577.82389912999997</v>
      </c>
      <c r="U405" s="37">
        <f>SUMIFS(СВЦЭМ!$L$34:$L$777,СВЦЭМ!$A$34:$A$777,$A405,СВЦЭМ!$B$34:$B$777,U$401)+'СЕТ СН'!$F$13</f>
        <v>571.78934102000005</v>
      </c>
      <c r="V405" s="37">
        <f>SUMIFS(СВЦЭМ!$L$34:$L$777,СВЦЭМ!$A$34:$A$777,$A405,СВЦЭМ!$B$34:$B$777,V$401)+'СЕТ СН'!$F$13</f>
        <v>566.29013381000004</v>
      </c>
      <c r="W405" s="37">
        <f>SUMIFS(СВЦЭМ!$L$34:$L$777,СВЦЭМ!$A$34:$A$777,$A405,СВЦЭМ!$B$34:$B$777,W$401)+'СЕТ СН'!$F$13</f>
        <v>557.34178014999998</v>
      </c>
      <c r="X405" s="37">
        <f>SUMIFS(СВЦЭМ!$L$34:$L$777,СВЦЭМ!$A$34:$A$777,$A405,СВЦЭМ!$B$34:$B$777,X$401)+'СЕТ СН'!$F$13</f>
        <v>563.78078325000001</v>
      </c>
      <c r="Y405" s="37">
        <f>SUMIFS(СВЦЭМ!$L$34:$L$777,СВЦЭМ!$A$34:$A$777,$A405,СВЦЭМ!$B$34:$B$777,Y$401)+'СЕТ СН'!$F$13</f>
        <v>638.11128946999997</v>
      </c>
    </row>
    <row r="406" spans="1:27" ht="15.75" x14ac:dyDescent="0.2">
      <c r="A406" s="36">
        <f t="shared" si="11"/>
        <v>43256</v>
      </c>
      <c r="B406" s="37">
        <f>SUMIFS(СВЦЭМ!$L$34:$L$777,СВЦЭМ!$A$34:$A$777,$A406,СВЦЭМ!$B$34:$B$777,B$401)+'СЕТ СН'!$F$13</f>
        <v>700.76782489000004</v>
      </c>
      <c r="C406" s="37">
        <f>SUMIFS(СВЦЭМ!$L$34:$L$777,СВЦЭМ!$A$34:$A$777,$A406,СВЦЭМ!$B$34:$B$777,C$401)+'СЕТ СН'!$F$13</f>
        <v>735.59033938000005</v>
      </c>
      <c r="D406" s="37">
        <f>SUMIFS(СВЦЭМ!$L$34:$L$777,СВЦЭМ!$A$34:$A$777,$A406,СВЦЭМ!$B$34:$B$777,D$401)+'СЕТ СН'!$F$13</f>
        <v>759.54628032999995</v>
      </c>
      <c r="E406" s="37">
        <f>SUMIFS(СВЦЭМ!$L$34:$L$777,СВЦЭМ!$A$34:$A$777,$A406,СВЦЭМ!$B$34:$B$777,E$401)+'СЕТ СН'!$F$13</f>
        <v>760.37462035999999</v>
      </c>
      <c r="F406" s="37">
        <f>SUMIFS(СВЦЭМ!$L$34:$L$777,СВЦЭМ!$A$34:$A$777,$A406,СВЦЭМ!$B$34:$B$777,F$401)+'СЕТ СН'!$F$13</f>
        <v>771.46152700000005</v>
      </c>
      <c r="G406" s="37">
        <f>SUMIFS(СВЦЭМ!$L$34:$L$777,СВЦЭМ!$A$34:$A$777,$A406,СВЦЭМ!$B$34:$B$777,G$401)+'СЕТ СН'!$F$13</f>
        <v>761.16268235999996</v>
      </c>
      <c r="H406" s="37">
        <f>SUMIFS(СВЦЭМ!$L$34:$L$777,СВЦЭМ!$A$34:$A$777,$A406,СВЦЭМ!$B$34:$B$777,H$401)+'СЕТ СН'!$F$13</f>
        <v>662.36802917</v>
      </c>
      <c r="I406" s="37">
        <f>SUMIFS(СВЦЭМ!$L$34:$L$777,СВЦЭМ!$A$34:$A$777,$A406,СВЦЭМ!$B$34:$B$777,I$401)+'СЕТ СН'!$F$13</f>
        <v>587.27498736999996</v>
      </c>
      <c r="J406" s="37">
        <f>SUMIFS(СВЦЭМ!$L$34:$L$777,СВЦЭМ!$A$34:$A$777,$A406,СВЦЭМ!$B$34:$B$777,J$401)+'СЕТ СН'!$F$13</f>
        <v>564.92820041000004</v>
      </c>
      <c r="K406" s="37">
        <f>SUMIFS(СВЦЭМ!$L$34:$L$777,СВЦЭМ!$A$34:$A$777,$A406,СВЦЭМ!$B$34:$B$777,K$401)+'СЕТ СН'!$F$13</f>
        <v>554.22678896000002</v>
      </c>
      <c r="L406" s="37">
        <f>SUMIFS(СВЦЭМ!$L$34:$L$777,СВЦЭМ!$A$34:$A$777,$A406,СВЦЭМ!$B$34:$B$777,L$401)+'СЕТ СН'!$F$13</f>
        <v>551.49804086999995</v>
      </c>
      <c r="M406" s="37">
        <f>SUMIFS(СВЦЭМ!$L$34:$L$777,СВЦЭМ!$A$34:$A$777,$A406,СВЦЭМ!$B$34:$B$777,M$401)+'СЕТ СН'!$F$13</f>
        <v>562.69260141999996</v>
      </c>
      <c r="N406" s="37">
        <f>SUMIFS(СВЦЭМ!$L$34:$L$777,СВЦЭМ!$A$34:$A$777,$A406,СВЦЭМ!$B$34:$B$777,N$401)+'СЕТ СН'!$F$13</f>
        <v>589.08288453</v>
      </c>
      <c r="O406" s="37">
        <f>SUMIFS(СВЦЭМ!$L$34:$L$777,СВЦЭМ!$A$34:$A$777,$A406,СВЦЭМ!$B$34:$B$777,O$401)+'СЕТ СН'!$F$13</f>
        <v>598.18045582000002</v>
      </c>
      <c r="P406" s="37">
        <f>SUMIFS(СВЦЭМ!$L$34:$L$777,СВЦЭМ!$A$34:$A$777,$A406,СВЦЭМ!$B$34:$B$777,P$401)+'СЕТ СН'!$F$13</f>
        <v>591.98692900000003</v>
      </c>
      <c r="Q406" s="37">
        <f>SUMIFS(СВЦЭМ!$L$34:$L$777,СВЦЭМ!$A$34:$A$777,$A406,СВЦЭМ!$B$34:$B$777,Q$401)+'СЕТ СН'!$F$13</f>
        <v>588.91953355999999</v>
      </c>
      <c r="R406" s="37">
        <f>SUMIFS(СВЦЭМ!$L$34:$L$777,СВЦЭМ!$A$34:$A$777,$A406,СВЦЭМ!$B$34:$B$777,R$401)+'СЕТ СН'!$F$13</f>
        <v>600.28255267999998</v>
      </c>
      <c r="S406" s="37">
        <f>SUMIFS(СВЦЭМ!$L$34:$L$777,СВЦЭМ!$A$34:$A$777,$A406,СВЦЭМ!$B$34:$B$777,S$401)+'СЕТ СН'!$F$13</f>
        <v>589.82424547999995</v>
      </c>
      <c r="T406" s="37">
        <f>SUMIFS(СВЦЭМ!$L$34:$L$777,СВЦЭМ!$A$34:$A$777,$A406,СВЦЭМ!$B$34:$B$777,T$401)+'СЕТ СН'!$F$13</f>
        <v>583.00569116999998</v>
      </c>
      <c r="U406" s="37">
        <f>SUMIFS(СВЦЭМ!$L$34:$L$777,СВЦЭМ!$A$34:$A$777,$A406,СВЦЭМ!$B$34:$B$777,U$401)+'СЕТ СН'!$F$13</f>
        <v>582.77241948000005</v>
      </c>
      <c r="V406" s="37">
        <f>SUMIFS(СВЦЭМ!$L$34:$L$777,СВЦЭМ!$A$34:$A$777,$A406,СВЦЭМ!$B$34:$B$777,V$401)+'СЕТ СН'!$F$13</f>
        <v>595.29516990000002</v>
      </c>
      <c r="W406" s="37">
        <f>SUMIFS(СВЦЭМ!$L$34:$L$777,СВЦЭМ!$A$34:$A$777,$A406,СВЦЭМ!$B$34:$B$777,W$401)+'СЕТ СН'!$F$13</f>
        <v>565.19506621000005</v>
      </c>
      <c r="X406" s="37">
        <f>SUMIFS(СВЦЭМ!$L$34:$L$777,СВЦЭМ!$A$34:$A$777,$A406,СВЦЭМ!$B$34:$B$777,X$401)+'СЕТ СН'!$F$13</f>
        <v>580.94645949999995</v>
      </c>
      <c r="Y406" s="37">
        <f>SUMIFS(СВЦЭМ!$L$34:$L$777,СВЦЭМ!$A$34:$A$777,$A406,СВЦЭМ!$B$34:$B$777,Y$401)+'СЕТ СН'!$F$13</f>
        <v>664.48766940999997</v>
      </c>
    </row>
    <row r="407" spans="1:27" ht="15.75" x14ac:dyDescent="0.2">
      <c r="A407" s="36">
        <f t="shared" si="11"/>
        <v>43257</v>
      </c>
      <c r="B407" s="37">
        <f>SUMIFS(СВЦЭМ!$L$34:$L$777,СВЦЭМ!$A$34:$A$777,$A407,СВЦЭМ!$B$34:$B$777,B$401)+'СЕТ СН'!$F$13</f>
        <v>734.37010708000003</v>
      </c>
      <c r="C407" s="37">
        <f>SUMIFS(СВЦЭМ!$L$34:$L$777,СВЦЭМ!$A$34:$A$777,$A407,СВЦЭМ!$B$34:$B$777,C$401)+'СЕТ СН'!$F$13</f>
        <v>779.94984016000001</v>
      </c>
      <c r="D407" s="37">
        <f>SUMIFS(СВЦЭМ!$L$34:$L$777,СВЦЭМ!$A$34:$A$777,$A407,СВЦЭМ!$B$34:$B$777,D$401)+'СЕТ СН'!$F$13</f>
        <v>811.77896712999996</v>
      </c>
      <c r="E407" s="37">
        <f>SUMIFS(СВЦЭМ!$L$34:$L$777,СВЦЭМ!$A$34:$A$777,$A407,СВЦЭМ!$B$34:$B$777,E$401)+'СЕТ СН'!$F$13</f>
        <v>814.70229477999999</v>
      </c>
      <c r="F407" s="37">
        <f>SUMIFS(СВЦЭМ!$L$34:$L$777,СВЦЭМ!$A$34:$A$777,$A407,СВЦЭМ!$B$34:$B$777,F$401)+'СЕТ СН'!$F$13</f>
        <v>809.96119295000005</v>
      </c>
      <c r="G407" s="37">
        <f>SUMIFS(СВЦЭМ!$L$34:$L$777,СВЦЭМ!$A$34:$A$777,$A407,СВЦЭМ!$B$34:$B$777,G$401)+'СЕТ СН'!$F$13</f>
        <v>804.45209265999995</v>
      </c>
      <c r="H407" s="37">
        <f>SUMIFS(СВЦЭМ!$L$34:$L$777,СВЦЭМ!$A$34:$A$777,$A407,СВЦЭМ!$B$34:$B$777,H$401)+'СЕТ СН'!$F$13</f>
        <v>709.33568310999999</v>
      </c>
      <c r="I407" s="37">
        <f>SUMIFS(СВЦЭМ!$L$34:$L$777,СВЦЭМ!$A$34:$A$777,$A407,СВЦЭМ!$B$34:$B$777,I$401)+'СЕТ СН'!$F$13</f>
        <v>612.59747714000002</v>
      </c>
      <c r="J407" s="37">
        <f>SUMIFS(СВЦЭМ!$L$34:$L$777,СВЦЭМ!$A$34:$A$777,$A407,СВЦЭМ!$B$34:$B$777,J$401)+'СЕТ СН'!$F$13</f>
        <v>583.99767799000006</v>
      </c>
      <c r="K407" s="37">
        <f>SUMIFS(СВЦЭМ!$L$34:$L$777,СВЦЭМ!$A$34:$A$777,$A407,СВЦЭМ!$B$34:$B$777,K$401)+'СЕТ СН'!$F$13</f>
        <v>565.33706705999998</v>
      </c>
      <c r="L407" s="37">
        <f>SUMIFS(СВЦЭМ!$L$34:$L$777,СВЦЭМ!$A$34:$A$777,$A407,СВЦЭМ!$B$34:$B$777,L$401)+'СЕТ СН'!$F$13</f>
        <v>551.28438730000005</v>
      </c>
      <c r="M407" s="37">
        <f>SUMIFS(СВЦЭМ!$L$34:$L$777,СВЦЭМ!$A$34:$A$777,$A407,СВЦЭМ!$B$34:$B$777,M$401)+'СЕТ СН'!$F$13</f>
        <v>558.11920183999996</v>
      </c>
      <c r="N407" s="37">
        <f>SUMIFS(СВЦЭМ!$L$34:$L$777,СВЦЭМ!$A$34:$A$777,$A407,СВЦЭМ!$B$34:$B$777,N$401)+'СЕТ СН'!$F$13</f>
        <v>559.51186051000002</v>
      </c>
      <c r="O407" s="37">
        <f>SUMIFS(СВЦЭМ!$L$34:$L$777,СВЦЭМ!$A$34:$A$777,$A407,СВЦЭМ!$B$34:$B$777,O$401)+'СЕТ СН'!$F$13</f>
        <v>562.61211463999996</v>
      </c>
      <c r="P407" s="37">
        <f>SUMIFS(СВЦЭМ!$L$34:$L$777,СВЦЭМ!$A$34:$A$777,$A407,СВЦЭМ!$B$34:$B$777,P$401)+'СЕТ СН'!$F$13</f>
        <v>563.19103267000003</v>
      </c>
      <c r="Q407" s="37">
        <f>SUMIFS(СВЦЭМ!$L$34:$L$777,СВЦЭМ!$A$34:$A$777,$A407,СВЦЭМ!$B$34:$B$777,Q$401)+'СЕТ СН'!$F$13</f>
        <v>561.48582338000006</v>
      </c>
      <c r="R407" s="37">
        <f>SUMIFS(СВЦЭМ!$L$34:$L$777,СВЦЭМ!$A$34:$A$777,$A407,СВЦЭМ!$B$34:$B$777,R$401)+'СЕТ СН'!$F$13</f>
        <v>564.97462197000004</v>
      </c>
      <c r="S407" s="37">
        <f>SUMIFS(СВЦЭМ!$L$34:$L$777,СВЦЭМ!$A$34:$A$777,$A407,СВЦЭМ!$B$34:$B$777,S$401)+'СЕТ СН'!$F$13</f>
        <v>564.96646607000002</v>
      </c>
      <c r="T407" s="37">
        <f>SUMIFS(СВЦЭМ!$L$34:$L$777,СВЦЭМ!$A$34:$A$777,$A407,СВЦЭМ!$B$34:$B$777,T$401)+'СЕТ СН'!$F$13</f>
        <v>564.84115612000005</v>
      </c>
      <c r="U407" s="37">
        <f>SUMIFS(СВЦЭМ!$L$34:$L$777,СВЦЭМ!$A$34:$A$777,$A407,СВЦЭМ!$B$34:$B$777,U$401)+'СЕТ СН'!$F$13</f>
        <v>567.12945000000002</v>
      </c>
      <c r="V407" s="37">
        <f>SUMIFS(СВЦЭМ!$L$34:$L$777,СВЦЭМ!$A$34:$A$777,$A407,СВЦЭМ!$B$34:$B$777,V$401)+'СЕТ СН'!$F$13</f>
        <v>564.30399025999998</v>
      </c>
      <c r="W407" s="37">
        <f>SUMIFS(СВЦЭМ!$L$34:$L$777,СВЦЭМ!$A$34:$A$777,$A407,СВЦЭМ!$B$34:$B$777,W$401)+'СЕТ СН'!$F$13</f>
        <v>551.86820437999995</v>
      </c>
      <c r="X407" s="37">
        <f>SUMIFS(СВЦЭМ!$L$34:$L$777,СВЦЭМ!$A$34:$A$777,$A407,СВЦЭМ!$B$34:$B$777,X$401)+'СЕТ СН'!$F$13</f>
        <v>565.64777323999999</v>
      </c>
      <c r="Y407" s="37">
        <f>SUMIFS(СВЦЭМ!$L$34:$L$777,СВЦЭМ!$A$34:$A$777,$A407,СВЦЭМ!$B$34:$B$777,Y$401)+'СЕТ СН'!$F$13</f>
        <v>650.43521109000005</v>
      </c>
    </row>
    <row r="408" spans="1:27" ht="15.75" x14ac:dyDescent="0.2">
      <c r="A408" s="36">
        <f t="shared" si="11"/>
        <v>43258</v>
      </c>
      <c r="B408" s="37">
        <f>SUMIFS(СВЦЭМ!$L$34:$L$777,СВЦЭМ!$A$34:$A$777,$A408,СВЦЭМ!$B$34:$B$777,B$401)+'СЕТ СН'!$F$13</f>
        <v>710.40408617000003</v>
      </c>
      <c r="C408" s="37">
        <f>SUMIFS(СВЦЭМ!$L$34:$L$777,СВЦЭМ!$A$34:$A$777,$A408,СВЦЭМ!$B$34:$B$777,C$401)+'СЕТ СН'!$F$13</f>
        <v>755.68140964999998</v>
      </c>
      <c r="D408" s="37">
        <f>SUMIFS(СВЦЭМ!$L$34:$L$777,СВЦЭМ!$A$34:$A$777,$A408,СВЦЭМ!$B$34:$B$777,D$401)+'СЕТ СН'!$F$13</f>
        <v>771.85494628000004</v>
      </c>
      <c r="E408" s="37">
        <f>SUMIFS(СВЦЭМ!$L$34:$L$777,СВЦЭМ!$A$34:$A$777,$A408,СВЦЭМ!$B$34:$B$777,E$401)+'СЕТ СН'!$F$13</f>
        <v>777.34438230000001</v>
      </c>
      <c r="F408" s="37">
        <f>SUMIFS(СВЦЭМ!$L$34:$L$777,СВЦЭМ!$A$34:$A$777,$A408,СВЦЭМ!$B$34:$B$777,F$401)+'СЕТ СН'!$F$13</f>
        <v>787.37603197999999</v>
      </c>
      <c r="G408" s="37">
        <f>SUMIFS(СВЦЭМ!$L$34:$L$777,СВЦЭМ!$A$34:$A$777,$A408,СВЦЭМ!$B$34:$B$777,G$401)+'СЕТ СН'!$F$13</f>
        <v>782.12523347000001</v>
      </c>
      <c r="H408" s="37">
        <f>SUMIFS(СВЦЭМ!$L$34:$L$777,СВЦЭМ!$A$34:$A$777,$A408,СВЦЭМ!$B$34:$B$777,H$401)+'СЕТ СН'!$F$13</f>
        <v>683.85221909999996</v>
      </c>
      <c r="I408" s="37">
        <f>SUMIFS(СВЦЭМ!$L$34:$L$777,СВЦЭМ!$A$34:$A$777,$A408,СВЦЭМ!$B$34:$B$777,I$401)+'СЕТ СН'!$F$13</f>
        <v>594.02165201000003</v>
      </c>
      <c r="J408" s="37">
        <f>SUMIFS(СВЦЭМ!$L$34:$L$777,СВЦЭМ!$A$34:$A$777,$A408,СВЦЭМ!$B$34:$B$777,J$401)+'СЕТ СН'!$F$13</f>
        <v>569.16019857000003</v>
      </c>
      <c r="K408" s="37">
        <f>SUMIFS(СВЦЭМ!$L$34:$L$777,СВЦЭМ!$A$34:$A$777,$A408,СВЦЭМ!$B$34:$B$777,K$401)+'СЕТ СН'!$F$13</f>
        <v>553.06402757000001</v>
      </c>
      <c r="L408" s="37">
        <f>SUMIFS(СВЦЭМ!$L$34:$L$777,СВЦЭМ!$A$34:$A$777,$A408,СВЦЭМ!$B$34:$B$777,L$401)+'СЕТ СН'!$F$13</f>
        <v>541.97265296</v>
      </c>
      <c r="M408" s="37">
        <f>SUMIFS(СВЦЭМ!$L$34:$L$777,СВЦЭМ!$A$34:$A$777,$A408,СВЦЭМ!$B$34:$B$777,M$401)+'СЕТ СН'!$F$13</f>
        <v>544.00047172999996</v>
      </c>
      <c r="N408" s="37">
        <f>SUMIFS(СВЦЭМ!$L$34:$L$777,СВЦЭМ!$A$34:$A$777,$A408,СВЦЭМ!$B$34:$B$777,N$401)+'СЕТ СН'!$F$13</f>
        <v>551.18694514000003</v>
      </c>
      <c r="O408" s="37">
        <f>SUMIFS(СВЦЭМ!$L$34:$L$777,СВЦЭМ!$A$34:$A$777,$A408,СВЦЭМ!$B$34:$B$777,O$401)+'СЕТ СН'!$F$13</f>
        <v>554.72468300000003</v>
      </c>
      <c r="P408" s="37">
        <f>SUMIFS(СВЦЭМ!$L$34:$L$777,СВЦЭМ!$A$34:$A$777,$A408,СВЦЭМ!$B$34:$B$777,P$401)+'СЕТ СН'!$F$13</f>
        <v>545.78127971000004</v>
      </c>
      <c r="Q408" s="37">
        <f>SUMIFS(СВЦЭМ!$L$34:$L$777,СВЦЭМ!$A$34:$A$777,$A408,СВЦЭМ!$B$34:$B$777,Q$401)+'СЕТ СН'!$F$13</f>
        <v>554.19698638</v>
      </c>
      <c r="R408" s="37">
        <f>SUMIFS(СВЦЭМ!$L$34:$L$777,СВЦЭМ!$A$34:$A$777,$A408,СВЦЭМ!$B$34:$B$777,R$401)+'СЕТ СН'!$F$13</f>
        <v>570.24004846000003</v>
      </c>
      <c r="S408" s="37">
        <f>SUMIFS(СВЦЭМ!$L$34:$L$777,СВЦЭМ!$A$34:$A$777,$A408,СВЦЭМ!$B$34:$B$777,S$401)+'СЕТ СН'!$F$13</f>
        <v>584.13275966000003</v>
      </c>
      <c r="T408" s="37">
        <f>SUMIFS(СВЦЭМ!$L$34:$L$777,СВЦЭМ!$A$34:$A$777,$A408,СВЦЭМ!$B$34:$B$777,T$401)+'СЕТ СН'!$F$13</f>
        <v>600.93274887999996</v>
      </c>
      <c r="U408" s="37">
        <f>SUMIFS(СВЦЭМ!$L$34:$L$777,СВЦЭМ!$A$34:$A$777,$A408,СВЦЭМ!$B$34:$B$777,U$401)+'СЕТ СН'!$F$13</f>
        <v>608.67570584999999</v>
      </c>
      <c r="V408" s="37">
        <f>SUMIFS(СВЦЭМ!$L$34:$L$777,СВЦЭМ!$A$34:$A$777,$A408,СВЦЭМ!$B$34:$B$777,V$401)+'СЕТ СН'!$F$13</f>
        <v>606.31994827999995</v>
      </c>
      <c r="W408" s="37">
        <f>SUMIFS(СВЦЭМ!$L$34:$L$777,СВЦЭМ!$A$34:$A$777,$A408,СВЦЭМ!$B$34:$B$777,W$401)+'СЕТ СН'!$F$13</f>
        <v>589.98233934999996</v>
      </c>
      <c r="X408" s="37">
        <f>SUMIFS(СВЦЭМ!$L$34:$L$777,СВЦЭМ!$A$34:$A$777,$A408,СВЦЭМ!$B$34:$B$777,X$401)+'СЕТ СН'!$F$13</f>
        <v>564.49224689000005</v>
      </c>
      <c r="Y408" s="37">
        <f>SUMIFS(СВЦЭМ!$L$34:$L$777,СВЦЭМ!$A$34:$A$777,$A408,СВЦЭМ!$B$34:$B$777,Y$401)+'СЕТ СН'!$F$13</f>
        <v>645.98390166000001</v>
      </c>
    </row>
    <row r="409" spans="1:27" ht="15.75" x14ac:dyDescent="0.2">
      <c r="A409" s="36">
        <f t="shared" si="11"/>
        <v>43259</v>
      </c>
      <c r="B409" s="37">
        <f>SUMIFS(СВЦЭМ!$L$34:$L$777,СВЦЭМ!$A$34:$A$777,$A409,СВЦЭМ!$B$34:$B$777,B$401)+'СЕТ СН'!$F$13</f>
        <v>711.72662477999995</v>
      </c>
      <c r="C409" s="37">
        <f>SUMIFS(СВЦЭМ!$L$34:$L$777,СВЦЭМ!$A$34:$A$777,$A409,СВЦЭМ!$B$34:$B$777,C$401)+'СЕТ СН'!$F$13</f>
        <v>769.17288184999995</v>
      </c>
      <c r="D409" s="37">
        <f>SUMIFS(СВЦЭМ!$L$34:$L$777,СВЦЭМ!$A$34:$A$777,$A409,СВЦЭМ!$B$34:$B$777,D$401)+'СЕТ СН'!$F$13</f>
        <v>803.54696893000005</v>
      </c>
      <c r="E409" s="37">
        <f>SUMIFS(СВЦЭМ!$L$34:$L$777,СВЦЭМ!$A$34:$A$777,$A409,СВЦЭМ!$B$34:$B$777,E$401)+'СЕТ СН'!$F$13</f>
        <v>805.67417687</v>
      </c>
      <c r="F409" s="37">
        <f>SUMIFS(СВЦЭМ!$L$34:$L$777,СВЦЭМ!$A$34:$A$777,$A409,СВЦЭМ!$B$34:$B$777,F$401)+'СЕТ СН'!$F$13</f>
        <v>809.08052581000004</v>
      </c>
      <c r="G409" s="37">
        <f>SUMIFS(СВЦЭМ!$L$34:$L$777,СВЦЭМ!$A$34:$A$777,$A409,СВЦЭМ!$B$34:$B$777,G$401)+'СЕТ СН'!$F$13</f>
        <v>789.75191560999997</v>
      </c>
      <c r="H409" s="37">
        <f>SUMIFS(СВЦЭМ!$L$34:$L$777,СВЦЭМ!$A$34:$A$777,$A409,СВЦЭМ!$B$34:$B$777,H$401)+'СЕТ СН'!$F$13</f>
        <v>692.56993173000001</v>
      </c>
      <c r="I409" s="37">
        <f>SUMIFS(СВЦЭМ!$L$34:$L$777,СВЦЭМ!$A$34:$A$777,$A409,СВЦЭМ!$B$34:$B$777,I$401)+'СЕТ СН'!$F$13</f>
        <v>620.06042506999995</v>
      </c>
      <c r="J409" s="37">
        <f>SUMIFS(СВЦЭМ!$L$34:$L$777,СВЦЭМ!$A$34:$A$777,$A409,СВЦЭМ!$B$34:$B$777,J$401)+'СЕТ СН'!$F$13</f>
        <v>589.36748931</v>
      </c>
      <c r="K409" s="37">
        <f>SUMIFS(СВЦЭМ!$L$34:$L$777,СВЦЭМ!$A$34:$A$777,$A409,СВЦЭМ!$B$34:$B$777,K$401)+'СЕТ СН'!$F$13</f>
        <v>578.26242315000002</v>
      </c>
      <c r="L409" s="37">
        <f>SUMIFS(СВЦЭМ!$L$34:$L$777,СВЦЭМ!$A$34:$A$777,$A409,СВЦЭМ!$B$34:$B$777,L$401)+'СЕТ СН'!$F$13</f>
        <v>565.98079672999995</v>
      </c>
      <c r="M409" s="37">
        <f>SUMIFS(СВЦЭМ!$L$34:$L$777,СВЦЭМ!$A$34:$A$777,$A409,СВЦЭМ!$B$34:$B$777,M$401)+'СЕТ СН'!$F$13</f>
        <v>554.80065321999996</v>
      </c>
      <c r="N409" s="37">
        <f>SUMIFS(СВЦЭМ!$L$34:$L$777,СВЦЭМ!$A$34:$A$777,$A409,СВЦЭМ!$B$34:$B$777,N$401)+'СЕТ СН'!$F$13</f>
        <v>557.43693487999997</v>
      </c>
      <c r="O409" s="37">
        <f>SUMIFS(СВЦЭМ!$L$34:$L$777,СВЦЭМ!$A$34:$A$777,$A409,СВЦЭМ!$B$34:$B$777,O$401)+'СЕТ СН'!$F$13</f>
        <v>556.65919297000005</v>
      </c>
      <c r="P409" s="37">
        <f>SUMIFS(СВЦЭМ!$L$34:$L$777,СВЦЭМ!$A$34:$A$777,$A409,СВЦЭМ!$B$34:$B$777,P$401)+'СЕТ СН'!$F$13</f>
        <v>558.14959117000001</v>
      </c>
      <c r="Q409" s="37">
        <f>SUMIFS(СВЦЭМ!$L$34:$L$777,СВЦЭМ!$A$34:$A$777,$A409,СВЦЭМ!$B$34:$B$777,Q$401)+'СЕТ СН'!$F$13</f>
        <v>562.38294940000003</v>
      </c>
      <c r="R409" s="37">
        <f>SUMIFS(СВЦЭМ!$L$34:$L$777,СВЦЭМ!$A$34:$A$777,$A409,СВЦЭМ!$B$34:$B$777,R$401)+'СЕТ СН'!$F$13</f>
        <v>565.08025769000005</v>
      </c>
      <c r="S409" s="37">
        <f>SUMIFS(СВЦЭМ!$L$34:$L$777,СВЦЭМ!$A$34:$A$777,$A409,СВЦЭМ!$B$34:$B$777,S$401)+'СЕТ СН'!$F$13</f>
        <v>562.10946394999996</v>
      </c>
      <c r="T409" s="37">
        <f>SUMIFS(СВЦЭМ!$L$34:$L$777,СВЦЭМ!$A$34:$A$777,$A409,СВЦЭМ!$B$34:$B$777,T$401)+'СЕТ СН'!$F$13</f>
        <v>559.13137524000001</v>
      </c>
      <c r="U409" s="37">
        <f>SUMIFS(СВЦЭМ!$L$34:$L$777,СВЦЭМ!$A$34:$A$777,$A409,СВЦЭМ!$B$34:$B$777,U$401)+'СЕТ СН'!$F$13</f>
        <v>564.69108249999999</v>
      </c>
      <c r="V409" s="37">
        <f>SUMIFS(СВЦЭМ!$L$34:$L$777,СВЦЭМ!$A$34:$A$777,$A409,СВЦЭМ!$B$34:$B$777,V$401)+'СЕТ СН'!$F$13</f>
        <v>567.83398141999999</v>
      </c>
      <c r="W409" s="37">
        <f>SUMIFS(СВЦЭМ!$L$34:$L$777,СВЦЭМ!$A$34:$A$777,$A409,СВЦЭМ!$B$34:$B$777,W$401)+'СЕТ СН'!$F$13</f>
        <v>544.32359600999996</v>
      </c>
      <c r="X409" s="37">
        <f>SUMIFS(СВЦЭМ!$L$34:$L$777,СВЦЭМ!$A$34:$A$777,$A409,СВЦЭМ!$B$34:$B$777,X$401)+'СЕТ СН'!$F$13</f>
        <v>560.87216974</v>
      </c>
      <c r="Y409" s="37">
        <f>SUMIFS(СВЦЭМ!$L$34:$L$777,СВЦЭМ!$A$34:$A$777,$A409,СВЦЭМ!$B$34:$B$777,Y$401)+'СЕТ СН'!$F$13</f>
        <v>639.93305525000005</v>
      </c>
    </row>
    <row r="410" spans="1:27" ht="15.75" x14ac:dyDescent="0.2">
      <c r="A410" s="36">
        <f t="shared" si="11"/>
        <v>43260</v>
      </c>
      <c r="B410" s="37">
        <f>SUMIFS(СВЦЭМ!$L$34:$L$777,СВЦЭМ!$A$34:$A$777,$A410,СВЦЭМ!$B$34:$B$777,B$401)+'СЕТ СН'!$F$13</f>
        <v>760.24203838999995</v>
      </c>
      <c r="C410" s="37">
        <f>SUMIFS(СВЦЭМ!$L$34:$L$777,СВЦЭМ!$A$34:$A$777,$A410,СВЦЭМ!$B$34:$B$777,C$401)+'СЕТ СН'!$F$13</f>
        <v>783.33392786000002</v>
      </c>
      <c r="D410" s="37">
        <f>SUMIFS(СВЦЭМ!$L$34:$L$777,СВЦЭМ!$A$34:$A$777,$A410,СВЦЭМ!$B$34:$B$777,D$401)+'СЕТ СН'!$F$13</f>
        <v>808.93400224000004</v>
      </c>
      <c r="E410" s="37">
        <f>SUMIFS(СВЦЭМ!$L$34:$L$777,СВЦЭМ!$A$34:$A$777,$A410,СВЦЭМ!$B$34:$B$777,E$401)+'СЕТ СН'!$F$13</f>
        <v>817.14382612999998</v>
      </c>
      <c r="F410" s="37">
        <f>SUMIFS(СВЦЭМ!$L$34:$L$777,СВЦЭМ!$A$34:$A$777,$A410,СВЦЭМ!$B$34:$B$777,F$401)+'СЕТ СН'!$F$13</f>
        <v>811.68434623999997</v>
      </c>
      <c r="G410" s="37">
        <f>SUMIFS(СВЦЭМ!$L$34:$L$777,СВЦЭМ!$A$34:$A$777,$A410,СВЦЭМ!$B$34:$B$777,G$401)+'СЕТ СН'!$F$13</f>
        <v>796.95863908000001</v>
      </c>
      <c r="H410" s="37">
        <f>SUMIFS(СВЦЭМ!$L$34:$L$777,СВЦЭМ!$A$34:$A$777,$A410,СВЦЭМ!$B$34:$B$777,H$401)+'СЕТ СН'!$F$13</f>
        <v>741.93531580000001</v>
      </c>
      <c r="I410" s="37">
        <f>SUMIFS(СВЦЭМ!$L$34:$L$777,СВЦЭМ!$A$34:$A$777,$A410,СВЦЭМ!$B$34:$B$777,I$401)+'СЕТ СН'!$F$13</f>
        <v>646.91441912000005</v>
      </c>
      <c r="J410" s="37">
        <f>SUMIFS(СВЦЭМ!$L$34:$L$777,СВЦЭМ!$A$34:$A$777,$A410,СВЦЭМ!$B$34:$B$777,J$401)+'СЕТ СН'!$F$13</f>
        <v>575.34276749000003</v>
      </c>
      <c r="K410" s="37">
        <f>SUMIFS(СВЦЭМ!$L$34:$L$777,СВЦЭМ!$A$34:$A$777,$A410,СВЦЭМ!$B$34:$B$777,K$401)+'СЕТ СН'!$F$13</f>
        <v>555.44851005999999</v>
      </c>
      <c r="L410" s="37">
        <f>SUMIFS(СВЦЭМ!$L$34:$L$777,СВЦЭМ!$A$34:$A$777,$A410,СВЦЭМ!$B$34:$B$777,L$401)+'СЕТ СН'!$F$13</f>
        <v>540.98140234000005</v>
      </c>
      <c r="M410" s="37">
        <f>SUMIFS(СВЦЭМ!$L$34:$L$777,СВЦЭМ!$A$34:$A$777,$A410,СВЦЭМ!$B$34:$B$777,M$401)+'СЕТ СН'!$F$13</f>
        <v>543.63910774999999</v>
      </c>
      <c r="N410" s="37">
        <f>SUMIFS(СВЦЭМ!$L$34:$L$777,СВЦЭМ!$A$34:$A$777,$A410,СВЦЭМ!$B$34:$B$777,N$401)+'СЕТ СН'!$F$13</f>
        <v>549.83712482999999</v>
      </c>
      <c r="O410" s="37">
        <f>SUMIFS(СВЦЭМ!$L$34:$L$777,СВЦЭМ!$A$34:$A$777,$A410,СВЦЭМ!$B$34:$B$777,O$401)+'СЕТ СН'!$F$13</f>
        <v>550.73466723000001</v>
      </c>
      <c r="P410" s="37">
        <f>SUMIFS(СВЦЭМ!$L$34:$L$777,СВЦЭМ!$A$34:$A$777,$A410,СВЦЭМ!$B$34:$B$777,P$401)+'СЕТ СН'!$F$13</f>
        <v>545.64871754000001</v>
      </c>
      <c r="Q410" s="37">
        <f>SUMIFS(СВЦЭМ!$L$34:$L$777,СВЦЭМ!$A$34:$A$777,$A410,СВЦЭМ!$B$34:$B$777,Q$401)+'СЕТ СН'!$F$13</f>
        <v>548.22010028</v>
      </c>
      <c r="R410" s="37">
        <f>SUMIFS(СВЦЭМ!$L$34:$L$777,СВЦЭМ!$A$34:$A$777,$A410,СВЦЭМ!$B$34:$B$777,R$401)+'СЕТ СН'!$F$13</f>
        <v>557.75374753999995</v>
      </c>
      <c r="S410" s="37">
        <f>SUMIFS(СВЦЭМ!$L$34:$L$777,СВЦЭМ!$A$34:$A$777,$A410,СВЦЭМ!$B$34:$B$777,S$401)+'СЕТ СН'!$F$13</f>
        <v>557.77589660000001</v>
      </c>
      <c r="T410" s="37">
        <f>SUMIFS(СВЦЭМ!$L$34:$L$777,СВЦЭМ!$A$34:$A$777,$A410,СВЦЭМ!$B$34:$B$777,T$401)+'СЕТ СН'!$F$13</f>
        <v>554.35127956999997</v>
      </c>
      <c r="U410" s="37">
        <f>SUMIFS(СВЦЭМ!$L$34:$L$777,СВЦЭМ!$A$34:$A$777,$A410,СВЦЭМ!$B$34:$B$777,U$401)+'СЕТ СН'!$F$13</f>
        <v>553.50875054000005</v>
      </c>
      <c r="V410" s="37">
        <f>SUMIFS(СВЦЭМ!$L$34:$L$777,СВЦЭМ!$A$34:$A$777,$A410,СВЦЭМ!$B$34:$B$777,V$401)+'СЕТ СН'!$F$13</f>
        <v>564.47444914000005</v>
      </c>
      <c r="W410" s="37">
        <f>SUMIFS(СВЦЭМ!$L$34:$L$777,СВЦЭМ!$A$34:$A$777,$A410,СВЦЭМ!$B$34:$B$777,W$401)+'СЕТ СН'!$F$13</f>
        <v>595.68892273999995</v>
      </c>
      <c r="X410" s="37">
        <f>SUMIFS(СВЦЭМ!$L$34:$L$777,СВЦЭМ!$A$34:$A$777,$A410,СВЦЭМ!$B$34:$B$777,X$401)+'СЕТ СН'!$F$13</f>
        <v>651.00816381000004</v>
      </c>
      <c r="Y410" s="37">
        <f>SUMIFS(СВЦЭМ!$L$34:$L$777,СВЦЭМ!$A$34:$A$777,$A410,СВЦЭМ!$B$34:$B$777,Y$401)+'СЕТ СН'!$F$13</f>
        <v>700.56042395999998</v>
      </c>
    </row>
    <row r="411" spans="1:27" ht="15.75" x14ac:dyDescent="0.2">
      <c r="A411" s="36">
        <f t="shared" si="11"/>
        <v>43261</v>
      </c>
      <c r="B411" s="37">
        <f>SUMIFS(СВЦЭМ!$L$34:$L$777,СВЦЭМ!$A$34:$A$777,$A411,СВЦЭМ!$B$34:$B$777,B$401)+'СЕТ СН'!$F$13</f>
        <v>754.44232661000001</v>
      </c>
      <c r="C411" s="37">
        <f>SUMIFS(СВЦЭМ!$L$34:$L$777,СВЦЭМ!$A$34:$A$777,$A411,СВЦЭМ!$B$34:$B$777,C$401)+'СЕТ СН'!$F$13</f>
        <v>790.57007266999994</v>
      </c>
      <c r="D411" s="37">
        <f>SUMIFS(СВЦЭМ!$L$34:$L$777,СВЦЭМ!$A$34:$A$777,$A411,СВЦЭМ!$B$34:$B$777,D$401)+'СЕТ СН'!$F$13</f>
        <v>817.39897985000005</v>
      </c>
      <c r="E411" s="37">
        <f>SUMIFS(СВЦЭМ!$L$34:$L$777,СВЦЭМ!$A$34:$A$777,$A411,СВЦЭМ!$B$34:$B$777,E$401)+'СЕТ СН'!$F$13</f>
        <v>818.92516209999997</v>
      </c>
      <c r="F411" s="37">
        <f>SUMIFS(СВЦЭМ!$L$34:$L$777,СВЦЭМ!$A$34:$A$777,$A411,СВЦЭМ!$B$34:$B$777,F$401)+'СЕТ СН'!$F$13</f>
        <v>814.6030293</v>
      </c>
      <c r="G411" s="37">
        <f>SUMIFS(СВЦЭМ!$L$34:$L$777,СВЦЭМ!$A$34:$A$777,$A411,СВЦЭМ!$B$34:$B$777,G$401)+'СЕТ СН'!$F$13</f>
        <v>815.46923765999998</v>
      </c>
      <c r="H411" s="37">
        <f>SUMIFS(СВЦЭМ!$L$34:$L$777,СВЦЭМ!$A$34:$A$777,$A411,СВЦЭМ!$B$34:$B$777,H$401)+'СЕТ СН'!$F$13</f>
        <v>770.87831589999996</v>
      </c>
      <c r="I411" s="37">
        <f>SUMIFS(СВЦЭМ!$L$34:$L$777,СВЦЭМ!$A$34:$A$777,$A411,СВЦЭМ!$B$34:$B$777,I$401)+'СЕТ СН'!$F$13</f>
        <v>673.06712349999998</v>
      </c>
      <c r="J411" s="37">
        <f>SUMIFS(СВЦЭМ!$L$34:$L$777,СВЦЭМ!$A$34:$A$777,$A411,СВЦЭМ!$B$34:$B$777,J$401)+'СЕТ СН'!$F$13</f>
        <v>599.55012032000002</v>
      </c>
      <c r="K411" s="37">
        <f>SUMIFS(СВЦЭМ!$L$34:$L$777,СВЦЭМ!$A$34:$A$777,$A411,СВЦЭМ!$B$34:$B$777,K$401)+'СЕТ СН'!$F$13</f>
        <v>549.20645375000004</v>
      </c>
      <c r="L411" s="37">
        <f>SUMIFS(СВЦЭМ!$L$34:$L$777,СВЦЭМ!$A$34:$A$777,$A411,СВЦЭМ!$B$34:$B$777,L$401)+'СЕТ СН'!$F$13</f>
        <v>528.18986495000001</v>
      </c>
      <c r="M411" s="37">
        <f>SUMIFS(СВЦЭМ!$L$34:$L$777,СВЦЭМ!$A$34:$A$777,$A411,СВЦЭМ!$B$34:$B$777,M$401)+'СЕТ СН'!$F$13</f>
        <v>525.66295627</v>
      </c>
      <c r="N411" s="37">
        <f>SUMIFS(СВЦЭМ!$L$34:$L$777,СВЦЭМ!$A$34:$A$777,$A411,СВЦЭМ!$B$34:$B$777,N$401)+'СЕТ СН'!$F$13</f>
        <v>532.59066869000003</v>
      </c>
      <c r="O411" s="37">
        <f>SUMIFS(СВЦЭМ!$L$34:$L$777,СВЦЭМ!$A$34:$A$777,$A411,СВЦЭМ!$B$34:$B$777,O$401)+'СЕТ СН'!$F$13</f>
        <v>567.49214570000004</v>
      </c>
      <c r="P411" s="37">
        <f>SUMIFS(СВЦЭМ!$L$34:$L$777,СВЦЭМ!$A$34:$A$777,$A411,СВЦЭМ!$B$34:$B$777,P$401)+'СЕТ СН'!$F$13</f>
        <v>557.60342795999998</v>
      </c>
      <c r="Q411" s="37">
        <f>SUMIFS(СВЦЭМ!$L$34:$L$777,СВЦЭМ!$A$34:$A$777,$A411,СВЦЭМ!$B$34:$B$777,Q$401)+'СЕТ СН'!$F$13</f>
        <v>560.26455874999999</v>
      </c>
      <c r="R411" s="37">
        <f>SUMIFS(СВЦЭМ!$L$34:$L$777,СВЦЭМ!$A$34:$A$777,$A411,СВЦЭМ!$B$34:$B$777,R$401)+'СЕТ СН'!$F$13</f>
        <v>560.00920165000002</v>
      </c>
      <c r="S411" s="37">
        <f>SUMIFS(СВЦЭМ!$L$34:$L$777,СВЦЭМ!$A$34:$A$777,$A411,СВЦЭМ!$B$34:$B$777,S$401)+'СЕТ СН'!$F$13</f>
        <v>559.42795306999994</v>
      </c>
      <c r="T411" s="37">
        <f>SUMIFS(СВЦЭМ!$L$34:$L$777,СВЦЭМ!$A$34:$A$777,$A411,СВЦЭМ!$B$34:$B$777,T$401)+'СЕТ СН'!$F$13</f>
        <v>562.79377498999997</v>
      </c>
      <c r="U411" s="37">
        <f>SUMIFS(СВЦЭМ!$L$34:$L$777,СВЦЭМ!$A$34:$A$777,$A411,СВЦЭМ!$B$34:$B$777,U$401)+'СЕТ СН'!$F$13</f>
        <v>560.37284566999995</v>
      </c>
      <c r="V411" s="37">
        <f>SUMIFS(СВЦЭМ!$L$34:$L$777,СВЦЭМ!$A$34:$A$777,$A411,СВЦЭМ!$B$34:$B$777,V$401)+'СЕТ СН'!$F$13</f>
        <v>541.68227035999996</v>
      </c>
      <c r="W411" s="37">
        <f>SUMIFS(СВЦЭМ!$L$34:$L$777,СВЦЭМ!$A$34:$A$777,$A411,СВЦЭМ!$B$34:$B$777,W$401)+'СЕТ СН'!$F$13</f>
        <v>570.38902490999999</v>
      </c>
      <c r="X411" s="37">
        <f>SUMIFS(СВЦЭМ!$L$34:$L$777,СВЦЭМ!$A$34:$A$777,$A411,СВЦЭМ!$B$34:$B$777,X$401)+'СЕТ СН'!$F$13</f>
        <v>644.10424304000003</v>
      </c>
      <c r="Y411" s="37">
        <f>SUMIFS(СВЦЭМ!$L$34:$L$777,СВЦЭМ!$A$34:$A$777,$A411,СВЦЭМ!$B$34:$B$777,Y$401)+'СЕТ СН'!$F$13</f>
        <v>706.63178993999998</v>
      </c>
    </row>
    <row r="412" spans="1:27" ht="15.75" x14ac:dyDescent="0.2">
      <c r="A412" s="36">
        <f t="shared" si="11"/>
        <v>43262</v>
      </c>
      <c r="B412" s="37">
        <f>SUMIFS(СВЦЭМ!$L$34:$L$777,СВЦЭМ!$A$34:$A$777,$A412,СВЦЭМ!$B$34:$B$777,B$401)+'СЕТ СН'!$F$13</f>
        <v>740.33053684000004</v>
      </c>
      <c r="C412" s="37">
        <f>SUMIFS(СВЦЭМ!$L$34:$L$777,СВЦЭМ!$A$34:$A$777,$A412,СВЦЭМ!$B$34:$B$777,C$401)+'СЕТ СН'!$F$13</f>
        <v>784.07420881999997</v>
      </c>
      <c r="D412" s="37">
        <f>SUMIFS(СВЦЭМ!$L$34:$L$777,СВЦЭМ!$A$34:$A$777,$A412,СВЦЭМ!$B$34:$B$777,D$401)+'СЕТ СН'!$F$13</f>
        <v>810.75003899000001</v>
      </c>
      <c r="E412" s="37">
        <f>SUMIFS(СВЦЭМ!$L$34:$L$777,СВЦЭМ!$A$34:$A$777,$A412,СВЦЭМ!$B$34:$B$777,E$401)+'СЕТ СН'!$F$13</f>
        <v>811.36742869</v>
      </c>
      <c r="F412" s="37">
        <f>SUMIFS(СВЦЭМ!$L$34:$L$777,СВЦЭМ!$A$34:$A$777,$A412,СВЦЭМ!$B$34:$B$777,F$401)+'СЕТ СН'!$F$13</f>
        <v>801.59727965000002</v>
      </c>
      <c r="G412" s="37">
        <f>SUMIFS(СВЦЭМ!$L$34:$L$777,СВЦЭМ!$A$34:$A$777,$A412,СВЦЭМ!$B$34:$B$777,G$401)+'СЕТ СН'!$F$13</f>
        <v>809.02867966999997</v>
      </c>
      <c r="H412" s="37">
        <f>SUMIFS(СВЦЭМ!$L$34:$L$777,СВЦЭМ!$A$34:$A$777,$A412,СВЦЭМ!$B$34:$B$777,H$401)+'СЕТ СН'!$F$13</f>
        <v>796.85157511</v>
      </c>
      <c r="I412" s="37">
        <f>SUMIFS(СВЦЭМ!$L$34:$L$777,СВЦЭМ!$A$34:$A$777,$A412,СВЦЭМ!$B$34:$B$777,I$401)+'СЕТ СН'!$F$13</f>
        <v>708.21366233000003</v>
      </c>
      <c r="J412" s="37">
        <f>SUMIFS(СВЦЭМ!$L$34:$L$777,СВЦЭМ!$A$34:$A$777,$A412,СВЦЭМ!$B$34:$B$777,J$401)+'СЕТ СН'!$F$13</f>
        <v>598.07857976000003</v>
      </c>
      <c r="K412" s="37">
        <f>SUMIFS(СВЦЭМ!$L$34:$L$777,СВЦЭМ!$A$34:$A$777,$A412,СВЦЭМ!$B$34:$B$777,K$401)+'СЕТ СН'!$F$13</f>
        <v>551.69628250000005</v>
      </c>
      <c r="L412" s="37">
        <f>SUMIFS(СВЦЭМ!$L$34:$L$777,СВЦЭМ!$A$34:$A$777,$A412,СВЦЭМ!$B$34:$B$777,L$401)+'СЕТ СН'!$F$13</f>
        <v>535.53627176999998</v>
      </c>
      <c r="M412" s="37">
        <f>SUMIFS(СВЦЭМ!$L$34:$L$777,СВЦЭМ!$A$34:$A$777,$A412,СВЦЭМ!$B$34:$B$777,M$401)+'СЕТ СН'!$F$13</f>
        <v>535.10719804999997</v>
      </c>
      <c r="N412" s="37">
        <f>SUMIFS(СВЦЭМ!$L$34:$L$777,СВЦЭМ!$A$34:$A$777,$A412,СВЦЭМ!$B$34:$B$777,N$401)+'СЕТ СН'!$F$13</f>
        <v>539.00495701</v>
      </c>
      <c r="O412" s="37">
        <f>SUMIFS(СВЦЭМ!$L$34:$L$777,СВЦЭМ!$A$34:$A$777,$A412,СВЦЭМ!$B$34:$B$777,O$401)+'СЕТ СН'!$F$13</f>
        <v>555.14921589000005</v>
      </c>
      <c r="P412" s="37">
        <f>SUMIFS(СВЦЭМ!$L$34:$L$777,СВЦЭМ!$A$34:$A$777,$A412,СВЦЭМ!$B$34:$B$777,P$401)+'СЕТ СН'!$F$13</f>
        <v>563.87103506999995</v>
      </c>
      <c r="Q412" s="37">
        <f>SUMIFS(СВЦЭМ!$L$34:$L$777,СВЦЭМ!$A$34:$A$777,$A412,СВЦЭМ!$B$34:$B$777,Q$401)+'СЕТ СН'!$F$13</f>
        <v>553.45617356000002</v>
      </c>
      <c r="R412" s="37">
        <f>SUMIFS(СВЦЭМ!$L$34:$L$777,СВЦЭМ!$A$34:$A$777,$A412,СВЦЭМ!$B$34:$B$777,R$401)+'СЕТ СН'!$F$13</f>
        <v>551.76732431999994</v>
      </c>
      <c r="S412" s="37">
        <f>SUMIFS(СВЦЭМ!$L$34:$L$777,СВЦЭМ!$A$34:$A$777,$A412,СВЦЭМ!$B$34:$B$777,S$401)+'СЕТ СН'!$F$13</f>
        <v>552.21093425000004</v>
      </c>
      <c r="T412" s="37">
        <f>SUMIFS(СВЦЭМ!$L$34:$L$777,СВЦЭМ!$A$34:$A$777,$A412,СВЦЭМ!$B$34:$B$777,T$401)+'СЕТ СН'!$F$13</f>
        <v>549.28213057000005</v>
      </c>
      <c r="U412" s="37">
        <f>SUMIFS(СВЦЭМ!$L$34:$L$777,СВЦЭМ!$A$34:$A$777,$A412,СВЦЭМ!$B$34:$B$777,U$401)+'СЕТ СН'!$F$13</f>
        <v>552.42150466999999</v>
      </c>
      <c r="V412" s="37">
        <f>SUMIFS(СВЦЭМ!$L$34:$L$777,СВЦЭМ!$A$34:$A$777,$A412,СВЦЭМ!$B$34:$B$777,V$401)+'СЕТ СН'!$F$13</f>
        <v>542.61389999999994</v>
      </c>
      <c r="W412" s="37">
        <f>SUMIFS(СВЦЭМ!$L$34:$L$777,СВЦЭМ!$A$34:$A$777,$A412,СВЦЭМ!$B$34:$B$777,W$401)+'СЕТ СН'!$F$13</f>
        <v>566.88216913999997</v>
      </c>
      <c r="X412" s="37">
        <f>SUMIFS(СВЦЭМ!$L$34:$L$777,СВЦЭМ!$A$34:$A$777,$A412,СВЦЭМ!$B$34:$B$777,X$401)+'СЕТ СН'!$F$13</f>
        <v>643.61869321999995</v>
      </c>
      <c r="Y412" s="37">
        <f>SUMIFS(СВЦЭМ!$L$34:$L$777,СВЦЭМ!$A$34:$A$777,$A412,СВЦЭМ!$B$34:$B$777,Y$401)+'СЕТ СН'!$F$13</f>
        <v>739.93139507000001</v>
      </c>
    </row>
    <row r="413" spans="1:27" ht="15.75" x14ac:dyDescent="0.2">
      <c r="A413" s="36">
        <f t="shared" si="11"/>
        <v>43263</v>
      </c>
      <c r="B413" s="37">
        <f>SUMIFS(СВЦЭМ!$L$34:$L$777,СВЦЭМ!$A$34:$A$777,$A413,СВЦЭМ!$B$34:$B$777,B$401)+'СЕТ СН'!$F$13</f>
        <v>773.66794841000001</v>
      </c>
      <c r="C413" s="37">
        <f>SUMIFS(СВЦЭМ!$L$34:$L$777,СВЦЭМ!$A$34:$A$777,$A413,СВЦЭМ!$B$34:$B$777,C$401)+'СЕТ СН'!$F$13</f>
        <v>796.52334263</v>
      </c>
      <c r="D413" s="37">
        <f>SUMIFS(СВЦЭМ!$L$34:$L$777,СВЦЭМ!$A$34:$A$777,$A413,СВЦЭМ!$B$34:$B$777,D$401)+'СЕТ СН'!$F$13</f>
        <v>803.64864806000003</v>
      </c>
      <c r="E413" s="37">
        <f>SUMIFS(СВЦЭМ!$L$34:$L$777,СВЦЭМ!$A$34:$A$777,$A413,СВЦЭМ!$B$34:$B$777,E$401)+'СЕТ СН'!$F$13</f>
        <v>821.38220521999995</v>
      </c>
      <c r="F413" s="37">
        <f>SUMIFS(СВЦЭМ!$L$34:$L$777,СВЦЭМ!$A$34:$A$777,$A413,СВЦЭМ!$B$34:$B$777,F$401)+'СЕТ СН'!$F$13</f>
        <v>819.69513367000002</v>
      </c>
      <c r="G413" s="37">
        <f>SUMIFS(СВЦЭМ!$L$34:$L$777,СВЦЭМ!$A$34:$A$777,$A413,СВЦЭМ!$B$34:$B$777,G$401)+'СЕТ СН'!$F$13</f>
        <v>820.25466799000003</v>
      </c>
      <c r="H413" s="37">
        <f>SUMIFS(СВЦЭМ!$L$34:$L$777,СВЦЭМ!$A$34:$A$777,$A413,СВЦЭМ!$B$34:$B$777,H$401)+'СЕТ СН'!$F$13</f>
        <v>808.49529858000005</v>
      </c>
      <c r="I413" s="37">
        <f>SUMIFS(СВЦЭМ!$L$34:$L$777,СВЦЭМ!$A$34:$A$777,$A413,СВЦЭМ!$B$34:$B$777,I$401)+'СЕТ СН'!$F$13</f>
        <v>722.32596158000001</v>
      </c>
      <c r="J413" s="37">
        <f>SUMIFS(СВЦЭМ!$L$34:$L$777,СВЦЭМ!$A$34:$A$777,$A413,СВЦЭМ!$B$34:$B$777,J$401)+'СЕТ СН'!$F$13</f>
        <v>612.26705024</v>
      </c>
      <c r="K413" s="37">
        <f>SUMIFS(СВЦЭМ!$L$34:$L$777,СВЦЭМ!$A$34:$A$777,$A413,СВЦЭМ!$B$34:$B$777,K$401)+'СЕТ СН'!$F$13</f>
        <v>556.16708095000001</v>
      </c>
      <c r="L413" s="37">
        <f>SUMIFS(СВЦЭМ!$L$34:$L$777,СВЦЭМ!$A$34:$A$777,$A413,СВЦЭМ!$B$34:$B$777,L$401)+'СЕТ СН'!$F$13</f>
        <v>548.16013901999997</v>
      </c>
      <c r="M413" s="37">
        <f>SUMIFS(СВЦЭМ!$L$34:$L$777,СВЦЭМ!$A$34:$A$777,$A413,СВЦЭМ!$B$34:$B$777,M$401)+'СЕТ СН'!$F$13</f>
        <v>543.05778808000002</v>
      </c>
      <c r="N413" s="37">
        <f>SUMIFS(СВЦЭМ!$L$34:$L$777,СВЦЭМ!$A$34:$A$777,$A413,СВЦЭМ!$B$34:$B$777,N$401)+'СЕТ СН'!$F$13</f>
        <v>544.75510489999999</v>
      </c>
      <c r="O413" s="37">
        <f>SUMIFS(СВЦЭМ!$L$34:$L$777,СВЦЭМ!$A$34:$A$777,$A413,СВЦЭМ!$B$34:$B$777,O$401)+'СЕТ СН'!$F$13</f>
        <v>560.32863497999995</v>
      </c>
      <c r="P413" s="37">
        <f>SUMIFS(СВЦЭМ!$L$34:$L$777,СВЦЭМ!$A$34:$A$777,$A413,СВЦЭМ!$B$34:$B$777,P$401)+'СЕТ СН'!$F$13</f>
        <v>560.08549313000003</v>
      </c>
      <c r="Q413" s="37">
        <f>SUMIFS(СВЦЭМ!$L$34:$L$777,СВЦЭМ!$A$34:$A$777,$A413,СВЦЭМ!$B$34:$B$777,Q$401)+'СЕТ СН'!$F$13</f>
        <v>558.40274385999999</v>
      </c>
      <c r="R413" s="37">
        <f>SUMIFS(СВЦЭМ!$L$34:$L$777,СВЦЭМ!$A$34:$A$777,$A413,СВЦЭМ!$B$34:$B$777,R$401)+'СЕТ СН'!$F$13</f>
        <v>554.70962699999995</v>
      </c>
      <c r="S413" s="37">
        <f>SUMIFS(СВЦЭМ!$L$34:$L$777,СВЦЭМ!$A$34:$A$777,$A413,СВЦЭМ!$B$34:$B$777,S$401)+'СЕТ СН'!$F$13</f>
        <v>560.08798723999996</v>
      </c>
      <c r="T413" s="37">
        <f>SUMIFS(СВЦЭМ!$L$34:$L$777,СВЦЭМ!$A$34:$A$777,$A413,СВЦЭМ!$B$34:$B$777,T$401)+'СЕТ СН'!$F$13</f>
        <v>556.09274399000003</v>
      </c>
      <c r="U413" s="37">
        <f>SUMIFS(СВЦЭМ!$L$34:$L$777,СВЦЭМ!$A$34:$A$777,$A413,СВЦЭМ!$B$34:$B$777,U$401)+'СЕТ СН'!$F$13</f>
        <v>558.52137220999998</v>
      </c>
      <c r="V413" s="37">
        <f>SUMIFS(СВЦЭМ!$L$34:$L$777,СВЦЭМ!$A$34:$A$777,$A413,СВЦЭМ!$B$34:$B$777,V$401)+'СЕТ СН'!$F$13</f>
        <v>548.83922534999999</v>
      </c>
      <c r="W413" s="37">
        <f>SUMIFS(СВЦЭМ!$L$34:$L$777,СВЦЭМ!$A$34:$A$777,$A413,СВЦЭМ!$B$34:$B$777,W$401)+'СЕТ СН'!$F$13</f>
        <v>576.15153683000005</v>
      </c>
      <c r="X413" s="37">
        <f>SUMIFS(СВЦЭМ!$L$34:$L$777,СВЦЭМ!$A$34:$A$777,$A413,СВЦЭМ!$B$34:$B$777,X$401)+'СЕТ СН'!$F$13</f>
        <v>653.03040270999998</v>
      </c>
      <c r="Y413" s="37">
        <f>SUMIFS(СВЦЭМ!$L$34:$L$777,СВЦЭМ!$A$34:$A$777,$A413,СВЦЭМ!$B$34:$B$777,Y$401)+'СЕТ СН'!$F$13</f>
        <v>749.49051095000004</v>
      </c>
    </row>
    <row r="414" spans="1:27" ht="15.75" x14ac:dyDescent="0.2">
      <c r="A414" s="36">
        <f t="shared" si="11"/>
        <v>43264</v>
      </c>
      <c r="B414" s="37">
        <f>SUMIFS(СВЦЭМ!$L$34:$L$777,СВЦЭМ!$A$34:$A$777,$A414,СВЦЭМ!$B$34:$B$777,B$401)+'СЕТ СН'!$F$13</f>
        <v>780.82064436999997</v>
      </c>
      <c r="C414" s="37">
        <f>SUMIFS(СВЦЭМ!$L$34:$L$777,СВЦЭМ!$A$34:$A$777,$A414,СВЦЭМ!$B$34:$B$777,C$401)+'СЕТ СН'!$F$13</f>
        <v>799.16646337999998</v>
      </c>
      <c r="D414" s="37">
        <f>SUMIFS(СВЦЭМ!$L$34:$L$777,СВЦЭМ!$A$34:$A$777,$A414,СВЦЭМ!$B$34:$B$777,D$401)+'СЕТ СН'!$F$13</f>
        <v>807.21613445000003</v>
      </c>
      <c r="E414" s="37">
        <f>SUMIFS(СВЦЭМ!$L$34:$L$777,СВЦЭМ!$A$34:$A$777,$A414,СВЦЭМ!$B$34:$B$777,E$401)+'СЕТ СН'!$F$13</f>
        <v>824.68908809000004</v>
      </c>
      <c r="F414" s="37">
        <f>SUMIFS(СВЦЭМ!$L$34:$L$777,СВЦЭМ!$A$34:$A$777,$A414,СВЦЭМ!$B$34:$B$777,F$401)+'СЕТ СН'!$F$13</f>
        <v>822.33782128999997</v>
      </c>
      <c r="G414" s="37">
        <f>SUMIFS(СВЦЭМ!$L$34:$L$777,СВЦЭМ!$A$34:$A$777,$A414,СВЦЭМ!$B$34:$B$777,G$401)+'СЕТ СН'!$F$13</f>
        <v>825.49302312999998</v>
      </c>
      <c r="H414" s="37">
        <f>SUMIFS(СВЦЭМ!$L$34:$L$777,СВЦЭМ!$A$34:$A$777,$A414,СВЦЭМ!$B$34:$B$777,H$401)+'СЕТ СН'!$F$13</f>
        <v>816.96014604000004</v>
      </c>
      <c r="I414" s="37">
        <f>SUMIFS(СВЦЭМ!$L$34:$L$777,СВЦЭМ!$A$34:$A$777,$A414,СВЦЭМ!$B$34:$B$777,I$401)+'СЕТ СН'!$F$13</f>
        <v>699.38024199999995</v>
      </c>
      <c r="J414" s="37">
        <f>SUMIFS(СВЦЭМ!$L$34:$L$777,СВЦЭМ!$A$34:$A$777,$A414,СВЦЭМ!$B$34:$B$777,J$401)+'СЕТ СН'!$F$13</f>
        <v>606.26937538000004</v>
      </c>
      <c r="K414" s="37">
        <f>SUMIFS(СВЦЭМ!$L$34:$L$777,СВЦЭМ!$A$34:$A$777,$A414,СВЦЭМ!$B$34:$B$777,K$401)+'СЕТ СН'!$F$13</f>
        <v>568.42310785999996</v>
      </c>
      <c r="L414" s="37">
        <f>SUMIFS(СВЦЭМ!$L$34:$L$777,СВЦЭМ!$A$34:$A$777,$A414,СВЦЭМ!$B$34:$B$777,L$401)+'СЕТ СН'!$F$13</f>
        <v>557.89112849000003</v>
      </c>
      <c r="M414" s="37">
        <f>SUMIFS(СВЦЭМ!$L$34:$L$777,СВЦЭМ!$A$34:$A$777,$A414,СВЦЭМ!$B$34:$B$777,M$401)+'СЕТ СН'!$F$13</f>
        <v>560.31093866000003</v>
      </c>
      <c r="N414" s="37">
        <f>SUMIFS(СВЦЭМ!$L$34:$L$777,СВЦЭМ!$A$34:$A$777,$A414,СВЦЭМ!$B$34:$B$777,N$401)+'СЕТ СН'!$F$13</f>
        <v>571.09022260999996</v>
      </c>
      <c r="O414" s="37">
        <f>SUMIFS(СВЦЭМ!$L$34:$L$777,СВЦЭМ!$A$34:$A$777,$A414,СВЦЭМ!$B$34:$B$777,O$401)+'СЕТ СН'!$F$13</f>
        <v>581.19564964000006</v>
      </c>
      <c r="P414" s="37">
        <f>SUMIFS(СВЦЭМ!$L$34:$L$777,СВЦЭМ!$A$34:$A$777,$A414,СВЦЭМ!$B$34:$B$777,P$401)+'СЕТ СН'!$F$13</f>
        <v>578.3789084</v>
      </c>
      <c r="Q414" s="37">
        <f>SUMIFS(СВЦЭМ!$L$34:$L$777,СВЦЭМ!$A$34:$A$777,$A414,СВЦЭМ!$B$34:$B$777,Q$401)+'СЕТ СН'!$F$13</f>
        <v>557.92162929000006</v>
      </c>
      <c r="R414" s="37">
        <f>SUMIFS(СВЦЭМ!$L$34:$L$777,СВЦЭМ!$A$34:$A$777,$A414,СВЦЭМ!$B$34:$B$777,R$401)+'СЕТ СН'!$F$13</f>
        <v>560.46267634000003</v>
      </c>
      <c r="S414" s="37">
        <f>SUMIFS(СВЦЭМ!$L$34:$L$777,СВЦЭМ!$A$34:$A$777,$A414,СВЦЭМ!$B$34:$B$777,S$401)+'СЕТ СН'!$F$13</f>
        <v>574.4241485</v>
      </c>
      <c r="T414" s="37">
        <f>SUMIFS(СВЦЭМ!$L$34:$L$777,СВЦЭМ!$A$34:$A$777,$A414,СВЦЭМ!$B$34:$B$777,T$401)+'СЕТ СН'!$F$13</f>
        <v>573.83503932999997</v>
      </c>
      <c r="U414" s="37">
        <f>SUMIFS(СВЦЭМ!$L$34:$L$777,СВЦЭМ!$A$34:$A$777,$A414,СВЦЭМ!$B$34:$B$777,U$401)+'СЕТ СН'!$F$13</f>
        <v>568.96823342000005</v>
      </c>
      <c r="V414" s="37">
        <f>SUMIFS(СВЦЭМ!$L$34:$L$777,СВЦЭМ!$A$34:$A$777,$A414,СВЦЭМ!$B$34:$B$777,V$401)+'СЕТ СН'!$F$13</f>
        <v>567.59427832999995</v>
      </c>
      <c r="W414" s="37">
        <f>SUMIFS(СВЦЭМ!$L$34:$L$777,СВЦЭМ!$A$34:$A$777,$A414,СВЦЭМ!$B$34:$B$777,W$401)+'СЕТ СН'!$F$13</f>
        <v>604.12980891999996</v>
      </c>
      <c r="X414" s="37">
        <f>SUMIFS(СВЦЭМ!$L$34:$L$777,СВЦЭМ!$A$34:$A$777,$A414,СВЦЭМ!$B$34:$B$777,X$401)+'СЕТ СН'!$F$13</f>
        <v>685.87283718000003</v>
      </c>
      <c r="Y414" s="37">
        <f>SUMIFS(СВЦЭМ!$L$34:$L$777,СВЦЭМ!$A$34:$A$777,$A414,СВЦЭМ!$B$34:$B$777,Y$401)+'СЕТ СН'!$F$13</f>
        <v>765.45772646</v>
      </c>
    </row>
    <row r="415" spans="1:27" ht="15.75" x14ac:dyDescent="0.2">
      <c r="A415" s="36">
        <f t="shared" si="11"/>
        <v>43265</v>
      </c>
      <c r="B415" s="37">
        <f>SUMIFS(СВЦЭМ!$L$34:$L$777,СВЦЭМ!$A$34:$A$777,$A415,СВЦЭМ!$B$34:$B$777,B$401)+'СЕТ СН'!$F$13</f>
        <v>809.70778734999999</v>
      </c>
      <c r="C415" s="37">
        <f>SUMIFS(СВЦЭМ!$L$34:$L$777,СВЦЭМ!$A$34:$A$777,$A415,СВЦЭМ!$B$34:$B$777,C$401)+'СЕТ СН'!$F$13</f>
        <v>839.91391061000002</v>
      </c>
      <c r="D415" s="37">
        <f>SUMIFS(СВЦЭМ!$L$34:$L$777,СВЦЭМ!$A$34:$A$777,$A415,СВЦЭМ!$B$34:$B$777,D$401)+'СЕТ СН'!$F$13</f>
        <v>832.99794415999997</v>
      </c>
      <c r="E415" s="37">
        <f>SUMIFS(СВЦЭМ!$L$34:$L$777,СВЦЭМ!$A$34:$A$777,$A415,СВЦЭМ!$B$34:$B$777,E$401)+'СЕТ СН'!$F$13</f>
        <v>834.73229273000004</v>
      </c>
      <c r="F415" s="37">
        <f>SUMIFS(СВЦЭМ!$L$34:$L$777,СВЦЭМ!$A$34:$A$777,$A415,СВЦЭМ!$B$34:$B$777,F$401)+'СЕТ СН'!$F$13</f>
        <v>832.14044819000003</v>
      </c>
      <c r="G415" s="37">
        <f>SUMIFS(СВЦЭМ!$L$34:$L$777,СВЦЭМ!$A$34:$A$777,$A415,СВЦЭМ!$B$34:$B$777,G$401)+'СЕТ СН'!$F$13</f>
        <v>835.28892770000004</v>
      </c>
      <c r="H415" s="37">
        <f>SUMIFS(СВЦЭМ!$L$34:$L$777,СВЦЭМ!$A$34:$A$777,$A415,СВЦЭМ!$B$34:$B$777,H$401)+'СЕТ СН'!$F$13</f>
        <v>814.44035038000004</v>
      </c>
      <c r="I415" s="37">
        <f>SUMIFS(СВЦЭМ!$L$34:$L$777,СВЦЭМ!$A$34:$A$777,$A415,СВЦЭМ!$B$34:$B$777,I$401)+'СЕТ СН'!$F$13</f>
        <v>701.09730052999998</v>
      </c>
      <c r="J415" s="37">
        <f>SUMIFS(СВЦЭМ!$L$34:$L$777,СВЦЭМ!$A$34:$A$777,$A415,СВЦЭМ!$B$34:$B$777,J$401)+'СЕТ СН'!$F$13</f>
        <v>614.68622617000005</v>
      </c>
      <c r="K415" s="37">
        <f>SUMIFS(СВЦЭМ!$L$34:$L$777,СВЦЭМ!$A$34:$A$777,$A415,СВЦЭМ!$B$34:$B$777,K$401)+'СЕТ СН'!$F$13</f>
        <v>567.00367102999996</v>
      </c>
      <c r="L415" s="37">
        <f>SUMIFS(СВЦЭМ!$L$34:$L$777,СВЦЭМ!$A$34:$A$777,$A415,СВЦЭМ!$B$34:$B$777,L$401)+'СЕТ СН'!$F$13</f>
        <v>561.87917273000005</v>
      </c>
      <c r="M415" s="37">
        <f>SUMIFS(СВЦЭМ!$L$34:$L$777,СВЦЭМ!$A$34:$A$777,$A415,СВЦЭМ!$B$34:$B$777,M$401)+'СЕТ СН'!$F$13</f>
        <v>563.68803337999998</v>
      </c>
      <c r="N415" s="37">
        <f>SUMIFS(СВЦЭМ!$L$34:$L$777,СВЦЭМ!$A$34:$A$777,$A415,СВЦЭМ!$B$34:$B$777,N$401)+'СЕТ СН'!$F$13</f>
        <v>552.10331996000002</v>
      </c>
      <c r="O415" s="37">
        <f>SUMIFS(СВЦЭМ!$L$34:$L$777,СВЦЭМ!$A$34:$A$777,$A415,СВЦЭМ!$B$34:$B$777,O$401)+'СЕТ СН'!$F$13</f>
        <v>556.71697673000006</v>
      </c>
      <c r="P415" s="37">
        <f>SUMIFS(СВЦЭМ!$L$34:$L$777,СВЦЭМ!$A$34:$A$777,$A415,СВЦЭМ!$B$34:$B$777,P$401)+'СЕТ СН'!$F$13</f>
        <v>569.44960859000003</v>
      </c>
      <c r="Q415" s="37">
        <f>SUMIFS(СВЦЭМ!$L$34:$L$777,СВЦЭМ!$A$34:$A$777,$A415,СВЦЭМ!$B$34:$B$777,Q$401)+'СЕТ СН'!$F$13</f>
        <v>575.69138026999997</v>
      </c>
      <c r="R415" s="37">
        <f>SUMIFS(СВЦЭМ!$L$34:$L$777,СВЦЭМ!$A$34:$A$777,$A415,СВЦЭМ!$B$34:$B$777,R$401)+'СЕТ СН'!$F$13</f>
        <v>579.35183403999997</v>
      </c>
      <c r="S415" s="37">
        <f>SUMIFS(СВЦЭМ!$L$34:$L$777,СВЦЭМ!$A$34:$A$777,$A415,СВЦЭМ!$B$34:$B$777,S$401)+'СЕТ СН'!$F$13</f>
        <v>581.83000746000005</v>
      </c>
      <c r="T415" s="37">
        <f>SUMIFS(СВЦЭМ!$L$34:$L$777,СВЦЭМ!$A$34:$A$777,$A415,СВЦЭМ!$B$34:$B$777,T$401)+'СЕТ СН'!$F$13</f>
        <v>584.05034418000002</v>
      </c>
      <c r="U415" s="37">
        <f>SUMIFS(СВЦЭМ!$L$34:$L$777,СВЦЭМ!$A$34:$A$777,$A415,СВЦЭМ!$B$34:$B$777,U$401)+'СЕТ СН'!$F$13</f>
        <v>570.40301108000006</v>
      </c>
      <c r="V415" s="37">
        <f>SUMIFS(СВЦЭМ!$L$34:$L$777,СВЦЭМ!$A$34:$A$777,$A415,СВЦЭМ!$B$34:$B$777,V$401)+'СЕТ СН'!$F$13</f>
        <v>569.78877765000004</v>
      </c>
      <c r="W415" s="37">
        <f>SUMIFS(СВЦЭМ!$L$34:$L$777,СВЦЭМ!$A$34:$A$777,$A415,СВЦЭМ!$B$34:$B$777,W$401)+'СЕТ СН'!$F$13</f>
        <v>600.89094241999999</v>
      </c>
      <c r="X415" s="37">
        <f>SUMIFS(СВЦЭМ!$L$34:$L$777,СВЦЭМ!$A$34:$A$777,$A415,СВЦЭМ!$B$34:$B$777,X$401)+'СЕТ СН'!$F$13</f>
        <v>689.94609802000002</v>
      </c>
      <c r="Y415" s="37">
        <f>SUMIFS(СВЦЭМ!$L$34:$L$777,СВЦЭМ!$A$34:$A$777,$A415,СВЦЭМ!$B$34:$B$777,Y$401)+'СЕТ СН'!$F$13</f>
        <v>797.86105325000005</v>
      </c>
    </row>
    <row r="416" spans="1:27" ht="15.75" x14ac:dyDescent="0.2">
      <c r="A416" s="36">
        <f t="shared" si="11"/>
        <v>43266</v>
      </c>
      <c r="B416" s="37">
        <f>SUMIFS(СВЦЭМ!$L$34:$L$777,СВЦЭМ!$A$34:$A$777,$A416,СВЦЭМ!$B$34:$B$777,B$401)+'СЕТ СН'!$F$13</f>
        <v>787.47719864999999</v>
      </c>
      <c r="C416" s="37">
        <f>SUMIFS(СВЦЭМ!$L$34:$L$777,СВЦЭМ!$A$34:$A$777,$A416,СВЦЭМ!$B$34:$B$777,C$401)+'СЕТ СН'!$F$13</f>
        <v>835.06365006999999</v>
      </c>
      <c r="D416" s="37">
        <f>SUMIFS(СВЦЭМ!$L$34:$L$777,СВЦЭМ!$A$34:$A$777,$A416,СВЦЭМ!$B$34:$B$777,D$401)+'СЕТ СН'!$F$13</f>
        <v>833.39631083999996</v>
      </c>
      <c r="E416" s="37">
        <f>SUMIFS(СВЦЭМ!$L$34:$L$777,СВЦЭМ!$A$34:$A$777,$A416,СВЦЭМ!$B$34:$B$777,E$401)+'СЕТ СН'!$F$13</f>
        <v>828.17388559000005</v>
      </c>
      <c r="F416" s="37">
        <f>SUMIFS(СВЦЭМ!$L$34:$L$777,СВЦЭМ!$A$34:$A$777,$A416,СВЦЭМ!$B$34:$B$777,F$401)+'СЕТ СН'!$F$13</f>
        <v>826.55423517999998</v>
      </c>
      <c r="G416" s="37">
        <f>SUMIFS(СВЦЭМ!$L$34:$L$777,СВЦЭМ!$A$34:$A$777,$A416,СВЦЭМ!$B$34:$B$777,G$401)+'СЕТ СН'!$F$13</f>
        <v>828.79274435000002</v>
      </c>
      <c r="H416" s="37">
        <f>SUMIFS(СВЦЭМ!$L$34:$L$777,СВЦЭМ!$A$34:$A$777,$A416,СВЦЭМ!$B$34:$B$777,H$401)+'СЕТ СН'!$F$13</f>
        <v>781.0889846</v>
      </c>
      <c r="I416" s="37">
        <f>SUMIFS(СВЦЭМ!$L$34:$L$777,СВЦЭМ!$A$34:$A$777,$A416,СВЦЭМ!$B$34:$B$777,I$401)+'СЕТ СН'!$F$13</f>
        <v>652.06868382000005</v>
      </c>
      <c r="J416" s="37">
        <f>SUMIFS(СВЦЭМ!$L$34:$L$777,СВЦЭМ!$A$34:$A$777,$A416,СВЦЭМ!$B$34:$B$777,J$401)+'СЕТ СН'!$F$13</f>
        <v>580.7384773</v>
      </c>
      <c r="K416" s="37">
        <f>SUMIFS(СВЦЭМ!$L$34:$L$777,СВЦЭМ!$A$34:$A$777,$A416,СВЦЭМ!$B$34:$B$777,K$401)+'СЕТ СН'!$F$13</f>
        <v>555.17136649999998</v>
      </c>
      <c r="L416" s="37">
        <f>SUMIFS(СВЦЭМ!$L$34:$L$777,СВЦЭМ!$A$34:$A$777,$A416,СВЦЭМ!$B$34:$B$777,L$401)+'СЕТ СН'!$F$13</f>
        <v>553.67667936999999</v>
      </c>
      <c r="M416" s="37">
        <f>SUMIFS(СВЦЭМ!$L$34:$L$777,СВЦЭМ!$A$34:$A$777,$A416,СВЦЭМ!$B$34:$B$777,M$401)+'СЕТ СН'!$F$13</f>
        <v>539.67437543000005</v>
      </c>
      <c r="N416" s="37">
        <f>SUMIFS(СВЦЭМ!$L$34:$L$777,СВЦЭМ!$A$34:$A$777,$A416,СВЦЭМ!$B$34:$B$777,N$401)+'СЕТ СН'!$F$13</f>
        <v>542.98297453999999</v>
      </c>
      <c r="O416" s="37">
        <f>SUMIFS(СВЦЭМ!$L$34:$L$777,СВЦЭМ!$A$34:$A$777,$A416,СВЦЭМ!$B$34:$B$777,O$401)+'СЕТ СН'!$F$13</f>
        <v>542.64957936999997</v>
      </c>
      <c r="P416" s="37">
        <f>SUMIFS(СВЦЭМ!$L$34:$L$777,СВЦЭМ!$A$34:$A$777,$A416,СВЦЭМ!$B$34:$B$777,P$401)+'СЕТ СН'!$F$13</f>
        <v>546.57557446999999</v>
      </c>
      <c r="Q416" s="37">
        <f>SUMIFS(СВЦЭМ!$L$34:$L$777,СВЦЭМ!$A$34:$A$777,$A416,СВЦЭМ!$B$34:$B$777,Q$401)+'СЕТ СН'!$F$13</f>
        <v>576.60995771</v>
      </c>
      <c r="R416" s="37">
        <f>SUMIFS(СВЦЭМ!$L$34:$L$777,СВЦЭМ!$A$34:$A$777,$A416,СВЦЭМ!$B$34:$B$777,R$401)+'СЕТ СН'!$F$13</f>
        <v>560.48660257999995</v>
      </c>
      <c r="S416" s="37">
        <f>SUMIFS(СВЦЭМ!$L$34:$L$777,СВЦЭМ!$A$34:$A$777,$A416,СВЦЭМ!$B$34:$B$777,S$401)+'СЕТ СН'!$F$13</f>
        <v>552.18890340999997</v>
      </c>
      <c r="T416" s="37">
        <f>SUMIFS(СВЦЭМ!$L$34:$L$777,СВЦЭМ!$A$34:$A$777,$A416,СВЦЭМ!$B$34:$B$777,T$401)+'СЕТ СН'!$F$13</f>
        <v>551.56361464999998</v>
      </c>
      <c r="U416" s="37">
        <f>SUMIFS(СВЦЭМ!$L$34:$L$777,СВЦЭМ!$A$34:$A$777,$A416,СВЦЭМ!$B$34:$B$777,U$401)+'СЕТ СН'!$F$13</f>
        <v>553.31729101999997</v>
      </c>
      <c r="V416" s="37">
        <f>SUMIFS(СВЦЭМ!$L$34:$L$777,СВЦЭМ!$A$34:$A$777,$A416,СВЦЭМ!$B$34:$B$777,V$401)+'СЕТ СН'!$F$13</f>
        <v>557.82225758000004</v>
      </c>
      <c r="W416" s="37">
        <f>SUMIFS(СВЦЭМ!$L$34:$L$777,СВЦЭМ!$A$34:$A$777,$A416,СВЦЭМ!$B$34:$B$777,W$401)+'СЕТ СН'!$F$13</f>
        <v>598.81084285999998</v>
      </c>
      <c r="X416" s="37">
        <f>SUMIFS(СВЦЭМ!$L$34:$L$777,СВЦЭМ!$A$34:$A$777,$A416,СВЦЭМ!$B$34:$B$777,X$401)+'СЕТ СН'!$F$13</f>
        <v>677.70546602000002</v>
      </c>
      <c r="Y416" s="37">
        <f>SUMIFS(СВЦЭМ!$L$34:$L$777,СВЦЭМ!$A$34:$A$777,$A416,СВЦЭМ!$B$34:$B$777,Y$401)+'СЕТ СН'!$F$13</f>
        <v>769.21843119000005</v>
      </c>
    </row>
    <row r="417" spans="1:25" ht="15.75" x14ac:dyDescent="0.2">
      <c r="A417" s="36">
        <f t="shared" si="11"/>
        <v>43267</v>
      </c>
      <c r="B417" s="37">
        <f>SUMIFS(СВЦЭМ!$L$34:$L$777,СВЦЭМ!$A$34:$A$777,$A417,СВЦЭМ!$B$34:$B$777,B$401)+'СЕТ СН'!$F$13</f>
        <v>789.09606403999999</v>
      </c>
      <c r="C417" s="37">
        <f>SUMIFS(СВЦЭМ!$L$34:$L$777,СВЦЭМ!$A$34:$A$777,$A417,СВЦЭМ!$B$34:$B$777,C$401)+'СЕТ СН'!$F$13</f>
        <v>830.14820949</v>
      </c>
      <c r="D417" s="37">
        <f>SUMIFS(СВЦЭМ!$L$34:$L$777,СВЦЭМ!$A$34:$A$777,$A417,СВЦЭМ!$B$34:$B$777,D$401)+'СЕТ СН'!$F$13</f>
        <v>833.17764337999995</v>
      </c>
      <c r="E417" s="37">
        <f>SUMIFS(СВЦЭМ!$L$34:$L$777,СВЦЭМ!$A$34:$A$777,$A417,СВЦЭМ!$B$34:$B$777,E$401)+'СЕТ СН'!$F$13</f>
        <v>828.18184015999998</v>
      </c>
      <c r="F417" s="37">
        <f>SUMIFS(СВЦЭМ!$L$34:$L$777,СВЦЭМ!$A$34:$A$777,$A417,СВЦЭМ!$B$34:$B$777,F$401)+'СЕТ СН'!$F$13</f>
        <v>824.09712442</v>
      </c>
      <c r="G417" s="37">
        <f>SUMIFS(СВЦЭМ!$L$34:$L$777,СВЦЭМ!$A$34:$A$777,$A417,СВЦЭМ!$B$34:$B$777,G$401)+'СЕТ СН'!$F$13</f>
        <v>827.68656491000002</v>
      </c>
      <c r="H417" s="37">
        <f>SUMIFS(СВЦЭМ!$L$34:$L$777,СВЦЭМ!$A$34:$A$777,$A417,СВЦЭМ!$B$34:$B$777,H$401)+'СЕТ СН'!$F$13</f>
        <v>794.93428641000003</v>
      </c>
      <c r="I417" s="37">
        <f>SUMIFS(СВЦЭМ!$L$34:$L$777,СВЦЭМ!$A$34:$A$777,$A417,СВЦЭМ!$B$34:$B$777,I$401)+'СЕТ СН'!$F$13</f>
        <v>678.73659109000005</v>
      </c>
      <c r="J417" s="37">
        <f>SUMIFS(СВЦЭМ!$L$34:$L$777,СВЦЭМ!$A$34:$A$777,$A417,СВЦЭМ!$B$34:$B$777,J$401)+'СЕТ СН'!$F$13</f>
        <v>570.19623974000001</v>
      </c>
      <c r="K417" s="37">
        <f>SUMIFS(СВЦЭМ!$L$34:$L$777,СВЦЭМ!$A$34:$A$777,$A417,СВЦЭМ!$B$34:$B$777,K$401)+'СЕТ СН'!$F$13</f>
        <v>534.70623350000005</v>
      </c>
      <c r="L417" s="37">
        <f>SUMIFS(СВЦЭМ!$L$34:$L$777,СВЦЭМ!$A$34:$A$777,$A417,СВЦЭМ!$B$34:$B$777,L$401)+'СЕТ СН'!$F$13</f>
        <v>524.46675919999996</v>
      </c>
      <c r="M417" s="37">
        <f>SUMIFS(СВЦЭМ!$L$34:$L$777,СВЦЭМ!$A$34:$A$777,$A417,СВЦЭМ!$B$34:$B$777,M$401)+'СЕТ СН'!$F$13</f>
        <v>520.19181199000002</v>
      </c>
      <c r="N417" s="37">
        <f>SUMIFS(СВЦЭМ!$L$34:$L$777,СВЦЭМ!$A$34:$A$777,$A417,СВЦЭМ!$B$34:$B$777,N$401)+'СЕТ СН'!$F$13</f>
        <v>524.70421110999996</v>
      </c>
      <c r="O417" s="37">
        <f>SUMIFS(СВЦЭМ!$L$34:$L$777,СВЦЭМ!$A$34:$A$777,$A417,СВЦЭМ!$B$34:$B$777,O$401)+'СЕТ СН'!$F$13</f>
        <v>531.77838371999997</v>
      </c>
      <c r="P417" s="37">
        <f>SUMIFS(СВЦЭМ!$L$34:$L$777,СВЦЭМ!$A$34:$A$777,$A417,СВЦЭМ!$B$34:$B$777,P$401)+'СЕТ СН'!$F$13</f>
        <v>544.27171066999995</v>
      </c>
      <c r="Q417" s="37">
        <f>SUMIFS(СВЦЭМ!$L$34:$L$777,СВЦЭМ!$A$34:$A$777,$A417,СВЦЭМ!$B$34:$B$777,Q$401)+'СЕТ СН'!$F$13</f>
        <v>545.07751928000005</v>
      </c>
      <c r="R417" s="37">
        <f>SUMIFS(СВЦЭМ!$L$34:$L$777,СВЦЭМ!$A$34:$A$777,$A417,СВЦЭМ!$B$34:$B$777,R$401)+'СЕТ СН'!$F$13</f>
        <v>546.10270881999998</v>
      </c>
      <c r="S417" s="37">
        <f>SUMIFS(СВЦЭМ!$L$34:$L$777,СВЦЭМ!$A$34:$A$777,$A417,СВЦЭМ!$B$34:$B$777,S$401)+'СЕТ СН'!$F$13</f>
        <v>533.44208057000003</v>
      </c>
      <c r="T417" s="37">
        <f>SUMIFS(СВЦЭМ!$L$34:$L$777,СВЦЭМ!$A$34:$A$777,$A417,СВЦЭМ!$B$34:$B$777,T$401)+'СЕТ СН'!$F$13</f>
        <v>531.42189633999999</v>
      </c>
      <c r="U417" s="37">
        <f>SUMIFS(СВЦЭМ!$L$34:$L$777,СВЦЭМ!$A$34:$A$777,$A417,СВЦЭМ!$B$34:$B$777,U$401)+'СЕТ СН'!$F$13</f>
        <v>536.25364180999998</v>
      </c>
      <c r="V417" s="37">
        <f>SUMIFS(СВЦЭМ!$L$34:$L$777,СВЦЭМ!$A$34:$A$777,$A417,СВЦЭМ!$B$34:$B$777,V$401)+'СЕТ СН'!$F$13</f>
        <v>526.20271326</v>
      </c>
      <c r="W417" s="37">
        <f>SUMIFS(СВЦЭМ!$L$34:$L$777,СВЦЭМ!$A$34:$A$777,$A417,СВЦЭМ!$B$34:$B$777,W$401)+'СЕТ СН'!$F$13</f>
        <v>566.3072813</v>
      </c>
      <c r="X417" s="37">
        <f>SUMIFS(СВЦЭМ!$L$34:$L$777,СВЦЭМ!$A$34:$A$777,$A417,СВЦЭМ!$B$34:$B$777,X$401)+'СЕТ СН'!$F$13</f>
        <v>650.46774915000003</v>
      </c>
      <c r="Y417" s="37">
        <f>SUMIFS(СВЦЭМ!$L$34:$L$777,СВЦЭМ!$A$34:$A$777,$A417,СВЦЭМ!$B$34:$B$777,Y$401)+'СЕТ СН'!$F$13</f>
        <v>757.65575864000004</v>
      </c>
    </row>
    <row r="418" spans="1:25" ht="15.75" x14ac:dyDescent="0.2">
      <c r="A418" s="36">
        <f t="shared" si="11"/>
        <v>43268</v>
      </c>
      <c r="B418" s="37">
        <f>SUMIFS(СВЦЭМ!$L$34:$L$777,СВЦЭМ!$A$34:$A$777,$A418,СВЦЭМ!$B$34:$B$777,B$401)+'СЕТ СН'!$F$13</f>
        <v>788.45537260000003</v>
      </c>
      <c r="C418" s="37">
        <f>SUMIFS(СВЦЭМ!$L$34:$L$777,СВЦЭМ!$A$34:$A$777,$A418,СВЦЭМ!$B$34:$B$777,C$401)+'СЕТ СН'!$F$13</f>
        <v>835.70760013999995</v>
      </c>
      <c r="D418" s="37">
        <f>SUMIFS(СВЦЭМ!$L$34:$L$777,СВЦЭМ!$A$34:$A$777,$A418,СВЦЭМ!$B$34:$B$777,D$401)+'СЕТ СН'!$F$13</f>
        <v>838.36535662999995</v>
      </c>
      <c r="E418" s="37">
        <f>SUMIFS(СВЦЭМ!$L$34:$L$777,СВЦЭМ!$A$34:$A$777,$A418,СВЦЭМ!$B$34:$B$777,E$401)+'СЕТ СН'!$F$13</f>
        <v>833.20939393000003</v>
      </c>
      <c r="F418" s="37">
        <f>SUMIFS(СВЦЭМ!$L$34:$L$777,СВЦЭМ!$A$34:$A$777,$A418,СВЦЭМ!$B$34:$B$777,F$401)+'СЕТ СН'!$F$13</f>
        <v>827.58570685999996</v>
      </c>
      <c r="G418" s="37">
        <f>SUMIFS(СВЦЭМ!$L$34:$L$777,СВЦЭМ!$A$34:$A$777,$A418,СВЦЭМ!$B$34:$B$777,G$401)+'СЕТ СН'!$F$13</f>
        <v>820.52175017000002</v>
      </c>
      <c r="H418" s="37">
        <f>SUMIFS(СВЦЭМ!$L$34:$L$777,СВЦЭМ!$A$34:$A$777,$A418,СВЦЭМ!$B$34:$B$777,H$401)+'СЕТ СН'!$F$13</f>
        <v>814.55457510999997</v>
      </c>
      <c r="I418" s="37">
        <f>SUMIFS(СВЦЭМ!$L$34:$L$777,СВЦЭМ!$A$34:$A$777,$A418,СВЦЭМ!$B$34:$B$777,I$401)+'СЕТ СН'!$F$13</f>
        <v>735.54713901000002</v>
      </c>
      <c r="J418" s="37">
        <f>SUMIFS(СВЦЭМ!$L$34:$L$777,СВЦЭМ!$A$34:$A$777,$A418,СВЦЭМ!$B$34:$B$777,J$401)+'СЕТ СН'!$F$13</f>
        <v>617.98589042000003</v>
      </c>
      <c r="K418" s="37">
        <f>SUMIFS(СВЦЭМ!$L$34:$L$777,СВЦЭМ!$A$34:$A$777,$A418,СВЦЭМ!$B$34:$B$777,K$401)+'СЕТ СН'!$F$13</f>
        <v>553.25440678999996</v>
      </c>
      <c r="L418" s="37">
        <f>SUMIFS(СВЦЭМ!$L$34:$L$777,СВЦЭМ!$A$34:$A$777,$A418,СВЦЭМ!$B$34:$B$777,L$401)+'СЕТ СН'!$F$13</f>
        <v>526.42772780999996</v>
      </c>
      <c r="M418" s="37">
        <f>SUMIFS(СВЦЭМ!$L$34:$L$777,СВЦЭМ!$A$34:$A$777,$A418,СВЦЭМ!$B$34:$B$777,M$401)+'СЕТ СН'!$F$13</f>
        <v>520.09284997999998</v>
      </c>
      <c r="N418" s="37">
        <f>SUMIFS(СВЦЭМ!$L$34:$L$777,СВЦЭМ!$A$34:$A$777,$A418,СВЦЭМ!$B$34:$B$777,N$401)+'СЕТ СН'!$F$13</f>
        <v>519.88793163000003</v>
      </c>
      <c r="O418" s="37">
        <f>SUMIFS(СВЦЭМ!$L$34:$L$777,СВЦЭМ!$A$34:$A$777,$A418,СВЦЭМ!$B$34:$B$777,O$401)+'СЕТ СН'!$F$13</f>
        <v>517.16428553000003</v>
      </c>
      <c r="P418" s="37">
        <f>SUMIFS(СВЦЭМ!$L$34:$L$777,СВЦЭМ!$A$34:$A$777,$A418,СВЦЭМ!$B$34:$B$777,P$401)+'СЕТ СН'!$F$13</f>
        <v>547.88076725999997</v>
      </c>
      <c r="Q418" s="37">
        <f>SUMIFS(СВЦЭМ!$L$34:$L$777,СВЦЭМ!$A$34:$A$777,$A418,СВЦЭМ!$B$34:$B$777,Q$401)+'СЕТ СН'!$F$13</f>
        <v>556.31627406999996</v>
      </c>
      <c r="R418" s="37">
        <f>SUMIFS(СВЦЭМ!$L$34:$L$777,СВЦЭМ!$A$34:$A$777,$A418,СВЦЭМ!$B$34:$B$777,R$401)+'СЕТ СН'!$F$13</f>
        <v>555.48862904999999</v>
      </c>
      <c r="S418" s="37">
        <f>SUMIFS(СВЦЭМ!$L$34:$L$777,СВЦЭМ!$A$34:$A$777,$A418,СВЦЭМ!$B$34:$B$777,S$401)+'СЕТ СН'!$F$13</f>
        <v>525.98886326000002</v>
      </c>
      <c r="T418" s="37">
        <f>SUMIFS(СВЦЭМ!$L$34:$L$777,СВЦЭМ!$A$34:$A$777,$A418,СВЦЭМ!$B$34:$B$777,T$401)+'СЕТ СН'!$F$13</f>
        <v>515.33895556000004</v>
      </c>
      <c r="U418" s="37">
        <f>SUMIFS(СВЦЭМ!$L$34:$L$777,СВЦЭМ!$A$34:$A$777,$A418,СВЦЭМ!$B$34:$B$777,U$401)+'СЕТ СН'!$F$13</f>
        <v>519.71527115000004</v>
      </c>
      <c r="V418" s="37">
        <f>SUMIFS(СВЦЭМ!$L$34:$L$777,СВЦЭМ!$A$34:$A$777,$A418,СВЦЭМ!$B$34:$B$777,V$401)+'СЕТ СН'!$F$13</f>
        <v>514.73837001000004</v>
      </c>
      <c r="W418" s="37">
        <f>SUMIFS(СВЦЭМ!$L$34:$L$777,СВЦЭМ!$A$34:$A$777,$A418,СВЦЭМ!$B$34:$B$777,W$401)+'СЕТ СН'!$F$13</f>
        <v>561.59741135000002</v>
      </c>
      <c r="X418" s="37">
        <f>SUMIFS(СВЦЭМ!$L$34:$L$777,СВЦЭМ!$A$34:$A$777,$A418,СВЦЭМ!$B$34:$B$777,X$401)+'СЕТ СН'!$F$13</f>
        <v>614.55246498999998</v>
      </c>
      <c r="Y418" s="37">
        <f>SUMIFS(СВЦЭМ!$L$34:$L$777,СВЦЭМ!$A$34:$A$777,$A418,СВЦЭМ!$B$34:$B$777,Y$401)+'СЕТ СН'!$F$13</f>
        <v>719.94195044000003</v>
      </c>
    </row>
    <row r="419" spans="1:25" ht="15.75" x14ac:dyDescent="0.2">
      <c r="A419" s="36">
        <f t="shared" si="11"/>
        <v>43269</v>
      </c>
      <c r="B419" s="37">
        <f>SUMIFS(СВЦЭМ!$L$34:$L$777,СВЦЭМ!$A$34:$A$777,$A419,СВЦЭМ!$B$34:$B$777,B$401)+'СЕТ СН'!$F$13</f>
        <v>828.25160251</v>
      </c>
      <c r="C419" s="37">
        <f>SUMIFS(СВЦЭМ!$L$34:$L$777,СВЦЭМ!$A$34:$A$777,$A419,СВЦЭМ!$B$34:$B$777,C$401)+'СЕТ СН'!$F$13</f>
        <v>846.72930956000005</v>
      </c>
      <c r="D419" s="37">
        <f>SUMIFS(СВЦЭМ!$L$34:$L$777,СВЦЭМ!$A$34:$A$777,$A419,СВЦЭМ!$B$34:$B$777,D$401)+'СЕТ СН'!$F$13</f>
        <v>837.85790044999999</v>
      </c>
      <c r="E419" s="37">
        <f>SUMIFS(СВЦЭМ!$L$34:$L$777,СВЦЭМ!$A$34:$A$777,$A419,СВЦЭМ!$B$34:$B$777,E$401)+'СЕТ СН'!$F$13</f>
        <v>831.60137683999994</v>
      </c>
      <c r="F419" s="37">
        <f>SUMIFS(СВЦЭМ!$L$34:$L$777,СВЦЭМ!$A$34:$A$777,$A419,СВЦЭМ!$B$34:$B$777,F$401)+'СЕТ СН'!$F$13</f>
        <v>826.65951861999997</v>
      </c>
      <c r="G419" s="37">
        <f>SUMIFS(СВЦЭМ!$L$34:$L$777,СВЦЭМ!$A$34:$A$777,$A419,СВЦЭМ!$B$34:$B$777,G$401)+'СЕТ СН'!$F$13</f>
        <v>830.92264135000005</v>
      </c>
      <c r="H419" s="37">
        <f>SUMIFS(СВЦЭМ!$L$34:$L$777,СВЦЭМ!$A$34:$A$777,$A419,СВЦЭМ!$B$34:$B$777,H$401)+'СЕТ СН'!$F$13</f>
        <v>799.09921592000001</v>
      </c>
      <c r="I419" s="37">
        <f>SUMIFS(СВЦЭМ!$L$34:$L$777,СВЦЭМ!$A$34:$A$777,$A419,СВЦЭМ!$B$34:$B$777,I$401)+'СЕТ СН'!$F$13</f>
        <v>682.45012595000003</v>
      </c>
      <c r="J419" s="37">
        <f>SUMIFS(СВЦЭМ!$L$34:$L$777,СВЦЭМ!$A$34:$A$777,$A419,СВЦЭМ!$B$34:$B$777,J$401)+'СЕТ СН'!$F$13</f>
        <v>584.58918209000001</v>
      </c>
      <c r="K419" s="37">
        <f>SUMIFS(СВЦЭМ!$L$34:$L$777,СВЦЭМ!$A$34:$A$777,$A419,СВЦЭМ!$B$34:$B$777,K$401)+'СЕТ СН'!$F$13</f>
        <v>543.43340733000002</v>
      </c>
      <c r="L419" s="37">
        <f>SUMIFS(СВЦЭМ!$L$34:$L$777,СВЦЭМ!$A$34:$A$777,$A419,СВЦЭМ!$B$34:$B$777,L$401)+'СЕТ СН'!$F$13</f>
        <v>539.51529259999995</v>
      </c>
      <c r="M419" s="37">
        <f>SUMIFS(СВЦЭМ!$L$34:$L$777,СВЦЭМ!$A$34:$A$777,$A419,СВЦЭМ!$B$34:$B$777,M$401)+'СЕТ СН'!$F$13</f>
        <v>541.37155917999996</v>
      </c>
      <c r="N419" s="37">
        <f>SUMIFS(СВЦЭМ!$L$34:$L$777,СВЦЭМ!$A$34:$A$777,$A419,СВЦЭМ!$B$34:$B$777,N$401)+'СЕТ СН'!$F$13</f>
        <v>533.44672427</v>
      </c>
      <c r="O419" s="37">
        <f>SUMIFS(СВЦЭМ!$L$34:$L$777,СВЦЭМ!$A$34:$A$777,$A419,СВЦЭМ!$B$34:$B$777,O$401)+'СЕТ СН'!$F$13</f>
        <v>528.89776534999999</v>
      </c>
      <c r="P419" s="37">
        <f>SUMIFS(СВЦЭМ!$L$34:$L$777,СВЦЭМ!$A$34:$A$777,$A419,СВЦЭМ!$B$34:$B$777,P$401)+'СЕТ СН'!$F$13</f>
        <v>540.83087011999999</v>
      </c>
      <c r="Q419" s="37">
        <f>SUMIFS(СВЦЭМ!$L$34:$L$777,СВЦЭМ!$A$34:$A$777,$A419,СВЦЭМ!$B$34:$B$777,Q$401)+'СЕТ СН'!$F$13</f>
        <v>541.06711075999999</v>
      </c>
      <c r="R419" s="37">
        <f>SUMIFS(СВЦЭМ!$L$34:$L$777,СВЦЭМ!$A$34:$A$777,$A419,СВЦЭМ!$B$34:$B$777,R$401)+'СЕТ СН'!$F$13</f>
        <v>545.56559427000002</v>
      </c>
      <c r="S419" s="37">
        <f>SUMIFS(СВЦЭМ!$L$34:$L$777,СВЦЭМ!$A$34:$A$777,$A419,СВЦЭМ!$B$34:$B$777,S$401)+'СЕТ СН'!$F$13</f>
        <v>539.53630477000002</v>
      </c>
      <c r="T419" s="37">
        <f>SUMIFS(СВЦЭМ!$L$34:$L$777,СВЦЭМ!$A$34:$A$777,$A419,СВЦЭМ!$B$34:$B$777,T$401)+'СЕТ СН'!$F$13</f>
        <v>532.63626139999997</v>
      </c>
      <c r="U419" s="37">
        <f>SUMIFS(СВЦЭМ!$L$34:$L$777,СВЦЭМ!$A$34:$A$777,$A419,СВЦЭМ!$B$34:$B$777,U$401)+'СЕТ СН'!$F$13</f>
        <v>542.93815280000001</v>
      </c>
      <c r="V419" s="37">
        <f>SUMIFS(СВЦЭМ!$L$34:$L$777,СВЦЭМ!$A$34:$A$777,$A419,СВЦЭМ!$B$34:$B$777,V$401)+'СЕТ СН'!$F$13</f>
        <v>546.26029447999997</v>
      </c>
      <c r="W419" s="37">
        <f>SUMIFS(СВЦЭМ!$L$34:$L$777,СВЦЭМ!$A$34:$A$777,$A419,СВЦЭМ!$B$34:$B$777,W$401)+'СЕТ СН'!$F$13</f>
        <v>581.07918505999999</v>
      </c>
      <c r="X419" s="37">
        <f>SUMIFS(СВЦЭМ!$L$34:$L$777,СВЦЭМ!$A$34:$A$777,$A419,СВЦЭМ!$B$34:$B$777,X$401)+'СЕТ СН'!$F$13</f>
        <v>662.52458320999995</v>
      </c>
      <c r="Y419" s="37">
        <f>SUMIFS(СВЦЭМ!$L$34:$L$777,СВЦЭМ!$A$34:$A$777,$A419,СВЦЭМ!$B$34:$B$777,Y$401)+'СЕТ СН'!$F$13</f>
        <v>761.71062471000005</v>
      </c>
    </row>
    <row r="420" spans="1:25" ht="15.75" x14ac:dyDescent="0.2">
      <c r="A420" s="36">
        <f t="shared" si="11"/>
        <v>43270</v>
      </c>
      <c r="B420" s="37">
        <f>SUMIFS(СВЦЭМ!$L$34:$L$777,СВЦЭМ!$A$34:$A$777,$A420,СВЦЭМ!$B$34:$B$777,B$401)+'СЕТ СН'!$F$13</f>
        <v>749.69496374000005</v>
      </c>
      <c r="C420" s="37">
        <f>SUMIFS(СВЦЭМ!$L$34:$L$777,СВЦЭМ!$A$34:$A$777,$A420,СВЦЭМ!$B$34:$B$777,C$401)+'СЕТ СН'!$F$13</f>
        <v>786.09854758999995</v>
      </c>
      <c r="D420" s="37">
        <f>SUMIFS(СВЦЭМ!$L$34:$L$777,СВЦЭМ!$A$34:$A$777,$A420,СВЦЭМ!$B$34:$B$777,D$401)+'СЕТ СН'!$F$13</f>
        <v>793.47857400999999</v>
      </c>
      <c r="E420" s="37">
        <f>SUMIFS(СВЦЭМ!$L$34:$L$777,СВЦЭМ!$A$34:$A$777,$A420,СВЦЭМ!$B$34:$B$777,E$401)+'СЕТ СН'!$F$13</f>
        <v>714.06827786999997</v>
      </c>
      <c r="F420" s="37">
        <f>SUMIFS(СВЦЭМ!$L$34:$L$777,СВЦЭМ!$A$34:$A$777,$A420,СВЦЭМ!$B$34:$B$777,F$401)+'СЕТ СН'!$F$13</f>
        <v>708.46761331000005</v>
      </c>
      <c r="G420" s="37">
        <f>SUMIFS(СВЦЭМ!$L$34:$L$777,СВЦЭМ!$A$34:$A$777,$A420,СВЦЭМ!$B$34:$B$777,G$401)+'СЕТ СН'!$F$13</f>
        <v>695.64897228999996</v>
      </c>
      <c r="H420" s="37">
        <f>SUMIFS(СВЦЭМ!$L$34:$L$777,СВЦЭМ!$A$34:$A$777,$A420,СВЦЭМ!$B$34:$B$777,H$401)+'СЕТ СН'!$F$13</f>
        <v>698.46983167999997</v>
      </c>
      <c r="I420" s="37">
        <f>SUMIFS(СВЦЭМ!$L$34:$L$777,СВЦЭМ!$A$34:$A$777,$A420,СВЦЭМ!$B$34:$B$777,I$401)+'СЕТ СН'!$F$13</f>
        <v>642.50283707000006</v>
      </c>
      <c r="J420" s="37">
        <f>SUMIFS(СВЦЭМ!$L$34:$L$777,СВЦЭМ!$A$34:$A$777,$A420,СВЦЭМ!$B$34:$B$777,J$401)+'СЕТ СН'!$F$13</f>
        <v>561.72491318000004</v>
      </c>
      <c r="K420" s="37">
        <f>SUMIFS(СВЦЭМ!$L$34:$L$777,СВЦЭМ!$A$34:$A$777,$A420,СВЦЭМ!$B$34:$B$777,K$401)+'СЕТ СН'!$F$13</f>
        <v>522.74825534000001</v>
      </c>
      <c r="L420" s="37">
        <f>SUMIFS(СВЦЭМ!$L$34:$L$777,СВЦЭМ!$A$34:$A$777,$A420,СВЦЭМ!$B$34:$B$777,L$401)+'СЕТ СН'!$F$13</f>
        <v>521.38890489000005</v>
      </c>
      <c r="M420" s="37">
        <f>SUMIFS(СВЦЭМ!$L$34:$L$777,СВЦЭМ!$A$34:$A$777,$A420,СВЦЭМ!$B$34:$B$777,M$401)+'СЕТ СН'!$F$13</f>
        <v>527.05833392</v>
      </c>
      <c r="N420" s="37">
        <f>SUMIFS(СВЦЭМ!$L$34:$L$777,СВЦЭМ!$A$34:$A$777,$A420,СВЦЭМ!$B$34:$B$777,N$401)+'СЕТ СН'!$F$13</f>
        <v>526.98374764000005</v>
      </c>
      <c r="O420" s="37">
        <f>SUMIFS(СВЦЭМ!$L$34:$L$777,СВЦЭМ!$A$34:$A$777,$A420,СВЦЭМ!$B$34:$B$777,O$401)+'СЕТ СН'!$F$13</f>
        <v>513.89656262000005</v>
      </c>
      <c r="P420" s="37">
        <f>SUMIFS(СВЦЭМ!$L$34:$L$777,СВЦЭМ!$A$34:$A$777,$A420,СВЦЭМ!$B$34:$B$777,P$401)+'СЕТ СН'!$F$13</f>
        <v>535.14252445</v>
      </c>
      <c r="Q420" s="37">
        <f>SUMIFS(СВЦЭМ!$L$34:$L$777,СВЦЭМ!$A$34:$A$777,$A420,СВЦЭМ!$B$34:$B$777,Q$401)+'СЕТ СН'!$F$13</f>
        <v>542.06206843999996</v>
      </c>
      <c r="R420" s="37">
        <f>SUMIFS(СВЦЭМ!$L$34:$L$777,СВЦЭМ!$A$34:$A$777,$A420,СВЦЭМ!$B$34:$B$777,R$401)+'СЕТ СН'!$F$13</f>
        <v>537.01527394000004</v>
      </c>
      <c r="S420" s="37">
        <f>SUMIFS(СВЦЭМ!$L$34:$L$777,СВЦЭМ!$A$34:$A$777,$A420,СВЦЭМ!$B$34:$B$777,S$401)+'СЕТ СН'!$F$13</f>
        <v>531.15595282000004</v>
      </c>
      <c r="T420" s="37">
        <f>SUMIFS(СВЦЭМ!$L$34:$L$777,СВЦЭМ!$A$34:$A$777,$A420,СВЦЭМ!$B$34:$B$777,T$401)+'СЕТ СН'!$F$13</f>
        <v>520.12247162000006</v>
      </c>
      <c r="U420" s="37">
        <f>SUMIFS(СВЦЭМ!$L$34:$L$777,СВЦЭМ!$A$34:$A$777,$A420,СВЦЭМ!$B$34:$B$777,U$401)+'СЕТ СН'!$F$13</f>
        <v>533.81766128000004</v>
      </c>
      <c r="V420" s="37">
        <f>SUMIFS(СВЦЭМ!$L$34:$L$777,СВЦЭМ!$A$34:$A$777,$A420,СВЦЭМ!$B$34:$B$777,V$401)+'СЕТ СН'!$F$13</f>
        <v>534.82777639999995</v>
      </c>
      <c r="W420" s="37">
        <f>SUMIFS(СВЦЭМ!$L$34:$L$777,СВЦЭМ!$A$34:$A$777,$A420,СВЦЭМ!$B$34:$B$777,W$401)+'СЕТ СН'!$F$13</f>
        <v>560.98901713999999</v>
      </c>
      <c r="X420" s="37">
        <f>SUMIFS(СВЦЭМ!$L$34:$L$777,СВЦЭМ!$A$34:$A$777,$A420,СВЦЭМ!$B$34:$B$777,X$401)+'СЕТ СН'!$F$13</f>
        <v>640.97506451000004</v>
      </c>
      <c r="Y420" s="37">
        <f>SUMIFS(СВЦЭМ!$L$34:$L$777,СВЦЭМ!$A$34:$A$777,$A420,СВЦЭМ!$B$34:$B$777,Y$401)+'СЕТ СН'!$F$13</f>
        <v>731.6993569</v>
      </c>
    </row>
    <row r="421" spans="1:25" ht="15.75" x14ac:dyDescent="0.2">
      <c r="A421" s="36">
        <f t="shared" si="11"/>
        <v>43271</v>
      </c>
      <c r="B421" s="37">
        <f>SUMIFS(СВЦЭМ!$L$34:$L$777,СВЦЭМ!$A$34:$A$777,$A421,СВЦЭМ!$B$34:$B$777,B$401)+'СЕТ СН'!$F$13</f>
        <v>718.45445081000003</v>
      </c>
      <c r="C421" s="37">
        <f>SUMIFS(СВЦЭМ!$L$34:$L$777,СВЦЭМ!$A$34:$A$777,$A421,СВЦЭМ!$B$34:$B$777,C$401)+'СЕТ СН'!$F$13</f>
        <v>745.27388587999997</v>
      </c>
      <c r="D421" s="37">
        <f>SUMIFS(СВЦЭМ!$L$34:$L$777,СВЦЭМ!$A$34:$A$777,$A421,СВЦЭМ!$B$34:$B$777,D$401)+'СЕТ СН'!$F$13</f>
        <v>783.70999925000001</v>
      </c>
      <c r="E421" s="37">
        <f>SUMIFS(СВЦЭМ!$L$34:$L$777,СВЦЭМ!$A$34:$A$777,$A421,СВЦЭМ!$B$34:$B$777,E$401)+'СЕТ СН'!$F$13</f>
        <v>797.10115802999997</v>
      </c>
      <c r="F421" s="37">
        <f>SUMIFS(СВЦЭМ!$L$34:$L$777,СВЦЭМ!$A$34:$A$777,$A421,СВЦЭМ!$B$34:$B$777,F$401)+'СЕТ СН'!$F$13</f>
        <v>795.80679235000002</v>
      </c>
      <c r="G421" s="37">
        <f>SUMIFS(СВЦЭМ!$L$34:$L$777,СВЦЭМ!$A$34:$A$777,$A421,СВЦЭМ!$B$34:$B$777,G$401)+'СЕТ СН'!$F$13</f>
        <v>776.87972600000001</v>
      </c>
      <c r="H421" s="37">
        <f>SUMIFS(СВЦЭМ!$L$34:$L$777,СВЦЭМ!$A$34:$A$777,$A421,СВЦЭМ!$B$34:$B$777,H$401)+'СЕТ СН'!$F$13</f>
        <v>700.16565950999995</v>
      </c>
      <c r="I421" s="37">
        <f>SUMIFS(СВЦЭМ!$L$34:$L$777,СВЦЭМ!$A$34:$A$777,$A421,СВЦЭМ!$B$34:$B$777,I$401)+'СЕТ СН'!$F$13</f>
        <v>589.86147593999999</v>
      </c>
      <c r="J421" s="37">
        <f>SUMIFS(СВЦЭМ!$L$34:$L$777,СВЦЭМ!$A$34:$A$777,$A421,СВЦЭМ!$B$34:$B$777,J$401)+'СЕТ СН'!$F$13</f>
        <v>526.37885214000005</v>
      </c>
      <c r="K421" s="37">
        <f>SUMIFS(СВЦЭМ!$L$34:$L$777,СВЦЭМ!$A$34:$A$777,$A421,СВЦЭМ!$B$34:$B$777,K$401)+'СЕТ СН'!$F$13</f>
        <v>499.10897531000001</v>
      </c>
      <c r="L421" s="37">
        <f>SUMIFS(СВЦЭМ!$L$34:$L$777,СВЦЭМ!$A$34:$A$777,$A421,СВЦЭМ!$B$34:$B$777,L$401)+'СЕТ СН'!$F$13</f>
        <v>506.81030511</v>
      </c>
      <c r="M421" s="37">
        <f>SUMIFS(СВЦЭМ!$L$34:$L$777,СВЦЭМ!$A$34:$A$777,$A421,СВЦЭМ!$B$34:$B$777,M$401)+'СЕТ СН'!$F$13</f>
        <v>508.50864125999999</v>
      </c>
      <c r="N421" s="37">
        <f>SUMIFS(СВЦЭМ!$L$34:$L$777,СВЦЭМ!$A$34:$A$777,$A421,СВЦЭМ!$B$34:$B$777,N$401)+'СЕТ СН'!$F$13</f>
        <v>511.52139631</v>
      </c>
      <c r="O421" s="37">
        <f>SUMIFS(СВЦЭМ!$L$34:$L$777,СВЦЭМ!$A$34:$A$777,$A421,СВЦЭМ!$B$34:$B$777,O$401)+'СЕТ СН'!$F$13</f>
        <v>516.02195215999996</v>
      </c>
      <c r="P421" s="37">
        <f>SUMIFS(СВЦЭМ!$L$34:$L$777,СВЦЭМ!$A$34:$A$777,$A421,СВЦЭМ!$B$34:$B$777,P$401)+'СЕТ СН'!$F$13</f>
        <v>518.73872540000002</v>
      </c>
      <c r="Q421" s="37">
        <f>SUMIFS(СВЦЭМ!$L$34:$L$777,СВЦЭМ!$A$34:$A$777,$A421,СВЦЭМ!$B$34:$B$777,Q$401)+'СЕТ СН'!$F$13</f>
        <v>524.41565718000004</v>
      </c>
      <c r="R421" s="37">
        <f>SUMIFS(СВЦЭМ!$L$34:$L$777,СВЦЭМ!$A$34:$A$777,$A421,СВЦЭМ!$B$34:$B$777,R$401)+'СЕТ СН'!$F$13</f>
        <v>530.32958711000003</v>
      </c>
      <c r="S421" s="37">
        <f>SUMIFS(СВЦЭМ!$L$34:$L$777,СВЦЭМ!$A$34:$A$777,$A421,СВЦЭМ!$B$34:$B$777,S$401)+'СЕТ СН'!$F$13</f>
        <v>555.84872442000005</v>
      </c>
      <c r="T421" s="37">
        <f>SUMIFS(СВЦЭМ!$L$34:$L$777,СВЦЭМ!$A$34:$A$777,$A421,СВЦЭМ!$B$34:$B$777,T$401)+'СЕТ СН'!$F$13</f>
        <v>564.67894285</v>
      </c>
      <c r="U421" s="37">
        <f>SUMIFS(СВЦЭМ!$L$34:$L$777,СВЦЭМ!$A$34:$A$777,$A421,СВЦЭМ!$B$34:$B$777,U$401)+'СЕТ СН'!$F$13</f>
        <v>567.07877225000004</v>
      </c>
      <c r="V421" s="37">
        <f>SUMIFS(СВЦЭМ!$L$34:$L$777,СВЦЭМ!$A$34:$A$777,$A421,СВЦЭМ!$B$34:$B$777,V$401)+'СЕТ СН'!$F$13</f>
        <v>565.58773021000002</v>
      </c>
      <c r="W421" s="37">
        <f>SUMIFS(СВЦЭМ!$L$34:$L$777,СВЦЭМ!$A$34:$A$777,$A421,СВЦЭМ!$B$34:$B$777,W$401)+'СЕТ СН'!$F$13</f>
        <v>601.05173554999999</v>
      </c>
      <c r="X421" s="37">
        <f>SUMIFS(СВЦЭМ!$L$34:$L$777,СВЦЭМ!$A$34:$A$777,$A421,СВЦЭМ!$B$34:$B$777,X$401)+'СЕТ СН'!$F$13</f>
        <v>664.80418771999996</v>
      </c>
      <c r="Y421" s="37">
        <f>SUMIFS(СВЦЭМ!$L$34:$L$777,СВЦЭМ!$A$34:$A$777,$A421,СВЦЭМ!$B$34:$B$777,Y$401)+'СЕТ СН'!$F$13</f>
        <v>748.76286205999997</v>
      </c>
    </row>
    <row r="422" spans="1:25" ht="15.75" x14ac:dyDescent="0.2">
      <c r="A422" s="36">
        <f t="shared" si="11"/>
        <v>43272</v>
      </c>
      <c r="B422" s="37">
        <f>SUMIFS(СВЦЭМ!$L$34:$L$777,СВЦЭМ!$A$34:$A$777,$A422,СВЦЭМ!$B$34:$B$777,B$401)+'СЕТ СН'!$F$13</f>
        <v>732.95222322999996</v>
      </c>
      <c r="C422" s="37">
        <f>SUMIFS(СВЦЭМ!$L$34:$L$777,СВЦЭМ!$A$34:$A$777,$A422,СВЦЭМ!$B$34:$B$777,C$401)+'СЕТ СН'!$F$13</f>
        <v>742.08263213999999</v>
      </c>
      <c r="D422" s="37">
        <f>SUMIFS(СВЦЭМ!$L$34:$L$777,СВЦЭМ!$A$34:$A$777,$A422,СВЦЭМ!$B$34:$B$777,D$401)+'СЕТ СН'!$F$13</f>
        <v>787.46063350999998</v>
      </c>
      <c r="E422" s="37">
        <f>SUMIFS(СВЦЭМ!$L$34:$L$777,СВЦЭМ!$A$34:$A$777,$A422,СВЦЭМ!$B$34:$B$777,E$401)+'СЕТ СН'!$F$13</f>
        <v>797.549711</v>
      </c>
      <c r="F422" s="37">
        <f>SUMIFS(СВЦЭМ!$L$34:$L$777,СВЦЭМ!$A$34:$A$777,$A422,СВЦЭМ!$B$34:$B$777,F$401)+'СЕТ СН'!$F$13</f>
        <v>792.94480702999999</v>
      </c>
      <c r="G422" s="37">
        <f>SUMIFS(СВЦЭМ!$L$34:$L$777,СВЦЭМ!$A$34:$A$777,$A422,СВЦЭМ!$B$34:$B$777,G$401)+'СЕТ СН'!$F$13</f>
        <v>788.77801900999998</v>
      </c>
      <c r="H422" s="37">
        <f>SUMIFS(СВЦЭМ!$L$34:$L$777,СВЦЭМ!$A$34:$A$777,$A422,СВЦЭМ!$B$34:$B$777,H$401)+'СЕТ СН'!$F$13</f>
        <v>721.73493289999999</v>
      </c>
      <c r="I422" s="37">
        <f>SUMIFS(СВЦЭМ!$L$34:$L$777,СВЦЭМ!$A$34:$A$777,$A422,СВЦЭМ!$B$34:$B$777,I$401)+'СЕТ СН'!$F$13</f>
        <v>631.63887016000001</v>
      </c>
      <c r="J422" s="37">
        <f>SUMIFS(СВЦЭМ!$L$34:$L$777,СВЦЭМ!$A$34:$A$777,$A422,СВЦЭМ!$B$34:$B$777,J$401)+'СЕТ СН'!$F$13</f>
        <v>567.74308539000003</v>
      </c>
      <c r="K422" s="37">
        <f>SUMIFS(СВЦЭМ!$L$34:$L$777,СВЦЭМ!$A$34:$A$777,$A422,СВЦЭМ!$B$34:$B$777,K$401)+'СЕТ СН'!$F$13</f>
        <v>520.40037368000003</v>
      </c>
      <c r="L422" s="37">
        <f>SUMIFS(СВЦЭМ!$L$34:$L$777,СВЦЭМ!$A$34:$A$777,$A422,СВЦЭМ!$B$34:$B$777,L$401)+'СЕТ СН'!$F$13</f>
        <v>506.47399767000002</v>
      </c>
      <c r="M422" s="37">
        <f>SUMIFS(СВЦЭМ!$L$34:$L$777,СВЦЭМ!$A$34:$A$777,$A422,СВЦЭМ!$B$34:$B$777,M$401)+'СЕТ СН'!$F$13</f>
        <v>508.19973658999999</v>
      </c>
      <c r="N422" s="37">
        <f>SUMIFS(СВЦЭМ!$L$34:$L$777,СВЦЭМ!$A$34:$A$777,$A422,СВЦЭМ!$B$34:$B$777,N$401)+'СЕТ СН'!$F$13</f>
        <v>511.71698989999999</v>
      </c>
      <c r="O422" s="37">
        <f>SUMIFS(СВЦЭМ!$L$34:$L$777,СВЦЭМ!$A$34:$A$777,$A422,СВЦЭМ!$B$34:$B$777,O$401)+'СЕТ СН'!$F$13</f>
        <v>518.90786132000005</v>
      </c>
      <c r="P422" s="37">
        <f>SUMIFS(СВЦЭМ!$L$34:$L$777,СВЦЭМ!$A$34:$A$777,$A422,СВЦЭМ!$B$34:$B$777,P$401)+'СЕТ СН'!$F$13</f>
        <v>523.18211623000002</v>
      </c>
      <c r="Q422" s="37">
        <f>SUMIFS(СВЦЭМ!$L$34:$L$777,СВЦЭМ!$A$34:$A$777,$A422,СВЦЭМ!$B$34:$B$777,Q$401)+'СЕТ СН'!$F$13</f>
        <v>522.75923775000001</v>
      </c>
      <c r="R422" s="37">
        <f>SUMIFS(СВЦЭМ!$L$34:$L$777,СВЦЭМ!$A$34:$A$777,$A422,СВЦЭМ!$B$34:$B$777,R$401)+'СЕТ СН'!$F$13</f>
        <v>545.3142325</v>
      </c>
      <c r="S422" s="37">
        <f>SUMIFS(СВЦЭМ!$L$34:$L$777,СВЦЭМ!$A$34:$A$777,$A422,СВЦЭМ!$B$34:$B$777,S$401)+'СЕТ СН'!$F$13</f>
        <v>517.89927747000002</v>
      </c>
      <c r="T422" s="37">
        <f>SUMIFS(СВЦЭМ!$L$34:$L$777,СВЦЭМ!$A$34:$A$777,$A422,СВЦЭМ!$B$34:$B$777,T$401)+'СЕТ СН'!$F$13</f>
        <v>509.37115168999998</v>
      </c>
      <c r="U422" s="37">
        <f>SUMIFS(СВЦЭМ!$L$34:$L$777,СВЦЭМ!$A$34:$A$777,$A422,СВЦЭМ!$B$34:$B$777,U$401)+'СЕТ СН'!$F$13</f>
        <v>506.68516244</v>
      </c>
      <c r="V422" s="37">
        <f>SUMIFS(СВЦЭМ!$L$34:$L$777,СВЦЭМ!$A$34:$A$777,$A422,СВЦЭМ!$B$34:$B$777,V$401)+'СЕТ СН'!$F$13</f>
        <v>516.73244030000001</v>
      </c>
      <c r="W422" s="37">
        <f>SUMIFS(СВЦЭМ!$L$34:$L$777,СВЦЭМ!$A$34:$A$777,$A422,СВЦЭМ!$B$34:$B$777,W$401)+'СЕТ СН'!$F$13</f>
        <v>556.69900504999998</v>
      </c>
      <c r="X422" s="37">
        <f>SUMIFS(СВЦЭМ!$L$34:$L$777,СВЦЭМ!$A$34:$A$777,$A422,СВЦЭМ!$B$34:$B$777,X$401)+'СЕТ СН'!$F$13</f>
        <v>638.50700991999997</v>
      </c>
      <c r="Y422" s="37">
        <f>SUMIFS(СВЦЭМ!$L$34:$L$777,СВЦЭМ!$A$34:$A$777,$A422,СВЦЭМ!$B$34:$B$777,Y$401)+'СЕТ СН'!$F$13</f>
        <v>715.27483003999998</v>
      </c>
    </row>
    <row r="423" spans="1:25" ht="15.75" x14ac:dyDescent="0.2">
      <c r="A423" s="36">
        <f t="shared" si="11"/>
        <v>43273</v>
      </c>
      <c r="B423" s="37">
        <f>SUMIFS(СВЦЭМ!$L$34:$L$777,СВЦЭМ!$A$34:$A$777,$A423,СВЦЭМ!$B$34:$B$777,B$401)+'СЕТ СН'!$F$13</f>
        <v>710.38568062000002</v>
      </c>
      <c r="C423" s="37">
        <f>SUMIFS(СВЦЭМ!$L$34:$L$777,СВЦЭМ!$A$34:$A$777,$A423,СВЦЭМ!$B$34:$B$777,C$401)+'СЕТ СН'!$F$13</f>
        <v>715.38101723</v>
      </c>
      <c r="D423" s="37">
        <f>SUMIFS(СВЦЭМ!$L$34:$L$777,СВЦЭМ!$A$34:$A$777,$A423,СВЦЭМ!$B$34:$B$777,D$401)+'СЕТ СН'!$F$13</f>
        <v>738.39792298999998</v>
      </c>
      <c r="E423" s="37">
        <f>SUMIFS(СВЦЭМ!$L$34:$L$777,СВЦЭМ!$A$34:$A$777,$A423,СВЦЭМ!$B$34:$B$777,E$401)+'СЕТ СН'!$F$13</f>
        <v>756.85511283000005</v>
      </c>
      <c r="F423" s="37">
        <f>SUMIFS(СВЦЭМ!$L$34:$L$777,СВЦЭМ!$A$34:$A$777,$A423,СВЦЭМ!$B$34:$B$777,F$401)+'СЕТ СН'!$F$13</f>
        <v>743.64331694999998</v>
      </c>
      <c r="G423" s="37">
        <f>SUMIFS(СВЦЭМ!$L$34:$L$777,СВЦЭМ!$A$34:$A$777,$A423,СВЦЭМ!$B$34:$B$777,G$401)+'СЕТ СН'!$F$13</f>
        <v>735.48080844000003</v>
      </c>
      <c r="H423" s="37">
        <f>SUMIFS(СВЦЭМ!$L$34:$L$777,СВЦЭМ!$A$34:$A$777,$A423,СВЦЭМ!$B$34:$B$777,H$401)+'СЕТ СН'!$F$13</f>
        <v>691.48568752000006</v>
      </c>
      <c r="I423" s="37">
        <f>SUMIFS(СВЦЭМ!$L$34:$L$777,СВЦЭМ!$A$34:$A$777,$A423,СВЦЭМ!$B$34:$B$777,I$401)+'СЕТ СН'!$F$13</f>
        <v>627.00455636000004</v>
      </c>
      <c r="J423" s="37">
        <f>SUMIFS(СВЦЭМ!$L$34:$L$777,СВЦЭМ!$A$34:$A$777,$A423,СВЦЭМ!$B$34:$B$777,J$401)+'СЕТ СН'!$F$13</f>
        <v>546.06511866999995</v>
      </c>
      <c r="K423" s="37">
        <f>SUMIFS(СВЦЭМ!$L$34:$L$777,СВЦЭМ!$A$34:$A$777,$A423,СВЦЭМ!$B$34:$B$777,K$401)+'СЕТ СН'!$F$13</f>
        <v>509.73484532999998</v>
      </c>
      <c r="L423" s="37">
        <f>SUMIFS(СВЦЭМ!$L$34:$L$777,СВЦЭМ!$A$34:$A$777,$A423,СВЦЭМ!$B$34:$B$777,L$401)+'СЕТ СН'!$F$13</f>
        <v>502.95898464999999</v>
      </c>
      <c r="M423" s="37">
        <f>SUMIFS(СВЦЭМ!$L$34:$L$777,СВЦЭМ!$A$34:$A$777,$A423,СВЦЭМ!$B$34:$B$777,M$401)+'СЕТ СН'!$F$13</f>
        <v>504.76533281000002</v>
      </c>
      <c r="N423" s="37">
        <f>SUMIFS(СВЦЭМ!$L$34:$L$777,СВЦЭМ!$A$34:$A$777,$A423,СВЦЭМ!$B$34:$B$777,N$401)+'СЕТ СН'!$F$13</f>
        <v>508.68915056999998</v>
      </c>
      <c r="O423" s="37">
        <f>SUMIFS(СВЦЭМ!$L$34:$L$777,СВЦЭМ!$A$34:$A$777,$A423,СВЦЭМ!$B$34:$B$777,O$401)+'СЕТ СН'!$F$13</f>
        <v>506.37134978</v>
      </c>
      <c r="P423" s="37">
        <f>SUMIFS(СВЦЭМ!$L$34:$L$777,СВЦЭМ!$A$34:$A$777,$A423,СВЦЭМ!$B$34:$B$777,P$401)+'СЕТ СН'!$F$13</f>
        <v>502.73661142999998</v>
      </c>
      <c r="Q423" s="37">
        <f>SUMIFS(СВЦЭМ!$L$34:$L$777,СВЦЭМ!$A$34:$A$777,$A423,СВЦЭМ!$B$34:$B$777,Q$401)+'СЕТ СН'!$F$13</f>
        <v>499.65476361999998</v>
      </c>
      <c r="R423" s="37">
        <f>SUMIFS(СВЦЭМ!$L$34:$L$777,СВЦЭМ!$A$34:$A$777,$A423,СВЦЭМ!$B$34:$B$777,R$401)+'СЕТ СН'!$F$13</f>
        <v>527.93907793999995</v>
      </c>
      <c r="S423" s="37">
        <f>SUMIFS(СВЦЭМ!$L$34:$L$777,СВЦЭМ!$A$34:$A$777,$A423,СВЦЭМ!$B$34:$B$777,S$401)+'СЕТ СН'!$F$13</f>
        <v>525.62967820999995</v>
      </c>
      <c r="T423" s="37">
        <f>SUMIFS(СВЦЭМ!$L$34:$L$777,СВЦЭМ!$A$34:$A$777,$A423,СВЦЭМ!$B$34:$B$777,T$401)+'СЕТ СН'!$F$13</f>
        <v>504.20593295999998</v>
      </c>
      <c r="U423" s="37">
        <f>SUMIFS(СВЦЭМ!$L$34:$L$777,СВЦЭМ!$A$34:$A$777,$A423,СВЦЭМ!$B$34:$B$777,U$401)+'СЕТ СН'!$F$13</f>
        <v>505.17449441999997</v>
      </c>
      <c r="V423" s="37">
        <f>SUMIFS(СВЦЭМ!$L$34:$L$777,СВЦЭМ!$A$34:$A$777,$A423,СВЦЭМ!$B$34:$B$777,V$401)+'СЕТ СН'!$F$13</f>
        <v>508.38156667999999</v>
      </c>
      <c r="W423" s="37">
        <f>SUMIFS(СВЦЭМ!$L$34:$L$777,СВЦЭМ!$A$34:$A$777,$A423,СВЦЭМ!$B$34:$B$777,W$401)+'СЕТ СН'!$F$13</f>
        <v>527.09988467000005</v>
      </c>
      <c r="X423" s="37">
        <f>SUMIFS(СВЦЭМ!$L$34:$L$777,СВЦЭМ!$A$34:$A$777,$A423,СВЦЭМ!$B$34:$B$777,X$401)+'СЕТ СН'!$F$13</f>
        <v>608.06514876000006</v>
      </c>
      <c r="Y423" s="37">
        <f>SUMIFS(СВЦЭМ!$L$34:$L$777,СВЦЭМ!$A$34:$A$777,$A423,СВЦЭМ!$B$34:$B$777,Y$401)+'СЕТ СН'!$F$13</f>
        <v>700.83060217000002</v>
      </c>
    </row>
    <row r="424" spans="1:25" ht="15.75" x14ac:dyDescent="0.2">
      <c r="A424" s="36">
        <f t="shared" si="11"/>
        <v>43274</v>
      </c>
      <c r="B424" s="37">
        <f>SUMIFS(СВЦЭМ!$L$34:$L$777,СВЦЭМ!$A$34:$A$777,$A424,СВЦЭМ!$B$34:$B$777,B$401)+'СЕТ СН'!$F$13</f>
        <v>783.76363924999998</v>
      </c>
      <c r="C424" s="37">
        <f>SUMIFS(СВЦЭМ!$L$34:$L$777,СВЦЭМ!$A$34:$A$777,$A424,СВЦЭМ!$B$34:$B$777,C$401)+'СЕТ СН'!$F$13</f>
        <v>814.55542233999995</v>
      </c>
      <c r="D424" s="37">
        <f>SUMIFS(СВЦЭМ!$L$34:$L$777,СВЦЭМ!$A$34:$A$777,$A424,СВЦЭМ!$B$34:$B$777,D$401)+'СЕТ СН'!$F$13</f>
        <v>806.24999055000001</v>
      </c>
      <c r="E424" s="37">
        <f>SUMIFS(СВЦЭМ!$L$34:$L$777,СВЦЭМ!$A$34:$A$777,$A424,СВЦЭМ!$B$34:$B$777,E$401)+'СЕТ СН'!$F$13</f>
        <v>801.59840637000002</v>
      </c>
      <c r="F424" s="37">
        <f>SUMIFS(СВЦЭМ!$L$34:$L$777,СВЦЭМ!$A$34:$A$777,$A424,СВЦЭМ!$B$34:$B$777,F$401)+'СЕТ СН'!$F$13</f>
        <v>799.33591869999998</v>
      </c>
      <c r="G424" s="37">
        <f>SUMIFS(СВЦЭМ!$L$34:$L$777,СВЦЭМ!$A$34:$A$777,$A424,СВЦЭМ!$B$34:$B$777,G$401)+'СЕТ СН'!$F$13</f>
        <v>801.21792746000006</v>
      </c>
      <c r="H424" s="37">
        <f>SUMIFS(СВЦЭМ!$L$34:$L$777,СВЦЭМ!$A$34:$A$777,$A424,СВЦЭМ!$B$34:$B$777,H$401)+'СЕТ СН'!$F$13</f>
        <v>782.99801707999995</v>
      </c>
      <c r="I424" s="37">
        <f>SUMIFS(СВЦЭМ!$L$34:$L$777,СВЦЭМ!$A$34:$A$777,$A424,СВЦЭМ!$B$34:$B$777,I$401)+'СЕТ СН'!$F$13</f>
        <v>655.68431478000002</v>
      </c>
      <c r="J424" s="37">
        <f>SUMIFS(СВЦЭМ!$L$34:$L$777,СВЦЭМ!$A$34:$A$777,$A424,СВЦЭМ!$B$34:$B$777,J$401)+'СЕТ СН'!$F$13</f>
        <v>580.11245036000003</v>
      </c>
      <c r="K424" s="37">
        <f>SUMIFS(СВЦЭМ!$L$34:$L$777,СВЦЭМ!$A$34:$A$777,$A424,СВЦЭМ!$B$34:$B$777,K$401)+'СЕТ СН'!$F$13</f>
        <v>525.73619802999997</v>
      </c>
      <c r="L424" s="37">
        <f>SUMIFS(СВЦЭМ!$L$34:$L$777,СВЦЭМ!$A$34:$A$777,$A424,СВЦЭМ!$B$34:$B$777,L$401)+'СЕТ СН'!$F$13</f>
        <v>516.27746887000001</v>
      </c>
      <c r="M424" s="37">
        <f>SUMIFS(СВЦЭМ!$L$34:$L$777,СВЦЭМ!$A$34:$A$777,$A424,СВЦЭМ!$B$34:$B$777,M$401)+'СЕТ СН'!$F$13</f>
        <v>517.55892800000004</v>
      </c>
      <c r="N424" s="37">
        <f>SUMIFS(СВЦЭМ!$L$34:$L$777,СВЦЭМ!$A$34:$A$777,$A424,СВЦЭМ!$B$34:$B$777,N$401)+'СЕТ СН'!$F$13</f>
        <v>519.27337595999995</v>
      </c>
      <c r="O424" s="37">
        <f>SUMIFS(СВЦЭМ!$L$34:$L$777,СВЦЭМ!$A$34:$A$777,$A424,СВЦЭМ!$B$34:$B$777,O$401)+'СЕТ СН'!$F$13</f>
        <v>520.09749739999995</v>
      </c>
      <c r="P424" s="37">
        <f>SUMIFS(СВЦЭМ!$L$34:$L$777,СВЦЭМ!$A$34:$A$777,$A424,СВЦЭМ!$B$34:$B$777,P$401)+'СЕТ СН'!$F$13</f>
        <v>530.15106207999997</v>
      </c>
      <c r="Q424" s="37">
        <f>SUMIFS(СВЦЭМ!$L$34:$L$777,СВЦЭМ!$A$34:$A$777,$A424,СВЦЭМ!$B$34:$B$777,Q$401)+'СЕТ СН'!$F$13</f>
        <v>538.22861114</v>
      </c>
      <c r="R424" s="37">
        <f>SUMIFS(СВЦЭМ!$L$34:$L$777,СВЦЭМ!$A$34:$A$777,$A424,СВЦЭМ!$B$34:$B$777,R$401)+'СЕТ СН'!$F$13</f>
        <v>558.13577439999995</v>
      </c>
      <c r="S424" s="37">
        <f>SUMIFS(СВЦЭМ!$L$34:$L$777,СВЦЭМ!$A$34:$A$777,$A424,СВЦЭМ!$B$34:$B$777,S$401)+'СЕТ СН'!$F$13</f>
        <v>546.72566683000002</v>
      </c>
      <c r="T424" s="37">
        <f>SUMIFS(СВЦЭМ!$L$34:$L$777,СВЦЭМ!$A$34:$A$777,$A424,СВЦЭМ!$B$34:$B$777,T$401)+'СЕТ СН'!$F$13</f>
        <v>540.40954533000001</v>
      </c>
      <c r="U424" s="37">
        <f>SUMIFS(СВЦЭМ!$L$34:$L$777,СВЦЭМ!$A$34:$A$777,$A424,СВЦЭМ!$B$34:$B$777,U$401)+'СЕТ СН'!$F$13</f>
        <v>536.84457170999997</v>
      </c>
      <c r="V424" s="37">
        <f>SUMIFS(СВЦЭМ!$L$34:$L$777,СВЦЭМ!$A$34:$A$777,$A424,СВЦЭМ!$B$34:$B$777,V$401)+'СЕТ СН'!$F$13</f>
        <v>535.29791717000001</v>
      </c>
      <c r="W424" s="37">
        <f>SUMIFS(СВЦЭМ!$L$34:$L$777,СВЦЭМ!$A$34:$A$777,$A424,СВЦЭМ!$B$34:$B$777,W$401)+'СЕТ СН'!$F$13</f>
        <v>573.73701398000003</v>
      </c>
      <c r="X424" s="37">
        <f>SUMIFS(СВЦЭМ!$L$34:$L$777,СВЦЭМ!$A$34:$A$777,$A424,СВЦЭМ!$B$34:$B$777,X$401)+'СЕТ СН'!$F$13</f>
        <v>652.86133690999998</v>
      </c>
      <c r="Y424" s="37">
        <f>SUMIFS(СВЦЭМ!$L$34:$L$777,СВЦЭМ!$A$34:$A$777,$A424,СВЦЭМ!$B$34:$B$777,Y$401)+'СЕТ СН'!$F$13</f>
        <v>705.03711163000003</v>
      </c>
    </row>
    <row r="425" spans="1:25" ht="15.75" x14ac:dyDescent="0.2">
      <c r="A425" s="36">
        <f t="shared" si="11"/>
        <v>43275</v>
      </c>
      <c r="B425" s="37">
        <f>SUMIFS(СВЦЭМ!$L$34:$L$777,СВЦЭМ!$A$34:$A$777,$A425,СВЦЭМ!$B$34:$B$777,B$401)+'СЕТ СН'!$F$13</f>
        <v>771.77183388000003</v>
      </c>
      <c r="C425" s="37">
        <f>SUMIFS(СВЦЭМ!$L$34:$L$777,СВЦЭМ!$A$34:$A$777,$A425,СВЦЭМ!$B$34:$B$777,C$401)+'СЕТ СН'!$F$13</f>
        <v>809.24941793000005</v>
      </c>
      <c r="D425" s="37">
        <f>SUMIFS(СВЦЭМ!$L$34:$L$777,СВЦЭМ!$A$34:$A$777,$A425,СВЦЭМ!$B$34:$B$777,D$401)+'СЕТ СН'!$F$13</f>
        <v>798.49093409</v>
      </c>
      <c r="E425" s="37">
        <f>SUMIFS(СВЦЭМ!$L$34:$L$777,СВЦЭМ!$A$34:$A$777,$A425,СВЦЭМ!$B$34:$B$777,E$401)+'СЕТ СН'!$F$13</f>
        <v>793.07269439000004</v>
      </c>
      <c r="F425" s="37">
        <f>SUMIFS(СВЦЭМ!$L$34:$L$777,СВЦЭМ!$A$34:$A$777,$A425,СВЦЭМ!$B$34:$B$777,F$401)+'СЕТ СН'!$F$13</f>
        <v>789.99639772</v>
      </c>
      <c r="G425" s="37">
        <f>SUMIFS(СВЦЭМ!$L$34:$L$777,СВЦЭМ!$A$34:$A$777,$A425,СВЦЭМ!$B$34:$B$777,G$401)+'СЕТ СН'!$F$13</f>
        <v>783.94387692999999</v>
      </c>
      <c r="H425" s="37">
        <f>SUMIFS(СВЦЭМ!$L$34:$L$777,СВЦЭМ!$A$34:$A$777,$A425,СВЦЭМ!$B$34:$B$777,H$401)+'СЕТ СН'!$F$13</f>
        <v>773.85017404999996</v>
      </c>
      <c r="I425" s="37">
        <f>SUMIFS(СВЦЭМ!$L$34:$L$777,СВЦЭМ!$A$34:$A$777,$A425,СВЦЭМ!$B$34:$B$777,I$401)+'СЕТ СН'!$F$13</f>
        <v>679.99720108999998</v>
      </c>
      <c r="J425" s="37">
        <f>SUMIFS(СВЦЭМ!$L$34:$L$777,СВЦЭМ!$A$34:$A$777,$A425,СВЦЭМ!$B$34:$B$777,J$401)+'СЕТ СН'!$F$13</f>
        <v>585.63466874000005</v>
      </c>
      <c r="K425" s="37">
        <f>SUMIFS(СВЦЭМ!$L$34:$L$777,СВЦЭМ!$A$34:$A$777,$A425,СВЦЭМ!$B$34:$B$777,K$401)+'СЕТ СН'!$F$13</f>
        <v>529.76047918999996</v>
      </c>
      <c r="L425" s="37">
        <f>SUMIFS(СВЦЭМ!$L$34:$L$777,СВЦЭМ!$A$34:$A$777,$A425,СВЦЭМ!$B$34:$B$777,L$401)+'СЕТ СН'!$F$13</f>
        <v>524.19404278000002</v>
      </c>
      <c r="M425" s="37">
        <f>SUMIFS(СВЦЭМ!$L$34:$L$777,СВЦЭМ!$A$34:$A$777,$A425,СВЦЭМ!$B$34:$B$777,M$401)+'СЕТ СН'!$F$13</f>
        <v>522.89436956999998</v>
      </c>
      <c r="N425" s="37">
        <f>SUMIFS(СВЦЭМ!$L$34:$L$777,СВЦЭМ!$A$34:$A$777,$A425,СВЦЭМ!$B$34:$B$777,N$401)+'СЕТ СН'!$F$13</f>
        <v>530.02392128999998</v>
      </c>
      <c r="O425" s="37">
        <f>SUMIFS(СВЦЭМ!$L$34:$L$777,СВЦЭМ!$A$34:$A$777,$A425,СВЦЭМ!$B$34:$B$777,O$401)+'СЕТ СН'!$F$13</f>
        <v>526.20430802999999</v>
      </c>
      <c r="P425" s="37">
        <f>SUMIFS(СВЦЭМ!$L$34:$L$777,СВЦЭМ!$A$34:$A$777,$A425,СВЦЭМ!$B$34:$B$777,P$401)+'СЕТ СН'!$F$13</f>
        <v>529.57558134999999</v>
      </c>
      <c r="Q425" s="37">
        <f>SUMIFS(СВЦЭМ!$L$34:$L$777,СВЦЭМ!$A$34:$A$777,$A425,СВЦЭМ!$B$34:$B$777,Q$401)+'СЕТ СН'!$F$13</f>
        <v>531.04503728999998</v>
      </c>
      <c r="R425" s="37">
        <f>SUMIFS(СВЦЭМ!$L$34:$L$777,СВЦЭМ!$A$34:$A$777,$A425,СВЦЭМ!$B$34:$B$777,R$401)+'СЕТ СН'!$F$13</f>
        <v>548.48484251000002</v>
      </c>
      <c r="S425" s="37">
        <f>SUMIFS(СВЦЭМ!$L$34:$L$777,СВЦЭМ!$A$34:$A$777,$A425,СВЦЭМ!$B$34:$B$777,S$401)+'СЕТ СН'!$F$13</f>
        <v>541.14701846000003</v>
      </c>
      <c r="T425" s="37">
        <f>SUMIFS(СВЦЭМ!$L$34:$L$777,СВЦЭМ!$A$34:$A$777,$A425,СВЦЭМ!$B$34:$B$777,T$401)+'СЕТ СН'!$F$13</f>
        <v>534.77175238999996</v>
      </c>
      <c r="U425" s="37">
        <f>SUMIFS(СВЦЭМ!$L$34:$L$777,СВЦЭМ!$A$34:$A$777,$A425,СВЦЭМ!$B$34:$B$777,U$401)+'СЕТ СН'!$F$13</f>
        <v>531.10310469000001</v>
      </c>
      <c r="V425" s="37">
        <f>SUMIFS(СВЦЭМ!$L$34:$L$777,СВЦЭМ!$A$34:$A$777,$A425,СВЦЭМ!$B$34:$B$777,V$401)+'СЕТ СН'!$F$13</f>
        <v>533.81148569000004</v>
      </c>
      <c r="W425" s="37">
        <f>SUMIFS(СВЦЭМ!$L$34:$L$777,СВЦЭМ!$A$34:$A$777,$A425,СВЦЭМ!$B$34:$B$777,W$401)+'СЕТ СН'!$F$13</f>
        <v>564.59459174999995</v>
      </c>
      <c r="X425" s="37">
        <f>SUMIFS(СВЦЭМ!$L$34:$L$777,СВЦЭМ!$A$34:$A$777,$A425,СВЦЭМ!$B$34:$B$777,X$401)+'СЕТ СН'!$F$13</f>
        <v>637.60818411000002</v>
      </c>
      <c r="Y425" s="37">
        <f>SUMIFS(СВЦЭМ!$L$34:$L$777,СВЦЭМ!$A$34:$A$777,$A425,СВЦЭМ!$B$34:$B$777,Y$401)+'СЕТ СН'!$F$13</f>
        <v>724.46734923999998</v>
      </c>
    </row>
    <row r="426" spans="1:25" ht="15.75" x14ac:dyDescent="0.2">
      <c r="A426" s="36">
        <f t="shared" si="11"/>
        <v>43276</v>
      </c>
      <c r="B426" s="37">
        <f>SUMIFS(СВЦЭМ!$L$34:$L$777,СВЦЭМ!$A$34:$A$777,$A426,СВЦЭМ!$B$34:$B$777,B$401)+'СЕТ СН'!$F$13</f>
        <v>751.64655545000005</v>
      </c>
      <c r="C426" s="37">
        <f>SUMIFS(СВЦЭМ!$L$34:$L$777,СВЦЭМ!$A$34:$A$777,$A426,СВЦЭМ!$B$34:$B$777,C$401)+'СЕТ СН'!$F$13</f>
        <v>792.50241000999995</v>
      </c>
      <c r="D426" s="37">
        <f>SUMIFS(СВЦЭМ!$L$34:$L$777,СВЦЭМ!$A$34:$A$777,$A426,СВЦЭМ!$B$34:$B$777,D$401)+'СЕТ СН'!$F$13</f>
        <v>818.29550988999995</v>
      </c>
      <c r="E426" s="37">
        <f>SUMIFS(СВЦЭМ!$L$34:$L$777,СВЦЭМ!$A$34:$A$777,$A426,СВЦЭМ!$B$34:$B$777,E$401)+'СЕТ СН'!$F$13</f>
        <v>814.17784184000004</v>
      </c>
      <c r="F426" s="37">
        <f>SUMIFS(СВЦЭМ!$L$34:$L$777,СВЦЭМ!$A$34:$A$777,$A426,СВЦЭМ!$B$34:$B$777,F$401)+'СЕТ СН'!$F$13</f>
        <v>811.05736067999999</v>
      </c>
      <c r="G426" s="37">
        <f>SUMIFS(СВЦЭМ!$L$34:$L$777,СВЦЭМ!$A$34:$A$777,$A426,СВЦЭМ!$B$34:$B$777,G$401)+'СЕТ СН'!$F$13</f>
        <v>816.32654543000001</v>
      </c>
      <c r="H426" s="37">
        <f>SUMIFS(СВЦЭМ!$L$34:$L$777,СВЦЭМ!$A$34:$A$777,$A426,СВЦЭМ!$B$34:$B$777,H$401)+'СЕТ СН'!$F$13</f>
        <v>791.07172959000002</v>
      </c>
      <c r="I426" s="37">
        <f>SUMIFS(СВЦЭМ!$L$34:$L$777,СВЦЭМ!$A$34:$A$777,$A426,СВЦЭМ!$B$34:$B$777,I$401)+'СЕТ СН'!$F$13</f>
        <v>666.33664132000001</v>
      </c>
      <c r="J426" s="37">
        <f>SUMIFS(СВЦЭМ!$L$34:$L$777,СВЦЭМ!$A$34:$A$777,$A426,СВЦЭМ!$B$34:$B$777,J$401)+'СЕТ СН'!$F$13</f>
        <v>579.97677814999997</v>
      </c>
      <c r="K426" s="37">
        <f>SUMIFS(СВЦЭМ!$L$34:$L$777,СВЦЭМ!$A$34:$A$777,$A426,СВЦЭМ!$B$34:$B$777,K$401)+'СЕТ СН'!$F$13</f>
        <v>540.28764976000002</v>
      </c>
      <c r="L426" s="37">
        <f>SUMIFS(СВЦЭМ!$L$34:$L$777,СВЦЭМ!$A$34:$A$777,$A426,СВЦЭМ!$B$34:$B$777,L$401)+'СЕТ СН'!$F$13</f>
        <v>540.59809626000003</v>
      </c>
      <c r="M426" s="37">
        <f>SUMIFS(СВЦЭМ!$L$34:$L$777,СВЦЭМ!$A$34:$A$777,$A426,СВЦЭМ!$B$34:$B$777,M$401)+'СЕТ СН'!$F$13</f>
        <v>540.07811157000003</v>
      </c>
      <c r="N426" s="37">
        <f>SUMIFS(СВЦЭМ!$L$34:$L$777,СВЦЭМ!$A$34:$A$777,$A426,СВЦЭМ!$B$34:$B$777,N$401)+'СЕТ СН'!$F$13</f>
        <v>534.42987218999997</v>
      </c>
      <c r="O426" s="37">
        <f>SUMIFS(СВЦЭМ!$L$34:$L$777,СВЦЭМ!$A$34:$A$777,$A426,СВЦЭМ!$B$34:$B$777,O$401)+'СЕТ СН'!$F$13</f>
        <v>536.05556007999996</v>
      </c>
      <c r="P426" s="37">
        <f>SUMIFS(СВЦЭМ!$L$34:$L$777,СВЦЭМ!$A$34:$A$777,$A426,СВЦЭМ!$B$34:$B$777,P$401)+'СЕТ СН'!$F$13</f>
        <v>537.77661895000006</v>
      </c>
      <c r="Q426" s="37">
        <f>SUMIFS(СВЦЭМ!$L$34:$L$777,СВЦЭМ!$A$34:$A$777,$A426,СВЦЭМ!$B$34:$B$777,Q$401)+'СЕТ СН'!$F$13</f>
        <v>538.61349474999997</v>
      </c>
      <c r="R426" s="37">
        <f>SUMIFS(СВЦЭМ!$L$34:$L$777,СВЦЭМ!$A$34:$A$777,$A426,СВЦЭМ!$B$34:$B$777,R$401)+'СЕТ СН'!$F$13</f>
        <v>542.17867540999998</v>
      </c>
      <c r="S426" s="37">
        <f>SUMIFS(СВЦЭМ!$L$34:$L$777,СВЦЭМ!$A$34:$A$777,$A426,СВЦЭМ!$B$34:$B$777,S$401)+'СЕТ СН'!$F$13</f>
        <v>535.97931062999999</v>
      </c>
      <c r="T426" s="37">
        <f>SUMIFS(СВЦЭМ!$L$34:$L$777,СВЦЭМ!$A$34:$A$777,$A426,СВЦЭМ!$B$34:$B$777,T$401)+'СЕТ СН'!$F$13</f>
        <v>534.31437082000002</v>
      </c>
      <c r="U426" s="37">
        <f>SUMIFS(СВЦЭМ!$L$34:$L$777,СВЦЭМ!$A$34:$A$777,$A426,СВЦЭМ!$B$34:$B$777,U$401)+'СЕТ СН'!$F$13</f>
        <v>538.56569894999996</v>
      </c>
      <c r="V426" s="37">
        <f>SUMIFS(СВЦЭМ!$L$34:$L$777,СВЦЭМ!$A$34:$A$777,$A426,СВЦЭМ!$B$34:$B$777,V$401)+'СЕТ СН'!$F$13</f>
        <v>539.27040787999999</v>
      </c>
      <c r="W426" s="37">
        <f>SUMIFS(СВЦЭМ!$L$34:$L$777,СВЦЭМ!$A$34:$A$777,$A426,СВЦЭМ!$B$34:$B$777,W$401)+'СЕТ СН'!$F$13</f>
        <v>574.53968834</v>
      </c>
      <c r="X426" s="37">
        <f>SUMIFS(СВЦЭМ!$L$34:$L$777,СВЦЭМ!$A$34:$A$777,$A426,СВЦЭМ!$B$34:$B$777,X$401)+'СЕТ СН'!$F$13</f>
        <v>643.57624354999996</v>
      </c>
      <c r="Y426" s="37">
        <f>SUMIFS(СВЦЭМ!$L$34:$L$777,СВЦЭМ!$A$34:$A$777,$A426,СВЦЭМ!$B$34:$B$777,Y$401)+'СЕТ СН'!$F$13</f>
        <v>734.75837840999998</v>
      </c>
    </row>
    <row r="427" spans="1:25" ht="15.75" x14ac:dyDescent="0.2">
      <c r="A427" s="36">
        <f t="shared" si="11"/>
        <v>43277</v>
      </c>
      <c r="B427" s="37">
        <f>SUMIFS(СВЦЭМ!$L$34:$L$777,СВЦЭМ!$A$34:$A$777,$A427,СВЦЭМ!$B$34:$B$777,B$401)+'СЕТ СН'!$F$13</f>
        <v>794.9347229</v>
      </c>
      <c r="C427" s="37">
        <f>SUMIFS(СВЦЭМ!$L$34:$L$777,СВЦЭМ!$A$34:$A$777,$A427,СВЦЭМ!$B$34:$B$777,C$401)+'СЕТ СН'!$F$13</f>
        <v>801.34950473000004</v>
      </c>
      <c r="D427" s="37">
        <f>SUMIFS(СВЦЭМ!$L$34:$L$777,СВЦЭМ!$A$34:$A$777,$A427,СВЦЭМ!$B$34:$B$777,D$401)+'СЕТ СН'!$F$13</f>
        <v>789.77002144999994</v>
      </c>
      <c r="E427" s="37">
        <f>SUMIFS(СВЦЭМ!$L$34:$L$777,СВЦЭМ!$A$34:$A$777,$A427,СВЦЭМ!$B$34:$B$777,E$401)+'СЕТ СН'!$F$13</f>
        <v>785.54083639999999</v>
      </c>
      <c r="F427" s="37">
        <f>SUMIFS(СВЦЭМ!$L$34:$L$777,СВЦЭМ!$A$34:$A$777,$A427,СВЦЭМ!$B$34:$B$777,F$401)+'СЕТ СН'!$F$13</f>
        <v>783.76257472999998</v>
      </c>
      <c r="G427" s="37">
        <f>SUMIFS(СВЦЭМ!$L$34:$L$777,СВЦЭМ!$A$34:$A$777,$A427,СВЦЭМ!$B$34:$B$777,G$401)+'СЕТ СН'!$F$13</f>
        <v>788.47053990999996</v>
      </c>
      <c r="H427" s="37">
        <f>SUMIFS(СВЦЭМ!$L$34:$L$777,СВЦЭМ!$A$34:$A$777,$A427,СВЦЭМ!$B$34:$B$777,H$401)+'СЕТ СН'!$F$13</f>
        <v>784.93014314000004</v>
      </c>
      <c r="I427" s="37">
        <f>SUMIFS(СВЦЭМ!$L$34:$L$777,СВЦЭМ!$A$34:$A$777,$A427,СВЦЭМ!$B$34:$B$777,I$401)+'СЕТ СН'!$F$13</f>
        <v>683.23437791000003</v>
      </c>
      <c r="J427" s="37">
        <f>SUMIFS(СВЦЭМ!$L$34:$L$777,СВЦЭМ!$A$34:$A$777,$A427,СВЦЭМ!$B$34:$B$777,J$401)+'СЕТ СН'!$F$13</f>
        <v>605.41073472000005</v>
      </c>
      <c r="K427" s="37">
        <f>SUMIFS(СВЦЭМ!$L$34:$L$777,СВЦЭМ!$A$34:$A$777,$A427,СВЦЭМ!$B$34:$B$777,K$401)+'СЕТ СН'!$F$13</f>
        <v>565.54458724000006</v>
      </c>
      <c r="L427" s="37">
        <f>SUMIFS(СВЦЭМ!$L$34:$L$777,СВЦЭМ!$A$34:$A$777,$A427,СВЦЭМ!$B$34:$B$777,L$401)+'СЕТ СН'!$F$13</f>
        <v>553.08456285</v>
      </c>
      <c r="M427" s="37">
        <f>SUMIFS(СВЦЭМ!$L$34:$L$777,СВЦЭМ!$A$34:$A$777,$A427,СВЦЭМ!$B$34:$B$777,M$401)+'СЕТ СН'!$F$13</f>
        <v>547.52534982999998</v>
      </c>
      <c r="N427" s="37">
        <f>SUMIFS(СВЦЭМ!$L$34:$L$777,СВЦЭМ!$A$34:$A$777,$A427,СВЦЭМ!$B$34:$B$777,N$401)+'СЕТ СН'!$F$13</f>
        <v>547.28478945999996</v>
      </c>
      <c r="O427" s="37">
        <f>SUMIFS(СВЦЭМ!$L$34:$L$777,СВЦЭМ!$A$34:$A$777,$A427,СВЦЭМ!$B$34:$B$777,O$401)+'СЕТ СН'!$F$13</f>
        <v>549.81934514</v>
      </c>
      <c r="P427" s="37">
        <f>SUMIFS(СВЦЭМ!$L$34:$L$777,СВЦЭМ!$A$34:$A$777,$A427,СВЦЭМ!$B$34:$B$777,P$401)+'СЕТ СН'!$F$13</f>
        <v>558.10661505999997</v>
      </c>
      <c r="Q427" s="37">
        <f>SUMIFS(СВЦЭМ!$L$34:$L$777,СВЦЭМ!$A$34:$A$777,$A427,СВЦЭМ!$B$34:$B$777,Q$401)+'СЕТ СН'!$F$13</f>
        <v>559.7162548</v>
      </c>
      <c r="R427" s="37">
        <f>SUMIFS(СВЦЭМ!$L$34:$L$777,СВЦЭМ!$A$34:$A$777,$A427,СВЦЭМ!$B$34:$B$777,R$401)+'СЕТ СН'!$F$13</f>
        <v>557.79559673999995</v>
      </c>
      <c r="S427" s="37">
        <f>SUMIFS(СВЦЭМ!$L$34:$L$777,СВЦЭМ!$A$34:$A$777,$A427,СВЦЭМ!$B$34:$B$777,S$401)+'СЕТ СН'!$F$13</f>
        <v>552.23936609999998</v>
      </c>
      <c r="T427" s="37">
        <f>SUMIFS(СВЦЭМ!$L$34:$L$777,СВЦЭМ!$A$34:$A$777,$A427,СВЦЭМ!$B$34:$B$777,T$401)+'СЕТ СН'!$F$13</f>
        <v>548.58392747000005</v>
      </c>
      <c r="U427" s="37">
        <f>SUMIFS(СВЦЭМ!$L$34:$L$777,СВЦЭМ!$A$34:$A$777,$A427,СВЦЭМ!$B$34:$B$777,U$401)+'СЕТ СН'!$F$13</f>
        <v>548.33935940000003</v>
      </c>
      <c r="V427" s="37">
        <f>SUMIFS(СВЦЭМ!$L$34:$L$777,СВЦЭМ!$A$34:$A$777,$A427,СВЦЭМ!$B$34:$B$777,V$401)+'СЕТ СН'!$F$13</f>
        <v>551.08501397999999</v>
      </c>
      <c r="W427" s="37">
        <f>SUMIFS(СВЦЭМ!$L$34:$L$777,СВЦЭМ!$A$34:$A$777,$A427,СВЦЭМ!$B$34:$B$777,W$401)+'СЕТ СН'!$F$13</f>
        <v>592.47403889999998</v>
      </c>
      <c r="X427" s="37">
        <f>SUMIFS(СВЦЭМ!$L$34:$L$777,СВЦЭМ!$A$34:$A$777,$A427,СВЦЭМ!$B$34:$B$777,X$401)+'СЕТ СН'!$F$13</f>
        <v>677.00522036999996</v>
      </c>
      <c r="Y427" s="37">
        <f>SUMIFS(СВЦЭМ!$L$34:$L$777,СВЦЭМ!$A$34:$A$777,$A427,СВЦЭМ!$B$34:$B$777,Y$401)+'СЕТ СН'!$F$13</f>
        <v>741.81241120000004</v>
      </c>
    </row>
    <row r="428" spans="1:25" ht="15.75" x14ac:dyDescent="0.2">
      <c r="A428" s="36">
        <f t="shared" si="11"/>
        <v>43278</v>
      </c>
      <c r="B428" s="37">
        <f>SUMIFS(СВЦЭМ!$L$34:$L$777,СВЦЭМ!$A$34:$A$777,$A428,СВЦЭМ!$B$34:$B$777,B$401)+'СЕТ СН'!$F$13</f>
        <v>745.11592599999994</v>
      </c>
      <c r="C428" s="37">
        <f>SUMIFS(СВЦЭМ!$L$34:$L$777,СВЦЭМ!$A$34:$A$777,$A428,СВЦЭМ!$B$34:$B$777,C$401)+'СЕТ СН'!$F$13</f>
        <v>789.84711679999998</v>
      </c>
      <c r="D428" s="37">
        <f>SUMIFS(СВЦЭМ!$L$34:$L$777,СВЦЭМ!$A$34:$A$777,$A428,СВЦЭМ!$B$34:$B$777,D$401)+'СЕТ СН'!$F$13</f>
        <v>794.75526849000005</v>
      </c>
      <c r="E428" s="37">
        <f>SUMIFS(СВЦЭМ!$L$34:$L$777,СВЦЭМ!$A$34:$A$777,$A428,СВЦЭМ!$B$34:$B$777,E$401)+'СЕТ СН'!$F$13</f>
        <v>789.26160794999998</v>
      </c>
      <c r="F428" s="37">
        <f>SUMIFS(СВЦЭМ!$L$34:$L$777,СВЦЭМ!$A$34:$A$777,$A428,СВЦЭМ!$B$34:$B$777,F$401)+'СЕТ СН'!$F$13</f>
        <v>786.27768793999996</v>
      </c>
      <c r="G428" s="37">
        <f>SUMIFS(СВЦЭМ!$L$34:$L$777,СВЦЭМ!$A$34:$A$777,$A428,СВЦЭМ!$B$34:$B$777,G$401)+'СЕТ СН'!$F$13</f>
        <v>760.90731053000002</v>
      </c>
      <c r="H428" s="37">
        <f>SUMIFS(СВЦЭМ!$L$34:$L$777,СВЦЭМ!$A$34:$A$777,$A428,СВЦЭМ!$B$34:$B$777,H$401)+'СЕТ СН'!$F$13</f>
        <v>707.32526897000002</v>
      </c>
      <c r="I428" s="37">
        <f>SUMIFS(СВЦЭМ!$L$34:$L$777,СВЦЭМ!$A$34:$A$777,$A428,СВЦЭМ!$B$34:$B$777,I$401)+'СЕТ СН'!$F$13</f>
        <v>681.83216325000001</v>
      </c>
      <c r="J428" s="37">
        <f>SUMIFS(СВЦЭМ!$L$34:$L$777,СВЦЭМ!$A$34:$A$777,$A428,СВЦЭМ!$B$34:$B$777,J$401)+'СЕТ СН'!$F$13</f>
        <v>648.59011330999999</v>
      </c>
      <c r="K428" s="37">
        <f>SUMIFS(СВЦЭМ!$L$34:$L$777,СВЦЭМ!$A$34:$A$777,$A428,СВЦЭМ!$B$34:$B$777,K$401)+'СЕТ СН'!$F$13</f>
        <v>638.02655030999995</v>
      </c>
      <c r="L428" s="37">
        <f>SUMIFS(СВЦЭМ!$L$34:$L$777,СВЦЭМ!$A$34:$A$777,$A428,СВЦЭМ!$B$34:$B$777,L$401)+'СЕТ СН'!$F$13</f>
        <v>631.11447752000004</v>
      </c>
      <c r="M428" s="37">
        <f>SUMIFS(СВЦЭМ!$L$34:$L$777,СВЦЭМ!$A$34:$A$777,$A428,СВЦЭМ!$B$34:$B$777,M$401)+'СЕТ СН'!$F$13</f>
        <v>616.68977374999997</v>
      </c>
      <c r="N428" s="37">
        <f>SUMIFS(СВЦЭМ!$L$34:$L$777,СВЦЭМ!$A$34:$A$777,$A428,СВЦЭМ!$B$34:$B$777,N$401)+'СЕТ СН'!$F$13</f>
        <v>627.11562364999997</v>
      </c>
      <c r="O428" s="37">
        <f>SUMIFS(СВЦЭМ!$L$34:$L$777,СВЦЭМ!$A$34:$A$777,$A428,СВЦЭМ!$B$34:$B$777,O$401)+'СЕТ СН'!$F$13</f>
        <v>633.76103682999997</v>
      </c>
      <c r="P428" s="37">
        <f>SUMIFS(СВЦЭМ!$L$34:$L$777,СВЦЭМ!$A$34:$A$777,$A428,СВЦЭМ!$B$34:$B$777,P$401)+'СЕТ СН'!$F$13</f>
        <v>624.21052969000004</v>
      </c>
      <c r="Q428" s="37">
        <f>SUMIFS(СВЦЭМ!$L$34:$L$777,СВЦЭМ!$A$34:$A$777,$A428,СВЦЭМ!$B$34:$B$777,Q$401)+'СЕТ СН'!$F$13</f>
        <v>573.52711529999999</v>
      </c>
      <c r="R428" s="37">
        <f>SUMIFS(СВЦЭМ!$L$34:$L$777,СВЦЭМ!$A$34:$A$777,$A428,СВЦЭМ!$B$34:$B$777,R$401)+'СЕТ СН'!$F$13</f>
        <v>523.92740890000005</v>
      </c>
      <c r="S428" s="37">
        <f>SUMIFS(СВЦЭМ!$L$34:$L$777,СВЦЭМ!$A$34:$A$777,$A428,СВЦЭМ!$B$34:$B$777,S$401)+'СЕТ СН'!$F$13</f>
        <v>523.69107784000005</v>
      </c>
      <c r="T428" s="37">
        <f>SUMIFS(СВЦЭМ!$L$34:$L$777,СВЦЭМ!$A$34:$A$777,$A428,СВЦЭМ!$B$34:$B$777,T$401)+'СЕТ СН'!$F$13</f>
        <v>515.13939991999996</v>
      </c>
      <c r="U428" s="37">
        <f>SUMIFS(СВЦЭМ!$L$34:$L$777,СВЦЭМ!$A$34:$A$777,$A428,СВЦЭМ!$B$34:$B$777,U$401)+'СЕТ СН'!$F$13</f>
        <v>511.28954649999997</v>
      </c>
      <c r="V428" s="37">
        <f>SUMIFS(СВЦЭМ!$L$34:$L$777,СВЦЭМ!$A$34:$A$777,$A428,СВЦЭМ!$B$34:$B$777,V$401)+'СЕТ СН'!$F$13</f>
        <v>514.35643028000004</v>
      </c>
      <c r="W428" s="37">
        <f>SUMIFS(СВЦЭМ!$L$34:$L$777,СВЦЭМ!$A$34:$A$777,$A428,СВЦЭМ!$B$34:$B$777,W$401)+'СЕТ СН'!$F$13</f>
        <v>542.88540925999996</v>
      </c>
      <c r="X428" s="37">
        <f>SUMIFS(СВЦЭМ!$L$34:$L$777,СВЦЭМ!$A$34:$A$777,$A428,СВЦЭМ!$B$34:$B$777,X$401)+'СЕТ СН'!$F$13</f>
        <v>622.03477138000005</v>
      </c>
      <c r="Y428" s="37">
        <f>SUMIFS(СВЦЭМ!$L$34:$L$777,СВЦЭМ!$A$34:$A$777,$A428,СВЦЭМ!$B$34:$B$777,Y$401)+'СЕТ СН'!$F$13</f>
        <v>700.76956041999995</v>
      </c>
    </row>
    <row r="429" spans="1:25" ht="15.75" x14ac:dyDescent="0.2">
      <c r="A429" s="36">
        <f t="shared" si="11"/>
        <v>43279</v>
      </c>
      <c r="B429" s="37">
        <f>SUMIFS(СВЦЭМ!$L$34:$L$777,СВЦЭМ!$A$34:$A$777,$A429,СВЦЭМ!$B$34:$B$777,B$401)+'СЕТ СН'!$F$13</f>
        <v>739.64210858000001</v>
      </c>
      <c r="C429" s="37">
        <f>SUMIFS(СВЦЭМ!$L$34:$L$777,СВЦЭМ!$A$34:$A$777,$A429,СВЦЭМ!$B$34:$B$777,C$401)+'СЕТ СН'!$F$13</f>
        <v>790.14234533000001</v>
      </c>
      <c r="D429" s="37">
        <f>SUMIFS(СВЦЭМ!$L$34:$L$777,СВЦЭМ!$A$34:$A$777,$A429,СВЦЭМ!$B$34:$B$777,D$401)+'СЕТ СН'!$F$13</f>
        <v>796.38079024000001</v>
      </c>
      <c r="E429" s="37">
        <f>SUMIFS(СВЦЭМ!$L$34:$L$777,СВЦЭМ!$A$34:$A$777,$A429,СВЦЭМ!$B$34:$B$777,E$401)+'СЕТ СН'!$F$13</f>
        <v>790.36863239000002</v>
      </c>
      <c r="F429" s="37">
        <f>SUMIFS(СВЦЭМ!$L$34:$L$777,СВЦЭМ!$A$34:$A$777,$A429,СВЦЭМ!$B$34:$B$777,F$401)+'СЕТ СН'!$F$13</f>
        <v>788.71082387000001</v>
      </c>
      <c r="G429" s="37">
        <f>SUMIFS(СВЦЭМ!$L$34:$L$777,СВЦЭМ!$A$34:$A$777,$A429,СВЦЭМ!$B$34:$B$777,G$401)+'СЕТ СН'!$F$13</f>
        <v>794.10586074000003</v>
      </c>
      <c r="H429" s="37">
        <f>SUMIFS(СВЦЭМ!$L$34:$L$777,СВЦЭМ!$A$34:$A$777,$A429,СВЦЭМ!$B$34:$B$777,H$401)+'СЕТ СН'!$F$13</f>
        <v>763.66308479999998</v>
      </c>
      <c r="I429" s="37">
        <f>SUMIFS(СВЦЭМ!$L$34:$L$777,СВЦЭМ!$A$34:$A$777,$A429,СВЦЭМ!$B$34:$B$777,I$401)+'СЕТ СН'!$F$13</f>
        <v>677.66685126000004</v>
      </c>
      <c r="J429" s="37">
        <f>SUMIFS(СВЦЭМ!$L$34:$L$777,СВЦЭМ!$A$34:$A$777,$A429,СВЦЭМ!$B$34:$B$777,J$401)+'СЕТ СН'!$F$13</f>
        <v>591.14556173999995</v>
      </c>
      <c r="K429" s="37">
        <f>SUMIFS(СВЦЭМ!$L$34:$L$777,СВЦЭМ!$A$34:$A$777,$A429,СВЦЭМ!$B$34:$B$777,K$401)+'СЕТ СН'!$F$13</f>
        <v>552.50076595999997</v>
      </c>
      <c r="L429" s="37">
        <f>SUMIFS(СВЦЭМ!$L$34:$L$777,СВЦЭМ!$A$34:$A$777,$A429,СВЦЭМ!$B$34:$B$777,L$401)+'СЕТ СН'!$F$13</f>
        <v>547.30899445</v>
      </c>
      <c r="M429" s="37">
        <f>SUMIFS(СВЦЭМ!$L$34:$L$777,СВЦЭМ!$A$34:$A$777,$A429,СВЦЭМ!$B$34:$B$777,M$401)+'СЕТ СН'!$F$13</f>
        <v>544.88778582999998</v>
      </c>
      <c r="N429" s="37">
        <f>SUMIFS(СВЦЭМ!$L$34:$L$777,СВЦЭМ!$A$34:$A$777,$A429,СВЦЭМ!$B$34:$B$777,N$401)+'СЕТ СН'!$F$13</f>
        <v>541.92300725999996</v>
      </c>
      <c r="O429" s="37">
        <f>SUMIFS(СВЦЭМ!$L$34:$L$777,СВЦЭМ!$A$34:$A$777,$A429,СВЦЭМ!$B$34:$B$777,O$401)+'СЕТ СН'!$F$13</f>
        <v>548.65185517999998</v>
      </c>
      <c r="P429" s="37">
        <f>SUMIFS(СВЦЭМ!$L$34:$L$777,СВЦЭМ!$A$34:$A$777,$A429,СВЦЭМ!$B$34:$B$777,P$401)+'СЕТ СН'!$F$13</f>
        <v>551.86132721000001</v>
      </c>
      <c r="Q429" s="37">
        <f>SUMIFS(СВЦЭМ!$L$34:$L$777,СВЦЭМ!$A$34:$A$777,$A429,СВЦЭМ!$B$34:$B$777,Q$401)+'СЕТ СН'!$F$13</f>
        <v>555.80803430000003</v>
      </c>
      <c r="R429" s="37">
        <f>SUMIFS(СВЦЭМ!$L$34:$L$777,СВЦЭМ!$A$34:$A$777,$A429,СВЦЭМ!$B$34:$B$777,R$401)+'СЕТ СН'!$F$13</f>
        <v>553.83561126999996</v>
      </c>
      <c r="S429" s="37">
        <f>SUMIFS(СВЦЭМ!$L$34:$L$777,СВЦЭМ!$A$34:$A$777,$A429,СВЦЭМ!$B$34:$B$777,S$401)+'СЕТ СН'!$F$13</f>
        <v>555.65524115000005</v>
      </c>
      <c r="T429" s="37">
        <f>SUMIFS(СВЦЭМ!$L$34:$L$777,СВЦЭМ!$A$34:$A$777,$A429,СВЦЭМ!$B$34:$B$777,T$401)+'СЕТ СН'!$F$13</f>
        <v>548.28478615999995</v>
      </c>
      <c r="U429" s="37">
        <f>SUMIFS(СВЦЭМ!$L$34:$L$777,СВЦЭМ!$A$34:$A$777,$A429,СВЦЭМ!$B$34:$B$777,U$401)+'СЕТ СН'!$F$13</f>
        <v>544.40383223000003</v>
      </c>
      <c r="V429" s="37">
        <f>SUMIFS(СВЦЭМ!$L$34:$L$777,СВЦЭМ!$A$34:$A$777,$A429,СВЦЭМ!$B$34:$B$777,V$401)+'СЕТ СН'!$F$13</f>
        <v>559.89693065999995</v>
      </c>
      <c r="W429" s="37">
        <f>SUMIFS(СВЦЭМ!$L$34:$L$777,СВЦЭМ!$A$34:$A$777,$A429,СВЦЭМ!$B$34:$B$777,W$401)+'СЕТ СН'!$F$13</f>
        <v>592.38468537000006</v>
      </c>
      <c r="X429" s="37">
        <f>SUMIFS(СВЦЭМ!$L$34:$L$777,СВЦЭМ!$A$34:$A$777,$A429,СВЦЭМ!$B$34:$B$777,X$401)+'СЕТ СН'!$F$13</f>
        <v>677.84885053999994</v>
      </c>
      <c r="Y429" s="37">
        <f>SUMIFS(СВЦЭМ!$L$34:$L$777,СВЦЭМ!$A$34:$A$777,$A429,СВЦЭМ!$B$34:$B$777,Y$401)+'СЕТ СН'!$F$13</f>
        <v>746.30178341999999</v>
      </c>
    </row>
    <row r="430" spans="1:25" ht="15.75" x14ac:dyDescent="0.2">
      <c r="A430" s="36">
        <f t="shared" si="11"/>
        <v>43280</v>
      </c>
      <c r="B430" s="37">
        <f>SUMIFS(СВЦЭМ!$L$34:$L$777,СВЦЭМ!$A$34:$A$777,$A430,СВЦЭМ!$B$34:$B$777,B$401)+'СЕТ СН'!$F$13</f>
        <v>779.18702527000005</v>
      </c>
      <c r="C430" s="37">
        <f>SUMIFS(СВЦЭМ!$L$34:$L$777,СВЦЭМ!$A$34:$A$777,$A430,СВЦЭМ!$B$34:$B$777,C$401)+'СЕТ СН'!$F$13</f>
        <v>836.58051948000002</v>
      </c>
      <c r="D430" s="37">
        <f>SUMIFS(СВЦЭМ!$L$34:$L$777,СВЦЭМ!$A$34:$A$777,$A430,СВЦЭМ!$B$34:$B$777,D$401)+'СЕТ СН'!$F$13</f>
        <v>838.74437739999996</v>
      </c>
      <c r="E430" s="37">
        <f>SUMIFS(СВЦЭМ!$L$34:$L$777,СВЦЭМ!$A$34:$A$777,$A430,СВЦЭМ!$B$34:$B$777,E$401)+'СЕТ СН'!$F$13</f>
        <v>832.87963051999998</v>
      </c>
      <c r="F430" s="37">
        <f>SUMIFS(СВЦЭМ!$L$34:$L$777,СВЦЭМ!$A$34:$A$777,$A430,СВЦЭМ!$B$34:$B$777,F$401)+'СЕТ СН'!$F$13</f>
        <v>830.20273197999995</v>
      </c>
      <c r="G430" s="37">
        <f>SUMIFS(СВЦЭМ!$L$34:$L$777,СВЦЭМ!$A$34:$A$777,$A430,СВЦЭМ!$B$34:$B$777,G$401)+'СЕТ СН'!$F$13</f>
        <v>833.51323425999999</v>
      </c>
      <c r="H430" s="37">
        <f>SUMIFS(СВЦЭМ!$L$34:$L$777,СВЦЭМ!$A$34:$A$777,$A430,СВЦЭМ!$B$34:$B$777,H$401)+'СЕТ СН'!$F$13</f>
        <v>770.61312271999998</v>
      </c>
      <c r="I430" s="37">
        <f>SUMIFS(СВЦЭМ!$L$34:$L$777,СВЦЭМ!$A$34:$A$777,$A430,СВЦЭМ!$B$34:$B$777,I$401)+'СЕТ СН'!$F$13</f>
        <v>662.40255413</v>
      </c>
      <c r="J430" s="37">
        <f>SUMIFS(СВЦЭМ!$L$34:$L$777,СВЦЭМ!$A$34:$A$777,$A430,СВЦЭМ!$B$34:$B$777,J$401)+'СЕТ СН'!$F$13</f>
        <v>580.43484192000005</v>
      </c>
      <c r="K430" s="37">
        <f>SUMIFS(СВЦЭМ!$L$34:$L$777,СВЦЭМ!$A$34:$A$777,$A430,СВЦЭМ!$B$34:$B$777,K$401)+'СЕТ СН'!$F$13</f>
        <v>534.69378408</v>
      </c>
      <c r="L430" s="37">
        <f>SUMIFS(СВЦЭМ!$L$34:$L$777,СВЦЭМ!$A$34:$A$777,$A430,СВЦЭМ!$B$34:$B$777,L$401)+'СЕТ СН'!$F$13</f>
        <v>528.93777520000003</v>
      </c>
      <c r="M430" s="37">
        <f>SUMIFS(СВЦЭМ!$L$34:$L$777,СВЦЭМ!$A$34:$A$777,$A430,СВЦЭМ!$B$34:$B$777,M$401)+'СЕТ СН'!$F$13</f>
        <v>525.58601272999999</v>
      </c>
      <c r="N430" s="37">
        <f>SUMIFS(СВЦЭМ!$L$34:$L$777,СВЦЭМ!$A$34:$A$777,$A430,СВЦЭМ!$B$34:$B$777,N$401)+'СЕТ СН'!$F$13</f>
        <v>524.10708396999996</v>
      </c>
      <c r="O430" s="37">
        <f>SUMIFS(СВЦЭМ!$L$34:$L$777,СВЦЭМ!$A$34:$A$777,$A430,СВЦЭМ!$B$34:$B$777,O$401)+'СЕТ СН'!$F$13</f>
        <v>528.00132176</v>
      </c>
      <c r="P430" s="37">
        <f>SUMIFS(СВЦЭМ!$L$34:$L$777,СВЦЭМ!$A$34:$A$777,$A430,СВЦЭМ!$B$34:$B$777,P$401)+'СЕТ СН'!$F$13</f>
        <v>531.43136245999995</v>
      </c>
      <c r="Q430" s="37">
        <f>SUMIFS(СВЦЭМ!$L$34:$L$777,СВЦЭМ!$A$34:$A$777,$A430,СВЦЭМ!$B$34:$B$777,Q$401)+'СЕТ СН'!$F$13</f>
        <v>534.37866070999996</v>
      </c>
      <c r="R430" s="37">
        <f>SUMIFS(СВЦЭМ!$L$34:$L$777,СВЦЭМ!$A$34:$A$777,$A430,СВЦЭМ!$B$34:$B$777,R$401)+'СЕТ СН'!$F$13</f>
        <v>530.74638822999998</v>
      </c>
      <c r="S430" s="37">
        <f>SUMIFS(СВЦЭМ!$L$34:$L$777,СВЦЭМ!$A$34:$A$777,$A430,СВЦЭМ!$B$34:$B$777,S$401)+'СЕТ СН'!$F$13</f>
        <v>532.66487723</v>
      </c>
      <c r="T430" s="37">
        <f>SUMIFS(СВЦЭМ!$L$34:$L$777,СВЦЭМ!$A$34:$A$777,$A430,СВЦЭМ!$B$34:$B$777,T$401)+'СЕТ СН'!$F$13</f>
        <v>532.88681982000003</v>
      </c>
      <c r="U430" s="37">
        <f>SUMIFS(СВЦЭМ!$L$34:$L$777,СВЦЭМ!$A$34:$A$777,$A430,СВЦЭМ!$B$34:$B$777,U$401)+'СЕТ СН'!$F$13</f>
        <v>531.81074295999997</v>
      </c>
      <c r="V430" s="37">
        <f>SUMIFS(СВЦЭМ!$L$34:$L$777,СВЦЭМ!$A$34:$A$777,$A430,СВЦЭМ!$B$34:$B$777,V$401)+'СЕТ СН'!$F$13</f>
        <v>534.07795567000005</v>
      </c>
      <c r="W430" s="37">
        <f>SUMIFS(СВЦЭМ!$L$34:$L$777,СВЦЭМ!$A$34:$A$777,$A430,СВЦЭМ!$B$34:$B$777,W$401)+'СЕТ СН'!$F$13</f>
        <v>586.37887768999997</v>
      </c>
      <c r="X430" s="37">
        <f>SUMIFS(СВЦЭМ!$L$34:$L$777,СВЦЭМ!$A$34:$A$777,$A430,СВЦЭМ!$B$34:$B$777,X$401)+'СЕТ СН'!$F$13</f>
        <v>642.12654299999997</v>
      </c>
      <c r="Y430" s="37">
        <f>SUMIFS(СВЦЭМ!$L$34:$L$777,СВЦЭМ!$A$34:$A$777,$A430,СВЦЭМ!$B$34:$B$777,Y$401)+'СЕТ СН'!$F$13</f>
        <v>740.59486340000001</v>
      </c>
    </row>
    <row r="431" spans="1:25" ht="15.75" x14ac:dyDescent="0.2">
      <c r="A431" s="36">
        <f t="shared" si="11"/>
        <v>43281</v>
      </c>
      <c r="B431" s="37">
        <f>SUMIFS(СВЦЭМ!$L$34:$L$777,СВЦЭМ!$A$34:$A$777,$A431,СВЦЭМ!$B$34:$B$777,B$401)+'СЕТ СН'!$F$13</f>
        <v>818.61698223999997</v>
      </c>
      <c r="C431" s="37">
        <f>SUMIFS(СВЦЭМ!$L$34:$L$777,СВЦЭМ!$A$34:$A$777,$A431,СВЦЭМ!$B$34:$B$777,C$401)+'СЕТ СН'!$F$13</f>
        <v>809.05149009000002</v>
      </c>
      <c r="D431" s="37">
        <f>SUMIFS(СВЦЭМ!$L$34:$L$777,СВЦЭМ!$A$34:$A$777,$A431,СВЦЭМ!$B$34:$B$777,D$401)+'СЕТ СН'!$F$13</f>
        <v>820.44571775999998</v>
      </c>
      <c r="E431" s="37">
        <f>SUMIFS(СВЦЭМ!$L$34:$L$777,СВЦЭМ!$A$34:$A$777,$A431,СВЦЭМ!$B$34:$B$777,E$401)+'СЕТ СН'!$F$13</f>
        <v>815.91455127999996</v>
      </c>
      <c r="F431" s="37">
        <f>SUMIFS(СВЦЭМ!$L$34:$L$777,СВЦЭМ!$A$34:$A$777,$A431,СВЦЭМ!$B$34:$B$777,F$401)+'СЕТ СН'!$F$13</f>
        <v>813.96842574000004</v>
      </c>
      <c r="G431" s="37">
        <f>SUMIFS(СВЦЭМ!$L$34:$L$777,СВЦЭМ!$A$34:$A$777,$A431,СВЦЭМ!$B$34:$B$777,G$401)+'СЕТ СН'!$F$13</f>
        <v>814.46722316</v>
      </c>
      <c r="H431" s="37">
        <f>SUMIFS(СВЦЭМ!$L$34:$L$777,СВЦЭМ!$A$34:$A$777,$A431,СВЦЭМ!$B$34:$B$777,H$401)+'СЕТ СН'!$F$13</f>
        <v>743.90971064999997</v>
      </c>
      <c r="I431" s="37">
        <f>SUMIFS(СВЦЭМ!$L$34:$L$777,СВЦЭМ!$A$34:$A$777,$A431,СВЦЭМ!$B$34:$B$777,I$401)+'СЕТ СН'!$F$13</f>
        <v>631.56415852999999</v>
      </c>
      <c r="J431" s="37">
        <f>SUMIFS(СВЦЭМ!$L$34:$L$777,СВЦЭМ!$A$34:$A$777,$A431,СВЦЭМ!$B$34:$B$777,J$401)+'СЕТ СН'!$F$13</f>
        <v>546.24632265000002</v>
      </c>
      <c r="K431" s="37">
        <f>SUMIFS(СВЦЭМ!$L$34:$L$777,СВЦЭМ!$A$34:$A$777,$A431,СВЦЭМ!$B$34:$B$777,K$401)+'СЕТ СН'!$F$13</f>
        <v>513.53672861999996</v>
      </c>
      <c r="L431" s="37">
        <f>SUMIFS(СВЦЭМ!$L$34:$L$777,СВЦЭМ!$A$34:$A$777,$A431,СВЦЭМ!$B$34:$B$777,L$401)+'СЕТ СН'!$F$13</f>
        <v>518.55685665999999</v>
      </c>
      <c r="M431" s="37">
        <f>SUMIFS(СВЦЭМ!$L$34:$L$777,СВЦЭМ!$A$34:$A$777,$A431,СВЦЭМ!$B$34:$B$777,M$401)+'СЕТ СН'!$F$13</f>
        <v>504.90685474000003</v>
      </c>
      <c r="N431" s="37">
        <f>SUMIFS(СВЦЭМ!$L$34:$L$777,СВЦЭМ!$A$34:$A$777,$A431,СВЦЭМ!$B$34:$B$777,N$401)+'СЕТ СН'!$F$13</f>
        <v>519.28220522000004</v>
      </c>
      <c r="O431" s="37">
        <f>SUMIFS(СВЦЭМ!$L$34:$L$777,СВЦЭМ!$A$34:$A$777,$A431,СВЦЭМ!$B$34:$B$777,O$401)+'СЕТ СН'!$F$13</f>
        <v>520.40569420999998</v>
      </c>
      <c r="P431" s="37">
        <f>SUMIFS(СВЦЭМ!$L$34:$L$777,СВЦЭМ!$A$34:$A$777,$A431,СВЦЭМ!$B$34:$B$777,P$401)+'СЕТ СН'!$F$13</f>
        <v>522.01147678999996</v>
      </c>
      <c r="Q431" s="37">
        <f>SUMIFS(СВЦЭМ!$L$34:$L$777,СВЦЭМ!$A$34:$A$777,$A431,СВЦЭМ!$B$34:$B$777,Q$401)+'СЕТ СН'!$F$13</f>
        <v>520.46067502999995</v>
      </c>
      <c r="R431" s="37">
        <f>SUMIFS(СВЦЭМ!$L$34:$L$777,СВЦЭМ!$A$34:$A$777,$A431,СВЦЭМ!$B$34:$B$777,R$401)+'СЕТ СН'!$F$13</f>
        <v>517.67771408999999</v>
      </c>
      <c r="S431" s="37">
        <f>SUMIFS(СВЦЭМ!$L$34:$L$777,СВЦЭМ!$A$34:$A$777,$A431,СВЦЭМ!$B$34:$B$777,S$401)+'СЕТ СН'!$F$13</f>
        <v>514.64188098</v>
      </c>
      <c r="T431" s="37">
        <f>SUMIFS(СВЦЭМ!$L$34:$L$777,СВЦЭМ!$A$34:$A$777,$A431,СВЦЭМ!$B$34:$B$777,T$401)+'СЕТ СН'!$F$13</f>
        <v>515.57202286999996</v>
      </c>
      <c r="U431" s="37">
        <f>SUMIFS(СВЦЭМ!$L$34:$L$777,СВЦЭМ!$A$34:$A$777,$A431,СВЦЭМ!$B$34:$B$777,U$401)+'СЕТ СН'!$F$13</f>
        <v>510.14496752000002</v>
      </c>
      <c r="V431" s="37">
        <f>SUMIFS(СВЦЭМ!$L$34:$L$777,СВЦЭМ!$A$34:$A$777,$A431,СВЦЭМ!$B$34:$B$777,V$401)+'СЕТ СН'!$F$13</f>
        <v>515.49205297000003</v>
      </c>
      <c r="W431" s="37">
        <f>SUMIFS(СВЦЭМ!$L$34:$L$777,СВЦЭМ!$A$34:$A$777,$A431,СВЦЭМ!$B$34:$B$777,W$401)+'СЕТ СН'!$F$13</f>
        <v>557.79114173000005</v>
      </c>
      <c r="X431" s="37">
        <f>SUMIFS(СВЦЭМ!$L$34:$L$777,СВЦЭМ!$A$34:$A$777,$A431,СВЦЭМ!$B$34:$B$777,X$401)+'СЕТ СН'!$F$13</f>
        <v>629.04028242000004</v>
      </c>
      <c r="Y431" s="37">
        <f>SUMIFS(СВЦЭМ!$L$34:$L$777,СВЦЭМ!$A$34:$A$777,$A431,СВЦЭМ!$B$34:$B$777,Y$401)+'СЕТ СН'!$F$13</f>
        <v>691.92132401000003</v>
      </c>
    </row>
    <row r="432" spans="1:25" ht="15.75" hidden="1" x14ac:dyDescent="0.2">
      <c r="A432" s="36">
        <f t="shared" si="11"/>
        <v>43282</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c r="V438" s="48"/>
      <c r="W438" s="48"/>
      <c r="X438" s="48"/>
      <c r="Y438" s="48"/>
    </row>
    <row r="439" spans="1:26" ht="15.75" x14ac:dyDescent="0.2">
      <c r="A439" s="116"/>
      <c r="B439" s="116"/>
      <c r="C439" s="116"/>
      <c r="D439" s="116"/>
      <c r="E439" s="116"/>
      <c r="F439" s="116"/>
      <c r="G439" s="116"/>
      <c r="H439" s="116"/>
      <c r="I439" s="116"/>
      <c r="J439" s="116"/>
      <c r="K439" s="116"/>
      <c r="L439" s="116"/>
      <c r="M439" s="116"/>
      <c r="N439" s="119">
        <f>СВЦЭМ!$D$12+'СЕТ СН'!$F$10-'СЕТ СН'!$F$24</f>
        <v>-94901.47873880947</v>
      </c>
      <c r="O439" s="120"/>
      <c r="P439" s="119">
        <f>СВЦЭМ!$D$12+'СЕТ СН'!$F$10-'СЕТ СН'!$G$24</f>
        <v>-127308.59873880947</v>
      </c>
      <c r="Q439" s="120"/>
      <c r="R439" s="119">
        <f>СВЦЭМ!$D$12+'СЕТ СН'!$F$10-'СЕТ СН'!$H$24</f>
        <v>-160687.91873880953</v>
      </c>
      <c r="S439" s="120"/>
      <c r="T439" s="119">
        <f>СВЦЭМ!$D$12+'СЕТ СН'!$F$10-'СЕТ СН'!$I$24</f>
        <v>-195068.62873880949</v>
      </c>
      <c r="U439" s="120"/>
      <c r="V439" s="48"/>
      <c r="W439" s="48"/>
      <c r="X439" s="48"/>
      <c r="Y439" s="48"/>
    </row>
    <row r="440" spans="1:26" ht="30" customHeight="1" x14ac:dyDescent="0.25"/>
    <row r="441" spans="1:26" ht="15.75" x14ac:dyDescent="0.25">
      <c r="A441" s="135" t="s">
        <v>78</v>
      </c>
      <c r="B441" s="136"/>
      <c r="C441" s="136"/>
      <c r="D441" s="136"/>
      <c r="E441" s="136"/>
      <c r="F441" s="136"/>
      <c r="G441" s="136"/>
      <c r="H441" s="136"/>
      <c r="I441" s="136"/>
      <c r="J441" s="136"/>
      <c r="K441" s="136"/>
      <c r="L441" s="136"/>
      <c r="M441" s="137"/>
      <c r="N441" s="117" t="s">
        <v>29</v>
      </c>
      <c r="O441" s="117"/>
      <c r="P441" s="117"/>
      <c r="Q441" s="117"/>
      <c r="R441" s="117"/>
      <c r="S441" s="117"/>
      <c r="T441" s="117"/>
      <c r="U441" s="117"/>
    </row>
    <row r="442" spans="1:26" ht="15.75" x14ac:dyDescent="0.25">
      <c r="A442" s="138"/>
      <c r="B442" s="139"/>
      <c r="C442" s="139"/>
      <c r="D442" s="139"/>
      <c r="E442" s="139"/>
      <c r="F442" s="139"/>
      <c r="G442" s="139"/>
      <c r="H442" s="139"/>
      <c r="I442" s="139"/>
      <c r="J442" s="139"/>
      <c r="K442" s="139"/>
      <c r="L442" s="139"/>
      <c r="M442" s="140"/>
      <c r="N442" s="118" t="s">
        <v>0</v>
      </c>
      <c r="O442" s="118"/>
      <c r="P442" s="118" t="s">
        <v>1</v>
      </c>
      <c r="Q442" s="118"/>
      <c r="R442" s="118" t="s">
        <v>2</v>
      </c>
      <c r="S442" s="118"/>
      <c r="T442" s="118" t="s">
        <v>3</v>
      </c>
      <c r="U442" s="118"/>
    </row>
    <row r="443" spans="1:26" ht="15.75" x14ac:dyDescent="0.25">
      <c r="A443" s="141"/>
      <c r="B443" s="142"/>
      <c r="C443" s="142"/>
      <c r="D443" s="142"/>
      <c r="E443" s="142"/>
      <c r="F443" s="142"/>
      <c r="G443" s="142"/>
      <c r="H443" s="142"/>
      <c r="I443" s="142"/>
      <c r="J443" s="142"/>
      <c r="K443" s="142"/>
      <c r="L443" s="142"/>
      <c r="M443" s="143"/>
      <c r="N443" s="134">
        <f>'СЕТ СН'!$F$7</f>
        <v>1548395.65</v>
      </c>
      <c r="O443" s="134"/>
      <c r="P443" s="134">
        <f>'СЕТ СН'!$G$7</f>
        <v>1254072.3799999999</v>
      </c>
      <c r="Q443" s="134"/>
      <c r="R443" s="134">
        <f>'СЕТ СН'!$H$7</f>
        <v>1469777.75</v>
      </c>
      <c r="S443" s="134"/>
      <c r="T443" s="134">
        <f>'СЕТ СН'!$I$7</f>
        <v>1217417.1100000001</v>
      </c>
      <c r="U443" s="134"/>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15" sqref="I15"/>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43101</v>
      </c>
      <c r="D5" s="55">
        <v>43281</v>
      </c>
      <c r="E5" s="53" t="s">
        <v>20</v>
      </c>
      <c r="F5" s="53">
        <v>3361.55</v>
      </c>
      <c r="G5" s="53">
        <v>3751.31</v>
      </c>
      <c r="H5" s="53">
        <v>4187.91</v>
      </c>
      <c r="I5" s="53">
        <v>4293.6499999999996</v>
      </c>
    </row>
    <row r="6" spans="1:9" ht="75" x14ac:dyDescent="0.2">
      <c r="A6" s="54" t="s">
        <v>45</v>
      </c>
      <c r="B6" s="92" t="s">
        <v>148</v>
      </c>
      <c r="C6" s="55">
        <v>43101</v>
      </c>
      <c r="D6" s="55">
        <v>43281</v>
      </c>
      <c r="E6" s="53" t="s">
        <v>20</v>
      </c>
      <c r="F6" s="53">
        <v>275.25</v>
      </c>
      <c r="G6" s="53">
        <v>532.24</v>
      </c>
      <c r="H6" s="53">
        <v>603.14</v>
      </c>
      <c r="I6" s="53">
        <v>1111.32</v>
      </c>
    </row>
    <row r="7" spans="1:9" ht="75" x14ac:dyDescent="0.2">
      <c r="A7" s="54" t="s">
        <v>46</v>
      </c>
      <c r="B7" s="92" t="s">
        <v>148</v>
      </c>
      <c r="C7" s="55">
        <v>43101</v>
      </c>
      <c r="D7" s="55">
        <v>43281</v>
      </c>
      <c r="E7" s="53" t="s">
        <v>21</v>
      </c>
      <c r="F7" s="53">
        <v>1548395.65</v>
      </c>
      <c r="G7" s="53">
        <v>1254072.3799999999</v>
      </c>
      <c r="H7" s="53">
        <v>1469777.75</v>
      </c>
      <c r="I7" s="53">
        <v>1217417.1100000001</v>
      </c>
    </row>
    <row r="8" spans="1:9" ht="30" x14ac:dyDescent="0.2">
      <c r="A8" s="54" t="s">
        <v>125</v>
      </c>
      <c r="B8" s="88"/>
      <c r="C8" s="55"/>
      <c r="D8" s="55"/>
      <c r="E8" s="53" t="s">
        <v>20</v>
      </c>
      <c r="F8" s="53">
        <v>276.77</v>
      </c>
      <c r="G8" s="92">
        <v>276.77</v>
      </c>
      <c r="H8" s="92">
        <v>276.77</v>
      </c>
      <c r="I8" s="92">
        <v>276.77</v>
      </c>
    </row>
    <row r="9" spans="1:9" ht="30" x14ac:dyDescent="0.2">
      <c r="A9" s="54" t="s">
        <v>126</v>
      </c>
      <c r="B9" s="53"/>
      <c r="C9" s="55"/>
      <c r="D9" s="55"/>
      <c r="E9" s="53" t="s">
        <v>20</v>
      </c>
      <c r="F9" s="53">
        <v>117.37</v>
      </c>
      <c r="G9" s="92">
        <v>117.37</v>
      </c>
      <c r="H9" s="92">
        <v>117.37</v>
      </c>
      <c r="I9" s="92">
        <v>117.37</v>
      </c>
    </row>
    <row r="10" spans="1:9" ht="30" x14ac:dyDescent="0.2">
      <c r="A10" s="54" t="s">
        <v>83</v>
      </c>
      <c r="B10" s="53"/>
      <c r="C10" s="55"/>
      <c r="D10" s="55"/>
      <c r="E10" s="53" t="s">
        <v>127</v>
      </c>
      <c r="F10" s="92">
        <v>41608.82</v>
      </c>
      <c r="G10" s="92">
        <v>41608.82</v>
      </c>
      <c r="H10" s="92">
        <v>41608.82</v>
      </c>
      <c r="I10" s="92">
        <v>41608.82</v>
      </c>
    </row>
    <row r="11" spans="1:9" ht="30" x14ac:dyDescent="0.2">
      <c r="A11" s="54" t="s">
        <v>79</v>
      </c>
      <c r="B11" s="53"/>
      <c r="C11" s="55"/>
      <c r="D11" s="55"/>
      <c r="E11" s="53" t="s">
        <v>20</v>
      </c>
      <c r="F11" s="92">
        <v>117.37</v>
      </c>
      <c r="G11" s="92">
        <v>117.37</v>
      </c>
      <c r="H11" s="92">
        <v>117.37</v>
      </c>
      <c r="I11" s="92">
        <v>117.37</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43101</v>
      </c>
      <c r="D15" s="55">
        <v>43281</v>
      </c>
      <c r="E15" s="90" t="s">
        <v>20</v>
      </c>
      <c r="F15" s="90">
        <v>1570.19</v>
      </c>
      <c r="G15" s="90">
        <v>1617.3</v>
      </c>
      <c r="H15" s="90">
        <v>1665.82</v>
      </c>
      <c r="I15" s="90">
        <v>1715.79</v>
      </c>
    </row>
    <row r="16" spans="1:9" ht="75" x14ac:dyDescent="0.2">
      <c r="A16" s="54" t="s">
        <v>138</v>
      </c>
      <c r="B16" s="92" t="s">
        <v>147</v>
      </c>
      <c r="C16" s="55">
        <v>43101</v>
      </c>
      <c r="D16" s="55">
        <v>43281</v>
      </c>
      <c r="E16" s="91" t="s">
        <v>20</v>
      </c>
      <c r="F16" s="91">
        <v>1570.19</v>
      </c>
      <c r="G16" s="92">
        <v>1617.3</v>
      </c>
      <c r="H16" s="92">
        <v>1665.82</v>
      </c>
      <c r="I16" s="92">
        <v>1715.79</v>
      </c>
    </row>
    <row r="17" spans="1:9" ht="75" x14ac:dyDescent="0.2">
      <c r="A17" s="54" t="s">
        <v>139</v>
      </c>
      <c r="B17" s="92" t="s">
        <v>147</v>
      </c>
      <c r="C17" s="55">
        <v>43101</v>
      </c>
      <c r="D17" s="55">
        <v>43281</v>
      </c>
      <c r="E17" s="90" t="s">
        <v>20</v>
      </c>
      <c r="F17" s="90">
        <v>785.36</v>
      </c>
      <c r="G17" s="92">
        <v>785.36</v>
      </c>
      <c r="H17" s="92">
        <v>785.36</v>
      </c>
      <c r="I17" s="92">
        <v>785.36</v>
      </c>
    </row>
    <row r="18" spans="1:9" ht="75" x14ac:dyDescent="0.2">
      <c r="A18" s="54" t="s">
        <v>140</v>
      </c>
      <c r="B18" s="92" t="s">
        <v>147</v>
      </c>
      <c r="C18" s="55">
        <v>43101</v>
      </c>
      <c r="D18" s="55">
        <v>43281</v>
      </c>
      <c r="E18" s="90" t="s">
        <v>20</v>
      </c>
      <c r="F18" s="90">
        <v>539935.21</v>
      </c>
      <c r="G18" s="90">
        <v>572342.32999999996</v>
      </c>
      <c r="H18" s="90">
        <v>605721.65</v>
      </c>
      <c r="I18" s="90">
        <v>640102.36</v>
      </c>
    </row>
    <row r="19" spans="1:9" ht="75" x14ac:dyDescent="0.2">
      <c r="A19" s="54" t="s">
        <v>141</v>
      </c>
      <c r="B19" s="92" t="s">
        <v>147</v>
      </c>
      <c r="C19" s="55">
        <v>43101</v>
      </c>
      <c r="D19" s="55">
        <v>43281</v>
      </c>
      <c r="E19" s="91" t="s">
        <v>20</v>
      </c>
      <c r="F19" s="92">
        <v>785.36</v>
      </c>
      <c r="G19" s="92">
        <v>785.36</v>
      </c>
      <c r="H19" s="92">
        <v>785.36</v>
      </c>
      <c r="I19" s="92">
        <v>785.36</v>
      </c>
    </row>
    <row r="20" spans="1:9" ht="75" x14ac:dyDescent="0.2">
      <c r="A20" s="54" t="s">
        <v>142</v>
      </c>
      <c r="B20" s="92" t="s">
        <v>147</v>
      </c>
      <c r="C20" s="55">
        <v>43101</v>
      </c>
      <c r="D20" s="55">
        <v>43281</v>
      </c>
      <c r="E20" s="91" t="s">
        <v>20</v>
      </c>
      <c r="F20" s="92">
        <v>539935.21</v>
      </c>
      <c r="G20" s="92">
        <v>572342.32999999996</v>
      </c>
      <c r="H20" s="92">
        <v>605721.65</v>
      </c>
      <c r="I20" s="92">
        <v>640102.36</v>
      </c>
    </row>
    <row r="21" spans="1:9" ht="75" x14ac:dyDescent="0.2">
      <c r="A21" s="54" t="s">
        <v>144</v>
      </c>
      <c r="B21" s="92" t="s">
        <v>147</v>
      </c>
      <c r="C21" s="55">
        <v>43101</v>
      </c>
      <c r="D21" s="55">
        <v>43281</v>
      </c>
      <c r="E21" s="92" t="s">
        <v>20</v>
      </c>
      <c r="F21" s="92">
        <v>785.36</v>
      </c>
      <c r="G21" s="92">
        <v>785.36</v>
      </c>
      <c r="H21" s="92">
        <v>785.36</v>
      </c>
      <c r="I21" s="92">
        <v>785.36</v>
      </c>
    </row>
    <row r="22" spans="1:9" ht="75" x14ac:dyDescent="0.2">
      <c r="A22" s="54" t="s">
        <v>143</v>
      </c>
      <c r="B22" s="92" t="s">
        <v>147</v>
      </c>
      <c r="C22" s="55">
        <v>43101</v>
      </c>
      <c r="D22" s="55">
        <v>43281</v>
      </c>
      <c r="E22" s="92" t="s">
        <v>20</v>
      </c>
      <c r="F22" s="92">
        <v>539935.21</v>
      </c>
      <c r="G22" s="92">
        <v>572342.32999999996</v>
      </c>
      <c r="H22" s="92">
        <v>605721.65</v>
      </c>
      <c r="I22" s="92">
        <v>640102.36</v>
      </c>
    </row>
    <row r="23" spans="1:9" ht="75" x14ac:dyDescent="0.2">
      <c r="A23" s="54" t="s">
        <v>145</v>
      </c>
      <c r="B23" s="92" t="s">
        <v>147</v>
      </c>
      <c r="C23" s="55">
        <v>43101</v>
      </c>
      <c r="D23" s="55">
        <v>43281</v>
      </c>
      <c r="E23" s="92" t="s">
        <v>20</v>
      </c>
      <c r="F23" s="92">
        <v>785.36</v>
      </c>
      <c r="G23" s="92">
        <v>785.36</v>
      </c>
      <c r="H23" s="92">
        <v>785.36</v>
      </c>
      <c r="I23" s="92">
        <v>785.36</v>
      </c>
    </row>
    <row r="24" spans="1:9" ht="75" x14ac:dyDescent="0.2">
      <c r="A24" s="54" t="s">
        <v>146</v>
      </c>
      <c r="B24" s="92" t="s">
        <v>147</v>
      </c>
      <c r="C24" s="55">
        <v>43101</v>
      </c>
      <c r="D24" s="55">
        <v>43281</v>
      </c>
      <c r="E24" s="92" t="s">
        <v>20</v>
      </c>
      <c r="F24" s="92">
        <v>539935.21</v>
      </c>
      <c r="G24" s="92">
        <v>572342.32999999996</v>
      </c>
      <c r="H24" s="92">
        <v>605721.65</v>
      </c>
      <c r="I24" s="92">
        <v>640102.36</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topLeftCell="A19" zoomScale="70" zoomScaleNormal="70" workbookViewId="0">
      <selection activeCell="A34" sqref="A34"/>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149</v>
      </c>
    </row>
    <row r="8" spans="1:4" ht="15" customHeight="1" x14ac:dyDescent="0.2">
      <c r="A8" s="173" t="s">
        <v>94</v>
      </c>
      <c r="B8" s="173"/>
      <c r="C8" s="93"/>
      <c r="D8" s="70"/>
    </row>
    <row r="9" spans="1:4" ht="15" customHeight="1" x14ac:dyDescent="0.2">
      <c r="A9" s="71" t="s">
        <v>95</v>
      </c>
      <c r="B9" s="72"/>
      <c r="C9" s="73"/>
      <c r="D9" s="74"/>
    </row>
    <row r="10" spans="1:4" ht="30" customHeight="1" x14ac:dyDescent="0.2">
      <c r="A10" s="164" t="s">
        <v>96</v>
      </c>
      <c r="B10" s="165"/>
      <c r="C10" s="75"/>
      <c r="D10" s="76">
        <v>3.29805093</v>
      </c>
    </row>
    <row r="11" spans="1:4" ht="66" customHeight="1" x14ac:dyDescent="0.2">
      <c r="A11" s="164" t="s">
        <v>97</v>
      </c>
      <c r="B11" s="165"/>
      <c r="C11" s="75"/>
      <c r="D11" s="76">
        <v>851.13361855999995</v>
      </c>
    </row>
    <row r="12" spans="1:4" ht="30" customHeight="1" x14ac:dyDescent="0.2">
      <c r="A12" s="164" t="s">
        <v>98</v>
      </c>
      <c r="B12" s="165"/>
      <c r="C12" s="75"/>
      <c r="D12" s="77">
        <v>403424.91126119049</v>
      </c>
    </row>
    <row r="13" spans="1:4" ht="30" customHeight="1" x14ac:dyDescent="0.2">
      <c r="A13" s="164" t="s">
        <v>99</v>
      </c>
      <c r="B13" s="165"/>
      <c r="C13" s="75"/>
      <c r="D13" s="78"/>
    </row>
    <row r="14" spans="1:4" ht="15" customHeight="1" x14ac:dyDescent="0.2">
      <c r="A14" s="162" t="s">
        <v>100</v>
      </c>
      <c r="B14" s="163"/>
      <c r="C14" s="75"/>
      <c r="D14" s="76">
        <v>1025.44954553</v>
      </c>
    </row>
    <row r="15" spans="1:4" ht="15" customHeight="1" x14ac:dyDescent="0.2">
      <c r="A15" s="162" t="s">
        <v>101</v>
      </c>
      <c r="B15" s="163"/>
      <c r="C15" s="75"/>
      <c r="D15" s="76">
        <v>1316.86625994</v>
      </c>
    </row>
    <row r="16" spans="1:4" ht="15" customHeight="1" x14ac:dyDescent="0.2">
      <c r="A16" s="162" t="s">
        <v>102</v>
      </c>
      <c r="B16" s="163"/>
      <c r="C16" s="75"/>
      <c r="D16" s="76">
        <v>2009.9944756699999</v>
      </c>
    </row>
    <row r="17" spans="1:12" ht="15" customHeight="1" x14ac:dyDescent="0.2">
      <c r="A17" s="162" t="s">
        <v>103</v>
      </c>
      <c r="B17" s="163"/>
      <c r="C17" s="75"/>
      <c r="D17" s="76">
        <v>1623.1397530300001</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18137.182000000001</v>
      </c>
    </row>
    <row r="21" spans="1:12" ht="30" customHeight="1" x14ac:dyDescent="0.2">
      <c r="A21" s="164" t="s">
        <v>107</v>
      </c>
      <c r="B21" s="165"/>
      <c r="C21" s="82"/>
      <c r="D21" s="81">
        <v>25.468</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2" t="s">
        <v>100</v>
      </c>
      <c r="B24" s="163"/>
      <c r="C24" s="83"/>
      <c r="D24" s="84">
        <v>0</v>
      </c>
    </row>
    <row r="25" spans="1:12" ht="15" customHeight="1" x14ac:dyDescent="0.25">
      <c r="A25" s="162" t="s">
        <v>101</v>
      </c>
      <c r="B25" s="163"/>
      <c r="C25" s="83"/>
      <c r="D25" s="84">
        <v>1.4191143619171991E-3</v>
      </c>
    </row>
    <row r="26" spans="1:12" ht="15" customHeight="1" x14ac:dyDescent="0.25">
      <c r="A26" s="162" t="s">
        <v>102</v>
      </c>
      <c r="B26" s="163"/>
      <c r="C26" s="83"/>
      <c r="D26" s="84">
        <v>3.0398934068069285E-3</v>
      </c>
    </row>
    <row r="27" spans="1:12" ht="15" customHeight="1" x14ac:dyDescent="0.25">
      <c r="A27" s="162" t="s">
        <v>103</v>
      </c>
      <c r="B27" s="163"/>
      <c r="C27" s="83"/>
      <c r="D27" s="84">
        <v>2.1355875012284576E-3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922.29626005</v>
      </c>
      <c r="D34" s="87">
        <v>918.09744979000004</v>
      </c>
      <c r="E34" s="87">
        <v>0</v>
      </c>
      <c r="F34" s="87">
        <v>91.809744980000005</v>
      </c>
      <c r="G34" s="87">
        <v>229.52436245000001</v>
      </c>
      <c r="H34" s="87">
        <v>459.04872490000002</v>
      </c>
      <c r="I34" s="87">
        <v>0</v>
      </c>
      <c r="J34" s="87">
        <v>504.95359738000002</v>
      </c>
      <c r="K34" s="87">
        <v>596.76334236000002</v>
      </c>
      <c r="L34" s="87">
        <v>688.57308734000003</v>
      </c>
    </row>
    <row r="35" spans="1:12" ht="12.75" customHeight="1" x14ac:dyDescent="0.2">
      <c r="A35" s="86" t="s">
        <v>150</v>
      </c>
      <c r="B35" s="86">
        <v>2</v>
      </c>
      <c r="C35" s="87">
        <v>977.40830415999994</v>
      </c>
      <c r="D35" s="87">
        <v>972.39922437999996</v>
      </c>
      <c r="E35" s="87">
        <v>0</v>
      </c>
      <c r="F35" s="87">
        <v>97.239922440000001</v>
      </c>
      <c r="G35" s="87">
        <v>243.0998061</v>
      </c>
      <c r="H35" s="87">
        <v>486.19961218999998</v>
      </c>
      <c r="I35" s="87">
        <v>0</v>
      </c>
      <c r="J35" s="87">
        <v>534.81957340999998</v>
      </c>
      <c r="K35" s="87">
        <v>632.05949584999996</v>
      </c>
      <c r="L35" s="87">
        <v>729.29941828999995</v>
      </c>
    </row>
    <row r="36" spans="1:12" ht="12.75" customHeight="1" x14ac:dyDescent="0.2">
      <c r="A36" s="86" t="s">
        <v>150</v>
      </c>
      <c r="B36" s="86">
        <v>3</v>
      </c>
      <c r="C36" s="87">
        <v>1009.02698966</v>
      </c>
      <c r="D36" s="87">
        <v>1004.1982547600001</v>
      </c>
      <c r="E36" s="87">
        <v>0</v>
      </c>
      <c r="F36" s="87">
        <v>100.41982548</v>
      </c>
      <c r="G36" s="87">
        <v>251.04956369000001</v>
      </c>
      <c r="H36" s="87">
        <v>502.09912738000003</v>
      </c>
      <c r="I36" s="87">
        <v>0</v>
      </c>
      <c r="J36" s="87">
        <v>552.30904011999996</v>
      </c>
      <c r="K36" s="87">
        <v>652.72886559000005</v>
      </c>
      <c r="L36" s="87">
        <v>753.14869107000004</v>
      </c>
    </row>
    <row r="37" spans="1:12" ht="12.75" customHeight="1" x14ac:dyDescent="0.2">
      <c r="A37" s="86" t="s">
        <v>150</v>
      </c>
      <c r="B37" s="86">
        <v>4</v>
      </c>
      <c r="C37" s="87">
        <v>1026.6375041199999</v>
      </c>
      <c r="D37" s="87">
        <v>1021.5410637</v>
      </c>
      <c r="E37" s="87">
        <v>0</v>
      </c>
      <c r="F37" s="87">
        <v>102.15410636999999</v>
      </c>
      <c r="G37" s="87">
        <v>255.38526593</v>
      </c>
      <c r="H37" s="87">
        <v>510.77053185</v>
      </c>
      <c r="I37" s="87">
        <v>0</v>
      </c>
      <c r="J37" s="87">
        <v>561.84758504000001</v>
      </c>
      <c r="K37" s="87">
        <v>664.00169141000003</v>
      </c>
      <c r="L37" s="87">
        <v>766.15579777999994</v>
      </c>
    </row>
    <row r="38" spans="1:12" ht="12.75" customHeight="1" x14ac:dyDescent="0.2">
      <c r="A38" s="86" t="s">
        <v>150</v>
      </c>
      <c r="B38" s="86">
        <v>5</v>
      </c>
      <c r="C38" s="87">
        <v>1020.7940794800001</v>
      </c>
      <c r="D38" s="87">
        <v>1015.66243259</v>
      </c>
      <c r="E38" s="87">
        <v>0</v>
      </c>
      <c r="F38" s="87">
        <v>101.56624325999999</v>
      </c>
      <c r="G38" s="87">
        <v>253.91560815</v>
      </c>
      <c r="H38" s="87">
        <v>507.83121629999999</v>
      </c>
      <c r="I38" s="87">
        <v>0</v>
      </c>
      <c r="J38" s="87">
        <v>558.61433792000003</v>
      </c>
      <c r="K38" s="87">
        <v>660.18058117999999</v>
      </c>
      <c r="L38" s="87">
        <v>761.74682443999995</v>
      </c>
    </row>
    <row r="39" spans="1:12" ht="12.75" customHeight="1" x14ac:dyDescent="0.2">
      <c r="A39" s="86" t="s">
        <v>150</v>
      </c>
      <c r="B39" s="86">
        <v>6</v>
      </c>
      <c r="C39" s="87">
        <v>1014.6899654</v>
      </c>
      <c r="D39" s="87">
        <v>1009.62595103</v>
      </c>
      <c r="E39" s="87">
        <v>0</v>
      </c>
      <c r="F39" s="87">
        <v>100.9625951</v>
      </c>
      <c r="G39" s="87">
        <v>252.40648776</v>
      </c>
      <c r="H39" s="87">
        <v>504.81297552000001</v>
      </c>
      <c r="I39" s="87">
        <v>0</v>
      </c>
      <c r="J39" s="87">
        <v>555.29427307000003</v>
      </c>
      <c r="K39" s="87">
        <v>656.25686816999996</v>
      </c>
      <c r="L39" s="87">
        <v>757.21946327000001</v>
      </c>
    </row>
    <row r="40" spans="1:12" ht="12.75" customHeight="1" x14ac:dyDescent="0.2">
      <c r="A40" s="86" t="s">
        <v>150</v>
      </c>
      <c r="B40" s="86">
        <v>7</v>
      </c>
      <c r="C40" s="87">
        <v>893.23042915999997</v>
      </c>
      <c r="D40" s="87">
        <v>888.70343231000004</v>
      </c>
      <c r="E40" s="87">
        <v>0</v>
      </c>
      <c r="F40" s="87">
        <v>88.870343230000003</v>
      </c>
      <c r="G40" s="87">
        <v>222.17585808000001</v>
      </c>
      <c r="H40" s="87">
        <v>444.35171616000002</v>
      </c>
      <c r="I40" s="87">
        <v>0</v>
      </c>
      <c r="J40" s="87">
        <v>488.78688777000002</v>
      </c>
      <c r="K40" s="87">
        <v>577.65723100000002</v>
      </c>
      <c r="L40" s="87">
        <v>666.52757423000003</v>
      </c>
    </row>
    <row r="41" spans="1:12" ht="12.75" customHeight="1" x14ac:dyDescent="0.2">
      <c r="A41" s="86" t="s">
        <v>150</v>
      </c>
      <c r="B41" s="86">
        <v>8</v>
      </c>
      <c r="C41" s="87">
        <v>761.68203615000004</v>
      </c>
      <c r="D41" s="87">
        <v>757.91041138000003</v>
      </c>
      <c r="E41" s="87">
        <v>0</v>
      </c>
      <c r="F41" s="87">
        <v>75.791041140000004</v>
      </c>
      <c r="G41" s="87">
        <v>189.47760285000001</v>
      </c>
      <c r="H41" s="87">
        <v>378.95520569000001</v>
      </c>
      <c r="I41" s="87">
        <v>0</v>
      </c>
      <c r="J41" s="87">
        <v>416.85072625999999</v>
      </c>
      <c r="K41" s="87">
        <v>492.64176739999999</v>
      </c>
      <c r="L41" s="87">
        <v>568.43280854</v>
      </c>
    </row>
    <row r="42" spans="1:12" ht="12.75" customHeight="1" x14ac:dyDescent="0.2">
      <c r="A42" s="86" t="s">
        <v>150</v>
      </c>
      <c r="B42" s="86">
        <v>9</v>
      </c>
      <c r="C42" s="87">
        <v>735.54152957999997</v>
      </c>
      <c r="D42" s="87">
        <v>731.88994391999995</v>
      </c>
      <c r="E42" s="87">
        <v>0</v>
      </c>
      <c r="F42" s="87">
        <v>73.188994390000005</v>
      </c>
      <c r="G42" s="87">
        <v>182.97248597999999</v>
      </c>
      <c r="H42" s="87">
        <v>365.94497195999998</v>
      </c>
      <c r="I42" s="87">
        <v>0</v>
      </c>
      <c r="J42" s="87">
        <v>402.53946916000001</v>
      </c>
      <c r="K42" s="87">
        <v>475.72846355000001</v>
      </c>
      <c r="L42" s="87">
        <v>548.91745793999996</v>
      </c>
    </row>
    <row r="43" spans="1:12" ht="12.75" customHeight="1" x14ac:dyDescent="0.2">
      <c r="A43" s="86" t="s">
        <v>150</v>
      </c>
      <c r="B43" s="86">
        <v>10</v>
      </c>
      <c r="C43" s="87">
        <v>717.69677544000001</v>
      </c>
      <c r="D43" s="87">
        <v>714.49584570000002</v>
      </c>
      <c r="E43" s="87">
        <v>0</v>
      </c>
      <c r="F43" s="87">
        <v>71.449584569999999</v>
      </c>
      <c r="G43" s="87">
        <v>178.62396143000001</v>
      </c>
      <c r="H43" s="87">
        <v>357.24792285000001</v>
      </c>
      <c r="I43" s="87">
        <v>0</v>
      </c>
      <c r="J43" s="87">
        <v>392.97271513999999</v>
      </c>
      <c r="K43" s="87">
        <v>464.42229971</v>
      </c>
      <c r="L43" s="87">
        <v>535.87188428000002</v>
      </c>
    </row>
    <row r="44" spans="1:12" ht="12.75" customHeight="1" x14ac:dyDescent="0.2">
      <c r="A44" s="86" t="s">
        <v>150</v>
      </c>
      <c r="B44" s="86">
        <v>11</v>
      </c>
      <c r="C44" s="87">
        <v>780.51286762999996</v>
      </c>
      <c r="D44" s="87">
        <v>776.83723722000002</v>
      </c>
      <c r="E44" s="87">
        <v>0</v>
      </c>
      <c r="F44" s="87">
        <v>77.683723720000003</v>
      </c>
      <c r="G44" s="87">
        <v>194.20930931000001</v>
      </c>
      <c r="H44" s="87">
        <v>388.41861861000001</v>
      </c>
      <c r="I44" s="87">
        <v>0</v>
      </c>
      <c r="J44" s="87">
        <v>427.26048047</v>
      </c>
      <c r="K44" s="87">
        <v>504.94420418999999</v>
      </c>
      <c r="L44" s="87">
        <v>582.62792792000005</v>
      </c>
    </row>
    <row r="45" spans="1:12" ht="12.75" customHeight="1" x14ac:dyDescent="0.2">
      <c r="A45" s="86" t="s">
        <v>150</v>
      </c>
      <c r="B45" s="86">
        <v>12</v>
      </c>
      <c r="C45" s="87">
        <v>771.30301988999997</v>
      </c>
      <c r="D45" s="87">
        <v>767.72630393999998</v>
      </c>
      <c r="E45" s="87">
        <v>0</v>
      </c>
      <c r="F45" s="87">
        <v>76.772630390000003</v>
      </c>
      <c r="G45" s="87">
        <v>191.93157599</v>
      </c>
      <c r="H45" s="87">
        <v>383.86315196999999</v>
      </c>
      <c r="I45" s="87">
        <v>0</v>
      </c>
      <c r="J45" s="87">
        <v>422.24946717</v>
      </c>
      <c r="K45" s="87">
        <v>499.02209756000002</v>
      </c>
      <c r="L45" s="87">
        <v>575.79472796000005</v>
      </c>
    </row>
    <row r="46" spans="1:12" ht="12.75" customHeight="1" x14ac:dyDescent="0.2">
      <c r="A46" s="86" t="s">
        <v>150</v>
      </c>
      <c r="B46" s="86">
        <v>13</v>
      </c>
      <c r="C46" s="87">
        <v>773.36961115999998</v>
      </c>
      <c r="D46" s="87">
        <v>769.63808669000002</v>
      </c>
      <c r="E46" s="87">
        <v>0</v>
      </c>
      <c r="F46" s="87">
        <v>76.963808670000006</v>
      </c>
      <c r="G46" s="87">
        <v>192.40952167</v>
      </c>
      <c r="H46" s="87">
        <v>384.81904335000002</v>
      </c>
      <c r="I46" s="87">
        <v>0</v>
      </c>
      <c r="J46" s="87">
        <v>423.30094767999998</v>
      </c>
      <c r="K46" s="87">
        <v>500.26475635000003</v>
      </c>
      <c r="L46" s="87">
        <v>577.22856502000002</v>
      </c>
    </row>
    <row r="47" spans="1:12" ht="12.75" customHeight="1" x14ac:dyDescent="0.2">
      <c r="A47" s="86" t="s">
        <v>150</v>
      </c>
      <c r="B47" s="86">
        <v>14</v>
      </c>
      <c r="C47" s="87">
        <v>784.45589883000002</v>
      </c>
      <c r="D47" s="87">
        <v>780.75028728999996</v>
      </c>
      <c r="E47" s="87">
        <v>0</v>
      </c>
      <c r="F47" s="87">
        <v>78.07502873</v>
      </c>
      <c r="G47" s="87">
        <v>195.18757181999999</v>
      </c>
      <c r="H47" s="87">
        <v>390.37514364999998</v>
      </c>
      <c r="I47" s="87">
        <v>0</v>
      </c>
      <c r="J47" s="87">
        <v>429.41265800999997</v>
      </c>
      <c r="K47" s="87">
        <v>507.48768674000002</v>
      </c>
      <c r="L47" s="87">
        <v>585.56271546999994</v>
      </c>
    </row>
    <row r="48" spans="1:12" ht="12.75" customHeight="1" x14ac:dyDescent="0.2">
      <c r="A48" s="86" t="s">
        <v>150</v>
      </c>
      <c r="B48" s="86">
        <v>15</v>
      </c>
      <c r="C48" s="87">
        <v>784.02361605999999</v>
      </c>
      <c r="D48" s="87">
        <v>780.66818064999995</v>
      </c>
      <c r="E48" s="87">
        <v>0</v>
      </c>
      <c r="F48" s="87">
        <v>78.066818069999997</v>
      </c>
      <c r="G48" s="87">
        <v>195.16704515999999</v>
      </c>
      <c r="H48" s="87">
        <v>390.33409032999998</v>
      </c>
      <c r="I48" s="87">
        <v>0</v>
      </c>
      <c r="J48" s="87">
        <v>429.36749936000001</v>
      </c>
      <c r="K48" s="87">
        <v>507.43431742000001</v>
      </c>
      <c r="L48" s="87">
        <v>585.50113549000002</v>
      </c>
    </row>
    <row r="49" spans="1:12" ht="12.75" customHeight="1" x14ac:dyDescent="0.2">
      <c r="A49" s="86" t="s">
        <v>150</v>
      </c>
      <c r="B49" s="86">
        <v>16</v>
      </c>
      <c r="C49" s="87">
        <v>781.75733904000003</v>
      </c>
      <c r="D49" s="87">
        <v>778.31372780000004</v>
      </c>
      <c r="E49" s="87">
        <v>0</v>
      </c>
      <c r="F49" s="87">
        <v>77.831372779999995</v>
      </c>
      <c r="G49" s="87">
        <v>194.57843195000001</v>
      </c>
      <c r="H49" s="87">
        <v>389.15686390000002</v>
      </c>
      <c r="I49" s="87">
        <v>0</v>
      </c>
      <c r="J49" s="87">
        <v>428.07255028999998</v>
      </c>
      <c r="K49" s="87">
        <v>505.90392307000002</v>
      </c>
      <c r="L49" s="87">
        <v>583.73529585000006</v>
      </c>
    </row>
    <row r="50" spans="1:12" ht="12.75" customHeight="1" x14ac:dyDescent="0.2">
      <c r="A50" s="86" t="s">
        <v>150</v>
      </c>
      <c r="B50" s="86">
        <v>17</v>
      </c>
      <c r="C50" s="87">
        <v>789.62921349999999</v>
      </c>
      <c r="D50" s="87">
        <v>785.96200796999995</v>
      </c>
      <c r="E50" s="87">
        <v>0</v>
      </c>
      <c r="F50" s="87">
        <v>78.596200800000005</v>
      </c>
      <c r="G50" s="87">
        <v>196.49050199000001</v>
      </c>
      <c r="H50" s="87">
        <v>392.98100398999998</v>
      </c>
      <c r="I50" s="87">
        <v>0</v>
      </c>
      <c r="J50" s="87">
        <v>432.27910437999998</v>
      </c>
      <c r="K50" s="87">
        <v>510.87530518</v>
      </c>
      <c r="L50" s="87">
        <v>589.47150597999996</v>
      </c>
    </row>
    <row r="51" spans="1:12" ht="12.75" customHeight="1" x14ac:dyDescent="0.2">
      <c r="A51" s="86" t="s">
        <v>150</v>
      </c>
      <c r="B51" s="86">
        <v>18</v>
      </c>
      <c r="C51" s="87">
        <v>783.04451374999996</v>
      </c>
      <c r="D51" s="87">
        <v>778.91522595000004</v>
      </c>
      <c r="E51" s="87">
        <v>0</v>
      </c>
      <c r="F51" s="87">
        <v>77.891522600000002</v>
      </c>
      <c r="G51" s="87">
        <v>194.72880649000001</v>
      </c>
      <c r="H51" s="87">
        <v>389.45761298000002</v>
      </c>
      <c r="I51" s="87">
        <v>0</v>
      </c>
      <c r="J51" s="87">
        <v>428.40337426999997</v>
      </c>
      <c r="K51" s="87">
        <v>506.29489687</v>
      </c>
      <c r="L51" s="87">
        <v>584.18641946000002</v>
      </c>
    </row>
    <row r="52" spans="1:12" ht="12.75" customHeight="1" x14ac:dyDescent="0.2">
      <c r="A52" s="86" t="s">
        <v>150</v>
      </c>
      <c r="B52" s="86">
        <v>19</v>
      </c>
      <c r="C52" s="87">
        <v>782.29795791000004</v>
      </c>
      <c r="D52" s="87">
        <v>778.12206344000003</v>
      </c>
      <c r="E52" s="87">
        <v>0</v>
      </c>
      <c r="F52" s="87">
        <v>77.812206340000003</v>
      </c>
      <c r="G52" s="87">
        <v>194.53051586000001</v>
      </c>
      <c r="H52" s="87">
        <v>389.06103172000002</v>
      </c>
      <c r="I52" s="87">
        <v>0</v>
      </c>
      <c r="J52" s="87">
        <v>427.96713489000001</v>
      </c>
      <c r="K52" s="87">
        <v>505.77934124000001</v>
      </c>
      <c r="L52" s="87">
        <v>583.59154758</v>
      </c>
    </row>
    <row r="53" spans="1:12" ht="12.75" customHeight="1" x14ac:dyDescent="0.2">
      <c r="A53" s="86" t="s">
        <v>150</v>
      </c>
      <c r="B53" s="86">
        <v>20</v>
      </c>
      <c r="C53" s="87">
        <v>765.97405346999994</v>
      </c>
      <c r="D53" s="87">
        <v>762.31123277999995</v>
      </c>
      <c r="E53" s="87">
        <v>0</v>
      </c>
      <c r="F53" s="87">
        <v>76.231123280000006</v>
      </c>
      <c r="G53" s="87">
        <v>190.57780819999999</v>
      </c>
      <c r="H53" s="87">
        <v>381.15561638999998</v>
      </c>
      <c r="I53" s="87">
        <v>0</v>
      </c>
      <c r="J53" s="87">
        <v>419.27117802999999</v>
      </c>
      <c r="K53" s="87">
        <v>495.50230131000001</v>
      </c>
      <c r="L53" s="87">
        <v>571.73342459000003</v>
      </c>
    </row>
    <row r="54" spans="1:12" ht="12.75" customHeight="1" x14ac:dyDescent="0.2">
      <c r="A54" s="86" t="s">
        <v>150</v>
      </c>
      <c r="B54" s="86">
        <v>21</v>
      </c>
      <c r="C54" s="87">
        <v>765.21268513999996</v>
      </c>
      <c r="D54" s="87">
        <v>761.73219864999999</v>
      </c>
      <c r="E54" s="87">
        <v>0</v>
      </c>
      <c r="F54" s="87">
        <v>76.173219869999997</v>
      </c>
      <c r="G54" s="87">
        <v>190.43304965999999</v>
      </c>
      <c r="H54" s="87">
        <v>380.86609933</v>
      </c>
      <c r="I54" s="87">
        <v>0</v>
      </c>
      <c r="J54" s="87">
        <v>418.95270926000001</v>
      </c>
      <c r="K54" s="87">
        <v>495.12592912000002</v>
      </c>
      <c r="L54" s="87">
        <v>571.29914899000005</v>
      </c>
    </row>
    <row r="55" spans="1:12" ht="12.75" customHeight="1" x14ac:dyDescent="0.2">
      <c r="A55" s="86" t="s">
        <v>150</v>
      </c>
      <c r="B55" s="86">
        <v>22</v>
      </c>
      <c r="C55" s="87">
        <v>741.75224530000003</v>
      </c>
      <c r="D55" s="87">
        <v>738.17869622000001</v>
      </c>
      <c r="E55" s="87">
        <v>0</v>
      </c>
      <c r="F55" s="87">
        <v>73.817869619999996</v>
      </c>
      <c r="G55" s="87">
        <v>184.54467406000001</v>
      </c>
      <c r="H55" s="87">
        <v>369.08934811</v>
      </c>
      <c r="I55" s="87">
        <v>0</v>
      </c>
      <c r="J55" s="87">
        <v>405.99828292000001</v>
      </c>
      <c r="K55" s="87">
        <v>479.81615254000002</v>
      </c>
      <c r="L55" s="87">
        <v>553.63402216999998</v>
      </c>
    </row>
    <row r="56" spans="1:12" ht="12.75" customHeight="1" x14ac:dyDescent="0.2">
      <c r="A56" s="86" t="s">
        <v>150</v>
      </c>
      <c r="B56" s="86">
        <v>23</v>
      </c>
      <c r="C56" s="87">
        <v>754.79237207000006</v>
      </c>
      <c r="D56" s="87">
        <v>751.01639516</v>
      </c>
      <c r="E56" s="87">
        <v>0</v>
      </c>
      <c r="F56" s="87">
        <v>75.101639520000006</v>
      </c>
      <c r="G56" s="87">
        <v>187.75409879</v>
      </c>
      <c r="H56" s="87">
        <v>375.50819758</v>
      </c>
      <c r="I56" s="87">
        <v>0</v>
      </c>
      <c r="J56" s="87">
        <v>413.05901734000003</v>
      </c>
      <c r="K56" s="87">
        <v>488.16065685000001</v>
      </c>
      <c r="L56" s="87">
        <v>563.26229636999994</v>
      </c>
    </row>
    <row r="57" spans="1:12" ht="12.75" customHeight="1" x14ac:dyDescent="0.2">
      <c r="A57" s="86" t="s">
        <v>150</v>
      </c>
      <c r="B57" s="86">
        <v>24</v>
      </c>
      <c r="C57" s="87">
        <v>862.89591515999996</v>
      </c>
      <c r="D57" s="87">
        <v>858.49649256999999</v>
      </c>
      <c r="E57" s="87">
        <v>0</v>
      </c>
      <c r="F57" s="87">
        <v>85.849649260000007</v>
      </c>
      <c r="G57" s="87">
        <v>214.62412313999999</v>
      </c>
      <c r="H57" s="87">
        <v>429.24824629</v>
      </c>
      <c r="I57" s="87">
        <v>0</v>
      </c>
      <c r="J57" s="87">
        <v>472.17307090999998</v>
      </c>
      <c r="K57" s="87">
        <v>558.02272016999996</v>
      </c>
      <c r="L57" s="87">
        <v>643.87236943000005</v>
      </c>
    </row>
    <row r="58" spans="1:12" ht="12.75" customHeight="1" x14ac:dyDescent="0.2">
      <c r="A58" s="86" t="s">
        <v>151</v>
      </c>
      <c r="B58" s="86">
        <v>1</v>
      </c>
      <c r="C58" s="87">
        <v>877.36729314000002</v>
      </c>
      <c r="D58" s="87">
        <v>873.20859372999996</v>
      </c>
      <c r="E58" s="87">
        <v>0</v>
      </c>
      <c r="F58" s="87">
        <v>87.320859369999994</v>
      </c>
      <c r="G58" s="87">
        <v>218.30214842999999</v>
      </c>
      <c r="H58" s="87">
        <v>436.60429686999998</v>
      </c>
      <c r="I58" s="87">
        <v>0</v>
      </c>
      <c r="J58" s="87">
        <v>480.26472654999998</v>
      </c>
      <c r="K58" s="87">
        <v>567.58558591999997</v>
      </c>
      <c r="L58" s="87">
        <v>654.90644529999997</v>
      </c>
    </row>
    <row r="59" spans="1:12" ht="12.75" customHeight="1" x14ac:dyDescent="0.2">
      <c r="A59" s="86" t="s">
        <v>151</v>
      </c>
      <c r="B59" s="86">
        <v>2</v>
      </c>
      <c r="C59" s="87">
        <v>943.12932367999997</v>
      </c>
      <c r="D59" s="87">
        <v>938.9236697</v>
      </c>
      <c r="E59" s="87">
        <v>0</v>
      </c>
      <c r="F59" s="87">
        <v>93.892366969999998</v>
      </c>
      <c r="G59" s="87">
        <v>234.73091743000001</v>
      </c>
      <c r="H59" s="87">
        <v>469.46183485</v>
      </c>
      <c r="I59" s="87">
        <v>0</v>
      </c>
      <c r="J59" s="87">
        <v>516.40801834000001</v>
      </c>
      <c r="K59" s="87">
        <v>610.30038531000002</v>
      </c>
      <c r="L59" s="87">
        <v>704.19275228000004</v>
      </c>
    </row>
    <row r="60" spans="1:12" ht="12.75" customHeight="1" x14ac:dyDescent="0.2">
      <c r="A60" s="86" t="s">
        <v>151</v>
      </c>
      <c r="B60" s="86">
        <v>3</v>
      </c>
      <c r="C60" s="87">
        <v>971.32487166999999</v>
      </c>
      <c r="D60" s="87">
        <v>967.07444193000003</v>
      </c>
      <c r="E60" s="87">
        <v>0</v>
      </c>
      <c r="F60" s="87">
        <v>96.707444190000004</v>
      </c>
      <c r="G60" s="87">
        <v>241.76861048000001</v>
      </c>
      <c r="H60" s="87">
        <v>483.53722097000002</v>
      </c>
      <c r="I60" s="87">
        <v>0</v>
      </c>
      <c r="J60" s="87">
        <v>531.89094306000004</v>
      </c>
      <c r="K60" s="87">
        <v>628.59838724999997</v>
      </c>
      <c r="L60" s="87">
        <v>725.30583145000003</v>
      </c>
    </row>
    <row r="61" spans="1:12" ht="12.75" customHeight="1" x14ac:dyDescent="0.2">
      <c r="A61" s="86" t="s">
        <v>151</v>
      </c>
      <c r="B61" s="86">
        <v>4</v>
      </c>
      <c r="C61" s="87">
        <v>976.09827490999999</v>
      </c>
      <c r="D61" s="87">
        <v>971.36070704999997</v>
      </c>
      <c r="E61" s="87">
        <v>0</v>
      </c>
      <c r="F61" s="87">
        <v>97.136070709999998</v>
      </c>
      <c r="G61" s="87">
        <v>242.84017675999999</v>
      </c>
      <c r="H61" s="87">
        <v>485.68035352999999</v>
      </c>
      <c r="I61" s="87">
        <v>0</v>
      </c>
      <c r="J61" s="87">
        <v>534.24838887999999</v>
      </c>
      <c r="K61" s="87">
        <v>631.38445958</v>
      </c>
      <c r="L61" s="87">
        <v>728.52053029000001</v>
      </c>
    </row>
    <row r="62" spans="1:12" ht="12.75" customHeight="1" x14ac:dyDescent="0.2">
      <c r="A62" s="86" t="s">
        <v>151</v>
      </c>
      <c r="B62" s="86">
        <v>5</v>
      </c>
      <c r="C62" s="87">
        <v>990.51713892999999</v>
      </c>
      <c r="D62" s="87">
        <v>985.35637918999998</v>
      </c>
      <c r="E62" s="87">
        <v>0</v>
      </c>
      <c r="F62" s="87">
        <v>98.535637919999999</v>
      </c>
      <c r="G62" s="87">
        <v>246.3390948</v>
      </c>
      <c r="H62" s="87">
        <v>492.6781896</v>
      </c>
      <c r="I62" s="87">
        <v>0</v>
      </c>
      <c r="J62" s="87">
        <v>541.94600854999999</v>
      </c>
      <c r="K62" s="87">
        <v>640.48164646999999</v>
      </c>
      <c r="L62" s="87">
        <v>739.01728438999999</v>
      </c>
    </row>
    <row r="63" spans="1:12" ht="12.75" customHeight="1" x14ac:dyDescent="0.2">
      <c r="A63" s="86" t="s">
        <v>151</v>
      </c>
      <c r="B63" s="86">
        <v>6</v>
      </c>
      <c r="C63" s="87">
        <v>971.80891120000001</v>
      </c>
      <c r="D63" s="87">
        <v>966.78838371999996</v>
      </c>
      <c r="E63" s="87">
        <v>0</v>
      </c>
      <c r="F63" s="87">
        <v>96.678838369999994</v>
      </c>
      <c r="G63" s="87">
        <v>241.69709592999999</v>
      </c>
      <c r="H63" s="87">
        <v>483.39419185999998</v>
      </c>
      <c r="I63" s="87">
        <v>0</v>
      </c>
      <c r="J63" s="87">
        <v>531.73361105000004</v>
      </c>
      <c r="K63" s="87">
        <v>628.41244942000003</v>
      </c>
      <c r="L63" s="87">
        <v>725.09128779000002</v>
      </c>
    </row>
    <row r="64" spans="1:12" ht="12.75" customHeight="1" x14ac:dyDescent="0.2">
      <c r="A64" s="86" t="s">
        <v>151</v>
      </c>
      <c r="B64" s="86">
        <v>7</v>
      </c>
      <c r="C64" s="87">
        <v>891.08119255999998</v>
      </c>
      <c r="D64" s="87">
        <v>886.36862621</v>
      </c>
      <c r="E64" s="87">
        <v>0</v>
      </c>
      <c r="F64" s="87">
        <v>88.636862620000002</v>
      </c>
      <c r="G64" s="87">
        <v>221.59215655</v>
      </c>
      <c r="H64" s="87">
        <v>443.18431311000001</v>
      </c>
      <c r="I64" s="87">
        <v>0</v>
      </c>
      <c r="J64" s="87">
        <v>487.50274442</v>
      </c>
      <c r="K64" s="87">
        <v>576.13960703999999</v>
      </c>
      <c r="L64" s="87">
        <v>664.77646965999998</v>
      </c>
    </row>
    <row r="65" spans="1:12" ht="12.75" customHeight="1" x14ac:dyDescent="0.2">
      <c r="A65" s="86" t="s">
        <v>151</v>
      </c>
      <c r="B65" s="86">
        <v>8</v>
      </c>
      <c r="C65" s="87">
        <v>803.46770242000002</v>
      </c>
      <c r="D65" s="87">
        <v>799.41977904999999</v>
      </c>
      <c r="E65" s="87">
        <v>0</v>
      </c>
      <c r="F65" s="87">
        <v>79.941977910000006</v>
      </c>
      <c r="G65" s="87">
        <v>199.85494476</v>
      </c>
      <c r="H65" s="87">
        <v>399.70988953</v>
      </c>
      <c r="I65" s="87">
        <v>0</v>
      </c>
      <c r="J65" s="87">
        <v>439.68087847999999</v>
      </c>
      <c r="K65" s="87">
        <v>519.62285638000003</v>
      </c>
      <c r="L65" s="87">
        <v>599.56483429000002</v>
      </c>
    </row>
    <row r="66" spans="1:12" ht="12.75" customHeight="1" x14ac:dyDescent="0.2">
      <c r="A66" s="86" t="s">
        <v>151</v>
      </c>
      <c r="B66" s="86">
        <v>9</v>
      </c>
      <c r="C66" s="87">
        <v>761.82057334000001</v>
      </c>
      <c r="D66" s="87">
        <v>757.85691460999999</v>
      </c>
      <c r="E66" s="87">
        <v>0</v>
      </c>
      <c r="F66" s="87">
        <v>75.785691459999995</v>
      </c>
      <c r="G66" s="87">
        <v>189.46422865</v>
      </c>
      <c r="H66" s="87">
        <v>378.92845731</v>
      </c>
      <c r="I66" s="87">
        <v>0</v>
      </c>
      <c r="J66" s="87">
        <v>416.82130303999998</v>
      </c>
      <c r="K66" s="87">
        <v>492.60699449999998</v>
      </c>
      <c r="L66" s="87">
        <v>568.39268595999999</v>
      </c>
    </row>
    <row r="67" spans="1:12" ht="12.75" customHeight="1" x14ac:dyDescent="0.2">
      <c r="A67" s="86" t="s">
        <v>151</v>
      </c>
      <c r="B67" s="86">
        <v>10</v>
      </c>
      <c r="C67" s="87">
        <v>769.95507845999998</v>
      </c>
      <c r="D67" s="87">
        <v>766.40016356000001</v>
      </c>
      <c r="E67" s="87">
        <v>0</v>
      </c>
      <c r="F67" s="87">
        <v>76.640016360000004</v>
      </c>
      <c r="G67" s="87">
        <v>191.60004089</v>
      </c>
      <c r="H67" s="87">
        <v>383.20008178</v>
      </c>
      <c r="I67" s="87">
        <v>0</v>
      </c>
      <c r="J67" s="87">
        <v>421.52008996000001</v>
      </c>
      <c r="K67" s="87">
        <v>498.16010631</v>
      </c>
      <c r="L67" s="87">
        <v>574.80012266999995</v>
      </c>
    </row>
    <row r="68" spans="1:12" ht="12.75" customHeight="1" x14ac:dyDescent="0.2">
      <c r="A68" s="86" t="s">
        <v>151</v>
      </c>
      <c r="B68" s="86">
        <v>11</v>
      </c>
      <c r="C68" s="87">
        <v>782.82383473000004</v>
      </c>
      <c r="D68" s="87">
        <v>779.30738477</v>
      </c>
      <c r="E68" s="87">
        <v>0</v>
      </c>
      <c r="F68" s="87">
        <v>77.930738480000002</v>
      </c>
      <c r="G68" s="87">
        <v>194.82684619</v>
      </c>
      <c r="H68" s="87">
        <v>389.65369239</v>
      </c>
      <c r="I68" s="87">
        <v>0</v>
      </c>
      <c r="J68" s="87">
        <v>428.61906162000002</v>
      </c>
      <c r="K68" s="87">
        <v>506.54980010000003</v>
      </c>
      <c r="L68" s="87">
        <v>584.48053858000003</v>
      </c>
    </row>
    <row r="69" spans="1:12" ht="12.75" customHeight="1" x14ac:dyDescent="0.2">
      <c r="A69" s="86" t="s">
        <v>151</v>
      </c>
      <c r="B69" s="86">
        <v>12</v>
      </c>
      <c r="C69" s="87">
        <v>788.81230167000001</v>
      </c>
      <c r="D69" s="87">
        <v>785.28255915</v>
      </c>
      <c r="E69" s="87">
        <v>0</v>
      </c>
      <c r="F69" s="87">
        <v>78.528255920000007</v>
      </c>
      <c r="G69" s="87">
        <v>196.32063979</v>
      </c>
      <c r="H69" s="87">
        <v>392.64127958</v>
      </c>
      <c r="I69" s="87">
        <v>0</v>
      </c>
      <c r="J69" s="87">
        <v>431.90540752999999</v>
      </c>
      <c r="K69" s="87">
        <v>510.43366344999998</v>
      </c>
      <c r="L69" s="87">
        <v>588.96191936000002</v>
      </c>
    </row>
    <row r="70" spans="1:12" ht="12.75" customHeight="1" x14ac:dyDescent="0.2">
      <c r="A70" s="86" t="s">
        <v>151</v>
      </c>
      <c r="B70" s="86">
        <v>13</v>
      </c>
      <c r="C70" s="87">
        <v>785.26609513999995</v>
      </c>
      <c r="D70" s="87">
        <v>781.82706212999994</v>
      </c>
      <c r="E70" s="87">
        <v>0</v>
      </c>
      <c r="F70" s="87">
        <v>78.182706210000006</v>
      </c>
      <c r="G70" s="87">
        <v>195.45676553000001</v>
      </c>
      <c r="H70" s="87">
        <v>390.91353106999998</v>
      </c>
      <c r="I70" s="87">
        <v>0</v>
      </c>
      <c r="J70" s="87">
        <v>430.00488417000003</v>
      </c>
      <c r="K70" s="87">
        <v>508.18759038000002</v>
      </c>
      <c r="L70" s="87">
        <v>586.37029659999996</v>
      </c>
    </row>
    <row r="71" spans="1:12" ht="12.75" customHeight="1" x14ac:dyDescent="0.2">
      <c r="A71" s="86" t="s">
        <v>151</v>
      </c>
      <c r="B71" s="86">
        <v>14</v>
      </c>
      <c r="C71" s="87">
        <v>797.65048154999999</v>
      </c>
      <c r="D71" s="87">
        <v>794.15821327000003</v>
      </c>
      <c r="E71" s="87">
        <v>0</v>
      </c>
      <c r="F71" s="87">
        <v>79.41582133</v>
      </c>
      <c r="G71" s="87">
        <v>198.53955332000001</v>
      </c>
      <c r="H71" s="87">
        <v>397.07910664000002</v>
      </c>
      <c r="I71" s="87">
        <v>0</v>
      </c>
      <c r="J71" s="87">
        <v>436.7870173</v>
      </c>
      <c r="K71" s="87">
        <v>516.20283862999997</v>
      </c>
      <c r="L71" s="87">
        <v>595.61865995000005</v>
      </c>
    </row>
    <row r="72" spans="1:12" ht="12.75" customHeight="1" x14ac:dyDescent="0.2">
      <c r="A72" s="86" t="s">
        <v>151</v>
      </c>
      <c r="B72" s="86">
        <v>15</v>
      </c>
      <c r="C72" s="87">
        <v>792.76138722999997</v>
      </c>
      <c r="D72" s="87">
        <v>789.21067675999996</v>
      </c>
      <c r="E72" s="87">
        <v>0</v>
      </c>
      <c r="F72" s="87">
        <v>78.921067679999993</v>
      </c>
      <c r="G72" s="87">
        <v>197.30266918999999</v>
      </c>
      <c r="H72" s="87">
        <v>394.60533837999998</v>
      </c>
      <c r="I72" s="87">
        <v>0</v>
      </c>
      <c r="J72" s="87">
        <v>434.06587222000002</v>
      </c>
      <c r="K72" s="87">
        <v>512.98693989000003</v>
      </c>
      <c r="L72" s="87">
        <v>591.90800757</v>
      </c>
    </row>
    <row r="73" spans="1:12" ht="12.75" customHeight="1" x14ac:dyDescent="0.2">
      <c r="A73" s="86" t="s">
        <v>151</v>
      </c>
      <c r="B73" s="86">
        <v>16</v>
      </c>
      <c r="C73" s="87">
        <v>788.51269939999997</v>
      </c>
      <c r="D73" s="87">
        <v>785.30096455</v>
      </c>
      <c r="E73" s="87">
        <v>0</v>
      </c>
      <c r="F73" s="87">
        <v>78.530096459999996</v>
      </c>
      <c r="G73" s="87">
        <v>196.32524114</v>
      </c>
      <c r="H73" s="87">
        <v>392.65048228000001</v>
      </c>
      <c r="I73" s="87">
        <v>0</v>
      </c>
      <c r="J73" s="87">
        <v>431.91553049999999</v>
      </c>
      <c r="K73" s="87">
        <v>510.44562696000003</v>
      </c>
      <c r="L73" s="87">
        <v>588.97572341</v>
      </c>
    </row>
    <row r="74" spans="1:12" ht="12.75" customHeight="1" x14ac:dyDescent="0.2">
      <c r="A74" s="86" t="s">
        <v>151</v>
      </c>
      <c r="B74" s="86">
        <v>17</v>
      </c>
      <c r="C74" s="87">
        <v>783.34790218000001</v>
      </c>
      <c r="D74" s="87">
        <v>780.17791097999998</v>
      </c>
      <c r="E74" s="87">
        <v>0</v>
      </c>
      <c r="F74" s="87">
        <v>78.017791099999997</v>
      </c>
      <c r="G74" s="87">
        <v>195.04447775</v>
      </c>
      <c r="H74" s="87">
        <v>390.08895548999999</v>
      </c>
      <c r="I74" s="87">
        <v>0</v>
      </c>
      <c r="J74" s="87">
        <v>429.09785104000002</v>
      </c>
      <c r="K74" s="87">
        <v>507.11564213999998</v>
      </c>
      <c r="L74" s="87">
        <v>585.13343324000004</v>
      </c>
    </row>
    <row r="75" spans="1:12" ht="12.75" customHeight="1" x14ac:dyDescent="0.2">
      <c r="A75" s="86" t="s">
        <v>151</v>
      </c>
      <c r="B75" s="86">
        <v>18</v>
      </c>
      <c r="C75" s="87">
        <v>787.08647774999997</v>
      </c>
      <c r="D75" s="87">
        <v>783.05184540000005</v>
      </c>
      <c r="E75" s="87">
        <v>0</v>
      </c>
      <c r="F75" s="87">
        <v>78.305184539999999</v>
      </c>
      <c r="G75" s="87">
        <v>195.76296135000001</v>
      </c>
      <c r="H75" s="87">
        <v>391.52592270000002</v>
      </c>
      <c r="I75" s="87">
        <v>0</v>
      </c>
      <c r="J75" s="87">
        <v>430.67851496999998</v>
      </c>
      <c r="K75" s="87">
        <v>508.98369951000001</v>
      </c>
      <c r="L75" s="87">
        <v>587.28888404999998</v>
      </c>
    </row>
    <row r="76" spans="1:12" ht="12.75" customHeight="1" x14ac:dyDescent="0.2">
      <c r="A76" s="86" t="s">
        <v>151</v>
      </c>
      <c r="B76" s="86">
        <v>19</v>
      </c>
      <c r="C76" s="87">
        <v>786.37328160000004</v>
      </c>
      <c r="D76" s="87">
        <v>782.14346229</v>
      </c>
      <c r="E76" s="87">
        <v>0</v>
      </c>
      <c r="F76" s="87">
        <v>78.214346230000004</v>
      </c>
      <c r="G76" s="87">
        <v>195.53586557</v>
      </c>
      <c r="H76" s="87">
        <v>391.07173115000001</v>
      </c>
      <c r="I76" s="87">
        <v>0</v>
      </c>
      <c r="J76" s="87">
        <v>430.17890426000002</v>
      </c>
      <c r="K76" s="87">
        <v>508.39325049000001</v>
      </c>
      <c r="L76" s="87">
        <v>586.60759671999995</v>
      </c>
    </row>
    <row r="77" spans="1:12" ht="12.75" customHeight="1" x14ac:dyDescent="0.2">
      <c r="A77" s="86" t="s">
        <v>151</v>
      </c>
      <c r="B77" s="86">
        <v>20</v>
      </c>
      <c r="C77" s="87">
        <v>770.47272194000004</v>
      </c>
      <c r="D77" s="87">
        <v>766.68334174999995</v>
      </c>
      <c r="E77" s="87">
        <v>0</v>
      </c>
      <c r="F77" s="87">
        <v>76.668334180000002</v>
      </c>
      <c r="G77" s="87">
        <v>191.67083543999999</v>
      </c>
      <c r="H77" s="87">
        <v>383.34167087999998</v>
      </c>
      <c r="I77" s="87">
        <v>0</v>
      </c>
      <c r="J77" s="87">
        <v>421.67583796000002</v>
      </c>
      <c r="K77" s="87">
        <v>498.34417214000001</v>
      </c>
      <c r="L77" s="87">
        <v>575.01250631000005</v>
      </c>
    </row>
    <row r="78" spans="1:12" ht="12.75" customHeight="1" x14ac:dyDescent="0.2">
      <c r="A78" s="86" t="s">
        <v>151</v>
      </c>
      <c r="B78" s="86">
        <v>21</v>
      </c>
      <c r="C78" s="87">
        <v>738.74646686999995</v>
      </c>
      <c r="D78" s="87">
        <v>735.49239876000001</v>
      </c>
      <c r="E78" s="87">
        <v>0</v>
      </c>
      <c r="F78" s="87">
        <v>73.549239880000002</v>
      </c>
      <c r="G78" s="87">
        <v>183.87309969</v>
      </c>
      <c r="H78" s="87">
        <v>367.74619938000001</v>
      </c>
      <c r="I78" s="87">
        <v>0</v>
      </c>
      <c r="J78" s="87">
        <v>404.52081931999999</v>
      </c>
      <c r="K78" s="87">
        <v>478.07005918999999</v>
      </c>
      <c r="L78" s="87">
        <v>551.61929907000001</v>
      </c>
    </row>
    <row r="79" spans="1:12" ht="12.75" customHeight="1" x14ac:dyDescent="0.2">
      <c r="A79" s="86" t="s">
        <v>151</v>
      </c>
      <c r="B79" s="86">
        <v>22</v>
      </c>
      <c r="C79" s="87">
        <v>710.97986646000004</v>
      </c>
      <c r="D79" s="87">
        <v>707.64711137999996</v>
      </c>
      <c r="E79" s="87">
        <v>0</v>
      </c>
      <c r="F79" s="87">
        <v>70.764711140000003</v>
      </c>
      <c r="G79" s="87">
        <v>176.91177784999999</v>
      </c>
      <c r="H79" s="87">
        <v>353.82355568999998</v>
      </c>
      <c r="I79" s="87">
        <v>0</v>
      </c>
      <c r="J79" s="87">
        <v>389.20591125999999</v>
      </c>
      <c r="K79" s="87">
        <v>459.97062240000002</v>
      </c>
      <c r="L79" s="87">
        <v>530.73533354000006</v>
      </c>
    </row>
    <row r="80" spans="1:12" ht="12.75" customHeight="1" x14ac:dyDescent="0.2">
      <c r="A80" s="86" t="s">
        <v>151</v>
      </c>
      <c r="B80" s="86">
        <v>23</v>
      </c>
      <c r="C80" s="87">
        <v>717.74662627999999</v>
      </c>
      <c r="D80" s="87">
        <v>714.24181341999997</v>
      </c>
      <c r="E80" s="87">
        <v>0</v>
      </c>
      <c r="F80" s="87">
        <v>71.424181340000004</v>
      </c>
      <c r="G80" s="87">
        <v>178.56045336</v>
      </c>
      <c r="H80" s="87">
        <v>357.12090670999999</v>
      </c>
      <c r="I80" s="87">
        <v>0</v>
      </c>
      <c r="J80" s="87">
        <v>392.83299737999999</v>
      </c>
      <c r="K80" s="87">
        <v>464.25717872000001</v>
      </c>
      <c r="L80" s="87">
        <v>535.68136006999998</v>
      </c>
    </row>
    <row r="81" spans="1:12" ht="12.75" customHeight="1" x14ac:dyDescent="0.2">
      <c r="A81" s="86" t="s">
        <v>151</v>
      </c>
      <c r="B81" s="86">
        <v>24</v>
      </c>
      <c r="C81" s="87">
        <v>784.20767619000003</v>
      </c>
      <c r="D81" s="87">
        <v>780.10285646</v>
      </c>
      <c r="E81" s="87">
        <v>0</v>
      </c>
      <c r="F81" s="87">
        <v>78.01028565</v>
      </c>
      <c r="G81" s="87">
        <v>195.02571412</v>
      </c>
      <c r="H81" s="87">
        <v>390.05142823</v>
      </c>
      <c r="I81" s="87">
        <v>0</v>
      </c>
      <c r="J81" s="87">
        <v>429.05657105</v>
      </c>
      <c r="K81" s="87">
        <v>507.06685670000002</v>
      </c>
      <c r="L81" s="87">
        <v>585.07714235000003</v>
      </c>
    </row>
    <row r="82" spans="1:12" ht="12.75" customHeight="1" x14ac:dyDescent="0.2">
      <c r="A82" s="86" t="s">
        <v>152</v>
      </c>
      <c r="B82" s="86">
        <v>1</v>
      </c>
      <c r="C82" s="87">
        <v>915.72518335999996</v>
      </c>
      <c r="D82" s="87">
        <v>910.99348746999999</v>
      </c>
      <c r="E82" s="87">
        <v>0</v>
      </c>
      <c r="F82" s="87">
        <v>91.099348750000004</v>
      </c>
      <c r="G82" s="87">
        <v>227.74837187</v>
      </c>
      <c r="H82" s="87">
        <v>455.49674374</v>
      </c>
      <c r="I82" s="87">
        <v>0</v>
      </c>
      <c r="J82" s="87">
        <v>501.04641810999999</v>
      </c>
      <c r="K82" s="87">
        <v>592.14576685999998</v>
      </c>
      <c r="L82" s="87">
        <v>683.24511559999996</v>
      </c>
    </row>
    <row r="83" spans="1:12" ht="12.75" customHeight="1" x14ac:dyDescent="0.2">
      <c r="A83" s="86" t="s">
        <v>152</v>
      </c>
      <c r="B83" s="86">
        <v>2</v>
      </c>
      <c r="C83" s="87">
        <v>967.86079778999999</v>
      </c>
      <c r="D83" s="87">
        <v>962.80478352</v>
      </c>
      <c r="E83" s="87">
        <v>0</v>
      </c>
      <c r="F83" s="87">
        <v>96.280478349999996</v>
      </c>
      <c r="G83" s="87">
        <v>240.70119588</v>
      </c>
      <c r="H83" s="87">
        <v>481.40239176</v>
      </c>
      <c r="I83" s="87">
        <v>0</v>
      </c>
      <c r="J83" s="87">
        <v>529.54263093999998</v>
      </c>
      <c r="K83" s="87">
        <v>625.82310929000005</v>
      </c>
      <c r="L83" s="87">
        <v>722.10358764</v>
      </c>
    </row>
    <row r="84" spans="1:12" ht="12.75" customHeight="1" x14ac:dyDescent="0.2">
      <c r="A84" s="86" t="s">
        <v>152</v>
      </c>
      <c r="B84" s="86">
        <v>3</v>
      </c>
      <c r="C84" s="87">
        <v>989.46530610000002</v>
      </c>
      <c r="D84" s="87">
        <v>984.12798752000003</v>
      </c>
      <c r="E84" s="87">
        <v>0</v>
      </c>
      <c r="F84" s="87">
        <v>98.412798749999993</v>
      </c>
      <c r="G84" s="87">
        <v>246.03199688000001</v>
      </c>
      <c r="H84" s="87">
        <v>492.06399376000002</v>
      </c>
      <c r="I84" s="87">
        <v>0</v>
      </c>
      <c r="J84" s="87">
        <v>541.27039314000001</v>
      </c>
      <c r="K84" s="87">
        <v>639.68319188999999</v>
      </c>
      <c r="L84" s="87">
        <v>738.09599063999997</v>
      </c>
    </row>
    <row r="85" spans="1:12" ht="12.75" customHeight="1" x14ac:dyDescent="0.2">
      <c r="A85" s="86" t="s">
        <v>152</v>
      </c>
      <c r="B85" s="86">
        <v>4</v>
      </c>
      <c r="C85" s="87">
        <v>1016.92100037</v>
      </c>
      <c r="D85" s="87">
        <v>1011.15379432</v>
      </c>
      <c r="E85" s="87">
        <v>0</v>
      </c>
      <c r="F85" s="87">
        <v>101.11537943</v>
      </c>
      <c r="G85" s="87">
        <v>252.78844857999999</v>
      </c>
      <c r="H85" s="87">
        <v>505.57689715999999</v>
      </c>
      <c r="I85" s="87">
        <v>0</v>
      </c>
      <c r="J85" s="87">
        <v>556.13458688000003</v>
      </c>
      <c r="K85" s="87">
        <v>657.24996630999999</v>
      </c>
      <c r="L85" s="87">
        <v>758.36534573999995</v>
      </c>
    </row>
    <row r="86" spans="1:12" ht="12.75" customHeight="1" x14ac:dyDescent="0.2">
      <c r="A86" s="86" t="s">
        <v>152</v>
      </c>
      <c r="B86" s="86">
        <v>5</v>
      </c>
      <c r="C86" s="87">
        <v>1044.7868635</v>
      </c>
      <c r="D86" s="87">
        <v>1039.22519674</v>
      </c>
      <c r="E86" s="87">
        <v>0</v>
      </c>
      <c r="F86" s="87">
        <v>103.92251967</v>
      </c>
      <c r="G86" s="87">
        <v>259.80629919</v>
      </c>
      <c r="H86" s="87">
        <v>519.61259837</v>
      </c>
      <c r="I86" s="87">
        <v>0</v>
      </c>
      <c r="J86" s="87">
        <v>571.57385821000003</v>
      </c>
      <c r="K86" s="87">
        <v>675.49637787999995</v>
      </c>
      <c r="L86" s="87">
        <v>779.41889756</v>
      </c>
    </row>
    <row r="87" spans="1:12" ht="12.75" customHeight="1" x14ac:dyDescent="0.2">
      <c r="A87" s="86" t="s">
        <v>152</v>
      </c>
      <c r="B87" s="86">
        <v>6</v>
      </c>
      <c r="C87" s="87">
        <v>1028.8195060999999</v>
      </c>
      <c r="D87" s="87">
        <v>1023.43784266</v>
      </c>
      <c r="E87" s="87">
        <v>0</v>
      </c>
      <c r="F87" s="87">
        <v>102.34378427</v>
      </c>
      <c r="G87" s="87">
        <v>255.85946067</v>
      </c>
      <c r="H87" s="87">
        <v>511.71892133</v>
      </c>
      <c r="I87" s="87">
        <v>0</v>
      </c>
      <c r="J87" s="87">
        <v>562.89081346</v>
      </c>
      <c r="K87" s="87">
        <v>665.23459773000002</v>
      </c>
      <c r="L87" s="87">
        <v>767.57838200000003</v>
      </c>
    </row>
    <row r="88" spans="1:12" ht="12.75" customHeight="1" x14ac:dyDescent="0.2">
      <c r="A88" s="86" t="s">
        <v>152</v>
      </c>
      <c r="B88" s="86">
        <v>7</v>
      </c>
      <c r="C88" s="87">
        <v>926.61142544999996</v>
      </c>
      <c r="D88" s="87">
        <v>921.81155546000002</v>
      </c>
      <c r="E88" s="87">
        <v>0</v>
      </c>
      <c r="F88" s="87">
        <v>92.18115555</v>
      </c>
      <c r="G88" s="87">
        <v>230.45288887000001</v>
      </c>
      <c r="H88" s="87">
        <v>460.90577773000001</v>
      </c>
      <c r="I88" s="87">
        <v>0</v>
      </c>
      <c r="J88" s="87">
        <v>506.99635549999999</v>
      </c>
      <c r="K88" s="87">
        <v>599.17751105000002</v>
      </c>
      <c r="L88" s="87">
        <v>691.35866659999999</v>
      </c>
    </row>
    <row r="89" spans="1:12" ht="12.75" customHeight="1" x14ac:dyDescent="0.2">
      <c r="A89" s="86" t="s">
        <v>152</v>
      </c>
      <c r="B89" s="86">
        <v>8</v>
      </c>
      <c r="C89" s="87">
        <v>871.27265723999994</v>
      </c>
      <c r="D89" s="87">
        <v>866.76481755999998</v>
      </c>
      <c r="E89" s="87">
        <v>0</v>
      </c>
      <c r="F89" s="87">
        <v>86.676481760000001</v>
      </c>
      <c r="G89" s="87">
        <v>216.69120439</v>
      </c>
      <c r="H89" s="87">
        <v>433.38240877999999</v>
      </c>
      <c r="I89" s="87">
        <v>0</v>
      </c>
      <c r="J89" s="87">
        <v>476.72064965999999</v>
      </c>
      <c r="K89" s="87">
        <v>563.39713141000004</v>
      </c>
      <c r="L89" s="87">
        <v>650.07361317000004</v>
      </c>
    </row>
    <row r="90" spans="1:12" ht="12.75" customHeight="1" x14ac:dyDescent="0.2">
      <c r="A90" s="86" t="s">
        <v>152</v>
      </c>
      <c r="B90" s="86">
        <v>9</v>
      </c>
      <c r="C90" s="87">
        <v>793.94846730999996</v>
      </c>
      <c r="D90" s="87">
        <v>789.65991738000002</v>
      </c>
      <c r="E90" s="87">
        <v>0</v>
      </c>
      <c r="F90" s="87">
        <v>78.965991740000007</v>
      </c>
      <c r="G90" s="87">
        <v>197.41497935000001</v>
      </c>
      <c r="H90" s="87">
        <v>394.82995869000001</v>
      </c>
      <c r="I90" s="87">
        <v>0</v>
      </c>
      <c r="J90" s="87">
        <v>434.31295455999998</v>
      </c>
      <c r="K90" s="87">
        <v>513.27894630000003</v>
      </c>
      <c r="L90" s="87">
        <v>592.24493803999997</v>
      </c>
    </row>
    <row r="91" spans="1:12" ht="12.75" customHeight="1" x14ac:dyDescent="0.2">
      <c r="A91" s="86" t="s">
        <v>152</v>
      </c>
      <c r="B91" s="86">
        <v>10</v>
      </c>
      <c r="C91" s="87">
        <v>752.72472842000002</v>
      </c>
      <c r="D91" s="87">
        <v>748.35826655000005</v>
      </c>
      <c r="E91" s="87">
        <v>0</v>
      </c>
      <c r="F91" s="87">
        <v>74.835826659999995</v>
      </c>
      <c r="G91" s="87">
        <v>187.08956663999999</v>
      </c>
      <c r="H91" s="87">
        <v>374.17913327999997</v>
      </c>
      <c r="I91" s="87">
        <v>0</v>
      </c>
      <c r="J91" s="87">
        <v>411.5970466</v>
      </c>
      <c r="K91" s="87">
        <v>486.43287326000001</v>
      </c>
      <c r="L91" s="87">
        <v>561.26869991000001</v>
      </c>
    </row>
    <row r="92" spans="1:12" ht="12.75" customHeight="1" x14ac:dyDescent="0.2">
      <c r="A92" s="86" t="s">
        <v>152</v>
      </c>
      <c r="B92" s="86">
        <v>11</v>
      </c>
      <c r="C92" s="87">
        <v>735.49688275999995</v>
      </c>
      <c r="D92" s="87">
        <v>731.35650883000005</v>
      </c>
      <c r="E92" s="87">
        <v>0</v>
      </c>
      <c r="F92" s="87">
        <v>73.13565088</v>
      </c>
      <c r="G92" s="87">
        <v>182.83912720999999</v>
      </c>
      <c r="H92" s="87">
        <v>365.67825441999997</v>
      </c>
      <c r="I92" s="87">
        <v>0</v>
      </c>
      <c r="J92" s="87">
        <v>402.24607986000001</v>
      </c>
      <c r="K92" s="87">
        <v>475.38173074000002</v>
      </c>
      <c r="L92" s="87">
        <v>548.51738162000004</v>
      </c>
    </row>
    <row r="93" spans="1:12" ht="12.75" customHeight="1" x14ac:dyDescent="0.2">
      <c r="A93" s="86" t="s">
        <v>152</v>
      </c>
      <c r="B93" s="86">
        <v>12</v>
      </c>
      <c r="C93" s="87">
        <v>747.03378746999999</v>
      </c>
      <c r="D93" s="87">
        <v>742.98584532999996</v>
      </c>
      <c r="E93" s="87">
        <v>0</v>
      </c>
      <c r="F93" s="87">
        <v>74.298584529999999</v>
      </c>
      <c r="G93" s="87">
        <v>185.74646132999999</v>
      </c>
      <c r="H93" s="87">
        <v>371.49292266999998</v>
      </c>
      <c r="I93" s="87">
        <v>0</v>
      </c>
      <c r="J93" s="87">
        <v>408.64221493000002</v>
      </c>
      <c r="K93" s="87">
        <v>482.94079945999999</v>
      </c>
      <c r="L93" s="87">
        <v>557.23938399999997</v>
      </c>
    </row>
    <row r="94" spans="1:12" ht="12.75" customHeight="1" x14ac:dyDescent="0.2">
      <c r="A94" s="86" t="s">
        <v>152</v>
      </c>
      <c r="B94" s="86">
        <v>13</v>
      </c>
      <c r="C94" s="87">
        <v>755.13505347</v>
      </c>
      <c r="D94" s="87">
        <v>751.05854072</v>
      </c>
      <c r="E94" s="87">
        <v>0</v>
      </c>
      <c r="F94" s="87">
        <v>75.105854070000007</v>
      </c>
      <c r="G94" s="87">
        <v>187.76463518</v>
      </c>
      <c r="H94" s="87">
        <v>375.52927036</v>
      </c>
      <c r="I94" s="87">
        <v>0</v>
      </c>
      <c r="J94" s="87">
        <v>413.08219739999998</v>
      </c>
      <c r="K94" s="87">
        <v>488.18805147</v>
      </c>
      <c r="L94" s="87">
        <v>563.29390553999997</v>
      </c>
    </row>
    <row r="95" spans="1:12" ht="12.75" customHeight="1" x14ac:dyDescent="0.2">
      <c r="A95" s="86" t="s">
        <v>152</v>
      </c>
      <c r="B95" s="86">
        <v>14</v>
      </c>
      <c r="C95" s="87">
        <v>766.97016702999997</v>
      </c>
      <c r="D95" s="87">
        <v>762.93755850000002</v>
      </c>
      <c r="E95" s="87">
        <v>0</v>
      </c>
      <c r="F95" s="87">
        <v>76.293755849999997</v>
      </c>
      <c r="G95" s="87">
        <v>190.73438963000001</v>
      </c>
      <c r="H95" s="87">
        <v>381.46877925000001</v>
      </c>
      <c r="I95" s="87">
        <v>0</v>
      </c>
      <c r="J95" s="87">
        <v>419.61565718000003</v>
      </c>
      <c r="K95" s="87">
        <v>495.90941303</v>
      </c>
      <c r="L95" s="87">
        <v>572.20316888000002</v>
      </c>
    </row>
    <row r="96" spans="1:12" ht="12.75" customHeight="1" x14ac:dyDescent="0.2">
      <c r="A96" s="86" t="s">
        <v>152</v>
      </c>
      <c r="B96" s="86">
        <v>15</v>
      </c>
      <c r="C96" s="87">
        <v>775.78260393000005</v>
      </c>
      <c r="D96" s="87">
        <v>771.66677402000005</v>
      </c>
      <c r="E96" s="87">
        <v>0</v>
      </c>
      <c r="F96" s="87">
        <v>77.166677399999998</v>
      </c>
      <c r="G96" s="87">
        <v>192.91669350999999</v>
      </c>
      <c r="H96" s="87">
        <v>385.83338701000002</v>
      </c>
      <c r="I96" s="87">
        <v>0</v>
      </c>
      <c r="J96" s="87">
        <v>424.41672570999998</v>
      </c>
      <c r="K96" s="87">
        <v>501.58340311000001</v>
      </c>
      <c r="L96" s="87">
        <v>578.75008051999998</v>
      </c>
    </row>
    <row r="97" spans="1:12" ht="12.75" customHeight="1" x14ac:dyDescent="0.2">
      <c r="A97" s="86" t="s">
        <v>152</v>
      </c>
      <c r="B97" s="86">
        <v>16</v>
      </c>
      <c r="C97" s="87">
        <v>770.52398459999995</v>
      </c>
      <c r="D97" s="87">
        <v>766.41325461999998</v>
      </c>
      <c r="E97" s="87">
        <v>0</v>
      </c>
      <c r="F97" s="87">
        <v>76.641325460000004</v>
      </c>
      <c r="G97" s="87">
        <v>191.60331366</v>
      </c>
      <c r="H97" s="87">
        <v>383.20662730999999</v>
      </c>
      <c r="I97" s="87">
        <v>0</v>
      </c>
      <c r="J97" s="87">
        <v>421.52729004000003</v>
      </c>
      <c r="K97" s="87">
        <v>498.16861549999999</v>
      </c>
      <c r="L97" s="87">
        <v>574.80994096999996</v>
      </c>
    </row>
    <row r="98" spans="1:12" ht="12.75" customHeight="1" x14ac:dyDescent="0.2">
      <c r="A98" s="86" t="s">
        <v>152</v>
      </c>
      <c r="B98" s="86">
        <v>17</v>
      </c>
      <c r="C98" s="87">
        <v>771.42418731999999</v>
      </c>
      <c r="D98" s="87">
        <v>767.25786378999999</v>
      </c>
      <c r="E98" s="87">
        <v>0</v>
      </c>
      <c r="F98" s="87">
        <v>76.725786380000002</v>
      </c>
      <c r="G98" s="87">
        <v>191.81446595</v>
      </c>
      <c r="H98" s="87">
        <v>383.6289319</v>
      </c>
      <c r="I98" s="87">
        <v>0</v>
      </c>
      <c r="J98" s="87">
        <v>421.99182508000001</v>
      </c>
      <c r="K98" s="87">
        <v>498.71761146</v>
      </c>
      <c r="L98" s="87">
        <v>575.44339783999999</v>
      </c>
    </row>
    <row r="99" spans="1:12" ht="12.75" customHeight="1" x14ac:dyDescent="0.2">
      <c r="A99" s="86" t="s">
        <v>152</v>
      </c>
      <c r="B99" s="86">
        <v>18</v>
      </c>
      <c r="C99" s="87">
        <v>771.53678596999998</v>
      </c>
      <c r="D99" s="87">
        <v>766.99501329999998</v>
      </c>
      <c r="E99" s="87">
        <v>0</v>
      </c>
      <c r="F99" s="87">
        <v>76.699501330000004</v>
      </c>
      <c r="G99" s="87">
        <v>191.74875333</v>
      </c>
      <c r="H99" s="87">
        <v>383.49750664999999</v>
      </c>
      <c r="I99" s="87">
        <v>0</v>
      </c>
      <c r="J99" s="87">
        <v>421.84725731999998</v>
      </c>
      <c r="K99" s="87">
        <v>498.54675865000002</v>
      </c>
      <c r="L99" s="87">
        <v>575.24625997999999</v>
      </c>
    </row>
    <row r="100" spans="1:12" ht="12.75" customHeight="1" x14ac:dyDescent="0.2">
      <c r="A100" s="86" t="s">
        <v>152</v>
      </c>
      <c r="B100" s="86">
        <v>19</v>
      </c>
      <c r="C100" s="87">
        <v>774.94676245000005</v>
      </c>
      <c r="D100" s="87">
        <v>770.22466156999997</v>
      </c>
      <c r="E100" s="87">
        <v>0</v>
      </c>
      <c r="F100" s="87">
        <v>77.022466159999993</v>
      </c>
      <c r="G100" s="87">
        <v>192.55616538999999</v>
      </c>
      <c r="H100" s="87">
        <v>385.11233078999999</v>
      </c>
      <c r="I100" s="87">
        <v>0</v>
      </c>
      <c r="J100" s="87">
        <v>423.62356385999999</v>
      </c>
      <c r="K100" s="87">
        <v>500.64603002000001</v>
      </c>
      <c r="L100" s="87">
        <v>577.66849618000003</v>
      </c>
    </row>
    <row r="101" spans="1:12" ht="12.75" customHeight="1" x14ac:dyDescent="0.2">
      <c r="A101" s="86" t="s">
        <v>152</v>
      </c>
      <c r="B101" s="86">
        <v>20</v>
      </c>
      <c r="C101" s="87">
        <v>775.25736545999996</v>
      </c>
      <c r="D101" s="87">
        <v>770.92149076999999</v>
      </c>
      <c r="E101" s="87">
        <v>0</v>
      </c>
      <c r="F101" s="87">
        <v>77.092149079999999</v>
      </c>
      <c r="G101" s="87">
        <v>192.73037269</v>
      </c>
      <c r="H101" s="87">
        <v>385.46074539</v>
      </c>
      <c r="I101" s="87">
        <v>0</v>
      </c>
      <c r="J101" s="87">
        <v>424.00681992</v>
      </c>
      <c r="K101" s="87">
        <v>501.09896900000001</v>
      </c>
      <c r="L101" s="87">
        <v>578.19111808000002</v>
      </c>
    </row>
    <row r="102" spans="1:12" ht="12.75" customHeight="1" x14ac:dyDescent="0.2">
      <c r="A102" s="86" t="s">
        <v>152</v>
      </c>
      <c r="B102" s="86">
        <v>21</v>
      </c>
      <c r="C102" s="87">
        <v>754.64658494000003</v>
      </c>
      <c r="D102" s="87">
        <v>750.83766492999996</v>
      </c>
      <c r="E102" s="87">
        <v>0</v>
      </c>
      <c r="F102" s="87">
        <v>75.083766490000002</v>
      </c>
      <c r="G102" s="87">
        <v>187.70941622999999</v>
      </c>
      <c r="H102" s="87">
        <v>375.41883246999998</v>
      </c>
      <c r="I102" s="87">
        <v>0</v>
      </c>
      <c r="J102" s="87">
        <v>412.96071570999999</v>
      </c>
      <c r="K102" s="87">
        <v>488.0444822</v>
      </c>
      <c r="L102" s="87">
        <v>563.12824869999997</v>
      </c>
    </row>
    <row r="103" spans="1:12" ht="12.75" customHeight="1" x14ac:dyDescent="0.2">
      <c r="A103" s="86" t="s">
        <v>152</v>
      </c>
      <c r="B103" s="86">
        <v>22</v>
      </c>
      <c r="C103" s="87">
        <v>704.88039442000002</v>
      </c>
      <c r="D103" s="87">
        <v>701.19081256000004</v>
      </c>
      <c r="E103" s="87">
        <v>0</v>
      </c>
      <c r="F103" s="87">
        <v>70.119081260000002</v>
      </c>
      <c r="G103" s="87">
        <v>175.29770314000001</v>
      </c>
      <c r="H103" s="87">
        <v>350.59540628000002</v>
      </c>
      <c r="I103" s="87">
        <v>0</v>
      </c>
      <c r="J103" s="87">
        <v>385.65494690999998</v>
      </c>
      <c r="K103" s="87">
        <v>455.77402816</v>
      </c>
      <c r="L103" s="87">
        <v>525.89310941999997</v>
      </c>
    </row>
    <row r="104" spans="1:12" ht="12.75" customHeight="1" x14ac:dyDescent="0.2">
      <c r="A104" s="86" t="s">
        <v>152</v>
      </c>
      <c r="B104" s="86">
        <v>23</v>
      </c>
      <c r="C104" s="87">
        <v>715.28623992999997</v>
      </c>
      <c r="D104" s="87">
        <v>711.77297246000001</v>
      </c>
      <c r="E104" s="87">
        <v>0</v>
      </c>
      <c r="F104" s="87">
        <v>71.177297249999995</v>
      </c>
      <c r="G104" s="87">
        <v>177.94324312000001</v>
      </c>
      <c r="H104" s="87">
        <v>355.88648623</v>
      </c>
      <c r="I104" s="87">
        <v>0</v>
      </c>
      <c r="J104" s="87">
        <v>391.47513485000002</v>
      </c>
      <c r="K104" s="87">
        <v>462.6524321</v>
      </c>
      <c r="L104" s="87">
        <v>533.82972934999998</v>
      </c>
    </row>
    <row r="105" spans="1:12" ht="12.75" customHeight="1" x14ac:dyDescent="0.2">
      <c r="A105" s="86" t="s">
        <v>152</v>
      </c>
      <c r="B105" s="86">
        <v>24</v>
      </c>
      <c r="C105" s="87">
        <v>841.80072657999995</v>
      </c>
      <c r="D105" s="87">
        <v>838.07850241000006</v>
      </c>
      <c r="E105" s="87">
        <v>0</v>
      </c>
      <c r="F105" s="87">
        <v>83.807850239999993</v>
      </c>
      <c r="G105" s="87">
        <v>209.51962560000001</v>
      </c>
      <c r="H105" s="87">
        <v>419.03925120999997</v>
      </c>
      <c r="I105" s="87">
        <v>0</v>
      </c>
      <c r="J105" s="87">
        <v>460.94317632999997</v>
      </c>
      <c r="K105" s="87">
        <v>544.75102657000002</v>
      </c>
      <c r="L105" s="87">
        <v>628.55887681000002</v>
      </c>
    </row>
    <row r="106" spans="1:12" ht="12.75" customHeight="1" x14ac:dyDescent="0.2">
      <c r="A106" s="86" t="s">
        <v>153</v>
      </c>
      <c r="B106" s="86">
        <v>1</v>
      </c>
      <c r="C106" s="87">
        <v>955.64841380999997</v>
      </c>
      <c r="D106" s="87">
        <v>951.45617661999995</v>
      </c>
      <c r="E106" s="87">
        <v>0</v>
      </c>
      <c r="F106" s="87">
        <v>95.145617659999999</v>
      </c>
      <c r="G106" s="87">
        <v>237.86404415999999</v>
      </c>
      <c r="H106" s="87">
        <v>475.72808830999998</v>
      </c>
      <c r="I106" s="87">
        <v>0</v>
      </c>
      <c r="J106" s="87">
        <v>523.30089713999996</v>
      </c>
      <c r="K106" s="87">
        <v>618.44651480000005</v>
      </c>
      <c r="L106" s="87">
        <v>713.59213247000002</v>
      </c>
    </row>
    <row r="107" spans="1:12" ht="12.75" customHeight="1" x14ac:dyDescent="0.2">
      <c r="A107" s="86" t="s">
        <v>153</v>
      </c>
      <c r="B107" s="86">
        <v>2</v>
      </c>
      <c r="C107" s="87">
        <v>1018.19617195</v>
      </c>
      <c r="D107" s="87">
        <v>1013.50259719</v>
      </c>
      <c r="E107" s="87">
        <v>0</v>
      </c>
      <c r="F107" s="87">
        <v>101.35025972</v>
      </c>
      <c r="G107" s="87">
        <v>253.37564929999999</v>
      </c>
      <c r="H107" s="87">
        <v>506.75129859999998</v>
      </c>
      <c r="I107" s="87">
        <v>0</v>
      </c>
      <c r="J107" s="87">
        <v>557.42642845</v>
      </c>
      <c r="K107" s="87">
        <v>658.77668817000006</v>
      </c>
      <c r="L107" s="87">
        <v>760.12694789</v>
      </c>
    </row>
    <row r="108" spans="1:12" ht="12.75" customHeight="1" x14ac:dyDescent="0.2">
      <c r="A108" s="86" t="s">
        <v>153</v>
      </c>
      <c r="B108" s="86">
        <v>3</v>
      </c>
      <c r="C108" s="87">
        <v>1054.1407121300001</v>
      </c>
      <c r="D108" s="87">
        <v>1048.8923866099999</v>
      </c>
      <c r="E108" s="87">
        <v>0</v>
      </c>
      <c r="F108" s="87">
        <v>104.88923866</v>
      </c>
      <c r="G108" s="87">
        <v>262.22309665</v>
      </c>
      <c r="H108" s="87">
        <v>524.44619331000001</v>
      </c>
      <c r="I108" s="87">
        <v>0</v>
      </c>
      <c r="J108" s="87">
        <v>576.89081264000004</v>
      </c>
      <c r="K108" s="87">
        <v>681.78005129999997</v>
      </c>
      <c r="L108" s="87">
        <v>786.66928996000001</v>
      </c>
    </row>
    <row r="109" spans="1:12" ht="12.75" customHeight="1" x14ac:dyDescent="0.2">
      <c r="A109" s="86" t="s">
        <v>153</v>
      </c>
      <c r="B109" s="86">
        <v>4</v>
      </c>
      <c r="C109" s="87">
        <v>1072.63120486</v>
      </c>
      <c r="D109" s="87">
        <v>1067.0184669400001</v>
      </c>
      <c r="E109" s="87">
        <v>0</v>
      </c>
      <c r="F109" s="87">
        <v>106.70184669</v>
      </c>
      <c r="G109" s="87">
        <v>266.75461674000002</v>
      </c>
      <c r="H109" s="87">
        <v>533.50923347000003</v>
      </c>
      <c r="I109" s="87">
        <v>0</v>
      </c>
      <c r="J109" s="87">
        <v>586.86015682000004</v>
      </c>
      <c r="K109" s="87">
        <v>693.56200350999995</v>
      </c>
      <c r="L109" s="87">
        <v>800.26385020999999</v>
      </c>
    </row>
    <row r="110" spans="1:12" ht="12.75" customHeight="1" x14ac:dyDescent="0.2">
      <c r="A110" s="86" t="s">
        <v>153</v>
      </c>
      <c r="B110" s="86">
        <v>5</v>
      </c>
      <c r="C110" s="87">
        <v>1095.4288290500001</v>
      </c>
      <c r="D110" s="87">
        <v>1089.6886705500001</v>
      </c>
      <c r="E110" s="87">
        <v>0</v>
      </c>
      <c r="F110" s="87">
        <v>108.96886705999999</v>
      </c>
      <c r="G110" s="87">
        <v>272.42216764</v>
      </c>
      <c r="H110" s="87">
        <v>544.84433528</v>
      </c>
      <c r="I110" s="87">
        <v>0</v>
      </c>
      <c r="J110" s="87">
        <v>599.32876880000003</v>
      </c>
      <c r="K110" s="87">
        <v>708.29763586000001</v>
      </c>
      <c r="L110" s="87">
        <v>817.26650290999999</v>
      </c>
    </row>
    <row r="111" spans="1:12" ht="12.75" customHeight="1" x14ac:dyDescent="0.2">
      <c r="A111" s="86" t="s">
        <v>153</v>
      </c>
      <c r="B111" s="86">
        <v>6</v>
      </c>
      <c r="C111" s="87">
        <v>1065.63317751</v>
      </c>
      <c r="D111" s="87">
        <v>1060.0099924000001</v>
      </c>
      <c r="E111" s="87">
        <v>0</v>
      </c>
      <c r="F111" s="87">
        <v>106.00099924</v>
      </c>
      <c r="G111" s="87">
        <v>265.00249810000003</v>
      </c>
      <c r="H111" s="87">
        <v>530.00499620000005</v>
      </c>
      <c r="I111" s="87">
        <v>0</v>
      </c>
      <c r="J111" s="87">
        <v>583.00549581999996</v>
      </c>
      <c r="K111" s="87">
        <v>689.00649506000002</v>
      </c>
      <c r="L111" s="87">
        <v>795.00749429999996</v>
      </c>
    </row>
    <row r="112" spans="1:12" ht="12.75" customHeight="1" x14ac:dyDescent="0.2">
      <c r="A112" s="86" t="s">
        <v>153</v>
      </c>
      <c r="B112" s="86">
        <v>7</v>
      </c>
      <c r="C112" s="87">
        <v>939.89820065000004</v>
      </c>
      <c r="D112" s="87">
        <v>934.69111036000004</v>
      </c>
      <c r="E112" s="87">
        <v>0</v>
      </c>
      <c r="F112" s="87">
        <v>93.469111040000001</v>
      </c>
      <c r="G112" s="87">
        <v>233.67277759000001</v>
      </c>
      <c r="H112" s="87">
        <v>467.34555518000002</v>
      </c>
      <c r="I112" s="87">
        <v>0</v>
      </c>
      <c r="J112" s="87">
        <v>514.08011069999998</v>
      </c>
      <c r="K112" s="87">
        <v>607.54922173</v>
      </c>
      <c r="L112" s="87">
        <v>701.01833277000003</v>
      </c>
    </row>
    <row r="113" spans="1:12" ht="12.75" customHeight="1" x14ac:dyDescent="0.2">
      <c r="A113" s="86" t="s">
        <v>153</v>
      </c>
      <c r="B113" s="86">
        <v>8</v>
      </c>
      <c r="C113" s="87">
        <v>852.22280082999998</v>
      </c>
      <c r="D113" s="87">
        <v>847.64639013999999</v>
      </c>
      <c r="E113" s="87">
        <v>0</v>
      </c>
      <c r="F113" s="87">
        <v>84.764639009999996</v>
      </c>
      <c r="G113" s="87">
        <v>211.91159754</v>
      </c>
      <c r="H113" s="87">
        <v>423.82319507</v>
      </c>
      <c r="I113" s="87">
        <v>0</v>
      </c>
      <c r="J113" s="87">
        <v>466.20551458</v>
      </c>
      <c r="K113" s="87">
        <v>550.97015359</v>
      </c>
      <c r="L113" s="87">
        <v>635.73479261</v>
      </c>
    </row>
    <row r="114" spans="1:12" ht="12.75" customHeight="1" x14ac:dyDescent="0.2">
      <c r="A114" s="86" t="s">
        <v>153</v>
      </c>
      <c r="B114" s="86">
        <v>9</v>
      </c>
      <c r="C114" s="87">
        <v>803.94168675000003</v>
      </c>
      <c r="D114" s="87">
        <v>799.20556823000004</v>
      </c>
      <c r="E114" s="87">
        <v>0</v>
      </c>
      <c r="F114" s="87">
        <v>79.920556820000002</v>
      </c>
      <c r="G114" s="87">
        <v>199.80139206000001</v>
      </c>
      <c r="H114" s="87">
        <v>399.60278412000002</v>
      </c>
      <c r="I114" s="87">
        <v>0</v>
      </c>
      <c r="J114" s="87">
        <v>439.56306253000002</v>
      </c>
      <c r="K114" s="87">
        <v>519.48361935000003</v>
      </c>
      <c r="L114" s="87">
        <v>599.40417617000003</v>
      </c>
    </row>
    <row r="115" spans="1:12" ht="12.75" customHeight="1" x14ac:dyDescent="0.2">
      <c r="A115" s="86" t="s">
        <v>153</v>
      </c>
      <c r="B115" s="86">
        <v>10</v>
      </c>
      <c r="C115" s="87">
        <v>773.70015993000004</v>
      </c>
      <c r="D115" s="87">
        <v>769.38292105000005</v>
      </c>
      <c r="E115" s="87">
        <v>0</v>
      </c>
      <c r="F115" s="87">
        <v>76.938292110000006</v>
      </c>
      <c r="G115" s="87">
        <v>192.34573026000001</v>
      </c>
      <c r="H115" s="87">
        <v>384.69146052999997</v>
      </c>
      <c r="I115" s="87">
        <v>0</v>
      </c>
      <c r="J115" s="87">
        <v>423.16060657999998</v>
      </c>
      <c r="K115" s="87">
        <v>500.09889867999999</v>
      </c>
      <c r="L115" s="87">
        <v>577.03719078999995</v>
      </c>
    </row>
    <row r="116" spans="1:12" ht="12.75" customHeight="1" x14ac:dyDescent="0.2">
      <c r="A116" s="86" t="s">
        <v>153</v>
      </c>
      <c r="B116" s="86">
        <v>11</v>
      </c>
      <c r="C116" s="87">
        <v>765.20748273000004</v>
      </c>
      <c r="D116" s="87">
        <v>760.49873368999999</v>
      </c>
      <c r="E116" s="87">
        <v>0</v>
      </c>
      <c r="F116" s="87">
        <v>76.04987337</v>
      </c>
      <c r="G116" s="87">
        <v>190.12468342</v>
      </c>
      <c r="H116" s="87">
        <v>380.24936685</v>
      </c>
      <c r="I116" s="87">
        <v>0</v>
      </c>
      <c r="J116" s="87">
        <v>418.27430353</v>
      </c>
      <c r="K116" s="87">
        <v>494.3241769</v>
      </c>
      <c r="L116" s="87">
        <v>570.37405027</v>
      </c>
    </row>
    <row r="117" spans="1:12" ht="12.75" customHeight="1" x14ac:dyDescent="0.2">
      <c r="A117" s="86" t="s">
        <v>153</v>
      </c>
      <c r="B117" s="86">
        <v>12</v>
      </c>
      <c r="C117" s="87">
        <v>771.86497219</v>
      </c>
      <c r="D117" s="87">
        <v>767.29401402999997</v>
      </c>
      <c r="E117" s="87">
        <v>0</v>
      </c>
      <c r="F117" s="87">
        <v>76.7294014</v>
      </c>
      <c r="G117" s="87">
        <v>191.82350350999999</v>
      </c>
      <c r="H117" s="87">
        <v>383.64700701999999</v>
      </c>
      <c r="I117" s="87">
        <v>0</v>
      </c>
      <c r="J117" s="87">
        <v>422.01170772</v>
      </c>
      <c r="K117" s="87">
        <v>498.74110911999998</v>
      </c>
      <c r="L117" s="87">
        <v>575.47051051999995</v>
      </c>
    </row>
    <row r="118" spans="1:12" ht="12.75" customHeight="1" x14ac:dyDescent="0.2">
      <c r="A118" s="86" t="s">
        <v>153</v>
      </c>
      <c r="B118" s="86">
        <v>13</v>
      </c>
      <c r="C118" s="87">
        <v>783.68742311000005</v>
      </c>
      <c r="D118" s="87">
        <v>778.77161822999994</v>
      </c>
      <c r="E118" s="87">
        <v>0</v>
      </c>
      <c r="F118" s="87">
        <v>77.877161819999998</v>
      </c>
      <c r="G118" s="87">
        <v>194.69290455999999</v>
      </c>
      <c r="H118" s="87">
        <v>389.38580911999998</v>
      </c>
      <c r="I118" s="87">
        <v>0</v>
      </c>
      <c r="J118" s="87">
        <v>428.32439003000002</v>
      </c>
      <c r="K118" s="87">
        <v>506.20155184999999</v>
      </c>
      <c r="L118" s="87">
        <v>584.07871366999996</v>
      </c>
    </row>
    <row r="119" spans="1:12" ht="12.75" customHeight="1" x14ac:dyDescent="0.2">
      <c r="A119" s="86" t="s">
        <v>153</v>
      </c>
      <c r="B119" s="86">
        <v>14</v>
      </c>
      <c r="C119" s="87">
        <v>782.44979589000002</v>
      </c>
      <c r="D119" s="87">
        <v>777.76856219000001</v>
      </c>
      <c r="E119" s="87">
        <v>0</v>
      </c>
      <c r="F119" s="87">
        <v>77.776856219999999</v>
      </c>
      <c r="G119" s="87">
        <v>194.44214055</v>
      </c>
      <c r="H119" s="87">
        <v>388.88428110000001</v>
      </c>
      <c r="I119" s="87">
        <v>0</v>
      </c>
      <c r="J119" s="87">
        <v>427.77270920000001</v>
      </c>
      <c r="K119" s="87">
        <v>505.54956542000002</v>
      </c>
      <c r="L119" s="87">
        <v>583.32642164000004</v>
      </c>
    </row>
    <row r="120" spans="1:12" ht="12.75" customHeight="1" x14ac:dyDescent="0.2">
      <c r="A120" s="86" t="s">
        <v>153</v>
      </c>
      <c r="B120" s="86">
        <v>15</v>
      </c>
      <c r="C120" s="87">
        <v>777.08956846000001</v>
      </c>
      <c r="D120" s="87">
        <v>773.38870485999996</v>
      </c>
      <c r="E120" s="87">
        <v>0</v>
      </c>
      <c r="F120" s="87">
        <v>77.338870490000005</v>
      </c>
      <c r="G120" s="87">
        <v>193.34717621999999</v>
      </c>
      <c r="H120" s="87">
        <v>386.69435242999998</v>
      </c>
      <c r="I120" s="87">
        <v>0</v>
      </c>
      <c r="J120" s="87">
        <v>425.36378767000002</v>
      </c>
      <c r="K120" s="87">
        <v>502.70265816</v>
      </c>
      <c r="L120" s="87">
        <v>580.04152865000003</v>
      </c>
    </row>
    <row r="121" spans="1:12" ht="12.75" customHeight="1" x14ac:dyDescent="0.2">
      <c r="A121" s="86" t="s">
        <v>153</v>
      </c>
      <c r="B121" s="86">
        <v>16</v>
      </c>
      <c r="C121" s="87">
        <v>777.13132805999999</v>
      </c>
      <c r="D121" s="87">
        <v>773.20581297000001</v>
      </c>
      <c r="E121" s="87">
        <v>0</v>
      </c>
      <c r="F121" s="87">
        <v>77.320581300000001</v>
      </c>
      <c r="G121" s="87">
        <v>193.30145324</v>
      </c>
      <c r="H121" s="87">
        <v>386.60290649000001</v>
      </c>
      <c r="I121" s="87">
        <v>0</v>
      </c>
      <c r="J121" s="87">
        <v>425.26319712999998</v>
      </c>
      <c r="K121" s="87">
        <v>502.58377843</v>
      </c>
      <c r="L121" s="87">
        <v>579.90435973000001</v>
      </c>
    </row>
    <row r="122" spans="1:12" ht="12.75" customHeight="1" x14ac:dyDescent="0.2">
      <c r="A122" s="86" t="s">
        <v>153</v>
      </c>
      <c r="B122" s="86">
        <v>17</v>
      </c>
      <c r="C122" s="87">
        <v>785.84974809000005</v>
      </c>
      <c r="D122" s="87">
        <v>781.95663507999996</v>
      </c>
      <c r="E122" s="87">
        <v>0</v>
      </c>
      <c r="F122" s="87">
        <v>78.195663510000003</v>
      </c>
      <c r="G122" s="87">
        <v>195.48915876999999</v>
      </c>
      <c r="H122" s="87">
        <v>390.97831753999998</v>
      </c>
      <c r="I122" s="87">
        <v>0</v>
      </c>
      <c r="J122" s="87">
        <v>430.07614928999999</v>
      </c>
      <c r="K122" s="87">
        <v>508.27181280000002</v>
      </c>
      <c r="L122" s="87">
        <v>586.46747631000005</v>
      </c>
    </row>
    <row r="123" spans="1:12" ht="12.75" customHeight="1" x14ac:dyDescent="0.2">
      <c r="A123" s="86" t="s">
        <v>153</v>
      </c>
      <c r="B123" s="86">
        <v>18</v>
      </c>
      <c r="C123" s="87">
        <v>777.37752388000001</v>
      </c>
      <c r="D123" s="87">
        <v>772.94411521999996</v>
      </c>
      <c r="E123" s="87">
        <v>0</v>
      </c>
      <c r="F123" s="87">
        <v>77.294411519999997</v>
      </c>
      <c r="G123" s="87">
        <v>193.23602880999999</v>
      </c>
      <c r="H123" s="87">
        <v>386.47205760999998</v>
      </c>
      <c r="I123" s="87">
        <v>0</v>
      </c>
      <c r="J123" s="87">
        <v>425.11926337</v>
      </c>
      <c r="K123" s="87">
        <v>502.41367488999998</v>
      </c>
      <c r="L123" s="87">
        <v>579.70808641999997</v>
      </c>
    </row>
    <row r="124" spans="1:12" ht="12.75" customHeight="1" x14ac:dyDescent="0.2">
      <c r="A124" s="86" t="s">
        <v>153</v>
      </c>
      <c r="B124" s="86">
        <v>19</v>
      </c>
      <c r="C124" s="87">
        <v>775.36906572999999</v>
      </c>
      <c r="D124" s="87">
        <v>770.43186550999997</v>
      </c>
      <c r="E124" s="87">
        <v>0</v>
      </c>
      <c r="F124" s="87">
        <v>77.043186550000001</v>
      </c>
      <c r="G124" s="87">
        <v>192.60796637999999</v>
      </c>
      <c r="H124" s="87">
        <v>385.21593275999999</v>
      </c>
      <c r="I124" s="87">
        <v>0</v>
      </c>
      <c r="J124" s="87">
        <v>423.73752603000003</v>
      </c>
      <c r="K124" s="87">
        <v>500.78071258</v>
      </c>
      <c r="L124" s="87">
        <v>577.82389912999997</v>
      </c>
    </row>
    <row r="125" spans="1:12" ht="12.75" customHeight="1" x14ac:dyDescent="0.2">
      <c r="A125" s="86" t="s">
        <v>153</v>
      </c>
      <c r="B125" s="86">
        <v>20</v>
      </c>
      <c r="C125" s="87">
        <v>767.33141612999998</v>
      </c>
      <c r="D125" s="87">
        <v>762.38578802999996</v>
      </c>
      <c r="E125" s="87">
        <v>0</v>
      </c>
      <c r="F125" s="87">
        <v>76.238578799999999</v>
      </c>
      <c r="G125" s="87">
        <v>190.59644700999999</v>
      </c>
      <c r="H125" s="87">
        <v>381.19289401999998</v>
      </c>
      <c r="I125" s="87">
        <v>0</v>
      </c>
      <c r="J125" s="87">
        <v>419.31218342</v>
      </c>
      <c r="K125" s="87">
        <v>495.55076222000002</v>
      </c>
      <c r="L125" s="87">
        <v>571.78934102000005</v>
      </c>
    </row>
    <row r="126" spans="1:12" ht="12.75" customHeight="1" x14ac:dyDescent="0.2">
      <c r="A126" s="86" t="s">
        <v>153</v>
      </c>
      <c r="B126" s="86">
        <v>21</v>
      </c>
      <c r="C126" s="87">
        <v>759.79521470999998</v>
      </c>
      <c r="D126" s="87">
        <v>755.05351173999998</v>
      </c>
      <c r="E126" s="87">
        <v>0</v>
      </c>
      <c r="F126" s="87">
        <v>75.505351169999997</v>
      </c>
      <c r="G126" s="87">
        <v>188.76337794</v>
      </c>
      <c r="H126" s="87">
        <v>377.52675586999999</v>
      </c>
      <c r="I126" s="87">
        <v>0</v>
      </c>
      <c r="J126" s="87">
        <v>415.27943146000001</v>
      </c>
      <c r="K126" s="87">
        <v>490.78478263</v>
      </c>
      <c r="L126" s="87">
        <v>566.29013381000004</v>
      </c>
    </row>
    <row r="127" spans="1:12" ht="12.75" customHeight="1" x14ac:dyDescent="0.2">
      <c r="A127" s="86" t="s">
        <v>153</v>
      </c>
      <c r="B127" s="86">
        <v>22</v>
      </c>
      <c r="C127" s="87">
        <v>747.60489057999996</v>
      </c>
      <c r="D127" s="87">
        <v>743.12237353</v>
      </c>
      <c r="E127" s="87">
        <v>0</v>
      </c>
      <c r="F127" s="87">
        <v>74.312237350000004</v>
      </c>
      <c r="G127" s="87">
        <v>185.78059338</v>
      </c>
      <c r="H127" s="87">
        <v>371.56118677000001</v>
      </c>
      <c r="I127" s="87">
        <v>0</v>
      </c>
      <c r="J127" s="87">
        <v>408.71730544000002</v>
      </c>
      <c r="K127" s="87">
        <v>483.02954278999999</v>
      </c>
      <c r="L127" s="87">
        <v>557.34178014999998</v>
      </c>
    </row>
    <row r="128" spans="1:12" ht="12.75" customHeight="1" x14ac:dyDescent="0.2">
      <c r="A128" s="86" t="s">
        <v>153</v>
      </c>
      <c r="B128" s="86">
        <v>23</v>
      </c>
      <c r="C128" s="87">
        <v>755.99672965000002</v>
      </c>
      <c r="D128" s="87">
        <v>751.70771100000002</v>
      </c>
      <c r="E128" s="87">
        <v>0</v>
      </c>
      <c r="F128" s="87">
        <v>75.170771099999996</v>
      </c>
      <c r="G128" s="87">
        <v>187.92692775</v>
      </c>
      <c r="H128" s="87">
        <v>375.85385550000001</v>
      </c>
      <c r="I128" s="87">
        <v>0</v>
      </c>
      <c r="J128" s="87">
        <v>413.43924105000002</v>
      </c>
      <c r="K128" s="87">
        <v>488.61001214999999</v>
      </c>
      <c r="L128" s="87">
        <v>563.78078325000001</v>
      </c>
    </row>
    <row r="129" spans="1:12" ht="12.75" customHeight="1" x14ac:dyDescent="0.2">
      <c r="A129" s="86" t="s">
        <v>153</v>
      </c>
      <c r="B129" s="86">
        <v>24</v>
      </c>
      <c r="C129" s="87">
        <v>855.66653836</v>
      </c>
      <c r="D129" s="87">
        <v>850.81505262999997</v>
      </c>
      <c r="E129" s="87">
        <v>0</v>
      </c>
      <c r="F129" s="87">
        <v>85.08150526</v>
      </c>
      <c r="G129" s="87">
        <v>212.70376315999999</v>
      </c>
      <c r="H129" s="87">
        <v>425.40752631999999</v>
      </c>
      <c r="I129" s="87">
        <v>0</v>
      </c>
      <c r="J129" s="87">
        <v>467.94827894999997</v>
      </c>
      <c r="K129" s="87">
        <v>553.02978421</v>
      </c>
      <c r="L129" s="87">
        <v>638.11128946999997</v>
      </c>
    </row>
    <row r="130" spans="1:12" ht="12.75" customHeight="1" x14ac:dyDescent="0.2">
      <c r="A130" s="86" t="s">
        <v>154</v>
      </c>
      <c r="B130" s="86">
        <v>1</v>
      </c>
      <c r="C130" s="87">
        <v>940.10032959</v>
      </c>
      <c r="D130" s="87">
        <v>934.35709985000005</v>
      </c>
      <c r="E130" s="87">
        <v>0</v>
      </c>
      <c r="F130" s="87">
        <v>93.435709990000007</v>
      </c>
      <c r="G130" s="87">
        <v>233.58927496000001</v>
      </c>
      <c r="H130" s="87">
        <v>467.17854992999997</v>
      </c>
      <c r="I130" s="87">
        <v>0</v>
      </c>
      <c r="J130" s="87">
        <v>513.89640492000001</v>
      </c>
      <c r="K130" s="87">
        <v>607.33211489999997</v>
      </c>
      <c r="L130" s="87">
        <v>700.76782489000004</v>
      </c>
    </row>
    <row r="131" spans="1:12" ht="12.75" customHeight="1" x14ac:dyDescent="0.2">
      <c r="A131" s="86" t="s">
        <v>154</v>
      </c>
      <c r="B131" s="86">
        <v>2</v>
      </c>
      <c r="C131" s="87">
        <v>986.97396430000003</v>
      </c>
      <c r="D131" s="87">
        <v>980.78711916999998</v>
      </c>
      <c r="E131" s="87">
        <v>0</v>
      </c>
      <c r="F131" s="87">
        <v>98.078711920000003</v>
      </c>
      <c r="G131" s="87">
        <v>245.19677978999999</v>
      </c>
      <c r="H131" s="87">
        <v>490.39355959</v>
      </c>
      <c r="I131" s="87">
        <v>0</v>
      </c>
      <c r="J131" s="87">
        <v>539.43291553999995</v>
      </c>
      <c r="K131" s="87">
        <v>637.51162746</v>
      </c>
      <c r="L131" s="87">
        <v>735.59033938000005</v>
      </c>
    </row>
    <row r="132" spans="1:12" ht="12.75" customHeight="1" x14ac:dyDescent="0.2">
      <c r="A132" s="86" t="s">
        <v>154</v>
      </c>
      <c r="B132" s="86">
        <v>3</v>
      </c>
      <c r="C132" s="87">
        <v>1019.16322584</v>
      </c>
      <c r="D132" s="87">
        <v>1012.72837377</v>
      </c>
      <c r="E132" s="87">
        <v>0</v>
      </c>
      <c r="F132" s="87">
        <v>101.27283738</v>
      </c>
      <c r="G132" s="87">
        <v>253.18209343999999</v>
      </c>
      <c r="H132" s="87">
        <v>506.36418688999998</v>
      </c>
      <c r="I132" s="87">
        <v>0</v>
      </c>
      <c r="J132" s="87">
        <v>557.00060556999995</v>
      </c>
      <c r="K132" s="87">
        <v>658.27344295</v>
      </c>
      <c r="L132" s="87">
        <v>759.54628032999995</v>
      </c>
    </row>
    <row r="133" spans="1:12" ht="12.75" customHeight="1" x14ac:dyDescent="0.2">
      <c r="A133" s="86" t="s">
        <v>154</v>
      </c>
      <c r="B133" s="86">
        <v>4</v>
      </c>
      <c r="C133" s="87">
        <v>1020.05581976</v>
      </c>
      <c r="D133" s="87">
        <v>1013.8328271399999</v>
      </c>
      <c r="E133" s="87">
        <v>0</v>
      </c>
      <c r="F133" s="87">
        <v>101.38328271</v>
      </c>
      <c r="G133" s="87">
        <v>253.45820678999999</v>
      </c>
      <c r="H133" s="87">
        <v>506.91641356999997</v>
      </c>
      <c r="I133" s="87">
        <v>0</v>
      </c>
      <c r="J133" s="87">
        <v>557.60805492999998</v>
      </c>
      <c r="K133" s="87">
        <v>658.99133763999998</v>
      </c>
      <c r="L133" s="87">
        <v>760.37462035999999</v>
      </c>
    </row>
    <row r="134" spans="1:12" ht="12.75" customHeight="1" x14ac:dyDescent="0.2">
      <c r="A134" s="86" t="s">
        <v>154</v>
      </c>
      <c r="B134" s="86">
        <v>5</v>
      </c>
      <c r="C134" s="87">
        <v>1034.6112992999999</v>
      </c>
      <c r="D134" s="87">
        <v>1028.61536933</v>
      </c>
      <c r="E134" s="87">
        <v>0</v>
      </c>
      <c r="F134" s="87">
        <v>102.86153693</v>
      </c>
      <c r="G134" s="87">
        <v>257.15384232999997</v>
      </c>
      <c r="H134" s="87">
        <v>514.30768466999996</v>
      </c>
      <c r="I134" s="87">
        <v>0</v>
      </c>
      <c r="J134" s="87">
        <v>565.73845313000004</v>
      </c>
      <c r="K134" s="87">
        <v>668.59999005999998</v>
      </c>
      <c r="L134" s="87">
        <v>771.46152700000005</v>
      </c>
    </row>
    <row r="135" spans="1:12" ht="12.75" customHeight="1" x14ac:dyDescent="0.2">
      <c r="A135" s="86" t="s">
        <v>154</v>
      </c>
      <c r="B135" s="86">
        <v>6</v>
      </c>
      <c r="C135" s="87">
        <v>1020.8257430800001</v>
      </c>
      <c r="D135" s="87">
        <v>1014.88357648</v>
      </c>
      <c r="E135" s="87">
        <v>0</v>
      </c>
      <c r="F135" s="87">
        <v>101.48835765</v>
      </c>
      <c r="G135" s="87">
        <v>253.72089412</v>
      </c>
      <c r="H135" s="87">
        <v>507.44178823999999</v>
      </c>
      <c r="I135" s="87">
        <v>0</v>
      </c>
      <c r="J135" s="87">
        <v>558.18596706000005</v>
      </c>
      <c r="K135" s="87">
        <v>659.67432470999995</v>
      </c>
      <c r="L135" s="87">
        <v>761.16268235999996</v>
      </c>
    </row>
    <row r="136" spans="1:12" ht="12.75" customHeight="1" x14ac:dyDescent="0.2">
      <c r="A136" s="86" t="s">
        <v>154</v>
      </c>
      <c r="B136" s="86">
        <v>7</v>
      </c>
      <c r="C136" s="87">
        <v>888.38859201000002</v>
      </c>
      <c r="D136" s="87">
        <v>883.15737222999996</v>
      </c>
      <c r="E136" s="87">
        <v>0</v>
      </c>
      <c r="F136" s="87">
        <v>88.315737220000003</v>
      </c>
      <c r="G136" s="87">
        <v>220.78934305999999</v>
      </c>
      <c r="H136" s="87">
        <v>441.57868611999999</v>
      </c>
      <c r="I136" s="87">
        <v>0</v>
      </c>
      <c r="J136" s="87">
        <v>485.73655473000002</v>
      </c>
      <c r="K136" s="87">
        <v>574.05229195000004</v>
      </c>
      <c r="L136" s="87">
        <v>662.36802917</v>
      </c>
    </row>
    <row r="137" spans="1:12" ht="12.75" customHeight="1" x14ac:dyDescent="0.2">
      <c r="A137" s="86" t="s">
        <v>154</v>
      </c>
      <c r="B137" s="86">
        <v>8</v>
      </c>
      <c r="C137" s="87">
        <v>788.18553833999999</v>
      </c>
      <c r="D137" s="87">
        <v>783.03331648999995</v>
      </c>
      <c r="E137" s="87">
        <v>0</v>
      </c>
      <c r="F137" s="87">
        <v>78.303331650000004</v>
      </c>
      <c r="G137" s="87">
        <v>195.75832912000001</v>
      </c>
      <c r="H137" s="87">
        <v>391.51665824999998</v>
      </c>
      <c r="I137" s="87">
        <v>0</v>
      </c>
      <c r="J137" s="87">
        <v>430.66832406999998</v>
      </c>
      <c r="K137" s="87">
        <v>508.97165572</v>
      </c>
      <c r="L137" s="87">
        <v>587.27498736999996</v>
      </c>
    </row>
    <row r="138" spans="1:12" ht="12.75" customHeight="1" x14ac:dyDescent="0.2">
      <c r="A138" s="86" t="s">
        <v>154</v>
      </c>
      <c r="B138" s="86">
        <v>9</v>
      </c>
      <c r="C138" s="87">
        <v>757.62821994000001</v>
      </c>
      <c r="D138" s="87">
        <v>753.23760054000002</v>
      </c>
      <c r="E138" s="87">
        <v>0</v>
      </c>
      <c r="F138" s="87">
        <v>75.323760050000004</v>
      </c>
      <c r="G138" s="87">
        <v>188.30940014000001</v>
      </c>
      <c r="H138" s="87">
        <v>376.61880027000001</v>
      </c>
      <c r="I138" s="87">
        <v>0</v>
      </c>
      <c r="J138" s="87">
        <v>414.28068029999997</v>
      </c>
      <c r="K138" s="87">
        <v>489.60444035</v>
      </c>
      <c r="L138" s="87">
        <v>564.92820041000004</v>
      </c>
    </row>
    <row r="139" spans="1:12" ht="12.75" customHeight="1" x14ac:dyDescent="0.2">
      <c r="A139" s="86" t="s">
        <v>154</v>
      </c>
      <c r="B139" s="86">
        <v>10</v>
      </c>
      <c r="C139" s="87">
        <v>741.64245922999999</v>
      </c>
      <c r="D139" s="87">
        <v>738.96905194999999</v>
      </c>
      <c r="E139" s="87">
        <v>0</v>
      </c>
      <c r="F139" s="87">
        <v>73.896905200000006</v>
      </c>
      <c r="G139" s="87">
        <v>184.74226299</v>
      </c>
      <c r="H139" s="87">
        <v>369.48452598</v>
      </c>
      <c r="I139" s="87">
        <v>0</v>
      </c>
      <c r="J139" s="87">
        <v>406.43297856999999</v>
      </c>
      <c r="K139" s="87">
        <v>480.32988376999998</v>
      </c>
      <c r="L139" s="87">
        <v>554.22678896000002</v>
      </c>
    </row>
    <row r="140" spans="1:12" ht="12.75" customHeight="1" x14ac:dyDescent="0.2">
      <c r="A140" s="86" t="s">
        <v>154</v>
      </c>
      <c r="B140" s="86">
        <v>11</v>
      </c>
      <c r="C140" s="87">
        <v>738.75502960999995</v>
      </c>
      <c r="D140" s="87">
        <v>735.33072116000005</v>
      </c>
      <c r="E140" s="87">
        <v>0</v>
      </c>
      <c r="F140" s="87">
        <v>73.53307212</v>
      </c>
      <c r="G140" s="87">
        <v>183.83268029000001</v>
      </c>
      <c r="H140" s="87">
        <v>367.66536058000003</v>
      </c>
      <c r="I140" s="87">
        <v>0</v>
      </c>
      <c r="J140" s="87">
        <v>404.43189663999999</v>
      </c>
      <c r="K140" s="87">
        <v>477.96496875000003</v>
      </c>
      <c r="L140" s="87">
        <v>551.49804086999995</v>
      </c>
    </row>
    <row r="141" spans="1:12" ht="12.75" customHeight="1" x14ac:dyDescent="0.2">
      <c r="A141" s="86" t="s">
        <v>154</v>
      </c>
      <c r="B141" s="86">
        <v>12</v>
      </c>
      <c r="C141" s="87">
        <v>753.64093423999998</v>
      </c>
      <c r="D141" s="87">
        <v>750.25680189000002</v>
      </c>
      <c r="E141" s="87">
        <v>0</v>
      </c>
      <c r="F141" s="87">
        <v>75.025680190000003</v>
      </c>
      <c r="G141" s="87">
        <v>187.56420047</v>
      </c>
      <c r="H141" s="87">
        <v>375.12840095000001</v>
      </c>
      <c r="I141" s="87">
        <v>0</v>
      </c>
      <c r="J141" s="87">
        <v>412.64124104000001</v>
      </c>
      <c r="K141" s="87">
        <v>487.66692123000001</v>
      </c>
      <c r="L141" s="87">
        <v>562.69260141999996</v>
      </c>
    </row>
    <row r="142" spans="1:12" ht="12.75" customHeight="1" x14ac:dyDescent="0.2">
      <c r="A142" s="86" t="s">
        <v>154</v>
      </c>
      <c r="B142" s="86">
        <v>13</v>
      </c>
      <c r="C142" s="87">
        <v>789.27517368999997</v>
      </c>
      <c r="D142" s="87">
        <v>785.44384604000004</v>
      </c>
      <c r="E142" s="87">
        <v>0</v>
      </c>
      <c r="F142" s="87">
        <v>78.544384600000001</v>
      </c>
      <c r="G142" s="87">
        <v>196.36096151000001</v>
      </c>
      <c r="H142" s="87">
        <v>392.72192302000002</v>
      </c>
      <c r="I142" s="87">
        <v>0</v>
      </c>
      <c r="J142" s="87">
        <v>431.99411531999999</v>
      </c>
      <c r="K142" s="87">
        <v>510.53849993</v>
      </c>
      <c r="L142" s="87">
        <v>589.08288453</v>
      </c>
    </row>
    <row r="143" spans="1:12" ht="12.75" customHeight="1" x14ac:dyDescent="0.2">
      <c r="A143" s="86" t="s">
        <v>154</v>
      </c>
      <c r="B143" s="86">
        <v>14</v>
      </c>
      <c r="C143" s="87">
        <v>801.36980129999995</v>
      </c>
      <c r="D143" s="87">
        <v>797.57394108999995</v>
      </c>
      <c r="E143" s="87">
        <v>0</v>
      </c>
      <c r="F143" s="87">
        <v>79.757394110000007</v>
      </c>
      <c r="G143" s="87">
        <v>199.39348527000001</v>
      </c>
      <c r="H143" s="87">
        <v>398.78697054999998</v>
      </c>
      <c r="I143" s="87">
        <v>0</v>
      </c>
      <c r="J143" s="87">
        <v>438.66566760000001</v>
      </c>
      <c r="K143" s="87">
        <v>518.42306170999996</v>
      </c>
      <c r="L143" s="87">
        <v>598.18045582000002</v>
      </c>
    </row>
    <row r="144" spans="1:12" ht="12.75" customHeight="1" x14ac:dyDescent="0.2">
      <c r="A144" s="86" t="s">
        <v>154</v>
      </c>
      <c r="B144" s="86">
        <v>15</v>
      </c>
      <c r="C144" s="87">
        <v>793.06754961000001</v>
      </c>
      <c r="D144" s="87">
        <v>789.31590532999996</v>
      </c>
      <c r="E144" s="87">
        <v>0</v>
      </c>
      <c r="F144" s="87">
        <v>78.931590529999994</v>
      </c>
      <c r="G144" s="87">
        <v>197.32897632999999</v>
      </c>
      <c r="H144" s="87">
        <v>394.65795266999999</v>
      </c>
      <c r="I144" s="87">
        <v>0</v>
      </c>
      <c r="J144" s="87">
        <v>434.12374792999998</v>
      </c>
      <c r="K144" s="87">
        <v>513.05533846000003</v>
      </c>
      <c r="L144" s="87">
        <v>591.98692900000003</v>
      </c>
    </row>
    <row r="145" spans="1:12" ht="12.75" customHeight="1" x14ac:dyDescent="0.2">
      <c r="A145" s="86" t="s">
        <v>154</v>
      </c>
      <c r="B145" s="86">
        <v>16</v>
      </c>
      <c r="C145" s="87">
        <v>789.00651400000004</v>
      </c>
      <c r="D145" s="87">
        <v>785.22604474000002</v>
      </c>
      <c r="E145" s="87">
        <v>0</v>
      </c>
      <c r="F145" s="87">
        <v>78.522604470000005</v>
      </c>
      <c r="G145" s="87">
        <v>196.30651119000001</v>
      </c>
      <c r="H145" s="87">
        <v>392.61302237000001</v>
      </c>
      <c r="I145" s="87">
        <v>0</v>
      </c>
      <c r="J145" s="87">
        <v>431.87432460999997</v>
      </c>
      <c r="K145" s="87">
        <v>510.39692908000001</v>
      </c>
      <c r="L145" s="87">
        <v>588.91953355999999</v>
      </c>
    </row>
    <row r="146" spans="1:12" ht="12.75" customHeight="1" x14ac:dyDescent="0.2">
      <c r="A146" s="86" t="s">
        <v>154</v>
      </c>
      <c r="B146" s="86">
        <v>17</v>
      </c>
      <c r="C146" s="87">
        <v>804.26180568999996</v>
      </c>
      <c r="D146" s="87">
        <v>800.37673689999997</v>
      </c>
      <c r="E146" s="87">
        <v>0</v>
      </c>
      <c r="F146" s="87">
        <v>80.037673690000005</v>
      </c>
      <c r="G146" s="87">
        <v>200.09418423</v>
      </c>
      <c r="H146" s="87">
        <v>400.18836844999998</v>
      </c>
      <c r="I146" s="87">
        <v>0</v>
      </c>
      <c r="J146" s="87">
        <v>440.2072053</v>
      </c>
      <c r="K146" s="87">
        <v>520.24487898999996</v>
      </c>
      <c r="L146" s="87">
        <v>600.28255267999998</v>
      </c>
    </row>
    <row r="147" spans="1:12" ht="12.75" customHeight="1" x14ac:dyDescent="0.2">
      <c r="A147" s="86" t="s">
        <v>154</v>
      </c>
      <c r="B147" s="86">
        <v>18</v>
      </c>
      <c r="C147" s="87">
        <v>790.37010997000004</v>
      </c>
      <c r="D147" s="87">
        <v>786.43232731000001</v>
      </c>
      <c r="E147" s="87">
        <v>0</v>
      </c>
      <c r="F147" s="87">
        <v>78.643232729999994</v>
      </c>
      <c r="G147" s="87">
        <v>196.60808183</v>
      </c>
      <c r="H147" s="87">
        <v>393.21616366000001</v>
      </c>
      <c r="I147" s="87">
        <v>0</v>
      </c>
      <c r="J147" s="87">
        <v>432.53778002000001</v>
      </c>
      <c r="K147" s="87">
        <v>511.18101274999998</v>
      </c>
      <c r="L147" s="87">
        <v>589.82424547999995</v>
      </c>
    </row>
    <row r="148" spans="1:12" ht="12.75" customHeight="1" x14ac:dyDescent="0.2">
      <c r="A148" s="86" t="s">
        <v>154</v>
      </c>
      <c r="B148" s="86">
        <v>19</v>
      </c>
      <c r="C148" s="87">
        <v>781.42132564999997</v>
      </c>
      <c r="D148" s="87">
        <v>777.34092155999997</v>
      </c>
      <c r="E148" s="87">
        <v>0</v>
      </c>
      <c r="F148" s="87">
        <v>77.734092160000003</v>
      </c>
      <c r="G148" s="87">
        <v>194.33523038999999</v>
      </c>
      <c r="H148" s="87">
        <v>388.67046077999998</v>
      </c>
      <c r="I148" s="87">
        <v>0</v>
      </c>
      <c r="J148" s="87">
        <v>427.53750686000001</v>
      </c>
      <c r="K148" s="87">
        <v>505.27159900999999</v>
      </c>
      <c r="L148" s="87">
        <v>583.00569116999998</v>
      </c>
    </row>
    <row r="149" spans="1:12" ht="12.75" customHeight="1" x14ac:dyDescent="0.2">
      <c r="A149" s="86" t="s">
        <v>154</v>
      </c>
      <c r="B149" s="86">
        <v>20</v>
      </c>
      <c r="C149" s="87">
        <v>780.94531248999999</v>
      </c>
      <c r="D149" s="87">
        <v>777.02989263999996</v>
      </c>
      <c r="E149" s="87">
        <v>0</v>
      </c>
      <c r="F149" s="87">
        <v>77.702989259999995</v>
      </c>
      <c r="G149" s="87">
        <v>194.25747315999999</v>
      </c>
      <c r="H149" s="87">
        <v>388.51494631999998</v>
      </c>
      <c r="I149" s="87">
        <v>0</v>
      </c>
      <c r="J149" s="87">
        <v>427.36644095000003</v>
      </c>
      <c r="K149" s="87">
        <v>505.06943022000002</v>
      </c>
      <c r="L149" s="87">
        <v>582.77241948000005</v>
      </c>
    </row>
    <row r="150" spans="1:12" ht="12.75" customHeight="1" x14ac:dyDescent="0.2">
      <c r="A150" s="86" t="s">
        <v>154</v>
      </c>
      <c r="B150" s="86">
        <v>21</v>
      </c>
      <c r="C150" s="87">
        <v>798.06693269000004</v>
      </c>
      <c r="D150" s="87">
        <v>793.72689319999995</v>
      </c>
      <c r="E150" s="87">
        <v>0</v>
      </c>
      <c r="F150" s="87">
        <v>79.372689320000006</v>
      </c>
      <c r="G150" s="87">
        <v>198.43172329999999</v>
      </c>
      <c r="H150" s="87">
        <v>396.86344659999997</v>
      </c>
      <c r="I150" s="87">
        <v>0</v>
      </c>
      <c r="J150" s="87">
        <v>436.54979126000001</v>
      </c>
      <c r="K150" s="87">
        <v>515.92248057999996</v>
      </c>
      <c r="L150" s="87">
        <v>595.29516990000002</v>
      </c>
    </row>
    <row r="151" spans="1:12" ht="12.75" customHeight="1" x14ac:dyDescent="0.2">
      <c r="A151" s="86" t="s">
        <v>154</v>
      </c>
      <c r="B151" s="86">
        <v>22</v>
      </c>
      <c r="C151" s="87">
        <v>757.70680990999995</v>
      </c>
      <c r="D151" s="87">
        <v>753.59342160999995</v>
      </c>
      <c r="E151" s="87">
        <v>0</v>
      </c>
      <c r="F151" s="87">
        <v>75.359342159999997</v>
      </c>
      <c r="G151" s="87">
        <v>188.39835540000001</v>
      </c>
      <c r="H151" s="87">
        <v>376.79671080999998</v>
      </c>
      <c r="I151" s="87">
        <v>0</v>
      </c>
      <c r="J151" s="87">
        <v>414.47638189000003</v>
      </c>
      <c r="K151" s="87">
        <v>489.83572405000001</v>
      </c>
      <c r="L151" s="87">
        <v>565.19506621000005</v>
      </c>
    </row>
    <row r="152" spans="1:12" ht="12.75" customHeight="1" x14ac:dyDescent="0.2">
      <c r="A152" s="86" t="s">
        <v>154</v>
      </c>
      <c r="B152" s="86">
        <v>23</v>
      </c>
      <c r="C152" s="87">
        <v>778.73749248000001</v>
      </c>
      <c r="D152" s="87">
        <v>774.59527933000004</v>
      </c>
      <c r="E152" s="87">
        <v>0</v>
      </c>
      <c r="F152" s="87">
        <v>77.459527929999993</v>
      </c>
      <c r="G152" s="87">
        <v>193.64881983000001</v>
      </c>
      <c r="H152" s="87">
        <v>387.29763967000002</v>
      </c>
      <c r="I152" s="87">
        <v>0</v>
      </c>
      <c r="J152" s="87">
        <v>426.02740362999998</v>
      </c>
      <c r="K152" s="87">
        <v>503.48693156000002</v>
      </c>
      <c r="L152" s="87">
        <v>580.94645949999995</v>
      </c>
    </row>
    <row r="153" spans="1:12" ht="12.75" customHeight="1" x14ac:dyDescent="0.2">
      <c r="A153" s="86" t="s">
        <v>154</v>
      </c>
      <c r="B153" s="86">
        <v>24</v>
      </c>
      <c r="C153" s="87">
        <v>890.74631690000001</v>
      </c>
      <c r="D153" s="87">
        <v>885.98355920999995</v>
      </c>
      <c r="E153" s="87">
        <v>0</v>
      </c>
      <c r="F153" s="87">
        <v>88.598355920000003</v>
      </c>
      <c r="G153" s="87">
        <v>221.49588979999999</v>
      </c>
      <c r="H153" s="87">
        <v>442.99177960999998</v>
      </c>
      <c r="I153" s="87">
        <v>0</v>
      </c>
      <c r="J153" s="87">
        <v>487.29095756999999</v>
      </c>
      <c r="K153" s="87">
        <v>575.88931348999995</v>
      </c>
      <c r="L153" s="87">
        <v>664.48766940999997</v>
      </c>
    </row>
    <row r="154" spans="1:12" ht="12.75" customHeight="1" x14ac:dyDescent="0.2">
      <c r="A154" s="86" t="s">
        <v>155</v>
      </c>
      <c r="B154" s="86">
        <v>1</v>
      </c>
      <c r="C154" s="87">
        <v>984.29407567999999</v>
      </c>
      <c r="D154" s="87">
        <v>979.16014276999999</v>
      </c>
      <c r="E154" s="87">
        <v>0</v>
      </c>
      <c r="F154" s="87">
        <v>97.916014279999999</v>
      </c>
      <c r="G154" s="87">
        <v>244.79003569</v>
      </c>
      <c r="H154" s="87">
        <v>489.58007139</v>
      </c>
      <c r="I154" s="87">
        <v>0</v>
      </c>
      <c r="J154" s="87">
        <v>538.53807852</v>
      </c>
      <c r="K154" s="87">
        <v>636.45409280000001</v>
      </c>
      <c r="L154" s="87">
        <v>734.37010708000003</v>
      </c>
    </row>
    <row r="155" spans="1:12" ht="12.75" customHeight="1" x14ac:dyDescent="0.2">
      <c r="A155" s="86" t="s">
        <v>155</v>
      </c>
      <c r="B155" s="86">
        <v>2</v>
      </c>
      <c r="C155" s="87">
        <v>1045.09524831</v>
      </c>
      <c r="D155" s="87">
        <v>1039.93312021</v>
      </c>
      <c r="E155" s="87">
        <v>0</v>
      </c>
      <c r="F155" s="87">
        <v>103.99331202</v>
      </c>
      <c r="G155" s="87">
        <v>259.98328005000002</v>
      </c>
      <c r="H155" s="87">
        <v>519.96656011000005</v>
      </c>
      <c r="I155" s="87">
        <v>0</v>
      </c>
      <c r="J155" s="87">
        <v>571.96321611999997</v>
      </c>
      <c r="K155" s="87">
        <v>675.95652814000005</v>
      </c>
      <c r="L155" s="87">
        <v>779.94984016000001</v>
      </c>
    </row>
    <row r="156" spans="1:12" ht="12.75" customHeight="1" x14ac:dyDescent="0.2">
      <c r="A156" s="86" t="s">
        <v>155</v>
      </c>
      <c r="B156" s="86">
        <v>3</v>
      </c>
      <c r="C156" s="87">
        <v>1087.68801758</v>
      </c>
      <c r="D156" s="87">
        <v>1082.37195617</v>
      </c>
      <c r="E156" s="87">
        <v>0</v>
      </c>
      <c r="F156" s="87">
        <v>108.23719561999999</v>
      </c>
      <c r="G156" s="87">
        <v>270.59298904000002</v>
      </c>
      <c r="H156" s="87">
        <v>541.18597809000005</v>
      </c>
      <c r="I156" s="87">
        <v>0</v>
      </c>
      <c r="J156" s="87">
        <v>595.30457589000002</v>
      </c>
      <c r="K156" s="87">
        <v>703.54177150999999</v>
      </c>
      <c r="L156" s="87">
        <v>811.77896712999996</v>
      </c>
    </row>
    <row r="157" spans="1:12" ht="12.75" customHeight="1" x14ac:dyDescent="0.2">
      <c r="A157" s="86" t="s">
        <v>155</v>
      </c>
      <c r="B157" s="86">
        <v>4</v>
      </c>
      <c r="C157" s="87">
        <v>1091.9378413500001</v>
      </c>
      <c r="D157" s="87">
        <v>1086.2697263699999</v>
      </c>
      <c r="E157" s="87">
        <v>0</v>
      </c>
      <c r="F157" s="87">
        <v>108.62697264000001</v>
      </c>
      <c r="G157" s="87">
        <v>271.56743159000001</v>
      </c>
      <c r="H157" s="87">
        <v>543.13486319000003</v>
      </c>
      <c r="I157" s="87">
        <v>0</v>
      </c>
      <c r="J157" s="87">
        <v>597.44834949999995</v>
      </c>
      <c r="K157" s="87">
        <v>706.07532214000003</v>
      </c>
      <c r="L157" s="87">
        <v>814.70229477999999</v>
      </c>
    </row>
    <row r="158" spans="1:12" ht="12.75" customHeight="1" x14ac:dyDescent="0.2">
      <c r="A158" s="86" t="s">
        <v>155</v>
      </c>
      <c r="B158" s="86">
        <v>5</v>
      </c>
      <c r="C158" s="87">
        <v>1085.42216545</v>
      </c>
      <c r="D158" s="87">
        <v>1079.94825726</v>
      </c>
      <c r="E158" s="87">
        <v>0</v>
      </c>
      <c r="F158" s="87">
        <v>107.99482573</v>
      </c>
      <c r="G158" s="87">
        <v>269.98706432</v>
      </c>
      <c r="H158" s="87">
        <v>539.97412863</v>
      </c>
      <c r="I158" s="87">
        <v>0</v>
      </c>
      <c r="J158" s="87">
        <v>593.97154149000005</v>
      </c>
      <c r="K158" s="87">
        <v>701.96636722000005</v>
      </c>
      <c r="L158" s="87">
        <v>809.96119295000005</v>
      </c>
    </row>
    <row r="159" spans="1:12" ht="12.75" customHeight="1" x14ac:dyDescent="0.2">
      <c r="A159" s="86" t="s">
        <v>155</v>
      </c>
      <c r="B159" s="86">
        <v>6</v>
      </c>
      <c r="C159" s="87">
        <v>1078.02706949</v>
      </c>
      <c r="D159" s="87">
        <v>1072.60279021</v>
      </c>
      <c r="E159" s="87">
        <v>0</v>
      </c>
      <c r="F159" s="87">
        <v>107.26027902</v>
      </c>
      <c r="G159" s="87">
        <v>268.15069755000002</v>
      </c>
      <c r="H159" s="87">
        <v>536.30139511000004</v>
      </c>
      <c r="I159" s="87">
        <v>0</v>
      </c>
      <c r="J159" s="87">
        <v>589.93153461999998</v>
      </c>
      <c r="K159" s="87">
        <v>697.19181363999996</v>
      </c>
      <c r="L159" s="87">
        <v>804.45209265999995</v>
      </c>
    </row>
    <row r="160" spans="1:12" ht="12.75" customHeight="1" x14ac:dyDescent="0.2">
      <c r="A160" s="86" t="s">
        <v>155</v>
      </c>
      <c r="B160" s="86">
        <v>7</v>
      </c>
      <c r="C160" s="87">
        <v>950.71381552000003</v>
      </c>
      <c r="D160" s="87">
        <v>945.78091081000002</v>
      </c>
      <c r="E160" s="87">
        <v>0</v>
      </c>
      <c r="F160" s="87">
        <v>94.578091079999993</v>
      </c>
      <c r="G160" s="87">
        <v>236.4452277</v>
      </c>
      <c r="H160" s="87">
        <v>472.89045541000002</v>
      </c>
      <c r="I160" s="87">
        <v>0</v>
      </c>
      <c r="J160" s="87">
        <v>520.17950095000003</v>
      </c>
      <c r="K160" s="87">
        <v>614.75759202999996</v>
      </c>
      <c r="L160" s="87">
        <v>709.33568310999999</v>
      </c>
    </row>
    <row r="161" spans="1:12" ht="12.75" customHeight="1" x14ac:dyDescent="0.2">
      <c r="A161" s="86" t="s">
        <v>155</v>
      </c>
      <c r="B161" s="86">
        <v>8</v>
      </c>
      <c r="C161" s="87">
        <v>820.99807381999995</v>
      </c>
      <c r="D161" s="87">
        <v>816.79663617999995</v>
      </c>
      <c r="E161" s="87">
        <v>0</v>
      </c>
      <c r="F161" s="87">
        <v>81.679663619999999</v>
      </c>
      <c r="G161" s="87">
        <v>204.19915904999999</v>
      </c>
      <c r="H161" s="87">
        <v>408.39831808999998</v>
      </c>
      <c r="I161" s="87">
        <v>0</v>
      </c>
      <c r="J161" s="87">
        <v>449.2381499</v>
      </c>
      <c r="K161" s="87">
        <v>530.91781351999998</v>
      </c>
      <c r="L161" s="87">
        <v>612.59747714000002</v>
      </c>
    </row>
    <row r="162" spans="1:12" ht="12.75" customHeight="1" x14ac:dyDescent="0.2">
      <c r="A162" s="86" t="s">
        <v>155</v>
      </c>
      <c r="B162" s="86">
        <v>9</v>
      </c>
      <c r="C162" s="87">
        <v>782.40386695999996</v>
      </c>
      <c r="D162" s="87">
        <v>778.66357065</v>
      </c>
      <c r="E162" s="87">
        <v>0</v>
      </c>
      <c r="F162" s="87">
        <v>77.866357070000007</v>
      </c>
      <c r="G162" s="87">
        <v>194.66589266</v>
      </c>
      <c r="H162" s="87">
        <v>389.33178533</v>
      </c>
      <c r="I162" s="87">
        <v>0</v>
      </c>
      <c r="J162" s="87">
        <v>428.26496386000002</v>
      </c>
      <c r="K162" s="87">
        <v>506.13132092000001</v>
      </c>
      <c r="L162" s="87">
        <v>583.99767799000006</v>
      </c>
    </row>
    <row r="163" spans="1:12" ht="12.75" customHeight="1" x14ac:dyDescent="0.2">
      <c r="A163" s="86" t="s">
        <v>155</v>
      </c>
      <c r="B163" s="86">
        <v>10</v>
      </c>
      <c r="C163" s="87">
        <v>758.82916003000003</v>
      </c>
      <c r="D163" s="87">
        <v>753.78275608000001</v>
      </c>
      <c r="E163" s="87">
        <v>0</v>
      </c>
      <c r="F163" s="87">
        <v>75.378275610000003</v>
      </c>
      <c r="G163" s="87">
        <v>188.44568902</v>
      </c>
      <c r="H163" s="87">
        <v>376.89137804000001</v>
      </c>
      <c r="I163" s="87">
        <v>0</v>
      </c>
      <c r="J163" s="87">
        <v>414.58051583999998</v>
      </c>
      <c r="K163" s="87">
        <v>489.95879144999998</v>
      </c>
      <c r="L163" s="87">
        <v>565.33706705999998</v>
      </c>
    </row>
    <row r="164" spans="1:12" ht="12.75" customHeight="1" x14ac:dyDescent="0.2">
      <c r="A164" s="86" t="s">
        <v>155</v>
      </c>
      <c r="B164" s="86">
        <v>11</v>
      </c>
      <c r="C164" s="87">
        <v>739.19556579000005</v>
      </c>
      <c r="D164" s="87">
        <v>735.04584972999999</v>
      </c>
      <c r="E164" s="87">
        <v>0</v>
      </c>
      <c r="F164" s="87">
        <v>73.504584969999996</v>
      </c>
      <c r="G164" s="87">
        <v>183.76146242999999</v>
      </c>
      <c r="H164" s="87">
        <v>367.52292487</v>
      </c>
      <c r="I164" s="87">
        <v>0</v>
      </c>
      <c r="J164" s="87">
        <v>404.27521734999999</v>
      </c>
      <c r="K164" s="87">
        <v>477.77980231999999</v>
      </c>
      <c r="L164" s="87">
        <v>551.28438730000005</v>
      </c>
    </row>
    <row r="165" spans="1:12" ht="12.75" customHeight="1" x14ac:dyDescent="0.2">
      <c r="A165" s="86" t="s">
        <v>155</v>
      </c>
      <c r="B165" s="86">
        <v>12</v>
      </c>
      <c r="C165" s="87">
        <v>748.53048364000006</v>
      </c>
      <c r="D165" s="87">
        <v>744.15893577999998</v>
      </c>
      <c r="E165" s="87">
        <v>0</v>
      </c>
      <c r="F165" s="87">
        <v>74.415893580000002</v>
      </c>
      <c r="G165" s="87">
        <v>186.03973395</v>
      </c>
      <c r="H165" s="87">
        <v>372.07946788999999</v>
      </c>
      <c r="I165" s="87">
        <v>0</v>
      </c>
      <c r="J165" s="87">
        <v>409.28741467999998</v>
      </c>
      <c r="K165" s="87">
        <v>483.70330825999997</v>
      </c>
      <c r="L165" s="87">
        <v>558.11920183999996</v>
      </c>
    </row>
    <row r="166" spans="1:12" ht="12.75" customHeight="1" x14ac:dyDescent="0.2">
      <c r="A166" s="86" t="s">
        <v>155</v>
      </c>
      <c r="B166" s="86">
        <v>13</v>
      </c>
      <c r="C166" s="87">
        <v>750.32011206000004</v>
      </c>
      <c r="D166" s="87">
        <v>746.01581400999999</v>
      </c>
      <c r="E166" s="87">
        <v>0</v>
      </c>
      <c r="F166" s="87">
        <v>74.601581400000001</v>
      </c>
      <c r="G166" s="87">
        <v>186.50395349999999</v>
      </c>
      <c r="H166" s="87">
        <v>373.00790701</v>
      </c>
      <c r="I166" s="87">
        <v>0</v>
      </c>
      <c r="J166" s="87">
        <v>410.30869770999999</v>
      </c>
      <c r="K166" s="87">
        <v>484.91027910999998</v>
      </c>
      <c r="L166" s="87">
        <v>559.51186051000002</v>
      </c>
    </row>
    <row r="167" spans="1:12" ht="12.75" customHeight="1" x14ac:dyDescent="0.2">
      <c r="A167" s="86" t="s">
        <v>155</v>
      </c>
      <c r="B167" s="86">
        <v>14</v>
      </c>
      <c r="C167" s="87">
        <v>754.64969115999997</v>
      </c>
      <c r="D167" s="87">
        <v>750.14948618000005</v>
      </c>
      <c r="E167" s="87">
        <v>0</v>
      </c>
      <c r="F167" s="87">
        <v>75.014948619999998</v>
      </c>
      <c r="G167" s="87">
        <v>187.53737154999999</v>
      </c>
      <c r="H167" s="87">
        <v>375.07474309000003</v>
      </c>
      <c r="I167" s="87">
        <v>0</v>
      </c>
      <c r="J167" s="87">
        <v>412.58221739999999</v>
      </c>
      <c r="K167" s="87">
        <v>487.59716601999997</v>
      </c>
      <c r="L167" s="87">
        <v>562.61211463999996</v>
      </c>
    </row>
    <row r="168" spans="1:12" ht="12.75" customHeight="1" x14ac:dyDescent="0.2">
      <c r="A168" s="86" t="s">
        <v>155</v>
      </c>
      <c r="B168" s="86">
        <v>15</v>
      </c>
      <c r="C168" s="87">
        <v>755.86943908000001</v>
      </c>
      <c r="D168" s="87">
        <v>750.92137689000003</v>
      </c>
      <c r="E168" s="87">
        <v>0</v>
      </c>
      <c r="F168" s="87">
        <v>75.092137690000001</v>
      </c>
      <c r="G168" s="87">
        <v>187.73034422000001</v>
      </c>
      <c r="H168" s="87">
        <v>375.46068845000002</v>
      </c>
      <c r="I168" s="87">
        <v>0</v>
      </c>
      <c r="J168" s="87">
        <v>413.00675729</v>
      </c>
      <c r="K168" s="87">
        <v>488.09889498000001</v>
      </c>
      <c r="L168" s="87">
        <v>563.19103267000003</v>
      </c>
    </row>
    <row r="169" spans="1:12" ht="12.75" customHeight="1" x14ac:dyDescent="0.2">
      <c r="A169" s="86" t="s">
        <v>155</v>
      </c>
      <c r="B169" s="86">
        <v>16</v>
      </c>
      <c r="C169" s="87">
        <v>752.91084178999995</v>
      </c>
      <c r="D169" s="87">
        <v>748.64776451</v>
      </c>
      <c r="E169" s="87">
        <v>0</v>
      </c>
      <c r="F169" s="87">
        <v>74.864776449999994</v>
      </c>
      <c r="G169" s="87">
        <v>187.16194113</v>
      </c>
      <c r="H169" s="87">
        <v>374.32388226</v>
      </c>
      <c r="I169" s="87">
        <v>0</v>
      </c>
      <c r="J169" s="87">
        <v>411.75627048000001</v>
      </c>
      <c r="K169" s="87">
        <v>486.62104692999998</v>
      </c>
      <c r="L169" s="87">
        <v>561.48582338000006</v>
      </c>
    </row>
    <row r="170" spans="1:12" ht="12.75" customHeight="1" x14ac:dyDescent="0.2">
      <c r="A170" s="86" t="s">
        <v>155</v>
      </c>
      <c r="B170" s="86">
        <v>17</v>
      </c>
      <c r="C170" s="87">
        <v>757.57239173999994</v>
      </c>
      <c r="D170" s="87">
        <v>753.29949595999994</v>
      </c>
      <c r="E170" s="87">
        <v>0</v>
      </c>
      <c r="F170" s="87">
        <v>75.329949600000006</v>
      </c>
      <c r="G170" s="87">
        <v>188.32487398999999</v>
      </c>
      <c r="H170" s="87">
        <v>376.64974797999997</v>
      </c>
      <c r="I170" s="87">
        <v>0</v>
      </c>
      <c r="J170" s="87">
        <v>414.31472278000001</v>
      </c>
      <c r="K170" s="87">
        <v>489.64467237000002</v>
      </c>
      <c r="L170" s="87">
        <v>564.97462197000004</v>
      </c>
    </row>
    <row r="171" spans="1:12" ht="12.75" customHeight="1" x14ac:dyDescent="0.2">
      <c r="A171" s="86" t="s">
        <v>155</v>
      </c>
      <c r="B171" s="86">
        <v>18</v>
      </c>
      <c r="C171" s="87">
        <v>757.39378771999998</v>
      </c>
      <c r="D171" s="87">
        <v>753.28862142000003</v>
      </c>
      <c r="E171" s="87">
        <v>0</v>
      </c>
      <c r="F171" s="87">
        <v>75.328862139999998</v>
      </c>
      <c r="G171" s="87">
        <v>188.32215536000001</v>
      </c>
      <c r="H171" s="87">
        <v>376.64431071000001</v>
      </c>
      <c r="I171" s="87">
        <v>0</v>
      </c>
      <c r="J171" s="87">
        <v>414.30874177999999</v>
      </c>
      <c r="K171" s="87">
        <v>489.63760392</v>
      </c>
      <c r="L171" s="87">
        <v>564.96646607000002</v>
      </c>
    </row>
    <row r="172" spans="1:12" ht="12.75" customHeight="1" x14ac:dyDescent="0.2">
      <c r="A172" s="86" t="s">
        <v>155</v>
      </c>
      <c r="B172" s="86">
        <v>19</v>
      </c>
      <c r="C172" s="87">
        <v>757.19822523000005</v>
      </c>
      <c r="D172" s="87">
        <v>753.12154149000003</v>
      </c>
      <c r="E172" s="87">
        <v>0</v>
      </c>
      <c r="F172" s="87">
        <v>75.312154149999998</v>
      </c>
      <c r="G172" s="87">
        <v>188.28038537</v>
      </c>
      <c r="H172" s="87">
        <v>376.56077075000002</v>
      </c>
      <c r="I172" s="87">
        <v>0</v>
      </c>
      <c r="J172" s="87">
        <v>414.21684782</v>
      </c>
      <c r="K172" s="87">
        <v>489.52900197000002</v>
      </c>
      <c r="L172" s="87">
        <v>564.84115612000005</v>
      </c>
    </row>
    <row r="173" spans="1:12" ht="12.75" customHeight="1" x14ac:dyDescent="0.2">
      <c r="A173" s="86" t="s">
        <v>155</v>
      </c>
      <c r="B173" s="86">
        <v>20</v>
      </c>
      <c r="C173" s="87">
        <v>760.25623275999999</v>
      </c>
      <c r="D173" s="87">
        <v>756.17259999999999</v>
      </c>
      <c r="E173" s="87">
        <v>0</v>
      </c>
      <c r="F173" s="87">
        <v>75.617260000000002</v>
      </c>
      <c r="G173" s="87">
        <v>189.04315</v>
      </c>
      <c r="H173" s="87">
        <v>378.08629999999999</v>
      </c>
      <c r="I173" s="87">
        <v>0</v>
      </c>
      <c r="J173" s="87">
        <v>415.89492999999999</v>
      </c>
      <c r="K173" s="87">
        <v>491.51218999999998</v>
      </c>
      <c r="L173" s="87">
        <v>567.12945000000002</v>
      </c>
    </row>
    <row r="174" spans="1:12" ht="12.75" customHeight="1" x14ac:dyDescent="0.2">
      <c r="A174" s="86" t="s">
        <v>155</v>
      </c>
      <c r="B174" s="86">
        <v>21</v>
      </c>
      <c r="C174" s="87">
        <v>756.47857947</v>
      </c>
      <c r="D174" s="87">
        <v>752.40532035000001</v>
      </c>
      <c r="E174" s="87">
        <v>0</v>
      </c>
      <c r="F174" s="87">
        <v>75.240532040000005</v>
      </c>
      <c r="G174" s="87">
        <v>188.10133009</v>
      </c>
      <c r="H174" s="87">
        <v>376.20266018000001</v>
      </c>
      <c r="I174" s="87">
        <v>0</v>
      </c>
      <c r="J174" s="87">
        <v>413.82292618999998</v>
      </c>
      <c r="K174" s="87">
        <v>489.06345822999998</v>
      </c>
      <c r="L174" s="87">
        <v>564.30399025999998</v>
      </c>
    </row>
    <row r="175" spans="1:12" ht="12.75" customHeight="1" x14ac:dyDescent="0.2">
      <c r="A175" s="86" t="s">
        <v>155</v>
      </c>
      <c r="B175" s="86">
        <v>22</v>
      </c>
      <c r="C175" s="87">
        <v>739.86779663000004</v>
      </c>
      <c r="D175" s="87">
        <v>735.82427250000001</v>
      </c>
      <c r="E175" s="87">
        <v>0</v>
      </c>
      <c r="F175" s="87">
        <v>73.582427249999995</v>
      </c>
      <c r="G175" s="87">
        <v>183.95606813000001</v>
      </c>
      <c r="H175" s="87">
        <v>367.91213625</v>
      </c>
      <c r="I175" s="87">
        <v>0</v>
      </c>
      <c r="J175" s="87">
        <v>404.70334988000002</v>
      </c>
      <c r="K175" s="87">
        <v>478.28577712999999</v>
      </c>
      <c r="L175" s="87">
        <v>551.86820437999995</v>
      </c>
    </row>
    <row r="176" spans="1:12" ht="12.75" customHeight="1" x14ac:dyDescent="0.2">
      <c r="A176" s="86" t="s">
        <v>155</v>
      </c>
      <c r="B176" s="86">
        <v>23</v>
      </c>
      <c r="C176" s="87">
        <v>758.27795276999996</v>
      </c>
      <c r="D176" s="87">
        <v>754.19703099000003</v>
      </c>
      <c r="E176" s="87">
        <v>0</v>
      </c>
      <c r="F176" s="87">
        <v>75.419703100000007</v>
      </c>
      <c r="G176" s="87">
        <v>188.54925775000001</v>
      </c>
      <c r="H176" s="87">
        <v>377.09851550000002</v>
      </c>
      <c r="I176" s="87">
        <v>0</v>
      </c>
      <c r="J176" s="87">
        <v>414.80836704000001</v>
      </c>
      <c r="K176" s="87">
        <v>490.22807014</v>
      </c>
      <c r="L176" s="87">
        <v>565.64777323999999</v>
      </c>
    </row>
    <row r="177" spans="1:12" ht="12.75" customHeight="1" x14ac:dyDescent="0.2">
      <c r="A177" s="86" t="s">
        <v>155</v>
      </c>
      <c r="B177" s="86">
        <v>24</v>
      </c>
      <c r="C177" s="87">
        <v>871.88908306999997</v>
      </c>
      <c r="D177" s="87">
        <v>867.24694811999996</v>
      </c>
      <c r="E177" s="87">
        <v>0</v>
      </c>
      <c r="F177" s="87">
        <v>86.724694810000003</v>
      </c>
      <c r="G177" s="87">
        <v>216.81173702999999</v>
      </c>
      <c r="H177" s="87">
        <v>433.62347405999998</v>
      </c>
      <c r="I177" s="87">
        <v>0</v>
      </c>
      <c r="J177" s="87">
        <v>476.98582147000002</v>
      </c>
      <c r="K177" s="87">
        <v>563.71051627999998</v>
      </c>
      <c r="L177" s="87">
        <v>650.43521109000005</v>
      </c>
    </row>
    <row r="178" spans="1:12" ht="12.75" customHeight="1" x14ac:dyDescent="0.2">
      <c r="A178" s="86" t="s">
        <v>156</v>
      </c>
      <c r="B178" s="86">
        <v>1</v>
      </c>
      <c r="C178" s="87">
        <v>951.88919495000005</v>
      </c>
      <c r="D178" s="87">
        <v>947.20544823</v>
      </c>
      <c r="E178" s="87">
        <v>0</v>
      </c>
      <c r="F178" s="87">
        <v>94.720544820000001</v>
      </c>
      <c r="G178" s="87">
        <v>236.80136206</v>
      </c>
      <c r="H178" s="87">
        <v>473.60272412</v>
      </c>
      <c r="I178" s="87">
        <v>0</v>
      </c>
      <c r="J178" s="87">
        <v>520.96299653000005</v>
      </c>
      <c r="K178" s="87">
        <v>615.68354135000004</v>
      </c>
      <c r="L178" s="87">
        <v>710.40408617000003</v>
      </c>
    </row>
    <row r="179" spans="1:12" ht="12.75" customHeight="1" x14ac:dyDescent="0.2">
      <c r="A179" s="86" t="s">
        <v>156</v>
      </c>
      <c r="B179" s="86">
        <v>2</v>
      </c>
      <c r="C179" s="87">
        <v>1012.5765801700001</v>
      </c>
      <c r="D179" s="87">
        <v>1007.57521287</v>
      </c>
      <c r="E179" s="87">
        <v>0</v>
      </c>
      <c r="F179" s="87">
        <v>100.75752129</v>
      </c>
      <c r="G179" s="87">
        <v>251.89380322</v>
      </c>
      <c r="H179" s="87">
        <v>503.78760643999999</v>
      </c>
      <c r="I179" s="87">
        <v>0</v>
      </c>
      <c r="J179" s="87">
        <v>554.16636707999999</v>
      </c>
      <c r="K179" s="87">
        <v>654.92388836999999</v>
      </c>
      <c r="L179" s="87">
        <v>755.68140964999998</v>
      </c>
    </row>
    <row r="180" spans="1:12" ht="12.75" customHeight="1" x14ac:dyDescent="0.2">
      <c r="A180" s="86" t="s">
        <v>156</v>
      </c>
      <c r="B180" s="86">
        <v>3</v>
      </c>
      <c r="C180" s="87">
        <v>1033.91852305</v>
      </c>
      <c r="D180" s="87">
        <v>1029.13992837</v>
      </c>
      <c r="E180" s="87">
        <v>0</v>
      </c>
      <c r="F180" s="87">
        <v>102.91399284000001</v>
      </c>
      <c r="G180" s="87">
        <v>257.28498209000003</v>
      </c>
      <c r="H180" s="87">
        <v>514.56996418999995</v>
      </c>
      <c r="I180" s="87">
        <v>0</v>
      </c>
      <c r="J180" s="87">
        <v>566.02696060000005</v>
      </c>
      <c r="K180" s="87">
        <v>668.94095344000004</v>
      </c>
      <c r="L180" s="87">
        <v>771.85494628000004</v>
      </c>
    </row>
    <row r="181" spans="1:12" ht="12.75" customHeight="1" x14ac:dyDescent="0.2">
      <c r="A181" s="86" t="s">
        <v>156</v>
      </c>
      <c r="B181" s="86">
        <v>4</v>
      </c>
      <c r="C181" s="87">
        <v>1041.5929129199999</v>
      </c>
      <c r="D181" s="87">
        <v>1036.4591763999999</v>
      </c>
      <c r="E181" s="87">
        <v>0</v>
      </c>
      <c r="F181" s="87">
        <v>103.64591763999999</v>
      </c>
      <c r="G181" s="87">
        <v>259.11479409999998</v>
      </c>
      <c r="H181" s="87">
        <v>518.22958819999997</v>
      </c>
      <c r="I181" s="87">
        <v>0</v>
      </c>
      <c r="J181" s="87">
        <v>570.05254702000002</v>
      </c>
      <c r="K181" s="87">
        <v>673.69846466000001</v>
      </c>
      <c r="L181" s="87">
        <v>777.34438230000001</v>
      </c>
    </row>
    <row r="182" spans="1:12" ht="12.75" customHeight="1" x14ac:dyDescent="0.2">
      <c r="A182" s="86" t="s">
        <v>156</v>
      </c>
      <c r="B182" s="86">
        <v>5</v>
      </c>
      <c r="C182" s="87">
        <v>1055.27037025</v>
      </c>
      <c r="D182" s="87">
        <v>1049.8347093100001</v>
      </c>
      <c r="E182" s="87">
        <v>0</v>
      </c>
      <c r="F182" s="87">
        <v>104.98347093</v>
      </c>
      <c r="G182" s="87">
        <v>262.45867733</v>
      </c>
      <c r="H182" s="87">
        <v>524.91735466</v>
      </c>
      <c r="I182" s="87">
        <v>0</v>
      </c>
      <c r="J182" s="87">
        <v>577.40909011999997</v>
      </c>
      <c r="K182" s="87">
        <v>682.39256105000004</v>
      </c>
      <c r="L182" s="87">
        <v>787.37603197999999</v>
      </c>
    </row>
    <row r="183" spans="1:12" ht="12.75" customHeight="1" x14ac:dyDescent="0.2">
      <c r="A183" s="86" t="s">
        <v>156</v>
      </c>
      <c r="B183" s="86">
        <v>6</v>
      </c>
      <c r="C183" s="87">
        <v>1048.2483997500001</v>
      </c>
      <c r="D183" s="87">
        <v>1042.83364463</v>
      </c>
      <c r="E183" s="87">
        <v>0</v>
      </c>
      <c r="F183" s="87">
        <v>104.28336446</v>
      </c>
      <c r="G183" s="87">
        <v>260.70841116000003</v>
      </c>
      <c r="H183" s="87">
        <v>521.41682232000005</v>
      </c>
      <c r="I183" s="87">
        <v>0</v>
      </c>
      <c r="J183" s="87">
        <v>573.55850454999995</v>
      </c>
      <c r="K183" s="87">
        <v>677.84186900999998</v>
      </c>
      <c r="L183" s="87">
        <v>782.12523347000001</v>
      </c>
    </row>
    <row r="184" spans="1:12" ht="12.75" customHeight="1" x14ac:dyDescent="0.2">
      <c r="A184" s="86" t="s">
        <v>156</v>
      </c>
      <c r="B184" s="86">
        <v>7</v>
      </c>
      <c r="C184" s="87">
        <v>916.54845988</v>
      </c>
      <c r="D184" s="87">
        <v>911.80295880000006</v>
      </c>
      <c r="E184" s="87">
        <v>0</v>
      </c>
      <c r="F184" s="87">
        <v>91.180295880000003</v>
      </c>
      <c r="G184" s="87">
        <v>227.95073970000001</v>
      </c>
      <c r="H184" s="87">
        <v>455.90147940000003</v>
      </c>
      <c r="I184" s="87">
        <v>0</v>
      </c>
      <c r="J184" s="87">
        <v>501.49162733999998</v>
      </c>
      <c r="K184" s="87">
        <v>592.67192322000005</v>
      </c>
      <c r="L184" s="87">
        <v>683.85221909999996</v>
      </c>
    </row>
    <row r="185" spans="1:12" ht="12.75" customHeight="1" x14ac:dyDescent="0.2">
      <c r="A185" s="86" t="s">
        <v>156</v>
      </c>
      <c r="B185" s="86">
        <v>8</v>
      </c>
      <c r="C185" s="87">
        <v>796.08392179999998</v>
      </c>
      <c r="D185" s="87">
        <v>792.02886934000003</v>
      </c>
      <c r="E185" s="87">
        <v>0</v>
      </c>
      <c r="F185" s="87">
        <v>79.202886930000005</v>
      </c>
      <c r="G185" s="87">
        <v>198.00721734000001</v>
      </c>
      <c r="H185" s="87">
        <v>396.01443467000001</v>
      </c>
      <c r="I185" s="87">
        <v>0</v>
      </c>
      <c r="J185" s="87">
        <v>435.61587814000001</v>
      </c>
      <c r="K185" s="87">
        <v>514.81876507000004</v>
      </c>
      <c r="L185" s="87">
        <v>594.02165201000003</v>
      </c>
    </row>
    <row r="186" spans="1:12" ht="12.75" customHeight="1" x14ac:dyDescent="0.2">
      <c r="A186" s="86" t="s">
        <v>156</v>
      </c>
      <c r="B186" s="86">
        <v>9</v>
      </c>
      <c r="C186" s="87">
        <v>762.71900755000001</v>
      </c>
      <c r="D186" s="87">
        <v>758.88026476000005</v>
      </c>
      <c r="E186" s="87">
        <v>0</v>
      </c>
      <c r="F186" s="87">
        <v>75.888026479999994</v>
      </c>
      <c r="G186" s="87">
        <v>189.72006619000001</v>
      </c>
      <c r="H186" s="87">
        <v>379.44013238000002</v>
      </c>
      <c r="I186" s="87">
        <v>0</v>
      </c>
      <c r="J186" s="87">
        <v>417.38414562000003</v>
      </c>
      <c r="K186" s="87">
        <v>493.27217209000003</v>
      </c>
      <c r="L186" s="87">
        <v>569.16019857000003</v>
      </c>
    </row>
    <row r="187" spans="1:12" ht="12.75" customHeight="1" x14ac:dyDescent="0.2">
      <c r="A187" s="86" t="s">
        <v>156</v>
      </c>
      <c r="B187" s="86">
        <v>10</v>
      </c>
      <c r="C187" s="87">
        <v>740.73964036999996</v>
      </c>
      <c r="D187" s="87">
        <v>737.41870342000004</v>
      </c>
      <c r="E187" s="87">
        <v>0</v>
      </c>
      <c r="F187" s="87">
        <v>73.741870340000006</v>
      </c>
      <c r="G187" s="87">
        <v>184.35467585999999</v>
      </c>
      <c r="H187" s="87">
        <v>368.70935171000002</v>
      </c>
      <c r="I187" s="87">
        <v>0</v>
      </c>
      <c r="J187" s="87">
        <v>405.58028688000002</v>
      </c>
      <c r="K187" s="87">
        <v>479.32215722000001</v>
      </c>
      <c r="L187" s="87">
        <v>553.06402757000001</v>
      </c>
    </row>
    <row r="188" spans="1:12" ht="12.75" customHeight="1" x14ac:dyDescent="0.2">
      <c r="A188" s="86" t="s">
        <v>156</v>
      </c>
      <c r="B188" s="86">
        <v>11</v>
      </c>
      <c r="C188" s="87">
        <v>725.88382803000002</v>
      </c>
      <c r="D188" s="87">
        <v>722.63020395000001</v>
      </c>
      <c r="E188" s="87">
        <v>0</v>
      </c>
      <c r="F188" s="87">
        <v>72.263020400000002</v>
      </c>
      <c r="G188" s="87">
        <v>180.65755099</v>
      </c>
      <c r="H188" s="87">
        <v>361.31510198000001</v>
      </c>
      <c r="I188" s="87">
        <v>0</v>
      </c>
      <c r="J188" s="87">
        <v>397.44661216999998</v>
      </c>
      <c r="K188" s="87">
        <v>469.70963257</v>
      </c>
      <c r="L188" s="87">
        <v>541.97265296</v>
      </c>
    </row>
    <row r="189" spans="1:12" ht="12.75" customHeight="1" x14ac:dyDescent="0.2">
      <c r="A189" s="86" t="s">
        <v>156</v>
      </c>
      <c r="B189" s="86">
        <v>12</v>
      </c>
      <c r="C189" s="87">
        <v>729.09473236999997</v>
      </c>
      <c r="D189" s="87">
        <v>725.33396230999995</v>
      </c>
      <c r="E189" s="87">
        <v>0</v>
      </c>
      <c r="F189" s="87">
        <v>72.533396229999994</v>
      </c>
      <c r="G189" s="87">
        <v>181.33349057999999</v>
      </c>
      <c r="H189" s="87">
        <v>362.66698115999998</v>
      </c>
      <c r="I189" s="87">
        <v>0</v>
      </c>
      <c r="J189" s="87">
        <v>398.93367927000003</v>
      </c>
      <c r="K189" s="87">
        <v>471.46707550000002</v>
      </c>
      <c r="L189" s="87">
        <v>544.00047172999996</v>
      </c>
    </row>
    <row r="190" spans="1:12" ht="12.75" customHeight="1" x14ac:dyDescent="0.2">
      <c r="A190" s="86" t="s">
        <v>156</v>
      </c>
      <c r="B190" s="86">
        <v>13</v>
      </c>
      <c r="C190" s="87">
        <v>738.71486111000002</v>
      </c>
      <c r="D190" s="87">
        <v>734.91592685000001</v>
      </c>
      <c r="E190" s="87">
        <v>0</v>
      </c>
      <c r="F190" s="87">
        <v>73.491592690000004</v>
      </c>
      <c r="G190" s="87">
        <v>183.72898171</v>
      </c>
      <c r="H190" s="87">
        <v>367.45796343000001</v>
      </c>
      <c r="I190" s="87">
        <v>0</v>
      </c>
      <c r="J190" s="87">
        <v>404.20375976999998</v>
      </c>
      <c r="K190" s="87">
        <v>477.69535244999997</v>
      </c>
      <c r="L190" s="87">
        <v>551.18694514000003</v>
      </c>
    </row>
    <row r="191" spans="1:12" ht="12.75" customHeight="1" x14ac:dyDescent="0.2">
      <c r="A191" s="86" t="s">
        <v>156</v>
      </c>
      <c r="B191" s="86">
        <v>14</v>
      </c>
      <c r="C191" s="87">
        <v>743.41708237</v>
      </c>
      <c r="D191" s="87">
        <v>739.63291065999999</v>
      </c>
      <c r="E191" s="87">
        <v>0</v>
      </c>
      <c r="F191" s="87">
        <v>73.963291069999997</v>
      </c>
      <c r="G191" s="87">
        <v>184.90822767</v>
      </c>
      <c r="H191" s="87">
        <v>369.81645533</v>
      </c>
      <c r="I191" s="87">
        <v>0</v>
      </c>
      <c r="J191" s="87">
        <v>406.79810085999998</v>
      </c>
      <c r="K191" s="87">
        <v>480.76139193</v>
      </c>
      <c r="L191" s="87">
        <v>554.72468300000003</v>
      </c>
    </row>
    <row r="192" spans="1:12" ht="12.75" customHeight="1" x14ac:dyDescent="0.2">
      <c r="A192" s="86" t="s">
        <v>156</v>
      </c>
      <c r="B192" s="86">
        <v>15</v>
      </c>
      <c r="C192" s="87">
        <v>731.86067717000003</v>
      </c>
      <c r="D192" s="87">
        <v>727.70837294</v>
      </c>
      <c r="E192" s="87">
        <v>0</v>
      </c>
      <c r="F192" s="87">
        <v>72.770837290000003</v>
      </c>
      <c r="G192" s="87">
        <v>181.92709324</v>
      </c>
      <c r="H192" s="87">
        <v>363.85418647</v>
      </c>
      <c r="I192" s="87">
        <v>0</v>
      </c>
      <c r="J192" s="87">
        <v>400.23960512000002</v>
      </c>
      <c r="K192" s="87">
        <v>473.01044241</v>
      </c>
      <c r="L192" s="87">
        <v>545.78127971000004</v>
      </c>
    </row>
    <row r="193" spans="1:12" ht="12.75" customHeight="1" x14ac:dyDescent="0.2">
      <c r="A193" s="86" t="s">
        <v>156</v>
      </c>
      <c r="B193" s="86">
        <v>16</v>
      </c>
      <c r="C193" s="87">
        <v>742.84595515000001</v>
      </c>
      <c r="D193" s="87">
        <v>738.92931517</v>
      </c>
      <c r="E193" s="87">
        <v>0</v>
      </c>
      <c r="F193" s="87">
        <v>73.892931520000005</v>
      </c>
      <c r="G193" s="87">
        <v>184.73232879</v>
      </c>
      <c r="H193" s="87">
        <v>369.46465759</v>
      </c>
      <c r="I193" s="87">
        <v>0</v>
      </c>
      <c r="J193" s="87">
        <v>406.41112334000002</v>
      </c>
      <c r="K193" s="87">
        <v>480.30405486000001</v>
      </c>
      <c r="L193" s="87">
        <v>554.19698638</v>
      </c>
    </row>
    <row r="194" spans="1:12" ht="12.75" customHeight="1" x14ac:dyDescent="0.2">
      <c r="A194" s="86" t="s">
        <v>156</v>
      </c>
      <c r="B194" s="86">
        <v>17</v>
      </c>
      <c r="C194" s="87">
        <v>763.74577864000003</v>
      </c>
      <c r="D194" s="87">
        <v>760.32006461000003</v>
      </c>
      <c r="E194" s="87">
        <v>0</v>
      </c>
      <c r="F194" s="87">
        <v>76.032006460000005</v>
      </c>
      <c r="G194" s="87">
        <v>190.08001615000001</v>
      </c>
      <c r="H194" s="87">
        <v>380.16003231000002</v>
      </c>
      <c r="I194" s="87">
        <v>0</v>
      </c>
      <c r="J194" s="87">
        <v>418.17603553999999</v>
      </c>
      <c r="K194" s="87">
        <v>494.20804199999998</v>
      </c>
      <c r="L194" s="87">
        <v>570.24004846000003</v>
      </c>
    </row>
    <row r="195" spans="1:12" ht="12.75" customHeight="1" x14ac:dyDescent="0.2">
      <c r="A195" s="86" t="s">
        <v>156</v>
      </c>
      <c r="B195" s="86">
        <v>18</v>
      </c>
      <c r="C195" s="87">
        <v>782.64959872999998</v>
      </c>
      <c r="D195" s="87">
        <v>778.84367954000004</v>
      </c>
      <c r="E195" s="87">
        <v>0</v>
      </c>
      <c r="F195" s="87">
        <v>77.884367949999998</v>
      </c>
      <c r="G195" s="87">
        <v>194.71091989000001</v>
      </c>
      <c r="H195" s="87">
        <v>389.42183977000002</v>
      </c>
      <c r="I195" s="87">
        <v>0</v>
      </c>
      <c r="J195" s="87">
        <v>428.36402375</v>
      </c>
      <c r="K195" s="87">
        <v>506.24839170000001</v>
      </c>
      <c r="L195" s="87">
        <v>584.13275966000003</v>
      </c>
    </row>
    <row r="196" spans="1:12" ht="12.75" customHeight="1" x14ac:dyDescent="0.2">
      <c r="A196" s="86" t="s">
        <v>156</v>
      </c>
      <c r="B196" s="86">
        <v>19</v>
      </c>
      <c r="C196" s="87">
        <v>805.14985619000004</v>
      </c>
      <c r="D196" s="87">
        <v>801.24366516999999</v>
      </c>
      <c r="E196" s="87">
        <v>0</v>
      </c>
      <c r="F196" s="87">
        <v>80.124366519999995</v>
      </c>
      <c r="G196" s="87">
        <v>200.31091628999999</v>
      </c>
      <c r="H196" s="87">
        <v>400.62183259</v>
      </c>
      <c r="I196" s="87">
        <v>0</v>
      </c>
      <c r="J196" s="87">
        <v>440.68401583999997</v>
      </c>
      <c r="K196" s="87">
        <v>520.80838236</v>
      </c>
      <c r="L196" s="87">
        <v>600.93274887999996</v>
      </c>
    </row>
    <row r="197" spans="1:12" ht="12.75" customHeight="1" x14ac:dyDescent="0.2">
      <c r="A197" s="86" t="s">
        <v>156</v>
      </c>
      <c r="B197" s="86">
        <v>20</v>
      </c>
      <c r="C197" s="87">
        <v>815.89824657999998</v>
      </c>
      <c r="D197" s="87">
        <v>811.56760780000002</v>
      </c>
      <c r="E197" s="87">
        <v>0</v>
      </c>
      <c r="F197" s="87">
        <v>81.156760779999999</v>
      </c>
      <c r="G197" s="87">
        <v>202.89190195</v>
      </c>
      <c r="H197" s="87">
        <v>405.78380390000001</v>
      </c>
      <c r="I197" s="87">
        <v>0</v>
      </c>
      <c r="J197" s="87">
        <v>446.36218429000002</v>
      </c>
      <c r="K197" s="87">
        <v>527.51894506999997</v>
      </c>
      <c r="L197" s="87">
        <v>608.67570584999999</v>
      </c>
    </row>
    <row r="198" spans="1:12" ht="12.75" customHeight="1" x14ac:dyDescent="0.2">
      <c r="A198" s="86" t="s">
        <v>156</v>
      </c>
      <c r="B198" s="86">
        <v>21</v>
      </c>
      <c r="C198" s="87">
        <v>812.77066107999997</v>
      </c>
      <c r="D198" s="87">
        <v>808.4265977</v>
      </c>
      <c r="E198" s="87">
        <v>0</v>
      </c>
      <c r="F198" s="87">
        <v>80.842659769999997</v>
      </c>
      <c r="G198" s="87">
        <v>202.10664943</v>
      </c>
      <c r="H198" s="87">
        <v>404.21329885</v>
      </c>
      <c r="I198" s="87">
        <v>0</v>
      </c>
      <c r="J198" s="87">
        <v>444.63462873999998</v>
      </c>
      <c r="K198" s="87">
        <v>525.47728850999999</v>
      </c>
      <c r="L198" s="87">
        <v>606.31994827999995</v>
      </c>
    </row>
    <row r="199" spans="1:12" ht="12.75" customHeight="1" x14ac:dyDescent="0.2">
      <c r="A199" s="86" t="s">
        <v>156</v>
      </c>
      <c r="B199" s="86">
        <v>22</v>
      </c>
      <c r="C199" s="87">
        <v>790.87048114000004</v>
      </c>
      <c r="D199" s="87">
        <v>786.64311912999995</v>
      </c>
      <c r="E199" s="87">
        <v>0</v>
      </c>
      <c r="F199" s="87">
        <v>78.664311909999995</v>
      </c>
      <c r="G199" s="87">
        <v>196.66077978000001</v>
      </c>
      <c r="H199" s="87">
        <v>393.32155956999998</v>
      </c>
      <c r="I199" s="87">
        <v>0</v>
      </c>
      <c r="J199" s="87">
        <v>432.65371551999999</v>
      </c>
      <c r="K199" s="87">
        <v>511.31802742999997</v>
      </c>
      <c r="L199" s="87">
        <v>589.98233934999996</v>
      </c>
    </row>
    <row r="200" spans="1:12" ht="12.75" customHeight="1" x14ac:dyDescent="0.2">
      <c r="A200" s="86" t="s">
        <v>156</v>
      </c>
      <c r="B200" s="86">
        <v>23</v>
      </c>
      <c r="C200" s="87">
        <v>756.52148908000004</v>
      </c>
      <c r="D200" s="87">
        <v>752.65632917999994</v>
      </c>
      <c r="E200" s="87">
        <v>0</v>
      </c>
      <c r="F200" s="87">
        <v>75.265632920000002</v>
      </c>
      <c r="G200" s="87">
        <v>188.16408229999999</v>
      </c>
      <c r="H200" s="87">
        <v>376.32816458999997</v>
      </c>
      <c r="I200" s="87">
        <v>0</v>
      </c>
      <c r="J200" s="87">
        <v>413.96098104999999</v>
      </c>
      <c r="K200" s="87">
        <v>489.22661397000002</v>
      </c>
      <c r="L200" s="87">
        <v>564.49224689000005</v>
      </c>
    </row>
    <row r="201" spans="1:12" ht="12.75" customHeight="1" x14ac:dyDescent="0.2">
      <c r="A201" s="86" t="s">
        <v>156</v>
      </c>
      <c r="B201" s="86">
        <v>24</v>
      </c>
      <c r="C201" s="87">
        <v>865.66045340000005</v>
      </c>
      <c r="D201" s="87">
        <v>861.31186888000002</v>
      </c>
      <c r="E201" s="87">
        <v>0</v>
      </c>
      <c r="F201" s="87">
        <v>86.131186889999995</v>
      </c>
      <c r="G201" s="87">
        <v>215.32796722</v>
      </c>
      <c r="H201" s="87">
        <v>430.65593444000001</v>
      </c>
      <c r="I201" s="87">
        <v>0</v>
      </c>
      <c r="J201" s="87">
        <v>473.72152788</v>
      </c>
      <c r="K201" s="87">
        <v>559.85271477000003</v>
      </c>
      <c r="L201" s="87">
        <v>645.98390166000001</v>
      </c>
    </row>
    <row r="202" spans="1:12" ht="12.75" customHeight="1" x14ac:dyDescent="0.2">
      <c r="A202" s="86" t="s">
        <v>157</v>
      </c>
      <c r="B202" s="86">
        <v>1</v>
      </c>
      <c r="C202" s="87">
        <v>953.85191784999995</v>
      </c>
      <c r="D202" s="87">
        <v>948.96883304000005</v>
      </c>
      <c r="E202" s="87">
        <v>0</v>
      </c>
      <c r="F202" s="87">
        <v>94.896883299999999</v>
      </c>
      <c r="G202" s="87">
        <v>237.24220826000001</v>
      </c>
      <c r="H202" s="87">
        <v>474.48441652000002</v>
      </c>
      <c r="I202" s="87">
        <v>0</v>
      </c>
      <c r="J202" s="87">
        <v>521.93285817000003</v>
      </c>
      <c r="K202" s="87">
        <v>616.82974148000005</v>
      </c>
      <c r="L202" s="87">
        <v>711.72662477999995</v>
      </c>
    </row>
    <row r="203" spans="1:12" ht="12.75" customHeight="1" x14ac:dyDescent="0.2">
      <c r="A203" s="86" t="s">
        <v>157</v>
      </c>
      <c r="B203" s="86">
        <v>2</v>
      </c>
      <c r="C203" s="87">
        <v>1030.88341302</v>
      </c>
      <c r="D203" s="87">
        <v>1025.5638424700001</v>
      </c>
      <c r="E203" s="87">
        <v>0</v>
      </c>
      <c r="F203" s="87">
        <v>102.55638424999999</v>
      </c>
      <c r="G203" s="87">
        <v>256.39096061999999</v>
      </c>
      <c r="H203" s="87">
        <v>512.78192123999997</v>
      </c>
      <c r="I203" s="87">
        <v>0</v>
      </c>
      <c r="J203" s="87">
        <v>564.06011335999995</v>
      </c>
      <c r="K203" s="87">
        <v>666.61649761000001</v>
      </c>
      <c r="L203" s="87">
        <v>769.17288184999995</v>
      </c>
    </row>
    <row r="204" spans="1:12" ht="12.75" customHeight="1" x14ac:dyDescent="0.2">
      <c r="A204" s="86" t="s">
        <v>157</v>
      </c>
      <c r="B204" s="86">
        <v>3</v>
      </c>
      <c r="C204" s="87">
        <v>1076.9606506800001</v>
      </c>
      <c r="D204" s="87">
        <v>1071.3959585699999</v>
      </c>
      <c r="E204" s="87">
        <v>0</v>
      </c>
      <c r="F204" s="87">
        <v>107.13959586</v>
      </c>
      <c r="G204" s="87">
        <v>267.84898964000001</v>
      </c>
      <c r="H204" s="87">
        <v>535.69797929000003</v>
      </c>
      <c r="I204" s="87">
        <v>0</v>
      </c>
      <c r="J204" s="87">
        <v>589.26777720999996</v>
      </c>
      <c r="K204" s="87">
        <v>696.40737306999995</v>
      </c>
      <c r="L204" s="87">
        <v>803.54696893000005</v>
      </c>
    </row>
    <row r="205" spans="1:12" ht="12.75" customHeight="1" x14ac:dyDescent="0.2">
      <c r="A205" s="86" t="s">
        <v>157</v>
      </c>
      <c r="B205" s="86">
        <v>4</v>
      </c>
      <c r="C205" s="87">
        <v>1081.79423529</v>
      </c>
      <c r="D205" s="87">
        <v>1074.2322358199999</v>
      </c>
      <c r="E205" s="87">
        <v>0</v>
      </c>
      <c r="F205" s="87">
        <v>107.42322358</v>
      </c>
      <c r="G205" s="87">
        <v>268.55805895999998</v>
      </c>
      <c r="H205" s="87">
        <v>537.11611790999996</v>
      </c>
      <c r="I205" s="87">
        <v>0</v>
      </c>
      <c r="J205" s="87">
        <v>590.82772969999996</v>
      </c>
      <c r="K205" s="87">
        <v>698.25095327999998</v>
      </c>
      <c r="L205" s="87">
        <v>805.67417687</v>
      </c>
    </row>
    <row r="206" spans="1:12" ht="12.75" customHeight="1" x14ac:dyDescent="0.2">
      <c r="A206" s="86" t="s">
        <v>157</v>
      </c>
      <c r="B206" s="86">
        <v>5</v>
      </c>
      <c r="C206" s="87">
        <v>1090.60537828</v>
      </c>
      <c r="D206" s="87">
        <v>1078.77403441</v>
      </c>
      <c r="E206" s="87">
        <v>0</v>
      </c>
      <c r="F206" s="87">
        <v>107.87740343999999</v>
      </c>
      <c r="G206" s="87">
        <v>269.69350859999997</v>
      </c>
      <c r="H206" s="87">
        <v>539.38701720999995</v>
      </c>
      <c r="I206" s="87">
        <v>0</v>
      </c>
      <c r="J206" s="87">
        <v>593.32571892999999</v>
      </c>
      <c r="K206" s="87">
        <v>701.20312236999996</v>
      </c>
      <c r="L206" s="87">
        <v>809.08052581000004</v>
      </c>
    </row>
    <row r="207" spans="1:12" ht="12.75" customHeight="1" x14ac:dyDescent="0.2">
      <c r="A207" s="86" t="s">
        <v>157</v>
      </c>
      <c r="B207" s="86">
        <v>6</v>
      </c>
      <c r="C207" s="87">
        <v>1064.1652689299999</v>
      </c>
      <c r="D207" s="87">
        <v>1053.00255414</v>
      </c>
      <c r="E207" s="87">
        <v>0</v>
      </c>
      <c r="F207" s="87">
        <v>105.30025541000001</v>
      </c>
      <c r="G207" s="87">
        <v>263.25063854000001</v>
      </c>
      <c r="H207" s="87">
        <v>526.50127707000001</v>
      </c>
      <c r="I207" s="87">
        <v>0</v>
      </c>
      <c r="J207" s="87">
        <v>579.15140478000001</v>
      </c>
      <c r="K207" s="87">
        <v>684.45166018999998</v>
      </c>
      <c r="L207" s="87">
        <v>789.75191560999997</v>
      </c>
    </row>
    <row r="208" spans="1:12" ht="12.75" customHeight="1" x14ac:dyDescent="0.2">
      <c r="A208" s="86" t="s">
        <v>157</v>
      </c>
      <c r="B208" s="86">
        <v>7</v>
      </c>
      <c r="C208" s="87">
        <v>933.25006473999997</v>
      </c>
      <c r="D208" s="87">
        <v>923.42657564000001</v>
      </c>
      <c r="E208" s="87">
        <v>0</v>
      </c>
      <c r="F208" s="87">
        <v>92.342657560000006</v>
      </c>
      <c r="G208" s="87">
        <v>230.85664391</v>
      </c>
      <c r="H208" s="87">
        <v>461.71328782000001</v>
      </c>
      <c r="I208" s="87">
        <v>0</v>
      </c>
      <c r="J208" s="87">
        <v>507.88461660000002</v>
      </c>
      <c r="K208" s="87">
        <v>600.22727416999999</v>
      </c>
      <c r="L208" s="87">
        <v>692.56993173000001</v>
      </c>
    </row>
    <row r="209" spans="1:12" ht="12.75" customHeight="1" x14ac:dyDescent="0.2">
      <c r="A209" s="86" t="s">
        <v>157</v>
      </c>
      <c r="B209" s="86">
        <v>8</v>
      </c>
      <c r="C209" s="87">
        <v>835.37864913999999</v>
      </c>
      <c r="D209" s="87">
        <v>826.74723342000004</v>
      </c>
      <c r="E209" s="87">
        <v>0</v>
      </c>
      <c r="F209" s="87">
        <v>82.67472334</v>
      </c>
      <c r="G209" s="87">
        <v>206.68680835999999</v>
      </c>
      <c r="H209" s="87">
        <v>413.37361671000002</v>
      </c>
      <c r="I209" s="87">
        <v>0</v>
      </c>
      <c r="J209" s="87">
        <v>454.71097837999997</v>
      </c>
      <c r="K209" s="87">
        <v>537.38570172000004</v>
      </c>
      <c r="L209" s="87">
        <v>620.06042506999995</v>
      </c>
    </row>
    <row r="210" spans="1:12" ht="12.75" customHeight="1" x14ac:dyDescent="0.2">
      <c r="A210" s="86" t="s">
        <v>157</v>
      </c>
      <c r="B210" s="86">
        <v>9</v>
      </c>
      <c r="C210" s="87">
        <v>794.9067397</v>
      </c>
      <c r="D210" s="87">
        <v>785.82331908000003</v>
      </c>
      <c r="E210" s="87">
        <v>0</v>
      </c>
      <c r="F210" s="87">
        <v>78.582331909999994</v>
      </c>
      <c r="G210" s="87">
        <v>196.45582977000001</v>
      </c>
      <c r="H210" s="87">
        <v>392.91165954000002</v>
      </c>
      <c r="I210" s="87">
        <v>0</v>
      </c>
      <c r="J210" s="87">
        <v>432.20282549000001</v>
      </c>
      <c r="K210" s="87">
        <v>510.7851574</v>
      </c>
      <c r="L210" s="87">
        <v>589.36748931</v>
      </c>
    </row>
    <row r="211" spans="1:12" ht="12.75" customHeight="1" x14ac:dyDescent="0.2">
      <c r="A211" s="86" t="s">
        <v>157</v>
      </c>
      <c r="B211" s="86">
        <v>10</v>
      </c>
      <c r="C211" s="87">
        <v>778.04692852999995</v>
      </c>
      <c r="D211" s="87">
        <v>771.01656419999995</v>
      </c>
      <c r="E211" s="87">
        <v>0</v>
      </c>
      <c r="F211" s="87">
        <v>77.101656419999998</v>
      </c>
      <c r="G211" s="87">
        <v>192.75414104999999</v>
      </c>
      <c r="H211" s="87">
        <v>385.50828209999997</v>
      </c>
      <c r="I211" s="87">
        <v>0</v>
      </c>
      <c r="J211" s="87">
        <v>424.05911030999999</v>
      </c>
      <c r="K211" s="87">
        <v>501.16076672999998</v>
      </c>
      <c r="L211" s="87">
        <v>578.26242315000002</v>
      </c>
    </row>
    <row r="212" spans="1:12" ht="12.75" customHeight="1" x14ac:dyDescent="0.2">
      <c r="A212" s="86" t="s">
        <v>157</v>
      </c>
      <c r="B212" s="86">
        <v>11</v>
      </c>
      <c r="C212" s="87">
        <v>761.11984773999995</v>
      </c>
      <c r="D212" s="87">
        <v>754.64106230000004</v>
      </c>
      <c r="E212" s="87">
        <v>0</v>
      </c>
      <c r="F212" s="87">
        <v>75.464106229999999</v>
      </c>
      <c r="G212" s="87">
        <v>188.66026557999999</v>
      </c>
      <c r="H212" s="87">
        <v>377.32053115000002</v>
      </c>
      <c r="I212" s="87">
        <v>0</v>
      </c>
      <c r="J212" s="87">
        <v>415.05258427000001</v>
      </c>
      <c r="K212" s="87">
        <v>490.51669049999998</v>
      </c>
      <c r="L212" s="87">
        <v>565.98079672999995</v>
      </c>
    </row>
    <row r="213" spans="1:12" ht="12.75" customHeight="1" x14ac:dyDescent="0.2">
      <c r="A213" s="86" t="s">
        <v>157</v>
      </c>
      <c r="B213" s="86">
        <v>12</v>
      </c>
      <c r="C213" s="87">
        <v>745.95926028999997</v>
      </c>
      <c r="D213" s="87">
        <v>739.73420428999998</v>
      </c>
      <c r="E213" s="87">
        <v>0</v>
      </c>
      <c r="F213" s="87">
        <v>73.973420430000004</v>
      </c>
      <c r="G213" s="87">
        <v>184.93355106999999</v>
      </c>
      <c r="H213" s="87">
        <v>369.86710214999999</v>
      </c>
      <c r="I213" s="87">
        <v>0</v>
      </c>
      <c r="J213" s="87">
        <v>406.85381236000001</v>
      </c>
      <c r="K213" s="87">
        <v>480.82723278999998</v>
      </c>
      <c r="L213" s="87">
        <v>554.80065321999996</v>
      </c>
    </row>
    <row r="214" spans="1:12" ht="12.75" customHeight="1" x14ac:dyDescent="0.2">
      <c r="A214" s="86" t="s">
        <v>157</v>
      </c>
      <c r="B214" s="86">
        <v>13</v>
      </c>
      <c r="C214" s="87">
        <v>748.40743582000005</v>
      </c>
      <c r="D214" s="87">
        <v>743.24924650000003</v>
      </c>
      <c r="E214" s="87">
        <v>0</v>
      </c>
      <c r="F214" s="87">
        <v>74.32492465</v>
      </c>
      <c r="G214" s="87">
        <v>185.81231163000001</v>
      </c>
      <c r="H214" s="87">
        <v>371.62462325000001</v>
      </c>
      <c r="I214" s="87">
        <v>0</v>
      </c>
      <c r="J214" s="87">
        <v>408.78708558</v>
      </c>
      <c r="K214" s="87">
        <v>483.11201023000001</v>
      </c>
      <c r="L214" s="87">
        <v>557.43693487999997</v>
      </c>
    </row>
    <row r="215" spans="1:12" ht="12.75" customHeight="1" x14ac:dyDescent="0.2">
      <c r="A215" s="86" t="s">
        <v>157</v>
      </c>
      <c r="B215" s="86">
        <v>14</v>
      </c>
      <c r="C215" s="87">
        <v>745.75302466000005</v>
      </c>
      <c r="D215" s="87">
        <v>742.21225729000003</v>
      </c>
      <c r="E215" s="87">
        <v>0</v>
      </c>
      <c r="F215" s="87">
        <v>74.22122573</v>
      </c>
      <c r="G215" s="87">
        <v>185.55306432</v>
      </c>
      <c r="H215" s="87">
        <v>371.10612865000002</v>
      </c>
      <c r="I215" s="87">
        <v>0</v>
      </c>
      <c r="J215" s="87">
        <v>408.21674151000002</v>
      </c>
      <c r="K215" s="87">
        <v>482.43796723999998</v>
      </c>
      <c r="L215" s="87">
        <v>556.65919297000005</v>
      </c>
    </row>
    <row r="216" spans="1:12" ht="12.75" customHeight="1" x14ac:dyDescent="0.2">
      <c r="A216" s="86" t="s">
        <v>157</v>
      </c>
      <c r="B216" s="86">
        <v>15</v>
      </c>
      <c r="C216" s="87">
        <v>747.51678156000003</v>
      </c>
      <c r="D216" s="87">
        <v>744.19945488999997</v>
      </c>
      <c r="E216" s="87">
        <v>0</v>
      </c>
      <c r="F216" s="87">
        <v>74.419945490000003</v>
      </c>
      <c r="G216" s="87">
        <v>186.04986371999999</v>
      </c>
      <c r="H216" s="87">
        <v>372.09972744999999</v>
      </c>
      <c r="I216" s="87">
        <v>0</v>
      </c>
      <c r="J216" s="87">
        <v>409.30970019</v>
      </c>
      <c r="K216" s="87">
        <v>483.72964567999998</v>
      </c>
      <c r="L216" s="87">
        <v>558.14959117000001</v>
      </c>
    </row>
    <row r="217" spans="1:12" ht="12.75" customHeight="1" x14ac:dyDescent="0.2">
      <c r="A217" s="86" t="s">
        <v>157</v>
      </c>
      <c r="B217" s="86">
        <v>16</v>
      </c>
      <c r="C217" s="87">
        <v>753.25933136000003</v>
      </c>
      <c r="D217" s="87">
        <v>749.84393252999996</v>
      </c>
      <c r="E217" s="87">
        <v>0</v>
      </c>
      <c r="F217" s="87">
        <v>74.984393249999997</v>
      </c>
      <c r="G217" s="87">
        <v>187.46098312999999</v>
      </c>
      <c r="H217" s="87">
        <v>374.92196626999998</v>
      </c>
      <c r="I217" s="87">
        <v>0</v>
      </c>
      <c r="J217" s="87">
        <v>412.41416289</v>
      </c>
      <c r="K217" s="87">
        <v>487.39855613999998</v>
      </c>
      <c r="L217" s="87">
        <v>562.38294940000003</v>
      </c>
    </row>
    <row r="218" spans="1:12" ht="12.75" customHeight="1" x14ac:dyDescent="0.2">
      <c r="A218" s="86" t="s">
        <v>157</v>
      </c>
      <c r="B218" s="86">
        <v>17</v>
      </c>
      <c r="C218" s="87">
        <v>757.28945313999998</v>
      </c>
      <c r="D218" s="87">
        <v>753.44034357999999</v>
      </c>
      <c r="E218" s="87">
        <v>0</v>
      </c>
      <c r="F218" s="87">
        <v>75.344034359999995</v>
      </c>
      <c r="G218" s="87">
        <v>188.3600859</v>
      </c>
      <c r="H218" s="87">
        <v>376.72017178999999</v>
      </c>
      <c r="I218" s="87">
        <v>0</v>
      </c>
      <c r="J218" s="87">
        <v>414.39218897000001</v>
      </c>
      <c r="K218" s="87">
        <v>489.73622332999997</v>
      </c>
      <c r="L218" s="87">
        <v>565.08025769000005</v>
      </c>
    </row>
    <row r="219" spans="1:12" ht="12.75" customHeight="1" x14ac:dyDescent="0.2">
      <c r="A219" s="86" t="s">
        <v>157</v>
      </c>
      <c r="B219" s="86">
        <v>18</v>
      </c>
      <c r="C219" s="87">
        <v>753.81158905999996</v>
      </c>
      <c r="D219" s="87">
        <v>749.47928526999999</v>
      </c>
      <c r="E219" s="87">
        <v>0</v>
      </c>
      <c r="F219" s="87">
        <v>74.947928529999999</v>
      </c>
      <c r="G219" s="87">
        <v>187.36982132</v>
      </c>
      <c r="H219" s="87">
        <v>374.73964264</v>
      </c>
      <c r="I219" s="87">
        <v>0</v>
      </c>
      <c r="J219" s="87">
        <v>412.2136069</v>
      </c>
      <c r="K219" s="87">
        <v>487.16153543000001</v>
      </c>
      <c r="L219" s="87">
        <v>562.10946394999996</v>
      </c>
    </row>
    <row r="220" spans="1:12" ht="12.75" customHeight="1" x14ac:dyDescent="0.2">
      <c r="A220" s="86" t="s">
        <v>157</v>
      </c>
      <c r="B220" s="86">
        <v>19</v>
      </c>
      <c r="C220" s="87">
        <v>749.42367477000005</v>
      </c>
      <c r="D220" s="87">
        <v>745.50850032000005</v>
      </c>
      <c r="E220" s="87">
        <v>0</v>
      </c>
      <c r="F220" s="87">
        <v>74.550850030000007</v>
      </c>
      <c r="G220" s="87">
        <v>186.37712508000001</v>
      </c>
      <c r="H220" s="87">
        <v>372.75425016000003</v>
      </c>
      <c r="I220" s="87">
        <v>0</v>
      </c>
      <c r="J220" s="87">
        <v>410.02967518000003</v>
      </c>
      <c r="K220" s="87">
        <v>484.58052521000002</v>
      </c>
      <c r="L220" s="87">
        <v>559.13137524000001</v>
      </c>
    </row>
    <row r="221" spans="1:12" ht="12.75" customHeight="1" x14ac:dyDescent="0.2">
      <c r="A221" s="86" t="s">
        <v>157</v>
      </c>
      <c r="B221" s="86">
        <v>20</v>
      </c>
      <c r="C221" s="87">
        <v>756.78227054000001</v>
      </c>
      <c r="D221" s="87">
        <v>752.92144332999999</v>
      </c>
      <c r="E221" s="87">
        <v>0</v>
      </c>
      <c r="F221" s="87">
        <v>75.292144329999999</v>
      </c>
      <c r="G221" s="87">
        <v>188.23036083</v>
      </c>
      <c r="H221" s="87">
        <v>376.46072167</v>
      </c>
      <c r="I221" s="87">
        <v>0</v>
      </c>
      <c r="J221" s="87">
        <v>414.10679383000002</v>
      </c>
      <c r="K221" s="87">
        <v>489.39893816</v>
      </c>
      <c r="L221" s="87">
        <v>564.69108249999999</v>
      </c>
    </row>
    <row r="222" spans="1:12" ht="12.75" customHeight="1" x14ac:dyDescent="0.2">
      <c r="A222" s="86" t="s">
        <v>157</v>
      </c>
      <c r="B222" s="86">
        <v>21</v>
      </c>
      <c r="C222" s="87">
        <v>760.93757325000001</v>
      </c>
      <c r="D222" s="87">
        <v>757.11197521999998</v>
      </c>
      <c r="E222" s="87">
        <v>0</v>
      </c>
      <c r="F222" s="87">
        <v>75.711197519999999</v>
      </c>
      <c r="G222" s="87">
        <v>189.27799381</v>
      </c>
      <c r="H222" s="87">
        <v>378.55598760999999</v>
      </c>
      <c r="I222" s="87">
        <v>0</v>
      </c>
      <c r="J222" s="87">
        <v>416.41158637000001</v>
      </c>
      <c r="K222" s="87">
        <v>492.12278388999999</v>
      </c>
      <c r="L222" s="87">
        <v>567.83398141999999</v>
      </c>
    </row>
    <row r="223" spans="1:12" ht="12.75" customHeight="1" x14ac:dyDescent="0.2">
      <c r="A223" s="86" t="s">
        <v>157</v>
      </c>
      <c r="B223" s="86">
        <v>22</v>
      </c>
      <c r="C223" s="87">
        <v>729.55176619999997</v>
      </c>
      <c r="D223" s="87">
        <v>725.76479468000002</v>
      </c>
      <c r="E223" s="87">
        <v>0</v>
      </c>
      <c r="F223" s="87">
        <v>72.576479469999995</v>
      </c>
      <c r="G223" s="87">
        <v>181.44119867000001</v>
      </c>
      <c r="H223" s="87">
        <v>362.88239734000001</v>
      </c>
      <c r="I223" s="87">
        <v>0</v>
      </c>
      <c r="J223" s="87">
        <v>399.17063707</v>
      </c>
      <c r="K223" s="87">
        <v>471.74711653999998</v>
      </c>
      <c r="L223" s="87">
        <v>544.32359600999996</v>
      </c>
    </row>
    <row r="224" spans="1:12" ht="12.75" customHeight="1" x14ac:dyDescent="0.2">
      <c r="A224" s="86" t="s">
        <v>157</v>
      </c>
      <c r="B224" s="86">
        <v>23</v>
      </c>
      <c r="C224" s="87">
        <v>751.75963927999999</v>
      </c>
      <c r="D224" s="87">
        <v>747.82955964999996</v>
      </c>
      <c r="E224" s="87">
        <v>0</v>
      </c>
      <c r="F224" s="87">
        <v>74.782955970000003</v>
      </c>
      <c r="G224" s="87">
        <v>186.95738990999999</v>
      </c>
      <c r="H224" s="87">
        <v>373.91477982999999</v>
      </c>
      <c r="I224" s="87">
        <v>0</v>
      </c>
      <c r="J224" s="87">
        <v>411.30625780999998</v>
      </c>
      <c r="K224" s="87">
        <v>486.08921377000001</v>
      </c>
      <c r="L224" s="87">
        <v>560.87216974</v>
      </c>
    </row>
    <row r="225" spans="1:12" ht="12.75" customHeight="1" x14ac:dyDescent="0.2">
      <c r="A225" s="86" t="s">
        <v>157</v>
      </c>
      <c r="B225" s="86">
        <v>24</v>
      </c>
      <c r="C225" s="87">
        <v>857.77384198000004</v>
      </c>
      <c r="D225" s="87">
        <v>853.24407367000003</v>
      </c>
      <c r="E225" s="87">
        <v>0</v>
      </c>
      <c r="F225" s="87">
        <v>85.324407370000003</v>
      </c>
      <c r="G225" s="87">
        <v>213.31101842000001</v>
      </c>
      <c r="H225" s="87">
        <v>426.62203684000002</v>
      </c>
      <c r="I225" s="87">
        <v>0</v>
      </c>
      <c r="J225" s="87">
        <v>469.28424052000003</v>
      </c>
      <c r="K225" s="87">
        <v>554.60864789000004</v>
      </c>
      <c r="L225" s="87">
        <v>639.93305525000005</v>
      </c>
    </row>
    <row r="226" spans="1:12" ht="12.75" customHeight="1" x14ac:dyDescent="0.2">
      <c r="A226" s="86" t="s">
        <v>158</v>
      </c>
      <c r="B226" s="86">
        <v>1</v>
      </c>
      <c r="C226" s="87">
        <v>1018.77722422</v>
      </c>
      <c r="D226" s="87">
        <v>1013.65605119</v>
      </c>
      <c r="E226" s="87">
        <v>0</v>
      </c>
      <c r="F226" s="87">
        <v>101.36560512</v>
      </c>
      <c r="G226" s="87">
        <v>253.41401279999999</v>
      </c>
      <c r="H226" s="87">
        <v>506.82802559999999</v>
      </c>
      <c r="I226" s="87">
        <v>0</v>
      </c>
      <c r="J226" s="87">
        <v>557.51082814999995</v>
      </c>
      <c r="K226" s="87">
        <v>658.87643327000001</v>
      </c>
      <c r="L226" s="87">
        <v>760.24203838999995</v>
      </c>
    </row>
    <row r="227" spans="1:12" ht="12.75" customHeight="1" x14ac:dyDescent="0.2">
      <c r="A227" s="86" t="s">
        <v>158</v>
      </c>
      <c r="B227" s="86">
        <v>2</v>
      </c>
      <c r="C227" s="87">
        <v>1049.70587643</v>
      </c>
      <c r="D227" s="87">
        <v>1044.44523714</v>
      </c>
      <c r="E227" s="87">
        <v>0</v>
      </c>
      <c r="F227" s="87">
        <v>104.44452371</v>
      </c>
      <c r="G227" s="87">
        <v>261.11130929000001</v>
      </c>
      <c r="H227" s="87">
        <v>522.22261857000001</v>
      </c>
      <c r="I227" s="87">
        <v>0</v>
      </c>
      <c r="J227" s="87">
        <v>574.44488043000001</v>
      </c>
      <c r="K227" s="87">
        <v>678.88940414000001</v>
      </c>
      <c r="L227" s="87">
        <v>783.33392786000002</v>
      </c>
    </row>
    <row r="228" spans="1:12" ht="12.75" customHeight="1" x14ac:dyDescent="0.2">
      <c r="A228" s="86" t="s">
        <v>158</v>
      </c>
      <c r="B228" s="86">
        <v>3</v>
      </c>
      <c r="C228" s="87">
        <v>1083.9604597699999</v>
      </c>
      <c r="D228" s="87">
        <v>1078.5786696499999</v>
      </c>
      <c r="E228" s="87">
        <v>0</v>
      </c>
      <c r="F228" s="87">
        <v>107.85786697</v>
      </c>
      <c r="G228" s="87">
        <v>269.64466741000001</v>
      </c>
      <c r="H228" s="87">
        <v>539.28933483000003</v>
      </c>
      <c r="I228" s="87">
        <v>0</v>
      </c>
      <c r="J228" s="87">
        <v>593.21826830999998</v>
      </c>
      <c r="K228" s="87">
        <v>701.07613527000001</v>
      </c>
      <c r="L228" s="87">
        <v>808.93400224000004</v>
      </c>
    </row>
    <row r="229" spans="1:12" ht="12.75" customHeight="1" x14ac:dyDescent="0.2">
      <c r="A229" s="86" t="s">
        <v>158</v>
      </c>
      <c r="B229" s="86">
        <v>4</v>
      </c>
      <c r="C229" s="87">
        <v>1095.0018289699999</v>
      </c>
      <c r="D229" s="87">
        <v>1089.52510151</v>
      </c>
      <c r="E229" s="87">
        <v>0</v>
      </c>
      <c r="F229" s="87">
        <v>108.95251014999999</v>
      </c>
      <c r="G229" s="87">
        <v>272.38127537999998</v>
      </c>
      <c r="H229" s="87">
        <v>544.76255075999995</v>
      </c>
      <c r="I229" s="87">
        <v>0</v>
      </c>
      <c r="J229" s="87">
        <v>599.23880583000005</v>
      </c>
      <c r="K229" s="87">
        <v>708.19131598000001</v>
      </c>
      <c r="L229" s="87">
        <v>817.14382612999998</v>
      </c>
    </row>
    <row r="230" spans="1:12" ht="12.75" customHeight="1" x14ac:dyDescent="0.2">
      <c r="A230" s="86" t="s">
        <v>158</v>
      </c>
      <c r="B230" s="86">
        <v>5</v>
      </c>
      <c r="C230" s="87">
        <v>1087.78413084</v>
      </c>
      <c r="D230" s="87">
        <v>1082.24579498</v>
      </c>
      <c r="E230" s="87">
        <v>0</v>
      </c>
      <c r="F230" s="87">
        <v>108.2245795</v>
      </c>
      <c r="G230" s="87">
        <v>270.56144875000001</v>
      </c>
      <c r="H230" s="87">
        <v>541.12289749000001</v>
      </c>
      <c r="I230" s="87">
        <v>0</v>
      </c>
      <c r="J230" s="87">
        <v>595.23518723999996</v>
      </c>
      <c r="K230" s="87">
        <v>703.45976673999996</v>
      </c>
      <c r="L230" s="87">
        <v>811.68434623999997</v>
      </c>
    </row>
    <row r="231" spans="1:12" ht="12.75" customHeight="1" x14ac:dyDescent="0.2">
      <c r="A231" s="86" t="s">
        <v>158</v>
      </c>
      <c r="B231" s="86">
        <v>6</v>
      </c>
      <c r="C231" s="87">
        <v>1068.17304167</v>
      </c>
      <c r="D231" s="87">
        <v>1062.61151877</v>
      </c>
      <c r="E231" s="87">
        <v>0</v>
      </c>
      <c r="F231" s="87">
        <v>106.26115188</v>
      </c>
      <c r="G231" s="87">
        <v>265.65287969000002</v>
      </c>
      <c r="H231" s="87">
        <v>531.30575939000005</v>
      </c>
      <c r="I231" s="87">
        <v>0</v>
      </c>
      <c r="J231" s="87">
        <v>584.43633532000001</v>
      </c>
      <c r="K231" s="87">
        <v>690.69748719999996</v>
      </c>
      <c r="L231" s="87">
        <v>796.95863908000001</v>
      </c>
    </row>
    <row r="232" spans="1:12" ht="12.75" customHeight="1" x14ac:dyDescent="0.2">
      <c r="A232" s="86" t="s">
        <v>158</v>
      </c>
      <c r="B232" s="86">
        <v>7</v>
      </c>
      <c r="C232" s="87">
        <v>994.33535709</v>
      </c>
      <c r="D232" s="87">
        <v>989.24708772999998</v>
      </c>
      <c r="E232" s="87">
        <v>0</v>
      </c>
      <c r="F232" s="87">
        <v>98.924708769999995</v>
      </c>
      <c r="G232" s="87">
        <v>247.31177192999999</v>
      </c>
      <c r="H232" s="87">
        <v>494.62354386999999</v>
      </c>
      <c r="I232" s="87">
        <v>0</v>
      </c>
      <c r="J232" s="87">
        <v>544.08589825000001</v>
      </c>
      <c r="K232" s="87">
        <v>643.01060701999995</v>
      </c>
      <c r="L232" s="87">
        <v>741.93531580000001</v>
      </c>
    </row>
    <row r="233" spans="1:12" ht="12.75" customHeight="1" x14ac:dyDescent="0.2">
      <c r="A233" s="86" t="s">
        <v>158</v>
      </c>
      <c r="B233" s="86">
        <v>8</v>
      </c>
      <c r="C233" s="87">
        <v>866.85922385000003</v>
      </c>
      <c r="D233" s="87">
        <v>862.55255882999995</v>
      </c>
      <c r="E233" s="87">
        <v>0</v>
      </c>
      <c r="F233" s="87">
        <v>86.255255880000007</v>
      </c>
      <c r="G233" s="87">
        <v>215.63813970999999</v>
      </c>
      <c r="H233" s="87">
        <v>431.27627941999998</v>
      </c>
      <c r="I233" s="87">
        <v>0</v>
      </c>
      <c r="J233" s="87">
        <v>474.40390736000001</v>
      </c>
      <c r="K233" s="87">
        <v>560.65916324</v>
      </c>
      <c r="L233" s="87">
        <v>646.91441912000005</v>
      </c>
    </row>
    <row r="234" spans="1:12" ht="12.75" customHeight="1" x14ac:dyDescent="0.2">
      <c r="A234" s="86" t="s">
        <v>158</v>
      </c>
      <c r="B234" s="86">
        <v>9</v>
      </c>
      <c r="C234" s="87">
        <v>770.91470980999998</v>
      </c>
      <c r="D234" s="87">
        <v>767.12368999</v>
      </c>
      <c r="E234" s="87">
        <v>0</v>
      </c>
      <c r="F234" s="87">
        <v>76.712368999999995</v>
      </c>
      <c r="G234" s="87">
        <v>191.7809225</v>
      </c>
      <c r="H234" s="87">
        <v>383.56184500000001</v>
      </c>
      <c r="I234" s="87">
        <v>0</v>
      </c>
      <c r="J234" s="87">
        <v>421.91802948999998</v>
      </c>
      <c r="K234" s="87">
        <v>498.63039849</v>
      </c>
      <c r="L234" s="87">
        <v>575.34276749000003</v>
      </c>
    </row>
    <row r="235" spans="1:12" ht="12.75" customHeight="1" x14ac:dyDescent="0.2">
      <c r="A235" s="86" t="s">
        <v>158</v>
      </c>
      <c r="B235" s="86">
        <v>10</v>
      </c>
      <c r="C235" s="87">
        <v>744.13431939999998</v>
      </c>
      <c r="D235" s="87">
        <v>740.59801341000002</v>
      </c>
      <c r="E235" s="87">
        <v>0</v>
      </c>
      <c r="F235" s="87">
        <v>74.059801340000007</v>
      </c>
      <c r="G235" s="87">
        <v>185.14950335</v>
      </c>
      <c r="H235" s="87">
        <v>370.29900671000001</v>
      </c>
      <c r="I235" s="87">
        <v>0</v>
      </c>
      <c r="J235" s="87">
        <v>407.32890737999998</v>
      </c>
      <c r="K235" s="87">
        <v>481.38870872000001</v>
      </c>
      <c r="L235" s="87">
        <v>555.44851005999999</v>
      </c>
    </row>
    <row r="236" spans="1:12" ht="12.75" customHeight="1" x14ac:dyDescent="0.2">
      <c r="A236" s="86" t="s">
        <v>158</v>
      </c>
      <c r="B236" s="86">
        <v>11</v>
      </c>
      <c r="C236" s="87">
        <v>724.71556077000002</v>
      </c>
      <c r="D236" s="87">
        <v>721.30853645000002</v>
      </c>
      <c r="E236" s="87">
        <v>0</v>
      </c>
      <c r="F236" s="87">
        <v>72.130853650000006</v>
      </c>
      <c r="G236" s="87">
        <v>180.32713411</v>
      </c>
      <c r="H236" s="87">
        <v>360.65426823000001</v>
      </c>
      <c r="I236" s="87">
        <v>0</v>
      </c>
      <c r="J236" s="87">
        <v>396.71969504999998</v>
      </c>
      <c r="K236" s="87">
        <v>468.85054868999998</v>
      </c>
      <c r="L236" s="87">
        <v>540.98140234000005</v>
      </c>
    </row>
    <row r="237" spans="1:12" ht="12.75" customHeight="1" x14ac:dyDescent="0.2">
      <c r="A237" s="86" t="s">
        <v>158</v>
      </c>
      <c r="B237" s="86">
        <v>12</v>
      </c>
      <c r="C237" s="87">
        <v>728.31728923000003</v>
      </c>
      <c r="D237" s="87">
        <v>724.85214367000003</v>
      </c>
      <c r="E237" s="87">
        <v>0</v>
      </c>
      <c r="F237" s="87">
        <v>72.485214369999994</v>
      </c>
      <c r="G237" s="87">
        <v>181.21303592000001</v>
      </c>
      <c r="H237" s="87">
        <v>362.42607184000002</v>
      </c>
      <c r="I237" s="87">
        <v>0</v>
      </c>
      <c r="J237" s="87">
        <v>398.66867902000001</v>
      </c>
      <c r="K237" s="87">
        <v>471.15389339000001</v>
      </c>
      <c r="L237" s="87">
        <v>543.63910774999999</v>
      </c>
    </row>
    <row r="238" spans="1:12" ht="12.75" customHeight="1" x14ac:dyDescent="0.2">
      <c r="A238" s="86" t="s">
        <v>158</v>
      </c>
      <c r="B238" s="86">
        <v>13</v>
      </c>
      <c r="C238" s="87">
        <v>736.48878789000003</v>
      </c>
      <c r="D238" s="87">
        <v>733.11616644000003</v>
      </c>
      <c r="E238" s="87">
        <v>0</v>
      </c>
      <c r="F238" s="87">
        <v>73.311616639999997</v>
      </c>
      <c r="G238" s="87">
        <v>183.27904161000001</v>
      </c>
      <c r="H238" s="87">
        <v>366.55808322000001</v>
      </c>
      <c r="I238" s="87">
        <v>0</v>
      </c>
      <c r="J238" s="87">
        <v>403.21389154000002</v>
      </c>
      <c r="K238" s="87">
        <v>476.52550818999998</v>
      </c>
      <c r="L238" s="87">
        <v>549.83712482999999</v>
      </c>
    </row>
    <row r="239" spans="1:12" ht="12.75" customHeight="1" x14ac:dyDescent="0.2">
      <c r="A239" s="86" t="s">
        <v>158</v>
      </c>
      <c r="B239" s="86">
        <v>14</v>
      </c>
      <c r="C239" s="87">
        <v>737.75000878000003</v>
      </c>
      <c r="D239" s="87">
        <v>734.31288963999998</v>
      </c>
      <c r="E239" s="87">
        <v>0</v>
      </c>
      <c r="F239" s="87">
        <v>73.431288960000003</v>
      </c>
      <c r="G239" s="87">
        <v>183.57822241</v>
      </c>
      <c r="H239" s="87">
        <v>367.15644481999999</v>
      </c>
      <c r="I239" s="87">
        <v>0</v>
      </c>
      <c r="J239" s="87">
        <v>403.87208930000003</v>
      </c>
      <c r="K239" s="87">
        <v>477.30337827</v>
      </c>
      <c r="L239" s="87">
        <v>550.73466723000001</v>
      </c>
    </row>
    <row r="240" spans="1:12" ht="12.75" customHeight="1" x14ac:dyDescent="0.2">
      <c r="A240" s="86" t="s">
        <v>158</v>
      </c>
      <c r="B240" s="86">
        <v>15</v>
      </c>
      <c r="C240" s="87">
        <v>730.98965210999995</v>
      </c>
      <c r="D240" s="87">
        <v>727.53162339000005</v>
      </c>
      <c r="E240" s="87">
        <v>0</v>
      </c>
      <c r="F240" s="87">
        <v>72.753162340000003</v>
      </c>
      <c r="G240" s="87">
        <v>181.88290584999999</v>
      </c>
      <c r="H240" s="87">
        <v>363.76581169999997</v>
      </c>
      <c r="I240" s="87">
        <v>0</v>
      </c>
      <c r="J240" s="87">
        <v>400.14239285999997</v>
      </c>
      <c r="K240" s="87">
        <v>472.89555519999999</v>
      </c>
      <c r="L240" s="87">
        <v>545.64871754000001</v>
      </c>
    </row>
    <row r="241" spans="1:12" ht="12.75" customHeight="1" x14ac:dyDescent="0.2">
      <c r="A241" s="86" t="s">
        <v>158</v>
      </c>
      <c r="B241" s="86">
        <v>16</v>
      </c>
      <c r="C241" s="87">
        <v>734.57500138</v>
      </c>
      <c r="D241" s="87">
        <v>730.96013370000003</v>
      </c>
      <c r="E241" s="87">
        <v>0</v>
      </c>
      <c r="F241" s="87">
        <v>73.096013369999994</v>
      </c>
      <c r="G241" s="87">
        <v>182.74003343000001</v>
      </c>
      <c r="H241" s="87">
        <v>365.48006685000001</v>
      </c>
      <c r="I241" s="87">
        <v>0</v>
      </c>
      <c r="J241" s="87">
        <v>402.02807353999998</v>
      </c>
      <c r="K241" s="87">
        <v>475.12408691000002</v>
      </c>
      <c r="L241" s="87">
        <v>548.22010028</v>
      </c>
    </row>
    <row r="242" spans="1:12" ht="12.75" customHeight="1" x14ac:dyDescent="0.2">
      <c r="A242" s="86" t="s">
        <v>158</v>
      </c>
      <c r="B242" s="86">
        <v>17</v>
      </c>
      <c r="C242" s="87">
        <v>747.30883896</v>
      </c>
      <c r="D242" s="87">
        <v>743.67166338000004</v>
      </c>
      <c r="E242" s="87">
        <v>0</v>
      </c>
      <c r="F242" s="87">
        <v>74.367166339999997</v>
      </c>
      <c r="G242" s="87">
        <v>185.91791585000001</v>
      </c>
      <c r="H242" s="87">
        <v>371.83583169000002</v>
      </c>
      <c r="I242" s="87">
        <v>0</v>
      </c>
      <c r="J242" s="87">
        <v>409.01941485999998</v>
      </c>
      <c r="K242" s="87">
        <v>483.38658120000002</v>
      </c>
      <c r="L242" s="87">
        <v>557.75374753999995</v>
      </c>
    </row>
    <row r="243" spans="1:12" ht="12.75" customHeight="1" x14ac:dyDescent="0.2">
      <c r="A243" s="86" t="s">
        <v>158</v>
      </c>
      <c r="B243" s="86">
        <v>18</v>
      </c>
      <c r="C243" s="87">
        <v>748.08610555999996</v>
      </c>
      <c r="D243" s="87">
        <v>743.70119546000001</v>
      </c>
      <c r="E243" s="87">
        <v>0</v>
      </c>
      <c r="F243" s="87">
        <v>74.370119549999998</v>
      </c>
      <c r="G243" s="87">
        <v>185.92529887000001</v>
      </c>
      <c r="H243" s="87">
        <v>371.85059773</v>
      </c>
      <c r="I243" s="87">
        <v>0</v>
      </c>
      <c r="J243" s="87">
        <v>409.03565750000001</v>
      </c>
      <c r="K243" s="87">
        <v>483.40577704999998</v>
      </c>
      <c r="L243" s="87">
        <v>557.77589660000001</v>
      </c>
    </row>
    <row r="244" spans="1:12" ht="12.75" customHeight="1" x14ac:dyDescent="0.2">
      <c r="A244" s="86" t="s">
        <v>158</v>
      </c>
      <c r="B244" s="86">
        <v>19</v>
      </c>
      <c r="C244" s="87">
        <v>743.49098155000001</v>
      </c>
      <c r="D244" s="87">
        <v>739.13503943000001</v>
      </c>
      <c r="E244" s="87">
        <v>0</v>
      </c>
      <c r="F244" s="87">
        <v>73.913503939999998</v>
      </c>
      <c r="G244" s="87">
        <v>184.78375986</v>
      </c>
      <c r="H244" s="87">
        <v>369.56751972000001</v>
      </c>
      <c r="I244" s="87">
        <v>0</v>
      </c>
      <c r="J244" s="87">
        <v>406.52427168999998</v>
      </c>
      <c r="K244" s="87">
        <v>480.43777562999998</v>
      </c>
      <c r="L244" s="87">
        <v>554.35127956999997</v>
      </c>
    </row>
    <row r="245" spans="1:12" ht="12.75" customHeight="1" x14ac:dyDescent="0.2">
      <c r="A245" s="86" t="s">
        <v>158</v>
      </c>
      <c r="B245" s="86">
        <v>20</v>
      </c>
      <c r="C245" s="87">
        <v>742.23520215999997</v>
      </c>
      <c r="D245" s="87">
        <v>738.01166738999996</v>
      </c>
      <c r="E245" s="87">
        <v>0</v>
      </c>
      <c r="F245" s="87">
        <v>73.801166739999999</v>
      </c>
      <c r="G245" s="87">
        <v>184.50291684999999</v>
      </c>
      <c r="H245" s="87">
        <v>369.00583369999998</v>
      </c>
      <c r="I245" s="87">
        <v>0</v>
      </c>
      <c r="J245" s="87">
        <v>405.90641706000002</v>
      </c>
      <c r="K245" s="87">
        <v>479.70758380000001</v>
      </c>
      <c r="L245" s="87">
        <v>553.50875054000005</v>
      </c>
    </row>
    <row r="246" spans="1:12" ht="12.75" customHeight="1" x14ac:dyDescent="0.2">
      <c r="A246" s="86" t="s">
        <v>158</v>
      </c>
      <c r="B246" s="86">
        <v>21</v>
      </c>
      <c r="C246" s="87">
        <v>756.64714780999998</v>
      </c>
      <c r="D246" s="87">
        <v>752.63259885000002</v>
      </c>
      <c r="E246" s="87">
        <v>0</v>
      </c>
      <c r="F246" s="87">
        <v>75.26325989</v>
      </c>
      <c r="G246" s="87">
        <v>188.15814971</v>
      </c>
      <c r="H246" s="87">
        <v>376.31629943000002</v>
      </c>
      <c r="I246" s="87">
        <v>0</v>
      </c>
      <c r="J246" s="87">
        <v>413.94792937</v>
      </c>
      <c r="K246" s="87">
        <v>489.21118925000002</v>
      </c>
      <c r="L246" s="87">
        <v>564.47444914000005</v>
      </c>
    </row>
    <row r="247" spans="1:12" ht="12.75" customHeight="1" x14ac:dyDescent="0.2">
      <c r="A247" s="86" t="s">
        <v>158</v>
      </c>
      <c r="B247" s="86">
        <v>22</v>
      </c>
      <c r="C247" s="87">
        <v>798.38291237999999</v>
      </c>
      <c r="D247" s="87">
        <v>794.25189698999998</v>
      </c>
      <c r="E247" s="87">
        <v>0</v>
      </c>
      <c r="F247" s="87">
        <v>79.425189700000004</v>
      </c>
      <c r="G247" s="87">
        <v>198.56297425</v>
      </c>
      <c r="H247" s="87">
        <v>397.12594849999999</v>
      </c>
      <c r="I247" s="87">
        <v>0</v>
      </c>
      <c r="J247" s="87">
        <v>436.83854334</v>
      </c>
      <c r="K247" s="87">
        <v>516.26373304000003</v>
      </c>
      <c r="L247" s="87">
        <v>595.68892273999995</v>
      </c>
    </row>
    <row r="248" spans="1:12" ht="12.75" customHeight="1" x14ac:dyDescent="0.2">
      <c r="A248" s="86" t="s">
        <v>158</v>
      </c>
      <c r="B248" s="86">
        <v>23</v>
      </c>
      <c r="C248" s="87">
        <v>872.52940179999996</v>
      </c>
      <c r="D248" s="87">
        <v>868.01088507999998</v>
      </c>
      <c r="E248" s="87">
        <v>0</v>
      </c>
      <c r="F248" s="87">
        <v>86.80108851</v>
      </c>
      <c r="G248" s="87">
        <v>217.00272127</v>
      </c>
      <c r="H248" s="87">
        <v>434.00544253999999</v>
      </c>
      <c r="I248" s="87">
        <v>0</v>
      </c>
      <c r="J248" s="87">
        <v>477.40598678999999</v>
      </c>
      <c r="K248" s="87">
        <v>564.20707530000004</v>
      </c>
      <c r="L248" s="87">
        <v>651.00816381000004</v>
      </c>
    </row>
    <row r="249" spans="1:12" ht="12.75" customHeight="1" x14ac:dyDescent="0.2">
      <c r="A249" s="86" t="s">
        <v>158</v>
      </c>
      <c r="B249" s="86">
        <v>24</v>
      </c>
      <c r="C249" s="87">
        <v>938.66171875999999</v>
      </c>
      <c r="D249" s="87">
        <v>934.08056527999997</v>
      </c>
      <c r="E249" s="87">
        <v>0</v>
      </c>
      <c r="F249" s="87">
        <v>93.408056529999996</v>
      </c>
      <c r="G249" s="87">
        <v>233.52014131999999</v>
      </c>
      <c r="H249" s="87">
        <v>467.04028263999999</v>
      </c>
      <c r="I249" s="87">
        <v>0</v>
      </c>
      <c r="J249" s="87">
        <v>513.74431089999996</v>
      </c>
      <c r="K249" s="87">
        <v>607.15236743000003</v>
      </c>
      <c r="L249" s="87">
        <v>700.56042395999998</v>
      </c>
    </row>
    <row r="250" spans="1:12" ht="12.75" customHeight="1" x14ac:dyDescent="0.2">
      <c r="A250" s="86" t="s">
        <v>159</v>
      </c>
      <c r="B250" s="86">
        <v>1</v>
      </c>
      <c r="C250" s="87">
        <v>1010.44555659</v>
      </c>
      <c r="D250" s="87">
        <v>1005.92310215</v>
      </c>
      <c r="E250" s="87">
        <v>0</v>
      </c>
      <c r="F250" s="87">
        <v>100.59231022</v>
      </c>
      <c r="G250" s="87">
        <v>251.48077554</v>
      </c>
      <c r="H250" s="87">
        <v>502.96155107999999</v>
      </c>
      <c r="I250" s="87">
        <v>0</v>
      </c>
      <c r="J250" s="87">
        <v>553.25770618000001</v>
      </c>
      <c r="K250" s="87">
        <v>653.85001639999996</v>
      </c>
      <c r="L250" s="87">
        <v>754.44232661000001</v>
      </c>
    </row>
    <row r="251" spans="1:12" ht="12.75" customHeight="1" x14ac:dyDescent="0.2">
      <c r="A251" s="86" t="s">
        <v>159</v>
      </c>
      <c r="B251" s="86">
        <v>2</v>
      </c>
      <c r="C251" s="87">
        <v>1059.0910956800001</v>
      </c>
      <c r="D251" s="87">
        <v>1054.0934302200001</v>
      </c>
      <c r="E251" s="87">
        <v>0</v>
      </c>
      <c r="F251" s="87">
        <v>105.40934301999999</v>
      </c>
      <c r="G251" s="87">
        <v>263.52335756000002</v>
      </c>
      <c r="H251" s="87">
        <v>527.04671511000004</v>
      </c>
      <c r="I251" s="87">
        <v>0</v>
      </c>
      <c r="J251" s="87">
        <v>579.75138661999995</v>
      </c>
      <c r="K251" s="87">
        <v>685.16072964</v>
      </c>
      <c r="L251" s="87">
        <v>790.57007266999994</v>
      </c>
    </row>
    <row r="252" spans="1:12" ht="12.75" customHeight="1" x14ac:dyDescent="0.2">
      <c r="A252" s="86" t="s">
        <v>159</v>
      </c>
      <c r="B252" s="86">
        <v>3</v>
      </c>
      <c r="C252" s="87">
        <v>1095.0611677300001</v>
      </c>
      <c r="D252" s="87">
        <v>1089.8653064600001</v>
      </c>
      <c r="E252" s="87">
        <v>0</v>
      </c>
      <c r="F252" s="87">
        <v>108.98653065000001</v>
      </c>
      <c r="G252" s="87">
        <v>272.46632662000002</v>
      </c>
      <c r="H252" s="87">
        <v>544.93265323000003</v>
      </c>
      <c r="I252" s="87">
        <v>0</v>
      </c>
      <c r="J252" s="87">
        <v>599.42591855000001</v>
      </c>
      <c r="K252" s="87">
        <v>708.41244919999997</v>
      </c>
      <c r="L252" s="87">
        <v>817.39897985000005</v>
      </c>
    </row>
    <row r="253" spans="1:12" ht="12.75" customHeight="1" x14ac:dyDescent="0.2">
      <c r="A253" s="86" t="s">
        <v>159</v>
      </c>
      <c r="B253" s="86">
        <v>4</v>
      </c>
      <c r="C253" s="87">
        <v>1097.30961658</v>
      </c>
      <c r="D253" s="87">
        <v>1091.90021613</v>
      </c>
      <c r="E253" s="87">
        <v>0</v>
      </c>
      <c r="F253" s="87">
        <v>109.19002161</v>
      </c>
      <c r="G253" s="87">
        <v>272.97505403000002</v>
      </c>
      <c r="H253" s="87">
        <v>545.95010807000006</v>
      </c>
      <c r="I253" s="87">
        <v>0</v>
      </c>
      <c r="J253" s="87">
        <v>600.54511887000001</v>
      </c>
      <c r="K253" s="87">
        <v>709.73514048000004</v>
      </c>
      <c r="L253" s="87">
        <v>818.92516209999997</v>
      </c>
    </row>
    <row r="254" spans="1:12" ht="12.75" customHeight="1" x14ac:dyDescent="0.2">
      <c r="A254" s="86" t="s">
        <v>159</v>
      </c>
      <c r="B254" s="86">
        <v>5</v>
      </c>
      <c r="C254" s="87">
        <v>1090.94410242</v>
      </c>
      <c r="D254" s="87">
        <v>1086.1373724</v>
      </c>
      <c r="E254" s="87">
        <v>0</v>
      </c>
      <c r="F254" s="87">
        <v>108.61373724000001</v>
      </c>
      <c r="G254" s="87">
        <v>271.5343431</v>
      </c>
      <c r="H254" s="87">
        <v>543.0686862</v>
      </c>
      <c r="I254" s="87">
        <v>0</v>
      </c>
      <c r="J254" s="87">
        <v>597.37555482000005</v>
      </c>
      <c r="K254" s="87">
        <v>705.98929206000003</v>
      </c>
      <c r="L254" s="87">
        <v>814.6030293</v>
      </c>
    </row>
    <row r="255" spans="1:12" ht="12.75" customHeight="1" x14ac:dyDescent="0.2">
      <c r="A255" s="86" t="s">
        <v>159</v>
      </c>
      <c r="B255" s="86">
        <v>6</v>
      </c>
      <c r="C255" s="87">
        <v>1091.98497443</v>
      </c>
      <c r="D255" s="87">
        <v>1087.29231688</v>
      </c>
      <c r="E255" s="87">
        <v>0</v>
      </c>
      <c r="F255" s="87">
        <v>108.72923169000001</v>
      </c>
      <c r="G255" s="87">
        <v>271.82307922000001</v>
      </c>
      <c r="H255" s="87">
        <v>543.64615844000002</v>
      </c>
      <c r="I255" s="87">
        <v>0</v>
      </c>
      <c r="J255" s="87">
        <v>598.01077427999996</v>
      </c>
      <c r="K255" s="87">
        <v>706.74000596999997</v>
      </c>
      <c r="L255" s="87">
        <v>815.46923765999998</v>
      </c>
    </row>
    <row r="256" spans="1:12" ht="12.75" customHeight="1" x14ac:dyDescent="0.2">
      <c r="A256" s="86" t="s">
        <v>159</v>
      </c>
      <c r="B256" s="86">
        <v>7</v>
      </c>
      <c r="C256" s="87">
        <v>1032.3746656799999</v>
      </c>
      <c r="D256" s="87">
        <v>1027.83775453</v>
      </c>
      <c r="E256" s="87">
        <v>0</v>
      </c>
      <c r="F256" s="87">
        <v>102.78377544999999</v>
      </c>
      <c r="G256" s="87">
        <v>256.95943863000002</v>
      </c>
      <c r="H256" s="87">
        <v>513.91887727000005</v>
      </c>
      <c r="I256" s="87">
        <v>0</v>
      </c>
      <c r="J256" s="87">
        <v>565.31076499000005</v>
      </c>
      <c r="K256" s="87">
        <v>668.09454043999995</v>
      </c>
      <c r="L256" s="87">
        <v>770.87831589999996</v>
      </c>
    </row>
    <row r="257" spans="1:12" ht="12.75" customHeight="1" x14ac:dyDescent="0.2">
      <c r="A257" s="86" t="s">
        <v>159</v>
      </c>
      <c r="B257" s="86">
        <v>8</v>
      </c>
      <c r="C257" s="87">
        <v>901.67346146</v>
      </c>
      <c r="D257" s="87">
        <v>897.42283133000001</v>
      </c>
      <c r="E257" s="87">
        <v>0</v>
      </c>
      <c r="F257" s="87">
        <v>89.742283130000004</v>
      </c>
      <c r="G257" s="87">
        <v>224.35570783</v>
      </c>
      <c r="H257" s="87">
        <v>448.71141567000001</v>
      </c>
      <c r="I257" s="87">
        <v>0</v>
      </c>
      <c r="J257" s="87">
        <v>493.58255723000002</v>
      </c>
      <c r="K257" s="87">
        <v>583.32484036000005</v>
      </c>
      <c r="L257" s="87">
        <v>673.06712349999998</v>
      </c>
    </row>
    <row r="258" spans="1:12" ht="12.75" customHeight="1" x14ac:dyDescent="0.2">
      <c r="A258" s="86" t="s">
        <v>159</v>
      </c>
      <c r="B258" s="86">
        <v>9</v>
      </c>
      <c r="C258" s="87">
        <v>803.73462525000002</v>
      </c>
      <c r="D258" s="87">
        <v>799.40016043000003</v>
      </c>
      <c r="E258" s="87">
        <v>0</v>
      </c>
      <c r="F258" s="87">
        <v>79.940016040000003</v>
      </c>
      <c r="G258" s="87">
        <v>199.85004011000001</v>
      </c>
      <c r="H258" s="87">
        <v>399.70008022000002</v>
      </c>
      <c r="I258" s="87">
        <v>0</v>
      </c>
      <c r="J258" s="87">
        <v>439.67008823999998</v>
      </c>
      <c r="K258" s="87">
        <v>519.61010427999997</v>
      </c>
      <c r="L258" s="87">
        <v>599.55012032000002</v>
      </c>
    </row>
    <row r="259" spans="1:12" ht="12.75" customHeight="1" x14ac:dyDescent="0.2">
      <c r="A259" s="86" t="s">
        <v>159</v>
      </c>
      <c r="B259" s="86">
        <v>10</v>
      </c>
      <c r="C259" s="87">
        <v>736.21876781000003</v>
      </c>
      <c r="D259" s="87">
        <v>732.27527167000005</v>
      </c>
      <c r="E259" s="87">
        <v>0</v>
      </c>
      <c r="F259" s="87">
        <v>73.227527170000002</v>
      </c>
      <c r="G259" s="87">
        <v>183.06881791999999</v>
      </c>
      <c r="H259" s="87">
        <v>366.13763583999997</v>
      </c>
      <c r="I259" s="87">
        <v>0</v>
      </c>
      <c r="J259" s="87">
        <v>402.75139941999998</v>
      </c>
      <c r="K259" s="87">
        <v>475.97892659000001</v>
      </c>
      <c r="L259" s="87">
        <v>549.20645375000004</v>
      </c>
    </row>
    <row r="260" spans="1:12" ht="12.75" customHeight="1" x14ac:dyDescent="0.2">
      <c r="A260" s="86" t="s">
        <v>159</v>
      </c>
      <c r="B260" s="86">
        <v>11</v>
      </c>
      <c r="C260" s="87">
        <v>708.21192512000005</v>
      </c>
      <c r="D260" s="87">
        <v>704.25315326999998</v>
      </c>
      <c r="E260" s="87">
        <v>0</v>
      </c>
      <c r="F260" s="87">
        <v>70.425315330000004</v>
      </c>
      <c r="G260" s="87">
        <v>176.06328832</v>
      </c>
      <c r="H260" s="87">
        <v>352.12657664</v>
      </c>
      <c r="I260" s="87">
        <v>0</v>
      </c>
      <c r="J260" s="87">
        <v>387.33923429999999</v>
      </c>
      <c r="K260" s="87">
        <v>457.76454962999998</v>
      </c>
      <c r="L260" s="87">
        <v>528.18986495000001</v>
      </c>
    </row>
    <row r="261" spans="1:12" ht="12.75" customHeight="1" x14ac:dyDescent="0.2">
      <c r="A261" s="86" t="s">
        <v>159</v>
      </c>
      <c r="B261" s="86">
        <v>12</v>
      </c>
      <c r="C261" s="87">
        <v>704.53682744000002</v>
      </c>
      <c r="D261" s="87">
        <v>700.88394169000003</v>
      </c>
      <c r="E261" s="87">
        <v>0</v>
      </c>
      <c r="F261" s="87">
        <v>70.088394170000001</v>
      </c>
      <c r="G261" s="87">
        <v>175.22098542000001</v>
      </c>
      <c r="H261" s="87">
        <v>350.44197085000002</v>
      </c>
      <c r="I261" s="87">
        <v>0</v>
      </c>
      <c r="J261" s="87">
        <v>385.48616793000002</v>
      </c>
      <c r="K261" s="87">
        <v>455.57456209999998</v>
      </c>
      <c r="L261" s="87">
        <v>525.66295627</v>
      </c>
    </row>
    <row r="262" spans="1:12" ht="12.75" customHeight="1" x14ac:dyDescent="0.2">
      <c r="A262" s="86" t="s">
        <v>159</v>
      </c>
      <c r="B262" s="86">
        <v>13</v>
      </c>
      <c r="C262" s="87">
        <v>713.68881260000001</v>
      </c>
      <c r="D262" s="87">
        <v>710.12089159000004</v>
      </c>
      <c r="E262" s="87">
        <v>0</v>
      </c>
      <c r="F262" s="87">
        <v>71.012089160000002</v>
      </c>
      <c r="G262" s="87">
        <v>177.53022290000001</v>
      </c>
      <c r="H262" s="87">
        <v>355.06044580000002</v>
      </c>
      <c r="I262" s="87">
        <v>0</v>
      </c>
      <c r="J262" s="87">
        <v>390.56649037</v>
      </c>
      <c r="K262" s="87">
        <v>461.57857953000001</v>
      </c>
      <c r="L262" s="87">
        <v>532.59066869000003</v>
      </c>
    </row>
    <row r="263" spans="1:12" ht="12.75" customHeight="1" x14ac:dyDescent="0.2">
      <c r="A263" s="86" t="s">
        <v>159</v>
      </c>
      <c r="B263" s="86">
        <v>14</v>
      </c>
      <c r="C263" s="87">
        <v>760.67267189999995</v>
      </c>
      <c r="D263" s="87">
        <v>756.65619426000001</v>
      </c>
      <c r="E263" s="87">
        <v>0</v>
      </c>
      <c r="F263" s="87">
        <v>75.665619430000007</v>
      </c>
      <c r="G263" s="87">
        <v>189.16404857000001</v>
      </c>
      <c r="H263" s="87">
        <v>378.32809713</v>
      </c>
      <c r="I263" s="87">
        <v>0</v>
      </c>
      <c r="J263" s="87">
        <v>416.16090684</v>
      </c>
      <c r="K263" s="87">
        <v>491.82652626999999</v>
      </c>
      <c r="L263" s="87">
        <v>567.49214570000004</v>
      </c>
    </row>
    <row r="264" spans="1:12" ht="12.75" customHeight="1" x14ac:dyDescent="0.2">
      <c r="A264" s="86" t="s">
        <v>159</v>
      </c>
      <c r="B264" s="86">
        <v>15</v>
      </c>
      <c r="C264" s="87">
        <v>747.28528586000004</v>
      </c>
      <c r="D264" s="87">
        <v>743.47123727999997</v>
      </c>
      <c r="E264" s="87">
        <v>0</v>
      </c>
      <c r="F264" s="87">
        <v>74.347123730000007</v>
      </c>
      <c r="G264" s="87">
        <v>185.86780931999999</v>
      </c>
      <c r="H264" s="87">
        <v>371.73561863999998</v>
      </c>
      <c r="I264" s="87">
        <v>0</v>
      </c>
      <c r="J264" s="87">
        <v>408.90918049999999</v>
      </c>
      <c r="K264" s="87">
        <v>483.25630423000001</v>
      </c>
      <c r="L264" s="87">
        <v>557.60342795999998</v>
      </c>
    </row>
    <row r="265" spans="1:12" ht="12.75" customHeight="1" x14ac:dyDescent="0.2">
      <c r="A265" s="86" t="s">
        <v>159</v>
      </c>
      <c r="B265" s="86">
        <v>16</v>
      </c>
      <c r="C265" s="87">
        <v>750.84420405000003</v>
      </c>
      <c r="D265" s="87">
        <v>747.01941165999995</v>
      </c>
      <c r="E265" s="87">
        <v>0</v>
      </c>
      <c r="F265" s="87">
        <v>74.701941169999998</v>
      </c>
      <c r="G265" s="87">
        <v>186.75485291999999</v>
      </c>
      <c r="H265" s="87">
        <v>373.50970582999997</v>
      </c>
      <c r="I265" s="87">
        <v>0</v>
      </c>
      <c r="J265" s="87">
        <v>410.86067641</v>
      </c>
      <c r="K265" s="87">
        <v>485.56261757999999</v>
      </c>
      <c r="L265" s="87">
        <v>560.26455874999999</v>
      </c>
    </row>
    <row r="266" spans="1:12" ht="12.75" customHeight="1" x14ac:dyDescent="0.2">
      <c r="A266" s="86" t="s">
        <v>159</v>
      </c>
      <c r="B266" s="86">
        <v>17</v>
      </c>
      <c r="C266" s="87">
        <v>750.46500641</v>
      </c>
      <c r="D266" s="87">
        <v>746.67893552999999</v>
      </c>
      <c r="E266" s="87">
        <v>0</v>
      </c>
      <c r="F266" s="87">
        <v>74.667893550000002</v>
      </c>
      <c r="G266" s="87">
        <v>186.66973388</v>
      </c>
      <c r="H266" s="87">
        <v>373.33946777</v>
      </c>
      <c r="I266" s="87">
        <v>0</v>
      </c>
      <c r="J266" s="87">
        <v>410.67341454000001</v>
      </c>
      <c r="K266" s="87">
        <v>485.34130808999998</v>
      </c>
      <c r="L266" s="87">
        <v>560.00920165000002</v>
      </c>
    </row>
    <row r="267" spans="1:12" ht="12.75" customHeight="1" x14ac:dyDescent="0.2">
      <c r="A267" s="86" t="s">
        <v>159</v>
      </c>
      <c r="B267" s="86">
        <v>18</v>
      </c>
      <c r="C267" s="87">
        <v>749.86603558000002</v>
      </c>
      <c r="D267" s="87">
        <v>745.90393743000004</v>
      </c>
      <c r="E267" s="87">
        <v>0</v>
      </c>
      <c r="F267" s="87">
        <v>74.590393739999996</v>
      </c>
      <c r="G267" s="87">
        <v>186.47598436000001</v>
      </c>
      <c r="H267" s="87">
        <v>372.95196872000002</v>
      </c>
      <c r="I267" s="87">
        <v>0</v>
      </c>
      <c r="J267" s="87">
        <v>410.24716559000001</v>
      </c>
      <c r="K267" s="87">
        <v>484.83755932999998</v>
      </c>
      <c r="L267" s="87">
        <v>559.42795306999994</v>
      </c>
    </row>
    <row r="268" spans="1:12" ht="12.75" customHeight="1" x14ac:dyDescent="0.2">
      <c r="A268" s="86" t="s">
        <v>159</v>
      </c>
      <c r="B268" s="86">
        <v>19</v>
      </c>
      <c r="C268" s="87">
        <v>754.35279716000002</v>
      </c>
      <c r="D268" s="87">
        <v>750.39169999000001</v>
      </c>
      <c r="E268" s="87">
        <v>0</v>
      </c>
      <c r="F268" s="87">
        <v>75.039169999999999</v>
      </c>
      <c r="G268" s="87">
        <v>187.597925</v>
      </c>
      <c r="H268" s="87">
        <v>375.19585000000001</v>
      </c>
      <c r="I268" s="87">
        <v>0</v>
      </c>
      <c r="J268" s="87">
        <v>412.71543499000001</v>
      </c>
      <c r="K268" s="87">
        <v>487.75460499000002</v>
      </c>
      <c r="L268" s="87">
        <v>562.79377498999997</v>
      </c>
    </row>
    <row r="269" spans="1:12" ht="12.75" customHeight="1" x14ac:dyDescent="0.2">
      <c r="A269" s="86" t="s">
        <v>159</v>
      </c>
      <c r="B269" s="86">
        <v>20</v>
      </c>
      <c r="C269" s="87">
        <v>751.09079412999995</v>
      </c>
      <c r="D269" s="87">
        <v>747.16379423000001</v>
      </c>
      <c r="E269" s="87">
        <v>0</v>
      </c>
      <c r="F269" s="87">
        <v>74.716379419999996</v>
      </c>
      <c r="G269" s="87">
        <v>186.79094856</v>
      </c>
      <c r="H269" s="87">
        <v>373.58189712000001</v>
      </c>
      <c r="I269" s="87">
        <v>0</v>
      </c>
      <c r="J269" s="87">
        <v>410.94008682999998</v>
      </c>
      <c r="K269" s="87">
        <v>485.65646624999999</v>
      </c>
      <c r="L269" s="87">
        <v>560.37284566999995</v>
      </c>
    </row>
    <row r="270" spans="1:12" ht="12.75" customHeight="1" x14ac:dyDescent="0.2">
      <c r="A270" s="86" t="s">
        <v>159</v>
      </c>
      <c r="B270" s="86">
        <v>21</v>
      </c>
      <c r="C270" s="87">
        <v>726.05249694999998</v>
      </c>
      <c r="D270" s="87">
        <v>722.24302713999998</v>
      </c>
      <c r="E270" s="87">
        <v>0</v>
      </c>
      <c r="F270" s="87">
        <v>72.224302710000003</v>
      </c>
      <c r="G270" s="87">
        <v>180.56075679</v>
      </c>
      <c r="H270" s="87">
        <v>361.12151356999999</v>
      </c>
      <c r="I270" s="87">
        <v>0</v>
      </c>
      <c r="J270" s="87">
        <v>397.23366492999997</v>
      </c>
      <c r="K270" s="87">
        <v>469.45796763999999</v>
      </c>
      <c r="L270" s="87">
        <v>541.68227035999996</v>
      </c>
    </row>
    <row r="271" spans="1:12" ht="12.75" customHeight="1" x14ac:dyDescent="0.2">
      <c r="A271" s="86" t="s">
        <v>159</v>
      </c>
      <c r="B271" s="86">
        <v>22</v>
      </c>
      <c r="C271" s="87">
        <v>764.62229249999996</v>
      </c>
      <c r="D271" s="87">
        <v>760.51869987999999</v>
      </c>
      <c r="E271" s="87">
        <v>0</v>
      </c>
      <c r="F271" s="87">
        <v>76.05186999</v>
      </c>
      <c r="G271" s="87">
        <v>190.12967497</v>
      </c>
      <c r="H271" s="87">
        <v>380.25934993999999</v>
      </c>
      <c r="I271" s="87">
        <v>0</v>
      </c>
      <c r="J271" s="87">
        <v>418.28528492999999</v>
      </c>
      <c r="K271" s="87">
        <v>494.33715491999999</v>
      </c>
      <c r="L271" s="87">
        <v>570.38902490999999</v>
      </c>
    </row>
    <row r="272" spans="1:12" ht="12.75" customHeight="1" x14ac:dyDescent="0.2">
      <c r="A272" s="86" t="s">
        <v>159</v>
      </c>
      <c r="B272" s="86">
        <v>23</v>
      </c>
      <c r="C272" s="87">
        <v>863.30904021000003</v>
      </c>
      <c r="D272" s="87">
        <v>858.80565738999996</v>
      </c>
      <c r="E272" s="87">
        <v>0</v>
      </c>
      <c r="F272" s="87">
        <v>85.880565739999994</v>
      </c>
      <c r="G272" s="87">
        <v>214.70141434999999</v>
      </c>
      <c r="H272" s="87">
        <v>429.40282869999999</v>
      </c>
      <c r="I272" s="87">
        <v>0</v>
      </c>
      <c r="J272" s="87">
        <v>472.34311156000001</v>
      </c>
      <c r="K272" s="87">
        <v>558.22367729999996</v>
      </c>
      <c r="L272" s="87">
        <v>644.10424304000003</v>
      </c>
    </row>
    <row r="273" spans="1:12" ht="12.75" customHeight="1" x14ac:dyDescent="0.2">
      <c r="A273" s="86" t="s">
        <v>159</v>
      </c>
      <c r="B273" s="86">
        <v>24</v>
      </c>
      <c r="C273" s="87">
        <v>947.07013266000001</v>
      </c>
      <c r="D273" s="87">
        <v>942.17571992000001</v>
      </c>
      <c r="E273" s="87">
        <v>0</v>
      </c>
      <c r="F273" s="87">
        <v>94.217571989999996</v>
      </c>
      <c r="G273" s="87">
        <v>235.54392998</v>
      </c>
      <c r="H273" s="87">
        <v>471.08785996</v>
      </c>
      <c r="I273" s="87">
        <v>0</v>
      </c>
      <c r="J273" s="87">
        <v>518.19664595999996</v>
      </c>
      <c r="K273" s="87">
        <v>612.41421794999997</v>
      </c>
      <c r="L273" s="87">
        <v>706.63178993999998</v>
      </c>
    </row>
    <row r="274" spans="1:12" ht="12.75" customHeight="1" x14ac:dyDescent="0.2">
      <c r="A274" s="86" t="s">
        <v>160</v>
      </c>
      <c r="B274" s="86">
        <v>1</v>
      </c>
      <c r="C274" s="87">
        <v>991.75870431999999</v>
      </c>
      <c r="D274" s="87">
        <v>987.10738245000005</v>
      </c>
      <c r="E274" s="87">
        <v>0</v>
      </c>
      <c r="F274" s="87">
        <v>98.710738250000006</v>
      </c>
      <c r="G274" s="87">
        <v>246.77684561000001</v>
      </c>
      <c r="H274" s="87">
        <v>493.55369123000003</v>
      </c>
      <c r="I274" s="87">
        <v>0</v>
      </c>
      <c r="J274" s="87">
        <v>542.90906035</v>
      </c>
      <c r="K274" s="87">
        <v>641.61979858999996</v>
      </c>
      <c r="L274" s="87">
        <v>740.33053684000004</v>
      </c>
    </row>
    <row r="275" spans="1:12" ht="12.75" customHeight="1" x14ac:dyDescent="0.2">
      <c r="A275" s="86" t="s">
        <v>160</v>
      </c>
      <c r="B275" s="86">
        <v>2</v>
      </c>
      <c r="C275" s="87">
        <v>1050.0600084800001</v>
      </c>
      <c r="D275" s="87">
        <v>1045.4322784200001</v>
      </c>
      <c r="E275" s="87">
        <v>0</v>
      </c>
      <c r="F275" s="87">
        <v>104.54322784</v>
      </c>
      <c r="G275" s="87">
        <v>261.35806960999997</v>
      </c>
      <c r="H275" s="87">
        <v>522.71613921000005</v>
      </c>
      <c r="I275" s="87">
        <v>0</v>
      </c>
      <c r="J275" s="87">
        <v>574.98775312999999</v>
      </c>
      <c r="K275" s="87">
        <v>679.53098096999997</v>
      </c>
      <c r="L275" s="87">
        <v>784.07420881999997</v>
      </c>
    </row>
    <row r="276" spans="1:12" ht="12.75" customHeight="1" x14ac:dyDescent="0.2">
      <c r="A276" s="86" t="s">
        <v>160</v>
      </c>
      <c r="B276" s="86">
        <v>3</v>
      </c>
      <c r="C276" s="87">
        <v>1085.8556120600001</v>
      </c>
      <c r="D276" s="87">
        <v>1081.0000519800001</v>
      </c>
      <c r="E276" s="87">
        <v>0</v>
      </c>
      <c r="F276" s="87">
        <v>108.1000052</v>
      </c>
      <c r="G276" s="87">
        <v>270.25001300000002</v>
      </c>
      <c r="H276" s="87">
        <v>540.50002599000004</v>
      </c>
      <c r="I276" s="87">
        <v>0</v>
      </c>
      <c r="J276" s="87">
        <v>594.55002859000001</v>
      </c>
      <c r="K276" s="87">
        <v>702.65003378999995</v>
      </c>
      <c r="L276" s="87">
        <v>810.75003899000001</v>
      </c>
    </row>
    <row r="277" spans="1:12" ht="12.75" customHeight="1" x14ac:dyDescent="0.2">
      <c r="A277" s="86" t="s">
        <v>160</v>
      </c>
      <c r="B277" s="86">
        <v>4</v>
      </c>
      <c r="C277" s="87">
        <v>1086.70756594</v>
      </c>
      <c r="D277" s="87">
        <v>1081.82323825</v>
      </c>
      <c r="E277" s="87">
        <v>0</v>
      </c>
      <c r="F277" s="87">
        <v>108.18232383</v>
      </c>
      <c r="G277" s="87">
        <v>270.45580955999998</v>
      </c>
      <c r="H277" s="87">
        <v>540.91161912999996</v>
      </c>
      <c r="I277" s="87">
        <v>0</v>
      </c>
      <c r="J277" s="87">
        <v>595.00278103999995</v>
      </c>
      <c r="K277" s="87">
        <v>703.18510486000002</v>
      </c>
      <c r="L277" s="87">
        <v>811.36742869</v>
      </c>
    </row>
    <row r="278" spans="1:12" ht="12.75" customHeight="1" x14ac:dyDescent="0.2">
      <c r="A278" s="86" t="s">
        <v>160</v>
      </c>
      <c r="B278" s="86">
        <v>5</v>
      </c>
      <c r="C278" s="87">
        <v>1073.7702014500001</v>
      </c>
      <c r="D278" s="87">
        <v>1068.79637286</v>
      </c>
      <c r="E278" s="87">
        <v>0</v>
      </c>
      <c r="F278" s="87">
        <v>106.87963729000001</v>
      </c>
      <c r="G278" s="87">
        <v>267.19909322000001</v>
      </c>
      <c r="H278" s="87">
        <v>534.39818643000001</v>
      </c>
      <c r="I278" s="87">
        <v>0</v>
      </c>
      <c r="J278" s="87">
        <v>587.83800507000001</v>
      </c>
      <c r="K278" s="87">
        <v>694.71764236000001</v>
      </c>
      <c r="L278" s="87">
        <v>801.59727965000002</v>
      </c>
    </row>
    <row r="279" spans="1:12" ht="12.75" customHeight="1" x14ac:dyDescent="0.2">
      <c r="A279" s="86" t="s">
        <v>160</v>
      </c>
      <c r="B279" s="86">
        <v>6</v>
      </c>
      <c r="C279" s="87">
        <v>1083.7893591500001</v>
      </c>
      <c r="D279" s="87">
        <v>1078.70490623</v>
      </c>
      <c r="E279" s="87">
        <v>0</v>
      </c>
      <c r="F279" s="87">
        <v>107.87049062</v>
      </c>
      <c r="G279" s="87">
        <v>269.67622655999998</v>
      </c>
      <c r="H279" s="87">
        <v>539.35245311999995</v>
      </c>
      <c r="I279" s="87">
        <v>0</v>
      </c>
      <c r="J279" s="87">
        <v>593.28769842999998</v>
      </c>
      <c r="K279" s="87">
        <v>701.15818905000003</v>
      </c>
      <c r="L279" s="87">
        <v>809.02867966999997</v>
      </c>
    </row>
    <row r="280" spans="1:12" ht="12.75" customHeight="1" x14ac:dyDescent="0.2">
      <c r="A280" s="86" t="s">
        <v>160</v>
      </c>
      <c r="B280" s="86">
        <v>7</v>
      </c>
      <c r="C280" s="87">
        <v>1067.57662936</v>
      </c>
      <c r="D280" s="87">
        <v>1062.46876681</v>
      </c>
      <c r="E280" s="87">
        <v>0</v>
      </c>
      <c r="F280" s="87">
        <v>106.24687668</v>
      </c>
      <c r="G280" s="87">
        <v>265.61719169999998</v>
      </c>
      <c r="H280" s="87">
        <v>531.23438340999996</v>
      </c>
      <c r="I280" s="87">
        <v>0</v>
      </c>
      <c r="J280" s="87">
        <v>584.35782174999997</v>
      </c>
      <c r="K280" s="87">
        <v>690.60469842999998</v>
      </c>
      <c r="L280" s="87">
        <v>796.85157511</v>
      </c>
    </row>
    <row r="281" spans="1:12" ht="12.75" customHeight="1" x14ac:dyDescent="0.2">
      <c r="A281" s="86" t="s">
        <v>160</v>
      </c>
      <c r="B281" s="86">
        <v>8</v>
      </c>
      <c r="C281" s="87">
        <v>948.64655021999999</v>
      </c>
      <c r="D281" s="87">
        <v>944.2848831</v>
      </c>
      <c r="E281" s="87">
        <v>0</v>
      </c>
      <c r="F281" s="87">
        <v>94.428488310000006</v>
      </c>
      <c r="G281" s="87">
        <v>236.07122078</v>
      </c>
      <c r="H281" s="87">
        <v>472.14244155</v>
      </c>
      <c r="I281" s="87">
        <v>0</v>
      </c>
      <c r="J281" s="87">
        <v>519.35668570999997</v>
      </c>
      <c r="K281" s="87">
        <v>613.78517402</v>
      </c>
      <c r="L281" s="87">
        <v>708.21366233000003</v>
      </c>
    </row>
    <row r="282" spans="1:12" ht="12.75" customHeight="1" x14ac:dyDescent="0.2">
      <c r="A282" s="86" t="s">
        <v>160</v>
      </c>
      <c r="B282" s="86">
        <v>9</v>
      </c>
      <c r="C282" s="87">
        <v>801.60785998999995</v>
      </c>
      <c r="D282" s="87">
        <v>797.43810633999999</v>
      </c>
      <c r="E282" s="87">
        <v>0</v>
      </c>
      <c r="F282" s="87">
        <v>79.743810629999999</v>
      </c>
      <c r="G282" s="87">
        <v>199.35952659</v>
      </c>
      <c r="H282" s="87">
        <v>398.71905317</v>
      </c>
      <c r="I282" s="87">
        <v>0</v>
      </c>
      <c r="J282" s="87">
        <v>438.59095848999999</v>
      </c>
      <c r="K282" s="87">
        <v>518.33476912000003</v>
      </c>
      <c r="L282" s="87">
        <v>598.07857976000003</v>
      </c>
    </row>
    <row r="283" spans="1:12" ht="12.75" customHeight="1" x14ac:dyDescent="0.2">
      <c r="A283" s="86" t="s">
        <v>160</v>
      </c>
      <c r="B283" s="86">
        <v>10</v>
      </c>
      <c r="C283" s="87">
        <v>739.42954517999999</v>
      </c>
      <c r="D283" s="87">
        <v>735.59504332999995</v>
      </c>
      <c r="E283" s="87">
        <v>0</v>
      </c>
      <c r="F283" s="87">
        <v>73.559504329999996</v>
      </c>
      <c r="G283" s="87">
        <v>183.89876082999999</v>
      </c>
      <c r="H283" s="87">
        <v>367.79752166999998</v>
      </c>
      <c r="I283" s="87">
        <v>0</v>
      </c>
      <c r="J283" s="87">
        <v>404.57727383000002</v>
      </c>
      <c r="K283" s="87">
        <v>478.13677816000001</v>
      </c>
      <c r="L283" s="87">
        <v>551.69628250000005</v>
      </c>
    </row>
    <row r="284" spans="1:12" ht="12.75" customHeight="1" x14ac:dyDescent="0.2">
      <c r="A284" s="86" t="s">
        <v>160</v>
      </c>
      <c r="B284" s="86">
        <v>11</v>
      </c>
      <c r="C284" s="87">
        <v>718.53696033000006</v>
      </c>
      <c r="D284" s="87">
        <v>714.04836236000006</v>
      </c>
      <c r="E284" s="87">
        <v>0</v>
      </c>
      <c r="F284" s="87">
        <v>71.404836239999995</v>
      </c>
      <c r="G284" s="87">
        <v>178.51209059000001</v>
      </c>
      <c r="H284" s="87">
        <v>357.02418118000003</v>
      </c>
      <c r="I284" s="87">
        <v>0</v>
      </c>
      <c r="J284" s="87">
        <v>392.72659929999998</v>
      </c>
      <c r="K284" s="87">
        <v>464.13143552999998</v>
      </c>
      <c r="L284" s="87">
        <v>535.53627176999998</v>
      </c>
    </row>
    <row r="285" spans="1:12" ht="12.75" customHeight="1" x14ac:dyDescent="0.2">
      <c r="A285" s="86" t="s">
        <v>160</v>
      </c>
      <c r="B285" s="86">
        <v>12</v>
      </c>
      <c r="C285" s="87">
        <v>717.70958795000001</v>
      </c>
      <c r="D285" s="87">
        <v>713.47626406999996</v>
      </c>
      <c r="E285" s="87">
        <v>0</v>
      </c>
      <c r="F285" s="87">
        <v>71.347626410000004</v>
      </c>
      <c r="G285" s="87">
        <v>178.36906601999999</v>
      </c>
      <c r="H285" s="87">
        <v>356.73813203999998</v>
      </c>
      <c r="I285" s="87">
        <v>0</v>
      </c>
      <c r="J285" s="87">
        <v>392.41194524000002</v>
      </c>
      <c r="K285" s="87">
        <v>463.75957165</v>
      </c>
      <c r="L285" s="87">
        <v>535.10719804999997</v>
      </c>
    </row>
    <row r="286" spans="1:12" ht="12.75" customHeight="1" x14ac:dyDescent="0.2">
      <c r="A286" s="86" t="s">
        <v>160</v>
      </c>
      <c r="B286" s="86">
        <v>13</v>
      </c>
      <c r="C286" s="87">
        <v>722.61765286000002</v>
      </c>
      <c r="D286" s="87">
        <v>718.67327601</v>
      </c>
      <c r="E286" s="87">
        <v>0</v>
      </c>
      <c r="F286" s="87">
        <v>71.867327599999996</v>
      </c>
      <c r="G286" s="87">
        <v>179.668319</v>
      </c>
      <c r="H286" s="87">
        <v>359.33663801</v>
      </c>
      <c r="I286" s="87">
        <v>0</v>
      </c>
      <c r="J286" s="87">
        <v>395.27030180999998</v>
      </c>
      <c r="K286" s="87">
        <v>467.13762940999999</v>
      </c>
      <c r="L286" s="87">
        <v>539.00495701</v>
      </c>
    </row>
    <row r="287" spans="1:12" ht="12.75" customHeight="1" x14ac:dyDescent="0.2">
      <c r="A287" s="86" t="s">
        <v>160</v>
      </c>
      <c r="B287" s="86">
        <v>14</v>
      </c>
      <c r="C287" s="87">
        <v>744.12946631</v>
      </c>
      <c r="D287" s="87">
        <v>740.19895452000003</v>
      </c>
      <c r="E287" s="87">
        <v>0</v>
      </c>
      <c r="F287" s="87">
        <v>74.019895450000007</v>
      </c>
      <c r="G287" s="87">
        <v>185.04973863000001</v>
      </c>
      <c r="H287" s="87">
        <v>370.09947726000001</v>
      </c>
      <c r="I287" s="87">
        <v>0</v>
      </c>
      <c r="J287" s="87">
        <v>407.10942498999998</v>
      </c>
      <c r="K287" s="87">
        <v>481.12932044000001</v>
      </c>
      <c r="L287" s="87">
        <v>555.14921589000005</v>
      </c>
    </row>
    <row r="288" spans="1:12" ht="12.75" customHeight="1" x14ac:dyDescent="0.2">
      <c r="A288" s="86" t="s">
        <v>160</v>
      </c>
      <c r="B288" s="86">
        <v>15</v>
      </c>
      <c r="C288" s="87">
        <v>755.78796799999998</v>
      </c>
      <c r="D288" s="87">
        <v>751.82804676000001</v>
      </c>
      <c r="E288" s="87">
        <v>0</v>
      </c>
      <c r="F288" s="87">
        <v>75.182804680000004</v>
      </c>
      <c r="G288" s="87">
        <v>187.95701169</v>
      </c>
      <c r="H288" s="87">
        <v>375.91402338</v>
      </c>
      <c r="I288" s="87">
        <v>0</v>
      </c>
      <c r="J288" s="87">
        <v>413.50542572000001</v>
      </c>
      <c r="K288" s="87">
        <v>488.68823039</v>
      </c>
      <c r="L288" s="87">
        <v>563.87103506999995</v>
      </c>
    </row>
    <row r="289" spans="1:12" ht="12.75" customHeight="1" x14ac:dyDescent="0.2">
      <c r="A289" s="86" t="s">
        <v>160</v>
      </c>
      <c r="B289" s="86">
        <v>16</v>
      </c>
      <c r="C289" s="87">
        <v>741.92563167000003</v>
      </c>
      <c r="D289" s="87">
        <v>737.94156473999999</v>
      </c>
      <c r="E289" s="87">
        <v>0</v>
      </c>
      <c r="F289" s="87">
        <v>73.794156470000004</v>
      </c>
      <c r="G289" s="87">
        <v>184.48539119</v>
      </c>
      <c r="H289" s="87">
        <v>368.97078236999999</v>
      </c>
      <c r="I289" s="87">
        <v>0</v>
      </c>
      <c r="J289" s="87">
        <v>405.86786060999998</v>
      </c>
      <c r="K289" s="87">
        <v>479.66201708</v>
      </c>
      <c r="L289" s="87">
        <v>553.45617356000002</v>
      </c>
    </row>
    <row r="290" spans="1:12" ht="12.75" customHeight="1" x14ac:dyDescent="0.2">
      <c r="A290" s="86" t="s">
        <v>160</v>
      </c>
      <c r="B290" s="86">
        <v>17</v>
      </c>
      <c r="C290" s="87">
        <v>739.53916650999997</v>
      </c>
      <c r="D290" s="87">
        <v>735.68976576</v>
      </c>
      <c r="E290" s="87">
        <v>0</v>
      </c>
      <c r="F290" s="87">
        <v>73.568976579999998</v>
      </c>
      <c r="G290" s="87">
        <v>183.92244144</v>
      </c>
      <c r="H290" s="87">
        <v>367.84488288</v>
      </c>
      <c r="I290" s="87">
        <v>0</v>
      </c>
      <c r="J290" s="87">
        <v>404.62937117000001</v>
      </c>
      <c r="K290" s="87">
        <v>478.19834773999997</v>
      </c>
      <c r="L290" s="87">
        <v>551.76732431999994</v>
      </c>
    </row>
    <row r="291" spans="1:12" ht="12.75" customHeight="1" x14ac:dyDescent="0.2">
      <c r="A291" s="86" t="s">
        <v>160</v>
      </c>
      <c r="B291" s="86">
        <v>18</v>
      </c>
      <c r="C291" s="87">
        <v>740.24210461999996</v>
      </c>
      <c r="D291" s="87">
        <v>736.28124565999997</v>
      </c>
      <c r="E291" s="87">
        <v>0</v>
      </c>
      <c r="F291" s="87">
        <v>73.628124569999997</v>
      </c>
      <c r="G291" s="87">
        <v>184.07031142</v>
      </c>
      <c r="H291" s="87">
        <v>368.14062282999998</v>
      </c>
      <c r="I291" s="87">
        <v>0</v>
      </c>
      <c r="J291" s="87">
        <v>404.95468511000001</v>
      </c>
      <c r="K291" s="87">
        <v>478.58280968000003</v>
      </c>
      <c r="L291" s="87">
        <v>552.21093425000004</v>
      </c>
    </row>
    <row r="292" spans="1:12" ht="12.75" customHeight="1" x14ac:dyDescent="0.2">
      <c r="A292" s="86" t="s">
        <v>160</v>
      </c>
      <c r="B292" s="86">
        <v>19</v>
      </c>
      <c r="C292" s="87">
        <v>736.26540010999997</v>
      </c>
      <c r="D292" s="87">
        <v>732.37617408999995</v>
      </c>
      <c r="E292" s="87">
        <v>0</v>
      </c>
      <c r="F292" s="87">
        <v>73.237617409999999</v>
      </c>
      <c r="G292" s="87">
        <v>183.09404352000001</v>
      </c>
      <c r="H292" s="87">
        <v>366.18808704999998</v>
      </c>
      <c r="I292" s="87">
        <v>0</v>
      </c>
      <c r="J292" s="87">
        <v>402.80689575000002</v>
      </c>
      <c r="K292" s="87">
        <v>476.04451316000001</v>
      </c>
      <c r="L292" s="87">
        <v>549.28213057000005</v>
      </c>
    </row>
    <row r="293" spans="1:12" ht="12.75" customHeight="1" x14ac:dyDescent="0.2">
      <c r="A293" s="86" t="s">
        <v>160</v>
      </c>
      <c r="B293" s="86">
        <v>20</v>
      </c>
      <c r="C293" s="87">
        <v>740.33236592000003</v>
      </c>
      <c r="D293" s="87">
        <v>736.56200621999994</v>
      </c>
      <c r="E293" s="87">
        <v>0</v>
      </c>
      <c r="F293" s="87">
        <v>73.656200620000007</v>
      </c>
      <c r="G293" s="87">
        <v>184.14050155999999</v>
      </c>
      <c r="H293" s="87">
        <v>368.28100310999997</v>
      </c>
      <c r="I293" s="87">
        <v>0</v>
      </c>
      <c r="J293" s="87">
        <v>405.10910342</v>
      </c>
      <c r="K293" s="87">
        <v>478.76530403999999</v>
      </c>
      <c r="L293" s="87">
        <v>552.42150466999999</v>
      </c>
    </row>
    <row r="294" spans="1:12" ht="12.75" customHeight="1" x14ac:dyDescent="0.2">
      <c r="A294" s="86" t="s">
        <v>160</v>
      </c>
      <c r="B294" s="86">
        <v>21</v>
      </c>
      <c r="C294" s="87">
        <v>727.21264585999995</v>
      </c>
      <c r="D294" s="87">
        <v>723.48519999999996</v>
      </c>
      <c r="E294" s="87">
        <v>0</v>
      </c>
      <c r="F294" s="87">
        <v>72.348519999999994</v>
      </c>
      <c r="G294" s="87">
        <v>180.87129999999999</v>
      </c>
      <c r="H294" s="87">
        <v>361.74259999999998</v>
      </c>
      <c r="I294" s="87">
        <v>0</v>
      </c>
      <c r="J294" s="87">
        <v>397.91685999999999</v>
      </c>
      <c r="K294" s="87">
        <v>470.26537999999999</v>
      </c>
      <c r="L294" s="87">
        <v>542.61389999999994</v>
      </c>
    </row>
    <row r="295" spans="1:12" ht="12.75" customHeight="1" x14ac:dyDescent="0.2">
      <c r="A295" s="86" t="s">
        <v>160</v>
      </c>
      <c r="B295" s="86">
        <v>22</v>
      </c>
      <c r="C295" s="87">
        <v>760.07599198000003</v>
      </c>
      <c r="D295" s="87">
        <v>755.84289219000004</v>
      </c>
      <c r="E295" s="87">
        <v>0</v>
      </c>
      <c r="F295" s="87">
        <v>75.584289220000002</v>
      </c>
      <c r="G295" s="87">
        <v>188.96072305000001</v>
      </c>
      <c r="H295" s="87">
        <v>377.92144610000003</v>
      </c>
      <c r="I295" s="87">
        <v>0</v>
      </c>
      <c r="J295" s="87">
        <v>415.7135907</v>
      </c>
      <c r="K295" s="87">
        <v>491.29787992000001</v>
      </c>
      <c r="L295" s="87">
        <v>566.88216913999997</v>
      </c>
    </row>
    <row r="296" spans="1:12" ht="12.75" customHeight="1" x14ac:dyDescent="0.2">
      <c r="A296" s="86" t="s">
        <v>160</v>
      </c>
      <c r="B296" s="86">
        <v>23</v>
      </c>
      <c r="C296" s="87">
        <v>862.62291218999997</v>
      </c>
      <c r="D296" s="87">
        <v>858.15825761999997</v>
      </c>
      <c r="E296" s="87">
        <v>0</v>
      </c>
      <c r="F296" s="87">
        <v>85.815825759999996</v>
      </c>
      <c r="G296" s="87">
        <v>214.53956441</v>
      </c>
      <c r="H296" s="87">
        <v>429.07912880999999</v>
      </c>
      <c r="I296" s="87">
        <v>0</v>
      </c>
      <c r="J296" s="87">
        <v>471.98704169000001</v>
      </c>
      <c r="K296" s="87">
        <v>557.80286745000001</v>
      </c>
      <c r="L296" s="87">
        <v>643.61869321999995</v>
      </c>
    </row>
    <row r="297" spans="1:12" ht="12.75" customHeight="1" x14ac:dyDescent="0.2">
      <c r="A297" s="86" t="s">
        <v>160</v>
      </c>
      <c r="B297" s="86">
        <v>24</v>
      </c>
      <c r="C297" s="87">
        <v>991.41187356</v>
      </c>
      <c r="D297" s="87">
        <v>986.57519343000001</v>
      </c>
      <c r="E297" s="87">
        <v>0</v>
      </c>
      <c r="F297" s="87">
        <v>98.657519339999993</v>
      </c>
      <c r="G297" s="87">
        <v>246.64379836000001</v>
      </c>
      <c r="H297" s="87">
        <v>493.28759672000001</v>
      </c>
      <c r="I297" s="87">
        <v>0</v>
      </c>
      <c r="J297" s="87">
        <v>542.61635638999996</v>
      </c>
      <c r="K297" s="87">
        <v>641.27387572999999</v>
      </c>
      <c r="L297" s="87">
        <v>739.93139507000001</v>
      </c>
    </row>
    <row r="298" spans="1:12" ht="12.75" customHeight="1" x14ac:dyDescent="0.2">
      <c r="A298" s="86" t="s">
        <v>161</v>
      </c>
      <c r="B298" s="86">
        <v>1</v>
      </c>
      <c r="C298" s="87">
        <v>1036.6523700299999</v>
      </c>
      <c r="D298" s="87">
        <v>1031.55726454</v>
      </c>
      <c r="E298" s="87">
        <v>0</v>
      </c>
      <c r="F298" s="87">
        <v>103.15572645</v>
      </c>
      <c r="G298" s="87">
        <v>257.88931614000001</v>
      </c>
      <c r="H298" s="87">
        <v>515.77863227</v>
      </c>
      <c r="I298" s="87">
        <v>0</v>
      </c>
      <c r="J298" s="87">
        <v>567.35649550000005</v>
      </c>
      <c r="K298" s="87">
        <v>670.51222195000003</v>
      </c>
      <c r="L298" s="87">
        <v>773.66794841000001</v>
      </c>
    </row>
    <row r="299" spans="1:12" ht="12.75" customHeight="1" x14ac:dyDescent="0.2">
      <c r="A299" s="86" t="s">
        <v>161</v>
      </c>
      <c r="B299" s="86">
        <v>2</v>
      </c>
      <c r="C299" s="87">
        <v>1067.3280706800001</v>
      </c>
      <c r="D299" s="87">
        <v>1062.0311234999999</v>
      </c>
      <c r="E299" s="87">
        <v>0</v>
      </c>
      <c r="F299" s="87">
        <v>106.20311235</v>
      </c>
      <c r="G299" s="87">
        <v>265.50778087999998</v>
      </c>
      <c r="H299" s="87">
        <v>531.01556174999996</v>
      </c>
      <c r="I299" s="87">
        <v>0</v>
      </c>
      <c r="J299" s="87">
        <v>584.11711792999995</v>
      </c>
      <c r="K299" s="87">
        <v>690.32023028000003</v>
      </c>
      <c r="L299" s="87">
        <v>796.52334263</v>
      </c>
    </row>
    <row r="300" spans="1:12" ht="12.75" customHeight="1" x14ac:dyDescent="0.2">
      <c r="A300" s="86" t="s">
        <v>161</v>
      </c>
      <c r="B300" s="86">
        <v>3</v>
      </c>
      <c r="C300" s="87">
        <v>1076.9006792499999</v>
      </c>
      <c r="D300" s="87">
        <v>1071.5315307400001</v>
      </c>
      <c r="E300" s="87">
        <v>0</v>
      </c>
      <c r="F300" s="87">
        <v>107.15315307</v>
      </c>
      <c r="G300" s="87">
        <v>267.88288268999997</v>
      </c>
      <c r="H300" s="87">
        <v>535.76576537000005</v>
      </c>
      <c r="I300" s="87">
        <v>0</v>
      </c>
      <c r="J300" s="87">
        <v>589.34234190999996</v>
      </c>
      <c r="K300" s="87">
        <v>696.49549497999999</v>
      </c>
      <c r="L300" s="87">
        <v>803.64864806000003</v>
      </c>
    </row>
    <row r="301" spans="1:12" ht="12.75" customHeight="1" x14ac:dyDescent="0.2">
      <c r="A301" s="86" t="s">
        <v>161</v>
      </c>
      <c r="B301" s="86">
        <v>4</v>
      </c>
      <c r="C301" s="87">
        <v>1100.7826327499999</v>
      </c>
      <c r="D301" s="87">
        <v>1095.17627363</v>
      </c>
      <c r="E301" s="87">
        <v>0</v>
      </c>
      <c r="F301" s="87">
        <v>109.51762736000001</v>
      </c>
      <c r="G301" s="87">
        <v>273.79406841000002</v>
      </c>
      <c r="H301" s="87">
        <v>547.58813682000005</v>
      </c>
      <c r="I301" s="87">
        <v>0</v>
      </c>
      <c r="J301" s="87">
        <v>602.34695050000005</v>
      </c>
      <c r="K301" s="87">
        <v>711.86457786000005</v>
      </c>
      <c r="L301" s="87">
        <v>821.38220521999995</v>
      </c>
    </row>
    <row r="302" spans="1:12" ht="12.75" customHeight="1" x14ac:dyDescent="0.2">
      <c r="A302" s="86" t="s">
        <v>161</v>
      </c>
      <c r="B302" s="86">
        <v>5</v>
      </c>
      <c r="C302" s="87">
        <v>1098.5261136500001</v>
      </c>
      <c r="D302" s="87">
        <v>1092.92684489</v>
      </c>
      <c r="E302" s="87">
        <v>0</v>
      </c>
      <c r="F302" s="87">
        <v>109.29268449</v>
      </c>
      <c r="G302" s="87">
        <v>273.23171122000002</v>
      </c>
      <c r="H302" s="87">
        <v>546.46342245000005</v>
      </c>
      <c r="I302" s="87">
        <v>0</v>
      </c>
      <c r="J302" s="87">
        <v>601.10976469000002</v>
      </c>
      <c r="K302" s="87">
        <v>710.40244917999996</v>
      </c>
      <c r="L302" s="87">
        <v>819.69513367000002</v>
      </c>
    </row>
    <row r="303" spans="1:12" ht="12.75" customHeight="1" x14ac:dyDescent="0.2">
      <c r="A303" s="86" t="s">
        <v>161</v>
      </c>
      <c r="B303" s="86">
        <v>6</v>
      </c>
      <c r="C303" s="87">
        <v>1099.2743276000001</v>
      </c>
      <c r="D303" s="87">
        <v>1093.67289065</v>
      </c>
      <c r="E303" s="87">
        <v>0</v>
      </c>
      <c r="F303" s="87">
        <v>109.36728907</v>
      </c>
      <c r="G303" s="87">
        <v>273.41822266000003</v>
      </c>
      <c r="H303" s="87">
        <v>546.83644532999995</v>
      </c>
      <c r="I303" s="87">
        <v>0</v>
      </c>
      <c r="J303" s="87">
        <v>601.52008985999998</v>
      </c>
      <c r="K303" s="87">
        <v>710.88737891999995</v>
      </c>
      <c r="L303" s="87">
        <v>820.25466799000003</v>
      </c>
    </row>
    <row r="304" spans="1:12" ht="12.75" customHeight="1" x14ac:dyDescent="0.2">
      <c r="A304" s="86" t="s">
        <v>161</v>
      </c>
      <c r="B304" s="86">
        <v>7</v>
      </c>
      <c r="C304" s="87">
        <v>1083.44657256</v>
      </c>
      <c r="D304" s="87">
        <v>1077.9937314399999</v>
      </c>
      <c r="E304" s="87">
        <v>0</v>
      </c>
      <c r="F304" s="87">
        <v>107.79937314</v>
      </c>
      <c r="G304" s="87">
        <v>269.49843285999998</v>
      </c>
      <c r="H304" s="87">
        <v>538.99686571999996</v>
      </c>
      <c r="I304" s="87">
        <v>0</v>
      </c>
      <c r="J304" s="87">
        <v>592.89655229000005</v>
      </c>
      <c r="K304" s="87">
        <v>700.69592544</v>
      </c>
      <c r="L304" s="87">
        <v>808.49529858000005</v>
      </c>
    </row>
    <row r="305" spans="1:12" ht="12.75" customHeight="1" x14ac:dyDescent="0.2">
      <c r="A305" s="86" t="s">
        <v>161</v>
      </c>
      <c r="B305" s="86">
        <v>8</v>
      </c>
      <c r="C305" s="87">
        <v>968.0531019</v>
      </c>
      <c r="D305" s="87">
        <v>963.10128211000006</v>
      </c>
      <c r="E305" s="87">
        <v>0</v>
      </c>
      <c r="F305" s="87">
        <v>96.310128210000002</v>
      </c>
      <c r="G305" s="87">
        <v>240.77532052999999</v>
      </c>
      <c r="H305" s="87">
        <v>481.55064105999998</v>
      </c>
      <c r="I305" s="87">
        <v>0</v>
      </c>
      <c r="J305" s="87">
        <v>529.70570515999998</v>
      </c>
      <c r="K305" s="87">
        <v>626.01583337</v>
      </c>
      <c r="L305" s="87">
        <v>722.32596158000001</v>
      </c>
    </row>
    <row r="306" spans="1:12" ht="12.75" customHeight="1" x14ac:dyDescent="0.2">
      <c r="A306" s="86" t="s">
        <v>161</v>
      </c>
      <c r="B306" s="86">
        <v>9</v>
      </c>
      <c r="C306" s="87">
        <v>820.47711665999998</v>
      </c>
      <c r="D306" s="87">
        <v>816.35606698000004</v>
      </c>
      <c r="E306" s="87">
        <v>0</v>
      </c>
      <c r="F306" s="87">
        <v>81.635606699999997</v>
      </c>
      <c r="G306" s="87">
        <v>204.08901675000001</v>
      </c>
      <c r="H306" s="87">
        <v>408.17803349000002</v>
      </c>
      <c r="I306" s="87">
        <v>0</v>
      </c>
      <c r="J306" s="87">
        <v>448.99583683999998</v>
      </c>
      <c r="K306" s="87">
        <v>530.63144353999996</v>
      </c>
      <c r="L306" s="87">
        <v>612.26705024</v>
      </c>
    </row>
    <row r="307" spans="1:12" ht="12.75" customHeight="1" x14ac:dyDescent="0.2">
      <c r="A307" s="86" t="s">
        <v>161</v>
      </c>
      <c r="B307" s="86">
        <v>10</v>
      </c>
      <c r="C307" s="87">
        <v>745.31507993000002</v>
      </c>
      <c r="D307" s="87">
        <v>741.55610793000005</v>
      </c>
      <c r="E307" s="87">
        <v>0</v>
      </c>
      <c r="F307" s="87">
        <v>74.155610789999997</v>
      </c>
      <c r="G307" s="87">
        <v>185.38902698000001</v>
      </c>
      <c r="H307" s="87">
        <v>370.77805396999997</v>
      </c>
      <c r="I307" s="87">
        <v>0</v>
      </c>
      <c r="J307" s="87">
        <v>407.85585936000001</v>
      </c>
      <c r="K307" s="87">
        <v>482.01147014999998</v>
      </c>
      <c r="L307" s="87">
        <v>556.16708095000001</v>
      </c>
    </row>
    <row r="308" spans="1:12" ht="12.75" customHeight="1" x14ac:dyDescent="0.2">
      <c r="A308" s="86" t="s">
        <v>161</v>
      </c>
      <c r="B308" s="86">
        <v>11</v>
      </c>
      <c r="C308" s="87">
        <v>735.03508440999997</v>
      </c>
      <c r="D308" s="87">
        <v>730.88018536000004</v>
      </c>
      <c r="E308" s="87">
        <v>0</v>
      </c>
      <c r="F308" s="87">
        <v>73.088018539999993</v>
      </c>
      <c r="G308" s="87">
        <v>182.72004634000001</v>
      </c>
      <c r="H308" s="87">
        <v>365.44009268000002</v>
      </c>
      <c r="I308" s="87">
        <v>0</v>
      </c>
      <c r="J308" s="87">
        <v>401.98410195000002</v>
      </c>
      <c r="K308" s="87">
        <v>475.07212048000002</v>
      </c>
      <c r="L308" s="87">
        <v>548.16013901999997</v>
      </c>
    </row>
    <row r="309" spans="1:12" ht="12.75" customHeight="1" x14ac:dyDescent="0.2">
      <c r="A309" s="86" t="s">
        <v>161</v>
      </c>
      <c r="B309" s="86">
        <v>12</v>
      </c>
      <c r="C309" s="87">
        <v>728.32791428999997</v>
      </c>
      <c r="D309" s="87">
        <v>724.07705077000003</v>
      </c>
      <c r="E309" s="87">
        <v>0</v>
      </c>
      <c r="F309" s="87">
        <v>72.407705079999999</v>
      </c>
      <c r="G309" s="87">
        <v>181.01926269000001</v>
      </c>
      <c r="H309" s="87">
        <v>362.03852539000002</v>
      </c>
      <c r="I309" s="87">
        <v>0</v>
      </c>
      <c r="J309" s="87">
        <v>398.24237792000002</v>
      </c>
      <c r="K309" s="87">
        <v>470.650083</v>
      </c>
      <c r="L309" s="87">
        <v>543.05778808000002</v>
      </c>
    </row>
    <row r="310" spans="1:12" ht="12.75" customHeight="1" x14ac:dyDescent="0.2">
      <c r="A310" s="86" t="s">
        <v>161</v>
      </c>
      <c r="B310" s="86">
        <v>13</v>
      </c>
      <c r="C310" s="87">
        <v>731.53603164000003</v>
      </c>
      <c r="D310" s="87">
        <v>726.34013987000003</v>
      </c>
      <c r="E310" s="87">
        <v>0</v>
      </c>
      <c r="F310" s="87">
        <v>72.63401399</v>
      </c>
      <c r="G310" s="87">
        <v>181.58503497000001</v>
      </c>
      <c r="H310" s="87">
        <v>363.17006994000002</v>
      </c>
      <c r="I310" s="87">
        <v>0</v>
      </c>
      <c r="J310" s="87">
        <v>399.48707693</v>
      </c>
      <c r="K310" s="87">
        <v>472.12109091999997</v>
      </c>
      <c r="L310" s="87">
        <v>544.75510489999999</v>
      </c>
    </row>
    <row r="311" spans="1:12" ht="12.75" customHeight="1" x14ac:dyDescent="0.2">
      <c r="A311" s="86" t="s">
        <v>161</v>
      </c>
      <c r="B311" s="86">
        <v>14</v>
      </c>
      <c r="C311" s="87">
        <v>755.52720036999995</v>
      </c>
      <c r="D311" s="87">
        <v>747.10484664000001</v>
      </c>
      <c r="E311" s="87">
        <v>0</v>
      </c>
      <c r="F311" s="87">
        <v>74.710484660000006</v>
      </c>
      <c r="G311" s="87">
        <v>186.77621166</v>
      </c>
      <c r="H311" s="87">
        <v>373.55242332</v>
      </c>
      <c r="I311" s="87">
        <v>0</v>
      </c>
      <c r="J311" s="87">
        <v>410.90766565000001</v>
      </c>
      <c r="K311" s="87">
        <v>485.61815031999998</v>
      </c>
      <c r="L311" s="87">
        <v>560.32863497999995</v>
      </c>
    </row>
    <row r="312" spans="1:12" ht="12.75" customHeight="1" x14ac:dyDescent="0.2">
      <c r="A312" s="86" t="s">
        <v>161</v>
      </c>
      <c r="B312" s="86">
        <v>15</v>
      </c>
      <c r="C312" s="87">
        <v>754.25196702999995</v>
      </c>
      <c r="D312" s="87">
        <v>746.78065749999996</v>
      </c>
      <c r="E312" s="87">
        <v>0</v>
      </c>
      <c r="F312" s="87">
        <v>74.678065750000002</v>
      </c>
      <c r="G312" s="87">
        <v>186.69516437999999</v>
      </c>
      <c r="H312" s="87">
        <v>373.39032874999998</v>
      </c>
      <c r="I312" s="87">
        <v>0</v>
      </c>
      <c r="J312" s="87">
        <v>410.72936163000003</v>
      </c>
      <c r="K312" s="87">
        <v>485.40742738</v>
      </c>
      <c r="L312" s="87">
        <v>560.08549313000003</v>
      </c>
    </row>
    <row r="313" spans="1:12" ht="12.75" customHeight="1" x14ac:dyDescent="0.2">
      <c r="A313" s="86" t="s">
        <v>161</v>
      </c>
      <c r="B313" s="86">
        <v>16</v>
      </c>
      <c r="C313" s="87">
        <v>751.76097387000004</v>
      </c>
      <c r="D313" s="87">
        <v>744.53699181000002</v>
      </c>
      <c r="E313" s="87">
        <v>0</v>
      </c>
      <c r="F313" s="87">
        <v>74.453699180000001</v>
      </c>
      <c r="G313" s="87">
        <v>186.13424795</v>
      </c>
      <c r="H313" s="87">
        <v>372.26849591000001</v>
      </c>
      <c r="I313" s="87">
        <v>0</v>
      </c>
      <c r="J313" s="87">
        <v>409.49534549999998</v>
      </c>
      <c r="K313" s="87">
        <v>483.94904467999999</v>
      </c>
      <c r="L313" s="87">
        <v>558.40274385999999</v>
      </c>
    </row>
    <row r="314" spans="1:12" ht="12.75" customHeight="1" x14ac:dyDescent="0.2">
      <c r="A314" s="86" t="s">
        <v>161</v>
      </c>
      <c r="B314" s="86">
        <v>17</v>
      </c>
      <c r="C314" s="87">
        <v>746.94730174999995</v>
      </c>
      <c r="D314" s="87">
        <v>739.61283600000002</v>
      </c>
      <c r="E314" s="87">
        <v>0</v>
      </c>
      <c r="F314" s="87">
        <v>73.961283600000002</v>
      </c>
      <c r="G314" s="87">
        <v>184.903209</v>
      </c>
      <c r="H314" s="87">
        <v>369.80641800000001</v>
      </c>
      <c r="I314" s="87">
        <v>0</v>
      </c>
      <c r="J314" s="87">
        <v>406.78705980000001</v>
      </c>
      <c r="K314" s="87">
        <v>480.74834340000001</v>
      </c>
      <c r="L314" s="87">
        <v>554.70962699999995</v>
      </c>
    </row>
    <row r="315" spans="1:12" ht="12.75" customHeight="1" x14ac:dyDescent="0.2">
      <c r="A315" s="86" t="s">
        <v>161</v>
      </c>
      <c r="B315" s="86">
        <v>18</v>
      </c>
      <c r="C315" s="87">
        <v>755.05954192000002</v>
      </c>
      <c r="D315" s="87">
        <v>746.78398299000003</v>
      </c>
      <c r="E315" s="87">
        <v>0</v>
      </c>
      <c r="F315" s="87">
        <v>74.678398299999998</v>
      </c>
      <c r="G315" s="87">
        <v>186.69599575000001</v>
      </c>
      <c r="H315" s="87">
        <v>373.39199150000002</v>
      </c>
      <c r="I315" s="87">
        <v>0</v>
      </c>
      <c r="J315" s="87">
        <v>410.73119064000002</v>
      </c>
      <c r="K315" s="87">
        <v>485.40958893999999</v>
      </c>
      <c r="L315" s="87">
        <v>560.08798723999996</v>
      </c>
    </row>
    <row r="316" spans="1:12" ht="12.75" customHeight="1" x14ac:dyDescent="0.2">
      <c r="A316" s="86" t="s">
        <v>161</v>
      </c>
      <c r="B316" s="86">
        <v>19</v>
      </c>
      <c r="C316" s="87">
        <v>748.10668387999999</v>
      </c>
      <c r="D316" s="87">
        <v>741.45699198</v>
      </c>
      <c r="E316" s="87">
        <v>0</v>
      </c>
      <c r="F316" s="87">
        <v>74.145699199999996</v>
      </c>
      <c r="G316" s="87">
        <v>185.364248</v>
      </c>
      <c r="H316" s="87">
        <v>370.72849599</v>
      </c>
      <c r="I316" s="87">
        <v>0</v>
      </c>
      <c r="J316" s="87">
        <v>407.80134558999998</v>
      </c>
      <c r="K316" s="87">
        <v>481.94704479000001</v>
      </c>
      <c r="L316" s="87">
        <v>556.09274399000003</v>
      </c>
    </row>
    <row r="317" spans="1:12" ht="12.75" customHeight="1" x14ac:dyDescent="0.2">
      <c r="A317" s="86" t="s">
        <v>161</v>
      </c>
      <c r="B317" s="86">
        <v>20</v>
      </c>
      <c r="C317" s="87">
        <v>749.63033922</v>
      </c>
      <c r="D317" s="87">
        <v>744.69516295000005</v>
      </c>
      <c r="E317" s="87">
        <v>0</v>
      </c>
      <c r="F317" s="87">
        <v>74.469516299999995</v>
      </c>
      <c r="G317" s="87">
        <v>186.17379073999999</v>
      </c>
      <c r="H317" s="87">
        <v>372.34758147999997</v>
      </c>
      <c r="I317" s="87">
        <v>0</v>
      </c>
      <c r="J317" s="87">
        <v>409.58233962000003</v>
      </c>
      <c r="K317" s="87">
        <v>484.05185591999998</v>
      </c>
      <c r="L317" s="87">
        <v>558.52137220999998</v>
      </c>
    </row>
    <row r="318" spans="1:12" ht="12.75" customHeight="1" x14ac:dyDescent="0.2">
      <c r="A318" s="86" t="s">
        <v>161</v>
      </c>
      <c r="B318" s="86">
        <v>21</v>
      </c>
      <c r="C318" s="87">
        <v>736.48624910000001</v>
      </c>
      <c r="D318" s="87">
        <v>731.78563380000003</v>
      </c>
      <c r="E318" s="87">
        <v>0</v>
      </c>
      <c r="F318" s="87">
        <v>73.17856338</v>
      </c>
      <c r="G318" s="87">
        <v>182.94640845000001</v>
      </c>
      <c r="H318" s="87">
        <v>365.89281690000001</v>
      </c>
      <c r="I318" s="87">
        <v>0</v>
      </c>
      <c r="J318" s="87">
        <v>402.48209859000002</v>
      </c>
      <c r="K318" s="87">
        <v>475.66066196999998</v>
      </c>
      <c r="L318" s="87">
        <v>548.83922534999999</v>
      </c>
    </row>
    <row r="319" spans="1:12" ht="12.75" customHeight="1" x14ac:dyDescent="0.2">
      <c r="A319" s="86" t="s">
        <v>161</v>
      </c>
      <c r="B319" s="86">
        <v>22</v>
      </c>
      <c r="C319" s="87">
        <v>773.2854092</v>
      </c>
      <c r="D319" s="87">
        <v>768.20204910999996</v>
      </c>
      <c r="E319" s="87">
        <v>0</v>
      </c>
      <c r="F319" s="87">
        <v>76.820204910000001</v>
      </c>
      <c r="G319" s="87">
        <v>192.05051227999999</v>
      </c>
      <c r="H319" s="87">
        <v>384.10102455999998</v>
      </c>
      <c r="I319" s="87">
        <v>0</v>
      </c>
      <c r="J319" s="87">
        <v>422.51112701</v>
      </c>
      <c r="K319" s="87">
        <v>499.33133192000003</v>
      </c>
      <c r="L319" s="87">
        <v>576.15153683000005</v>
      </c>
    </row>
    <row r="320" spans="1:12" ht="12.75" customHeight="1" x14ac:dyDescent="0.2">
      <c r="A320" s="86" t="s">
        <v>161</v>
      </c>
      <c r="B320" s="86">
        <v>23</v>
      </c>
      <c r="C320" s="87">
        <v>876.71280489000003</v>
      </c>
      <c r="D320" s="87">
        <v>870.70720360999997</v>
      </c>
      <c r="E320" s="87">
        <v>0</v>
      </c>
      <c r="F320" s="87">
        <v>87.070720359999996</v>
      </c>
      <c r="G320" s="87">
        <v>217.67680089999999</v>
      </c>
      <c r="H320" s="87">
        <v>435.35360180999999</v>
      </c>
      <c r="I320" s="87">
        <v>0</v>
      </c>
      <c r="J320" s="87">
        <v>478.88896198999998</v>
      </c>
      <c r="K320" s="87">
        <v>565.95968234999998</v>
      </c>
      <c r="L320" s="87">
        <v>653.03040270999998</v>
      </c>
    </row>
    <row r="321" spans="1:12" ht="12.75" customHeight="1" x14ac:dyDescent="0.2">
      <c r="A321" s="86" t="s">
        <v>161</v>
      </c>
      <c r="B321" s="86">
        <v>24</v>
      </c>
      <c r="C321" s="87">
        <v>1005.52407781</v>
      </c>
      <c r="D321" s="87">
        <v>999.32068126000001</v>
      </c>
      <c r="E321" s="87">
        <v>0</v>
      </c>
      <c r="F321" s="87">
        <v>99.932068130000005</v>
      </c>
      <c r="G321" s="87">
        <v>249.83017032000001</v>
      </c>
      <c r="H321" s="87">
        <v>499.66034063000001</v>
      </c>
      <c r="I321" s="87">
        <v>0</v>
      </c>
      <c r="J321" s="87">
        <v>549.62637469000003</v>
      </c>
      <c r="K321" s="87">
        <v>649.55844281999998</v>
      </c>
      <c r="L321" s="87">
        <v>749.49051095000004</v>
      </c>
    </row>
    <row r="322" spans="1:12" ht="12.75" customHeight="1" x14ac:dyDescent="0.2">
      <c r="A322" s="86" t="s">
        <v>162</v>
      </c>
      <c r="B322" s="86">
        <v>1</v>
      </c>
      <c r="C322" s="87">
        <v>1046.51727026</v>
      </c>
      <c r="D322" s="87">
        <v>1041.0941924900001</v>
      </c>
      <c r="E322" s="87">
        <v>0</v>
      </c>
      <c r="F322" s="87">
        <v>104.10941925</v>
      </c>
      <c r="G322" s="87">
        <v>260.27354811999999</v>
      </c>
      <c r="H322" s="87">
        <v>520.54709624999998</v>
      </c>
      <c r="I322" s="87">
        <v>0</v>
      </c>
      <c r="J322" s="87">
        <v>572.60180587000002</v>
      </c>
      <c r="K322" s="87">
        <v>676.71122511999999</v>
      </c>
      <c r="L322" s="87">
        <v>780.82064436999997</v>
      </c>
    </row>
    <row r="323" spans="1:12" ht="12.75" customHeight="1" x14ac:dyDescent="0.2">
      <c r="A323" s="86" t="s">
        <v>162</v>
      </c>
      <c r="B323" s="86">
        <v>2</v>
      </c>
      <c r="C323" s="87">
        <v>1070.93451039</v>
      </c>
      <c r="D323" s="87">
        <v>1065.5552845</v>
      </c>
      <c r="E323" s="87">
        <v>0</v>
      </c>
      <c r="F323" s="87">
        <v>106.55552845</v>
      </c>
      <c r="G323" s="87">
        <v>266.38882113</v>
      </c>
      <c r="H323" s="87">
        <v>532.77764224999999</v>
      </c>
      <c r="I323" s="87">
        <v>0</v>
      </c>
      <c r="J323" s="87">
        <v>586.05540647999999</v>
      </c>
      <c r="K323" s="87">
        <v>692.61093492999998</v>
      </c>
      <c r="L323" s="87">
        <v>799.16646337999998</v>
      </c>
    </row>
    <row r="324" spans="1:12" ht="12.75" customHeight="1" x14ac:dyDescent="0.2">
      <c r="A324" s="86" t="s">
        <v>162</v>
      </c>
      <c r="B324" s="86">
        <v>3</v>
      </c>
      <c r="C324" s="87">
        <v>1081.86945945</v>
      </c>
      <c r="D324" s="87">
        <v>1076.2881792600001</v>
      </c>
      <c r="E324" s="87">
        <v>0</v>
      </c>
      <c r="F324" s="87">
        <v>107.62881793</v>
      </c>
      <c r="G324" s="87">
        <v>269.07204481999997</v>
      </c>
      <c r="H324" s="87">
        <v>538.14408963000005</v>
      </c>
      <c r="I324" s="87">
        <v>0</v>
      </c>
      <c r="J324" s="87">
        <v>591.95849858999998</v>
      </c>
      <c r="K324" s="87">
        <v>699.58731651999994</v>
      </c>
      <c r="L324" s="87">
        <v>807.21613445000003</v>
      </c>
    </row>
    <row r="325" spans="1:12" ht="12.75" customHeight="1" x14ac:dyDescent="0.2">
      <c r="A325" s="86" t="s">
        <v>162</v>
      </c>
      <c r="B325" s="86">
        <v>4</v>
      </c>
      <c r="C325" s="87">
        <v>1105.6168216399999</v>
      </c>
      <c r="D325" s="87">
        <v>1099.58545078</v>
      </c>
      <c r="E325" s="87">
        <v>0</v>
      </c>
      <c r="F325" s="87">
        <v>109.95854507999999</v>
      </c>
      <c r="G325" s="87">
        <v>274.8963627</v>
      </c>
      <c r="H325" s="87">
        <v>549.79272538999999</v>
      </c>
      <c r="I325" s="87">
        <v>0</v>
      </c>
      <c r="J325" s="87">
        <v>604.77199793</v>
      </c>
      <c r="K325" s="87">
        <v>714.73054301000002</v>
      </c>
      <c r="L325" s="87">
        <v>824.68908809000004</v>
      </c>
    </row>
    <row r="326" spans="1:12" ht="12.75" customHeight="1" x14ac:dyDescent="0.2">
      <c r="A326" s="86" t="s">
        <v>162</v>
      </c>
      <c r="B326" s="86">
        <v>5</v>
      </c>
      <c r="C326" s="87">
        <v>1102.61375787</v>
      </c>
      <c r="D326" s="87">
        <v>1096.4504283900001</v>
      </c>
      <c r="E326" s="87">
        <v>0</v>
      </c>
      <c r="F326" s="87">
        <v>109.64504284</v>
      </c>
      <c r="G326" s="87">
        <v>274.11260709999999</v>
      </c>
      <c r="H326" s="87">
        <v>548.22521419999998</v>
      </c>
      <c r="I326" s="87">
        <v>0</v>
      </c>
      <c r="J326" s="87">
        <v>603.04773561000002</v>
      </c>
      <c r="K326" s="87">
        <v>712.69277844999999</v>
      </c>
      <c r="L326" s="87">
        <v>822.33782128999997</v>
      </c>
    </row>
    <row r="327" spans="1:12" ht="12.75" customHeight="1" x14ac:dyDescent="0.2">
      <c r="A327" s="86" t="s">
        <v>162</v>
      </c>
      <c r="B327" s="86">
        <v>6</v>
      </c>
      <c r="C327" s="87">
        <v>1106.4542332799999</v>
      </c>
      <c r="D327" s="87">
        <v>1100.6573641699999</v>
      </c>
      <c r="E327" s="87">
        <v>0</v>
      </c>
      <c r="F327" s="87">
        <v>110.06573641999999</v>
      </c>
      <c r="G327" s="87">
        <v>275.16434104000001</v>
      </c>
      <c r="H327" s="87">
        <v>550.32868209000003</v>
      </c>
      <c r="I327" s="87">
        <v>0</v>
      </c>
      <c r="J327" s="87">
        <v>605.36155028999997</v>
      </c>
      <c r="K327" s="87">
        <v>715.42728670999998</v>
      </c>
      <c r="L327" s="87">
        <v>825.49302312999998</v>
      </c>
    </row>
    <row r="328" spans="1:12" ht="12.75" customHeight="1" x14ac:dyDescent="0.2">
      <c r="A328" s="86" t="s">
        <v>162</v>
      </c>
      <c r="B328" s="86">
        <v>7</v>
      </c>
      <c r="C328" s="87">
        <v>1095.13866745</v>
      </c>
      <c r="D328" s="87">
        <v>1089.2801947200001</v>
      </c>
      <c r="E328" s="87">
        <v>0</v>
      </c>
      <c r="F328" s="87">
        <v>108.92801947</v>
      </c>
      <c r="G328" s="87">
        <v>272.32004868000001</v>
      </c>
      <c r="H328" s="87">
        <v>544.64009736000003</v>
      </c>
      <c r="I328" s="87">
        <v>0</v>
      </c>
      <c r="J328" s="87">
        <v>599.10410709999996</v>
      </c>
      <c r="K328" s="87">
        <v>708.03212656999995</v>
      </c>
      <c r="L328" s="87">
        <v>816.96014604000004</v>
      </c>
    </row>
    <row r="329" spans="1:12" ht="12.75" customHeight="1" x14ac:dyDescent="0.2">
      <c r="A329" s="86" t="s">
        <v>162</v>
      </c>
      <c r="B329" s="86">
        <v>8</v>
      </c>
      <c r="C329" s="87">
        <v>937.67814843999997</v>
      </c>
      <c r="D329" s="87">
        <v>932.50698933000001</v>
      </c>
      <c r="E329" s="87">
        <v>0</v>
      </c>
      <c r="F329" s="87">
        <v>93.250698929999999</v>
      </c>
      <c r="G329" s="87">
        <v>233.12674733</v>
      </c>
      <c r="H329" s="87">
        <v>466.25349467000001</v>
      </c>
      <c r="I329" s="87">
        <v>0</v>
      </c>
      <c r="J329" s="87">
        <v>512.87884412999995</v>
      </c>
      <c r="K329" s="87">
        <v>606.12954305999995</v>
      </c>
      <c r="L329" s="87">
        <v>699.38024199999995</v>
      </c>
    </row>
    <row r="330" spans="1:12" ht="12.75" customHeight="1" x14ac:dyDescent="0.2">
      <c r="A330" s="86" t="s">
        <v>162</v>
      </c>
      <c r="B330" s="86">
        <v>9</v>
      </c>
      <c r="C330" s="87">
        <v>812.26655616000005</v>
      </c>
      <c r="D330" s="87">
        <v>808.35916716999998</v>
      </c>
      <c r="E330" s="87">
        <v>0</v>
      </c>
      <c r="F330" s="87">
        <v>80.83591672</v>
      </c>
      <c r="G330" s="87">
        <v>202.08979178999999</v>
      </c>
      <c r="H330" s="87">
        <v>404.17958358999999</v>
      </c>
      <c r="I330" s="87">
        <v>0</v>
      </c>
      <c r="J330" s="87">
        <v>444.59754193999999</v>
      </c>
      <c r="K330" s="87">
        <v>525.43345866000004</v>
      </c>
      <c r="L330" s="87">
        <v>606.26937538000004</v>
      </c>
    </row>
    <row r="331" spans="1:12" ht="12.75" customHeight="1" x14ac:dyDescent="0.2">
      <c r="A331" s="86" t="s">
        <v>162</v>
      </c>
      <c r="B331" s="86">
        <v>10</v>
      </c>
      <c r="C331" s="87">
        <v>761.50562108999998</v>
      </c>
      <c r="D331" s="87">
        <v>757.89747714999999</v>
      </c>
      <c r="E331" s="87">
        <v>0</v>
      </c>
      <c r="F331" s="87">
        <v>75.789747719999994</v>
      </c>
      <c r="G331" s="87">
        <v>189.47436929</v>
      </c>
      <c r="H331" s="87">
        <v>378.94873858</v>
      </c>
      <c r="I331" s="87">
        <v>0</v>
      </c>
      <c r="J331" s="87">
        <v>416.84361243000001</v>
      </c>
      <c r="K331" s="87">
        <v>492.63336014999999</v>
      </c>
      <c r="L331" s="87">
        <v>568.42310785999996</v>
      </c>
    </row>
    <row r="332" spans="1:12" ht="12.75" customHeight="1" x14ac:dyDescent="0.2">
      <c r="A332" s="86" t="s">
        <v>162</v>
      </c>
      <c r="B332" s="86">
        <v>11</v>
      </c>
      <c r="C332" s="87">
        <v>747.51525804000005</v>
      </c>
      <c r="D332" s="87">
        <v>743.85483798999996</v>
      </c>
      <c r="E332" s="87">
        <v>0</v>
      </c>
      <c r="F332" s="87">
        <v>74.385483800000003</v>
      </c>
      <c r="G332" s="87">
        <v>185.96370949999999</v>
      </c>
      <c r="H332" s="87">
        <v>371.92741899999999</v>
      </c>
      <c r="I332" s="87">
        <v>0</v>
      </c>
      <c r="J332" s="87">
        <v>409.12016089000002</v>
      </c>
      <c r="K332" s="87">
        <v>483.50564469</v>
      </c>
      <c r="L332" s="87">
        <v>557.89112849000003</v>
      </c>
    </row>
    <row r="333" spans="1:12" ht="12.75" customHeight="1" x14ac:dyDescent="0.2">
      <c r="A333" s="86" t="s">
        <v>162</v>
      </c>
      <c r="B333" s="86">
        <v>12</v>
      </c>
      <c r="C333" s="87">
        <v>751.32682646000001</v>
      </c>
      <c r="D333" s="87">
        <v>747.08125155000005</v>
      </c>
      <c r="E333" s="87">
        <v>0</v>
      </c>
      <c r="F333" s="87">
        <v>74.708125159999994</v>
      </c>
      <c r="G333" s="87">
        <v>186.77031289000001</v>
      </c>
      <c r="H333" s="87">
        <v>373.54062578000003</v>
      </c>
      <c r="I333" s="87">
        <v>0</v>
      </c>
      <c r="J333" s="87">
        <v>410.89468835000002</v>
      </c>
      <c r="K333" s="87">
        <v>485.60281350999998</v>
      </c>
      <c r="L333" s="87">
        <v>560.31093866000003</v>
      </c>
    </row>
    <row r="334" spans="1:12" ht="12.75" customHeight="1" x14ac:dyDescent="0.2">
      <c r="A334" s="86" t="s">
        <v>162</v>
      </c>
      <c r="B334" s="86">
        <v>13</v>
      </c>
      <c r="C334" s="87">
        <v>766.37479373999997</v>
      </c>
      <c r="D334" s="87">
        <v>761.45363013999997</v>
      </c>
      <c r="E334" s="87">
        <v>0</v>
      </c>
      <c r="F334" s="87">
        <v>76.145363009999997</v>
      </c>
      <c r="G334" s="87">
        <v>190.36340754</v>
      </c>
      <c r="H334" s="87">
        <v>380.72681506999999</v>
      </c>
      <c r="I334" s="87">
        <v>0</v>
      </c>
      <c r="J334" s="87">
        <v>418.79949657999998</v>
      </c>
      <c r="K334" s="87">
        <v>494.94485959000002</v>
      </c>
      <c r="L334" s="87">
        <v>571.09022260999996</v>
      </c>
    </row>
    <row r="335" spans="1:12" ht="12.75" customHeight="1" x14ac:dyDescent="0.2">
      <c r="A335" s="86" t="s">
        <v>162</v>
      </c>
      <c r="B335" s="86">
        <v>14</v>
      </c>
      <c r="C335" s="87">
        <v>782.17410151000001</v>
      </c>
      <c r="D335" s="87">
        <v>774.92753285000003</v>
      </c>
      <c r="E335" s="87">
        <v>0</v>
      </c>
      <c r="F335" s="87">
        <v>77.492753289999996</v>
      </c>
      <c r="G335" s="87">
        <v>193.73188321000001</v>
      </c>
      <c r="H335" s="87">
        <v>387.46376643000002</v>
      </c>
      <c r="I335" s="87">
        <v>0</v>
      </c>
      <c r="J335" s="87">
        <v>426.21014307000002</v>
      </c>
      <c r="K335" s="87">
        <v>503.70289635</v>
      </c>
      <c r="L335" s="87">
        <v>581.19564964000006</v>
      </c>
    </row>
    <row r="336" spans="1:12" ht="12.75" customHeight="1" x14ac:dyDescent="0.2">
      <c r="A336" s="86" t="s">
        <v>162</v>
      </c>
      <c r="B336" s="86">
        <v>15</v>
      </c>
      <c r="C336" s="87">
        <v>780.01760322999996</v>
      </c>
      <c r="D336" s="87">
        <v>771.17187786</v>
      </c>
      <c r="E336" s="87">
        <v>0</v>
      </c>
      <c r="F336" s="87">
        <v>77.117187790000003</v>
      </c>
      <c r="G336" s="87">
        <v>192.79296947</v>
      </c>
      <c r="H336" s="87">
        <v>385.58593893</v>
      </c>
      <c r="I336" s="87">
        <v>0</v>
      </c>
      <c r="J336" s="87">
        <v>424.14453281999999</v>
      </c>
      <c r="K336" s="87">
        <v>501.26172061</v>
      </c>
      <c r="L336" s="87">
        <v>578.3789084</v>
      </c>
    </row>
    <row r="337" spans="1:12" ht="12.75" customHeight="1" x14ac:dyDescent="0.2">
      <c r="A337" s="86" t="s">
        <v>162</v>
      </c>
      <c r="B337" s="86">
        <v>16</v>
      </c>
      <c r="C337" s="87">
        <v>751.41866401000004</v>
      </c>
      <c r="D337" s="87">
        <v>743.89550571999996</v>
      </c>
      <c r="E337" s="87">
        <v>0</v>
      </c>
      <c r="F337" s="87">
        <v>74.389550569999997</v>
      </c>
      <c r="G337" s="87">
        <v>185.97387642999999</v>
      </c>
      <c r="H337" s="87">
        <v>371.94775285999998</v>
      </c>
      <c r="I337" s="87">
        <v>0</v>
      </c>
      <c r="J337" s="87">
        <v>409.14252814999998</v>
      </c>
      <c r="K337" s="87">
        <v>483.53207872000002</v>
      </c>
      <c r="L337" s="87">
        <v>557.92162929000006</v>
      </c>
    </row>
    <row r="338" spans="1:12" ht="12.75" customHeight="1" x14ac:dyDescent="0.2">
      <c r="A338" s="86" t="s">
        <v>162</v>
      </c>
      <c r="B338" s="86">
        <v>17</v>
      </c>
      <c r="C338" s="87">
        <v>754.66706507000004</v>
      </c>
      <c r="D338" s="87">
        <v>747.28356844999996</v>
      </c>
      <c r="E338" s="87">
        <v>0</v>
      </c>
      <c r="F338" s="87">
        <v>74.728356849999997</v>
      </c>
      <c r="G338" s="87">
        <v>186.82089210999999</v>
      </c>
      <c r="H338" s="87">
        <v>373.64178422999998</v>
      </c>
      <c r="I338" s="87">
        <v>0</v>
      </c>
      <c r="J338" s="87">
        <v>411.00596265000001</v>
      </c>
      <c r="K338" s="87">
        <v>485.73431949000002</v>
      </c>
      <c r="L338" s="87">
        <v>560.46267634000003</v>
      </c>
    </row>
    <row r="339" spans="1:12" ht="12.75" customHeight="1" x14ac:dyDescent="0.2">
      <c r="A339" s="86" t="s">
        <v>162</v>
      </c>
      <c r="B339" s="86">
        <v>18</v>
      </c>
      <c r="C339" s="87">
        <v>771.55269429999998</v>
      </c>
      <c r="D339" s="87">
        <v>765.89886466999997</v>
      </c>
      <c r="E339" s="87">
        <v>0</v>
      </c>
      <c r="F339" s="87">
        <v>76.589886469999996</v>
      </c>
      <c r="G339" s="87">
        <v>191.47471616999999</v>
      </c>
      <c r="H339" s="87">
        <v>382.94943233999999</v>
      </c>
      <c r="I339" s="87">
        <v>0</v>
      </c>
      <c r="J339" s="87">
        <v>421.24437556999999</v>
      </c>
      <c r="K339" s="87">
        <v>497.83426204</v>
      </c>
      <c r="L339" s="87">
        <v>574.4241485</v>
      </c>
    </row>
    <row r="340" spans="1:12" ht="12.75" customHeight="1" x14ac:dyDescent="0.2">
      <c r="A340" s="86" t="s">
        <v>162</v>
      </c>
      <c r="B340" s="86">
        <v>19</v>
      </c>
      <c r="C340" s="87">
        <v>770.17787498999996</v>
      </c>
      <c r="D340" s="87">
        <v>765.11338577000004</v>
      </c>
      <c r="E340" s="87">
        <v>0</v>
      </c>
      <c r="F340" s="87">
        <v>76.51133858</v>
      </c>
      <c r="G340" s="87">
        <v>191.27834644000001</v>
      </c>
      <c r="H340" s="87">
        <v>382.55669289000002</v>
      </c>
      <c r="I340" s="87">
        <v>0</v>
      </c>
      <c r="J340" s="87">
        <v>420.81236216999997</v>
      </c>
      <c r="K340" s="87">
        <v>497.32370075</v>
      </c>
      <c r="L340" s="87">
        <v>573.83503932999997</v>
      </c>
    </row>
    <row r="341" spans="1:12" ht="12.75" customHeight="1" x14ac:dyDescent="0.2">
      <c r="A341" s="86" t="s">
        <v>162</v>
      </c>
      <c r="B341" s="86">
        <v>20</v>
      </c>
      <c r="C341" s="87">
        <v>763.28656916</v>
      </c>
      <c r="D341" s="87">
        <v>758.62431122999999</v>
      </c>
      <c r="E341" s="87">
        <v>0</v>
      </c>
      <c r="F341" s="87">
        <v>75.862431119999997</v>
      </c>
      <c r="G341" s="87">
        <v>189.65607781</v>
      </c>
      <c r="H341" s="87">
        <v>379.31215562</v>
      </c>
      <c r="I341" s="87">
        <v>0</v>
      </c>
      <c r="J341" s="87">
        <v>417.24337118</v>
      </c>
      <c r="K341" s="87">
        <v>493.10580229999999</v>
      </c>
      <c r="L341" s="87">
        <v>568.96823342000005</v>
      </c>
    </row>
    <row r="342" spans="1:12" ht="12.75" customHeight="1" x14ac:dyDescent="0.2">
      <c r="A342" s="86" t="s">
        <v>162</v>
      </c>
      <c r="B342" s="86">
        <v>21</v>
      </c>
      <c r="C342" s="87">
        <v>762.95727284999998</v>
      </c>
      <c r="D342" s="87">
        <v>756.79237110999998</v>
      </c>
      <c r="E342" s="87">
        <v>0</v>
      </c>
      <c r="F342" s="87">
        <v>75.679237110000003</v>
      </c>
      <c r="G342" s="87">
        <v>189.19809278</v>
      </c>
      <c r="H342" s="87">
        <v>378.39618555999999</v>
      </c>
      <c r="I342" s="87">
        <v>0</v>
      </c>
      <c r="J342" s="87">
        <v>416.23580411</v>
      </c>
      <c r="K342" s="87">
        <v>491.91504121999998</v>
      </c>
      <c r="L342" s="87">
        <v>567.59427832999995</v>
      </c>
    </row>
    <row r="343" spans="1:12" ht="12.75" customHeight="1" x14ac:dyDescent="0.2">
      <c r="A343" s="86" t="s">
        <v>162</v>
      </c>
      <c r="B343" s="86">
        <v>22</v>
      </c>
      <c r="C343" s="87">
        <v>812.21301391999998</v>
      </c>
      <c r="D343" s="87">
        <v>805.50641188999998</v>
      </c>
      <c r="E343" s="87">
        <v>0</v>
      </c>
      <c r="F343" s="87">
        <v>80.550641189999993</v>
      </c>
      <c r="G343" s="87">
        <v>201.37660296999999</v>
      </c>
      <c r="H343" s="87">
        <v>402.75320594999999</v>
      </c>
      <c r="I343" s="87">
        <v>0</v>
      </c>
      <c r="J343" s="87">
        <v>443.02852653999997</v>
      </c>
      <c r="K343" s="87">
        <v>523.57916772999999</v>
      </c>
      <c r="L343" s="87">
        <v>604.12980891999996</v>
      </c>
    </row>
    <row r="344" spans="1:12" ht="12.75" customHeight="1" x14ac:dyDescent="0.2">
      <c r="A344" s="86" t="s">
        <v>162</v>
      </c>
      <c r="B344" s="86">
        <v>23</v>
      </c>
      <c r="C344" s="87">
        <v>920.52883021000002</v>
      </c>
      <c r="D344" s="87">
        <v>914.49711623999997</v>
      </c>
      <c r="E344" s="87">
        <v>0</v>
      </c>
      <c r="F344" s="87">
        <v>91.449711620000002</v>
      </c>
      <c r="G344" s="87">
        <v>228.62427905999999</v>
      </c>
      <c r="H344" s="87">
        <v>457.24855811999998</v>
      </c>
      <c r="I344" s="87">
        <v>0</v>
      </c>
      <c r="J344" s="87">
        <v>502.97341392999999</v>
      </c>
      <c r="K344" s="87">
        <v>594.42312556000002</v>
      </c>
      <c r="L344" s="87">
        <v>685.87283718000003</v>
      </c>
    </row>
    <row r="345" spans="1:12" ht="12.75" customHeight="1" x14ac:dyDescent="0.2">
      <c r="A345" s="86" t="s">
        <v>162</v>
      </c>
      <c r="B345" s="86">
        <v>24</v>
      </c>
      <c r="C345" s="87">
        <v>1025.9930771100001</v>
      </c>
      <c r="D345" s="87">
        <v>1020.61030195</v>
      </c>
      <c r="E345" s="87">
        <v>0</v>
      </c>
      <c r="F345" s="87">
        <v>102.0610302</v>
      </c>
      <c r="G345" s="87">
        <v>255.15257549</v>
      </c>
      <c r="H345" s="87">
        <v>510.30515098000001</v>
      </c>
      <c r="I345" s="87">
        <v>0</v>
      </c>
      <c r="J345" s="87">
        <v>561.33566607</v>
      </c>
      <c r="K345" s="87">
        <v>663.39669627000001</v>
      </c>
      <c r="L345" s="87">
        <v>765.45772646</v>
      </c>
    </row>
    <row r="346" spans="1:12" ht="12.75" customHeight="1" x14ac:dyDescent="0.2">
      <c r="A346" s="86" t="s">
        <v>163</v>
      </c>
      <c r="B346" s="86">
        <v>1</v>
      </c>
      <c r="C346" s="87">
        <v>1085.13366206</v>
      </c>
      <c r="D346" s="87">
        <v>1079.6103831299999</v>
      </c>
      <c r="E346" s="87">
        <v>0</v>
      </c>
      <c r="F346" s="87">
        <v>107.96103831000001</v>
      </c>
      <c r="G346" s="87">
        <v>269.90259578000001</v>
      </c>
      <c r="H346" s="87">
        <v>539.80519157000003</v>
      </c>
      <c r="I346" s="87">
        <v>0</v>
      </c>
      <c r="J346" s="87">
        <v>593.78571072</v>
      </c>
      <c r="K346" s="87">
        <v>701.74674903000005</v>
      </c>
      <c r="L346" s="87">
        <v>809.70778734999999</v>
      </c>
    </row>
    <row r="347" spans="1:12" ht="12.75" customHeight="1" x14ac:dyDescent="0.2">
      <c r="A347" s="86" t="s">
        <v>163</v>
      </c>
      <c r="B347" s="86">
        <v>2</v>
      </c>
      <c r="C347" s="87">
        <v>1125.96387319</v>
      </c>
      <c r="D347" s="87">
        <v>1119.8852141499999</v>
      </c>
      <c r="E347" s="87">
        <v>0</v>
      </c>
      <c r="F347" s="87">
        <v>111.98852142</v>
      </c>
      <c r="G347" s="87">
        <v>279.97130354000001</v>
      </c>
      <c r="H347" s="87">
        <v>559.94260708000002</v>
      </c>
      <c r="I347" s="87">
        <v>0</v>
      </c>
      <c r="J347" s="87">
        <v>615.93686777999994</v>
      </c>
      <c r="K347" s="87">
        <v>727.92538920000004</v>
      </c>
      <c r="L347" s="87">
        <v>839.91391061000002</v>
      </c>
    </row>
    <row r="348" spans="1:12" ht="12.75" customHeight="1" x14ac:dyDescent="0.2">
      <c r="A348" s="86" t="s">
        <v>163</v>
      </c>
      <c r="B348" s="86">
        <v>3</v>
      </c>
      <c r="C348" s="87">
        <v>1116.7943189299999</v>
      </c>
      <c r="D348" s="87">
        <v>1110.6639255499999</v>
      </c>
      <c r="E348" s="87">
        <v>0</v>
      </c>
      <c r="F348" s="87">
        <v>111.06639256</v>
      </c>
      <c r="G348" s="87">
        <v>277.66598139000001</v>
      </c>
      <c r="H348" s="87">
        <v>555.33196278000003</v>
      </c>
      <c r="I348" s="87">
        <v>0</v>
      </c>
      <c r="J348" s="87">
        <v>610.86515904999999</v>
      </c>
      <c r="K348" s="87">
        <v>721.93155161000004</v>
      </c>
      <c r="L348" s="87">
        <v>832.99794415999997</v>
      </c>
    </row>
    <row r="349" spans="1:12" ht="12.75" customHeight="1" x14ac:dyDescent="0.2">
      <c r="A349" s="86" t="s">
        <v>163</v>
      </c>
      <c r="B349" s="86">
        <v>4</v>
      </c>
      <c r="C349" s="87">
        <v>1119.12722502</v>
      </c>
      <c r="D349" s="87">
        <v>1112.9763903</v>
      </c>
      <c r="E349" s="87">
        <v>0</v>
      </c>
      <c r="F349" s="87">
        <v>111.29763903</v>
      </c>
      <c r="G349" s="87">
        <v>278.24409758000002</v>
      </c>
      <c r="H349" s="87">
        <v>556.48819515000002</v>
      </c>
      <c r="I349" s="87">
        <v>0</v>
      </c>
      <c r="J349" s="87">
        <v>612.13701466999999</v>
      </c>
      <c r="K349" s="87">
        <v>723.43465370000001</v>
      </c>
      <c r="L349" s="87">
        <v>834.73229273000004</v>
      </c>
    </row>
    <row r="350" spans="1:12" ht="12.75" customHeight="1" x14ac:dyDescent="0.2">
      <c r="A350" s="86" t="s">
        <v>163</v>
      </c>
      <c r="B350" s="86">
        <v>5</v>
      </c>
      <c r="C350" s="87">
        <v>1115.65507693</v>
      </c>
      <c r="D350" s="87">
        <v>1109.5205975900001</v>
      </c>
      <c r="E350" s="87">
        <v>0</v>
      </c>
      <c r="F350" s="87">
        <v>110.95205976</v>
      </c>
      <c r="G350" s="87">
        <v>277.38014939999999</v>
      </c>
      <c r="H350" s="87">
        <v>554.76029879999999</v>
      </c>
      <c r="I350" s="87">
        <v>0</v>
      </c>
      <c r="J350" s="87">
        <v>610.23632867000003</v>
      </c>
      <c r="K350" s="87">
        <v>721.18838843000003</v>
      </c>
      <c r="L350" s="87">
        <v>832.14044819000003</v>
      </c>
    </row>
    <row r="351" spans="1:12" ht="12.75" customHeight="1" x14ac:dyDescent="0.2">
      <c r="A351" s="86" t="s">
        <v>163</v>
      </c>
      <c r="B351" s="86">
        <v>6</v>
      </c>
      <c r="C351" s="87">
        <v>1119.7919518599999</v>
      </c>
      <c r="D351" s="87">
        <v>1113.7185702700001</v>
      </c>
      <c r="E351" s="87">
        <v>0</v>
      </c>
      <c r="F351" s="87">
        <v>111.37185703</v>
      </c>
      <c r="G351" s="87">
        <v>278.42964257</v>
      </c>
      <c r="H351" s="87">
        <v>556.85928514</v>
      </c>
      <c r="I351" s="87">
        <v>0</v>
      </c>
      <c r="J351" s="87">
        <v>612.54521365000005</v>
      </c>
      <c r="K351" s="87">
        <v>723.91707068000005</v>
      </c>
      <c r="L351" s="87">
        <v>835.28892770000004</v>
      </c>
    </row>
    <row r="352" spans="1:12" ht="12.75" customHeight="1" x14ac:dyDescent="0.2">
      <c r="A352" s="86" t="s">
        <v>163</v>
      </c>
      <c r="B352" s="86">
        <v>7</v>
      </c>
      <c r="C352" s="87">
        <v>1091.9136995700001</v>
      </c>
      <c r="D352" s="87">
        <v>1085.9204671699999</v>
      </c>
      <c r="E352" s="87">
        <v>0</v>
      </c>
      <c r="F352" s="87">
        <v>108.59204672</v>
      </c>
      <c r="G352" s="87">
        <v>271.48011679000001</v>
      </c>
      <c r="H352" s="87">
        <v>542.96023359000003</v>
      </c>
      <c r="I352" s="87">
        <v>0</v>
      </c>
      <c r="J352" s="87">
        <v>597.25625693999996</v>
      </c>
      <c r="K352" s="87">
        <v>705.84830366000006</v>
      </c>
      <c r="L352" s="87">
        <v>814.44035038000004</v>
      </c>
    </row>
    <row r="353" spans="1:12" ht="12.75" customHeight="1" x14ac:dyDescent="0.2">
      <c r="A353" s="86" t="s">
        <v>163</v>
      </c>
      <c r="B353" s="86">
        <v>8</v>
      </c>
      <c r="C353" s="87">
        <v>939.85617499</v>
      </c>
      <c r="D353" s="87">
        <v>934.79640070999994</v>
      </c>
      <c r="E353" s="87">
        <v>0</v>
      </c>
      <c r="F353" s="87">
        <v>93.479640070000002</v>
      </c>
      <c r="G353" s="87">
        <v>233.69910017999999</v>
      </c>
      <c r="H353" s="87">
        <v>467.39820035999998</v>
      </c>
      <c r="I353" s="87">
        <v>0</v>
      </c>
      <c r="J353" s="87">
        <v>514.13802038999995</v>
      </c>
      <c r="K353" s="87">
        <v>607.61766046000002</v>
      </c>
      <c r="L353" s="87">
        <v>701.09730052999998</v>
      </c>
    </row>
    <row r="354" spans="1:12" ht="12.75" customHeight="1" x14ac:dyDescent="0.2">
      <c r="A354" s="86" t="s">
        <v>163</v>
      </c>
      <c r="B354" s="86">
        <v>9</v>
      </c>
      <c r="C354" s="87">
        <v>823.77211014</v>
      </c>
      <c r="D354" s="87">
        <v>819.58163489000003</v>
      </c>
      <c r="E354" s="87">
        <v>0</v>
      </c>
      <c r="F354" s="87">
        <v>81.958163490000004</v>
      </c>
      <c r="G354" s="87">
        <v>204.89540872000001</v>
      </c>
      <c r="H354" s="87">
        <v>409.79081745000002</v>
      </c>
      <c r="I354" s="87">
        <v>0</v>
      </c>
      <c r="J354" s="87">
        <v>450.76989918999999</v>
      </c>
      <c r="K354" s="87">
        <v>532.72806267999999</v>
      </c>
      <c r="L354" s="87">
        <v>614.68622617000005</v>
      </c>
    </row>
    <row r="355" spans="1:12" ht="12.75" customHeight="1" x14ac:dyDescent="0.2">
      <c r="A355" s="86" t="s">
        <v>163</v>
      </c>
      <c r="B355" s="86">
        <v>10</v>
      </c>
      <c r="C355" s="87">
        <v>760.13930547999996</v>
      </c>
      <c r="D355" s="87">
        <v>756.00489471000003</v>
      </c>
      <c r="E355" s="87">
        <v>0</v>
      </c>
      <c r="F355" s="87">
        <v>75.600489469999999</v>
      </c>
      <c r="G355" s="87">
        <v>189.00122368000001</v>
      </c>
      <c r="H355" s="87">
        <v>378.00244736000002</v>
      </c>
      <c r="I355" s="87">
        <v>0</v>
      </c>
      <c r="J355" s="87">
        <v>415.80269208999999</v>
      </c>
      <c r="K355" s="87">
        <v>491.40318156000001</v>
      </c>
      <c r="L355" s="87">
        <v>567.00367102999996</v>
      </c>
    </row>
    <row r="356" spans="1:12" ht="12.75" customHeight="1" x14ac:dyDescent="0.2">
      <c r="A356" s="86" t="s">
        <v>163</v>
      </c>
      <c r="B356" s="86">
        <v>11</v>
      </c>
      <c r="C356" s="87">
        <v>753.09502438000004</v>
      </c>
      <c r="D356" s="87">
        <v>749.17223031000003</v>
      </c>
      <c r="E356" s="87">
        <v>0</v>
      </c>
      <c r="F356" s="87">
        <v>74.917223030000002</v>
      </c>
      <c r="G356" s="87">
        <v>187.29305758000001</v>
      </c>
      <c r="H356" s="87">
        <v>374.58611516000002</v>
      </c>
      <c r="I356" s="87">
        <v>0</v>
      </c>
      <c r="J356" s="87">
        <v>412.04472666999999</v>
      </c>
      <c r="K356" s="87">
        <v>486.96194969999999</v>
      </c>
      <c r="L356" s="87">
        <v>561.87917273000005</v>
      </c>
    </row>
    <row r="357" spans="1:12" ht="12.75" customHeight="1" x14ac:dyDescent="0.2">
      <c r="A357" s="86" t="s">
        <v>163</v>
      </c>
      <c r="B357" s="86">
        <v>12</v>
      </c>
      <c r="C357" s="87">
        <v>755.53211987999998</v>
      </c>
      <c r="D357" s="87">
        <v>751.58404451000001</v>
      </c>
      <c r="E357" s="87">
        <v>0</v>
      </c>
      <c r="F357" s="87">
        <v>75.158404450000006</v>
      </c>
      <c r="G357" s="87">
        <v>187.89601113000001</v>
      </c>
      <c r="H357" s="87">
        <v>375.79202226000001</v>
      </c>
      <c r="I357" s="87">
        <v>0</v>
      </c>
      <c r="J357" s="87">
        <v>413.37122448000002</v>
      </c>
      <c r="K357" s="87">
        <v>488.52962893</v>
      </c>
      <c r="L357" s="87">
        <v>563.68803337999998</v>
      </c>
    </row>
    <row r="358" spans="1:12" ht="12.75" customHeight="1" x14ac:dyDescent="0.2">
      <c r="A358" s="86" t="s">
        <v>163</v>
      </c>
      <c r="B358" s="86">
        <v>13</v>
      </c>
      <c r="C358" s="87">
        <v>740.02562401</v>
      </c>
      <c r="D358" s="87">
        <v>736.13775995000003</v>
      </c>
      <c r="E358" s="87">
        <v>0</v>
      </c>
      <c r="F358" s="87">
        <v>73.613776000000001</v>
      </c>
      <c r="G358" s="87">
        <v>184.03443999000001</v>
      </c>
      <c r="H358" s="87">
        <v>368.06887998000002</v>
      </c>
      <c r="I358" s="87">
        <v>0</v>
      </c>
      <c r="J358" s="87">
        <v>404.87576797000003</v>
      </c>
      <c r="K358" s="87">
        <v>478.48954397</v>
      </c>
      <c r="L358" s="87">
        <v>552.10331996000002</v>
      </c>
    </row>
    <row r="359" spans="1:12" ht="12.75" customHeight="1" x14ac:dyDescent="0.2">
      <c r="A359" s="86" t="s">
        <v>163</v>
      </c>
      <c r="B359" s="86">
        <v>14</v>
      </c>
      <c r="C359" s="87">
        <v>746.23805054000002</v>
      </c>
      <c r="D359" s="87">
        <v>742.28930230000003</v>
      </c>
      <c r="E359" s="87">
        <v>0</v>
      </c>
      <c r="F359" s="87">
        <v>74.228930230000003</v>
      </c>
      <c r="G359" s="87">
        <v>185.57232558000001</v>
      </c>
      <c r="H359" s="87">
        <v>371.14465115000002</v>
      </c>
      <c r="I359" s="87">
        <v>0</v>
      </c>
      <c r="J359" s="87">
        <v>408.25911626999999</v>
      </c>
      <c r="K359" s="87">
        <v>482.4880465</v>
      </c>
      <c r="L359" s="87">
        <v>556.71697673000006</v>
      </c>
    </row>
    <row r="360" spans="1:12" ht="12.75" customHeight="1" x14ac:dyDescent="0.2">
      <c r="A360" s="86" t="s">
        <v>163</v>
      </c>
      <c r="B360" s="86">
        <v>15</v>
      </c>
      <c r="C360" s="87">
        <v>763.35481693999998</v>
      </c>
      <c r="D360" s="87">
        <v>759.26614479</v>
      </c>
      <c r="E360" s="87">
        <v>0</v>
      </c>
      <c r="F360" s="87">
        <v>75.926614479999998</v>
      </c>
      <c r="G360" s="87">
        <v>189.8165362</v>
      </c>
      <c r="H360" s="87">
        <v>379.6330724</v>
      </c>
      <c r="I360" s="87">
        <v>0</v>
      </c>
      <c r="J360" s="87">
        <v>417.59637963</v>
      </c>
      <c r="K360" s="87">
        <v>493.52299411000001</v>
      </c>
      <c r="L360" s="87">
        <v>569.44960859000003</v>
      </c>
    </row>
    <row r="361" spans="1:12" ht="12.75" customHeight="1" x14ac:dyDescent="0.2">
      <c r="A361" s="86" t="s">
        <v>163</v>
      </c>
      <c r="B361" s="86">
        <v>16</v>
      </c>
      <c r="C361" s="87">
        <v>771.53571437000005</v>
      </c>
      <c r="D361" s="87">
        <v>767.58850702999996</v>
      </c>
      <c r="E361" s="87">
        <v>0</v>
      </c>
      <c r="F361" s="87">
        <v>76.758850699999996</v>
      </c>
      <c r="G361" s="87">
        <v>191.89712675999999</v>
      </c>
      <c r="H361" s="87">
        <v>383.79425351999998</v>
      </c>
      <c r="I361" s="87">
        <v>0</v>
      </c>
      <c r="J361" s="87">
        <v>422.17367887</v>
      </c>
      <c r="K361" s="87">
        <v>498.93252956999999</v>
      </c>
      <c r="L361" s="87">
        <v>575.69138026999997</v>
      </c>
    </row>
    <row r="362" spans="1:12" ht="12.75" customHeight="1" x14ac:dyDescent="0.2">
      <c r="A362" s="86" t="s">
        <v>163</v>
      </c>
      <c r="B362" s="86">
        <v>17</v>
      </c>
      <c r="C362" s="87">
        <v>776.40212767000003</v>
      </c>
      <c r="D362" s="87">
        <v>772.46911205000004</v>
      </c>
      <c r="E362" s="87">
        <v>0</v>
      </c>
      <c r="F362" s="87">
        <v>77.246911209999993</v>
      </c>
      <c r="G362" s="87">
        <v>193.11727801000001</v>
      </c>
      <c r="H362" s="87">
        <v>386.23455603000002</v>
      </c>
      <c r="I362" s="87">
        <v>0</v>
      </c>
      <c r="J362" s="87">
        <v>424.85801163000002</v>
      </c>
      <c r="K362" s="87">
        <v>502.10492283000002</v>
      </c>
      <c r="L362" s="87">
        <v>579.35183403999997</v>
      </c>
    </row>
    <row r="363" spans="1:12" ht="12.75" customHeight="1" x14ac:dyDescent="0.2">
      <c r="A363" s="86" t="s">
        <v>163</v>
      </c>
      <c r="B363" s="86">
        <v>18</v>
      </c>
      <c r="C363" s="87">
        <v>780.12361954999994</v>
      </c>
      <c r="D363" s="87">
        <v>775.77334327999995</v>
      </c>
      <c r="E363" s="87">
        <v>0</v>
      </c>
      <c r="F363" s="87">
        <v>77.577334329999999</v>
      </c>
      <c r="G363" s="87">
        <v>193.94333581999999</v>
      </c>
      <c r="H363" s="87">
        <v>387.88667163999997</v>
      </c>
      <c r="I363" s="87">
        <v>0</v>
      </c>
      <c r="J363" s="87">
        <v>426.67533880000002</v>
      </c>
      <c r="K363" s="87">
        <v>504.25267313000001</v>
      </c>
      <c r="L363" s="87">
        <v>581.83000746000005</v>
      </c>
    </row>
    <row r="364" spans="1:12" ht="12.75" customHeight="1" x14ac:dyDescent="0.2">
      <c r="A364" s="86" t="s">
        <v>163</v>
      </c>
      <c r="B364" s="86">
        <v>19</v>
      </c>
      <c r="C364" s="87">
        <v>783.58401584000001</v>
      </c>
      <c r="D364" s="87">
        <v>778.73379223999996</v>
      </c>
      <c r="E364" s="87">
        <v>0</v>
      </c>
      <c r="F364" s="87">
        <v>77.873379220000004</v>
      </c>
      <c r="G364" s="87">
        <v>194.68344805999999</v>
      </c>
      <c r="H364" s="87">
        <v>389.36689611999998</v>
      </c>
      <c r="I364" s="87">
        <v>0</v>
      </c>
      <c r="J364" s="87">
        <v>428.30358573000001</v>
      </c>
      <c r="K364" s="87">
        <v>506.17696496000002</v>
      </c>
      <c r="L364" s="87">
        <v>584.05034418000002</v>
      </c>
    </row>
    <row r="365" spans="1:12" ht="12.75" customHeight="1" x14ac:dyDescent="0.2">
      <c r="A365" s="86" t="s">
        <v>163</v>
      </c>
      <c r="B365" s="86">
        <v>20</v>
      </c>
      <c r="C365" s="87">
        <v>764.49246436999999</v>
      </c>
      <c r="D365" s="87">
        <v>760.53734811000004</v>
      </c>
      <c r="E365" s="87">
        <v>0</v>
      </c>
      <c r="F365" s="87">
        <v>76.053734809999995</v>
      </c>
      <c r="G365" s="87">
        <v>190.13433703000001</v>
      </c>
      <c r="H365" s="87">
        <v>380.26867406000002</v>
      </c>
      <c r="I365" s="87">
        <v>0</v>
      </c>
      <c r="J365" s="87">
        <v>418.29554145999998</v>
      </c>
      <c r="K365" s="87">
        <v>494.34927627000002</v>
      </c>
      <c r="L365" s="87">
        <v>570.40301108000006</v>
      </c>
    </row>
    <row r="366" spans="1:12" ht="12.75" customHeight="1" x14ac:dyDescent="0.2">
      <c r="A366" s="86" t="s">
        <v>163</v>
      </c>
      <c r="B366" s="86">
        <v>21</v>
      </c>
      <c r="C366" s="87">
        <v>763.73317281000004</v>
      </c>
      <c r="D366" s="87">
        <v>759.71837019999998</v>
      </c>
      <c r="E366" s="87">
        <v>0</v>
      </c>
      <c r="F366" s="87">
        <v>75.971837019999995</v>
      </c>
      <c r="G366" s="87">
        <v>189.92959255</v>
      </c>
      <c r="H366" s="87">
        <v>379.85918509999999</v>
      </c>
      <c r="I366" s="87">
        <v>0</v>
      </c>
      <c r="J366" s="87">
        <v>417.84510361000002</v>
      </c>
      <c r="K366" s="87">
        <v>493.81694062999998</v>
      </c>
      <c r="L366" s="87">
        <v>569.78877765000004</v>
      </c>
    </row>
    <row r="367" spans="1:12" ht="12.75" customHeight="1" x14ac:dyDescent="0.2">
      <c r="A367" s="86" t="s">
        <v>163</v>
      </c>
      <c r="B367" s="86">
        <v>22</v>
      </c>
      <c r="C367" s="87">
        <v>805.79518952000001</v>
      </c>
      <c r="D367" s="87">
        <v>801.18792322000002</v>
      </c>
      <c r="E367" s="87">
        <v>0</v>
      </c>
      <c r="F367" s="87">
        <v>80.118792319999997</v>
      </c>
      <c r="G367" s="87">
        <v>200.29698081000001</v>
      </c>
      <c r="H367" s="87">
        <v>400.59396161000001</v>
      </c>
      <c r="I367" s="87">
        <v>0</v>
      </c>
      <c r="J367" s="87">
        <v>440.65335777000001</v>
      </c>
      <c r="K367" s="87">
        <v>520.77215008999997</v>
      </c>
      <c r="L367" s="87">
        <v>600.89094241999999</v>
      </c>
    </row>
    <row r="368" spans="1:12" ht="12.75" customHeight="1" x14ac:dyDescent="0.2">
      <c r="A368" s="86" t="s">
        <v>163</v>
      </c>
      <c r="B368" s="86">
        <v>23</v>
      </c>
      <c r="C368" s="87">
        <v>925.46291154999994</v>
      </c>
      <c r="D368" s="87">
        <v>919.92813068999999</v>
      </c>
      <c r="E368" s="87">
        <v>0</v>
      </c>
      <c r="F368" s="87">
        <v>91.992813069999997</v>
      </c>
      <c r="G368" s="87">
        <v>229.98203267</v>
      </c>
      <c r="H368" s="87">
        <v>459.96406535</v>
      </c>
      <c r="I368" s="87">
        <v>0</v>
      </c>
      <c r="J368" s="87">
        <v>505.96047188</v>
      </c>
      <c r="K368" s="87">
        <v>597.95328495000001</v>
      </c>
      <c r="L368" s="87">
        <v>689.94609802000002</v>
      </c>
    </row>
    <row r="369" spans="1:12" ht="12.75" customHeight="1" x14ac:dyDescent="0.2">
      <c r="A369" s="86" t="s">
        <v>163</v>
      </c>
      <c r="B369" s="86">
        <v>24</v>
      </c>
      <c r="C369" s="87">
        <v>1069.6511282399999</v>
      </c>
      <c r="D369" s="87">
        <v>1063.81473766</v>
      </c>
      <c r="E369" s="87">
        <v>0</v>
      </c>
      <c r="F369" s="87">
        <v>106.38147377</v>
      </c>
      <c r="G369" s="87">
        <v>265.95368442</v>
      </c>
      <c r="H369" s="87">
        <v>531.90736883</v>
      </c>
      <c r="I369" s="87">
        <v>0</v>
      </c>
      <c r="J369" s="87">
        <v>585.09810571000003</v>
      </c>
      <c r="K369" s="87">
        <v>691.47957947999998</v>
      </c>
      <c r="L369" s="87">
        <v>797.86105325000005</v>
      </c>
    </row>
    <row r="370" spans="1:12" ht="12.75" customHeight="1" x14ac:dyDescent="0.2">
      <c r="A370" s="86" t="s">
        <v>164</v>
      </c>
      <c r="B370" s="86">
        <v>1</v>
      </c>
      <c r="C370" s="87">
        <v>1056.17800794</v>
      </c>
      <c r="D370" s="87">
        <v>1049.9695982000001</v>
      </c>
      <c r="E370" s="87">
        <v>0</v>
      </c>
      <c r="F370" s="87">
        <v>104.99695982</v>
      </c>
      <c r="G370" s="87">
        <v>262.49239955000002</v>
      </c>
      <c r="H370" s="87">
        <v>524.98479910000003</v>
      </c>
      <c r="I370" s="87">
        <v>0</v>
      </c>
      <c r="J370" s="87">
        <v>577.48327901000005</v>
      </c>
      <c r="K370" s="87">
        <v>682.48023882999996</v>
      </c>
      <c r="L370" s="87">
        <v>787.47719864999999</v>
      </c>
    </row>
    <row r="371" spans="1:12" ht="12.75" customHeight="1" x14ac:dyDescent="0.2">
      <c r="A371" s="86" t="s">
        <v>164</v>
      </c>
      <c r="B371" s="86">
        <v>2</v>
      </c>
      <c r="C371" s="87">
        <v>1124.05987989</v>
      </c>
      <c r="D371" s="87">
        <v>1113.41820009</v>
      </c>
      <c r="E371" s="87">
        <v>0</v>
      </c>
      <c r="F371" s="87">
        <v>111.34182001000001</v>
      </c>
      <c r="G371" s="87">
        <v>278.35455001999998</v>
      </c>
      <c r="H371" s="87">
        <v>556.70910004999996</v>
      </c>
      <c r="I371" s="87">
        <v>0</v>
      </c>
      <c r="J371" s="87">
        <v>612.38001005000001</v>
      </c>
      <c r="K371" s="87">
        <v>723.72183006</v>
      </c>
      <c r="L371" s="87">
        <v>835.06365006999999</v>
      </c>
    </row>
    <row r="372" spans="1:12" ht="12.75" customHeight="1" x14ac:dyDescent="0.2">
      <c r="A372" s="86" t="s">
        <v>164</v>
      </c>
      <c r="B372" s="86">
        <v>3</v>
      </c>
      <c r="C372" s="87">
        <v>1121.5732763000001</v>
      </c>
      <c r="D372" s="87">
        <v>1111.1950811199999</v>
      </c>
      <c r="E372" s="87">
        <v>0</v>
      </c>
      <c r="F372" s="87">
        <v>111.11950811</v>
      </c>
      <c r="G372" s="87">
        <v>277.79877027999999</v>
      </c>
      <c r="H372" s="87">
        <v>555.59754055999997</v>
      </c>
      <c r="I372" s="87">
        <v>0</v>
      </c>
      <c r="J372" s="87">
        <v>611.15729462000002</v>
      </c>
      <c r="K372" s="87">
        <v>722.27680272999999</v>
      </c>
      <c r="L372" s="87">
        <v>833.39631083999996</v>
      </c>
    </row>
    <row r="373" spans="1:12" ht="12.75" customHeight="1" x14ac:dyDescent="0.2">
      <c r="A373" s="86" t="s">
        <v>164</v>
      </c>
      <c r="B373" s="86">
        <v>4</v>
      </c>
      <c r="C373" s="87">
        <v>1113.1932983500001</v>
      </c>
      <c r="D373" s="87">
        <v>1104.23184745</v>
      </c>
      <c r="E373" s="87">
        <v>0</v>
      </c>
      <c r="F373" s="87">
        <v>110.42318475</v>
      </c>
      <c r="G373" s="87">
        <v>276.05796185999998</v>
      </c>
      <c r="H373" s="87">
        <v>552.11592372999996</v>
      </c>
      <c r="I373" s="87">
        <v>0</v>
      </c>
      <c r="J373" s="87">
        <v>607.32751610000003</v>
      </c>
      <c r="K373" s="87">
        <v>717.75070084000004</v>
      </c>
      <c r="L373" s="87">
        <v>828.17388559000005</v>
      </c>
    </row>
    <row r="374" spans="1:12" ht="12.75" customHeight="1" x14ac:dyDescent="0.2">
      <c r="A374" s="86" t="s">
        <v>164</v>
      </c>
      <c r="B374" s="86">
        <v>5</v>
      </c>
      <c r="C374" s="87">
        <v>1111.08604648</v>
      </c>
      <c r="D374" s="87">
        <v>1102.07231357</v>
      </c>
      <c r="E374" s="87">
        <v>0</v>
      </c>
      <c r="F374" s="87">
        <v>110.20723135999999</v>
      </c>
      <c r="G374" s="87">
        <v>275.51807839000003</v>
      </c>
      <c r="H374" s="87">
        <v>551.03615678999995</v>
      </c>
      <c r="I374" s="87">
        <v>0</v>
      </c>
      <c r="J374" s="87">
        <v>606.13977246000002</v>
      </c>
      <c r="K374" s="87">
        <v>716.34700382000005</v>
      </c>
      <c r="L374" s="87">
        <v>826.55423517999998</v>
      </c>
    </row>
    <row r="375" spans="1:12" ht="12.75" customHeight="1" x14ac:dyDescent="0.2">
      <c r="A375" s="86" t="s">
        <v>164</v>
      </c>
      <c r="B375" s="86">
        <v>6</v>
      </c>
      <c r="C375" s="87">
        <v>1113.76752463</v>
      </c>
      <c r="D375" s="87">
        <v>1105.0569924700001</v>
      </c>
      <c r="E375" s="87">
        <v>0</v>
      </c>
      <c r="F375" s="87">
        <v>110.50569925000001</v>
      </c>
      <c r="G375" s="87">
        <v>276.26424811999999</v>
      </c>
      <c r="H375" s="87">
        <v>552.52849623999998</v>
      </c>
      <c r="I375" s="87">
        <v>0</v>
      </c>
      <c r="J375" s="87">
        <v>607.78134585999999</v>
      </c>
      <c r="K375" s="87">
        <v>718.28704511000001</v>
      </c>
      <c r="L375" s="87">
        <v>828.79274435000002</v>
      </c>
    </row>
    <row r="376" spans="1:12" ht="12.75" customHeight="1" x14ac:dyDescent="0.2">
      <c r="A376" s="86" t="s">
        <v>164</v>
      </c>
      <c r="B376" s="86">
        <v>7</v>
      </c>
      <c r="C376" s="87">
        <v>1048.25490924</v>
      </c>
      <c r="D376" s="87">
        <v>1041.4519794600001</v>
      </c>
      <c r="E376" s="87">
        <v>0</v>
      </c>
      <c r="F376" s="87">
        <v>104.14519795</v>
      </c>
      <c r="G376" s="87">
        <v>260.36299487000002</v>
      </c>
      <c r="H376" s="87">
        <v>520.72598973000004</v>
      </c>
      <c r="I376" s="87">
        <v>0</v>
      </c>
      <c r="J376" s="87">
        <v>572.79858869999998</v>
      </c>
      <c r="K376" s="87">
        <v>676.94378664999999</v>
      </c>
      <c r="L376" s="87">
        <v>781.0889846</v>
      </c>
    </row>
    <row r="377" spans="1:12" ht="12.75" customHeight="1" x14ac:dyDescent="0.2">
      <c r="A377" s="86" t="s">
        <v>164</v>
      </c>
      <c r="B377" s="86">
        <v>8</v>
      </c>
      <c r="C377" s="87">
        <v>874.96274856000002</v>
      </c>
      <c r="D377" s="87">
        <v>869.42491175999999</v>
      </c>
      <c r="E377" s="87">
        <v>0</v>
      </c>
      <c r="F377" s="87">
        <v>86.942491180000005</v>
      </c>
      <c r="G377" s="87">
        <v>217.35622794</v>
      </c>
      <c r="H377" s="87">
        <v>434.71245587999999</v>
      </c>
      <c r="I377" s="87">
        <v>0</v>
      </c>
      <c r="J377" s="87">
        <v>478.18370147000002</v>
      </c>
      <c r="K377" s="87">
        <v>565.12619264</v>
      </c>
      <c r="L377" s="87">
        <v>652.06868382000005</v>
      </c>
    </row>
    <row r="378" spans="1:12" ht="12.75" customHeight="1" x14ac:dyDescent="0.2">
      <c r="A378" s="86" t="s">
        <v>164</v>
      </c>
      <c r="B378" s="86">
        <v>9</v>
      </c>
      <c r="C378" s="87">
        <v>779.11646394000002</v>
      </c>
      <c r="D378" s="87">
        <v>774.31796972999996</v>
      </c>
      <c r="E378" s="87">
        <v>0</v>
      </c>
      <c r="F378" s="87">
        <v>77.431796969999994</v>
      </c>
      <c r="G378" s="87">
        <v>193.57949242999999</v>
      </c>
      <c r="H378" s="87">
        <v>387.15898486999998</v>
      </c>
      <c r="I378" s="87">
        <v>0</v>
      </c>
      <c r="J378" s="87">
        <v>425.87488335</v>
      </c>
      <c r="K378" s="87">
        <v>503.30668032</v>
      </c>
      <c r="L378" s="87">
        <v>580.7384773</v>
      </c>
    </row>
    <row r="379" spans="1:12" ht="12.75" customHeight="1" x14ac:dyDescent="0.2">
      <c r="A379" s="86" t="s">
        <v>164</v>
      </c>
      <c r="B379" s="86">
        <v>10</v>
      </c>
      <c r="C379" s="87">
        <v>744.11490205999996</v>
      </c>
      <c r="D379" s="87">
        <v>740.22848866000004</v>
      </c>
      <c r="E379" s="87">
        <v>0</v>
      </c>
      <c r="F379" s="87">
        <v>74.022848870000004</v>
      </c>
      <c r="G379" s="87">
        <v>185.05712217000001</v>
      </c>
      <c r="H379" s="87">
        <v>370.11424433000002</v>
      </c>
      <c r="I379" s="87">
        <v>0</v>
      </c>
      <c r="J379" s="87">
        <v>407.12566876</v>
      </c>
      <c r="K379" s="87">
        <v>481.14851763000001</v>
      </c>
      <c r="L379" s="87">
        <v>555.17136649999998</v>
      </c>
    </row>
    <row r="380" spans="1:12" ht="12.75" customHeight="1" x14ac:dyDescent="0.2">
      <c r="A380" s="86" t="s">
        <v>164</v>
      </c>
      <c r="B380" s="86">
        <v>11</v>
      </c>
      <c r="C380" s="87">
        <v>741.97793208999997</v>
      </c>
      <c r="D380" s="87">
        <v>738.23557248999998</v>
      </c>
      <c r="E380" s="87">
        <v>0</v>
      </c>
      <c r="F380" s="87">
        <v>73.823557249999993</v>
      </c>
      <c r="G380" s="87">
        <v>184.55889311999999</v>
      </c>
      <c r="H380" s="87">
        <v>369.11778624999999</v>
      </c>
      <c r="I380" s="87">
        <v>0</v>
      </c>
      <c r="J380" s="87">
        <v>406.02956487</v>
      </c>
      <c r="K380" s="87">
        <v>479.85312212000002</v>
      </c>
      <c r="L380" s="87">
        <v>553.67667936999999</v>
      </c>
    </row>
    <row r="381" spans="1:12" ht="12.75" customHeight="1" x14ac:dyDescent="0.2">
      <c r="A381" s="86" t="s">
        <v>164</v>
      </c>
      <c r="B381" s="86">
        <v>12</v>
      </c>
      <c r="C381" s="87">
        <v>723.05438471000002</v>
      </c>
      <c r="D381" s="87">
        <v>719.56583390000003</v>
      </c>
      <c r="E381" s="87">
        <v>0</v>
      </c>
      <c r="F381" s="87">
        <v>71.956583390000006</v>
      </c>
      <c r="G381" s="87">
        <v>179.89145848000001</v>
      </c>
      <c r="H381" s="87">
        <v>359.78291695000001</v>
      </c>
      <c r="I381" s="87">
        <v>0</v>
      </c>
      <c r="J381" s="87">
        <v>395.76120865000001</v>
      </c>
      <c r="K381" s="87">
        <v>467.71779204000001</v>
      </c>
      <c r="L381" s="87">
        <v>539.67437543000005</v>
      </c>
    </row>
    <row r="382" spans="1:12" ht="12.75" customHeight="1" x14ac:dyDescent="0.2">
      <c r="A382" s="86" t="s">
        <v>164</v>
      </c>
      <c r="B382" s="86">
        <v>13</v>
      </c>
      <c r="C382" s="87">
        <v>727.50512701000002</v>
      </c>
      <c r="D382" s="87">
        <v>723.97729938999998</v>
      </c>
      <c r="E382" s="87">
        <v>0</v>
      </c>
      <c r="F382" s="87">
        <v>72.397729940000005</v>
      </c>
      <c r="G382" s="87">
        <v>180.99432485</v>
      </c>
      <c r="H382" s="87">
        <v>361.9886497</v>
      </c>
      <c r="I382" s="87">
        <v>0</v>
      </c>
      <c r="J382" s="87">
        <v>398.18751465999998</v>
      </c>
      <c r="K382" s="87">
        <v>470.58524460000001</v>
      </c>
      <c r="L382" s="87">
        <v>542.98297453999999</v>
      </c>
    </row>
    <row r="383" spans="1:12" ht="12.75" customHeight="1" x14ac:dyDescent="0.2">
      <c r="A383" s="86" t="s">
        <v>164</v>
      </c>
      <c r="B383" s="86">
        <v>14</v>
      </c>
      <c r="C383" s="87">
        <v>726.76642495999999</v>
      </c>
      <c r="D383" s="87">
        <v>723.53277248999996</v>
      </c>
      <c r="E383" s="87">
        <v>0</v>
      </c>
      <c r="F383" s="87">
        <v>72.353277250000005</v>
      </c>
      <c r="G383" s="87">
        <v>180.88319311999999</v>
      </c>
      <c r="H383" s="87">
        <v>361.76638624999998</v>
      </c>
      <c r="I383" s="87">
        <v>0</v>
      </c>
      <c r="J383" s="87">
        <v>397.94302486999999</v>
      </c>
      <c r="K383" s="87">
        <v>470.29630212000001</v>
      </c>
      <c r="L383" s="87">
        <v>542.64957936999997</v>
      </c>
    </row>
    <row r="384" spans="1:12" ht="12.75" customHeight="1" x14ac:dyDescent="0.2">
      <c r="A384" s="86" t="s">
        <v>164</v>
      </c>
      <c r="B384" s="86">
        <v>15</v>
      </c>
      <c r="C384" s="87">
        <v>732.01779813999997</v>
      </c>
      <c r="D384" s="87">
        <v>728.76743263000003</v>
      </c>
      <c r="E384" s="87">
        <v>0</v>
      </c>
      <c r="F384" s="87">
        <v>72.876743259999998</v>
      </c>
      <c r="G384" s="87">
        <v>182.19185816000001</v>
      </c>
      <c r="H384" s="87">
        <v>364.38371632000002</v>
      </c>
      <c r="I384" s="87">
        <v>0</v>
      </c>
      <c r="J384" s="87">
        <v>400.82208795000003</v>
      </c>
      <c r="K384" s="87">
        <v>473.69883120999998</v>
      </c>
      <c r="L384" s="87">
        <v>546.57557446999999</v>
      </c>
    </row>
    <row r="385" spans="1:12" ht="12.75" customHeight="1" x14ac:dyDescent="0.2">
      <c r="A385" s="86" t="s">
        <v>164</v>
      </c>
      <c r="B385" s="86">
        <v>16</v>
      </c>
      <c r="C385" s="87">
        <v>772.53663494</v>
      </c>
      <c r="D385" s="87">
        <v>768.81327694000004</v>
      </c>
      <c r="E385" s="87">
        <v>0</v>
      </c>
      <c r="F385" s="87">
        <v>76.881327690000006</v>
      </c>
      <c r="G385" s="87">
        <v>192.20331924000001</v>
      </c>
      <c r="H385" s="87">
        <v>384.40663847000002</v>
      </c>
      <c r="I385" s="87">
        <v>0</v>
      </c>
      <c r="J385" s="87">
        <v>422.84730231999998</v>
      </c>
      <c r="K385" s="87">
        <v>499.72863001000002</v>
      </c>
      <c r="L385" s="87">
        <v>576.60995771</v>
      </c>
    </row>
    <row r="386" spans="1:12" ht="12.75" customHeight="1" x14ac:dyDescent="0.2">
      <c r="A386" s="86" t="s">
        <v>164</v>
      </c>
      <c r="B386" s="86">
        <v>17</v>
      </c>
      <c r="C386" s="87">
        <v>751.67539416</v>
      </c>
      <c r="D386" s="87">
        <v>747.31547010999998</v>
      </c>
      <c r="E386" s="87">
        <v>0</v>
      </c>
      <c r="F386" s="87">
        <v>74.73154701</v>
      </c>
      <c r="G386" s="87">
        <v>186.82886753</v>
      </c>
      <c r="H386" s="87">
        <v>373.65773505999999</v>
      </c>
      <c r="I386" s="87">
        <v>0</v>
      </c>
      <c r="J386" s="87">
        <v>411.02350855999998</v>
      </c>
      <c r="K386" s="87">
        <v>485.75505557000002</v>
      </c>
      <c r="L386" s="87">
        <v>560.48660257999995</v>
      </c>
    </row>
    <row r="387" spans="1:12" ht="12.75" customHeight="1" x14ac:dyDescent="0.2">
      <c r="A387" s="86" t="s">
        <v>164</v>
      </c>
      <c r="B387" s="86">
        <v>18</v>
      </c>
      <c r="C387" s="87">
        <v>741.06367519000003</v>
      </c>
      <c r="D387" s="87">
        <v>736.25187120999999</v>
      </c>
      <c r="E387" s="87">
        <v>0</v>
      </c>
      <c r="F387" s="87">
        <v>73.625187120000007</v>
      </c>
      <c r="G387" s="87">
        <v>184.0629678</v>
      </c>
      <c r="H387" s="87">
        <v>368.12593561</v>
      </c>
      <c r="I387" s="87">
        <v>0</v>
      </c>
      <c r="J387" s="87">
        <v>404.93852916999998</v>
      </c>
      <c r="K387" s="87">
        <v>478.56371629</v>
      </c>
      <c r="L387" s="87">
        <v>552.18890340999997</v>
      </c>
    </row>
    <row r="388" spans="1:12" ht="12.75" customHeight="1" x14ac:dyDescent="0.2">
      <c r="A388" s="86" t="s">
        <v>164</v>
      </c>
      <c r="B388" s="86">
        <v>19</v>
      </c>
      <c r="C388" s="87">
        <v>739.55344764999995</v>
      </c>
      <c r="D388" s="87">
        <v>735.41815285999996</v>
      </c>
      <c r="E388" s="87">
        <v>0</v>
      </c>
      <c r="F388" s="87">
        <v>73.541815290000002</v>
      </c>
      <c r="G388" s="87">
        <v>183.85453821999999</v>
      </c>
      <c r="H388" s="87">
        <v>367.70907642999998</v>
      </c>
      <c r="I388" s="87">
        <v>0</v>
      </c>
      <c r="J388" s="87">
        <v>404.47998407</v>
      </c>
      <c r="K388" s="87">
        <v>478.02179935999999</v>
      </c>
      <c r="L388" s="87">
        <v>551.56361464999998</v>
      </c>
    </row>
    <row r="389" spans="1:12" ht="12.75" customHeight="1" x14ac:dyDescent="0.2">
      <c r="A389" s="86" t="s">
        <v>164</v>
      </c>
      <c r="B389" s="86">
        <v>20</v>
      </c>
      <c r="C389" s="87">
        <v>741.83064520999994</v>
      </c>
      <c r="D389" s="87">
        <v>737.75638803000004</v>
      </c>
      <c r="E389" s="87">
        <v>0</v>
      </c>
      <c r="F389" s="87">
        <v>73.775638799999996</v>
      </c>
      <c r="G389" s="87">
        <v>184.43909701000001</v>
      </c>
      <c r="H389" s="87">
        <v>368.87819402000002</v>
      </c>
      <c r="I389" s="87">
        <v>0</v>
      </c>
      <c r="J389" s="87">
        <v>405.76601341999998</v>
      </c>
      <c r="K389" s="87">
        <v>479.54165222</v>
      </c>
      <c r="L389" s="87">
        <v>553.31729101999997</v>
      </c>
    </row>
    <row r="390" spans="1:12" ht="12.75" customHeight="1" x14ac:dyDescent="0.2">
      <c r="A390" s="86" t="s">
        <v>164</v>
      </c>
      <c r="B390" s="86">
        <v>21</v>
      </c>
      <c r="C390" s="87">
        <v>747.82610980000004</v>
      </c>
      <c r="D390" s="87">
        <v>743.76301009999997</v>
      </c>
      <c r="E390" s="87">
        <v>0</v>
      </c>
      <c r="F390" s="87">
        <v>74.376301010000006</v>
      </c>
      <c r="G390" s="87">
        <v>185.94075253</v>
      </c>
      <c r="H390" s="87">
        <v>371.88150504999999</v>
      </c>
      <c r="I390" s="87">
        <v>0</v>
      </c>
      <c r="J390" s="87">
        <v>409.06965556</v>
      </c>
      <c r="K390" s="87">
        <v>483.44595657000002</v>
      </c>
      <c r="L390" s="87">
        <v>557.82225758000004</v>
      </c>
    </row>
    <row r="391" spans="1:12" ht="12.75" customHeight="1" x14ac:dyDescent="0.2">
      <c r="A391" s="86" t="s">
        <v>164</v>
      </c>
      <c r="B391" s="86">
        <v>22</v>
      </c>
      <c r="C391" s="87">
        <v>803.00344978999999</v>
      </c>
      <c r="D391" s="87">
        <v>798.41445714999998</v>
      </c>
      <c r="E391" s="87">
        <v>0</v>
      </c>
      <c r="F391" s="87">
        <v>79.841445719999996</v>
      </c>
      <c r="G391" s="87">
        <v>199.60361429</v>
      </c>
      <c r="H391" s="87">
        <v>399.20722857999999</v>
      </c>
      <c r="I391" s="87">
        <v>0</v>
      </c>
      <c r="J391" s="87">
        <v>439.12795143</v>
      </c>
      <c r="K391" s="87">
        <v>518.96939714999996</v>
      </c>
      <c r="L391" s="87">
        <v>598.81084285999998</v>
      </c>
    </row>
    <row r="392" spans="1:12" ht="12.75" customHeight="1" x14ac:dyDescent="0.2">
      <c r="A392" s="86" t="s">
        <v>164</v>
      </c>
      <c r="B392" s="86">
        <v>23</v>
      </c>
      <c r="C392" s="87">
        <v>909.15687022999998</v>
      </c>
      <c r="D392" s="87">
        <v>903.60728802999995</v>
      </c>
      <c r="E392" s="87">
        <v>0</v>
      </c>
      <c r="F392" s="87">
        <v>90.360728800000004</v>
      </c>
      <c r="G392" s="87">
        <v>225.90182200999999</v>
      </c>
      <c r="H392" s="87">
        <v>451.80364401999998</v>
      </c>
      <c r="I392" s="87">
        <v>0</v>
      </c>
      <c r="J392" s="87">
        <v>496.98400842000001</v>
      </c>
      <c r="K392" s="87">
        <v>587.34473721999996</v>
      </c>
      <c r="L392" s="87">
        <v>677.70546602000002</v>
      </c>
    </row>
    <row r="393" spans="1:12" ht="12.75" customHeight="1" x14ac:dyDescent="0.2">
      <c r="A393" s="86" t="s">
        <v>164</v>
      </c>
      <c r="B393" s="86">
        <v>24</v>
      </c>
      <c r="C393" s="87">
        <v>1033.1499035899999</v>
      </c>
      <c r="D393" s="87">
        <v>1025.62457492</v>
      </c>
      <c r="E393" s="87">
        <v>0</v>
      </c>
      <c r="F393" s="87">
        <v>102.56245749</v>
      </c>
      <c r="G393" s="87">
        <v>256.40614373</v>
      </c>
      <c r="H393" s="87">
        <v>512.81228745999999</v>
      </c>
      <c r="I393" s="87">
        <v>0</v>
      </c>
      <c r="J393" s="87">
        <v>564.09351620999996</v>
      </c>
      <c r="K393" s="87">
        <v>666.6559737</v>
      </c>
      <c r="L393" s="87">
        <v>769.21843119000005</v>
      </c>
    </row>
    <row r="394" spans="1:12" ht="12.75" customHeight="1" x14ac:dyDescent="0.2">
      <c r="A394" s="86" t="s">
        <v>165</v>
      </c>
      <c r="B394" s="86">
        <v>1</v>
      </c>
      <c r="C394" s="87">
        <v>1059.27328567</v>
      </c>
      <c r="D394" s="87">
        <v>1052.12808539</v>
      </c>
      <c r="E394" s="87">
        <v>0</v>
      </c>
      <c r="F394" s="87">
        <v>105.21280854</v>
      </c>
      <c r="G394" s="87">
        <v>263.03202134999998</v>
      </c>
      <c r="H394" s="87">
        <v>526.06404269999996</v>
      </c>
      <c r="I394" s="87">
        <v>0</v>
      </c>
      <c r="J394" s="87">
        <v>578.67044696000005</v>
      </c>
      <c r="K394" s="87">
        <v>683.88325550000002</v>
      </c>
      <c r="L394" s="87">
        <v>789.09606403999999</v>
      </c>
    </row>
    <row r="395" spans="1:12" ht="12.75" customHeight="1" x14ac:dyDescent="0.2">
      <c r="A395" s="86" t="s">
        <v>165</v>
      </c>
      <c r="B395" s="86">
        <v>2</v>
      </c>
      <c r="C395" s="87">
        <v>1113.0759218000001</v>
      </c>
      <c r="D395" s="87">
        <v>1106.8642793199999</v>
      </c>
      <c r="E395" s="87">
        <v>0</v>
      </c>
      <c r="F395" s="87">
        <v>110.68642792999999</v>
      </c>
      <c r="G395" s="87">
        <v>276.71606982999998</v>
      </c>
      <c r="H395" s="87">
        <v>553.43213965999996</v>
      </c>
      <c r="I395" s="87">
        <v>0</v>
      </c>
      <c r="J395" s="87">
        <v>608.77535363000004</v>
      </c>
      <c r="K395" s="87">
        <v>719.46178155999996</v>
      </c>
      <c r="L395" s="87">
        <v>830.14820949</v>
      </c>
    </row>
    <row r="396" spans="1:12" ht="12.75" customHeight="1" x14ac:dyDescent="0.2">
      <c r="A396" s="86" t="s">
        <v>165</v>
      </c>
      <c r="B396" s="86">
        <v>3</v>
      </c>
      <c r="C396" s="87">
        <v>1116.6975730700001</v>
      </c>
      <c r="D396" s="87">
        <v>1110.9035245099999</v>
      </c>
      <c r="E396" s="87">
        <v>0</v>
      </c>
      <c r="F396" s="87">
        <v>111.09035245</v>
      </c>
      <c r="G396" s="87">
        <v>277.72588113</v>
      </c>
      <c r="H396" s="87">
        <v>555.45176226000001</v>
      </c>
      <c r="I396" s="87">
        <v>0</v>
      </c>
      <c r="J396" s="87">
        <v>610.99693848000004</v>
      </c>
      <c r="K396" s="87">
        <v>722.08729092999999</v>
      </c>
      <c r="L396" s="87">
        <v>833.17764337999995</v>
      </c>
    </row>
    <row r="397" spans="1:12" ht="12.75" customHeight="1" x14ac:dyDescent="0.2">
      <c r="A397" s="86" t="s">
        <v>165</v>
      </c>
      <c r="B397" s="86">
        <v>4</v>
      </c>
      <c r="C397" s="87">
        <v>1110.6638373000001</v>
      </c>
      <c r="D397" s="87">
        <v>1104.2424535499999</v>
      </c>
      <c r="E397" s="87">
        <v>0</v>
      </c>
      <c r="F397" s="87">
        <v>110.42424536</v>
      </c>
      <c r="G397" s="87">
        <v>276.06061339000001</v>
      </c>
      <c r="H397" s="87">
        <v>552.12122678000003</v>
      </c>
      <c r="I397" s="87">
        <v>0</v>
      </c>
      <c r="J397" s="87">
        <v>607.33334945000001</v>
      </c>
      <c r="K397" s="87">
        <v>717.75759481</v>
      </c>
      <c r="L397" s="87">
        <v>828.18184015999998</v>
      </c>
    </row>
    <row r="398" spans="1:12" ht="12.75" customHeight="1" x14ac:dyDescent="0.2">
      <c r="A398" s="86" t="s">
        <v>165</v>
      </c>
      <c r="B398" s="86">
        <v>5</v>
      </c>
      <c r="C398" s="87">
        <v>1112.6377646999999</v>
      </c>
      <c r="D398" s="87">
        <v>1098.7961658900001</v>
      </c>
      <c r="E398" s="87">
        <v>0</v>
      </c>
      <c r="F398" s="87">
        <v>109.87961659</v>
      </c>
      <c r="G398" s="87">
        <v>274.69904147</v>
      </c>
      <c r="H398" s="87">
        <v>549.39808295</v>
      </c>
      <c r="I398" s="87">
        <v>0</v>
      </c>
      <c r="J398" s="87">
        <v>604.33789123999998</v>
      </c>
      <c r="K398" s="87">
        <v>714.21750783000005</v>
      </c>
      <c r="L398" s="87">
        <v>824.09712442</v>
      </c>
    </row>
    <row r="399" spans="1:12" ht="12.75" customHeight="1" x14ac:dyDescent="0.2">
      <c r="A399" s="86" t="s">
        <v>165</v>
      </c>
      <c r="B399" s="86">
        <v>6</v>
      </c>
      <c r="C399" s="87">
        <v>1110.7928349599999</v>
      </c>
      <c r="D399" s="87">
        <v>1103.58208655</v>
      </c>
      <c r="E399" s="87">
        <v>0</v>
      </c>
      <c r="F399" s="87">
        <v>110.35820866</v>
      </c>
      <c r="G399" s="87">
        <v>275.89552164000003</v>
      </c>
      <c r="H399" s="87">
        <v>551.79104328000005</v>
      </c>
      <c r="I399" s="87">
        <v>0</v>
      </c>
      <c r="J399" s="87">
        <v>606.97014760000002</v>
      </c>
      <c r="K399" s="87">
        <v>717.32835625999996</v>
      </c>
      <c r="L399" s="87">
        <v>827.68656491000002</v>
      </c>
    </row>
    <row r="400" spans="1:12" ht="12.75" customHeight="1" x14ac:dyDescent="0.2">
      <c r="A400" s="86" t="s">
        <v>165</v>
      </c>
      <c r="B400" s="86">
        <v>7</v>
      </c>
      <c r="C400" s="87">
        <v>1065.7104625699999</v>
      </c>
      <c r="D400" s="87">
        <v>1059.9123818800001</v>
      </c>
      <c r="E400" s="87">
        <v>0</v>
      </c>
      <c r="F400" s="87">
        <v>105.99123819</v>
      </c>
      <c r="G400" s="87">
        <v>264.97809547000003</v>
      </c>
      <c r="H400" s="87">
        <v>529.95619094000006</v>
      </c>
      <c r="I400" s="87">
        <v>0</v>
      </c>
      <c r="J400" s="87">
        <v>582.95181003000005</v>
      </c>
      <c r="K400" s="87">
        <v>688.94304822000004</v>
      </c>
      <c r="L400" s="87">
        <v>794.93428641000003</v>
      </c>
    </row>
    <row r="401" spans="1:12" ht="12.75" customHeight="1" x14ac:dyDescent="0.2">
      <c r="A401" s="86" t="s">
        <v>165</v>
      </c>
      <c r="B401" s="86">
        <v>8</v>
      </c>
      <c r="C401" s="87">
        <v>909.85721935000004</v>
      </c>
      <c r="D401" s="87">
        <v>904.98212145000002</v>
      </c>
      <c r="E401" s="87">
        <v>0</v>
      </c>
      <c r="F401" s="87">
        <v>90.498212150000001</v>
      </c>
      <c r="G401" s="87">
        <v>226.24553036</v>
      </c>
      <c r="H401" s="87">
        <v>452.49106073000002</v>
      </c>
      <c r="I401" s="87">
        <v>0</v>
      </c>
      <c r="J401" s="87">
        <v>497.7401668</v>
      </c>
      <c r="K401" s="87">
        <v>588.23837893999996</v>
      </c>
      <c r="L401" s="87">
        <v>678.73659109000005</v>
      </c>
    </row>
    <row r="402" spans="1:12" ht="12.75" customHeight="1" x14ac:dyDescent="0.2">
      <c r="A402" s="86" t="s">
        <v>165</v>
      </c>
      <c r="B402" s="86">
        <v>9</v>
      </c>
      <c r="C402" s="87">
        <v>764.33392848999995</v>
      </c>
      <c r="D402" s="87">
        <v>760.26165299000002</v>
      </c>
      <c r="E402" s="87">
        <v>0</v>
      </c>
      <c r="F402" s="87">
        <v>76.026165300000002</v>
      </c>
      <c r="G402" s="87">
        <v>190.06541325000001</v>
      </c>
      <c r="H402" s="87">
        <v>380.13082650000001</v>
      </c>
      <c r="I402" s="87">
        <v>0</v>
      </c>
      <c r="J402" s="87">
        <v>418.14390914000001</v>
      </c>
      <c r="K402" s="87">
        <v>494.17007444000001</v>
      </c>
      <c r="L402" s="87">
        <v>570.19623974000001</v>
      </c>
    </row>
    <row r="403" spans="1:12" ht="12.75" customHeight="1" x14ac:dyDescent="0.2">
      <c r="A403" s="86" t="s">
        <v>165</v>
      </c>
      <c r="B403" s="86">
        <v>10</v>
      </c>
      <c r="C403" s="87">
        <v>716.92681554000001</v>
      </c>
      <c r="D403" s="87">
        <v>712.94164466999996</v>
      </c>
      <c r="E403" s="87">
        <v>0</v>
      </c>
      <c r="F403" s="87">
        <v>71.294164469999998</v>
      </c>
      <c r="G403" s="87">
        <v>178.23541116999999</v>
      </c>
      <c r="H403" s="87">
        <v>356.47082233999998</v>
      </c>
      <c r="I403" s="87">
        <v>0</v>
      </c>
      <c r="J403" s="87">
        <v>392.11790457000001</v>
      </c>
      <c r="K403" s="87">
        <v>463.41206904000001</v>
      </c>
      <c r="L403" s="87">
        <v>534.70623350000005</v>
      </c>
    </row>
    <row r="404" spans="1:12" ht="12.75" customHeight="1" x14ac:dyDescent="0.2">
      <c r="A404" s="86" t="s">
        <v>165</v>
      </c>
      <c r="B404" s="86">
        <v>11</v>
      </c>
      <c r="C404" s="87">
        <v>702.79266557000005</v>
      </c>
      <c r="D404" s="87">
        <v>699.28901226999994</v>
      </c>
      <c r="E404" s="87">
        <v>0</v>
      </c>
      <c r="F404" s="87">
        <v>69.928901229999994</v>
      </c>
      <c r="G404" s="87">
        <v>174.82225306999999</v>
      </c>
      <c r="H404" s="87">
        <v>349.64450613999998</v>
      </c>
      <c r="I404" s="87">
        <v>0</v>
      </c>
      <c r="J404" s="87">
        <v>384.60895675</v>
      </c>
      <c r="K404" s="87">
        <v>454.53785798000001</v>
      </c>
      <c r="L404" s="87">
        <v>524.46675919999996</v>
      </c>
    </row>
    <row r="405" spans="1:12" ht="12.75" customHeight="1" x14ac:dyDescent="0.2">
      <c r="A405" s="86" t="s">
        <v>165</v>
      </c>
      <c r="B405" s="86">
        <v>12</v>
      </c>
      <c r="C405" s="87">
        <v>696.95659708000005</v>
      </c>
      <c r="D405" s="87">
        <v>693.58908265000002</v>
      </c>
      <c r="E405" s="87">
        <v>0</v>
      </c>
      <c r="F405" s="87">
        <v>69.358908270000001</v>
      </c>
      <c r="G405" s="87">
        <v>173.39727066</v>
      </c>
      <c r="H405" s="87">
        <v>346.79454133000002</v>
      </c>
      <c r="I405" s="87">
        <v>0</v>
      </c>
      <c r="J405" s="87">
        <v>381.47399546000003</v>
      </c>
      <c r="K405" s="87">
        <v>450.83290371999999</v>
      </c>
      <c r="L405" s="87">
        <v>520.19181199000002</v>
      </c>
    </row>
    <row r="406" spans="1:12" ht="12.75" customHeight="1" x14ac:dyDescent="0.2">
      <c r="A406" s="86" t="s">
        <v>165</v>
      </c>
      <c r="B406" s="86">
        <v>13</v>
      </c>
      <c r="C406" s="87">
        <v>702.98736249000001</v>
      </c>
      <c r="D406" s="87">
        <v>699.60561481000002</v>
      </c>
      <c r="E406" s="87">
        <v>0</v>
      </c>
      <c r="F406" s="87">
        <v>69.960561479999996</v>
      </c>
      <c r="G406" s="87">
        <v>174.9014037</v>
      </c>
      <c r="H406" s="87">
        <v>349.80280741000001</v>
      </c>
      <c r="I406" s="87">
        <v>0</v>
      </c>
      <c r="J406" s="87">
        <v>384.78308815000003</v>
      </c>
      <c r="K406" s="87">
        <v>454.74364962999999</v>
      </c>
      <c r="L406" s="87">
        <v>524.70421110999996</v>
      </c>
    </row>
    <row r="407" spans="1:12" ht="12.75" customHeight="1" x14ac:dyDescent="0.2">
      <c r="A407" s="86" t="s">
        <v>165</v>
      </c>
      <c r="B407" s="86">
        <v>14</v>
      </c>
      <c r="C407" s="87">
        <v>712.52023602999998</v>
      </c>
      <c r="D407" s="87">
        <v>709.03784496000003</v>
      </c>
      <c r="E407" s="87">
        <v>0</v>
      </c>
      <c r="F407" s="87">
        <v>70.9037845</v>
      </c>
      <c r="G407" s="87">
        <v>177.25946124000001</v>
      </c>
      <c r="H407" s="87">
        <v>354.51892248000001</v>
      </c>
      <c r="I407" s="87">
        <v>0</v>
      </c>
      <c r="J407" s="87">
        <v>389.97081472999997</v>
      </c>
      <c r="K407" s="87">
        <v>460.87459921999999</v>
      </c>
      <c r="L407" s="87">
        <v>531.77838371999997</v>
      </c>
    </row>
    <row r="408" spans="1:12" ht="12.75" customHeight="1" x14ac:dyDescent="0.2">
      <c r="A408" s="86" t="s">
        <v>165</v>
      </c>
      <c r="B408" s="86">
        <v>15</v>
      </c>
      <c r="C408" s="87">
        <v>729.37951931999999</v>
      </c>
      <c r="D408" s="87">
        <v>725.69561422000004</v>
      </c>
      <c r="E408" s="87">
        <v>0</v>
      </c>
      <c r="F408" s="87">
        <v>72.569561419999999</v>
      </c>
      <c r="G408" s="87">
        <v>181.42390356000001</v>
      </c>
      <c r="H408" s="87">
        <v>362.84780711000002</v>
      </c>
      <c r="I408" s="87">
        <v>0</v>
      </c>
      <c r="J408" s="87">
        <v>399.13258782000003</v>
      </c>
      <c r="K408" s="87">
        <v>471.70214923999998</v>
      </c>
      <c r="L408" s="87">
        <v>544.27171066999995</v>
      </c>
    </row>
    <row r="409" spans="1:12" ht="12.75" customHeight="1" x14ac:dyDescent="0.2">
      <c r="A409" s="86" t="s">
        <v>165</v>
      </c>
      <c r="B409" s="86">
        <v>16</v>
      </c>
      <c r="C409" s="87">
        <v>731.16697867000005</v>
      </c>
      <c r="D409" s="87">
        <v>726.77002571000003</v>
      </c>
      <c r="E409" s="87">
        <v>0</v>
      </c>
      <c r="F409" s="87">
        <v>72.677002569999999</v>
      </c>
      <c r="G409" s="87">
        <v>181.69250643000001</v>
      </c>
      <c r="H409" s="87">
        <v>363.38501286000002</v>
      </c>
      <c r="I409" s="87">
        <v>0</v>
      </c>
      <c r="J409" s="87">
        <v>399.72351414000002</v>
      </c>
      <c r="K409" s="87">
        <v>472.40051670999998</v>
      </c>
      <c r="L409" s="87">
        <v>545.07751928000005</v>
      </c>
    </row>
    <row r="410" spans="1:12" ht="12.75" customHeight="1" x14ac:dyDescent="0.2">
      <c r="A410" s="86" t="s">
        <v>165</v>
      </c>
      <c r="B410" s="86">
        <v>17</v>
      </c>
      <c r="C410" s="87">
        <v>733.99888429999999</v>
      </c>
      <c r="D410" s="87">
        <v>728.13694509000004</v>
      </c>
      <c r="E410" s="87">
        <v>0</v>
      </c>
      <c r="F410" s="87">
        <v>72.813694510000005</v>
      </c>
      <c r="G410" s="87">
        <v>182.03423627000001</v>
      </c>
      <c r="H410" s="87">
        <v>364.06847255000002</v>
      </c>
      <c r="I410" s="87">
        <v>0</v>
      </c>
      <c r="J410" s="87">
        <v>400.47531980000002</v>
      </c>
      <c r="K410" s="87">
        <v>473.28901431000003</v>
      </c>
      <c r="L410" s="87">
        <v>546.10270881999998</v>
      </c>
    </row>
    <row r="411" spans="1:12" ht="12.75" customHeight="1" x14ac:dyDescent="0.2">
      <c r="A411" s="86" t="s">
        <v>165</v>
      </c>
      <c r="B411" s="86">
        <v>18</v>
      </c>
      <c r="C411" s="87">
        <v>716.2683194</v>
      </c>
      <c r="D411" s="87">
        <v>711.25610743000004</v>
      </c>
      <c r="E411" s="87">
        <v>0</v>
      </c>
      <c r="F411" s="87">
        <v>71.125610739999999</v>
      </c>
      <c r="G411" s="87">
        <v>177.81402686000001</v>
      </c>
      <c r="H411" s="87">
        <v>355.62805372000003</v>
      </c>
      <c r="I411" s="87">
        <v>0</v>
      </c>
      <c r="J411" s="87">
        <v>391.19085909</v>
      </c>
      <c r="K411" s="87">
        <v>462.31646983000002</v>
      </c>
      <c r="L411" s="87">
        <v>533.44208057000003</v>
      </c>
    </row>
    <row r="412" spans="1:12" ht="12.75" customHeight="1" x14ac:dyDescent="0.2">
      <c r="A412" s="86" t="s">
        <v>165</v>
      </c>
      <c r="B412" s="86">
        <v>19</v>
      </c>
      <c r="C412" s="87">
        <v>713.51843887999996</v>
      </c>
      <c r="D412" s="87">
        <v>708.56252844999995</v>
      </c>
      <c r="E412" s="87">
        <v>0</v>
      </c>
      <c r="F412" s="87">
        <v>70.856252850000004</v>
      </c>
      <c r="G412" s="87">
        <v>177.14063211000001</v>
      </c>
      <c r="H412" s="87">
        <v>354.28126422999998</v>
      </c>
      <c r="I412" s="87">
        <v>0</v>
      </c>
      <c r="J412" s="87">
        <v>389.70939064999999</v>
      </c>
      <c r="K412" s="87">
        <v>460.56564349000001</v>
      </c>
      <c r="L412" s="87">
        <v>531.42189633999999</v>
      </c>
    </row>
    <row r="413" spans="1:12" ht="12.75" customHeight="1" x14ac:dyDescent="0.2">
      <c r="A413" s="86" t="s">
        <v>165</v>
      </c>
      <c r="B413" s="86">
        <v>20</v>
      </c>
      <c r="C413" s="87">
        <v>718.75637657000004</v>
      </c>
      <c r="D413" s="87">
        <v>715.00485574000004</v>
      </c>
      <c r="E413" s="87">
        <v>0</v>
      </c>
      <c r="F413" s="87">
        <v>71.500485569999995</v>
      </c>
      <c r="G413" s="87">
        <v>178.75121394000001</v>
      </c>
      <c r="H413" s="87">
        <v>357.50242787000002</v>
      </c>
      <c r="I413" s="87">
        <v>0</v>
      </c>
      <c r="J413" s="87">
        <v>393.25267065999998</v>
      </c>
      <c r="K413" s="87">
        <v>464.75315623</v>
      </c>
      <c r="L413" s="87">
        <v>536.25364180999998</v>
      </c>
    </row>
    <row r="414" spans="1:12" ht="12.75" customHeight="1" x14ac:dyDescent="0.2">
      <c r="A414" s="86" t="s">
        <v>165</v>
      </c>
      <c r="B414" s="86">
        <v>21</v>
      </c>
      <c r="C414" s="87">
        <v>705.26422650999996</v>
      </c>
      <c r="D414" s="87">
        <v>701.60361767999996</v>
      </c>
      <c r="E414" s="87">
        <v>0</v>
      </c>
      <c r="F414" s="87">
        <v>70.160361769999994</v>
      </c>
      <c r="G414" s="87">
        <v>175.40090441999999</v>
      </c>
      <c r="H414" s="87">
        <v>350.80180883999998</v>
      </c>
      <c r="I414" s="87">
        <v>0</v>
      </c>
      <c r="J414" s="87">
        <v>385.88198971999998</v>
      </c>
      <c r="K414" s="87">
        <v>456.04235148999999</v>
      </c>
      <c r="L414" s="87">
        <v>526.20271326</v>
      </c>
    </row>
    <row r="415" spans="1:12" ht="12.75" customHeight="1" x14ac:dyDescent="0.2">
      <c r="A415" s="86" t="s">
        <v>165</v>
      </c>
      <c r="B415" s="86">
        <v>22</v>
      </c>
      <c r="C415" s="87">
        <v>759.36482089000003</v>
      </c>
      <c r="D415" s="87">
        <v>755.07637507000004</v>
      </c>
      <c r="E415" s="87">
        <v>0</v>
      </c>
      <c r="F415" s="87">
        <v>75.507637509999995</v>
      </c>
      <c r="G415" s="87">
        <v>188.76909377000001</v>
      </c>
      <c r="H415" s="87">
        <v>377.53818754000002</v>
      </c>
      <c r="I415" s="87">
        <v>0</v>
      </c>
      <c r="J415" s="87">
        <v>415.29200629000002</v>
      </c>
      <c r="K415" s="87">
        <v>490.79964380000001</v>
      </c>
      <c r="L415" s="87">
        <v>566.3072813</v>
      </c>
    </row>
    <row r="416" spans="1:12" ht="12.75" customHeight="1" x14ac:dyDescent="0.2">
      <c r="A416" s="86" t="s">
        <v>165</v>
      </c>
      <c r="B416" s="86">
        <v>23</v>
      </c>
      <c r="C416" s="87">
        <v>871.82966427999997</v>
      </c>
      <c r="D416" s="87">
        <v>867.29033219999997</v>
      </c>
      <c r="E416" s="87">
        <v>0</v>
      </c>
      <c r="F416" s="87">
        <v>86.729033220000005</v>
      </c>
      <c r="G416" s="87">
        <v>216.82258304999999</v>
      </c>
      <c r="H416" s="87">
        <v>433.64516609999998</v>
      </c>
      <c r="I416" s="87">
        <v>0</v>
      </c>
      <c r="J416" s="87">
        <v>477.00968270999999</v>
      </c>
      <c r="K416" s="87">
        <v>563.73871593000001</v>
      </c>
      <c r="L416" s="87">
        <v>650.46774915000003</v>
      </c>
    </row>
    <row r="417" spans="1:12" ht="12.75" customHeight="1" x14ac:dyDescent="0.2">
      <c r="A417" s="86" t="s">
        <v>165</v>
      </c>
      <c r="B417" s="86">
        <v>24</v>
      </c>
      <c r="C417" s="87">
        <v>1015.3699024</v>
      </c>
      <c r="D417" s="87">
        <v>1010.20767819</v>
      </c>
      <c r="E417" s="87">
        <v>0</v>
      </c>
      <c r="F417" s="87">
        <v>101.02076782</v>
      </c>
      <c r="G417" s="87">
        <v>252.55191955000001</v>
      </c>
      <c r="H417" s="87">
        <v>505.10383910000002</v>
      </c>
      <c r="I417" s="87">
        <v>0</v>
      </c>
      <c r="J417" s="87">
        <v>555.61422300000004</v>
      </c>
      <c r="K417" s="87">
        <v>656.63499081999998</v>
      </c>
      <c r="L417" s="87">
        <v>757.65575864000004</v>
      </c>
    </row>
    <row r="418" spans="1:12" ht="12.75" customHeight="1" x14ac:dyDescent="0.2">
      <c r="A418" s="86" t="s">
        <v>166</v>
      </c>
      <c r="B418" s="86">
        <v>1</v>
      </c>
      <c r="C418" s="87">
        <v>1056.8302877199999</v>
      </c>
      <c r="D418" s="87">
        <v>1051.2738301300001</v>
      </c>
      <c r="E418" s="87">
        <v>0</v>
      </c>
      <c r="F418" s="87">
        <v>105.12738301</v>
      </c>
      <c r="G418" s="87">
        <v>262.81845752999999</v>
      </c>
      <c r="H418" s="87">
        <v>525.63691506999999</v>
      </c>
      <c r="I418" s="87">
        <v>0</v>
      </c>
      <c r="J418" s="87">
        <v>578.20060656999999</v>
      </c>
      <c r="K418" s="87">
        <v>683.32798958000001</v>
      </c>
      <c r="L418" s="87">
        <v>788.45537260000003</v>
      </c>
    </row>
    <row r="419" spans="1:12" ht="12.75" customHeight="1" x14ac:dyDescent="0.2">
      <c r="A419" s="86" t="s">
        <v>166</v>
      </c>
      <c r="B419" s="86">
        <v>2</v>
      </c>
      <c r="C419" s="87">
        <v>1120.0419905900001</v>
      </c>
      <c r="D419" s="87">
        <v>1114.2768001899999</v>
      </c>
      <c r="E419" s="87">
        <v>0</v>
      </c>
      <c r="F419" s="87">
        <v>111.42768002</v>
      </c>
      <c r="G419" s="87">
        <v>278.56920005000001</v>
      </c>
      <c r="H419" s="87">
        <v>557.13840010000001</v>
      </c>
      <c r="I419" s="87">
        <v>0</v>
      </c>
      <c r="J419" s="87">
        <v>612.85224010000002</v>
      </c>
      <c r="K419" s="87">
        <v>724.27992012000004</v>
      </c>
      <c r="L419" s="87">
        <v>835.70760013999995</v>
      </c>
    </row>
    <row r="420" spans="1:12" ht="12.75" customHeight="1" x14ac:dyDescent="0.2">
      <c r="A420" s="86" t="s">
        <v>166</v>
      </c>
      <c r="B420" s="86">
        <v>3</v>
      </c>
      <c r="C420" s="87">
        <v>1123.68966127</v>
      </c>
      <c r="D420" s="87">
        <v>1117.8204755100001</v>
      </c>
      <c r="E420" s="87">
        <v>0</v>
      </c>
      <c r="F420" s="87">
        <v>111.78204755</v>
      </c>
      <c r="G420" s="87">
        <v>279.45511887999999</v>
      </c>
      <c r="H420" s="87">
        <v>558.91023775999997</v>
      </c>
      <c r="I420" s="87">
        <v>0</v>
      </c>
      <c r="J420" s="87">
        <v>614.80126153000003</v>
      </c>
      <c r="K420" s="87">
        <v>726.58330908000005</v>
      </c>
      <c r="L420" s="87">
        <v>838.36535662999995</v>
      </c>
    </row>
    <row r="421" spans="1:12" ht="12.75" customHeight="1" x14ac:dyDescent="0.2">
      <c r="A421" s="86" t="s">
        <v>166</v>
      </c>
      <c r="B421" s="86">
        <v>4</v>
      </c>
      <c r="C421" s="87">
        <v>1116.63059047</v>
      </c>
      <c r="D421" s="87">
        <v>1110.9458585699999</v>
      </c>
      <c r="E421" s="87">
        <v>0</v>
      </c>
      <c r="F421" s="87">
        <v>111.09458586</v>
      </c>
      <c r="G421" s="87">
        <v>277.73646464000001</v>
      </c>
      <c r="H421" s="87">
        <v>555.47292929000002</v>
      </c>
      <c r="I421" s="87">
        <v>0</v>
      </c>
      <c r="J421" s="87">
        <v>611.02022221000004</v>
      </c>
      <c r="K421" s="87">
        <v>722.11480806999998</v>
      </c>
      <c r="L421" s="87">
        <v>833.20939393000003</v>
      </c>
    </row>
    <row r="422" spans="1:12" ht="12.75" customHeight="1" x14ac:dyDescent="0.2">
      <c r="A422" s="86" t="s">
        <v>166</v>
      </c>
      <c r="B422" s="86">
        <v>5</v>
      </c>
      <c r="C422" s="87">
        <v>1109.0395532299999</v>
      </c>
      <c r="D422" s="87">
        <v>1103.4476091399999</v>
      </c>
      <c r="E422" s="87">
        <v>0</v>
      </c>
      <c r="F422" s="87">
        <v>110.34476091000001</v>
      </c>
      <c r="G422" s="87">
        <v>275.86190228999999</v>
      </c>
      <c r="H422" s="87">
        <v>551.72380456999997</v>
      </c>
      <c r="I422" s="87">
        <v>0</v>
      </c>
      <c r="J422" s="87">
        <v>606.89618502999997</v>
      </c>
      <c r="K422" s="87">
        <v>717.24094593999996</v>
      </c>
      <c r="L422" s="87">
        <v>827.58570685999996</v>
      </c>
    </row>
    <row r="423" spans="1:12" ht="12.75" customHeight="1" x14ac:dyDescent="0.2">
      <c r="A423" s="86" t="s">
        <v>166</v>
      </c>
      <c r="B423" s="86">
        <v>6</v>
      </c>
      <c r="C423" s="87">
        <v>1099.88082607</v>
      </c>
      <c r="D423" s="87">
        <v>1094.0290002300001</v>
      </c>
      <c r="E423" s="87">
        <v>0</v>
      </c>
      <c r="F423" s="87">
        <v>109.40290002</v>
      </c>
      <c r="G423" s="87">
        <v>273.50725005999999</v>
      </c>
      <c r="H423" s="87">
        <v>547.01450011999998</v>
      </c>
      <c r="I423" s="87">
        <v>0</v>
      </c>
      <c r="J423" s="87">
        <v>601.71595013000001</v>
      </c>
      <c r="K423" s="87">
        <v>711.11885014999996</v>
      </c>
      <c r="L423" s="87">
        <v>820.52175017000002</v>
      </c>
    </row>
    <row r="424" spans="1:12" ht="12.75" customHeight="1" x14ac:dyDescent="0.2">
      <c r="A424" s="86" t="s">
        <v>166</v>
      </c>
      <c r="B424" s="86">
        <v>7</v>
      </c>
      <c r="C424" s="87">
        <v>1091.73012524</v>
      </c>
      <c r="D424" s="87">
        <v>1086.0727668100001</v>
      </c>
      <c r="E424" s="87">
        <v>0</v>
      </c>
      <c r="F424" s="87">
        <v>108.60727668</v>
      </c>
      <c r="G424" s="87">
        <v>271.51819169999999</v>
      </c>
      <c r="H424" s="87">
        <v>543.03638340999998</v>
      </c>
      <c r="I424" s="87">
        <v>0</v>
      </c>
      <c r="J424" s="87">
        <v>597.34002175000001</v>
      </c>
      <c r="K424" s="87">
        <v>705.94729843000005</v>
      </c>
      <c r="L424" s="87">
        <v>814.55457510999997</v>
      </c>
    </row>
    <row r="425" spans="1:12" ht="12.75" customHeight="1" x14ac:dyDescent="0.2">
      <c r="A425" s="86" t="s">
        <v>166</v>
      </c>
      <c r="B425" s="86">
        <v>8</v>
      </c>
      <c r="C425" s="87">
        <v>986.65527836000001</v>
      </c>
      <c r="D425" s="87">
        <v>980.72951867999996</v>
      </c>
      <c r="E425" s="87">
        <v>0</v>
      </c>
      <c r="F425" s="87">
        <v>98.072951869999997</v>
      </c>
      <c r="G425" s="87">
        <v>245.18237966999999</v>
      </c>
      <c r="H425" s="87">
        <v>490.36475933999998</v>
      </c>
      <c r="I425" s="87">
        <v>0</v>
      </c>
      <c r="J425" s="87">
        <v>539.40123527000003</v>
      </c>
      <c r="K425" s="87">
        <v>637.47418714000003</v>
      </c>
      <c r="L425" s="87">
        <v>735.54713901000002</v>
      </c>
    </row>
    <row r="426" spans="1:12" ht="12.75" customHeight="1" x14ac:dyDescent="0.2">
      <c r="A426" s="86" t="s">
        <v>166</v>
      </c>
      <c r="B426" s="86">
        <v>9</v>
      </c>
      <c r="C426" s="87">
        <v>829.05229612000005</v>
      </c>
      <c r="D426" s="87">
        <v>823.98118722000004</v>
      </c>
      <c r="E426" s="87">
        <v>0</v>
      </c>
      <c r="F426" s="87">
        <v>82.398118719999999</v>
      </c>
      <c r="G426" s="87">
        <v>205.99529681000001</v>
      </c>
      <c r="H426" s="87">
        <v>411.99059361000002</v>
      </c>
      <c r="I426" s="87">
        <v>0</v>
      </c>
      <c r="J426" s="87">
        <v>453.18965297</v>
      </c>
      <c r="K426" s="87">
        <v>535.58777168999995</v>
      </c>
      <c r="L426" s="87">
        <v>617.98589042000003</v>
      </c>
    </row>
    <row r="427" spans="1:12" ht="12.75" customHeight="1" x14ac:dyDescent="0.2">
      <c r="A427" s="86" t="s">
        <v>166</v>
      </c>
      <c r="B427" s="86">
        <v>10</v>
      </c>
      <c r="C427" s="87">
        <v>742.37944945000004</v>
      </c>
      <c r="D427" s="87">
        <v>737.67254237999998</v>
      </c>
      <c r="E427" s="87">
        <v>0</v>
      </c>
      <c r="F427" s="87">
        <v>73.76725424</v>
      </c>
      <c r="G427" s="87">
        <v>184.4181356</v>
      </c>
      <c r="H427" s="87">
        <v>368.83627118999999</v>
      </c>
      <c r="I427" s="87">
        <v>0</v>
      </c>
      <c r="J427" s="87">
        <v>405.71989831000002</v>
      </c>
      <c r="K427" s="87">
        <v>479.48715255000002</v>
      </c>
      <c r="L427" s="87">
        <v>553.25440678999996</v>
      </c>
    </row>
    <row r="428" spans="1:12" ht="12.75" customHeight="1" x14ac:dyDescent="0.2">
      <c r="A428" s="86" t="s">
        <v>166</v>
      </c>
      <c r="B428" s="86">
        <v>11</v>
      </c>
      <c r="C428" s="87">
        <v>706.19298505999996</v>
      </c>
      <c r="D428" s="87">
        <v>701.90363707999995</v>
      </c>
      <c r="E428" s="87">
        <v>0</v>
      </c>
      <c r="F428" s="87">
        <v>70.19036371</v>
      </c>
      <c r="G428" s="87">
        <v>175.47590926999999</v>
      </c>
      <c r="H428" s="87">
        <v>350.95181853999998</v>
      </c>
      <c r="I428" s="87">
        <v>0</v>
      </c>
      <c r="J428" s="87">
        <v>386.04700038999999</v>
      </c>
      <c r="K428" s="87">
        <v>456.23736409999998</v>
      </c>
      <c r="L428" s="87">
        <v>526.42772780999996</v>
      </c>
    </row>
    <row r="429" spans="1:12" ht="12.75" customHeight="1" x14ac:dyDescent="0.2">
      <c r="A429" s="86" t="s">
        <v>166</v>
      </c>
      <c r="B429" s="86">
        <v>12</v>
      </c>
      <c r="C429" s="87">
        <v>697.12098968999999</v>
      </c>
      <c r="D429" s="87">
        <v>693.45713331000002</v>
      </c>
      <c r="E429" s="87">
        <v>0</v>
      </c>
      <c r="F429" s="87">
        <v>69.345713329999995</v>
      </c>
      <c r="G429" s="87">
        <v>173.36428333000001</v>
      </c>
      <c r="H429" s="87">
        <v>346.72856666000001</v>
      </c>
      <c r="I429" s="87">
        <v>0</v>
      </c>
      <c r="J429" s="87">
        <v>381.40142331999999</v>
      </c>
      <c r="K429" s="87">
        <v>450.74713665000002</v>
      </c>
      <c r="L429" s="87">
        <v>520.09284997999998</v>
      </c>
    </row>
    <row r="430" spans="1:12" ht="12.75" customHeight="1" x14ac:dyDescent="0.2">
      <c r="A430" s="86" t="s">
        <v>166</v>
      </c>
      <c r="B430" s="86">
        <v>13</v>
      </c>
      <c r="C430" s="87">
        <v>696.81023891999996</v>
      </c>
      <c r="D430" s="87">
        <v>693.18390883999996</v>
      </c>
      <c r="E430" s="87">
        <v>0</v>
      </c>
      <c r="F430" s="87">
        <v>69.318390879999995</v>
      </c>
      <c r="G430" s="87">
        <v>173.29597720999999</v>
      </c>
      <c r="H430" s="87">
        <v>346.59195441999998</v>
      </c>
      <c r="I430" s="87">
        <v>0</v>
      </c>
      <c r="J430" s="87">
        <v>381.25114986</v>
      </c>
      <c r="K430" s="87">
        <v>450.56954074999999</v>
      </c>
      <c r="L430" s="87">
        <v>519.88793163000003</v>
      </c>
    </row>
    <row r="431" spans="1:12" ht="12.75" customHeight="1" x14ac:dyDescent="0.2">
      <c r="A431" s="86" t="s">
        <v>166</v>
      </c>
      <c r="B431" s="86">
        <v>14</v>
      </c>
      <c r="C431" s="87">
        <v>693.13992489999998</v>
      </c>
      <c r="D431" s="87">
        <v>689.55238069999996</v>
      </c>
      <c r="E431" s="87">
        <v>0</v>
      </c>
      <c r="F431" s="87">
        <v>68.955238069999993</v>
      </c>
      <c r="G431" s="87">
        <v>172.38809517999999</v>
      </c>
      <c r="H431" s="87">
        <v>344.77619034999998</v>
      </c>
      <c r="I431" s="87">
        <v>0</v>
      </c>
      <c r="J431" s="87">
        <v>379.25380939000001</v>
      </c>
      <c r="K431" s="87">
        <v>448.20904746000002</v>
      </c>
      <c r="L431" s="87">
        <v>517.16428553000003</v>
      </c>
    </row>
    <row r="432" spans="1:12" ht="12.75" customHeight="1" x14ac:dyDescent="0.2">
      <c r="A432" s="86" t="s">
        <v>166</v>
      </c>
      <c r="B432" s="86">
        <v>15</v>
      </c>
      <c r="C432" s="87">
        <v>734.52837175000002</v>
      </c>
      <c r="D432" s="87">
        <v>730.50768968</v>
      </c>
      <c r="E432" s="87">
        <v>0</v>
      </c>
      <c r="F432" s="87">
        <v>73.050768969999993</v>
      </c>
      <c r="G432" s="87">
        <v>182.62692242</v>
      </c>
      <c r="H432" s="87">
        <v>365.25384484</v>
      </c>
      <c r="I432" s="87">
        <v>0</v>
      </c>
      <c r="J432" s="87">
        <v>401.77922932000001</v>
      </c>
      <c r="K432" s="87">
        <v>474.82999828999999</v>
      </c>
      <c r="L432" s="87">
        <v>547.88076725999997</v>
      </c>
    </row>
    <row r="433" spans="1:12" ht="12.75" customHeight="1" x14ac:dyDescent="0.2">
      <c r="A433" s="86" t="s">
        <v>166</v>
      </c>
      <c r="B433" s="86">
        <v>16</v>
      </c>
      <c r="C433" s="87">
        <v>745.66088020999996</v>
      </c>
      <c r="D433" s="87">
        <v>741.75503208999999</v>
      </c>
      <c r="E433" s="87">
        <v>0</v>
      </c>
      <c r="F433" s="87">
        <v>74.175503210000002</v>
      </c>
      <c r="G433" s="87">
        <v>185.43875801999999</v>
      </c>
      <c r="H433" s="87">
        <v>370.87751605</v>
      </c>
      <c r="I433" s="87">
        <v>0</v>
      </c>
      <c r="J433" s="87">
        <v>407.96526764999999</v>
      </c>
      <c r="K433" s="87">
        <v>482.14077085999998</v>
      </c>
      <c r="L433" s="87">
        <v>556.31627406999996</v>
      </c>
    </row>
    <row r="434" spans="1:12" ht="12.75" customHeight="1" x14ac:dyDescent="0.2">
      <c r="A434" s="86" t="s">
        <v>166</v>
      </c>
      <c r="B434" s="86">
        <v>17</v>
      </c>
      <c r="C434" s="87">
        <v>744.57537281999998</v>
      </c>
      <c r="D434" s="87">
        <v>740.65150540000002</v>
      </c>
      <c r="E434" s="87">
        <v>0</v>
      </c>
      <c r="F434" s="87">
        <v>74.065150540000005</v>
      </c>
      <c r="G434" s="87">
        <v>185.16287635</v>
      </c>
      <c r="H434" s="87">
        <v>370.32575270000001</v>
      </c>
      <c r="I434" s="87">
        <v>0</v>
      </c>
      <c r="J434" s="87">
        <v>407.35832797</v>
      </c>
      <c r="K434" s="87">
        <v>481.42347851</v>
      </c>
      <c r="L434" s="87">
        <v>555.48862904999999</v>
      </c>
    </row>
    <row r="435" spans="1:12" ht="12.75" customHeight="1" x14ac:dyDescent="0.2">
      <c r="A435" s="86" t="s">
        <v>166</v>
      </c>
      <c r="B435" s="86">
        <v>18</v>
      </c>
      <c r="C435" s="87">
        <v>705.07673709999995</v>
      </c>
      <c r="D435" s="87">
        <v>701.31848434999995</v>
      </c>
      <c r="E435" s="87">
        <v>0</v>
      </c>
      <c r="F435" s="87">
        <v>70.131848439999999</v>
      </c>
      <c r="G435" s="87">
        <v>175.32962108999999</v>
      </c>
      <c r="H435" s="87">
        <v>350.65924217999998</v>
      </c>
      <c r="I435" s="87">
        <v>0</v>
      </c>
      <c r="J435" s="87">
        <v>385.72516639000003</v>
      </c>
      <c r="K435" s="87">
        <v>455.85701483000003</v>
      </c>
      <c r="L435" s="87">
        <v>525.98886326000002</v>
      </c>
    </row>
    <row r="436" spans="1:12" ht="12.75" customHeight="1" x14ac:dyDescent="0.2">
      <c r="A436" s="86" t="s">
        <v>166</v>
      </c>
      <c r="B436" s="86">
        <v>19</v>
      </c>
      <c r="C436" s="87">
        <v>690.92947432999995</v>
      </c>
      <c r="D436" s="87">
        <v>687.11860740999998</v>
      </c>
      <c r="E436" s="87">
        <v>0</v>
      </c>
      <c r="F436" s="87">
        <v>68.711860740000006</v>
      </c>
      <c r="G436" s="87">
        <v>171.77965184999999</v>
      </c>
      <c r="H436" s="87">
        <v>343.55930370999999</v>
      </c>
      <c r="I436" s="87">
        <v>0</v>
      </c>
      <c r="J436" s="87">
        <v>377.91523408</v>
      </c>
      <c r="K436" s="87">
        <v>446.62709482000002</v>
      </c>
      <c r="L436" s="87">
        <v>515.33895556000004</v>
      </c>
    </row>
    <row r="437" spans="1:12" ht="12.75" customHeight="1" x14ac:dyDescent="0.2">
      <c r="A437" s="86" t="s">
        <v>166</v>
      </c>
      <c r="B437" s="86">
        <v>20</v>
      </c>
      <c r="C437" s="87">
        <v>696.82075042999998</v>
      </c>
      <c r="D437" s="87">
        <v>692.95369486000004</v>
      </c>
      <c r="E437" s="87">
        <v>0</v>
      </c>
      <c r="F437" s="87">
        <v>69.295369489999999</v>
      </c>
      <c r="G437" s="87">
        <v>173.23842371999999</v>
      </c>
      <c r="H437" s="87">
        <v>346.47684743000002</v>
      </c>
      <c r="I437" s="87">
        <v>0</v>
      </c>
      <c r="J437" s="87">
        <v>381.12453217000001</v>
      </c>
      <c r="K437" s="87">
        <v>450.41990165999999</v>
      </c>
      <c r="L437" s="87">
        <v>519.71527115000004</v>
      </c>
    </row>
    <row r="438" spans="1:12" ht="12.75" customHeight="1" x14ac:dyDescent="0.2">
      <c r="A438" s="86" t="s">
        <v>166</v>
      </c>
      <c r="B438" s="86">
        <v>21</v>
      </c>
      <c r="C438" s="87">
        <v>690.02168282000002</v>
      </c>
      <c r="D438" s="87">
        <v>686.31782668000005</v>
      </c>
      <c r="E438" s="87">
        <v>0</v>
      </c>
      <c r="F438" s="87">
        <v>68.631782670000007</v>
      </c>
      <c r="G438" s="87">
        <v>171.57945667000001</v>
      </c>
      <c r="H438" s="87">
        <v>343.15891334000003</v>
      </c>
      <c r="I438" s="87">
        <v>0</v>
      </c>
      <c r="J438" s="87">
        <v>377.47480467000003</v>
      </c>
      <c r="K438" s="87">
        <v>446.10658733999998</v>
      </c>
      <c r="L438" s="87">
        <v>514.73837001000004</v>
      </c>
    </row>
    <row r="439" spans="1:12" ht="12.75" customHeight="1" x14ac:dyDescent="0.2">
      <c r="A439" s="86" t="s">
        <v>166</v>
      </c>
      <c r="B439" s="86">
        <v>22</v>
      </c>
      <c r="C439" s="87">
        <v>752.84942622000005</v>
      </c>
      <c r="D439" s="87">
        <v>748.79654846999995</v>
      </c>
      <c r="E439" s="87">
        <v>0</v>
      </c>
      <c r="F439" s="87">
        <v>74.879654849999994</v>
      </c>
      <c r="G439" s="87">
        <v>187.19913711999999</v>
      </c>
      <c r="H439" s="87">
        <v>374.39827423999998</v>
      </c>
      <c r="I439" s="87">
        <v>0</v>
      </c>
      <c r="J439" s="87">
        <v>411.83810166000001</v>
      </c>
      <c r="K439" s="87">
        <v>486.71775651000002</v>
      </c>
      <c r="L439" s="87">
        <v>561.59741135000002</v>
      </c>
    </row>
    <row r="440" spans="1:12" ht="12.75" customHeight="1" x14ac:dyDescent="0.2">
      <c r="A440" s="86" t="s">
        <v>166</v>
      </c>
      <c r="B440" s="86">
        <v>23</v>
      </c>
      <c r="C440" s="87">
        <v>824.31416663000005</v>
      </c>
      <c r="D440" s="87">
        <v>819.40328665000004</v>
      </c>
      <c r="E440" s="87">
        <v>0</v>
      </c>
      <c r="F440" s="87">
        <v>81.94032867</v>
      </c>
      <c r="G440" s="87">
        <v>204.85082166000001</v>
      </c>
      <c r="H440" s="87">
        <v>409.70164333000002</v>
      </c>
      <c r="I440" s="87">
        <v>0</v>
      </c>
      <c r="J440" s="87">
        <v>450.67180766000001</v>
      </c>
      <c r="K440" s="87">
        <v>532.61213631999999</v>
      </c>
      <c r="L440" s="87">
        <v>614.55246498999998</v>
      </c>
    </row>
    <row r="441" spans="1:12" ht="12.75" customHeight="1" x14ac:dyDescent="0.2">
      <c r="A441" s="86" t="s">
        <v>166</v>
      </c>
      <c r="B441" s="86">
        <v>24</v>
      </c>
      <c r="C441" s="87">
        <v>965.59890545999997</v>
      </c>
      <c r="D441" s="87">
        <v>959.92260059</v>
      </c>
      <c r="E441" s="87">
        <v>0</v>
      </c>
      <c r="F441" s="87">
        <v>95.992260060000007</v>
      </c>
      <c r="G441" s="87">
        <v>239.98065015</v>
      </c>
      <c r="H441" s="87">
        <v>479.9613003</v>
      </c>
      <c r="I441" s="87">
        <v>0</v>
      </c>
      <c r="J441" s="87">
        <v>527.95743031999996</v>
      </c>
      <c r="K441" s="87">
        <v>623.94969037999999</v>
      </c>
      <c r="L441" s="87">
        <v>719.94195044000003</v>
      </c>
    </row>
    <row r="442" spans="1:12" ht="12.75" customHeight="1" x14ac:dyDescent="0.2">
      <c r="A442" s="86" t="s">
        <v>167</v>
      </c>
      <c r="B442" s="86">
        <v>1</v>
      </c>
      <c r="C442" s="87">
        <v>1110.10056052</v>
      </c>
      <c r="D442" s="87">
        <v>1104.3354700100001</v>
      </c>
      <c r="E442" s="87">
        <v>0</v>
      </c>
      <c r="F442" s="87">
        <v>110.433547</v>
      </c>
      <c r="G442" s="87">
        <v>276.0838675</v>
      </c>
      <c r="H442" s="87">
        <v>552.16773501</v>
      </c>
      <c r="I442" s="87">
        <v>0</v>
      </c>
      <c r="J442" s="87">
        <v>607.38450851000005</v>
      </c>
      <c r="K442" s="87">
        <v>717.81805551000002</v>
      </c>
      <c r="L442" s="87">
        <v>828.25160251</v>
      </c>
    </row>
    <row r="443" spans="1:12" ht="12.75" customHeight="1" x14ac:dyDescent="0.2">
      <c r="A443" s="86" t="s">
        <v>167</v>
      </c>
      <c r="B443" s="86">
        <v>2</v>
      </c>
      <c r="C443" s="87">
        <v>1134.8118280900001</v>
      </c>
      <c r="D443" s="87">
        <v>1128.97241274</v>
      </c>
      <c r="E443" s="87">
        <v>0</v>
      </c>
      <c r="F443" s="87">
        <v>112.89724126999999</v>
      </c>
      <c r="G443" s="87">
        <v>282.24310319</v>
      </c>
      <c r="H443" s="87">
        <v>564.48620636999999</v>
      </c>
      <c r="I443" s="87">
        <v>0</v>
      </c>
      <c r="J443" s="87">
        <v>620.93482701000005</v>
      </c>
      <c r="K443" s="87">
        <v>733.83206828000004</v>
      </c>
      <c r="L443" s="87">
        <v>846.72930956000005</v>
      </c>
    </row>
    <row r="444" spans="1:12" ht="12.75" customHeight="1" x14ac:dyDescent="0.2">
      <c r="A444" s="86" t="s">
        <v>167</v>
      </c>
      <c r="B444" s="86">
        <v>3</v>
      </c>
      <c r="C444" s="87">
        <v>1122.8584592300001</v>
      </c>
      <c r="D444" s="87">
        <v>1117.14386726</v>
      </c>
      <c r="E444" s="87">
        <v>0</v>
      </c>
      <c r="F444" s="87">
        <v>111.71438673</v>
      </c>
      <c r="G444" s="87">
        <v>279.28596682</v>
      </c>
      <c r="H444" s="87">
        <v>558.57193362999999</v>
      </c>
      <c r="I444" s="87">
        <v>0</v>
      </c>
      <c r="J444" s="87">
        <v>614.42912698999999</v>
      </c>
      <c r="K444" s="87">
        <v>726.14351371999999</v>
      </c>
      <c r="L444" s="87">
        <v>837.85790044999999</v>
      </c>
    </row>
    <row r="445" spans="1:12" ht="12.75" customHeight="1" x14ac:dyDescent="0.2">
      <c r="A445" s="86" t="s">
        <v>167</v>
      </c>
      <c r="B445" s="86">
        <v>4</v>
      </c>
      <c r="C445" s="87">
        <v>1114.3580990400001</v>
      </c>
      <c r="D445" s="87">
        <v>1108.80183579</v>
      </c>
      <c r="E445" s="87">
        <v>0</v>
      </c>
      <c r="F445" s="87">
        <v>110.88018357999999</v>
      </c>
      <c r="G445" s="87">
        <v>277.20045894999998</v>
      </c>
      <c r="H445" s="87">
        <v>554.40091789999997</v>
      </c>
      <c r="I445" s="87">
        <v>0</v>
      </c>
      <c r="J445" s="87">
        <v>609.84100967999996</v>
      </c>
      <c r="K445" s="87">
        <v>720.72119325999995</v>
      </c>
      <c r="L445" s="87">
        <v>831.60137683999994</v>
      </c>
    </row>
    <row r="446" spans="1:12" ht="12.75" customHeight="1" x14ac:dyDescent="0.2">
      <c r="A446" s="86" t="s">
        <v>167</v>
      </c>
      <c r="B446" s="86">
        <v>5</v>
      </c>
      <c r="C446" s="87">
        <v>1107.6384291700001</v>
      </c>
      <c r="D446" s="87">
        <v>1102.21269149</v>
      </c>
      <c r="E446" s="87">
        <v>0</v>
      </c>
      <c r="F446" s="87">
        <v>110.22126915</v>
      </c>
      <c r="G446" s="87">
        <v>275.55317287000003</v>
      </c>
      <c r="H446" s="87">
        <v>551.10634574999995</v>
      </c>
      <c r="I446" s="87">
        <v>0</v>
      </c>
      <c r="J446" s="87">
        <v>606.21698031999995</v>
      </c>
      <c r="K446" s="87">
        <v>716.43824946999996</v>
      </c>
      <c r="L446" s="87">
        <v>826.65951861999997</v>
      </c>
    </row>
    <row r="447" spans="1:12" ht="12.75" customHeight="1" x14ac:dyDescent="0.2">
      <c r="A447" s="86" t="s">
        <v>167</v>
      </c>
      <c r="B447" s="86">
        <v>6</v>
      </c>
      <c r="C447" s="87">
        <v>1113.37825608</v>
      </c>
      <c r="D447" s="87">
        <v>1107.8968551299999</v>
      </c>
      <c r="E447" s="87">
        <v>0</v>
      </c>
      <c r="F447" s="87">
        <v>110.78968551</v>
      </c>
      <c r="G447" s="87">
        <v>276.97421378000001</v>
      </c>
      <c r="H447" s="87">
        <v>553.94842757000004</v>
      </c>
      <c r="I447" s="87">
        <v>0</v>
      </c>
      <c r="J447" s="87">
        <v>609.34327031999999</v>
      </c>
      <c r="K447" s="87">
        <v>720.13295583000001</v>
      </c>
      <c r="L447" s="87">
        <v>830.92264135000005</v>
      </c>
    </row>
    <row r="448" spans="1:12" ht="12.75" customHeight="1" x14ac:dyDescent="0.2">
      <c r="A448" s="86" t="s">
        <v>167</v>
      </c>
      <c r="B448" s="86">
        <v>7</v>
      </c>
      <c r="C448" s="87">
        <v>1070.71781455</v>
      </c>
      <c r="D448" s="87">
        <v>1065.4656212299999</v>
      </c>
      <c r="E448" s="87">
        <v>0</v>
      </c>
      <c r="F448" s="87">
        <v>106.54656212</v>
      </c>
      <c r="G448" s="87">
        <v>266.36640531</v>
      </c>
      <c r="H448" s="87">
        <v>532.73281062000001</v>
      </c>
      <c r="I448" s="87">
        <v>0</v>
      </c>
      <c r="J448" s="87">
        <v>586.00609168000005</v>
      </c>
      <c r="K448" s="87">
        <v>692.55265380000003</v>
      </c>
      <c r="L448" s="87">
        <v>799.09921592000001</v>
      </c>
    </row>
    <row r="449" spans="1:12" ht="12.75" customHeight="1" x14ac:dyDescent="0.2">
      <c r="A449" s="86" t="s">
        <v>167</v>
      </c>
      <c r="B449" s="86">
        <v>8</v>
      </c>
      <c r="C449" s="87">
        <v>914.50378492000004</v>
      </c>
      <c r="D449" s="87">
        <v>909.93350125999996</v>
      </c>
      <c r="E449" s="87">
        <v>0</v>
      </c>
      <c r="F449" s="87">
        <v>90.993350129999996</v>
      </c>
      <c r="G449" s="87">
        <v>227.48337531999999</v>
      </c>
      <c r="H449" s="87">
        <v>454.96675062999998</v>
      </c>
      <c r="I449" s="87">
        <v>0</v>
      </c>
      <c r="J449" s="87">
        <v>500.46342569000001</v>
      </c>
      <c r="K449" s="87">
        <v>591.45677581999996</v>
      </c>
      <c r="L449" s="87">
        <v>682.45012595000003</v>
      </c>
    </row>
    <row r="450" spans="1:12" ht="12.75" customHeight="1" x14ac:dyDescent="0.2">
      <c r="A450" s="86" t="s">
        <v>167</v>
      </c>
      <c r="B450" s="86">
        <v>9</v>
      </c>
      <c r="C450" s="87">
        <v>783.48321634000001</v>
      </c>
      <c r="D450" s="87">
        <v>779.45224279000001</v>
      </c>
      <c r="E450" s="87">
        <v>0</v>
      </c>
      <c r="F450" s="87">
        <v>77.945224280000005</v>
      </c>
      <c r="G450" s="87">
        <v>194.86306070000001</v>
      </c>
      <c r="H450" s="87">
        <v>389.72612140000001</v>
      </c>
      <c r="I450" s="87">
        <v>0</v>
      </c>
      <c r="J450" s="87">
        <v>428.69873353000003</v>
      </c>
      <c r="K450" s="87">
        <v>506.64395781000002</v>
      </c>
      <c r="L450" s="87">
        <v>584.58918209000001</v>
      </c>
    </row>
    <row r="451" spans="1:12" ht="12.75" customHeight="1" x14ac:dyDescent="0.2">
      <c r="A451" s="86" t="s">
        <v>167</v>
      </c>
      <c r="B451" s="86">
        <v>10</v>
      </c>
      <c r="C451" s="87">
        <v>728.38167564000003</v>
      </c>
      <c r="D451" s="87">
        <v>724.57787643999995</v>
      </c>
      <c r="E451" s="87">
        <v>0</v>
      </c>
      <c r="F451" s="87">
        <v>72.457787640000006</v>
      </c>
      <c r="G451" s="87">
        <v>181.14446910999999</v>
      </c>
      <c r="H451" s="87">
        <v>362.28893821999998</v>
      </c>
      <c r="I451" s="87">
        <v>0</v>
      </c>
      <c r="J451" s="87">
        <v>398.51783203999997</v>
      </c>
      <c r="K451" s="87">
        <v>470.97561968999997</v>
      </c>
      <c r="L451" s="87">
        <v>543.43340733000002</v>
      </c>
    </row>
    <row r="452" spans="1:12" ht="12.75" customHeight="1" x14ac:dyDescent="0.2">
      <c r="A452" s="86" t="s">
        <v>167</v>
      </c>
      <c r="B452" s="86">
        <v>11</v>
      </c>
      <c r="C452" s="87">
        <v>724.34698305999996</v>
      </c>
      <c r="D452" s="87">
        <v>719.35372345999997</v>
      </c>
      <c r="E452" s="87">
        <v>0</v>
      </c>
      <c r="F452" s="87">
        <v>71.935372349999994</v>
      </c>
      <c r="G452" s="87">
        <v>179.83843087</v>
      </c>
      <c r="H452" s="87">
        <v>359.67686172999998</v>
      </c>
      <c r="I452" s="87">
        <v>0</v>
      </c>
      <c r="J452" s="87">
        <v>395.64454790000002</v>
      </c>
      <c r="K452" s="87">
        <v>467.57992024999999</v>
      </c>
      <c r="L452" s="87">
        <v>539.51529259999995</v>
      </c>
    </row>
    <row r="453" spans="1:12" ht="12.75" customHeight="1" x14ac:dyDescent="0.2">
      <c r="A453" s="86" t="s">
        <v>167</v>
      </c>
      <c r="B453" s="86">
        <v>12</v>
      </c>
      <c r="C453" s="87">
        <v>728.2181051</v>
      </c>
      <c r="D453" s="87">
        <v>721.82874557000002</v>
      </c>
      <c r="E453" s="87">
        <v>0</v>
      </c>
      <c r="F453" s="87">
        <v>72.182874560000002</v>
      </c>
      <c r="G453" s="87">
        <v>180.45718639</v>
      </c>
      <c r="H453" s="87">
        <v>360.91437279000002</v>
      </c>
      <c r="I453" s="87">
        <v>0</v>
      </c>
      <c r="J453" s="87">
        <v>397.00581005999999</v>
      </c>
      <c r="K453" s="87">
        <v>469.18868462</v>
      </c>
      <c r="L453" s="87">
        <v>541.37155917999996</v>
      </c>
    </row>
    <row r="454" spans="1:12" ht="12.75" customHeight="1" x14ac:dyDescent="0.2">
      <c r="A454" s="86" t="s">
        <v>167</v>
      </c>
      <c r="B454" s="86">
        <v>13</v>
      </c>
      <c r="C454" s="87">
        <v>717.19834297</v>
      </c>
      <c r="D454" s="87">
        <v>711.26229903000001</v>
      </c>
      <c r="E454" s="87">
        <v>0</v>
      </c>
      <c r="F454" s="87">
        <v>71.126229899999998</v>
      </c>
      <c r="G454" s="87">
        <v>177.81557476</v>
      </c>
      <c r="H454" s="87">
        <v>355.63114952000001</v>
      </c>
      <c r="I454" s="87">
        <v>0</v>
      </c>
      <c r="J454" s="87">
        <v>391.19426447000001</v>
      </c>
      <c r="K454" s="87">
        <v>462.32049437000001</v>
      </c>
      <c r="L454" s="87">
        <v>533.44672427</v>
      </c>
    </row>
    <row r="455" spans="1:12" ht="12.75" customHeight="1" x14ac:dyDescent="0.2">
      <c r="A455" s="86" t="s">
        <v>167</v>
      </c>
      <c r="B455" s="86">
        <v>14</v>
      </c>
      <c r="C455" s="87">
        <v>710.68188617999999</v>
      </c>
      <c r="D455" s="87">
        <v>705.19702046999998</v>
      </c>
      <c r="E455" s="87">
        <v>0</v>
      </c>
      <c r="F455" s="87">
        <v>70.519702050000006</v>
      </c>
      <c r="G455" s="87">
        <v>176.29925512</v>
      </c>
      <c r="H455" s="87">
        <v>352.59851024</v>
      </c>
      <c r="I455" s="87">
        <v>0</v>
      </c>
      <c r="J455" s="87">
        <v>387.85836125999998</v>
      </c>
      <c r="K455" s="87">
        <v>458.37806331000002</v>
      </c>
      <c r="L455" s="87">
        <v>528.89776534999999</v>
      </c>
    </row>
    <row r="456" spans="1:12" ht="12.75" customHeight="1" x14ac:dyDescent="0.2">
      <c r="A456" s="86" t="s">
        <v>167</v>
      </c>
      <c r="B456" s="86">
        <v>15</v>
      </c>
      <c r="C456" s="87">
        <v>726.12487698999996</v>
      </c>
      <c r="D456" s="87">
        <v>721.10782683000002</v>
      </c>
      <c r="E456" s="87">
        <v>0</v>
      </c>
      <c r="F456" s="87">
        <v>72.11078268</v>
      </c>
      <c r="G456" s="87">
        <v>180.27695671000001</v>
      </c>
      <c r="H456" s="87">
        <v>360.55391342000001</v>
      </c>
      <c r="I456" s="87">
        <v>0</v>
      </c>
      <c r="J456" s="87">
        <v>396.60930475999999</v>
      </c>
      <c r="K456" s="87">
        <v>468.72008743999999</v>
      </c>
      <c r="L456" s="87">
        <v>540.83087011999999</v>
      </c>
    </row>
    <row r="457" spans="1:12" ht="12.75" customHeight="1" x14ac:dyDescent="0.2">
      <c r="A457" s="86" t="s">
        <v>167</v>
      </c>
      <c r="B457" s="86">
        <v>16</v>
      </c>
      <c r="C457" s="87">
        <v>725.57435955000005</v>
      </c>
      <c r="D457" s="87">
        <v>721.42281434999995</v>
      </c>
      <c r="E457" s="87">
        <v>0</v>
      </c>
      <c r="F457" s="87">
        <v>72.142281440000005</v>
      </c>
      <c r="G457" s="87">
        <v>180.35570358999999</v>
      </c>
      <c r="H457" s="87">
        <v>360.71140717999998</v>
      </c>
      <c r="I457" s="87">
        <v>0</v>
      </c>
      <c r="J457" s="87">
        <v>396.78254788999999</v>
      </c>
      <c r="K457" s="87">
        <v>468.92482933000002</v>
      </c>
      <c r="L457" s="87">
        <v>541.06711075999999</v>
      </c>
    </row>
    <row r="458" spans="1:12" ht="12.75" customHeight="1" x14ac:dyDescent="0.2">
      <c r="A458" s="86" t="s">
        <v>167</v>
      </c>
      <c r="B458" s="86">
        <v>17</v>
      </c>
      <c r="C458" s="87">
        <v>730.65666073</v>
      </c>
      <c r="D458" s="87">
        <v>727.42079235999995</v>
      </c>
      <c r="E458" s="87">
        <v>0</v>
      </c>
      <c r="F458" s="87">
        <v>72.742079239999995</v>
      </c>
      <c r="G458" s="87">
        <v>181.85519808999999</v>
      </c>
      <c r="H458" s="87">
        <v>363.71039617999998</v>
      </c>
      <c r="I458" s="87">
        <v>0</v>
      </c>
      <c r="J458" s="87">
        <v>400.08143580000001</v>
      </c>
      <c r="K458" s="87">
        <v>472.82351503000001</v>
      </c>
      <c r="L458" s="87">
        <v>545.56559427000002</v>
      </c>
    </row>
    <row r="459" spans="1:12" ht="12.75" customHeight="1" x14ac:dyDescent="0.2">
      <c r="A459" s="86" t="s">
        <v>167</v>
      </c>
      <c r="B459" s="86">
        <v>18</v>
      </c>
      <c r="C459" s="87">
        <v>722.95448467000006</v>
      </c>
      <c r="D459" s="87">
        <v>719.38173969000002</v>
      </c>
      <c r="E459" s="87">
        <v>0</v>
      </c>
      <c r="F459" s="87">
        <v>71.938173969999994</v>
      </c>
      <c r="G459" s="87">
        <v>179.84543492</v>
      </c>
      <c r="H459" s="87">
        <v>359.69086985000001</v>
      </c>
      <c r="I459" s="87">
        <v>0</v>
      </c>
      <c r="J459" s="87">
        <v>395.65995683</v>
      </c>
      <c r="K459" s="87">
        <v>467.59813079999998</v>
      </c>
      <c r="L459" s="87">
        <v>539.53630477000002</v>
      </c>
    </row>
    <row r="460" spans="1:12" ht="12.75" customHeight="1" x14ac:dyDescent="0.2">
      <c r="A460" s="86" t="s">
        <v>167</v>
      </c>
      <c r="B460" s="86">
        <v>19</v>
      </c>
      <c r="C460" s="87">
        <v>713.71641597999997</v>
      </c>
      <c r="D460" s="87">
        <v>710.18168187000003</v>
      </c>
      <c r="E460" s="87">
        <v>0</v>
      </c>
      <c r="F460" s="87">
        <v>71.018168189999997</v>
      </c>
      <c r="G460" s="87">
        <v>177.54542047000001</v>
      </c>
      <c r="H460" s="87">
        <v>355.09084094000002</v>
      </c>
      <c r="I460" s="87">
        <v>0</v>
      </c>
      <c r="J460" s="87">
        <v>390.59992503000001</v>
      </c>
      <c r="K460" s="87">
        <v>461.61809321999999</v>
      </c>
      <c r="L460" s="87">
        <v>532.63626139999997</v>
      </c>
    </row>
    <row r="461" spans="1:12" ht="12.75" customHeight="1" x14ac:dyDescent="0.2">
      <c r="A461" s="86" t="s">
        <v>167</v>
      </c>
      <c r="B461" s="86">
        <v>20</v>
      </c>
      <c r="C461" s="87">
        <v>727.62284679000004</v>
      </c>
      <c r="D461" s="87">
        <v>723.91753705999997</v>
      </c>
      <c r="E461" s="87">
        <v>0</v>
      </c>
      <c r="F461" s="87">
        <v>72.391753710000003</v>
      </c>
      <c r="G461" s="87">
        <v>180.97938427</v>
      </c>
      <c r="H461" s="87">
        <v>361.95876852999999</v>
      </c>
      <c r="I461" s="87">
        <v>0</v>
      </c>
      <c r="J461" s="87">
        <v>398.15464537999998</v>
      </c>
      <c r="K461" s="87">
        <v>470.54639909000002</v>
      </c>
      <c r="L461" s="87">
        <v>542.93815280000001</v>
      </c>
    </row>
    <row r="462" spans="1:12" ht="12.75" customHeight="1" x14ac:dyDescent="0.2">
      <c r="A462" s="86" t="s">
        <v>167</v>
      </c>
      <c r="B462" s="86">
        <v>21</v>
      </c>
      <c r="C462" s="87">
        <v>731.83952569999997</v>
      </c>
      <c r="D462" s="87">
        <v>728.34705930999996</v>
      </c>
      <c r="E462" s="87">
        <v>0</v>
      </c>
      <c r="F462" s="87">
        <v>72.834705929999998</v>
      </c>
      <c r="G462" s="87">
        <v>182.08676482999999</v>
      </c>
      <c r="H462" s="87">
        <v>364.17352965999999</v>
      </c>
      <c r="I462" s="87">
        <v>0</v>
      </c>
      <c r="J462" s="87">
        <v>400.59088262</v>
      </c>
      <c r="K462" s="87">
        <v>473.42558854999999</v>
      </c>
      <c r="L462" s="87">
        <v>546.26029447999997</v>
      </c>
    </row>
    <row r="463" spans="1:12" ht="12.75" customHeight="1" x14ac:dyDescent="0.2">
      <c r="A463" s="86" t="s">
        <v>167</v>
      </c>
      <c r="B463" s="86">
        <v>22</v>
      </c>
      <c r="C463" s="87">
        <v>778.45285917000001</v>
      </c>
      <c r="D463" s="87">
        <v>774.77224675000002</v>
      </c>
      <c r="E463" s="87">
        <v>0</v>
      </c>
      <c r="F463" s="87">
        <v>77.477224680000006</v>
      </c>
      <c r="G463" s="87">
        <v>193.69306169000001</v>
      </c>
      <c r="H463" s="87">
        <v>387.38612338000002</v>
      </c>
      <c r="I463" s="87">
        <v>0</v>
      </c>
      <c r="J463" s="87">
        <v>426.12473570999998</v>
      </c>
      <c r="K463" s="87">
        <v>503.60196038999999</v>
      </c>
      <c r="L463" s="87">
        <v>581.07918505999999</v>
      </c>
    </row>
    <row r="464" spans="1:12" ht="12.75" customHeight="1" x14ac:dyDescent="0.2">
      <c r="A464" s="86" t="s">
        <v>167</v>
      </c>
      <c r="B464" s="86">
        <v>23</v>
      </c>
      <c r="C464" s="87">
        <v>887.50544356</v>
      </c>
      <c r="D464" s="87">
        <v>883.36611095000001</v>
      </c>
      <c r="E464" s="87">
        <v>0</v>
      </c>
      <c r="F464" s="87">
        <v>88.336611099999999</v>
      </c>
      <c r="G464" s="87">
        <v>220.84152774</v>
      </c>
      <c r="H464" s="87">
        <v>441.68305548000001</v>
      </c>
      <c r="I464" s="87">
        <v>0</v>
      </c>
      <c r="J464" s="87">
        <v>485.85136102000001</v>
      </c>
      <c r="K464" s="87">
        <v>574.18797212000004</v>
      </c>
      <c r="L464" s="87">
        <v>662.52458320999995</v>
      </c>
    </row>
    <row r="465" spans="1:12" ht="12.75" customHeight="1" x14ac:dyDescent="0.2">
      <c r="A465" s="86" t="s">
        <v>167</v>
      </c>
      <c r="B465" s="86">
        <v>24</v>
      </c>
      <c r="C465" s="87">
        <v>1020.4934391199999</v>
      </c>
      <c r="D465" s="87">
        <v>1015.6141662799999</v>
      </c>
      <c r="E465" s="87">
        <v>0</v>
      </c>
      <c r="F465" s="87">
        <v>101.56141663</v>
      </c>
      <c r="G465" s="87">
        <v>253.90354156999999</v>
      </c>
      <c r="H465" s="87">
        <v>507.80708313999997</v>
      </c>
      <c r="I465" s="87">
        <v>0</v>
      </c>
      <c r="J465" s="87">
        <v>558.58779145000005</v>
      </c>
      <c r="K465" s="87">
        <v>660.14920807999999</v>
      </c>
      <c r="L465" s="87">
        <v>761.71062471000005</v>
      </c>
    </row>
    <row r="466" spans="1:12" ht="12.75" customHeight="1" x14ac:dyDescent="0.2">
      <c r="A466" s="86" t="s">
        <v>168</v>
      </c>
      <c r="B466" s="86">
        <v>1</v>
      </c>
      <c r="C466" s="87">
        <v>1004.35206577</v>
      </c>
      <c r="D466" s="87">
        <v>999.59328498000002</v>
      </c>
      <c r="E466" s="87">
        <v>0</v>
      </c>
      <c r="F466" s="87">
        <v>99.959328499999998</v>
      </c>
      <c r="G466" s="87">
        <v>249.89832125000001</v>
      </c>
      <c r="H466" s="87">
        <v>499.79664249000001</v>
      </c>
      <c r="I466" s="87">
        <v>0</v>
      </c>
      <c r="J466" s="87">
        <v>549.77630674</v>
      </c>
      <c r="K466" s="87">
        <v>649.73563523999997</v>
      </c>
      <c r="L466" s="87">
        <v>749.69496374000005</v>
      </c>
    </row>
    <row r="467" spans="1:12" ht="12.75" customHeight="1" x14ac:dyDescent="0.2">
      <c r="A467" s="86" t="s">
        <v>168</v>
      </c>
      <c r="B467" s="86">
        <v>2</v>
      </c>
      <c r="C467" s="87">
        <v>1053.6924399699999</v>
      </c>
      <c r="D467" s="87">
        <v>1048.1313967799999</v>
      </c>
      <c r="E467" s="87">
        <v>0</v>
      </c>
      <c r="F467" s="87">
        <v>104.81313968000001</v>
      </c>
      <c r="G467" s="87">
        <v>262.03284919999999</v>
      </c>
      <c r="H467" s="87">
        <v>524.06569838999997</v>
      </c>
      <c r="I467" s="87">
        <v>0</v>
      </c>
      <c r="J467" s="87">
        <v>576.47226823000005</v>
      </c>
      <c r="K467" s="87">
        <v>681.28540791</v>
      </c>
      <c r="L467" s="87">
        <v>786.09854758999995</v>
      </c>
    </row>
    <row r="468" spans="1:12" ht="12.75" customHeight="1" x14ac:dyDescent="0.2">
      <c r="A468" s="86" t="s">
        <v>168</v>
      </c>
      <c r="B468" s="86">
        <v>3</v>
      </c>
      <c r="C468" s="87">
        <v>1063.4124965999999</v>
      </c>
      <c r="D468" s="87">
        <v>1057.9714320099999</v>
      </c>
      <c r="E468" s="87">
        <v>0</v>
      </c>
      <c r="F468" s="87">
        <v>105.79714319999999</v>
      </c>
      <c r="G468" s="87">
        <v>264.49285800000001</v>
      </c>
      <c r="H468" s="87">
        <v>528.98571601000003</v>
      </c>
      <c r="I468" s="87">
        <v>0</v>
      </c>
      <c r="J468" s="87">
        <v>581.88428761</v>
      </c>
      <c r="K468" s="87">
        <v>687.68143081000005</v>
      </c>
      <c r="L468" s="87">
        <v>793.47857400999999</v>
      </c>
    </row>
    <row r="469" spans="1:12" ht="12.75" customHeight="1" x14ac:dyDescent="0.2">
      <c r="A469" s="86" t="s">
        <v>168</v>
      </c>
      <c r="B469" s="86">
        <v>4</v>
      </c>
      <c r="C469" s="87">
        <v>956.93926719000001</v>
      </c>
      <c r="D469" s="87">
        <v>952.09103716000004</v>
      </c>
      <c r="E469" s="87">
        <v>0</v>
      </c>
      <c r="F469" s="87">
        <v>95.209103720000002</v>
      </c>
      <c r="G469" s="87">
        <v>238.02275929000001</v>
      </c>
      <c r="H469" s="87">
        <v>476.04551858000002</v>
      </c>
      <c r="I469" s="87">
        <v>0</v>
      </c>
      <c r="J469" s="87">
        <v>523.65007044000004</v>
      </c>
      <c r="K469" s="87">
        <v>618.85917414999994</v>
      </c>
      <c r="L469" s="87">
        <v>714.06827786999997</v>
      </c>
    </row>
    <row r="470" spans="1:12" ht="12.75" customHeight="1" x14ac:dyDescent="0.2">
      <c r="A470" s="86" t="s">
        <v>168</v>
      </c>
      <c r="B470" s="86">
        <v>5</v>
      </c>
      <c r="C470" s="87">
        <v>949.99855906000005</v>
      </c>
      <c r="D470" s="87">
        <v>944.62348440999995</v>
      </c>
      <c r="E470" s="87">
        <v>0</v>
      </c>
      <c r="F470" s="87">
        <v>94.46234844</v>
      </c>
      <c r="G470" s="87">
        <v>236.15587110000001</v>
      </c>
      <c r="H470" s="87">
        <v>472.31174220999998</v>
      </c>
      <c r="I470" s="87">
        <v>0</v>
      </c>
      <c r="J470" s="87">
        <v>519.54291642999999</v>
      </c>
      <c r="K470" s="87">
        <v>614.00526487000002</v>
      </c>
      <c r="L470" s="87">
        <v>708.46761331000005</v>
      </c>
    </row>
    <row r="471" spans="1:12" ht="12.75" customHeight="1" x14ac:dyDescent="0.2">
      <c r="A471" s="86" t="s">
        <v>168</v>
      </c>
      <c r="B471" s="86">
        <v>6</v>
      </c>
      <c r="C471" s="87">
        <v>933.50931394999998</v>
      </c>
      <c r="D471" s="87">
        <v>927.53196304999994</v>
      </c>
      <c r="E471" s="87">
        <v>0</v>
      </c>
      <c r="F471" s="87">
        <v>92.753196310000007</v>
      </c>
      <c r="G471" s="87">
        <v>231.88299076000001</v>
      </c>
      <c r="H471" s="87">
        <v>463.76598152999998</v>
      </c>
      <c r="I471" s="87">
        <v>0</v>
      </c>
      <c r="J471" s="87">
        <v>510.14257967999998</v>
      </c>
      <c r="K471" s="87">
        <v>602.89577598000005</v>
      </c>
      <c r="L471" s="87">
        <v>695.64897228999996</v>
      </c>
    </row>
    <row r="472" spans="1:12" ht="12.75" customHeight="1" x14ac:dyDescent="0.2">
      <c r="A472" s="86" t="s">
        <v>168</v>
      </c>
      <c r="B472" s="86">
        <v>7</v>
      </c>
      <c r="C472" s="87">
        <v>936.01556753</v>
      </c>
      <c r="D472" s="87">
        <v>931.29310889999999</v>
      </c>
      <c r="E472" s="87">
        <v>0</v>
      </c>
      <c r="F472" s="87">
        <v>93.129310889999999</v>
      </c>
      <c r="G472" s="87">
        <v>232.82327723</v>
      </c>
      <c r="H472" s="87">
        <v>465.64655445</v>
      </c>
      <c r="I472" s="87">
        <v>0</v>
      </c>
      <c r="J472" s="87">
        <v>512.21120989999997</v>
      </c>
      <c r="K472" s="87">
        <v>605.34052079000003</v>
      </c>
      <c r="L472" s="87">
        <v>698.46983167999997</v>
      </c>
    </row>
    <row r="473" spans="1:12" ht="12.75" customHeight="1" x14ac:dyDescent="0.2">
      <c r="A473" s="86" t="s">
        <v>168</v>
      </c>
      <c r="B473" s="86">
        <v>8</v>
      </c>
      <c r="C473" s="87">
        <v>861.28984735999995</v>
      </c>
      <c r="D473" s="87">
        <v>856.67044942999996</v>
      </c>
      <c r="E473" s="87">
        <v>0</v>
      </c>
      <c r="F473" s="87">
        <v>85.667044939999997</v>
      </c>
      <c r="G473" s="87">
        <v>214.16761235999999</v>
      </c>
      <c r="H473" s="87">
        <v>428.33522471999999</v>
      </c>
      <c r="I473" s="87">
        <v>0</v>
      </c>
      <c r="J473" s="87">
        <v>471.16874718999998</v>
      </c>
      <c r="K473" s="87">
        <v>556.83579212999996</v>
      </c>
      <c r="L473" s="87">
        <v>642.50283707000006</v>
      </c>
    </row>
    <row r="474" spans="1:12" ht="12.75" customHeight="1" x14ac:dyDescent="0.2">
      <c r="A474" s="86" t="s">
        <v>168</v>
      </c>
      <c r="B474" s="86">
        <v>9</v>
      </c>
      <c r="C474" s="87">
        <v>753.71500088000005</v>
      </c>
      <c r="D474" s="87">
        <v>748.96655091000002</v>
      </c>
      <c r="E474" s="87">
        <v>0</v>
      </c>
      <c r="F474" s="87">
        <v>74.896655089999996</v>
      </c>
      <c r="G474" s="87">
        <v>187.24163773000001</v>
      </c>
      <c r="H474" s="87">
        <v>374.48327546000002</v>
      </c>
      <c r="I474" s="87">
        <v>0</v>
      </c>
      <c r="J474" s="87">
        <v>411.931603</v>
      </c>
      <c r="K474" s="87">
        <v>486.82825809000002</v>
      </c>
      <c r="L474" s="87">
        <v>561.72491318000004</v>
      </c>
    </row>
    <row r="475" spans="1:12" ht="12.75" customHeight="1" x14ac:dyDescent="0.2">
      <c r="A475" s="86" t="s">
        <v>168</v>
      </c>
      <c r="B475" s="86">
        <v>10</v>
      </c>
      <c r="C475" s="87">
        <v>700.95151090000002</v>
      </c>
      <c r="D475" s="87">
        <v>696.99767379000002</v>
      </c>
      <c r="E475" s="87">
        <v>0</v>
      </c>
      <c r="F475" s="87">
        <v>69.699767379999997</v>
      </c>
      <c r="G475" s="87">
        <v>174.24941845000001</v>
      </c>
      <c r="H475" s="87">
        <v>348.49883690000001</v>
      </c>
      <c r="I475" s="87">
        <v>0</v>
      </c>
      <c r="J475" s="87">
        <v>383.34872058000002</v>
      </c>
      <c r="K475" s="87">
        <v>453.04848795999999</v>
      </c>
      <c r="L475" s="87">
        <v>522.74825534000001</v>
      </c>
    </row>
    <row r="476" spans="1:12" ht="12.75" customHeight="1" x14ac:dyDescent="0.2">
      <c r="A476" s="86" t="s">
        <v>168</v>
      </c>
      <c r="B476" s="86">
        <v>11</v>
      </c>
      <c r="C476" s="87">
        <v>698.52180323000005</v>
      </c>
      <c r="D476" s="87">
        <v>695.18520651999995</v>
      </c>
      <c r="E476" s="87">
        <v>0</v>
      </c>
      <c r="F476" s="87">
        <v>69.518520649999999</v>
      </c>
      <c r="G476" s="87">
        <v>173.79630162999999</v>
      </c>
      <c r="H476" s="87">
        <v>347.59260325999998</v>
      </c>
      <c r="I476" s="87">
        <v>0</v>
      </c>
      <c r="J476" s="87">
        <v>382.35186358999999</v>
      </c>
      <c r="K476" s="87">
        <v>451.87038424000002</v>
      </c>
      <c r="L476" s="87">
        <v>521.38890489000005</v>
      </c>
    </row>
    <row r="477" spans="1:12" ht="12.75" customHeight="1" x14ac:dyDescent="0.2">
      <c r="A477" s="86" t="s">
        <v>168</v>
      </c>
      <c r="B477" s="86">
        <v>12</v>
      </c>
      <c r="C477" s="87">
        <v>706.20504392999999</v>
      </c>
      <c r="D477" s="87">
        <v>702.74444521999999</v>
      </c>
      <c r="E477" s="87">
        <v>0</v>
      </c>
      <c r="F477" s="87">
        <v>70.274444520000003</v>
      </c>
      <c r="G477" s="87">
        <v>175.68611131</v>
      </c>
      <c r="H477" s="87">
        <v>351.37222260999999</v>
      </c>
      <c r="I477" s="87">
        <v>0</v>
      </c>
      <c r="J477" s="87">
        <v>386.50944486999998</v>
      </c>
      <c r="K477" s="87">
        <v>456.78388939000001</v>
      </c>
      <c r="L477" s="87">
        <v>527.05833392</v>
      </c>
    </row>
    <row r="478" spans="1:12" ht="12.75" customHeight="1" x14ac:dyDescent="0.2">
      <c r="A478" s="86" t="s">
        <v>168</v>
      </c>
      <c r="B478" s="86">
        <v>13</v>
      </c>
      <c r="C478" s="87">
        <v>705.73385838000002</v>
      </c>
      <c r="D478" s="87">
        <v>702.64499684999998</v>
      </c>
      <c r="E478" s="87">
        <v>0</v>
      </c>
      <c r="F478" s="87">
        <v>70.264499689999994</v>
      </c>
      <c r="G478" s="87">
        <v>175.66124920999999</v>
      </c>
      <c r="H478" s="87">
        <v>351.32249843</v>
      </c>
      <c r="I478" s="87">
        <v>0</v>
      </c>
      <c r="J478" s="87">
        <v>386.45474826999998</v>
      </c>
      <c r="K478" s="87">
        <v>456.71924795000001</v>
      </c>
      <c r="L478" s="87">
        <v>526.98374764000005</v>
      </c>
    </row>
    <row r="479" spans="1:12" ht="12.75" customHeight="1" x14ac:dyDescent="0.2">
      <c r="A479" s="86" t="s">
        <v>168</v>
      </c>
      <c r="B479" s="86">
        <v>14</v>
      </c>
      <c r="C479" s="87">
        <v>688.19612092</v>
      </c>
      <c r="D479" s="87">
        <v>685.19541683</v>
      </c>
      <c r="E479" s="87">
        <v>0</v>
      </c>
      <c r="F479" s="87">
        <v>68.519541680000003</v>
      </c>
      <c r="G479" s="87">
        <v>171.29885421</v>
      </c>
      <c r="H479" s="87">
        <v>342.59770842</v>
      </c>
      <c r="I479" s="87">
        <v>0</v>
      </c>
      <c r="J479" s="87">
        <v>376.85747925999999</v>
      </c>
      <c r="K479" s="87">
        <v>445.37702094000002</v>
      </c>
      <c r="L479" s="87">
        <v>513.89656262000005</v>
      </c>
    </row>
    <row r="480" spans="1:12" ht="12.75" customHeight="1" x14ac:dyDescent="0.2">
      <c r="A480" s="86" t="s">
        <v>168</v>
      </c>
      <c r="B480" s="86">
        <v>15</v>
      </c>
      <c r="C480" s="87">
        <v>717.0544893</v>
      </c>
      <c r="D480" s="87">
        <v>713.52336592999995</v>
      </c>
      <c r="E480" s="87">
        <v>0</v>
      </c>
      <c r="F480" s="87">
        <v>71.352336589999993</v>
      </c>
      <c r="G480" s="87">
        <v>178.38084147999999</v>
      </c>
      <c r="H480" s="87">
        <v>356.76168296999998</v>
      </c>
      <c r="I480" s="87">
        <v>0</v>
      </c>
      <c r="J480" s="87">
        <v>392.43785126</v>
      </c>
      <c r="K480" s="87">
        <v>463.79018785</v>
      </c>
      <c r="L480" s="87">
        <v>535.14252445</v>
      </c>
    </row>
    <row r="481" spans="1:12" ht="12.75" customHeight="1" x14ac:dyDescent="0.2">
      <c r="A481" s="86" t="s">
        <v>168</v>
      </c>
      <c r="B481" s="86">
        <v>16</v>
      </c>
      <c r="C481" s="87">
        <v>726.08725748999996</v>
      </c>
      <c r="D481" s="87">
        <v>722.74942457999998</v>
      </c>
      <c r="E481" s="87">
        <v>0</v>
      </c>
      <c r="F481" s="87">
        <v>72.274942460000005</v>
      </c>
      <c r="G481" s="87">
        <v>180.68735615</v>
      </c>
      <c r="H481" s="87">
        <v>361.37471228999999</v>
      </c>
      <c r="I481" s="87">
        <v>0</v>
      </c>
      <c r="J481" s="87">
        <v>397.51218352000001</v>
      </c>
      <c r="K481" s="87">
        <v>469.78712597999998</v>
      </c>
      <c r="L481" s="87">
        <v>542.06206843999996</v>
      </c>
    </row>
    <row r="482" spans="1:12" ht="12.75" customHeight="1" x14ac:dyDescent="0.2">
      <c r="A482" s="86" t="s">
        <v>168</v>
      </c>
      <c r="B482" s="86">
        <v>17</v>
      </c>
      <c r="C482" s="87">
        <v>718.94543023000006</v>
      </c>
      <c r="D482" s="87">
        <v>716.02036525000005</v>
      </c>
      <c r="E482" s="87">
        <v>0</v>
      </c>
      <c r="F482" s="87">
        <v>71.602036530000007</v>
      </c>
      <c r="G482" s="87">
        <v>179.00509131000001</v>
      </c>
      <c r="H482" s="87">
        <v>358.01018262999997</v>
      </c>
      <c r="I482" s="87">
        <v>0</v>
      </c>
      <c r="J482" s="87">
        <v>393.81120089000001</v>
      </c>
      <c r="K482" s="87">
        <v>465.41323741000002</v>
      </c>
      <c r="L482" s="87">
        <v>537.01527394000004</v>
      </c>
    </row>
    <row r="483" spans="1:12" ht="12.75" customHeight="1" x14ac:dyDescent="0.2">
      <c r="A483" s="86" t="s">
        <v>168</v>
      </c>
      <c r="B483" s="86">
        <v>18</v>
      </c>
      <c r="C483" s="87">
        <v>711.58940888999996</v>
      </c>
      <c r="D483" s="87">
        <v>708.20793708999997</v>
      </c>
      <c r="E483" s="87">
        <v>0</v>
      </c>
      <c r="F483" s="87">
        <v>70.820793710000004</v>
      </c>
      <c r="G483" s="87">
        <v>177.05198426999999</v>
      </c>
      <c r="H483" s="87">
        <v>354.10396854999999</v>
      </c>
      <c r="I483" s="87">
        <v>0</v>
      </c>
      <c r="J483" s="87">
        <v>389.51436539999997</v>
      </c>
      <c r="K483" s="87">
        <v>460.33515911000001</v>
      </c>
      <c r="L483" s="87">
        <v>531.15595282000004</v>
      </c>
    </row>
    <row r="484" spans="1:12" ht="12.75" customHeight="1" x14ac:dyDescent="0.2">
      <c r="A484" s="86" t="s">
        <v>168</v>
      </c>
      <c r="B484" s="86">
        <v>19</v>
      </c>
      <c r="C484" s="87">
        <v>696.70606468999995</v>
      </c>
      <c r="D484" s="87">
        <v>693.49662881999996</v>
      </c>
      <c r="E484" s="87">
        <v>0</v>
      </c>
      <c r="F484" s="87">
        <v>69.349662879999997</v>
      </c>
      <c r="G484" s="87">
        <v>173.37415720999999</v>
      </c>
      <c r="H484" s="87">
        <v>346.74831440999998</v>
      </c>
      <c r="I484" s="87">
        <v>0</v>
      </c>
      <c r="J484" s="87">
        <v>381.42314585000003</v>
      </c>
      <c r="K484" s="87">
        <v>450.77280873000001</v>
      </c>
      <c r="L484" s="87">
        <v>520.12247162000006</v>
      </c>
    </row>
    <row r="485" spans="1:12" ht="12.75" customHeight="1" x14ac:dyDescent="0.2">
      <c r="A485" s="86" t="s">
        <v>168</v>
      </c>
      <c r="B485" s="86">
        <v>20</v>
      </c>
      <c r="C485" s="87">
        <v>715.13002109000001</v>
      </c>
      <c r="D485" s="87">
        <v>711.75688170000001</v>
      </c>
      <c r="E485" s="87">
        <v>0</v>
      </c>
      <c r="F485" s="87">
        <v>71.175688170000001</v>
      </c>
      <c r="G485" s="87">
        <v>177.93922043000001</v>
      </c>
      <c r="H485" s="87">
        <v>355.87844085</v>
      </c>
      <c r="I485" s="87">
        <v>0</v>
      </c>
      <c r="J485" s="87">
        <v>391.46628493999998</v>
      </c>
      <c r="K485" s="87">
        <v>462.64197310999998</v>
      </c>
      <c r="L485" s="87">
        <v>533.81766128000004</v>
      </c>
    </row>
    <row r="486" spans="1:12" ht="12.75" customHeight="1" x14ac:dyDescent="0.2">
      <c r="A486" s="86" t="s">
        <v>168</v>
      </c>
      <c r="B486" s="86">
        <v>21</v>
      </c>
      <c r="C486" s="87">
        <v>716.47752715000001</v>
      </c>
      <c r="D486" s="87">
        <v>713.10370187000001</v>
      </c>
      <c r="E486" s="87">
        <v>0</v>
      </c>
      <c r="F486" s="87">
        <v>71.31037019</v>
      </c>
      <c r="G486" s="87">
        <v>178.27592547</v>
      </c>
      <c r="H486" s="87">
        <v>356.55185094000001</v>
      </c>
      <c r="I486" s="87">
        <v>0</v>
      </c>
      <c r="J486" s="87">
        <v>392.20703602999998</v>
      </c>
      <c r="K486" s="87">
        <v>463.51740622</v>
      </c>
      <c r="L486" s="87">
        <v>534.82777639999995</v>
      </c>
    </row>
    <row r="487" spans="1:12" ht="12.75" customHeight="1" x14ac:dyDescent="0.2">
      <c r="A487" s="86" t="s">
        <v>168</v>
      </c>
      <c r="B487" s="86">
        <v>22</v>
      </c>
      <c r="C487" s="87">
        <v>751.6240186</v>
      </c>
      <c r="D487" s="87">
        <v>747.98535618000005</v>
      </c>
      <c r="E487" s="87">
        <v>0</v>
      </c>
      <c r="F487" s="87">
        <v>74.798535619999996</v>
      </c>
      <c r="G487" s="87">
        <v>186.99633904999999</v>
      </c>
      <c r="H487" s="87">
        <v>373.99267809000003</v>
      </c>
      <c r="I487" s="87">
        <v>0</v>
      </c>
      <c r="J487" s="87">
        <v>411.3919459</v>
      </c>
      <c r="K487" s="87">
        <v>486.19048151999999</v>
      </c>
      <c r="L487" s="87">
        <v>560.98901713999999</v>
      </c>
    </row>
    <row r="488" spans="1:12" ht="12.75" customHeight="1" x14ac:dyDescent="0.2">
      <c r="A488" s="86" t="s">
        <v>168</v>
      </c>
      <c r="B488" s="86">
        <v>23</v>
      </c>
      <c r="C488" s="87">
        <v>859.13580383999999</v>
      </c>
      <c r="D488" s="87">
        <v>854.63341934000005</v>
      </c>
      <c r="E488" s="87">
        <v>0</v>
      </c>
      <c r="F488" s="87">
        <v>85.463341929999999</v>
      </c>
      <c r="G488" s="87">
        <v>213.65835483999999</v>
      </c>
      <c r="H488" s="87">
        <v>427.31670967000002</v>
      </c>
      <c r="I488" s="87">
        <v>0</v>
      </c>
      <c r="J488" s="87">
        <v>470.04838064</v>
      </c>
      <c r="K488" s="87">
        <v>555.51172256999996</v>
      </c>
      <c r="L488" s="87">
        <v>640.97506451000004</v>
      </c>
    </row>
    <row r="489" spans="1:12" ht="12.75" customHeight="1" x14ac:dyDescent="0.2">
      <c r="A489" s="86" t="s">
        <v>168</v>
      </c>
      <c r="B489" s="86">
        <v>24</v>
      </c>
      <c r="C489" s="87">
        <v>980.82391774999996</v>
      </c>
      <c r="D489" s="87">
        <v>975.59914252999999</v>
      </c>
      <c r="E489" s="87">
        <v>0</v>
      </c>
      <c r="F489" s="87">
        <v>97.559914250000006</v>
      </c>
      <c r="G489" s="87">
        <v>243.89978563</v>
      </c>
      <c r="H489" s="87">
        <v>487.79957127</v>
      </c>
      <c r="I489" s="87">
        <v>0</v>
      </c>
      <c r="J489" s="87">
        <v>536.57952838999995</v>
      </c>
      <c r="K489" s="87">
        <v>634.13944263999997</v>
      </c>
      <c r="L489" s="87">
        <v>731.6993569</v>
      </c>
    </row>
    <row r="490" spans="1:12" ht="12.75" customHeight="1" x14ac:dyDescent="0.2">
      <c r="A490" s="86" t="s">
        <v>169</v>
      </c>
      <c r="B490" s="86">
        <v>1</v>
      </c>
      <c r="C490" s="87">
        <v>963.07164125999998</v>
      </c>
      <c r="D490" s="87">
        <v>957.93926775</v>
      </c>
      <c r="E490" s="87">
        <v>0</v>
      </c>
      <c r="F490" s="87">
        <v>95.793926780000007</v>
      </c>
      <c r="G490" s="87">
        <v>239.48481694</v>
      </c>
      <c r="H490" s="87">
        <v>478.96963388</v>
      </c>
      <c r="I490" s="87">
        <v>0</v>
      </c>
      <c r="J490" s="87">
        <v>526.86659726000005</v>
      </c>
      <c r="K490" s="87">
        <v>622.66052404000004</v>
      </c>
      <c r="L490" s="87">
        <v>718.45445081000003</v>
      </c>
    </row>
    <row r="491" spans="1:12" ht="12.75" customHeight="1" x14ac:dyDescent="0.2">
      <c r="A491" s="86" t="s">
        <v>169</v>
      </c>
      <c r="B491" s="86">
        <v>2</v>
      </c>
      <c r="C491" s="87">
        <v>999.27890745000002</v>
      </c>
      <c r="D491" s="87">
        <v>993.69851449999999</v>
      </c>
      <c r="E491" s="87">
        <v>0</v>
      </c>
      <c r="F491" s="87">
        <v>99.369851449999999</v>
      </c>
      <c r="G491" s="87">
        <v>248.42462863</v>
      </c>
      <c r="H491" s="87">
        <v>496.84925724999999</v>
      </c>
      <c r="I491" s="87">
        <v>0</v>
      </c>
      <c r="J491" s="87">
        <v>546.53418297999997</v>
      </c>
      <c r="K491" s="87">
        <v>645.90403443000002</v>
      </c>
      <c r="L491" s="87">
        <v>745.27388587999997</v>
      </c>
    </row>
    <row r="492" spans="1:12" ht="12.75" customHeight="1" x14ac:dyDescent="0.2">
      <c r="A492" s="86" t="s">
        <v>169</v>
      </c>
      <c r="B492" s="86">
        <v>3</v>
      </c>
      <c r="C492" s="87">
        <v>1051.29930104</v>
      </c>
      <c r="D492" s="87">
        <v>1044.9466656699999</v>
      </c>
      <c r="E492" s="87">
        <v>0</v>
      </c>
      <c r="F492" s="87">
        <v>104.49466657000001</v>
      </c>
      <c r="G492" s="87">
        <v>261.23666642000001</v>
      </c>
      <c r="H492" s="87">
        <v>522.47333284000001</v>
      </c>
      <c r="I492" s="87">
        <v>0</v>
      </c>
      <c r="J492" s="87">
        <v>574.72066612000003</v>
      </c>
      <c r="K492" s="87">
        <v>679.21533268999997</v>
      </c>
      <c r="L492" s="87">
        <v>783.70999925000001</v>
      </c>
    </row>
    <row r="493" spans="1:12" ht="12.75" customHeight="1" x14ac:dyDescent="0.2">
      <c r="A493" s="86" t="s">
        <v>169</v>
      </c>
      <c r="B493" s="86">
        <v>4</v>
      </c>
      <c r="C493" s="87">
        <v>1068.49330788</v>
      </c>
      <c r="D493" s="87">
        <v>1062.80154404</v>
      </c>
      <c r="E493" s="87">
        <v>0</v>
      </c>
      <c r="F493" s="87">
        <v>106.2801544</v>
      </c>
      <c r="G493" s="87">
        <v>265.70038600999999</v>
      </c>
      <c r="H493" s="87">
        <v>531.40077201999998</v>
      </c>
      <c r="I493" s="87">
        <v>0</v>
      </c>
      <c r="J493" s="87">
        <v>584.54084922000004</v>
      </c>
      <c r="K493" s="87">
        <v>690.82100362999995</v>
      </c>
      <c r="L493" s="87">
        <v>797.10115802999997</v>
      </c>
    </row>
    <row r="494" spans="1:12" ht="12.75" customHeight="1" x14ac:dyDescent="0.2">
      <c r="A494" s="86" t="s">
        <v>169</v>
      </c>
      <c r="B494" s="86">
        <v>5</v>
      </c>
      <c r="C494" s="87">
        <v>1066.8242895599999</v>
      </c>
      <c r="D494" s="87">
        <v>1061.0757231299999</v>
      </c>
      <c r="E494" s="87">
        <v>0</v>
      </c>
      <c r="F494" s="87">
        <v>106.10757230999999</v>
      </c>
      <c r="G494" s="87">
        <v>265.26893078000001</v>
      </c>
      <c r="H494" s="87">
        <v>530.53786157000002</v>
      </c>
      <c r="I494" s="87">
        <v>0</v>
      </c>
      <c r="J494" s="87">
        <v>583.59164771999997</v>
      </c>
      <c r="K494" s="87">
        <v>689.69922002999999</v>
      </c>
      <c r="L494" s="87">
        <v>795.80679235000002</v>
      </c>
    </row>
    <row r="495" spans="1:12" ht="12.75" customHeight="1" x14ac:dyDescent="0.2">
      <c r="A495" s="86" t="s">
        <v>169</v>
      </c>
      <c r="B495" s="86">
        <v>6</v>
      </c>
      <c r="C495" s="87">
        <v>1041.5247265</v>
      </c>
      <c r="D495" s="87">
        <v>1035.8396346699999</v>
      </c>
      <c r="E495" s="87">
        <v>0</v>
      </c>
      <c r="F495" s="87">
        <v>103.58396347</v>
      </c>
      <c r="G495" s="87">
        <v>258.95990867</v>
      </c>
      <c r="H495" s="87">
        <v>517.91981734000001</v>
      </c>
      <c r="I495" s="87">
        <v>0</v>
      </c>
      <c r="J495" s="87">
        <v>569.71179906999998</v>
      </c>
      <c r="K495" s="87">
        <v>673.29576254000006</v>
      </c>
      <c r="L495" s="87">
        <v>776.87972600000001</v>
      </c>
    </row>
    <row r="496" spans="1:12" ht="12.75" customHeight="1" x14ac:dyDescent="0.2">
      <c r="A496" s="86" t="s">
        <v>169</v>
      </c>
      <c r="B496" s="86">
        <v>7</v>
      </c>
      <c r="C496" s="87">
        <v>938.84329367999999</v>
      </c>
      <c r="D496" s="87">
        <v>933.55421267999998</v>
      </c>
      <c r="E496" s="87">
        <v>0</v>
      </c>
      <c r="F496" s="87">
        <v>93.355421269999994</v>
      </c>
      <c r="G496" s="87">
        <v>233.38855316999999</v>
      </c>
      <c r="H496" s="87">
        <v>466.77710633999999</v>
      </c>
      <c r="I496" s="87">
        <v>0</v>
      </c>
      <c r="J496" s="87">
        <v>513.45481697000002</v>
      </c>
      <c r="K496" s="87">
        <v>606.81023823999999</v>
      </c>
      <c r="L496" s="87">
        <v>700.16565950999995</v>
      </c>
    </row>
    <row r="497" spans="1:12" ht="12.75" customHeight="1" x14ac:dyDescent="0.2">
      <c r="A497" s="86" t="s">
        <v>169</v>
      </c>
      <c r="B497" s="86">
        <v>8</v>
      </c>
      <c r="C497" s="87">
        <v>790.82487136999998</v>
      </c>
      <c r="D497" s="87">
        <v>786.48196791999999</v>
      </c>
      <c r="E497" s="87">
        <v>0</v>
      </c>
      <c r="F497" s="87">
        <v>78.64819679</v>
      </c>
      <c r="G497" s="87">
        <v>196.62049198</v>
      </c>
      <c r="H497" s="87">
        <v>393.24098395999999</v>
      </c>
      <c r="I497" s="87">
        <v>0</v>
      </c>
      <c r="J497" s="87">
        <v>432.56508236000002</v>
      </c>
      <c r="K497" s="87">
        <v>511.21327915000001</v>
      </c>
      <c r="L497" s="87">
        <v>589.86147593999999</v>
      </c>
    </row>
    <row r="498" spans="1:12" ht="12.75" customHeight="1" x14ac:dyDescent="0.2">
      <c r="A498" s="86" t="s">
        <v>169</v>
      </c>
      <c r="B498" s="86">
        <v>9</v>
      </c>
      <c r="C498" s="87">
        <v>705.97435677999999</v>
      </c>
      <c r="D498" s="87">
        <v>701.83846951999999</v>
      </c>
      <c r="E498" s="87">
        <v>0</v>
      </c>
      <c r="F498" s="87">
        <v>70.183846950000003</v>
      </c>
      <c r="G498" s="87">
        <v>175.45961738</v>
      </c>
      <c r="H498" s="87">
        <v>350.91923475999999</v>
      </c>
      <c r="I498" s="87">
        <v>0</v>
      </c>
      <c r="J498" s="87">
        <v>386.01115823999999</v>
      </c>
      <c r="K498" s="87">
        <v>456.19500519000002</v>
      </c>
      <c r="L498" s="87">
        <v>526.37885214000005</v>
      </c>
    </row>
    <row r="499" spans="1:12" ht="12.75" customHeight="1" x14ac:dyDescent="0.2">
      <c r="A499" s="86" t="s">
        <v>169</v>
      </c>
      <c r="B499" s="86">
        <v>10</v>
      </c>
      <c r="C499" s="87">
        <v>669.47140913999999</v>
      </c>
      <c r="D499" s="87">
        <v>665.47863374999997</v>
      </c>
      <c r="E499" s="87">
        <v>0</v>
      </c>
      <c r="F499" s="87">
        <v>66.547863379999995</v>
      </c>
      <c r="G499" s="87">
        <v>166.36965843999999</v>
      </c>
      <c r="H499" s="87">
        <v>332.73931687999999</v>
      </c>
      <c r="I499" s="87">
        <v>0</v>
      </c>
      <c r="J499" s="87">
        <v>366.01324856000002</v>
      </c>
      <c r="K499" s="87">
        <v>432.56111193999999</v>
      </c>
      <c r="L499" s="87">
        <v>499.10897531000001</v>
      </c>
    </row>
    <row r="500" spans="1:12" ht="12.75" customHeight="1" x14ac:dyDescent="0.2">
      <c r="A500" s="86" t="s">
        <v>169</v>
      </c>
      <c r="B500" s="86">
        <v>11</v>
      </c>
      <c r="C500" s="87">
        <v>679.67189076</v>
      </c>
      <c r="D500" s="87">
        <v>675.74707348000004</v>
      </c>
      <c r="E500" s="87">
        <v>0</v>
      </c>
      <c r="F500" s="87">
        <v>67.574707349999997</v>
      </c>
      <c r="G500" s="87">
        <v>168.93676837000001</v>
      </c>
      <c r="H500" s="87">
        <v>337.87353674000002</v>
      </c>
      <c r="I500" s="87">
        <v>0</v>
      </c>
      <c r="J500" s="87">
        <v>371.66089040999998</v>
      </c>
      <c r="K500" s="87">
        <v>439.23559776000002</v>
      </c>
      <c r="L500" s="87">
        <v>506.81030511</v>
      </c>
    </row>
    <row r="501" spans="1:12" ht="12.75" customHeight="1" x14ac:dyDescent="0.2">
      <c r="A501" s="86" t="s">
        <v>169</v>
      </c>
      <c r="B501" s="86">
        <v>12</v>
      </c>
      <c r="C501" s="87">
        <v>681.91276813000002</v>
      </c>
      <c r="D501" s="87">
        <v>678.01152167999999</v>
      </c>
      <c r="E501" s="87">
        <v>0</v>
      </c>
      <c r="F501" s="87">
        <v>67.801152169999995</v>
      </c>
      <c r="G501" s="87">
        <v>169.50288042</v>
      </c>
      <c r="H501" s="87">
        <v>339.00576083999999</v>
      </c>
      <c r="I501" s="87">
        <v>0</v>
      </c>
      <c r="J501" s="87">
        <v>372.90633692</v>
      </c>
      <c r="K501" s="87">
        <v>440.70748909000002</v>
      </c>
      <c r="L501" s="87">
        <v>508.50864125999999</v>
      </c>
    </row>
    <row r="502" spans="1:12" ht="12.75" customHeight="1" x14ac:dyDescent="0.2">
      <c r="A502" s="86" t="s">
        <v>169</v>
      </c>
      <c r="B502" s="86">
        <v>13</v>
      </c>
      <c r="C502" s="87">
        <v>685.24466720999999</v>
      </c>
      <c r="D502" s="87">
        <v>682.02852841000004</v>
      </c>
      <c r="E502" s="87">
        <v>0</v>
      </c>
      <c r="F502" s="87">
        <v>68.202852840000006</v>
      </c>
      <c r="G502" s="87">
        <v>170.50713210000001</v>
      </c>
      <c r="H502" s="87">
        <v>341.01426421000002</v>
      </c>
      <c r="I502" s="87">
        <v>0</v>
      </c>
      <c r="J502" s="87">
        <v>375.11569063000002</v>
      </c>
      <c r="K502" s="87">
        <v>443.31854347000001</v>
      </c>
      <c r="L502" s="87">
        <v>511.52139631</v>
      </c>
    </row>
    <row r="503" spans="1:12" ht="12.75" customHeight="1" x14ac:dyDescent="0.2">
      <c r="A503" s="86" t="s">
        <v>169</v>
      </c>
      <c r="B503" s="86">
        <v>14</v>
      </c>
      <c r="C503" s="87">
        <v>691.20450224000001</v>
      </c>
      <c r="D503" s="87">
        <v>688.02926954999998</v>
      </c>
      <c r="E503" s="87">
        <v>0</v>
      </c>
      <c r="F503" s="87">
        <v>68.802926959999994</v>
      </c>
      <c r="G503" s="87">
        <v>172.00731739</v>
      </c>
      <c r="H503" s="87">
        <v>344.01463477999999</v>
      </c>
      <c r="I503" s="87">
        <v>0</v>
      </c>
      <c r="J503" s="87">
        <v>378.41609825</v>
      </c>
      <c r="K503" s="87">
        <v>447.21902520999998</v>
      </c>
      <c r="L503" s="87">
        <v>516.02195215999996</v>
      </c>
    </row>
    <row r="504" spans="1:12" ht="12.75" customHeight="1" x14ac:dyDescent="0.2">
      <c r="A504" s="86" t="s">
        <v>169</v>
      </c>
      <c r="B504" s="86">
        <v>15</v>
      </c>
      <c r="C504" s="87">
        <v>695.11944041000004</v>
      </c>
      <c r="D504" s="87">
        <v>691.65163386999996</v>
      </c>
      <c r="E504" s="87">
        <v>0</v>
      </c>
      <c r="F504" s="87">
        <v>69.165163390000004</v>
      </c>
      <c r="G504" s="87">
        <v>172.91290846999999</v>
      </c>
      <c r="H504" s="87">
        <v>345.82581693999998</v>
      </c>
      <c r="I504" s="87">
        <v>0</v>
      </c>
      <c r="J504" s="87">
        <v>380.40839863000002</v>
      </c>
      <c r="K504" s="87">
        <v>449.57356202</v>
      </c>
      <c r="L504" s="87">
        <v>518.73872540000002</v>
      </c>
    </row>
    <row r="505" spans="1:12" ht="12.75" customHeight="1" x14ac:dyDescent="0.2">
      <c r="A505" s="86" t="s">
        <v>169</v>
      </c>
      <c r="B505" s="86">
        <v>16</v>
      </c>
      <c r="C505" s="87">
        <v>703.00845247999996</v>
      </c>
      <c r="D505" s="87">
        <v>699.22087624000005</v>
      </c>
      <c r="E505" s="87">
        <v>0</v>
      </c>
      <c r="F505" s="87">
        <v>69.922087619999999</v>
      </c>
      <c r="G505" s="87">
        <v>174.80521906000001</v>
      </c>
      <c r="H505" s="87">
        <v>349.61043812000003</v>
      </c>
      <c r="I505" s="87">
        <v>0</v>
      </c>
      <c r="J505" s="87">
        <v>384.57148193</v>
      </c>
      <c r="K505" s="87">
        <v>454.49356956000003</v>
      </c>
      <c r="L505" s="87">
        <v>524.41565718000004</v>
      </c>
    </row>
    <row r="506" spans="1:12" ht="12.75" customHeight="1" x14ac:dyDescent="0.2">
      <c r="A506" s="86" t="s">
        <v>169</v>
      </c>
      <c r="B506" s="86">
        <v>17</v>
      </c>
      <c r="C506" s="87">
        <v>710.86463924999998</v>
      </c>
      <c r="D506" s="87">
        <v>707.10611614000004</v>
      </c>
      <c r="E506" s="87">
        <v>0</v>
      </c>
      <c r="F506" s="87">
        <v>70.710611610000001</v>
      </c>
      <c r="G506" s="87">
        <v>176.77652904000001</v>
      </c>
      <c r="H506" s="87">
        <v>353.55305807000002</v>
      </c>
      <c r="I506" s="87">
        <v>0</v>
      </c>
      <c r="J506" s="87">
        <v>388.90836388000002</v>
      </c>
      <c r="K506" s="87">
        <v>459.61897549000003</v>
      </c>
      <c r="L506" s="87">
        <v>530.32958711000003</v>
      </c>
    </row>
    <row r="507" spans="1:12" ht="12.75" customHeight="1" x14ac:dyDescent="0.2">
      <c r="A507" s="86" t="s">
        <v>169</v>
      </c>
      <c r="B507" s="86">
        <v>18</v>
      </c>
      <c r="C507" s="87">
        <v>744.80090127999995</v>
      </c>
      <c r="D507" s="87">
        <v>741.13163255999996</v>
      </c>
      <c r="E507" s="87">
        <v>0</v>
      </c>
      <c r="F507" s="87">
        <v>74.113163259999993</v>
      </c>
      <c r="G507" s="87">
        <v>185.28290813999999</v>
      </c>
      <c r="H507" s="87">
        <v>370.56581627999998</v>
      </c>
      <c r="I507" s="87">
        <v>0</v>
      </c>
      <c r="J507" s="87">
        <v>407.62239791000002</v>
      </c>
      <c r="K507" s="87">
        <v>481.73556115999997</v>
      </c>
      <c r="L507" s="87">
        <v>555.84872442000005</v>
      </c>
    </row>
    <row r="508" spans="1:12" ht="12.75" customHeight="1" x14ac:dyDescent="0.2">
      <c r="A508" s="86" t="s">
        <v>169</v>
      </c>
      <c r="B508" s="86">
        <v>19</v>
      </c>
      <c r="C508" s="87">
        <v>756.45559735999996</v>
      </c>
      <c r="D508" s="87">
        <v>752.90525713</v>
      </c>
      <c r="E508" s="87">
        <v>0</v>
      </c>
      <c r="F508" s="87">
        <v>75.290525709999997</v>
      </c>
      <c r="G508" s="87">
        <v>188.22631428</v>
      </c>
      <c r="H508" s="87">
        <v>376.45262857</v>
      </c>
      <c r="I508" s="87">
        <v>0</v>
      </c>
      <c r="J508" s="87">
        <v>414.09789142</v>
      </c>
      <c r="K508" s="87">
        <v>489.38841712999999</v>
      </c>
      <c r="L508" s="87">
        <v>564.67894285</v>
      </c>
    </row>
    <row r="509" spans="1:12" ht="12.75" customHeight="1" x14ac:dyDescent="0.2">
      <c r="A509" s="86" t="s">
        <v>169</v>
      </c>
      <c r="B509" s="86">
        <v>20</v>
      </c>
      <c r="C509" s="87">
        <v>759.88060937</v>
      </c>
      <c r="D509" s="87">
        <v>756.10502966000001</v>
      </c>
      <c r="E509" s="87">
        <v>0</v>
      </c>
      <c r="F509" s="87">
        <v>75.610502969999999</v>
      </c>
      <c r="G509" s="87">
        <v>189.02625742000001</v>
      </c>
      <c r="H509" s="87">
        <v>378.05251483000001</v>
      </c>
      <c r="I509" s="87">
        <v>0</v>
      </c>
      <c r="J509" s="87">
        <v>415.85776630999999</v>
      </c>
      <c r="K509" s="87">
        <v>491.46826928000002</v>
      </c>
      <c r="L509" s="87">
        <v>567.07877225000004</v>
      </c>
    </row>
    <row r="510" spans="1:12" ht="12.75" customHeight="1" x14ac:dyDescent="0.2">
      <c r="A510" s="86" t="s">
        <v>169</v>
      </c>
      <c r="B510" s="86">
        <v>21</v>
      </c>
      <c r="C510" s="87">
        <v>758.21150293000005</v>
      </c>
      <c r="D510" s="87">
        <v>754.11697360999995</v>
      </c>
      <c r="E510" s="87">
        <v>0</v>
      </c>
      <c r="F510" s="87">
        <v>75.411697360000005</v>
      </c>
      <c r="G510" s="87">
        <v>188.52924340000001</v>
      </c>
      <c r="H510" s="87">
        <v>377.05848680999998</v>
      </c>
      <c r="I510" s="87">
        <v>0</v>
      </c>
      <c r="J510" s="87">
        <v>414.76433549000001</v>
      </c>
      <c r="K510" s="87">
        <v>490.17603285000001</v>
      </c>
      <c r="L510" s="87">
        <v>565.58773021000002</v>
      </c>
    </row>
    <row r="511" spans="1:12" ht="12.75" customHeight="1" x14ac:dyDescent="0.2">
      <c r="A511" s="86" t="s">
        <v>169</v>
      </c>
      <c r="B511" s="86">
        <v>22</v>
      </c>
      <c r="C511" s="87">
        <v>805.69080674999998</v>
      </c>
      <c r="D511" s="87">
        <v>801.40231405999998</v>
      </c>
      <c r="E511" s="87">
        <v>0</v>
      </c>
      <c r="F511" s="87">
        <v>80.140231409999998</v>
      </c>
      <c r="G511" s="87">
        <v>200.35057852</v>
      </c>
      <c r="H511" s="87">
        <v>400.70115702999999</v>
      </c>
      <c r="I511" s="87">
        <v>0</v>
      </c>
      <c r="J511" s="87">
        <v>440.77127273000002</v>
      </c>
      <c r="K511" s="87">
        <v>520.91150414000003</v>
      </c>
      <c r="L511" s="87">
        <v>601.05173554999999</v>
      </c>
    </row>
    <row r="512" spans="1:12" ht="12.75" customHeight="1" x14ac:dyDescent="0.2">
      <c r="A512" s="86" t="s">
        <v>169</v>
      </c>
      <c r="B512" s="86">
        <v>23</v>
      </c>
      <c r="C512" s="87">
        <v>891.17067895000002</v>
      </c>
      <c r="D512" s="87">
        <v>886.40558363000002</v>
      </c>
      <c r="E512" s="87">
        <v>0</v>
      </c>
      <c r="F512" s="87">
        <v>88.64055836</v>
      </c>
      <c r="G512" s="87">
        <v>221.60139591000001</v>
      </c>
      <c r="H512" s="87">
        <v>443.20279182000002</v>
      </c>
      <c r="I512" s="87">
        <v>0</v>
      </c>
      <c r="J512" s="87">
        <v>487.52307100000002</v>
      </c>
      <c r="K512" s="87">
        <v>576.16362935999996</v>
      </c>
      <c r="L512" s="87">
        <v>664.80418771999996</v>
      </c>
    </row>
    <row r="513" spans="1:12" ht="12.75" customHeight="1" x14ac:dyDescent="0.2">
      <c r="A513" s="86" t="s">
        <v>169</v>
      </c>
      <c r="B513" s="86">
        <v>24</v>
      </c>
      <c r="C513" s="87">
        <v>1003.62112541</v>
      </c>
      <c r="D513" s="87">
        <v>998.35048274999997</v>
      </c>
      <c r="E513" s="87">
        <v>0</v>
      </c>
      <c r="F513" s="87">
        <v>99.835048279999995</v>
      </c>
      <c r="G513" s="87">
        <v>249.58762068999999</v>
      </c>
      <c r="H513" s="87">
        <v>499.17524137999999</v>
      </c>
      <c r="I513" s="87">
        <v>0</v>
      </c>
      <c r="J513" s="87">
        <v>549.09276551000005</v>
      </c>
      <c r="K513" s="87">
        <v>648.92781378999996</v>
      </c>
      <c r="L513" s="87">
        <v>748.76286205999997</v>
      </c>
    </row>
    <row r="514" spans="1:12" ht="12.75" customHeight="1" x14ac:dyDescent="0.2">
      <c r="A514" s="86" t="s">
        <v>170</v>
      </c>
      <c r="B514" s="86">
        <v>1</v>
      </c>
      <c r="C514" s="87">
        <v>983.03307161999999</v>
      </c>
      <c r="D514" s="87">
        <v>977.26963096999998</v>
      </c>
      <c r="E514" s="87">
        <v>0</v>
      </c>
      <c r="F514" s="87">
        <v>97.726963100000006</v>
      </c>
      <c r="G514" s="87">
        <v>244.31740773999999</v>
      </c>
      <c r="H514" s="87">
        <v>488.63481548999999</v>
      </c>
      <c r="I514" s="87">
        <v>0</v>
      </c>
      <c r="J514" s="87">
        <v>537.49829703</v>
      </c>
      <c r="K514" s="87">
        <v>635.22526013000004</v>
      </c>
      <c r="L514" s="87">
        <v>732.95222322999996</v>
      </c>
    </row>
    <row r="515" spans="1:12" ht="12.75" customHeight="1" x14ac:dyDescent="0.2">
      <c r="A515" s="86" t="s">
        <v>170</v>
      </c>
      <c r="B515" s="86">
        <v>2</v>
      </c>
      <c r="C515" s="87">
        <v>1000.19284623</v>
      </c>
      <c r="D515" s="87">
        <v>989.44350952000002</v>
      </c>
      <c r="E515" s="87">
        <v>0</v>
      </c>
      <c r="F515" s="87">
        <v>98.94435095</v>
      </c>
      <c r="G515" s="87">
        <v>247.36087738000001</v>
      </c>
      <c r="H515" s="87">
        <v>494.72175476000001</v>
      </c>
      <c r="I515" s="87">
        <v>0</v>
      </c>
      <c r="J515" s="87">
        <v>544.19393023999999</v>
      </c>
      <c r="K515" s="87">
        <v>643.13828119000004</v>
      </c>
      <c r="L515" s="87">
        <v>742.08263213999999</v>
      </c>
    </row>
    <row r="516" spans="1:12" ht="12.75" customHeight="1" x14ac:dyDescent="0.2">
      <c r="A516" s="86" t="s">
        <v>170</v>
      </c>
      <c r="B516" s="86">
        <v>3</v>
      </c>
      <c r="C516" s="87">
        <v>1062.1533917100001</v>
      </c>
      <c r="D516" s="87">
        <v>1049.94751135</v>
      </c>
      <c r="E516" s="87">
        <v>0</v>
      </c>
      <c r="F516" s="87">
        <v>104.99475114000001</v>
      </c>
      <c r="G516" s="87">
        <v>262.48687783999998</v>
      </c>
      <c r="H516" s="87">
        <v>524.97375567999995</v>
      </c>
      <c r="I516" s="87">
        <v>0</v>
      </c>
      <c r="J516" s="87">
        <v>577.47113123999998</v>
      </c>
      <c r="K516" s="87">
        <v>682.46588238000004</v>
      </c>
      <c r="L516" s="87">
        <v>787.46063350999998</v>
      </c>
    </row>
    <row r="517" spans="1:12" ht="12.75" customHeight="1" x14ac:dyDescent="0.2">
      <c r="A517" s="86" t="s">
        <v>170</v>
      </c>
      <c r="B517" s="86">
        <v>4</v>
      </c>
      <c r="C517" s="87">
        <v>1076.50019931</v>
      </c>
      <c r="D517" s="87">
        <v>1063.3996146699999</v>
      </c>
      <c r="E517" s="87">
        <v>0</v>
      </c>
      <c r="F517" s="87">
        <v>106.33996147000001</v>
      </c>
      <c r="G517" s="87">
        <v>265.84990367</v>
      </c>
      <c r="H517" s="87">
        <v>531.69980734000001</v>
      </c>
      <c r="I517" s="87">
        <v>0</v>
      </c>
      <c r="J517" s="87">
        <v>584.86978807000003</v>
      </c>
      <c r="K517" s="87">
        <v>691.20974953999996</v>
      </c>
      <c r="L517" s="87">
        <v>797.549711</v>
      </c>
    </row>
    <row r="518" spans="1:12" ht="12.75" customHeight="1" x14ac:dyDescent="0.2">
      <c r="A518" s="86" t="s">
        <v>170</v>
      </c>
      <c r="B518" s="86">
        <v>5</v>
      </c>
      <c r="C518" s="87">
        <v>1070.2531168800001</v>
      </c>
      <c r="D518" s="87">
        <v>1057.2597427000001</v>
      </c>
      <c r="E518" s="87">
        <v>0</v>
      </c>
      <c r="F518" s="87">
        <v>105.72597426999999</v>
      </c>
      <c r="G518" s="87">
        <v>264.31493568000002</v>
      </c>
      <c r="H518" s="87">
        <v>528.62987135000003</v>
      </c>
      <c r="I518" s="87">
        <v>0</v>
      </c>
      <c r="J518" s="87">
        <v>581.49285849</v>
      </c>
      <c r="K518" s="87">
        <v>687.21883276000005</v>
      </c>
      <c r="L518" s="87">
        <v>792.94480702999999</v>
      </c>
    </row>
    <row r="519" spans="1:12" ht="12.75" customHeight="1" x14ac:dyDescent="0.2">
      <c r="A519" s="86" t="s">
        <v>170</v>
      </c>
      <c r="B519" s="86">
        <v>6</v>
      </c>
      <c r="C519" s="87">
        <v>1064.9506826899999</v>
      </c>
      <c r="D519" s="87">
        <v>1051.7040253499999</v>
      </c>
      <c r="E519" s="87">
        <v>0</v>
      </c>
      <c r="F519" s="87">
        <v>105.17040254</v>
      </c>
      <c r="G519" s="87">
        <v>262.92600634000001</v>
      </c>
      <c r="H519" s="87">
        <v>525.85201268000003</v>
      </c>
      <c r="I519" s="87">
        <v>0</v>
      </c>
      <c r="J519" s="87">
        <v>578.43721393999999</v>
      </c>
      <c r="K519" s="87">
        <v>683.60761648000005</v>
      </c>
      <c r="L519" s="87">
        <v>788.77801900999998</v>
      </c>
    </row>
    <row r="520" spans="1:12" ht="12.75" customHeight="1" x14ac:dyDescent="0.2">
      <c r="A520" s="86" t="s">
        <v>170</v>
      </c>
      <c r="B520" s="86">
        <v>7</v>
      </c>
      <c r="C520" s="87">
        <v>974.29733636000003</v>
      </c>
      <c r="D520" s="87">
        <v>962.31324385999994</v>
      </c>
      <c r="E520" s="87">
        <v>0</v>
      </c>
      <c r="F520" s="87">
        <v>96.231324389999997</v>
      </c>
      <c r="G520" s="87">
        <v>240.57831096999999</v>
      </c>
      <c r="H520" s="87">
        <v>481.15662192999997</v>
      </c>
      <c r="I520" s="87">
        <v>0</v>
      </c>
      <c r="J520" s="87">
        <v>529.27228411999999</v>
      </c>
      <c r="K520" s="87">
        <v>625.50360851000005</v>
      </c>
      <c r="L520" s="87">
        <v>721.73493289999999</v>
      </c>
    </row>
    <row r="521" spans="1:12" ht="12.75" customHeight="1" x14ac:dyDescent="0.2">
      <c r="A521" s="86" t="s">
        <v>170</v>
      </c>
      <c r="B521" s="86">
        <v>8</v>
      </c>
      <c r="C521" s="87">
        <v>853.63962728000001</v>
      </c>
      <c r="D521" s="87">
        <v>842.18516021000005</v>
      </c>
      <c r="E521" s="87">
        <v>0</v>
      </c>
      <c r="F521" s="87">
        <v>84.218516019999996</v>
      </c>
      <c r="G521" s="87">
        <v>210.54629005000001</v>
      </c>
      <c r="H521" s="87">
        <v>421.09258010999997</v>
      </c>
      <c r="I521" s="87">
        <v>0</v>
      </c>
      <c r="J521" s="87">
        <v>463.20183811999999</v>
      </c>
      <c r="K521" s="87">
        <v>547.42035413999997</v>
      </c>
      <c r="L521" s="87">
        <v>631.63887016000001</v>
      </c>
    </row>
    <row r="522" spans="1:12" ht="12.75" customHeight="1" x14ac:dyDescent="0.2">
      <c r="A522" s="86" t="s">
        <v>170</v>
      </c>
      <c r="B522" s="86">
        <v>9</v>
      </c>
      <c r="C522" s="87">
        <v>767.34578081999996</v>
      </c>
      <c r="D522" s="87">
        <v>756.99078052000004</v>
      </c>
      <c r="E522" s="87">
        <v>0</v>
      </c>
      <c r="F522" s="87">
        <v>75.699078049999997</v>
      </c>
      <c r="G522" s="87">
        <v>189.24769513000001</v>
      </c>
      <c r="H522" s="87">
        <v>378.49539026000002</v>
      </c>
      <c r="I522" s="87">
        <v>0</v>
      </c>
      <c r="J522" s="87">
        <v>416.34492928999998</v>
      </c>
      <c r="K522" s="87">
        <v>492.04400734000001</v>
      </c>
      <c r="L522" s="87">
        <v>567.74308539000003</v>
      </c>
    </row>
    <row r="523" spans="1:12" ht="12.75" customHeight="1" x14ac:dyDescent="0.2">
      <c r="A523" s="86" t="s">
        <v>170</v>
      </c>
      <c r="B523" s="86">
        <v>10</v>
      </c>
      <c r="C523" s="87">
        <v>701.85672089000002</v>
      </c>
      <c r="D523" s="87">
        <v>693.86716490000003</v>
      </c>
      <c r="E523" s="87">
        <v>0</v>
      </c>
      <c r="F523" s="87">
        <v>69.386716489999998</v>
      </c>
      <c r="G523" s="87">
        <v>173.46679123000001</v>
      </c>
      <c r="H523" s="87">
        <v>346.93358245000002</v>
      </c>
      <c r="I523" s="87">
        <v>0</v>
      </c>
      <c r="J523" s="87">
        <v>381.62694069999998</v>
      </c>
      <c r="K523" s="87">
        <v>451.01365719</v>
      </c>
      <c r="L523" s="87">
        <v>520.40037368000003</v>
      </c>
    </row>
    <row r="524" spans="1:12" ht="12.75" customHeight="1" x14ac:dyDescent="0.2">
      <c r="A524" s="86" t="s">
        <v>170</v>
      </c>
      <c r="B524" s="86">
        <v>11</v>
      </c>
      <c r="C524" s="87">
        <v>682.89237778999995</v>
      </c>
      <c r="D524" s="87">
        <v>675.29866356000002</v>
      </c>
      <c r="E524" s="87">
        <v>0</v>
      </c>
      <c r="F524" s="87">
        <v>67.52986636</v>
      </c>
      <c r="G524" s="87">
        <v>168.82466589000001</v>
      </c>
      <c r="H524" s="87">
        <v>337.64933178000001</v>
      </c>
      <c r="I524" s="87">
        <v>0</v>
      </c>
      <c r="J524" s="87">
        <v>371.41426496000003</v>
      </c>
      <c r="K524" s="87">
        <v>438.94413130999999</v>
      </c>
      <c r="L524" s="87">
        <v>506.47399767000002</v>
      </c>
    </row>
    <row r="525" spans="1:12" ht="12.75" customHeight="1" x14ac:dyDescent="0.2">
      <c r="A525" s="86" t="s">
        <v>170</v>
      </c>
      <c r="B525" s="86">
        <v>12</v>
      </c>
      <c r="C525" s="87">
        <v>684.52006834999997</v>
      </c>
      <c r="D525" s="87">
        <v>677.59964878999995</v>
      </c>
      <c r="E525" s="87">
        <v>0</v>
      </c>
      <c r="F525" s="87">
        <v>67.759964879999998</v>
      </c>
      <c r="G525" s="87">
        <v>169.39991219999999</v>
      </c>
      <c r="H525" s="87">
        <v>338.79982439999998</v>
      </c>
      <c r="I525" s="87">
        <v>0</v>
      </c>
      <c r="J525" s="87">
        <v>372.67980683000002</v>
      </c>
      <c r="K525" s="87">
        <v>440.43977171</v>
      </c>
      <c r="L525" s="87">
        <v>508.19973658999999</v>
      </c>
    </row>
    <row r="526" spans="1:12" ht="12.75" customHeight="1" x14ac:dyDescent="0.2">
      <c r="A526" s="86" t="s">
        <v>170</v>
      </c>
      <c r="B526" s="86">
        <v>13</v>
      </c>
      <c r="C526" s="87">
        <v>689.77611319000005</v>
      </c>
      <c r="D526" s="87">
        <v>682.28931986999999</v>
      </c>
      <c r="E526" s="87">
        <v>0</v>
      </c>
      <c r="F526" s="87">
        <v>68.228931990000007</v>
      </c>
      <c r="G526" s="87">
        <v>170.57232997</v>
      </c>
      <c r="H526" s="87">
        <v>341.14465994</v>
      </c>
      <c r="I526" s="87">
        <v>0</v>
      </c>
      <c r="J526" s="87">
        <v>375.25912592999998</v>
      </c>
      <c r="K526" s="87">
        <v>443.48805792000002</v>
      </c>
      <c r="L526" s="87">
        <v>511.71698989999999</v>
      </c>
    </row>
    <row r="527" spans="1:12" ht="12.75" customHeight="1" x14ac:dyDescent="0.2">
      <c r="A527" s="86" t="s">
        <v>170</v>
      </c>
      <c r="B527" s="86">
        <v>14</v>
      </c>
      <c r="C527" s="87">
        <v>700.22850811000001</v>
      </c>
      <c r="D527" s="87">
        <v>691.87714843000003</v>
      </c>
      <c r="E527" s="87">
        <v>0</v>
      </c>
      <c r="F527" s="87">
        <v>69.187714839999998</v>
      </c>
      <c r="G527" s="87">
        <v>172.96928711000001</v>
      </c>
      <c r="H527" s="87">
        <v>345.93857422000002</v>
      </c>
      <c r="I527" s="87">
        <v>0</v>
      </c>
      <c r="J527" s="87">
        <v>380.53243164000003</v>
      </c>
      <c r="K527" s="87">
        <v>449.72014647999998</v>
      </c>
      <c r="L527" s="87">
        <v>518.90786132000005</v>
      </c>
    </row>
    <row r="528" spans="1:12" ht="12.75" customHeight="1" x14ac:dyDescent="0.2">
      <c r="A528" s="86" t="s">
        <v>170</v>
      </c>
      <c r="B528" s="86">
        <v>15</v>
      </c>
      <c r="C528" s="87">
        <v>706.69933607999997</v>
      </c>
      <c r="D528" s="87">
        <v>697.57615496999995</v>
      </c>
      <c r="E528" s="87">
        <v>0</v>
      </c>
      <c r="F528" s="87">
        <v>69.7576155</v>
      </c>
      <c r="G528" s="87">
        <v>174.39403874000001</v>
      </c>
      <c r="H528" s="87">
        <v>348.78807748999998</v>
      </c>
      <c r="I528" s="87">
        <v>0</v>
      </c>
      <c r="J528" s="87">
        <v>383.66688522999999</v>
      </c>
      <c r="K528" s="87">
        <v>453.42450072999998</v>
      </c>
      <c r="L528" s="87">
        <v>523.18211623000002</v>
      </c>
    </row>
    <row r="529" spans="1:12" ht="12.75" customHeight="1" x14ac:dyDescent="0.2">
      <c r="A529" s="86" t="s">
        <v>170</v>
      </c>
      <c r="B529" s="86">
        <v>16</v>
      </c>
      <c r="C529" s="87">
        <v>706.46039678</v>
      </c>
      <c r="D529" s="87">
        <v>697.01231700000005</v>
      </c>
      <c r="E529" s="87">
        <v>0</v>
      </c>
      <c r="F529" s="87">
        <v>69.701231699999994</v>
      </c>
      <c r="G529" s="87">
        <v>174.25307925000001</v>
      </c>
      <c r="H529" s="87">
        <v>348.50615850000003</v>
      </c>
      <c r="I529" s="87">
        <v>0</v>
      </c>
      <c r="J529" s="87">
        <v>383.35677435000002</v>
      </c>
      <c r="K529" s="87">
        <v>453.05800605000002</v>
      </c>
      <c r="L529" s="87">
        <v>522.75923775000001</v>
      </c>
    </row>
    <row r="530" spans="1:12" ht="12.75" customHeight="1" x14ac:dyDescent="0.2">
      <c r="A530" s="86" t="s">
        <v>170</v>
      </c>
      <c r="B530" s="86">
        <v>17</v>
      </c>
      <c r="C530" s="87">
        <v>736.09833272000003</v>
      </c>
      <c r="D530" s="87">
        <v>727.08564333000004</v>
      </c>
      <c r="E530" s="87">
        <v>0</v>
      </c>
      <c r="F530" s="87">
        <v>72.708564330000002</v>
      </c>
      <c r="G530" s="87">
        <v>181.77141083000001</v>
      </c>
      <c r="H530" s="87">
        <v>363.54282167000002</v>
      </c>
      <c r="I530" s="87">
        <v>0</v>
      </c>
      <c r="J530" s="87">
        <v>399.89710382999999</v>
      </c>
      <c r="K530" s="87">
        <v>472.60566815999999</v>
      </c>
      <c r="L530" s="87">
        <v>545.3142325</v>
      </c>
    </row>
    <row r="531" spans="1:12" ht="12.75" customHeight="1" x14ac:dyDescent="0.2">
      <c r="A531" s="86" t="s">
        <v>170</v>
      </c>
      <c r="B531" s="86">
        <v>18</v>
      </c>
      <c r="C531" s="87">
        <v>701.23801044000004</v>
      </c>
      <c r="D531" s="87">
        <v>690.53236995999998</v>
      </c>
      <c r="E531" s="87">
        <v>0</v>
      </c>
      <c r="F531" s="87">
        <v>69.053236999999996</v>
      </c>
      <c r="G531" s="87">
        <v>172.63309249</v>
      </c>
      <c r="H531" s="87">
        <v>345.26618497999999</v>
      </c>
      <c r="I531" s="87">
        <v>0</v>
      </c>
      <c r="J531" s="87">
        <v>379.79280347999998</v>
      </c>
      <c r="K531" s="87">
        <v>448.84604046999999</v>
      </c>
      <c r="L531" s="87">
        <v>517.89927747000002</v>
      </c>
    </row>
    <row r="532" spans="1:12" ht="12.75" customHeight="1" x14ac:dyDescent="0.2">
      <c r="A532" s="86" t="s">
        <v>170</v>
      </c>
      <c r="B532" s="86">
        <v>19</v>
      </c>
      <c r="C532" s="87">
        <v>690.53203219</v>
      </c>
      <c r="D532" s="87">
        <v>679.16153557999996</v>
      </c>
      <c r="E532" s="87">
        <v>0</v>
      </c>
      <c r="F532" s="87">
        <v>67.916153559999998</v>
      </c>
      <c r="G532" s="87">
        <v>169.79038389999999</v>
      </c>
      <c r="H532" s="87">
        <v>339.58076778999998</v>
      </c>
      <c r="I532" s="87">
        <v>0</v>
      </c>
      <c r="J532" s="87">
        <v>373.53884456999998</v>
      </c>
      <c r="K532" s="87">
        <v>441.45499812999998</v>
      </c>
      <c r="L532" s="87">
        <v>509.37115168999998</v>
      </c>
    </row>
    <row r="533" spans="1:12" ht="12.75" customHeight="1" x14ac:dyDescent="0.2">
      <c r="A533" s="86" t="s">
        <v>170</v>
      </c>
      <c r="B533" s="86">
        <v>20</v>
      </c>
      <c r="C533" s="87">
        <v>685.22546435000004</v>
      </c>
      <c r="D533" s="87">
        <v>675.58021658999996</v>
      </c>
      <c r="E533" s="87">
        <v>0</v>
      </c>
      <c r="F533" s="87">
        <v>67.558021659999994</v>
      </c>
      <c r="G533" s="87">
        <v>168.89505414999999</v>
      </c>
      <c r="H533" s="87">
        <v>337.79010829999999</v>
      </c>
      <c r="I533" s="87">
        <v>0</v>
      </c>
      <c r="J533" s="87">
        <v>371.56911911999998</v>
      </c>
      <c r="K533" s="87">
        <v>439.12714077999999</v>
      </c>
      <c r="L533" s="87">
        <v>506.68516244</v>
      </c>
    </row>
    <row r="534" spans="1:12" ht="12.75" customHeight="1" x14ac:dyDescent="0.2">
      <c r="A534" s="86" t="s">
        <v>170</v>
      </c>
      <c r="B534" s="86">
        <v>21</v>
      </c>
      <c r="C534" s="87">
        <v>699.15026338999996</v>
      </c>
      <c r="D534" s="87">
        <v>688.97658706000004</v>
      </c>
      <c r="E534" s="87">
        <v>0</v>
      </c>
      <c r="F534" s="87">
        <v>68.897658710000002</v>
      </c>
      <c r="G534" s="87">
        <v>172.24414676999999</v>
      </c>
      <c r="H534" s="87">
        <v>344.48829353000002</v>
      </c>
      <c r="I534" s="87">
        <v>0</v>
      </c>
      <c r="J534" s="87">
        <v>378.93712288</v>
      </c>
      <c r="K534" s="87">
        <v>447.83478158999998</v>
      </c>
      <c r="L534" s="87">
        <v>516.73244030000001</v>
      </c>
    </row>
    <row r="535" spans="1:12" ht="12.75" customHeight="1" x14ac:dyDescent="0.2">
      <c r="A535" s="86" t="s">
        <v>170</v>
      </c>
      <c r="B535" s="86">
        <v>22</v>
      </c>
      <c r="C535" s="87">
        <v>753.02323011999999</v>
      </c>
      <c r="D535" s="87">
        <v>742.26534006999998</v>
      </c>
      <c r="E535" s="87">
        <v>0</v>
      </c>
      <c r="F535" s="87">
        <v>74.226534009999995</v>
      </c>
      <c r="G535" s="87">
        <v>185.56633502</v>
      </c>
      <c r="H535" s="87">
        <v>371.13267003999999</v>
      </c>
      <c r="I535" s="87">
        <v>0</v>
      </c>
      <c r="J535" s="87">
        <v>408.24593704</v>
      </c>
      <c r="K535" s="87">
        <v>482.47247105000002</v>
      </c>
      <c r="L535" s="87">
        <v>556.69900504999998</v>
      </c>
    </row>
    <row r="536" spans="1:12" ht="12.75" customHeight="1" x14ac:dyDescent="0.2">
      <c r="A536" s="86" t="s">
        <v>170</v>
      </c>
      <c r="B536" s="86">
        <v>23</v>
      </c>
      <c r="C536" s="87">
        <v>862.45248593999997</v>
      </c>
      <c r="D536" s="87">
        <v>851.34267989</v>
      </c>
      <c r="E536" s="87">
        <v>0</v>
      </c>
      <c r="F536" s="87">
        <v>85.134267989999998</v>
      </c>
      <c r="G536" s="87">
        <v>212.83566997</v>
      </c>
      <c r="H536" s="87">
        <v>425.67133995</v>
      </c>
      <c r="I536" s="87">
        <v>0</v>
      </c>
      <c r="J536" s="87">
        <v>468.23847394000001</v>
      </c>
      <c r="K536" s="87">
        <v>553.37274192999996</v>
      </c>
      <c r="L536" s="87">
        <v>638.50700991999997</v>
      </c>
    </row>
    <row r="537" spans="1:12" ht="12.75" customHeight="1" x14ac:dyDescent="0.2">
      <c r="A537" s="86" t="s">
        <v>170</v>
      </c>
      <c r="B537" s="86">
        <v>24</v>
      </c>
      <c r="C537" s="87">
        <v>966.05502991000003</v>
      </c>
      <c r="D537" s="87">
        <v>953.69977338000001</v>
      </c>
      <c r="E537" s="87">
        <v>0</v>
      </c>
      <c r="F537" s="87">
        <v>95.369977340000005</v>
      </c>
      <c r="G537" s="87">
        <v>238.42494335000001</v>
      </c>
      <c r="H537" s="87">
        <v>476.84988669000001</v>
      </c>
      <c r="I537" s="87">
        <v>0</v>
      </c>
      <c r="J537" s="87">
        <v>524.53487536</v>
      </c>
      <c r="K537" s="87">
        <v>619.90485269999999</v>
      </c>
      <c r="L537" s="87">
        <v>715.27483003999998</v>
      </c>
    </row>
    <row r="538" spans="1:12" ht="12.75" customHeight="1" x14ac:dyDescent="0.2">
      <c r="A538" s="86" t="s">
        <v>171</v>
      </c>
      <c r="B538" s="86">
        <v>1</v>
      </c>
      <c r="C538" s="87">
        <v>959.51606332999995</v>
      </c>
      <c r="D538" s="87">
        <v>947.18090748999998</v>
      </c>
      <c r="E538" s="87">
        <v>0</v>
      </c>
      <c r="F538" s="87">
        <v>94.718090750000002</v>
      </c>
      <c r="G538" s="87">
        <v>236.79522686999999</v>
      </c>
      <c r="H538" s="87">
        <v>473.59045374999999</v>
      </c>
      <c r="I538" s="87">
        <v>0</v>
      </c>
      <c r="J538" s="87">
        <v>520.94949912000004</v>
      </c>
      <c r="K538" s="87">
        <v>615.66758987000003</v>
      </c>
      <c r="L538" s="87">
        <v>710.38568062000002</v>
      </c>
    </row>
    <row r="539" spans="1:12" ht="12.75" customHeight="1" x14ac:dyDescent="0.2">
      <c r="A539" s="86" t="s">
        <v>171</v>
      </c>
      <c r="B539" s="86">
        <v>2</v>
      </c>
      <c r="C539" s="87">
        <v>966.02770625999995</v>
      </c>
      <c r="D539" s="87">
        <v>953.84135631000004</v>
      </c>
      <c r="E539" s="87">
        <v>0</v>
      </c>
      <c r="F539" s="87">
        <v>95.384135630000003</v>
      </c>
      <c r="G539" s="87">
        <v>238.46033908000001</v>
      </c>
      <c r="H539" s="87">
        <v>476.92067816000002</v>
      </c>
      <c r="I539" s="87">
        <v>0</v>
      </c>
      <c r="J539" s="87">
        <v>524.61274596999999</v>
      </c>
      <c r="K539" s="87">
        <v>619.99688160000005</v>
      </c>
      <c r="L539" s="87">
        <v>715.38101723</v>
      </c>
    </row>
    <row r="540" spans="1:12" ht="12.75" customHeight="1" x14ac:dyDescent="0.2">
      <c r="A540" s="86" t="s">
        <v>171</v>
      </c>
      <c r="B540" s="86">
        <v>3</v>
      </c>
      <c r="C540" s="87">
        <v>997.65494820000004</v>
      </c>
      <c r="D540" s="87">
        <v>984.53056399000002</v>
      </c>
      <c r="E540" s="87">
        <v>0</v>
      </c>
      <c r="F540" s="87">
        <v>98.453056399999994</v>
      </c>
      <c r="G540" s="87">
        <v>246.13264100000001</v>
      </c>
      <c r="H540" s="87">
        <v>492.26528200000001</v>
      </c>
      <c r="I540" s="87">
        <v>0</v>
      </c>
      <c r="J540" s="87">
        <v>541.49181019000002</v>
      </c>
      <c r="K540" s="87">
        <v>639.94486658999995</v>
      </c>
      <c r="L540" s="87">
        <v>738.39792298999998</v>
      </c>
    </row>
    <row r="541" spans="1:12" ht="12.75" customHeight="1" x14ac:dyDescent="0.2">
      <c r="A541" s="86" t="s">
        <v>171</v>
      </c>
      <c r="B541" s="86">
        <v>4</v>
      </c>
      <c r="C541" s="87">
        <v>1022.474631</v>
      </c>
      <c r="D541" s="87">
        <v>1009.14015044</v>
      </c>
      <c r="E541" s="87">
        <v>0</v>
      </c>
      <c r="F541" s="87">
        <v>100.91401504</v>
      </c>
      <c r="G541" s="87">
        <v>252.28503760999999</v>
      </c>
      <c r="H541" s="87">
        <v>504.57007521999998</v>
      </c>
      <c r="I541" s="87">
        <v>0</v>
      </c>
      <c r="J541" s="87">
        <v>555.02708273999997</v>
      </c>
      <c r="K541" s="87">
        <v>655.94109778999996</v>
      </c>
      <c r="L541" s="87">
        <v>756.85511283000005</v>
      </c>
    </row>
    <row r="542" spans="1:12" ht="12.75" customHeight="1" x14ac:dyDescent="0.2">
      <c r="A542" s="86" t="s">
        <v>171</v>
      </c>
      <c r="B542" s="86">
        <v>5</v>
      </c>
      <c r="C542" s="87">
        <v>1003.8357928200001</v>
      </c>
      <c r="D542" s="87">
        <v>991.52442259999998</v>
      </c>
      <c r="E542" s="87">
        <v>0</v>
      </c>
      <c r="F542" s="87">
        <v>99.152442260000001</v>
      </c>
      <c r="G542" s="87">
        <v>247.88110564999999</v>
      </c>
      <c r="H542" s="87">
        <v>495.76221129999999</v>
      </c>
      <c r="I542" s="87">
        <v>0</v>
      </c>
      <c r="J542" s="87">
        <v>545.33843243000001</v>
      </c>
      <c r="K542" s="87">
        <v>644.49087469000006</v>
      </c>
      <c r="L542" s="87">
        <v>743.64331694999998</v>
      </c>
    </row>
    <row r="543" spans="1:12" ht="12.75" customHeight="1" x14ac:dyDescent="0.2">
      <c r="A543" s="86" t="s">
        <v>171</v>
      </c>
      <c r="B543" s="86">
        <v>6</v>
      </c>
      <c r="C543" s="87">
        <v>993.40186853</v>
      </c>
      <c r="D543" s="87">
        <v>980.64107792000004</v>
      </c>
      <c r="E543" s="87">
        <v>0</v>
      </c>
      <c r="F543" s="87">
        <v>98.064107789999994</v>
      </c>
      <c r="G543" s="87">
        <v>245.16026948000001</v>
      </c>
      <c r="H543" s="87">
        <v>490.32053896000002</v>
      </c>
      <c r="I543" s="87">
        <v>0</v>
      </c>
      <c r="J543" s="87">
        <v>539.35259285999996</v>
      </c>
      <c r="K543" s="87">
        <v>637.41670065000005</v>
      </c>
      <c r="L543" s="87">
        <v>735.48080844000003</v>
      </c>
    </row>
    <row r="544" spans="1:12" ht="12.75" customHeight="1" x14ac:dyDescent="0.2">
      <c r="A544" s="86" t="s">
        <v>171</v>
      </c>
      <c r="B544" s="86">
        <v>7</v>
      </c>
      <c r="C544" s="87">
        <v>934.67606842999999</v>
      </c>
      <c r="D544" s="87">
        <v>921.98091668999996</v>
      </c>
      <c r="E544" s="87">
        <v>0</v>
      </c>
      <c r="F544" s="87">
        <v>92.198091669999997</v>
      </c>
      <c r="G544" s="87">
        <v>230.49522916999999</v>
      </c>
      <c r="H544" s="87">
        <v>460.99045834999998</v>
      </c>
      <c r="I544" s="87">
        <v>0</v>
      </c>
      <c r="J544" s="87">
        <v>507.08950418000001</v>
      </c>
      <c r="K544" s="87">
        <v>599.28759585</v>
      </c>
      <c r="L544" s="87">
        <v>691.48568752000006</v>
      </c>
    </row>
    <row r="545" spans="1:12" ht="12.75" customHeight="1" x14ac:dyDescent="0.2">
      <c r="A545" s="86" t="s">
        <v>171</v>
      </c>
      <c r="B545" s="86">
        <v>8</v>
      </c>
      <c r="C545" s="87">
        <v>848.10974106000003</v>
      </c>
      <c r="D545" s="87">
        <v>836.00607515000002</v>
      </c>
      <c r="E545" s="87">
        <v>0</v>
      </c>
      <c r="F545" s="87">
        <v>83.600607519999997</v>
      </c>
      <c r="G545" s="87">
        <v>209.00151879000001</v>
      </c>
      <c r="H545" s="87">
        <v>418.00303758000001</v>
      </c>
      <c r="I545" s="87">
        <v>0</v>
      </c>
      <c r="J545" s="87">
        <v>459.80334133000002</v>
      </c>
      <c r="K545" s="87">
        <v>543.40394885000001</v>
      </c>
      <c r="L545" s="87">
        <v>627.00455636000004</v>
      </c>
    </row>
    <row r="546" spans="1:12" ht="12.75" customHeight="1" x14ac:dyDescent="0.2">
      <c r="A546" s="86" t="s">
        <v>171</v>
      </c>
      <c r="B546" s="86">
        <v>9</v>
      </c>
      <c r="C546" s="87">
        <v>738.85979492000001</v>
      </c>
      <c r="D546" s="87">
        <v>728.08682489</v>
      </c>
      <c r="E546" s="87">
        <v>0</v>
      </c>
      <c r="F546" s="87">
        <v>72.808682489999995</v>
      </c>
      <c r="G546" s="87">
        <v>182.02170622</v>
      </c>
      <c r="H546" s="87">
        <v>364.04341245000001</v>
      </c>
      <c r="I546" s="87">
        <v>0</v>
      </c>
      <c r="J546" s="87">
        <v>400.44775369000001</v>
      </c>
      <c r="K546" s="87">
        <v>473.25643617999998</v>
      </c>
      <c r="L546" s="87">
        <v>546.06511866999995</v>
      </c>
    </row>
    <row r="547" spans="1:12" ht="12.75" customHeight="1" x14ac:dyDescent="0.2">
      <c r="A547" s="86" t="s">
        <v>171</v>
      </c>
      <c r="B547" s="86">
        <v>10</v>
      </c>
      <c r="C547" s="87">
        <v>687.51958018000005</v>
      </c>
      <c r="D547" s="87">
        <v>679.64646044000006</v>
      </c>
      <c r="E547" s="87">
        <v>0</v>
      </c>
      <c r="F547" s="87">
        <v>67.964646040000005</v>
      </c>
      <c r="G547" s="87">
        <v>169.91161511000001</v>
      </c>
      <c r="H547" s="87">
        <v>339.82323022000003</v>
      </c>
      <c r="I547" s="87">
        <v>0</v>
      </c>
      <c r="J547" s="87">
        <v>373.80555323999999</v>
      </c>
      <c r="K547" s="87">
        <v>441.77019928999999</v>
      </c>
      <c r="L547" s="87">
        <v>509.73484532999998</v>
      </c>
    </row>
    <row r="548" spans="1:12" ht="12.75" customHeight="1" x14ac:dyDescent="0.2">
      <c r="A548" s="86" t="s">
        <v>171</v>
      </c>
      <c r="B548" s="86">
        <v>11</v>
      </c>
      <c r="C548" s="87">
        <v>677.53435129000002</v>
      </c>
      <c r="D548" s="87">
        <v>670.61197952999999</v>
      </c>
      <c r="E548" s="87">
        <v>0</v>
      </c>
      <c r="F548" s="87">
        <v>67.061197949999993</v>
      </c>
      <c r="G548" s="87">
        <v>167.65299487999999</v>
      </c>
      <c r="H548" s="87">
        <v>335.30598977</v>
      </c>
      <c r="I548" s="87">
        <v>0</v>
      </c>
      <c r="J548" s="87">
        <v>368.83658874000002</v>
      </c>
      <c r="K548" s="87">
        <v>435.89778668999998</v>
      </c>
      <c r="L548" s="87">
        <v>502.95898464999999</v>
      </c>
    </row>
    <row r="549" spans="1:12" ht="12.75" customHeight="1" x14ac:dyDescent="0.2">
      <c r="A549" s="86" t="s">
        <v>171</v>
      </c>
      <c r="B549" s="86">
        <v>12</v>
      </c>
      <c r="C549" s="87">
        <v>680.85299939000004</v>
      </c>
      <c r="D549" s="87">
        <v>673.02044374000002</v>
      </c>
      <c r="E549" s="87">
        <v>0</v>
      </c>
      <c r="F549" s="87">
        <v>67.302044370000004</v>
      </c>
      <c r="G549" s="87">
        <v>168.25511094000001</v>
      </c>
      <c r="H549" s="87">
        <v>336.51022187000001</v>
      </c>
      <c r="I549" s="87">
        <v>0</v>
      </c>
      <c r="J549" s="87">
        <v>370.16124406</v>
      </c>
      <c r="K549" s="87">
        <v>437.46328842999998</v>
      </c>
      <c r="L549" s="87">
        <v>504.76533281000002</v>
      </c>
    </row>
    <row r="550" spans="1:12" ht="12.75" customHeight="1" x14ac:dyDescent="0.2">
      <c r="A550" s="86" t="s">
        <v>171</v>
      </c>
      <c r="B550" s="86">
        <v>13</v>
      </c>
      <c r="C550" s="87">
        <v>686.38976620999995</v>
      </c>
      <c r="D550" s="87">
        <v>678.25220076000005</v>
      </c>
      <c r="E550" s="87">
        <v>0</v>
      </c>
      <c r="F550" s="87">
        <v>67.825220079999994</v>
      </c>
      <c r="G550" s="87">
        <v>169.56305019000001</v>
      </c>
      <c r="H550" s="87">
        <v>339.12610038000003</v>
      </c>
      <c r="I550" s="87">
        <v>0</v>
      </c>
      <c r="J550" s="87">
        <v>373.03871041999997</v>
      </c>
      <c r="K550" s="87">
        <v>440.86393048999997</v>
      </c>
      <c r="L550" s="87">
        <v>508.68915056999998</v>
      </c>
    </row>
    <row r="551" spans="1:12" ht="12.75" customHeight="1" x14ac:dyDescent="0.2">
      <c r="A551" s="86" t="s">
        <v>171</v>
      </c>
      <c r="B551" s="86">
        <v>14</v>
      </c>
      <c r="C551" s="87">
        <v>682.78863826999998</v>
      </c>
      <c r="D551" s="87">
        <v>675.16179970999997</v>
      </c>
      <c r="E551" s="87">
        <v>0</v>
      </c>
      <c r="F551" s="87">
        <v>67.516179969999996</v>
      </c>
      <c r="G551" s="87">
        <v>168.79044992999999</v>
      </c>
      <c r="H551" s="87">
        <v>337.58089985999999</v>
      </c>
      <c r="I551" s="87">
        <v>0</v>
      </c>
      <c r="J551" s="87">
        <v>371.33898984000001</v>
      </c>
      <c r="K551" s="87">
        <v>438.85516981000001</v>
      </c>
      <c r="L551" s="87">
        <v>506.37134978</v>
      </c>
    </row>
    <row r="552" spans="1:12" ht="12.75" customHeight="1" x14ac:dyDescent="0.2">
      <c r="A552" s="86" t="s">
        <v>171</v>
      </c>
      <c r="B552" s="86">
        <v>15</v>
      </c>
      <c r="C552" s="87">
        <v>677.80727735999994</v>
      </c>
      <c r="D552" s="87">
        <v>670.31548191000002</v>
      </c>
      <c r="E552" s="87">
        <v>0</v>
      </c>
      <c r="F552" s="87">
        <v>67.031548189999995</v>
      </c>
      <c r="G552" s="87">
        <v>167.57887048000001</v>
      </c>
      <c r="H552" s="87">
        <v>335.15774096000001</v>
      </c>
      <c r="I552" s="87">
        <v>0</v>
      </c>
      <c r="J552" s="87">
        <v>368.67351504999999</v>
      </c>
      <c r="K552" s="87">
        <v>435.70506324000002</v>
      </c>
      <c r="L552" s="87">
        <v>502.73661142999998</v>
      </c>
    </row>
    <row r="553" spans="1:12" ht="12.75" customHeight="1" x14ac:dyDescent="0.2">
      <c r="A553" s="86" t="s">
        <v>171</v>
      </c>
      <c r="B553" s="86">
        <v>16</v>
      </c>
      <c r="C553" s="87">
        <v>673.68583396999998</v>
      </c>
      <c r="D553" s="87">
        <v>666.20635148999997</v>
      </c>
      <c r="E553" s="87">
        <v>0</v>
      </c>
      <c r="F553" s="87">
        <v>66.620635149999998</v>
      </c>
      <c r="G553" s="87">
        <v>166.55158786999999</v>
      </c>
      <c r="H553" s="87">
        <v>333.10317574999999</v>
      </c>
      <c r="I553" s="87">
        <v>0</v>
      </c>
      <c r="J553" s="87">
        <v>366.41349331999999</v>
      </c>
      <c r="K553" s="87">
        <v>433.03412846999998</v>
      </c>
      <c r="L553" s="87">
        <v>499.65476361999998</v>
      </c>
    </row>
    <row r="554" spans="1:12" ht="12.75" customHeight="1" x14ac:dyDescent="0.2">
      <c r="A554" s="86" t="s">
        <v>171</v>
      </c>
      <c r="B554" s="86">
        <v>17</v>
      </c>
      <c r="C554" s="87">
        <v>711.60653716000002</v>
      </c>
      <c r="D554" s="87">
        <v>703.91877058</v>
      </c>
      <c r="E554" s="87">
        <v>0</v>
      </c>
      <c r="F554" s="87">
        <v>70.391877059999999</v>
      </c>
      <c r="G554" s="87">
        <v>175.97969265</v>
      </c>
      <c r="H554" s="87">
        <v>351.95938529</v>
      </c>
      <c r="I554" s="87">
        <v>0</v>
      </c>
      <c r="J554" s="87">
        <v>387.15532381999998</v>
      </c>
      <c r="K554" s="87">
        <v>457.54720087999999</v>
      </c>
      <c r="L554" s="87">
        <v>527.93907793999995</v>
      </c>
    </row>
    <row r="555" spans="1:12" ht="12.75" customHeight="1" x14ac:dyDescent="0.2">
      <c r="A555" s="86" t="s">
        <v>171</v>
      </c>
      <c r="B555" s="86">
        <v>18</v>
      </c>
      <c r="C555" s="87">
        <v>709.73585631000003</v>
      </c>
      <c r="D555" s="87">
        <v>700.83957094000004</v>
      </c>
      <c r="E555" s="87">
        <v>0</v>
      </c>
      <c r="F555" s="87">
        <v>70.083957089999998</v>
      </c>
      <c r="G555" s="87">
        <v>175.20989273999999</v>
      </c>
      <c r="H555" s="87">
        <v>350.41978547000002</v>
      </c>
      <c r="I555" s="87">
        <v>0</v>
      </c>
      <c r="J555" s="87">
        <v>385.46176401999998</v>
      </c>
      <c r="K555" s="87">
        <v>455.54572110999999</v>
      </c>
      <c r="L555" s="87">
        <v>525.62967820999995</v>
      </c>
    </row>
    <row r="556" spans="1:12" ht="12.75" customHeight="1" x14ac:dyDescent="0.2">
      <c r="A556" s="86" t="s">
        <v>171</v>
      </c>
      <c r="B556" s="86">
        <v>19</v>
      </c>
      <c r="C556" s="87">
        <v>681.24432091000006</v>
      </c>
      <c r="D556" s="87">
        <v>672.27457728000002</v>
      </c>
      <c r="E556" s="87">
        <v>0</v>
      </c>
      <c r="F556" s="87">
        <v>67.227457729999998</v>
      </c>
      <c r="G556" s="87">
        <v>168.06864432</v>
      </c>
      <c r="H556" s="87">
        <v>336.13728864000001</v>
      </c>
      <c r="I556" s="87">
        <v>0</v>
      </c>
      <c r="J556" s="87">
        <v>369.75101749999999</v>
      </c>
      <c r="K556" s="87">
        <v>436.97847523000002</v>
      </c>
      <c r="L556" s="87">
        <v>504.20593295999998</v>
      </c>
    </row>
    <row r="557" spans="1:12" ht="12.75" customHeight="1" x14ac:dyDescent="0.2">
      <c r="A557" s="86" t="s">
        <v>171</v>
      </c>
      <c r="B557" s="86">
        <v>20</v>
      </c>
      <c r="C557" s="87">
        <v>682.46866035000005</v>
      </c>
      <c r="D557" s="87">
        <v>673.56599256000004</v>
      </c>
      <c r="E557" s="87">
        <v>0</v>
      </c>
      <c r="F557" s="87">
        <v>67.356599259999996</v>
      </c>
      <c r="G557" s="87">
        <v>168.39149814000001</v>
      </c>
      <c r="H557" s="87">
        <v>336.78299628000002</v>
      </c>
      <c r="I557" s="87">
        <v>0</v>
      </c>
      <c r="J557" s="87">
        <v>370.46129590999999</v>
      </c>
      <c r="K557" s="87">
        <v>437.81789515999998</v>
      </c>
      <c r="L557" s="87">
        <v>505.17449441999997</v>
      </c>
    </row>
    <row r="558" spans="1:12" ht="12.75" customHeight="1" x14ac:dyDescent="0.2">
      <c r="A558" s="86" t="s">
        <v>171</v>
      </c>
      <c r="B558" s="86">
        <v>21</v>
      </c>
      <c r="C558" s="87">
        <v>687.44027044999996</v>
      </c>
      <c r="D558" s="87">
        <v>677.84208891000003</v>
      </c>
      <c r="E558" s="87">
        <v>0</v>
      </c>
      <c r="F558" s="87">
        <v>67.784208890000002</v>
      </c>
      <c r="G558" s="87">
        <v>169.46052223000001</v>
      </c>
      <c r="H558" s="87">
        <v>338.92104446000002</v>
      </c>
      <c r="I558" s="87">
        <v>0</v>
      </c>
      <c r="J558" s="87">
        <v>372.81314889999999</v>
      </c>
      <c r="K558" s="87">
        <v>440.59735778999999</v>
      </c>
      <c r="L558" s="87">
        <v>508.38156667999999</v>
      </c>
    </row>
    <row r="559" spans="1:12" ht="12.75" customHeight="1" x14ac:dyDescent="0.2">
      <c r="A559" s="86" t="s">
        <v>171</v>
      </c>
      <c r="B559" s="86">
        <v>22</v>
      </c>
      <c r="C559" s="87">
        <v>712.19926520000001</v>
      </c>
      <c r="D559" s="87">
        <v>702.79984622999996</v>
      </c>
      <c r="E559" s="87">
        <v>0</v>
      </c>
      <c r="F559" s="87">
        <v>70.279984619999993</v>
      </c>
      <c r="G559" s="87">
        <v>175.69996155999999</v>
      </c>
      <c r="H559" s="87">
        <v>351.39992311999998</v>
      </c>
      <c r="I559" s="87">
        <v>0</v>
      </c>
      <c r="J559" s="87">
        <v>386.53991543000001</v>
      </c>
      <c r="K559" s="87">
        <v>456.81990005</v>
      </c>
      <c r="L559" s="87">
        <v>527.09988467000005</v>
      </c>
    </row>
    <row r="560" spans="1:12" ht="12.75" customHeight="1" x14ac:dyDescent="0.2">
      <c r="A560" s="86" t="s">
        <v>171</v>
      </c>
      <c r="B560" s="86">
        <v>23</v>
      </c>
      <c r="C560" s="87">
        <v>820.74387893000005</v>
      </c>
      <c r="D560" s="87">
        <v>810.75353168000004</v>
      </c>
      <c r="E560" s="87">
        <v>0</v>
      </c>
      <c r="F560" s="87">
        <v>81.07535317</v>
      </c>
      <c r="G560" s="87">
        <v>202.68838292000001</v>
      </c>
      <c r="H560" s="87">
        <v>405.37676584000002</v>
      </c>
      <c r="I560" s="87">
        <v>0</v>
      </c>
      <c r="J560" s="87">
        <v>445.91444242</v>
      </c>
      <c r="K560" s="87">
        <v>526.98979558999997</v>
      </c>
      <c r="L560" s="87">
        <v>608.06514876000006</v>
      </c>
    </row>
    <row r="561" spans="1:12" ht="12.75" customHeight="1" x14ac:dyDescent="0.2">
      <c r="A561" s="86" t="s">
        <v>171</v>
      </c>
      <c r="B561" s="86">
        <v>24</v>
      </c>
      <c r="C561" s="87">
        <v>945.85186589</v>
      </c>
      <c r="D561" s="87">
        <v>934.44080288999999</v>
      </c>
      <c r="E561" s="87">
        <v>0</v>
      </c>
      <c r="F561" s="87">
        <v>93.444080290000002</v>
      </c>
      <c r="G561" s="87">
        <v>233.61020071999999</v>
      </c>
      <c r="H561" s="87">
        <v>467.22040145</v>
      </c>
      <c r="I561" s="87">
        <v>0</v>
      </c>
      <c r="J561" s="87">
        <v>513.94244159000004</v>
      </c>
      <c r="K561" s="87">
        <v>607.38652188000003</v>
      </c>
      <c r="L561" s="87">
        <v>700.83060217000002</v>
      </c>
    </row>
    <row r="562" spans="1:12" ht="12.75" customHeight="1" x14ac:dyDescent="0.2">
      <c r="A562" s="86" t="s">
        <v>172</v>
      </c>
      <c r="B562" s="86">
        <v>1</v>
      </c>
      <c r="C562" s="87">
        <v>1057.85518559</v>
      </c>
      <c r="D562" s="87">
        <v>1045.01818566</v>
      </c>
      <c r="E562" s="87">
        <v>0</v>
      </c>
      <c r="F562" s="87">
        <v>104.50181857</v>
      </c>
      <c r="G562" s="87">
        <v>261.25454642</v>
      </c>
      <c r="H562" s="87">
        <v>522.50909282999999</v>
      </c>
      <c r="I562" s="87">
        <v>0</v>
      </c>
      <c r="J562" s="87">
        <v>574.76000210999996</v>
      </c>
      <c r="K562" s="87">
        <v>679.26182068000003</v>
      </c>
      <c r="L562" s="87">
        <v>783.76363924999998</v>
      </c>
    </row>
    <row r="563" spans="1:12" ht="12.75" customHeight="1" x14ac:dyDescent="0.2">
      <c r="A563" s="86" t="s">
        <v>172</v>
      </c>
      <c r="B563" s="86">
        <v>2</v>
      </c>
      <c r="C563" s="87">
        <v>1099.5409186899999</v>
      </c>
      <c r="D563" s="87">
        <v>1086.0738964499999</v>
      </c>
      <c r="E563" s="87">
        <v>0</v>
      </c>
      <c r="F563" s="87">
        <v>108.60738965</v>
      </c>
      <c r="G563" s="87">
        <v>271.51847411</v>
      </c>
      <c r="H563" s="87">
        <v>543.03694823000001</v>
      </c>
      <c r="I563" s="87">
        <v>0</v>
      </c>
      <c r="J563" s="87">
        <v>597.34064305000004</v>
      </c>
      <c r="K563" s="87">
        <v>705.94803268999999</v>
      </c>
      <c r="L563" s="87">
        <v>814.55542233999995</v>
      </c>
    </row>
    <row r="564" spans="1:12" ht="12.75" customHeight="1" x14ac:dyDescent="0.2">
      <c r="A564" s="86" t="s">
        <v>172</v>
      </c>
      <c r="B564" s="86">
        <v>3</v>
      </c>
      <c r="C564" s="87">
        <v>1088.3708927099999</v>
      </c>
      <c r="D564" s="87">
        <v>1074.9999874</v>
      </c>
      <c r="E564" s="87">
        <v>0</v>
      </c>
      <c r="F564" s="87">
        <v>107.49999874</v>
      </c>
      <c r="G564" s="87">
        <v>268.74999685</v>
      </c>
      <c r="H564" s="87">
        <v>537.4999937</v>
      </c>
      <c r="I564" s="87">
        <v>0</v>
      </c>
      <c r="J564" s="87">
        <v>591.24999306999996</v>
      </c>
      <c r="K564" s="87">
        <v>698.74999180999998</v>
      </c>
      <c r="L564" s="87">
        <v>806.24999055000001</v>
      </c>
    </row>
    <row r="565" spans="1:12" ht="12.75" customHeight="1" x14ac:dyDescent="0.2">
      <c r="A565" s="86" t="s">
        <v>172</v>
      </c>
      <c r="B565" s="86">
        <v>4</v>
      </c>
      <c r="C565" s="87">
        <v>1082.1001697700001</v>
      </c>
      <c r="D565" s="87">
        <v>1068.7978751600001</v>
      </c>
      <c r="E565" s="87">
        <v>0</v>
      </c>
      <c r="F565" s="87">
        <v>106.87978751999999</v>
      </c>
      <c r="G565" s="87">
        <v>267.19946879000003</v>
      </c>
      <c r="H565" s="87">
        <v>534.39893758000005</v>
      </c>
      <c r="I565" s="87">
        <v>0</v>
      </c>
      <c r="J565" s="87">
        <v>587.83883133999996</v>
      </c>
      <c r="K565" s="87">
        <v>694.71861884999998</v>
      </c>
      <c r="L565" s="87">
        <v>801.59840637000002</v>
      </c>
    </row>
    <row r="566" spans="1:12" ht="12.75" customHeight="1" x14ac:dyDescent="0.2">
      <c r="A566" s="86" t="s">
        <v>172</v>
      </c>
      <c r="B566" s="86">
        <v>5</v>
      </c>
      <c r="C566" s="87">
        <v>1079.6315068500001</v>
      </c>
      <c r="D566" s="87">
        <v>1065.78122493</v>
      </c>
      <c r="E566" s="87">
        <v>0</v>
      </c>
      <c r="F566" s="87">
        <v>106.57812249</v>
      </c>
      <c r="G566" s="87">
        <v>266.44530623000003</v>
      </c>
      <c r="H566" s="87">
        <v>532.89061246999995</v>
      </c>
      <c r="I566" s="87">
        <v>0</v>
      </c>
      <c r="J566" s="87">
        <v>586.17967370999997</v>
      </c>
      <c r="K566" s="87">
        <v>692.75779620000003</v>
      </c>
      <c r="L566" s="87">
        <v>799.33591869999998</v>
      </c>
    </row>
    <row r="567" spans="1:12" ht="12.75" customHeight="1" x14ac:dyDescent="0.2">
      <c r="A567" s="86" t="s">
        <v>172</v>
      </c>
      <c r="B567" s="86">
        <v>6</v>
      </c>
      <c r="C567" s="87">
        <v>1083.07710552</v>
      </c>
      <c r="D567" s="87">
        <v>1068.2905699400001</v>
      </c>
      <c r="E567" s="87">
        <v>0</v>
      </c>
      <c r="F567" s="87">
        <v>106.82905699</v>
      </c>
      <c r="G567" s="87">
        <v>267.07264249000002</v>
      </c>
      <c r="H567" s="87">
        <v>534.14528497000003</v>
      </c>
      <c r="I567" s="87">
        <v>0</v>
      </c>
      <c r="J567" s="87">
        <v>587.55981346999999</v>
      </c>
      <c r="K567" s="87">
        <v>694.38887046000002</v>
      </c>
      <c r="L567" s="87">
        <v>801.21792746000006</v>
      </c>
    </row>
    <row r="568" spans="1:12" ht="12.75" customHeight="1" x14ac:dyDescent="0.2">
      <c r="A568" s="86" t="s">
        <v>172</v>
      </c>
      <c r="B568" s="86">
        <v>7</v>
      </c>
      <c r="C568" s="87">
        <v>1055.58796332</v>
      </c>
      <c r="D568" s="87">
        <v>1043.9973560999999</v>
      </c>
      <c r="E568" s="87">
        <v>0</v>
      </c>
      <c r="F568" s="87">
        <v>104.39973560999999</v>
      </c>
      <c r="G568" s="87">
        <v>260.99933902999999</v>
      </c>
      <c r="H568" s="87">
        <v>521.99867804999997</v>
      </c>
      <c r="I568" s="87">
        <v>0</v>
      </c>
      <c r="J568" s="87">
        <v>574.19854585999997</v>
      </c>
      <c r="K568" s="87">
        <v>678.59828146999996</v>
      </c>
      <c r="L568" s="87">
        <v>782.99801707999995</v>
      </c>
    </row>
    <row r="569" spans="1:12" ht="12.75" customHeight="1" x14ac:dyDescent="0.2">
      <c r="A569" s="86" t="s">
        <v>172</v>
      </c>
      <c r="B569" s="86">
        <v>8</v>
      </c>
      <c r="C569" s="87">
        <v>884.34542200999999</v>
      </c>
      <c r="D569" s="87">
        <v>874.24575303999995</v>
      </c>
      <c r="E569" s="87">
        <v>0</v>
      </c>
      <c r="F569" s="87">
        <v>87.424575300000001</v>
      </c>
      <c r="G569" s="87">
        <v>218.56143825999999</v>
      </c>
      <c r="H569" s="87">
        <v>437.12287651999998</v>
      </c>
      <c r="I569" s="87">
        <v>0</v>
      </c>
      <c r="J569" s="87">
        <v>480.83516416999998</v>
      </c>
      <c r="K569" s="87">
        <v>568.25973948000001</v>
      </c>
      <c r="L569" s="87">
        <v>655.68431478000002</v>
      </c>
    </row>
    <row r="570" spans="1:12" ht="12.75" customHeight="1" x14ac:dyDescent="0.2">
      <c r="A570" s="86" t="s">
        <v>172</v>
      </c>
      <c r="B570" s="86">
        <v>9</v>
      </c>
      <c r="C570" s="87">
        <v>779.94280465999998</v>
      </c>
      <c r="D570" s="87">
        <v>773.48326714999996</v>
      </c>
      <c r="E570" s="87">
        <v>0</v>
      </c>
      <c r="F570" s="87">
        <v>77.348326720000003</v>
      </c>
      <c r="G570" s="87">
        <v>193.37081678999999</v>
      </c>
      <c r="H570" s="87">
        <v>386.74163357999998</v>
      </c>
      <c r="I570" s="87">
        <v>0</v>
      </c>
      <c r="J570" s="87">
        <v>425.41579693</v>
      </c>
      <c r="K570" s="87">
        <v>502.76412364999999</v>
      </c>
      <c r="L570" s="87">
        <v>580.11245036000003</v>
      </c>
    </row>
    <row r="571" spans="1:12" ht="12.75" customHeight="1" x14ac:dyDescent="0.2">
      <c r="A571" s="86" t="s">
        <v>172</v>
      </c>
      <c r="B571" s="86">
        <v>10</v>
      </c>
      <c r="C571" s="87">
        <v>705.27383975999999</v>
      </c>
      <c r="D571" s="87">
        <v>700.98159737000003</v>
      </c>
      <c r="E571" s="87">
        <v>0</v>
      </c>
      <c r="F571" s="87">
        <v>70.09815974</v>
      </c>
      <c r="G571" s="87">
        <v>175.24539934000001</v>
      </c>
      <c r="H571" s="87">
        <v>350.49079869000002</v>
      </c>
      <c r="I571" s="87">
        <v>0</v>
      </c>
      <c r="J571" s="87">
        <v>385.53987855000003</v>
      </c>
      <c r="K571" s="87">
        <v>455.63803829</v>
      </c>
      <c r="L571" s="87">
        <v>525.73619802999997</v>
      </c>
    </row>
    <row r="572" spans="1:12" ht="12.75" customHeight="1" x14ac:dyDescent="0.2">
      <c r="A572" s="86" t="s">
        <v>172</v>
      </c>
      <c r="B572" s="86">
        <v>11</v>
      </c>
      <c r="C572" s="87">
        <v>691.89496985999995</v>
      </c>
      <c r="D572" s="87">
        <v>688.36995849000004</v>
      </c>
      <c r="E572" s="87">
        <v>0</v>
      </c>
      <c r="F572" s="87">
        <v>68.836995849999994</v>
      </c>
      <c r="G572" s="87">
        <v>172.09248962000001</v>
      </c>
      <c r="H572" s="87">
        <v>344.18497925000003</v>
      </c>
      <c r="I572" s="87">
        <v>0</v>
      </c>
      <c r="J572" s="87">
        <v>378.60347717000002</v>
      </c>
      <c r="K572" s="87">
        <v>447.44047302000001</v>
      </c>
      <c r="L572" s="87">
        <v>516.27746887000001</v>
      </c>
    </row>
    <row r="573" spans="1:12" ht="12.75" customHeight="1" x14ac:dyDescent="0.2">
      <c r="A573" s="86" t="s">
        <v>172</v>
      </c>
      <c r="B573" s="86">
        <v>12</v>
      </c>
      <c r="C573" s="87">
        <v>693.22771351999995</v>
      </c>
      <c r="D573" s="87">
        <v>690.07857065999997</v>
      </c>
      <c r="E573" s="87">
        <v>0</v>
      </c>
      <c r="F573" s="87">
        <v>69.00785707</v>
      </c>
      <c r="G573" s="87">
        <v>172.51964267</v>
      </c>
      <c r="H573" s="87">
        <v>345.03928532999998</v>
      </c>
      <c r="I573" s="87">
        <v>0</v>
      </c>
      <c r="J573" s="87">
        <v>379.54321385999998</v>
      </c>
      <c r="K573" s="87">
        <v>448.55107092999998</v>
      </c>
      <c r="L573" s="87">
        <v>517.55892800000004</v>
      </c>
    </row>
    <row r="574" spans="1:12" ht="12.75" customHeight="1" x14ac:dyDescent="0.2">
      <c r="A574" s="86" t="s">
        <v>172</v>
      </c>
      <c r="B574" s="86">
        <v>13</v>
      </c>
      <c r="C574" s="87">
        <v>695.68985676</v>
      </c>
      <c r="D574" s="87">
        <v>692.36450128000001</v>
      </c>
      <c r="E574" s="87">
        <v>0</v>
      </c>
      <c r="F574" s="87">
        <v>69.236450129999994</v>
      </c>
      <c r="G574" s="87">
        <v>173.09112532</v>
      </c>
      <c r="H574" s="87">
        <v>346.18225064000001</v>
      </c>
      <c r="I574" s="87">
        <v>0</v>
      </c>
      <c r="J574" s="87">
        <v>380.80047569999999</v>
      </c>
      <c r="K574" s="87">
        <v>450.03692582999997</v>
      </c>
      <c r="L574" s="87">
        <v>519.27337595999995</v>
      </c>
    </row>
    <row r="575" spans="1:12" ht="12.75" customHeight="1" x14ac:dyDescent="0.2">
      <c r="A575" s="86" t="s">
        <v>172</v>
      </c>
      <c r="B575" s="86">
        <v>14</v>
      </c>
      <c r="C575" s="87">
        <v>697.07271547000005</v>
      </c>
      <c r="D575" s="87">
        <v>693.46332987000005</v>
      </c>
      <c r="E575" s="87">
        <v>0</v>
      </c>
      <c r="F575" s="87">
        <v>69.346332989999993</v>
      </c>
      <c r="G575" s="87">
        <v>173.36583246999999</v>
      </c>
      <c r="H575" s="87">
        <v>346.73166493999997</v>
      </c>
      <c r="I575" s="87">
        <v>0</v>
      </c>
      <c r="J575" s="87">
        <v>381.40483143</v>
      </c>
      <c r="K575" s="87">
        <v>450.75116442000001</v>
      </c>
      <c r="L575" s="87">
        <v>520.09749739999995</v>
      </c>
    </row>
    <row r="576" spans="1:12" ht="12.75" customHeight="1" x14ac:dyDescent="0.2">
      <c r="A576" s="86" t="s">
        <v>172</v>
      </c>
      <c r="B576" s="86">
        <v>15</v>
      </c>
      <c r="C576" s="87">
        <v>710.87167598999997</v>
      </c>
      <c r="D576" s="87">
        <v>706.86808277</v>
      </c>
      <c r="E576" s="87">
        <v>0</v>
      </c>
      <c r="F576" s="87">
        <v>70.686808279999994</v>
      </c>
      <c r="G576" s="87">
        <v>176.71702069</v>
      </c>
      <c r="H576" s="87">
        <v>353.43404139</v>
      </c>
      <c r="I576" s="87">
        <v>0</v>
      </c>
      <c r="J576" s="87">
        <v>388.77744552000001</v>
      </c>
      <c r="K576" s="87">
        <v>459.46425379999999</v>
      </c>
      <c r="L576" s="87">
        <v>530.15106207999997</v>
      </c>
    </row>
    <row r="577" spans="1:12" ht="12.75" customHeight="1" x14ac:dyDescent="0.2">
      <c r="A577" s="86" t="s">
        <v>172</v>
      </c>
      <c r="B577" s="86">
        <v>16</v>
      </c>
      <c r="C577" s="87">
        <v>721.71971173999998</v>
      </c>
      <c r="D577" s="87">
        <v>717.63814819000004</v>
      </c>
      <c r="E577" s="87">
        <v>0</v>
      </c>
      <c r="F577" s="87">
        <v>71.763814819999993</v>
      </c>
      <c r="G577" s="87">
        <v>179.40953705000001</v>
      </c>
      <c r="H577" s="87">
        <v>358.81907410000002</v>
      </c>
      <c r="I577" s="87">
        <v>0</v>
      </c>
      <c r="J577" s="87">
        <v>394.70098150000001</v>
      </c>
      <c r="K577" s="87">
        <v>466.46479632</v>
      </c>
      <c r="L577" s="87">
        <v>538.22861114</v>
      </c>
    </row>
    <row r="578" spans="1:12" ht="12.75" customHeight="1" x14ac:dyDescent="0.2">
      <c r="A578" s="86" t="s">
        <v>172</v>
      </c>
      <c r="B578" s="86">
        <v>17</v>
      </c>
      <c r="C578" s="87">
        <v>747.91375957000002</v>
      </c>
      <c r="D578" s="87">
        <v>744.18103253000004</v>
      </c>
      <c r="E578" s="87">
        <v>0</v>
      </c>
      <c r="F578" s="87">
        <v>74.418103250000001</v>
      </c>
      <c r="G578" s="87">
        <v>186.04525813000001</v>
      </c>
      <c r="H578" s="87">
        <v>372.09051627000002</v>
      </c>
      <c r="I578" s="87">
        <v>0</v>
      </c>
      <c r="J578" s="87">
        <v>409.29956788999999</v>
      </c>
      <c r="K578" s="87">
        <v>483.71767113999999</v>
      </c>
      <c r="L578" s="87">
        <v>558.13577439999995</v>
      </c>
    </row>
    <row r="579" spans="1:12" ht="12.75" customHeight="1" x14ac:dyDescent="0.2">
      <c r="A579" s="86" t="s">
        <v>172</v>
      </c>
      <c r="B579" s="86">
        <v>18</v>
      </c>
      <c r="C579" s="87">
        <v>732.53990477000002</v>
      </c>
      <c r="D579" s="87">
        <v>728.96755576999999</v>
      </c>
      <c r="E579" s="87">
        <v>0</v>
      </c>
      <c r="F579" s="87">
        <v>72.896755580000004</v>
      </c>
      <c r="G579" s="87">
        <v>182.24188894</v>
      </c>
      <c r="H579" s="87">
        <v>364.48377789</v>
      </c>
      <c r="I579" s="87">
        <v>0</v>
      </c>
      <c r="J579" s="87">
        <v>400.93215566999999</v>
      </c>
      <c r="K579" s="87">
        <v>473.82891124999998</v>
      </c>
      <c r="L579" s="87">
        <v>546.72566683000002</v>
      </c>
    </row>
    <row r="580" spans="1:12" ht="12.75" customHeight="1" x14ac:dyDescent="0.2">
      <c r="A580" s="86" t="s">
        <v>172</v>
      </c>
      <c r="B580" s="86">
        <v>19</v>
      </c>
      <c r="C580" s="87">
        <v>724.05713708999997</v>
      </c>
      <c r="D580" s="87">
        <v>720.54606044000002</v>
      </c>
      <c r="E580" s="87">
        <v>0</v>
      </c>
      <c r="F580" s="87">
        <v>72.054606039999996</v>
      </c>
      <c r="G580" s="87">
        <v>180.13651511</v>
      </c>
      <c r="H580" s="87">
        <v>360.27303022000001</v>
      </c>
      <c r="I580" s="87">
        <v>0</v>
      </c>
      <c r="J580" s="87">
        <v>396.30033323999999</v>
      </c>
      <c r="K580" s="87">
        <v>468.35493929</v>
      </c>
      <c r="L580" s="87">
        <v>540.40954533000001</v>
      </c>
    </row>
    <row r="581" spans="1:12" ht="12.75" customHeight="1" x14ac:dyDescent="0.2">
      <c r="A581" s="86" t="s">
        <v>172</v>
      </c>
      <c r="B581" s="86">
        <v>20</v>
      </c>
      <c r="C581" s="87">
        <v>719.29325534999998</v>
      </c>
      <c r="D581" s="87">
        <v>715.79276228000003</v>
      </c>
      <c r="E581" s="87">
        <v>0</v>
      </c>
      <c r="F581" s="87">
        <v>71.579276230000005</v>
      </c>
      <c r="G581" s="87">
        <v>178.94819057000001</v>
      </c>
      <c r="H581" s="87">
        <v>357.89638114000002</v>
      </c>
      <c r="I581" s="87">
        <v>0</v>
      </c>
      <c r="J581" s="87">
        <v>393.68601925000002</v>
      </c>
      <c r="K581" s="87">
        <v>465.26529548000002</v>
      </c>
      <c r="L581" s="87">
        <v>536.84457170999997</v>
      </c>
    </row>
    <row r="582" spans="1:12" ht="12.75" customHeight="1" x14ac:dyDescent="0.2">
      <c r="A582" s="86" t="s">
        <v>172</v>
      </c>
      <c r="B582" s="86">
        <v>21</v>
      </c>
      <c r="C582" s="87">
        <v>717.11199663000002</v>
      </c>
      <c r="D582" s="87">
        <v>713.73055623000005</v>
      </c>
      <c r="E582" s="87">
        <v>0</v>
      </c>
      <c r="F582" s="87">
        <v>71.373055620000002</v>
      </c>
      <c r="G582" s="87">
        <v>178.43263906000001</v>
      </c>
      <c r="H582" s="87">
        <v>356.86527812000003</v>
      </c>
      <c r="I582" s="87">
        <v>0</v>
      </c>
      <c r="J582" s="87">
        <v>392.55180593</v>
      </c>
      <c r="K582" s="87">
        <v>463.92486155</v>
      </c>
      <c r="L582" s="87">
        <v>535.29791717000001</v>
      </c>
    </row>
    <row r="583" spans="1:12" ht="12.75" customHeight="1" x14ac:dyDescent="0.2">
      <c r="A583" s="86" t="s">
        <v>172</v>
      </c>
      <c r="B583" s="86">
        <v>22</v>
      </c>
      <c r="C583" s="87">
        <v>768.64210192999997</v>
      </c>
      <c r="D583" s="87">
        <v>764.98268529999996</v>
      </c>
      <c r="E583" s="87">
        <v>0</v>
      </c>
      <c r="F583" s="87">
        <v>76.498268530000004</v>
      </c>
      <c r="G583" s="87">
        <v>191.24567132999999</v>
      </c>
      <c r="H583" s="87">
        <v>382.49134264999998</v>
      </c>
      <c r="I583" s="87">
        <v>0</v>
      </c>
      <c r="J583" s="87">
        <v>420.74047691999999</v>
      </c>
      <c r="K583" s="87">
        <v>497.23874545000001</v>
      </c>
      <c r="L583" s="87">
        <v>573.73701398000003</v>
      </c>
    </row>
    <row r="584" spans="1:12" ht="12.75" customHeight="1" x14ac:dyDescent="0.2">
      <c r="A584" s="86" t="s">
        <v>172</v>
      </c>
      <c r="B584" s="86">
        <v>23</v>
      </c>
      <c r="C584" s="87">
        <v>874.62490051999998</v>
      </c>
      <c r="D584" s="87">
        <v>870.48178255000005</v>
      </c>
      <c r="E584" s="87">
        <v>0</v>
      </c>
      <c r="F584" s="87">
        <v>87.04817826</v>
      </c>
      <c r="G584" s="87">
        <v>217.62044564000001</v>
      </c>
      <c r="H584" s="87">
        <v>435.24089128000003</v>
      </c>
      <c r="I584" s="87">
        <v>0</v>
      </c>
      <c r="J584" s="87">
        <v>478.76498040000001</v>
      </c>
      <c r="K584" s="87">
        <v>565.81315866</v>
      </c>
      <c r="L584" s="87">
        <v>652.86133690999998</v>
      </c>
    </row>
    <row r="585" spans="1:12" ht="12.75" customHeight="1" x14ac:dyDescent="0.2">
      <c r="A585" s="86" t="s">
        <v>172</v>
      </c>
      <c r="B585" s="86">
        <v>24</v>
      </c>
      <c r="C585" s="87">
        <v>944.41820835999999</v>
      </c>
      <c r="D585" s="87">
        <v>940.04948217000003</v>
      </c>
      <c r="E585" s="87">
        <v>0</v>
      </c>
      <c r="F585" s="87">
        <v>94.004948220000003</v>
      </c>
      <c r="G585" s="87">
        <v>235.01237054000001</v>
      </c>
      <c r="H585" s="87">
        <v>470.02474109000002</v>
      </c>
      <c r="I585" s="87">
        <v>0</v>
      </c>
      <c r="J585" s="87">
        <v>517.02721518999999</v>
      </c>
      <c r="K585" s="87">
        <v>611.03216340999995</v>
      </c>
      <c r="L585" s="87">
        <v>705.03711163000003</v>
      </c>
    </row>
    <row r="586" spans="1:12" ht="12.75" customHeight="1" x14ac:dyDescent="0.2">
      <c r="A586" s="86" t="s">
        <v>173</v>
      </c>
      <c r="B586" s="86">
        <v>1</v>
      </c>
      <c r="C586" s="87">
        <v>1033.7218054099999</v>
      </c>
      <c r="D586" s="87">
        <v>1029.02911184</v>
      </c>
      <c r="E586" s="87">
        <v>0</v>
      </c>
      <c r="F586" s="87">
        <v>102.90291118</v>
      </c>
      <c r="G586" s="87">
        <v>257.25727796000001</v>
      </c>
      <c r="H586" s="87">
        <v>514.51455592000002</v>
      </c>
      <c r="I586" s="87">
        <v>0</v>
      </c>
      <c r="J586" s="87">
        <v>565.96601151000004</v>
      </c>
      <c r="K586" s="87">
        <v>668.86892269999998</v>
      </c>
      <c r="L586" s="87">
        <v>771.77183388000003</v>
      </c>
    </row>
    <row r="587" spans="1:12" ht="12.75" customHeight="1" x14ac:dyDescent="0.2">
      <c r="A587" s="86" t="s">
        <v>173</v>
      </c>
      <c r="B587" s="86">
        <v>2</v>
      </c>
      <c r="C587" s="87">
        <v>1083.92757248</v>
      </c>
      <c r="D587" s="87">
        <v>1078.9992239000001</v>
      </c>
      <c r="E587" s="87">
        <v>0</v>
      </c>
      <c r="F587" s="87">
        <v>107.89992239</v>
      </c>
      <c r="G587" s="87">
        <v>269.74980598000002</v>
      </c>
      <c r="H587" s="87">
        <v>539.49961195000003</v>
      </c>
      <c r="I587" s="87">
        <v>0</v>
      </c>
      <c r="J587" s="87">
        <v>593.44957314999999</v>
      </c>
      <c r="K587" s="87">
        <v>701.34949554000002</v>
      </c>
      <c r="L587" s="87">
        <v>809.24941793000005</v>
      </c>
    </row>
    <row r="588" spans="1:12" ht="12.75" customHeight="1" x14ac:dyDescent="0.2">
      <c r="A588" s="86" t="s">
        <v>173</v>
      </c>
      <c r="B588" s="86">
        <v>3</v>
      </c>
      <c r="C588" s="87">
        <v>1069.5006430599999</v>
      </c>
      <c r="D588" s="87">
        <v>1064.6545787800001</v>
      </c>
      <c r="E588" s="87">
        <v>0</v>
      </c>
      <c r="F588" s="87">
        <v>106.46545788</v>
      </c>
      <c r="G588" s="87">
        <v>266.16364470000002</v>
      </c>
      <c r="H588" s="87">
        <v>532.32728939000003</v>
      </c>
      <c r="I588" s="87">
        <v>0</v>
      </c>
      <c r="J588" s="87">
        <v>585.56001833000005</v>
      </c>
      <c r="K588" s="87">
        <v>692.02547620999997</v>
      </c>
      <c r="L588" s="87">
        <v>798.49093409</v>
      </c>
    </row>
    <row r="589" spans="1:12" ht="12.75" customHeight="1" x14ac:dyDescent="0.2">
      <c r="A589" s="86" t="s">
        <v>173</v>
      </c>
      <c r="B589" s="86">
        <v>4</v>
      </c>
      <c r="C589" s="87">
        <v>1062.19347625</v>
      </c>
      <c r="D589" s="87">
        <v>1057.4302591799999</v>
      </c>
      <c r="E589" s="87">
        <v>0</v>
      </c>
      <c r="F589" s="87">
        <v>105.74302591999999</v>
      </c>
      <c r="G589" s="87">
        <v>264.35756479999998</v>
      </c>
      <c r="H589" s="87">
        <v>528.71512958999995</v>
      </c>
      <c r="I589" s="87">
        <v>0</v>
      </c>
      <c r="J589" s="87">
        <v>581.58664254999997</v>
      </c>
      <c r="K589" s="87">
        <v>687.32966847</v>
      </c>
      <c r="L589" s="87">
        <v>793.07269439000004</v>
      </c>
    </row>
    <row r="590" spans="1:12" ht="12.75" customHeight="1" x14ac:dyDescent="0.2">
      <c r="A590" s="86" t="s">
        <v>173</v>
      </c>
      <c r="B590" s="86">
        <v>5</v>
      </c>
      <c r="C590" s="87">
        <v>1058.0506512300001</v>
      </c>
      <c r="D590" s="87">
        <v>1053.3285302899999</v>
      </c>
      <c r="E590" s="87">
        <v>0</v>
      </c>
      <c r="F590" s="87">
        <v>105.33285303</v>
      </c>
      <c r="G590" s="87">
        <v>263.33213257</v>
      </c>
      <c r="H590" s="87">
        <v>526.66426515000001</v>
      </c>
      <c r="I590" s="87">
        <v>0</v>
      </c>
      <c r="J590" s="87">
        <v>579.33069165999996</v>
      </c>
      <c r="K590" s="87">
        <v>684.66354468999998</v>
      </c>
      <c r="L590" s="87">
        <v>789.99639772</v>
      </c>
    </row>
    <row r="591" spans="1:12" ht="12.75" customHeight="1" x14ac:dyDescent="0.2">
      <c r="A591" s="86" t="s">
        <v>173</v>
      </c>
      <c r="B591" s="86">
        <v>6</v>
      </c>
      <c r="C591" s="87">
        <v>1049.98474908</v>
      </c>
      <c r="D591" s="87">
        <v>1045.25850257</v>
      </c>
      <c r="E591" s="87">
        <v>0</v>
      </c>
      <c r="F591" s="87">
        <v>104.52585026</v>
      </c>
      <c r="G591" s="87">
        <v>261.31462563999997</v>
      </c>
      <c r="H591" s="87">
        <v>522.62925128999996</v>
      </c>
      <c r="I591" s="87">
        <v>0</v>
      </c>
      <c r="J591" s="87">
        <v>574.89217641000005</v>
      </c>
      <c r="K591" s="87">
        <v>679.41802667000002</v>
      </c>
      <c r="L591" s="87">
        <v>783.94387692999999</v>
      </c>
    </row>
    <row r="592" spans="1:12" ht="12.75" customHeight="1" x14ac:dyDescent="0.2">
      <c r="A592" s="86" t="s">
        <v>173</v>
      </c>
      <c r="B592" s="86">
        <v>7</v>
      </c>
      <c r="C592" s="87">
        <v>1036.41637414</v>
      </c>
      <c r="D592" s="87">
        <v>1031.8002320600001</v>
      </c>
      <c r="E592" s="87">
        <v>0</v>
      </c>
      <c r="F592" s="87">
        <v>103.18002321</v>
      </c>
      <c r="G592" s="87">
        <v>257.95005801999997</v>
      </c>
      <c r="H592" s="87">
        <v>515.90011603000005</v>
      </c>
      <c r="I592" s="87">
        <v>0</v>
      </c>
      <c r="J592" s="87">
        <v>567.49012762999996</v>
      </c>
      <c r="K592" s="87">
        <v>670.67015084000002</v>
      </c>
      <c r="L592" s="87">
        <v>773.85017404999996</v>
      </c>
    </row>
    <row r="593" spans="1:12" ht="12.75" customHeight="1" x14ac:dyDescent="0.2">
      <c r="A593" s="86" t="s">
        <v>173</v>
      </c>
      <c r="B593" s="86">
        <v>8</v>
      </c>
      <c r="C593" s="87">
        <v>910.75989064999999</v>
      </c>
      <c r="D593" s="87">
        <v>906.66293479000001</v>
      </c>
      <c r="E593" s="87">
        <v>0</v>
      </c>
      <c r="F593" s="87">
        <v>90.666293479999993</v>
      </c>
      <c r="G593" s="87">
        <v>226.6657337</v>
      </c>
      <c r="H593" s="87">
        <v>453.33146740000001</v>
      </c>
      <c r="I593" s="87">
        <v>0</v>
      </c>
      <c r="J593" s="87">
        <v>498.66461413000002</v>
      </c>
      <c r="K593" s="87">
        <v>589.33090761000005</v>
      </c>
      <c r="L593" s="87">
        <v>679.99720108999998</v>
      </c>
    </row>
    <row r="594" spans="1:12" ht="12.75" customHeight="1" x14ac:dyDescent="0.2">
      <c r="A594" s="86" t="s">
        <v>173</v>
      </c>
      <c r="B594" s="86">
        <v>9</v>
      </c>
      <c r="C594" s="87">
        <v>784.66358901000001</v>
      </c>
      <c r="D594" s="87">
        <v>780.84622497999999</v>
      </c>
      <c r="E594" s="87">
        <v>0</v>
      </c>
      <c r="F594" s="87">
        <v>78.084622499999995</v>
      </c>
      <c r="G594" s="87">
        <v>195.21155625</v>
      </c>
      <c r="H594" s="87">
        <v>390.42311248999999</v>
      </c>
      <c r="I594" s="87">
        <v>0</v>
      </c>
      <c r="J594" s="87">
        <v>429.46542374000001</v>
      </c>
      <c r="K594" s="87">
        <v>507.55004623999997</v>
      </c>
      <c r="L594" s="87">
        <v>585.63466874000005</v>
      </c>
    </row>
    <row r="595" spans="1:12" ht="12.75" customHeight="1" x14ac:dyDescent="0.2">
      <c r="A595" s="86" t="s">
        <v>173</v>
      </c>
      <c r="B595" s="86">
        <v>10</v>
      </c>
      <c r="C595" s="87">
        <v>709.78239774999997</v>
      </c>
      <c r="D595" s="87">
        <v>706.34730558000001</v>
      </c>
      <c r="E595" s="87">
        <v>0</v>
      </c>
      <c r="F595" s="87">
        <v>70.634730559999994</v>
      </c>
      <c r="G595" s="87">
        <v>176.58682640000001</v>
      </c>
      <c r="H595" s="87">
        <v>353.17365279000001</v>
      </c>
      <c r="I595" s="87">
        <v>0</v>
      </c>
      <c r="J595" s="87">
        <v>388.49101807</v>
      </c>
      <c r="K595" s="87">
        <v>459.12574862999998</v>
      </c>
      <c r="L595" s="87">
        <v>529.76047918999996</v>
      </c>
    </row>
    <row r="596" spans="1:12" ht="12.75" customHeight="1" x14ac:dyDescent="0.2">
      <c r="A596" s="86" t="s">
        <v>173</v>
      </c>
      <c r="B596" s="86">
        <v>11</v>
      </c>
      <c r="C596" s="87">
        <v>703.23393593000003</v>
      </c>
      <c r="D596" s="87">
        <v>698.92539036999995</v>
      </c>
      <c r="E596" s="87">
        <v>0</v>
      </c>
      <c r="F596" s="87">
        <v>69.892539040000003</v>
      </c>
      <c r="G596" s="87">
        <v>174.73134759000001</v>
      </c>
      <c r="H596" s="87">
        <v>349.46269518999998</v>
      </c>
      <c r="I596" s="87">
        <v>0</v>
      </c>
      <c r="J596" s="87">
        <v>384.40896470000001</v>
      </c>
      <c r="K596" s="87">
        <v>454.30150373999999</v>
      </c>
      <c r="L596" s="87">
        <v>524.19404278000002</v>
      </c>
    </row>
    <row r="597" spans="1:12" ht="12.75" customHeight="1" x14ac:dyDescent="0.2">
      <c r="A597" s="86" t="s">
        <v>173</v>
      </c>
      <c r="B597" s="86">
        <v>12</v>
      </c>
      <c r="C597" s="87">
        <v>701.51600513000005</v>
      </c>
      <c r="D597" s="87">
        <v>697.19249276000005</v>
      </c>
      <c r="E597" s="87">
        <v>0</v>
      </c>
      <c r="F597" s="87">
        <v>69.71924928</v>
      </c>
      <c r="G597" s="87">
        <v>174.29812319000001</v>
      </c>
      <c r="H597" s="87">
        <v>348.59624638000003</v>
      </c>
      <c r="I597" s="87">
        <v>0</v>
      </c>
      <c r="J597" s="87">
        <v>383.45587102000002</v>
      </c>
      <c r="K597" s="87">
        <v>453.17512029</v>
      </c>
      <c r="L597" s="87">
        <v>522.89436956999998</v>
      </c>
    </row>
    <row r="598" spans="1:12" ht="12.75" customHeight="1" x14ac:dyDescent="0.2">
      <c r="A598" s="86" t="s">
        <v>173</v>
      </c>
      <c r="B598" s="86">
        <v>13</v>
      </c>
      <c r="C598" s="87">
        <v>710.40862798000001</v>
      </c>
      <c r="D598" s="87">
        <v>706.69856172000004</v>
      </c>
      <c r="E598" s="87">
        <v>0</v>
      </c>
      <c r="F598" s="87">
        <v>70.669856170000003</v>
      </c>
      <c r="G598" s="87">
        <v>176.67464043000001</v>
      </c>
      <c r="H598" s="87">
        <v>353.34928086000002</v>
      </c>
      <c r="I598" s="87">
        <v>0</v>
      </c>
      <c r="J598" s="87">
        <v>388.68420895000003</v>
      </c>
      <c r="K598" s="87">
        <v>459.35406511999997</v>
      </c>
      <c r="L598" s="87">
        <v>530.02392128999998</v>
      </c>
    </row>
    <row r="599" spans="1:12" ht="12.75" customHeight="1" x14ac:dyDescent="0.2">
      <c r="A599" s="86" t="s">
        <v>173</v>
      </c>
      <c r="B599" s="86">
        <v>14</v>
      </c>
      <c r="C599" s="87">
        <v>705.22107077999999</v>
      </c>
      <c r="D599" s="87">
        <v>701.60574403999999</v>
      </c>
      <c r="E599" s="87">
        <v>0</v>
      </c>
      <c r="F599" s="87">
        <v>70.160574400000002</v>
      </c>
      <c r="G599" s="87">
        <v>175.40143601</v>
      </c>
      <c r="H599" s="87">
        <v>350.80287202</v>
      </c>
      <c r="I599" s="87">
        <v>0</v>
      </c>
      <c r="J599" s="87">
        <v>385.88315921999998</v>
      </c>
      <c r="K599" s="87">
        <v>456.04373363000002</v>
      </c>
      <c r="L599" s="87">
        <v>526.20430802999999</v>
      </c>
    </row>
    <row r="600" spans="1:12" ht="12.75" customHeight="1" x14ac:dyDescent="0.2">
      <c r="A600" s="86" t="s">
        <v>173</v>
      </c>
      <c r="B600" s="86">
        <v>15</v>
      </c>
      <c r="C600" s="87">
        <v>709.82293062999997</v>
      </c>
      <c r="D600" s="87">
        <v>706.10077512999999</v>
      </c>
      <c r="E600" s="87">
        <v>0</v>
      </c>
      <c r="F600" s="87">
        <v>70.610077509999996</v>
      </c>
      <c r="G600" s="87">
        <v>176.52519378</v>
      </c>
      <c r="H600" s="87">
        <v>353.05038757</v>
      </c>
      <c r="I600" s="87">
        <v>0</v>
      </c>
      <c r="J600" s="87">
        <v>388.35542631999999</v>
      </c>
      <c r="K600" s="87">
        <v>458.96550382999999</v>
      </c>
      <c r="L600" s="87">
        <v>529.57558134999999</v>
      </c>
    </row>
    <row r="601" spans="1:12" ht="12.75" customHeight="1" x14ac:dyDescent="0.2">
      <c r="A601" s="86" t="s">
        <v>173</v>
      </c>
      <c r="B601" s="86">
        <v>16</v>
      </c>
      <c r="C601" s="87">
        <v>711.68565986999999</v>
      </c>
      <c r="D601" s="87">
        <v>708.06004972000005</v>
      </c>
      <c r="E601" s="87">
        <v>0</v>
      </c>
      <c r="F601" s="87">
        <v>70.806004970000004</v>
      </c>
      <c r="G601" s="87">
        <v>177.01501243000001</v>
      </c>
      <c r="H601" s="87">
        <v>354.03002486000003</v>
      </c>
      <c r="I601" s="87">
        <v>0</v>
      </c>
      <c r="J601" s="87">
        <v>389.43302734999997</v>
      </c>
      <c r="K601" s="87">
        <v>460.23903231999998</v>
      </c>
      <c r="L601" s="87">
        <v>531.04503728999998</v>
      </c>
    </row>
    <row r="602" spans="1:12" ht="12.75" customHeight="1" x14ac:dyDescent="0.2">
      <c r="A602" s="86" t="s">
        <v>173</v>
      </c>
      <c r="B602" s="86">
        <v>17</v>
      </c>
      <c r="C602" s="87">
        <v>734.62635104000003</v>
      </c>
      <c r="D602" s="87">
        <v>731.31312334999996</v>
      </c>
      <c r="E602" s="87">
        <v>0</v>
      </c>
      <c r="F602" s="87">
        <v>73.131312339999994</v>
      </c>
      <c r="G602" s="87">
        <v>182.82828083999999</v>
      </c>
      <c r="H602" s="87">
        <v>365.65656167999998</v>
      </c>
      <c r="I602" s="87">
        <v>0</v>
      </c>
      <c r="J602" s="87">
        <v>402.22221783999998</v>
      </c>
      <c r="K602" s="87">
        <v>475.35353018000001</v>
      </c>
      <c r="L602" s="87">
        <v>548.48484251000002</v>
      </c>
    </row>
    <row r="603" spans="1:12" ht="12.75" customHeight="1" x14ac:dyDescent="0.2">
      <c r="A603" s="86" t="s">
        <v>173</v>
      </c>
      <c r="B603" s="86">
        <v>18</v>
      </c>
      <c r="C603" s="87">
        <v>725.13467706999995</v>
      </c>
      <c r="D603" s="87">
        <v>721.52935794999996</v>
      </c>
      <c r="E603" s="87">
        <v>0</v>
      </c>
      <c r="F603" s="87">
        <v>72.152935799999995</v>
      </c>
      <c r="G603" s="87">
        <v>180.38233948999999</v>
      </c>
      <c r="H603" s="87">
        <v>360.76467897999999</v>
      </c>
      <c r="I603" s="87">
        <v>0</v>
      </c>
      <c r="J603" s="87">
        <v>396.84114686999999</v>
      </c>
      <c r="K603" s="87">
        <v>468.99408267000001</v>
      </c>
      <c r="L603" s="87">
        <v>541.14701846000003</v>
      </c>
    </row>
    <row r="604" spans="1:12" ht="12.75" customHeight="1" x14ac:dyDescent="0.2">
      <c r="A604" s="86" t="s">
        <v>173</v>
      </c>
      <c r="B604" s="86">
        <v>19</v>
      </c>
      <c r="C604" s="87">
        <v>716.72910518000003</v>
      </c>
      <c r="D604" s="87">
        <v>713.02900319000003</v>
      </c>
      <c r="E604" s="87">
        <v>0</v>
      </c>
      <c r="F604" s="87">
        <v>71.302900320000006</v>
      </c>
      <c r="G604" s="87">
        <v>178.25725080000001</v>
      </c>
      <c r="H604" s="87">
        <v>356.51450160000002</v>
      </c>
      <c r="I604" s="87">
        <v>0</v>
      </c>
      <c r="J604" s="87">
        <v>392.16595174999998</v>
      </c>
      <c r="K604" s="87">
        <v>463.46885207000003</v>
      </c>
      <c r="L604" s="87">
        <v>534.77175238999996</v>
      </c>
    </row>
    <row r="605" spans="1:12" ht="12.75" customHeight="1" x14ac:dyDescent="0.2">
      <c r="A605" s="86" t="s">
        <v>173</v>
      </c>
      <c r="B605" s="86">
        <v>20</v>
      </c>
      <c r="C605" s="87">
        <v>712.12802257999999</v>
      </c>
      <c r="D605" s="87">
        <v>708.13747292000005</v>
      </c>
      <c r="E605" s="87">
        <v>0</v>
      </c>
      <c r="F605" s="87">
        <v>70.813747289999995</v>
      </c>
      <c r="G605" s="87">
        <v>177.03436823000001</v>
      </c>
      <c r="H605" s="87">
        <v>354.06873646000003</v>
      </c>
      <c r="I605" s="87">
        <v>0</v>
      </c>
      <c r="J605" s="87">
        <v>389.47561010999999</v>
      </c>
      <c r="K605" s="87">
        <v>460.28935739999997</v>
      </c>
      <c r="L605" s="87">
        <v>531.10310469000001</v>
      </c>
    </row>
    <row r="606" spans="1:12" ht="12.75" customHeight="1" x14ac:dyDescent="0.2">
      <c r="A606" s="86" t="s">
        <v>173</v>
      </c>
      <c r="B606" s="86">
        <v>21</v>
      </c>
      <c r="C606" s="87">
        <v>715.58519088000003</v>
      </c>
      <c r="D606" s="87">
        <v>711.74864758000001</v>
      </c>
      <c r="E606" s="87">
        <v>0</v>
      </c>
      <c r="F606" s="87">
        <v>71.174864760000006</v>
      </c>
      <c r="G606" s="87">
        <v>177.93716190000001</v>
      </c>
      <c r="H606" s="87">
        <v>355.87432379000001</v>
      </c>
      <c r="I606" s="87">
        <v>0</v>
      </c>
      <c r="J606" s="87">
        <v>391.46175617</v>
      </c>
      <c r="K606" s="87">
        <v>462.63662092999999</v>
      </c>
      <c r="L606" s="87">
        <v>533.81148569000004</v>
      </c>
    </row>
    <row r="607" spans="1:12" ht="12.75" customHeight="1" x14ac:dyDescent="0.2">
      <c r="A607" s="86" t="s">
        <v>173</v>
      </c>
      <c r="B607" s="86">
        <v>22</v>
      </c>
      <c r="C607" s="87">
        <v>756.85847809999996</v>
      </c>
      <c r="D607" s="87">
        <v>752.79278899999997</v>
      </c>
      <c r="E607" s="87">
        <v>0</v>
      </c>
      <c r="F607" s="87">
        <v>75.279278899999994</v>
      </c>
      <c r="G607" s="87">
        <v>188.19819724999999</v>
      </c>
      <c r="H607" s="87">
        <v>376.39639449999999</v>
      </c>
      <c r="I607" s="87">
        <v>0</v>
      </c>
      <c r="J607" s="87">
        <v>414.03603394999999</v>
      </c>
      <c r="K607" s="87">
        <v>489.31531285</v>
      </c>
      <c r="L607" s="87">
        <v>564.59459174999995</v>
      </c>
    </row>
    <row r="608" spans="1:12" ht="12.75" customHeight="1" x14ac:dyDescent="0.2">
      <c r="A608" s="86" t="s">
        <v>173</v>
      </c>
      <c r="B608" s="86">
        <v>23</v>
      </c>
      <c r="C608" s="87">
        <v>854.70779371000003</v>
      </c>
      <c r="D608" s="87">
        <v>850.14424548</v>
      </c>
      <c r="E608" s="87">
        <v>0</v>
      </c>
      <c r="F608" s="87">
        <v>85.014424550000001</v>
      </c>
      <c r="G608" s="87">
        <v>212.53606137</v>
      </c>
      <c r="H608" s="87">
        <v>425.07212274</v>
      </c>
      <c r="I608" s="87">
        <v>0</v>
      </c>
      <c r="J608" s="87">
        <v>467.57933501000002</v>
      </c>
      <c r="K608" s="87">
        <v>552.59375955999997</v>
      </c>
      <c r="L608" s="87">
        <v>637.60818411000002</v>
      </c>
    </row>
    <row r="609" spans="1:12" ht="12.75" customHeight="1" x14ac:dyDescent="0.2">
      <c r="A609" s="86" t="s">
        <v>173</v>
      </c>
      <c r="B609" s="86">
        <v>24</v>
      </c>
      <c r="C609" s="87">
        <v>971.15223127000002</v>
      </c>
      <c r="D609" s="87">
        <v>965.95646565000004</v>
      </c>
      <c r="E609" s="87">
        <v>0</v>
      </c>
      <c r="F609" s="87">
        <v>96.59564657</v>
      </c>
      <c r="G609" s="87">
        <v>241.48911641000001</v>
      </c>
      <c r="H609" s="87">
        <v>482.97823283000002</v>
      </c>
      <c r="I609" s="87">
        <v>0</v>
      </c>
      <c r="J609" s="87">
        <v>531.27605611000001</v>
      </c>
      <c r="K609" s="87">
        <v>627.87170266999999</v>
      </c>
      <c r="L609" s="87">
        <v>724.46734923999998</v>
      </c>
    </row>
    <row r="610" spans="1:12" ht="12.75" customHeight="1" x14ac:dyDescent="0.2">
      <c r="A610" s="86" t="s">
        <v>174</v>
      </c>
      <c r="B610" s="86">
        <v>1</v>
      </c>
      <c r="C610" s="87">
        <v>1007.39610161</v>
      </c>
      <c r="D610" s="87">
        <v>1002.19540726</v>
      </c>
      <c r="E610" s="87">
        <v>0</v>
      </c>
      <c r="F610" s="87">
        <v>100.21954073000001</v>
      </c>
      <c r="G610" s="87">
        <v>250.54885182000001</v>
      </c>
      <c r="H610" s="87">
        <v>501.09770363000001</v>
      </c>
      <c r="I610" s="87">
        <v>0</v>
      </c>
      <c r="J610" s="87">
        <v>551.20747399000004</v>
      </c>
      <c r="K610" s="87">
        <v>651.42701471999999</v>
      </c>
      <c r="L610" s="87">
        <v>751.64655545000005</v>
      </c>
    </row>
    <row r="611" spans="1:12" ht="12.75" customHeight="1" x14ac:dyDescent="0.2">
      <c r="A611" s="86" t="s">
        <v>174</v>
      </c>
      <c r="B611" s="86">
        <v>2</v>
      </c>
      <c r="C611" s="87">
        <v>1062.12841149</v>
      </c>
      <c r="D611" s="87">
        <v>1056.66988001</v>
      </c>
      <c r="E611" s="87">
        <v>0</v>
      </c>
      <c r="F611" s="87">
        <v>105.666988</v>
      </c>
      <c r="G611" s="87">
        <v>264.16746999999998</v>
      </c>
      <c r="H611" s="87">
        <v>528.33494000999997</v>
      </c>
      <c r="I611" s="87">
        <v>0</v>
      </c>
      <c r="J611" s="87">
        <v>581.16843401000006</v>
      </c>
      <c r="K611" s="87">
        <v>686.83542201</v>
      </c>
      <c r="L611" s="87">
        <v>792.50241000999995</v>
      </c>
    </row>
    <row r="612" spans="1:12" ht="12.75" customHeight="1" x14ac:dyDescent="0.2">
      <c r="A612" s="86" t="s">
        <v>174</v>
      </c>
      <c r="B612" s="86">
        <v>3</v>
      </c>
      <c r="C612" s="87">
        <v>1096.74101015</v>
      </c>
      <c r="D612" s="87">
        <v>1091.06067985</v>
      </c>
      <c r="E612" s="87">
        <v>0</v>
      </c>
      <c r="F612" s="87">
        <v>109.10606799</v>
      </c>
      <c r="G612" s="87">
        <v>272.76516995999998</v>
      </c>
      <c r="H612" s="87">
        <v>545.53033992999997</v>
      </c>
      <c r="I612" s="87">
        <v>0</v>
      </c>
      <c r="J612" s="87">
        <v>600.08337391999999</v>
      </c>
      <c r="K612" s="87">
        <v>709.18944190000002</v>
      </c>
      <c r="L612" s="87">
        <v>818.29550988999995</v>
      </c>
    </row>
    <row r="613" spans="1:12" ht="12.75" customHeight="1" x14ac:dyDescent="0.2">
      <c r="A613" s="86" t="s">
        <v>174</v>
      </c>
      <c r="B613" s="86">
        <v>4</v>
      </c>
      <c r="C613" s="87">
        <v>1091.40634105</v>
      </c>
      <c r="D613" s="87">
        <v>1085.5704557900001</v>
      </c>
      <c r="E613" s="87">
        <v>0</v>
      </c>
      <c r="F613" s="87">
        <v>108.55704557999999</v>
      </c>
      <c r="G613" s="87">
        <v>271.39261395</v>
      </c>
      <c r="H613" s="87">
        <v>542.7852279</v>
      </c>
      <c r="I613" s="87">
        <v>0</v>
      </c>
      <c r="J613" s="87">
        <v>597.06375068</v>
      </c>
      <c r="K613" s="87">
        <v>705.62079626000002</v>
      </c>
      <c r="L613" s="87">
        <v>814.17784184000004</v>
      </c>
    </row>
    <row r="614" spans="1:12" ht="12.75" customHeight="1" x14ac:dyDescent="0.2">
      <c r="A614" s="86" t="s">
        <v>174</v>
      </c>
      <c r="B614" s="86">
        <v>5</v>
      </c>
      <c r="C614" s="87">
        <v>1087.48720316</v>
      </c>
      <c r="D614" s="87">
        <v>1081.4098142400001</v>
      </c>
      <c r="E614" s="87">
        <v>0</v>
      </c>
      <c r="F614" s="87">
        <v>108.14098142</v>
      </c>
      <c r="G614" s="87">
        <v>270.35245356000001</v>
      </c>
      <c r="H614" s="87">
        <v>540.70490712000003</v>
      </c>
      <c r="I614" s="87">
        <v>0</v>
      </c>
      <c r="J614" s="87">
        <v>594.77539782999997</v>
      </c>
      <c r="K614" s="87">
        <v>702.91637925999999</v>
      </c>
      <c r="L614" s="87">
        <v>811.05736067999999</v>
      </c>
    </row>
    <row r="615" spans="1:12" ht="12.75" customHeight="1" x14ac:dyDescent="0.2">
      <c r="A615" s="86" t="s">
        <v>174</v>
      </c>
      <c r="B615" s="86">
        <v>6</v>
      </c>
      <c r="C615" s="87">
        <v>1094.8238274</v>
      </c>
      <c r="D615" s="87">
        <v>1088.4353939</v>
      </c>
      <c r="E615" s="87">
        <v>0</v>
      </c>
      <c r="F615" s="87">
        <v>108.84353939</v>
      </c>
      <c r="G615" s="87">
        <v>272.10884848000001</v>
      </c>
      <c r="H615" s="87">
        <v>544.21769695</v>
      </c>
      <c r="I615" s="87">
        <v>0</v>
      </c>
      <c r="J615" s="87">
        <v>598.63946665000003</v>
      </c>
      <c r="K615" s="87">
        <v>707.48300603999996</v>
      </c>
      <c r="L615" s="87">
        <v>816.32654543000001</v>
      </c>
    </row>
    <row r="616" spans="1:12" ht="12.75" customHeight="1" x14ac:dyDescent="0.2">
      <c r="A616" s="86" t="s">
        <v>174</v>
      </c>
      <c r="B616" s="86">
        <v>7</v>
      </c>
      <c r="C616" s="87">
        <v>1060.5334344600001</v>
      </c>
      <c r="D616" s="87">
        <v>1054.7623061199999</v>
      </c>
      <c r="E616" s="87">
        <v>0</v>
      </c>
      <c r="F616" s="87">
        <v>105.47623061</v>
      </c>
      <c r="G616" s="87">
        <v>263.69057652999999</v>
      </c>
      <c r="H616" s="87">
        <v>527.38115305999997</v>
      </c>
      <c r="I616" s="87">
        <v>0</v>
      </c>
      <c r="J616" s="87">
        <v>580.11926836999999</v>
      </c>
      <c r="K616" s="87">
        <v>685.59549898</v>
      </c>
      <c r="L616" s="87">
        <v>791.07172959000002</v>
      </c>
    </row>
    <row r="617" spans="1:12" ht="12.75" customHeight="1" x14ac:dyDescent="0.2">
      <c r="A617" s="86" t="s">
        <v>174</v>
      </c>
      <c r="B617" s="86">
        <v>8</v>
      </c>
      <c r="C617" s="87">
        <v>893.16409375000001</v>
      </c>
      <c r="D617" s="87">
        <v>888.44885509000005</v>
      </c>
      <c r="E617" s="87">
        <v>0</v>
      </c>
      <c r="F617" s="87">
        <v>88.844885509999997</v>
      </c>
      <c r="G617" s="87">
        <v>222.11221377000001</v>
      </c>
      <c r="H617" s="87">
        <v>444.22442754999997</v>
      </c>
      <c r="I617" s="87">
        <v>0</v>
      </c>
      <c r="J617" s="87">
        <v>488.64687029999999</v>
      </c>
      <c r="K617" s="87">
        <v>577.49175580999997</v>
      </c>
      <c r="L617" s="87">
        <v>666.33664132000001</v>
      </c>
    </row>
    <row r="618" spans="1:12" ht="12.75" customHeight="1" x14ac:dyDescent="0.2">
      <c r="A618" s="86" t="s">
        <v>174</v>
      </c>
      <c r="B618" s="86">
        <v>9</v>
      </c>
      <c r="C618" s="87">
        <v>777.38268833999996</v>
      </c>
      <c r="D618" s="87">
        <v>773.30237087</v>
      </c>
      <c r="E618" s="87">
        <v>0</v>
      </c>
      <c r="F618" s="87">
        <v>77.330237089999997</v>
      </c>
      <c r="G618" s="87">
        <v>193.32559272</v>
      </c>
      <c r="H618" s="87">
        <v>386.65118544000001</v>
      </c>
      <c r="I618" s="87">
        <v>0</v>
      </c>
      <c r="J618" s="87">
        <v>425.31630397999999</v>
      </c>
      <c r="K618" s="87">
        <v>502.64654107000001</v>
      </c>
      <c r="L618" s="87">
        <v>579.97677814999997</v>
      </c>
    </row>
    <row r="619" spans="1:12" ht="12.75" customHeight="1" x14ac:dyDescent="0.2">
      <c r="A619" s="86" t="s">
        <v>174</v>
      </c>
      <c r="B619" s="86">
        <v>10</v>
      </c>
      <c r="C619" s="87">
        <v>723.81586500000003</v>
      </c>
      <c r="D619" s="87">
        <v>720.38353300999995</v>
      </c>
      <c r="E619" s="87">
        <v>0</v>
      </c>
      <c r="F619" s="87">
        <v>72.038353299999997</v>
      </c>
      <c r="G619" s="87">
        <v>180.09588325000001</v>
      </c>
      <c r="H619" s="87">
        <v>360.19176650999998</v>
      </c>
      <c r="I619" s="87">
        <v>0</v>
      </c>
      <c r="J619" s="87">
        <v>396.21094316</v>
      </c>
      <c r="K619" s="87">
        <v>468.24929645999998</v>
      </c>
      <c r="L619" s="87">
        <v>540.28764976000002</v>
      </c>
    </row>
    <row r="620" spans="1:12" ht="12.75" customHeight="1" x14ac:dyDescent="0.2">
      <c r="A620" s="86" t="s">
        <v>174</v>
      </c>
      <c r="B620" s="86">
        <v>11</v>
      </c>
      <c r="C620" s="87">
        <v>724.54471465999995</v>
      </c>
      <c r="D620" s="87">
        <v>720.79746167999997</v>
      </c>
      <c r="E620" s="87">
        <v>0</v>
      </c>
      <c r="F620" s="87">
        <v>72.079746170000007</v>
      </c>
      <c r="G620" s="87">
        <v>180.19936541999999</v>
      </c>
      <c r="H620" s="87">
        <v>360.39873083999998</v>
      </c>
      <c r="I620" s="87">
        <v>0</v>
      </c>
      <c r="J620" s="87">
        <v>396.43860391999999</v>
      </c>
      <c r="K620" s="87">
        <v>468.51835009000001</v>
      </c>
      <c r="L620" s="87">
        <v>540.59809626000003</v>
      </c>
    </row>
    <row r="621" spans="1:12" ht="12.75" customHeight="1" x14ac:dyDescent="0.2">
      <c r="A621" s="86" t="s">
        <v>174</v>
      </c>
      <c r="B621" s="86">
        <v>12</v>
      </c>
      <c r="C621" s="87">
        <v>724.15147075000004</v>
      </c>
      <c r="D621" s="87">
        <v>720.10414876000004</v>
      </c>
      <c r="E621" s="87">
        <v>0</v>
      </c>
      <c r="F621" s="87">
        <v>72.010414879999999</v>
      </c>
      <c r="G621" s="87">
        <v>180.02603719000001</v>
      </c>
      <c r="H621" s="87">
        <v>360.05207438000002</v>
      </c>
      <c r="I621" s="87">
        <v>0</v>
      </c>
      <c r="J621" s="87">
        <v>396.05728182000001</v>
      </c>
      <c r="K621" s="87">
        <v>468.06769668999999</v>
      </c>
      <c r="L621" s="87">
        <v>540.07811157000003</v>
      </c>
    </row>
    <row r="622" spans="1:12" ht="12.75" customHeight="1" x14ac:dyDescent="0.2">
      <c r="A622" s="86" t="s">
        <v>174</v>
      </c>
      <c r="B622" s="86">
        <v>13</v>
      </c>
      <c r="C622" s="87">
        <v>716.76983898000003</v>
      </c>
      <c r="D622" s="87">
        <v>712.57316291999996</v>
      </c>
      <c r="E622" s="87">
        <v>0</v>
      </c>
      <c r="F622" s="87">
        <v>71.257316290000006</v>
      </c>
      <c r="G622" s="87">
        <v>178.14329072999999</v>
      </c>
      <c r="H622" s="87">
        <v>356.28658145999998</v>
      </c>
      <c r="I622" s="87">
        <v>0</v>
      </c>
      <c r="J622" s="87">
        <v>391.91523961000001</v>
      </c>
      <c r="K622" s="87">
        <v>463.17255590000002</v>
      </c>
      <c r="L622" s="87">
        <v>534.42987218999997</v>
      </c>
    </row>
    <row r="623" spans="1:12" ht="12.75" customHeight="1" x14ac:dyDescent="0.2">
      <c r="A623" s="86" t="s">
        <v>174</v>
      </c>
      <c r="B623" s="86">
        <v>14</v>
      </c>
      <c r="C623" s="87">
        <v>719.60880985999995</v>
      </c>
      <c r="D623" s="87">
        <v>714.74074676999999</v>
      </c>
      <c r="E623" s="87">
        <v>0</v>
      </c>
      <c r="F623" s="87">
        <v>71.474074680000001</v>
      </c>
      <c r="G623" s="87">
        <v>178.68518668999999</v>
      </c>
      <c r="H623" s="87">
        <v>357.37037339</v>
      </c>
      <c r="I623" s="87">
        <v>0</v>
      </c>
      <c r="J623" s="87">
        <v>393.10741072000002</v>
      </c>
      <c r="K623" s="87">
        <v>464.58148540000002</v>
      </c>
      <c r="L623" s="87">
        <v>536.05556007999996</v>
      </c>
    </row>
    <row r="624" spans="1:12" ht="12.75" customHeight="1" x14ac:dyDescent="0.2">
      <c r="A624" s="86" t="s">
        <v>174</v>
      </c>
      <c r="B624" s="86">
        <v>15</v>
      </c>
      <c r="C624" s="87">
        <v>722.40279653000005</v>
      </c>
      <c r="D624" s="87">
        <v>717.03549193000003</v>
      </c>
      <c r="E624" s="87">
        <v>0</v>
      </c>
      <c r="F624" s="87">
        <v>71.703549190000004</v>
      </c>
      <c r="G624" s="87">
        <v>179.25887298000001</v>
      </c>
      <c r="H624" s="87">
        <v>358.51774597000002</v>
      </c>
      <c r="I624" s="87">
        <v>0</v>
      </c>
      <c r="J624" s="87">
        <v>394.36952056000001</v>
      </c>
      <c r="K624" s="87">
        <v>466.07306975</v>
      </c>
      <c r="L624" s="87">
        <v>537.77661895000006</v>
      </c>
    </row>
    <row r="625" spans="1:12" ht="12.75" customHeight="1" x14ac:dyDescent="0.2">
      <c r="A625" s="86" t="s">
        <v>174</v>
      </c>
      <c r="B625" s="86">
        <v>16</v>
      </c>
      <c r="C625" s="87">
        <v>722.95744108999997</v>
      </c>
      <c r="D625" s="87">
        <v>718.15132632999996</v>
      </c>
      <c r="E625" s="87">
        <v>0</v>
      </c>
      <c r="F625" s="87">
        <v>71.815132629999994</v>
      </c>
      <c r="G625" s="87">
        <v>179.53783157999999</v>
      </c>
      <c r="H625" s="87">
        <v>359.07566316999998</v>
      </c>
      <c r="I625" s="87">
        <v>0</v>
      </c>
      <c r="J625" s="87">
        <v>394.98322947999998</v>
      </c>
      <c r="K625" s="87">
        <v>466.79836211000003</v>
      </c>
      <c r="L625" s="87">
        <v>538.61349474999997</v>
      </c>
    </row>
    <row r="626" spans="1:12" ht="12.75" customHeight="1" x14ac:dyDescent="0.2">
      <c r="A626" s="86" t="s">
        <v>174</v>
      </c>
      <c r="B626" s="86">
        <v>17</v>
      </c>
      <c r="C626" s="87">
        <v>728.12304382000002</v>
      </c>
      <c r="D626" s="87">
        <v>722.90490054999998</v>
      </c>
      <c r="E626" s="87">
        <v>0</v>
      </c>
      <c r="F626" s="87">
        <v>72.290490059999996</v>
      </c>
      <c r="G626" s="87">
        <v>180.72622514</v>
      </c>
      <c r="H626" s="87">
        <v>361.45245027999999</v>
      </c>
      <c r="I626" s="87">
        <v>0</v>
      </c>
      <c r="J626" s="87">
        <v>397.5976953</v>
      </c>
      <c r="K626" s="87">
        <v>469.88818536000002</v>
      </c>
      <c r="L626" s="87">
        <v>542.17867540999998</v>
      </c>
    </row>
    <row r="627" spans="1:12" ht="12.75" customHeight="1" x14ac:dyDescent="0.2">
      <c r="A627" s="86" t="s">
        <v>174</v>
      </c>
      <c r="B627" s="86">
        <v>18</v>
      </c>
      <c r="C627" s="87">
        <v>721.30357792999996</v>
      </c>
      <c r="D627" s="87">
        <v>714.63908084000002</v>
      </c>
      <c r="E627" s="87">
        <v>0</v>
      </c>
      <c r="F627" s="87">
        <v>71.463908079999996</v>
      </c>
      <c r="G627" s="87">
        <v>178.65977021</v>
      </c>
      <c r="H627" s="87">
        <v>357.31954042000001</v>
      </c>
      <c r="I627" s="87">
        <v>0</v>
      </c>
      <c r="J627" s="87">
        <v>393.05149446000001</v>
      </c>
      <c r="K627" s="87">
        <v>464.51540254999998</v>
      </c>
      <c r="L627" s="87">
        <v>535.97931062999999</v>
      </c>
    </row>
    <row r="628" spans="1:12" ht="12.75" customHeight="1" x14ac:dyDescent="0.2">
      <c r="A628" s="86" t="s">
        <v>174</v>
      </c>
      <c r="B628" s="86">
        <v>19</v>
      </c>
      <c r="C628" s="87">
        <v>716.45723834</v>
      </c>
      <c r="D628" s="87">
        <v>712.41916108999999</v>
      </c>
      <c r="E628" s="87">
        <v>0</v>
      </c>
      <c r="F628" s="87">
        <v>71.241916110000005</v>
      </c>
      <c r="G628" s="87">
        <v>178.10479027</v>
      </c>
      <c r="H628" s="87">
        <v>356.20958055</v>
      </c>
      <c r="I628" s="87">
        <v>0</v>
      </c>
      <c r="J628" s="87">
        <v>391.83053860000001</v>
      </c>
      <c r="K628" s="87">
        <v>463.07245470999999</v>
      </c>
      <c r="L628" s="87">
        <v>534.31437082000002</v>
      </c>
    </row>
    <row r="629" spans="1:12" ht="12.75" customHeight="1" x14ac:dyDescent="0.2">
      <c r="A629" s="86" t="s">
        <v>174</v>
      </c>
      <c r="B629" s="86">
        <v>20</v>
      </c>
      <c r="C629" s="87">
        <v>721.69468468000002</v>
      </c>
      <c r="D629" s="87">
        <v>718.08759859999998</v>
      </c>
      <c r="E629" s="87">
        <v>0</v>
      </c>
      <c r="F629" s="87">
        <v>71.808759859999995</v>
      </c>
      <c r="G629" s="87">
        <v>179.52189964999999</v>
      </c>
      <c r="H629" s="87">
        <v>359.04379929999999</v>
      </c>
      <c r="I629" s="87">
        <v>0</v>
      </c>
      <c r="J629" s="87">
        <v>394.94817922999999</v>
      </c>
      <c r="K629" s="87">
        <v>466.75693909</v>
      </c>
      <c r="L629" s="87">
        <v>538.56569894999996</v>
      </c>
    </row>
    <row r="630" spans="1:12" ht="12.75" customHeight="1" x14ac:dyDescent="0.2">
      <c r="A630" s="86" t="s">
        <v>174</v>
      </c>
      <c r="B630" s="86">
        <v>21</v>
      </c>
      <c r="C630" s="87">
        <v>722.28133852999997</v>
      </c>
      <c r="D630" s="87">
        <v>719.02721051000003</v>
      </c>
      <c r="E630" s="87">
        <v>0</v>
      </c>
      <c r="F630" s="87">
        <v>71.902721049999997</v>
      </c>
      <c r="G630" s="87">
        <v>179.75680263000001</v>
      </c>
      <c r="H630" s="87">
        <v>359.51360526000002</v>
      </c>
      <c r="I630" s="87">
        <v>0</v>
      </c>
      <c r="J630" s="87">
        <v>395.46496578</v>
      </c>
      <c r="K630" s="87">
        <v>467.36768683000003</v>
      </c>
      <c r="L630" s="87">
        <v>539.27040787999999</v>
      </c>
    </row>
    <row r="631" spans="1:12" ht="12.75" customHeight="1" x14ac:dyDescent="0.2">
      <c r="A631" s="86" t="s">
        <v>174</v>
      </c>
      <c r="B631" s="86">
        <v>22</v>
      </c>
      <c r="C631" s="87">
        <v>769.61477391000005</v>
      </c>
      <c r="D631" s="87">
        <v>766.05291778000003</v>
      </c>
      <c r="E631" s="87">
        <v>0</v>
      </c>
      <c r="F631" s="87">
        <v>76.605291780000002</v>
      </c>
      <c r="G631" s="87">
        <v>191.51322945000001</v>
      </c>
      <c r="H631" s="87">
        <v>383.02645889000001</v>
      </c>
      <c r="I631" s="87">
        <v>0</v>
      </c>
      <c r="J631" s="87">
        <v>421.32910478000002</v>
      </c>
      <c r="K631" s="87">
        <v>497.93439655999998</v>
      </c>
      <c r="L631" s="87">
        <v>574.53968834</v>
      </c>
    </row>
    <row r="632" spans="1:12" ht="12.75" customHeight="1" x14ac:dyDescent="0.2">
      <c r="A632" s="86" t="s">
        <v>174</v>
      </c>
      <c r="B632" s="86">
        <v>23</v>
      </c>
      <c r="C632" s="87">
        <v>862.33383986000001</v>
      </c>
      <c r="D632" s="87">
        <v>858.10165805999998</v>
      </c>
      <c r="E632" s="87">
        <v>0</v>
      </c>
      <c r="F632" s="87">
        <v>85.810165810000001</v>
      </c>
      <c r="G632" s="87">
        <v>214.52541452</v>
      </c>
      <c r="H632" s="87">
        <v>429.05082902999999</v>
      </c>
      <c r="I632" s="87">
        <v>0</v>
      </c>
      <c r="J632" s="87">
        <v>471.95591193000001</v>
      </c>
      <c r="K632" s="87">
        <v>557.76607774000001</v>
      </c>
      <c r="L632" s="87">
        <v>643.57624354999996</v>
      </c>
    </row>
    <row r="633" spans="1:12" ht="12.75" customHeight="1" x14ac:dyDescent="0.2">
      <c r="A633" s="86" t="s">
        <v>174</v>
      </c>
      <c r="B633" s="86">
        <v>24</v>
      </c>
      <c r="C633" s="87">
        <v>984.11238719999994</v>
      </c>
      <c r="D633" s="87">
        <v>979.67783787999997</v>
      </c>
      <c r="E633" s="87">
        <v>0</v>
      </c>
      <c r="F633" s="87">
        <v>97.967783789999999</v>
      </c>
      <c r="G633" s="87">
        <v>244.91945946999999</v>
      </c>
      <c r="H633" s="87">
        <v>489.83891893999999</v>
      </c>
      <c r="I633" s="87">
        <v>0</v>
      </c>
      <c r="J633" s="87">
        <v>538.82281082999998</v>
      </c>
      <c r="K633" s="87">
        <v>636.79059461999998</v>
      </c>
      <c r="L633" s="87">
        <v>734.75837840999998</v>
      </c>
    </row>
    <row r="634" spans="1:12" ht="12.75" customHeight="1" x14ac:dyDescent="0.2">
      <c r="A634" s="86" t="s">
        <v>175</v>
      </c>
      <c r="B634" s="86">
        <v>1</v>
      </c>
      <c r="C634" s="87">
        <v>1064.7515768599999</v>
      </c>
      <c r="D634" s="87">
        <v>1059.91296386</v>
      </c>
      <c r="E634" s="87">
        <v>0</v>
      </c>
      <c r="F634" s="87">
        <v>105.99129639</v>
      </c>
      <c r="G634" s="87">
        <v>264.97824097</v>
      </c>
      <c r="H634" s="87">
        <v>529.95648193</v>
      </c>
      <c r="I634" s="87">
        <v>0</v>
      </c>
      <c r="J634" s="87">
        <v>582.95213011999999</v>
      </c>
      <c r="K634" s="87">
        <v>688.94342650999999</v>
      </c>
      <c r="L634" s="87">
        <v>794.9347229</v>
      </c>
    </row>
    <row r="635" spans="1:12" ht="12.75" customHeight="1" x14ac:dyDescent="0.2">
      <c r="A635" s="86" t="s">
        <v>175</v>
      </c>
      <c r="B635" s="86">
        <v>2</v>
      </c>
      <c r="C635" s="87">
        <v>1073.3483830600001</v>
      </c>
      <c r="D635" s="87">
        <v>1068.46600631</v>
      </c>
      <c r="E635" s="87">
        <v>0</v>
      </c>
      <c r="F635" s="87">
        <v>106.84660063</v>
      </c>
      <c r="G635" s="87">
        <v>267.11650157999998</v>
      </c>
      <c r="H635" s="87">
        <v>534.23300315999995</v>
      </c>
      <c r="I635" s="87">
        <v>0</v>
      </c>
      <c r="J635" s="87">
        <v>587.65630347000001</v>
      </c>
      <c r="K635" s="87">
        <v>694.50290410000002</v>
      </c>
      <c r="L635" s="87">
        <v>801.34950473000004</v>
      </c>
    </row>
    <row r="636" spans="1:12" ht="12.75" customHeight="1" x14ac:dyDescent="0.2">
      <c r="A636" s="86" t="s">
        <v>175</v>
      </c>
      <c r="B636" s="86">
        <v>3</v>
      </c>
      <c r="C636" s="87">
        <v>1057.9235748999999</v>
      </c>
      <c r="D636" s="87">
        <v>1053.0266952699999</v>
      </c>
      <c r="E636" s="87">
        <v>0</v>
      </c>
      <c r="F636" s="87">
        <v>105.30266953</v>
      </c>
      <c r="G636" s="87">
        <v>263.25667382</v>
      </c>
      <c r="H636" s="87">
        <v>526.51334764000001</v>
      </c>
      <c r="I636" s="87">
        <v>0</v>
      </c>
      <c r="J636" s="87">
        <v>579.16468239999995</v>
      </c>
      <c r="K636" s="87">
        <v>684.46735192999995</v>
      </c>
      <c r="L636" s="87">
        <v>789.77002144999994</v>
      </c>
    </row>
    <row r="637" spans="1:12" ht="12.75" customHeight="1" x14ac:dyDescent="0.2">
      <c r="A637" s="86" t="s">
        <v>175</v>
      </c>
      <c r="B637" s="86">
        <v>4</v>
      </c>
      <c r="C637" s="87">
        <v>1052.40489822</v>
      </c>
      <c r="D637" s="87">
        <v>1047.3877818599999</v>
      </c>
      <c r="E637" s="87">
        <v>0</v>
      </c>
      <c r="F637" s="87">
        <v>104.73877819</v>
      </c>
      <c r="G637" s="87">
        <v>261.84694546999998</v>
      </c>
      <c r="H637" s="87">
        <v>523.69389092999995</v>
      </c>
      <c r="I637" s="87">
        <v>0</v>
      </c>
      <c r="J637" s="87">
        <v>576.06328001999998</v>
      </c>
      <c r="K637" s="87">
        <v>680.80205821000004</v>
      </c>
      <c r="L637" s="87">
        <v>785.54083639999999</v>
      </c>
    </row>
    <row r="638" spans="1:12" ht="12.75" customHeight="1" x14ac:dyDescent="0.2">
      <c r="A638" s="86" t="s">
        <v>175</v>
      </c>
      <c r="B638" s="86">
        <v>5</v>
      </c>
      <c r="C638" s="87">
        <v>1049.80363674</v>
      </c>
      <c r="D638" s="87">
        <v>1045.0167663100001</v>
      </c>
      <c r="E638" s="87">
        <v>0</v>
      </c>
      <c r="F638" s="87">
        <v>104.50167663000001</v>
      </c>
      <c r="G638" s="87">
        <v>261.25419158</v>
      </c>
      <c r="H638" s="87">
        <v>522.50838315999999</v>
      </c>
      <c r="I638" s="87">
        <v>0</v>
      </c>
      <c r="J638" s="87">
        <v>574.75922147000006</v>
      </c>
      <c r="K638" s="87">
        <v>679.26089809999996</v>
      </c>
      <c r="L638" s="87">
        <v>783.76257472999998</v>
      </c>
    </row>
    <row r="639" spans="1:12" ht="12.75" customHeight="1" x14ac:dyDescent="0.2">
      <c r="A639" s="86" t="s">
        <v>175</v>
      </c>
      <c r="B639" s="86">
        <v>6</v>
      </c>
      <c r="C639" s="87">
        <v>1056.1006075400001</v>
      </c>
      <c r="D639" s="87">
        <v>1051.2940532099999</v>
      </c>
      <c r="E639" s="87">
        <v>0</v>
      </c>
      <c r="F639" s="87">
        <v>105.12940532</v>
      </c>
      <c r="G639" s="87">
        <v>262.8235133</v>
      </c>
      <c r="H639" s="87">
        <v>525.64702661000001</v>
      </c>
      <c r="I639" s="87">
        <v>0</v>
      </c>
      <c r="J639" s="87">
        <v>578.21172926999998</v>
      </c>
      <c r="K639" s="87">
        <v>683.34113459000002</v>
      </c>
      <c r="L639" s="87">
        <v>788.47053990999996</v>
      </c>
    </row>
    <row r="640" spans="1:12" ht="12.75" customHeight="1" x14ac:dyDescent="0.2">
      <c r="A640" s="86" t="s">
        <v>175</v>
      </c>
      <c r="B640" s="86">
        <v>7</v>
      </c>
      <c r="C640" s="87">
        <v>1051.5404262699999</v>
      </c>
      <c r="D640" s="87">
        <v>1046.57352418</v>
      </c>
      <c r="E640" s="87">
        <v>0</v>
      </c>
      <c r="F640" s="87">
        <v>104.65735242</v>
      </c>
      <c r="G640" s="87">
        <v>261.64338105000002</v>
      </c>
      <c r="H640" s="87">
        <v>523.28676209000002</v>
      </c>
      <c r="I640" s="87">
        <v>0</v>
      </c>
      <c r="J640" s="87">
        <v>575.61543830000005</v>
      </c>
      <c r="K640" s="87">
        <v>680.27279071999999</v>
      </c>
      <c r="L640" s="87">
        <v>784.93014314000004</v>
      </c>
    </row>
    <row r="641" spans="1:12" ht="12.75" customHeight="1" x14ac:dyDescent="0.2">
      <c r="A641" s="86" t="s">
        <v>175</v>
      </c>
      <c r="B641" s="86">
        <v>8</v>
      </c>
      <c r="C641" s="87">
        <v>915.48549321999997</v>
      </c>
      <c r="D641" s="87">
        <v>910.97917055000005</v>
      </c>
      <c r="E641" s="87">
        <v>0</v>
      </c>
      <c r="F641" s="87">
        <v>91.09791706</v>
      </c>
      <c r="G641" s="87">
        <v>227.74479263999999</v>
      </c>
      <c r="H641" s="87">
        <v>455.48958527999997</v>
      </c>
      <c r="I641" s="87">
        <v>0</v>
      </c>
      <c r="J641" s="87">
        <v>501.03854380000001</v>
      </c>
      <c r="K641" s="87">
        <v>592.13646086000006</v>
      </c>
      <c r="L641" s="87">
        <v>683.23437791000003</v>
      </c>
    </row>
    <row r="642" spans="1:12" ht="12.75" customHeight="1" x14ac:dyDescent="0.2">
      <c r="A642" s="86" t="s">
        <v>175</v>
      </c>
      <c r="B642" s="86">
        <v>9</v>
      </c>
      <c r="C642" s="87">
        <v>811.57863037000004</v>
      </c>
      <c r="D642" s="87">
        <v>807.21431296000003</v>
      </c>
      <c r="E642" s="87">
        <v>0</v>
      </c>
      <c r="F642" s="87">
        <v>80.721431300000006</v>
      </c>
      <c r="G642" s="87">
        <v>201.80357824000001</v>
      </c>
      <c r="H642" s="87">
        <v>403.60715648000001</v>
      </c>
      <c r="I642" s="87">
        <v>0</v>
      </c>
      <c r="J642" s="87">
        <v>443.96787212999999</v>
      </c>
      <c r="K642" s="87">
        <v>524.68930341999999</v>
      </c>
      <c r="L642" s="87">
        <v>605.41073472000005</v>
      </c>
    </row>
    <row r="643" spans="1:12" ht="12.75" customHeight="1" x14ac:dyDescent="0.2">
      <c r="A643" s="86" t="s">
        <v>175</v>
      </c>
      <c r="B643" s="86">
        <v>10</v>
      </c>
      <c r="C643" s="87">
        <v>757.64566650999996</v>
      </c>
      <c r="D643" s="87">
        <v>754.05944965000003</v>
      </c>
      <c r="E643" s="87">
        <v>0</v>
      </c>
      <c r="F643" s="87">
        <v>75.405944969999993</v>
      </c>
      <c r="G643" s="87">
        <v>188.51486241000001</v>
      </c>
      <c r="H643" s="87">
        <v>377.02972483000002</v>
      </c>
      <c r="I643" s="87">
        <v>0</v>
      </c>
      <c r="J643" s="87">
        <v>414.73269730999999</v>
      </c>
      <c r="K643" s="87">
        <v>490.13864226999999</v>
      </c>
      <c r="L643" s="87">
        <v>565.54458724000006</v>
      </c>
    </row>
    <row r="644" spans="1:12" ht="12.75" customHeight="1" x14ac:dyDescent="0.2">
      <c r="A644" s="86" t="s">
        <v>175</v>
      </c>
      <c r="B644" s="86">
        <v>11</v>
      </c>
      <c r="C644" s="87">
        <v>740.99760753999999</v>
      </c>
      <c r="D644" s="87">
        <v>737.4460838</v>
      </c>
      <c r="E644" s="87">
        <v>0</v>
      </c>
      <c r="F644" s="87">
        <v>73.744608380000003</v>
      </c>
      <c r="G644" s="87">
        <v>184.36152095</v>
      </c>
      <c r="H644" s="87">
        <v>368.7230419</v>
      </c>
      <c r="I644" s="87">
        <v>0</v>
      </c>
      <c r="J644" s="87">
        <v>405.59534609000002</v>
      </c>
      <c r="K644" s="87">
        <v>479.33995447000001</v>
      </c>
      <c r="L644" s="87">
        <v>553.08456285</v>
      </c>
    </row>
    <row r="645" spans="1:12" ht="12.75" customHeight="1" x14ac:dyDescent="0.2">
      <c r="A645" s="86" t="s">
        <v>175</v>
      </c>
      <c r="B645" s="86">
        <v>12</v>
      </c>
      <c r="C645" s="87">
        <v>733.66984636999996</v>
      </c>
      <c r="D645" s="87">
        <v>730.03379976999997</v>
      </c>
      <c r="E645" s="87">
        <v>0</v>
      </c>
      <c r="F645" s="87">
        <v>73.003379980000005</v>
      </c>
      <c r="G645" s="87">
        <v>182.50844993999999</v>
      </c>
      <c r="H645" s="87">
        <v>365.01689988999999</v>
      </c>
      <c r="I645" s="87">
        <v>0</v>
      </c>
      <c r="J645" s="87">
        <v>401.51858987000003</v>
      </c>
      <c r="K645" s="87">
        <v>474.52196985</v>
      </c>
      <c r="L645" s="87">
        <v>547.52534982999998</v>
      </c>
    </row>
    <row r="646" spans="1:12" ht="12.75" customHeight="1" x14ac:dyDescent="0.2">
      <c r="A646" s="86" t="s">
        <v>175</v>
      </c>
      <c r="B646" s="86">
        <v>13</v>
      </c>
      <c r="C646" s="87">
        <v>733.40296681999996</v>
      </c>
      <c r="D646" s="87">
        <v>729.71305260999998</v>
      </c>
      <c r="E646" s="87">
        <v>0</v>
      </c>
      <c r="F646" s="87">
        <v>72.971305259999994</v>
      </c>
      <c r="G646" s="87">
        <v>182.42826314999999</v>
      </c>
      <c r="H646" s="87">
        <v>364.85652630999999</v>
      </c>
      <c r="I646" s="87">
        <v>0</v>
      </c>
      <c r="J646" s="87">
        <v>401.34217894</v>
      </c>
      <c r="K646" s="87">
        <v>474.3134842</v>
      </c>
      <c r="L646" s="87">
        <v>547.28478945999996</v>
      </c>
    </row>
    <row r="647" spans="1:12" ht="12.75" customHeight="1" x14ac:dyDescent="0.2">
      <c r="A647" s="86" t="s">
        <v>175</v>
      </c>
      <c r="B647" s="86">
        <v>14</v>
      </c>
      <c r="C647" s="87">
        <v>736.69638471999997</v>
      </c>
      <c r="D647" s="87">
        <v>733.09246017999999</v>
      </c>
      <c r="E647" s="87">
        <v>0</v>
      </c>
      <c r="F647" s="87">
        <v>73.309246020000003</v>
      </c>
      <c r="G647" s="87">
        <v>183.27311505</v>
      </c>
      <c r="H647" s="87">
        <v>366.54623008999999</v>
      </c>
      <c r="I647" s="87">
        <v>0</v>
      </c>
      <c r="J647" s="87">
        <v>403.20085310000002</v>
      </c>
      <c r="K647" s="87">
        <v>476.51009912000001</v>
      </c>
      <c r="L647" s="87">
        <v>549.81934514</v>
      </c>
    </row>
    <row r="648" spans="1:12" ht="12.75" customHeight="1" x14ac:dyDescent="0.2">
      <c r="A648" s="86" t="s">
        <v>175</v>
      </c>
      <c r="B648" s="86">
        <v>15</v>
      </c>
      <c r="C648" s="87">
        <v>747.65173021999999</v>
      </c>
      <c r="D648" s="87">
        <v>744.14215340999999</v>
      </c>
      <c r="E648" s="87">
        <v>0</v>
      </c>
      <c r="F648" s="87">
        <v>74.414215339999998</v>
      </c>
      <c r="G648" s="87">
        <v>186.03553835</v>
      </c>
      <c r="H648" s="87">
        <v>372.07107671</v>
      </c>
      <c r="I648" s="87">
        <v>0</v>
      </c>
      <c r="J648" s="87">
        <v>409.27818438000003</v>
      </c>
      <c r="K648" s="87">
        <v>483.69239972000003</v>
      </c>
      <c r="L648" s="87">
        <v>558.10661505999997</v>
      </c>
    </row>
    <row r="649" spans="1:12" ht="12.75" customHeight="1" x14ac:dyDescent="0.2">
      <c r="A649" s="86" t="s">
        <v>175</v>
      </c>
      <c r="B649" s="86">
        <v>16</v>
      </c>
      <c r="C649" s="87">
        <v>750.53171947999999</v>
      </c>
      <c r="D649" s="87">
        <v>746.28833972999996</v>
      </c>
      <c r="E649" s="87">
        <v>0</v>
      </c>
      <c r="F649" s="87">
        <v>74.628833970000002</v>
      </c>
      <c r="G649" s="87">
        <v>186.57208492999999</v>
      </c>
      <c r="H649" s="87">
        <v>373.14416986999998</v>
      </c>
      <c r="I649" s="87">
        <v>0</v>
      </c>
      <c r="J649" s="87">
        <v>410.45858685000002</v>
      </c>
      <c r="K649" s="87">
        <v>485.08742081999998</v>
      </c>
      <c r="L649" s="87">
        <v>559.7162548</v>
      </c>
    </row>
    <row r="650" spans="1:12" ht="12.75" customHeight="1" x14ac:dyDescent="0.2">
      <c r="A650" s="86" t="s">
        <v>175</v>
      </c>
      <c r="B650" s="86">
        <v>17</v>
      </c>
      <c r="C650" s="87">
        <v>748.03919244999997</v>
      </c>
      <c r="D650" s="87">
        <v>743.72746231999997</v>
      </c>
      <c r="E650" s="87">
        <v>0</v>
      </c>
      <c r="F650" s="87">
        <v>74.372746230000004</v>
      </c>
      <c r="G650" s="87">
        <v>185.93186557999999</v>
      </c>
      <c r="H650" s="87">
        <v>371.86373115999999</v>
      </c>
      <c r="I650" s="87">
        <v>0</v>
      </c>
      <c r="J650" s="87">
        <v>409.05010428000003</v>
      </c>
      <c r="K650" s="87">
        <v>483.42285050999999</v>
      </c>
      <c r="L650" s="87">
        <v>557.79559673999995</v>
      </c>
    </row>
    <row r="651" spans="1:12" ht="12.75" customHeight="1" x14ac:dyDescent="0.2">
      <c r="A651" s="86" t="s">
        <v>175</v>
      </c>
      <c r="B651" s="86">
        <v>18</v>
      </c>
      <c r="C651" s="87">
        <v>740.03635321000002</v>
      </c>
      <c r="D651" s="87">
        <v>736.31915479999998</v>
      </c>
      <c r="E651" s="87">
        <v>0</v>
      </c>
      <c r="F651" s="87">
        <v>73.631915480000004</v>
      </c>
      <c r="G651" s="87">
        <v>184.07978869999999</v>
      </c>
      <c r="H651" s="87">
        <v>368.15957739999999</v>
      </c>
      <c r="I651" s="87">
        <v>0</v>
      </c>
      <c r="J651" s="87">
        <v>404.97553513999998</v>
      </c>
      <c r="K651" s="87">
        <v>478.60745062000001</v>
      </c>
      <c r="L651" s="87">
        <v>552.23936609999998</v>
      </c>
    </row>
    <row r="652" spans="1:12" ht="12.75" customHeight="1" x14ac:dyDescent="0.2">
      <c r="A652" s="86" t="s">
        <v>175</v>
      </c>
      <c r="B652" s="86">
        <v>19</v>
      </c>
      <c r="C652" s="87">
        <v>735.14611602000002</v>
      </c>
      <c r="D652" s="87">
        <v>731.44523662999995</v>
      </c>
      <c r="E652" s="87">
        <v>0</v>
      </c>
      <c r="F652" s="87">
        <v>73.144523660000004</v>
      </c>
      <c r="G652" s="87">
        <v>182.86130915999999</v>
      </c>
      <c r="H652" s="87">
        <v>365.72261831999998</v>
      </c>
      <c r="I652" s="87">
        <v>0</v>
      </c>
      <c r="J652" s="87">
        <v>402.29488014999998</v>
      </c>
      <c r="K652" s="87">
        <v>475.43940380999999</v>
      </c>
      <c r="L652" s="87">
        <v>548.58392747000005</v>
      </c>
    </row>
    <row r="653" spans="1:12" ht="12.75" customHeight="1" x14ac:dyDescent="0.2">
      <c r="A653" s="86" t="s">
        <v>175</v>
      </c>
      <c r="B653" s="86">
        <v>20</v>
      </c>
      <c r="C653" s="87">
        <v>734.99574152000002</v>
      </c>
      <c r="D653" s="87">
        <v>731.11914586</v>
      </c>
      <c r="E653" s="87">
        <v>0</v>
      </c>
      <c r="F653" s="87">
        <v>73.111914589999998</v>
      </c>
      <c r="G653" s="87">
        <v>182.77978647</v>
      </c>
      <c r="H653" s="87">
        <v>365.55957293</v>
      </c>
      <c r="I653" s="87">
        <v>0</v>
      </c>
      <c r="J653" s="87">
        <v>402.11553021999998</v>
      </c>
      <c r="K653" s="87">
        <v>475.22744481000001</v>
      </c>
      <c r="L653" s="87">
        <v>548.33935940000003</v>
      </c>
    </row>
    <row r="654" spans="1:12" ht="12.75" customHeight="1" x14ac:dyDescent="0.2">
      <c r="A654" s="86" t="s">
        <v>175</v>
      </c>
      <c r="B654" s="86">
        <v>21</v>
      </c>
      <c r="C654" s="87">
        <v>738.98551777</v>
      </c>
      <c r="D654" s="87">
        <v>734.78001863999998</v>
      </c>
      <c r="E654" s="87">
        <v>0</v>
      </c>
      <c r="F654" s="87">
        <v>73.478001860000006</v>
      </c>
      <c r="G654" s="87">
        <v>183.69500466</v>
      </c>
      <c r="H654" s="87">
        <v>367.39000931999999</v>
      </c>
      <c r="I654" s="87">
        <v>0</v>
      </c>
      <c r="J654" s="87">
        <v>404.12901025000002</v>
      </c>
      <c r="K654" s="87">
        <v>477.60701211999998</v>
      </c>
      <c r="L654" s="87">
        <v>551.08501397999999</v>
      </c>
    </row>
    <row r="655" spans="1:12" ht="12.75" customHeight="1" x14ac:dyDescent="0.2">
      <c r="A655" s="86" t="s">
        <v>175</v>
      </c>
      <c r="B655" s="86">
        <v>22</v>
      </c>
      <c r="C655" s="87">
        <v>794.56191287000001</v>
      </c>
      <c r="D655" s="87">
        <v>789.96538520000001</v>
      </c>
      <c r="E655" s="87">
        <v>0</v>
      </c>
      <c r="F655" s="87">
        <v>78.996538520000001</v>
      </c>
      <c r="G655" s="87">
        <v>197.4913463</v>
      </c>
      <c r="H655" s="87">
        <v>394.98269260000001</v>
      </c>
      <c r="I655" s="87">
        <v>0</v>
      </c>
      <c r="J655" s="87">
        <v>434.48096185999998</v>
      </c>
      <c r="K655" s="87">
        <v>513.47750038000004</v>
      </c>
      <c r="L655" s="87">
        <v>592.47403889999998</v>
      </c>
    </row>
    <row r="656" spans="1:12" ht="12.75" customHeight="1" x14ac:dyDescent="0.2">
      <c r="A656" s="86" t="s">
        <v>175</v>
      </c>
      <c r="B656" s="86">
        <v>23</v>
      </c>
      <c r="C656" s="87">
        <v>907.94343963999995</v>
      </c>
      <c r="D656" s="87">
        <v>902.67362716000002</v>
      </c>
      <c r="E656" s="87">
        <v>0</v>
      </c>
      <c r="F656" s="87">
        <v>90.267362719999994</v>
      </c>
      <c r="G656" s="87">
        <v>225.66840679000001</v>
      </c>
      <c r="H656" s="87">
        <v>451.33681358000001</v>
      </c>
      <c r="I656" s="87">
        <v>0</v>
      </c>
      <c r="J656" s="87">
        <v>496.47049493999998</v>
      </c>
      <c r="K656" s="87">
        <v>586.73785765000002</v>
      </c>
      <c r="L656" s="87">
        <v>677.00522036999996</v>
      </c>
    </row>
    <row r="657" spans="1:12" ht="12.75" customHeight="1" x14ac:dyDescent="0.2">
      <c r="A657" s="86" t="s">
        <v>175</v>
      </c>
      <c r="B657" s="86">
        <v>24</v>
      </c>
      <c r="C657" s="87">
        <v>994.93638021000004</v>
      </c>
      <c r="D657" s="87">
        <v>989.08321493000005</v>
      </c>
      <c r="E657" s="87">
        <v>0</v>
      </c>
      <c r="F657" s="87">
        <v>98.908321490000006</v>
      </c>
      <c r="G657" s="87">
        <v>247.27080373000001</v>
      </c>
      <c r="H657" s="87">
        <v>494.54160746999997</v>
      </c>
      <c r="I657" s="87">
        <v>0</v>
      </c>
      <c r="J657" s="87">
        <v>543.99576821000005</v>
      </c>
      <c r="K657" s="87">
        <v>642.90408969999999</v>
      </c>
      <c r="L657" s="87">
        <v>741.81241120000004</v>
      </c>
    </row>
    <row r="658" spans="1:12" ht="12.75" customHeight="1" x14ac:dyDescent="0.2">
      <c r="A658" s="86" t="s">
        <v>176</v>
      </c>
      <c r="B658" s="86">
        <v>1</v>
      </c>
      <c r="C658" s="87">
        <v>999.00399072000005</v>
      </c>
      <c r="D658" s="87">
        <v>993.48790133</v>
      </c>
      <c r="E658" s="87">
        <v>0</v>
      </c>
      <c r="F658" s="87">
        <v>99.348790129999998</v>
      </c>
      <c r="G658" s="87">
        <v>248.37197533</v>
      </c>
      <c r="H658" s="87">
        <v>496.74395067</v>
      </c>
      <c r="I658" s="87">
        <v>0</v>
      </c>
      <c r="J658" s="87">
        <v>546.41834573000006</v>
      </c>
      <c r="K658" s="87">
        <v>645.76713586000005</v>
      </c>
      <c r="L658" s="87">
        <v>745.11592599999994</v>
      </c>
    </row>
    <row r="659" spans="1:12" ht="12.75" customHeight="1" x14ac:dyDescent="0.2">
      <c r="A659" s="86" t="s">
        <v>176</v>
      </c>
      <c r="B659" s="86">
        <v>2</v>
      </c>
      <c r="C659" s="87">
        <v>1058.7757339299999</v>
      </c>
      <c r="D659" s="87">
        <v>1053.12948906</v>
      </c>
      <c r="E659" s="87">
        <v>0</v>
      </c>
      <c r="F659" s="87">
        <v>105.31294891</v>
      </c>
      <c r="G659" s="87">
        <v>263.28237227</v>
      </c>
      <c r="H659" s="87">
        <v>526.56474452999998</v>
      </c>
      <c r="I659" s="87">
        <v>0</v>
      </c>
      <c r="J659" s="87">
        <v>579.22121898</v>
      </c>
      <c r="K659" s="87">
        <v>684.53416789000005</v>
      </c>
      <c r="L659" s="87">
        <v>789.84711679999998</v>
      </c>
    </row>
    <row r="660" spans="1:12" ht="12.75" customHeight="1" x14ac:dyDescent="0.2">
      <c r="A660" s="86" t="s">
        <v>176</v>
      </c>
      <c r="B660" s="86">
        <v>3</v>
      </c>
      <c r="C660" s="87">
        <v>1065.3214878900001</v>
      </c>
      <c r="D660" s="87">
        <v>1059.67369132</v>
      </c>
      <c r="E660" s="87">
        <v>0</v>
      </c>
      <c r="F660" s="87">
        <v>105.96736912999999</v>
      </c>
      <c r="G660" s="87">
        <v>264.91842283</v>
      </c>
      <c r="H660" s="87">
        <v>529.83684565999999</v>
      </c>
      <c r="I660" s="87">
        <v>0</v>
      </c>
      <c r="J660" s="87">
        <v>582.82053023000003</v>
      </c>
      <c r="K660" s="87">
        <v>688.78789935999998</v>
      </c>
      <c r="L660" s="87">
        <v>794.75526849000005</v>
      </c>
    </row>
    <row r="661" spans="1:12" ht="12.75" customHeight="1" x14ac:dyDescent="0.2">
      <c r="A661" s="86" t="s">
        <v>176</v>
      </c>
      <c r="B661" s="86">
        <v>4</v>
      </c>
      <c r="C661" s="87">
        <v>1057.36751598</v>
      </c>
      <c r="D661" s="87">
        <v>1052.3488106</v>
      </c>
      <c r="E661" s="87">
        <v>0</v>
      </c>
      <c r="F661" s="87">
        <v>105.23488106000001</v>
      </c>
      <c r="G661" s="87">
        <v>263.08720264999999</v>
      </c>
      <c r="H661" s="87">
        <v>526.17440529999999</v>
      </c>
      <c r="I661" s="87">
        <v>0</v>
      </c>
      <c r="J661" s="87">
        <v>578.79184583000006</v>
      </c>
      <c r="K661" s="87">
        <v>684.02672688999996</v>
      </c>
      <c r="L661" s="87">
        <v>789.26160794999998</v>
      </c>
    </row>
    <row r="662" spans="1:12" ht="12.75" customHeight="1" x14ac:dyDescent="0.2">
      <c r="A662" s="86" t="s">
        <v>176</v>
      </c>
      <c r="B662" s="86">
        <v>5</v>
      </c>
      <c r="C662" s="87">
        <v>1053.55349662</v>
      </c>
      <c r="D662" s="87">
        <v>1048.3702505799999</v>
      </c>
      <c r="E662" s="87">
        <v>0</v>
      </c>
      <c r="F662" s="87">
        <v>104.83702506</v>
      </c>
      <c r="G662" s="87">
        <v>262.09256264999999</v>
      </c>
      <c r="H662" s="87">
        <v>524.18512528999997</v>
      </c>
      <c r="I662" s="87">
        <v>0</v>
      </c>
      <c r="J662" s="87">
        <v>576.60363782000002</v>
      </c>
      <c r="K662" s="87">
        <v>681.44066287999999</v>
      </c>
      <c r="L662" s="87">
        <v>786.27768793999996</v>
      </c>
    </row>
    <row r="663" spans="1:12" ht="12.75" customHeight="1" x14ac:dyDescent="0.2">
      <c r="A663" s="86" t="s">
        <v>176</v>
      </c>
      <c r="B663" s="86">
        <v>6</v>
      </c>
      <c r="C663" s="87">
        <v>1019.89921523</v>
      </c>
      <c r="D663" s="87">
        <v>1014.54308071</v>
      </c>
      <c r="E663" s="87">
        <v>0</v>
      </c>
      <c r="F663" s="87">
        <v>101.45430807</v>
      </c>
      <c r="G663" s="87">
        <v>253.63577018000001</v>
      </c>
      <c r="H663" s="87">
        <v>507.27154036000002</v>
      </c>
      <c r="I663" s="87">
        <v>0</v>
      </c>
      <c r="J663" s="87">
        <v>557.99869438999997</v>
      </c>
      <c r="K663" s="87">
        <v>659.45300245999999</v>
      </c>
      <c r="L663" s="87">
        <v>760.90731053000002</v>
      </c>
    </row>
    <row r="664" spans="1:12" ht="12.75" customHeight="1" x14ac:dyDescent="0.2">
      <c r="A664" s="86" t="s">
        <v>176</v>
      </c>
      <c r="B664" s="86">
        <v>7</v>
      </c>
      <c r="C664" s="87">
        <v>947.48167532000002</v>
      </c>
      <c r="D664" s="87">
        <v>943.10035861999995</v>
      </c>
      <c r="E664" s="87">
        <v>0</v>
      </c>
      <c r="F664" s="87">
        <v>94.310035859999999</v>
      </c>
      <c r="G664" s="87">
        <v>235.77508965999999</v>
      </c>
      <c r="H664" s="87">
        <v>471.55017930999998</v>
      </c>
      <c r="I664" s="87">
        <v>0</v>
      </c>
      <c r="J664" s="87">
        <v>518.70519723999996</v>
      </c>
      <c r="K664" s="87">
        <v>613.01523310000005</v>
      </c>
      <c r="L664" s="87">
        <v>707.32526897000002</v>
      </c>
    </row>
    <row r="665" spans="1:12" ht="12.75" customHeight="1" x14ac:dyDescent="0.2">
      <c r="A665" s="86" t="s">
        <v>176</v>
      </c>
      <c r="B665" s="86">
        <v>8</v>
      </c>
      <c r="C665" s="87">
        <v>913.53616640999996</v>
      </c>
      <c r="D665" s="87">
        <v>909.10955100000001</v>
      </c>
      <c r="E665" s="87">
        <v>0</v>
      </c>
      <c r="F665" s="87">
        <v>90.910955099999995</v>
      </c>
      <c r="G665" s="87">
        <v>227.27738775</v>
      </c>
      <c r="H665" s="87">
        <v>454.55477550000001</v>
      </c>
      <c r="I665" s="87">
        <v>0</v>
      </c>
      <c r="J665" s="87">
        <v>500.01025305000002</v>
      </c>
      <c r="K665" s="87">
        <v>590.92120814999998</v>
      </c>
      <c r="L665" s="87">
        <v>681.83216325000001</v>
      </c>
    </row>
    <row r="666" spans="1:12" ht="12.75" customHeight="1" x14ac:dyDescent="0.2">
      <c r="A666" s="86" t="s">
        <v>176</v>
      </c>
      <c r="B666" s="86">
        <v>9</v>
      </c>
      <c r="C666" s="87">
        <v>869.06200912999998</v>
      </c>
      <c r="D666" s="87">
        <v>864.78681773999995</v>
      </c>
      <c r="E666" s="87">
        <v>0</v>
      </c>
      <c r="F666" s="87">
        <v>86.478681769999994</v>
      </c>
      <c r="G666" s="87">
        <v>216.19670443999999</v>
      </c>
      <c r="H666" s="87">
        <v>432.39340886999997</v>
      </c>
      <c r="I666" s="87">
        <v>0</v>
      </c>
      <c r="J666" s="87">
        <v>475.63274976000002</v>
      </c>
      <c r="K666" s="87">
        <v>562.11143153</v>
      </c>
      <c r="L666" s="87">
        <v>648.59011330999999</v>
      </c>
    </row>
    <row r="667" spans="1:12" ht="12.75" customHeight="1" x14ac:dyDescent="0.2">
      <c r="A667" s="86" t="s">
        <v>176</v>
      </c>
      <c r="B667" s="86">
        <v>10</v>
      </c>
      <c r="C667" s="87">
        <v>854.87003942000001</v>
      </c>
      <c r="D667" s="87">
        <v>850.70206708000001</v>
      </c>
      <c r="E667" s="87">
        <v>0</v>
      </c>
      <c r="F667" s="87">
        <v>85.070206709999994</v>
      </c>
      <c r="G667" s="87">
        <v>212.67551677</v>
      </c>
      <c r="H667" s="87">
        <v>425.35103354</v>
      </c>
      <c r="I667" s="87">
        <v>0</v>
      </c>
      <c r="J667" s="87">
        <v>467.88613688999999</v>
      </c>
      <c r="K667" s="87">
        <v>552.95634359999997</v>
      </c>
      <c r="L667" s="87">
        <v>638.02655030999995</v>
      </c>
    </row>
    <row r="668" spans="1:12" ht="12.75" customHeight="1" x14ac:dyDescent="0.2">
      <c r="A668" s="86" t="s">
        <v>176</v>
      </c>
      <c r="B668" s="86">
        <v>11</v>
      </c>
      <c r="C668" s="87">
        <v>846.16234488999999</v>
      </c>
      <c r="D668" s="87">
        <v>841.48597001999997</v>
      </c>
      <c r="E668" s="87">
        <v>0</v>
      </c>
      <c r="F668" s="87">
        <v>84.148596999999995</v>
      </c>
      <c r="G668" s="87">
        <v>210.37149251</v>
      </c>
      <c r="H668" s="87">
        <v>420.74298500999998</v>
      </c>
      <c r="I668" s="87">
        <v>0</v>
      </c>
      <c r="J668" s="87">
        <v>462.81728350999998</v>
      </c>
      <c r="K668" s="87">
        <v>546.96588051000003</v>
      </c>
      <c r="L668" s="87">
        <v>631.11447752000004</v>
      </c>
    </row>
    <row r="669" spans="1:12" ht="12.75" customHeight="1" x14ac:dyDescent="0.2">
      <c r="A669" s="86" t="s">
        <v>176</v>
      </c>
      <c r="B669" s="86">
        <v>12</v>
      </c>
      <c r="C669" s="87">
        <v>827.12133656000003</v>
      </c>
      <c r="D669" s="87">
        <v>822.25303167000004</v>
      </c>
      <c r="E669" s="87">
        <v>0</v>
      </c>
      <c r="F669" s="87">
        <v>82.225303170000004</v>
      </c>
      <c r="G669" s="87">
        <v>205.56325792000001</v>
      </c>
      <c r="H669" s="87">
        <v>411.12651584000002</v>
      </c>
      <c r="I669" s="87">
        <v>0</v>
      </c>
      <c r="J669" s="87">
        <v>452.23916742</v>
      </c>
      <c r="K669" s="87">
        <v>534.46447059000002</v>
      </c>
      <c r="L669" s="87">
        <v>616.68977374999997</v>
      </c>
    </row>
    <row r="670" spans="1:12" ht="12.75" customHeight="1" x14ac:dyDescent="0.2">
      <c r="A670" s="86" t="s">
        <v>176</v>
      </c>
      <c r="B670" s="86">
        <v>13</v>
      </c>
      <c r="C670" s="87">
        <v>840.46490265</v>
      </c>
      <c r="D670" s="87">
        <v>836.15416486000004</v>
      </c>
      <c r="E670" s="87">
        <v>0</v>
      </c>
      <c r="F670" s="87">
        <v>83.615416490000001</v>
      </c>
      <c r="G670" s="87">
        <v>209.03854122000001</v>
      </c>
      <c r="H670" s="87">
        <v>418.07708243000002</v>
      </c>
      <c r="I670" s="87">
        <v>0</v>
      </c>
      <c r="J670" s="87">
        <v>459.88479066999997</v>
      </c>
      <c r="K670" s="87">
        <v>543.50020715999995</v>
      </c>
      <c r="L670" s="87">
        <v>627.11562364999997</v>
      </c>
    </row>
    <row r="671" spans="1:12" ht="12.75" customHeight="1" x14ac:dyDescent="0.2">
      <c r="A671" s="86" t="s">
        <v>176</v>
      </c>
      <c r="B671" s="86">
        <v>14</v>
      </c>
      <c r="C671" s="87">
        <v>849.30596438999999</v>
      </c>
      <c r="D671" s="87">
        <v>845.01471576999995</v>
      </c>
      <c r="E671" s="87">
        <v>0</v>
      </c>
      <c r="F671" s="87">
        <v>84.50147158</v>
      </c>
      <c r="G671" s="87">
        <v>211.25367893999999</v>
      </c>
      <c r="H671" s="87">
        <v>422.50735788999998</v>
      </c>
      <c r="I671" s="87">
        <v>0</v>
      </c>
      <c r="J671" s="87">
        <v>464.75809366999999</v>
      </c>
      <c r="K671" s="87">
        <v>549.25956525000004</v>
      </c>
      <c r="L671" s="87">
        <v>633.76103682999997</v>
      </c>
    </row>
    <row r="672" spans="1:12" ht="12.75" customHeight="1" x14ac:dyDescent="0.2">
      <c r="A672" s="86" t="s">
        <v>176</v>
      </c>
      <c r="B672" s="86">
        <v>15</v>
      </c>
      <c r="C672" s="87">
        <v>836.23713227999997</v>
      </c>
      <c r="D672" s="87">
        <v>832.28070624999998</v>
      </c>
      <c r="E672" s="87">
        <v>0</v>
      </c>
      <c r="F672" s="87">
        <v>83.228070630000005</v>
      </c>
      <c r="G672" s="87">
        <v>208.07017655999999</v>
      </c>
      <c r="H672" s="87">
        <v>416.14035312999999</v>
      </c>
      <c r="I672" s="87">
        <v>0</v>
      </c>
      <c r="J672" s="87">
        <v>457.75438844000001</v>
      </c>
      <c r="K672" s="87">
        <v>540.98245906</v>
      </c>
      <c r="L672" s="87">
        <v>624.21052969000004</v>
      </c>
    </row>
    <row r="673" spans="1:12" ht="12.75" customHeight="1" x14ac:dyDescent="0.2">
      <c r="A673" s="86" t="s">
        <v>176</v>
      </c>
      <c r="B673" s="86">
        <v>16</v>
      </c>
      <c r="C673" s="87">
        <v>768.11147274999996</v>
      </c>
      <c r="D673" s="87">
        <v>764.70282039999995</v>
      </c>
      <c r="E673" s="87">
        <v>0</v>
      </c>
      <c r="F673" s="87">
        <v>76.470282040000001</v>
      </c>
      <c r="G673" s="87">
        <v>191.17570509999999</v>
      </c>
      <c r="H673" s="87">
        <v>382.35141019999998</v>
      </c>
      <c r="I673" s="87">
        <v>0</v>
      </c>
      <c r="J673" s="87">
        <v>420.58655121999999</v>
      </c>
      <c r="K673" s="87">
        <v>497.05683326000002</v>
      </c>
      <c r="L673" s="87">
        <v>573.52711529999999</v>
      </c>
    </row>
    <row r="674" spans="1:12" ht="12.75" customHeight="1" x14ac:dyDescent="0.2">
      <c r="A674" s="86" t="s">
        <v>176</v>
      </c>
      <c r="B674" s="86">
        <v>17</v>
      </c>
      <c r="C674" s="87">
        <v>701.78644813000005</v>
      </c>
      <c r="D674" s="87">
        <v>698.56987852999998</v>
      </c>
      <c r="E674" s="87">
        <v>0</v>
      </c>
      <c r="F674" s="87">
        <v>69.856987849999996</v>
      </c>
      <c r="G674" s="87">
        <v>174.64246962999999</v>
      </c>
      <c r="H674" s="87">
        <v>349.28493927</v>
      </c>
      <c r="I674" s="87">
        <v>0</v>
      </c>
      <c r="J674" s="87">
        <v>384.21343318999999</v>
      </c>
      <c r="K674" s="87">
        <v>454.07042103999999</v>
      </c>
      <c r="L674" s="87">
        <v>523.92740890000005</v>
      </c>
    </row>
    <row r="675" spans="1:12" ht="12.75" customHeight="1" x14ac:dyDescent="0.2">
      <c r="A675" s="86" t="s">
        <v>176</v>
      </c>
      <c r="B675" s="86">
        <v>18</v>
      </c>
      <c r="C675" s="87">
        <v>702.11311902</v>
      </c>
      <c r="D675" s="87">
        <v>698.25477045000002</v>
      </c>
      <c r="E675" s="87">
        <v>0</v>
      </c>
      <c r="F675" s="87">
        <v>69.825477050000003</v>
      </c>
      <c r="G675" s="87">
        <v>174.56369261</v>
      </c>
      <c r="H675" s="87">
        <v>349.12738523000002</v>
      </c>
      <c r="I675" s="87">
        <v>0</v>
      </c>
      <c r="J675" s="87">
        <v>384.04012375000002</v>
      </c>
      <c r="K675" s="87">
        <v>453.86560078999997</v>
      </c>
      <c r="L675" s="87">
        <v>523.69107784000005</v>
      </c>
    </row>
    <row r="676" spans="1:12" ht="12.75" customHeight="1" x14ac:dyDescent="0.2">
      <c r="A676" s="86" t="s">
        <v>176</v>
      </c>
      <c r="B676" s="86">
        <v>19</v>
      </c>
      <c r="C676" s="87">
        <v>691.72831145999999</v>
      </c>
      <c r="D676" s="87">
        <v>686.85253322999995</v>
      </c>
      <c r="E676" s="87">
        <v>0</v>
      </c>
      <c r="F676" s="87">
        <v>68.685253320000001</v>
      </c>
      <c r="G676" s="87">
        <v>171.71313330999999</v>
      </c>
      <c r="H676" s="87">
        <v>343.42626661999998</v>
      </c>
      <c r="I676" s="87">
        <v>0</v>
      </c>
      <c r="J676" s="87">
        <v>377.76889327999999</v>
      </c>
      <c r="K676" s="87">
        <v>446.4541466</v>
      </c>
      <c r="L676" s="87">
        <v>515.13939991999996</v>
      </c>
    </row>
    <row r="677" spans="1:12" ht="12.75" customHeight="1" x14ac:dyDescent="0.2">
      <c r="A677" s="86" t="s">
        <v>176</v>
      </c>
      <c r="B677" s="86">
        <v>20</v>
      </c>
      <c r="C677" s="87">
        <v>686.54058182999995</v>
      </c>
      <c r="D677" s="87">
        <v>681.71939533</v>
      </c>
      <c r="E677" s="87">
        <v>0</v>
      </c>
      <c r="F677" s="87">
        <v>68.171939530000003</v>
      </c>
      <c r="G677" s="87">
        <v>170.42984883</v>
      </c>
      <c r="H677" s="87">
        <v>340.85969767</v>
      </c>
      <c r="I677" s="87">
        <v>0</v>
      </c>
      <c r="J677" s="87">
        <v>374.94566743000001</v>
      </c>
      <c r="K677" s="87">
        <v>443.11760695999999</v>
      </c>
      <c r="L677" s="87">
        <v>511.28954649999997</v>
      </c>
    </row>
    <row r="678" spans="1:12" ht="12.75" customHeight="1" x14ac:dyDescent="0.2">
      <c r="A678" s="86" t="s">
        <v>176</v>
      </c>
      <c r="B678" s="86">
        <v>21</v>
      </c>
      <c r="C678" s="87">
        <v>689.66033419999997</v>
      </c>
      <c r="D678" s="87">
        <v>685.80857370000001</v>
      </c>
      <c r="E678" s="87">
        <v>0</v>
      </c>
      <c r="F678" s="87">
        <v>68.580857370000004</v>
      </c>
      <c r="G678" s="87">
        <v>171.45214343000001</v>
      </c>
      <c r="H678" s="87">
        <v>342.90428685000001</v>
      </c>
      <c r="I678" s="87">
        <v>0</v>
      </c>
      <c r="J678" s="87">
        <v>377.19471554</v>
      </c>
      <c r="K678" s="87">
        <v>445.77557290999999</v>
      </c>
      <c r="L678" s="87">
        <v>514.35643028000004</v>
      </c>
    </row>
    <row r="679" spans="1:12" ht="12.75" customHeight="1" x14ac:dyDescent="0.2">
      <c r="A679" s="86" t="s">
        <v>176</v>
      </c>
      <c r="B679" s="86">
        <v>22</v>
      </c>
      <c r="C679" s="87">
        <v>727.87802420000003</v>
      </c>
      <c r="D679" s="87">
        <v>723.84721234000006</v>
      </c>
      <c r="E679" s="87">
        <v>0</v>
      </c>
      <c r="F679" s="87">
        <v>72.384721229999997</v>
      </c>
      <c r="G679" s="87">
        <v>180.96180308999999</v>
      </c>
      <c r="H679" s="87">
        <v>361.92360617000003</v>
      </c>
      <c r="I679" s="87">
        <v>0</v>
      </c>
      <c r="J679" s="87">
        <v>398.11596679000002</v>
      </c>
      <c r="K679" s="87">
        <v>470.50068801999998</v>
      </c>
      <c r="L679" s="87">
        <v>542.88540925999996</v>
      </c>
    </row>
    <row r="680" spans="1:12" ht="12.75" customHeight="1" x14ac:dyDescent="0.2">
      <c r="A680" s="86" t="s">
        <v>176</v>
      </c>
      <c r="B680" s="86">
        <v>23</v>
      </c>
      <c r="C680" s="87">
        <v>834.07339065999997</v>
      </c>
      <c r="D680" s="87">
        <v>829.37969516999999</v>
      </c>
      <c r="E680" s="87">
        <v>0</v>
      </c>
      <c r="F680" s="87">
        <v>82.937969519999996</v>
      </c>
      <c r="G680" s="87">
        <v>207.34492379</v>
      </c>
      <c r="H680" s="87">
        <v>414.68984759</v>
      </c>
      <c r="I680" s="87">
        <v>0</v>
      </c>
      <c r="J680" s="87">
        <v>456.15883234</v>
      </c>
      <c r="K680" s="87">
        <v>539.09680186000003</v>
      </c>
      <c r="L680" s="87">
        <v>622.03477138000005</v>
      </c>
    </row>
    <row r="681" spans="1:12" ht="12.75" customHeight="1" x14ac:dyDescent="0.2">
      <c r="A681" s="86" t="s">
        <v>176</v>
      </c>
      <c r="B681" s="86">
        <v>24</v>
      </c>
      <c r="C681" s="87">
        <v>939.00046319</v>
      </c>
      <c r="D681" s="87">
        <v>934.35941389000004</v>
      </c>
      <c r="E681" s="87">
        <v>0</v>
      </c>
      <c r="F681" s="87">
        <v>93.435941389999996</v>
      </c>
      <c r="G681" s="87">
        <v>233.58985347000001</v>
      </c>
      <c r="H681" s="87">
        <v>467.17970695000002</v>
      </c>
      <c r="I681" s="87">
        <v>0</v>
      </c>
      <c r="J681" s="87">
        <v>513.89767763999998</v>
      </c>
      <c r="K681" s="87">
        <v>607.33361903000002</v>
      </c>
      <c r="L681" s="87">
        <v>700.76956041999995</v>
      </c>
    </row>
    <row r="682" spans="1:12" ht="12.75" customHeight="1" x14ac:dyDescent="0.2">
      <c r="A682" s="86" t="s">
        <v>177</v>
      </c>
      <c r="B682" s="86">
        <v>1</v>
      </c>
      <c r="C682" s="87">
        <v>990.82869716000005</v>
      </c>
      <c r="D682" s="87">
        <v>986.18947810999998</v>
      </c>
      <c r="E682" s="87">
        <v>0</v>
      </c>
      <c r="F682" s="87">
        <v>98.618947809999995</v>
      </c>
      <c r="G682" s="87">
        <v>246.54736953</v>
      </c>
      <c r="H682" s="87">
        <v>493.09473905999999</v>
      </c>
      <c r="I682" s="87">
        <v>0</v>
      </c>
      <c r="J682" s="87">
        <v>542.40421296</v>
      </c>
      <c r="K682" s="87">
        <v>641.02316077</v>
      </c>
      <c r="L682" s="87">
        <v>739.64210858000001</v>
      </c>
    </row>
    <row r="683" spans="1:12" ht="12.75" customHeight="1" x14ac:dyDescent="0.2">
      <c r="A683" s="86" t="s">
        <v>177</v>
      </c>
      <c r="B683" s="86">
        <v>2</v>
      </c>
      <c r="C683" s="87">
        <v>1058.25139313</v>
      </c>
      <c r="D683" s="87">
        <v>1053.5231271099999</v>
      </c>
      <c r="E683" s="87">
        <v>0</v>
      </c>
      <c r="F683" s="87">
        <v>105.35231271000001</v>
      </c>
      <c r="G683" s="87">
        <v>263.38078178000001</v>
      </c>
      <c r="H683" s="87">
        <v>526.76156356000001</v>
      </c>
      <c r="I683" s="87">
        <v>0</v>
      </c>
      <c r="J683" s="87">
        <v>579.43771991000006</v>
      </c>
      <c r="K683" s="87">
        <v>684.79003262000003</v>
      </c>
      <c r="L683" s="87">
        <v>790.14234533000001</v>
      </c>
    </row>
    <row r="684" spans="1:12" ht="12.75" customHeight="1" x14ac:dyDescent="0.2">
      <c r="A684" s="86" t="s">
        <v>177</v>
      </c>
      <c r="B684" s="86">
        <v>3</v>
      </c>
      <c r="C684" s="87">
        <v>1067.0442623900001</v>
      </c>
      <c r="D684" s="87">
        <v>1061.84105365</v>
      </c>
      <c r="E684" s="87">
        <v>0</v>
      </c>
      <c r="F684" s="87">
        <v>106.18410537</v>
      </c>
      <c r="G684" s="87">
        <v>265.46026340999998</v>
      </c>
      <c r="H684" s="87">
        <v>530.92052682999997</v>
      </c>
      <c r="I684" s="87">
        <v>0</v>
      </c>
      <c r="J684" s="87">
        <v>584.01257951000002</v>
      </c>
      <c r="K684" s="87">
        <v>690.19668487000001</v>
      </c>
      <c r="L684" s="87">
        <v>796.38079024000001</v>
      </c>
    </row>
    <row r="685" spans="1:12" ht="12.75" customHeight="1" x14ac:dyDescent="0.2">
      <c r="A685" s="86" t="s">
        <v>177</v>
      </c>
      <c r="B685" s="86">
        <v>4</v>
      </c>
      <c r="C685" s="87">
        <v>1058.9505248099999</v>
      </c>
      <c r="D685" s="87">
        <v>1053.82484318</v>
      </c>
      <c r="E685" s="87">
        <v>0</v>
      </c>
      <c r="F685" s="87">
        <v>105.38248432</v>
      </c>
      <c r="G685" s="87">
        <v>263.45621080000001</v>
      </c>
      <c r="H685" s="87">
        <v>526.91242159000001</v>
      </c>
      <c r="I685" s="87">
        <v>0</v>
      </c>
      <c r="J685" s="87">
        <v>579.60366375000001</v>
      </c>
      <c r="K685" s="87">
        <v>684.98614807000001</v>
      </c>
      <c r="L685" s="87">
        <v>790.36863239000002</v>
      </c>
    </row>
    <row r="686" spans="1:12" ht="12.75" customHeight="1" x14ac:dyDescent="0.2">
      <c r="A686" s="86" t="s">
        <v>177</v>
      </c>
      <c r="B686" s="86">
        <v>5</v>
      </c>
      <c r="C686" s="87">
        <v>1056.34852271</v>
      </c>
      <c r="D686" s="87">
        <v>1051.6144318199999</v>
      </c>
      <c r="E686" s="87">
        <v>0</v>
      </c>
      <c r="F686" s="87">
        <v>105.16144318000001</v>
      </c>
      <c r="G686" s="87">
        <v>262.90360795999999</v>
      </c>
      <c r="H686" s="87">
        <v>525.80721590999997</v>
      </c>
      <c r="I686" s="87">
        <v>0</v>
      </c>
      <c r="J686" s="87">
        <v>578.38793750000002</v>
      </c>
      <c r="K686" s="87">
        <v>683.54938068000001</v>
      </c>
      <c r="L686" s="87">
        <v>788.71082387000001</v>
      </c>
    </row>
    <row r="687" spans="1:12" ht="12.75" customHeight="1" x14ac:dyDescent="0.2">
      <c r="A687" s="86" t="s">
        <v>177</v>
      </c>
      <c r="B687" s="86">
        <v>6</v>
      </c>
      <c r="C687" s="87">
        <v>1063.81214105</v>
      </c>
      <c r="D687" s="87">
        <v>1058.80781432</v>
      </c>
      <c r="E687" s="87">
        <v>0</v>
      </c>
      <c r="F687" s="87">
        <v>105.88078143</v>
      </c>
      <c r="G687" s="87">
        <v>264.70195358000001</v>
      </c>
      <c r="H687" s="87">
        <v>529.40390716000002</v>
      </c>
      <c r="I687" s="87">
        <v>0</v>
      </c>
      <c r="J687" s="87">
        <v>582.34429788</v>
      </c>
      <c r="K687" s="87">
        <v>688.22507930999996</v>
      </c>
      <c r="L687" s="87">
        <v>794.10586074000003</v>
      </c>
    </row>
    <row r="688" spans="1:12" ht="12.75" customHeight="1" x14ac:dyDescent="0.2">
      <c r="A688" s="86" t="s">
        <v>177</v>
      </c>
      <c r="B688" s="86">
        <v>7</v>
      </c>
      <c r="C688" s="87">
        <v>1022.98418998</v>
      </c>
      <c r="D688" s="87">
        <v>1018.2174464</v>
      </c>
      <c r="E688" s="87">
        <v>0</v>
      </c>
      <c r="F688" s="87">
        <v>101.82174464000001</v>
      </c>
      <c r="G688" s="87">
        <v>254.55436159999999</v>
      </c>
      <c r="H688" s="87">
        <v>509.10872319999999</v>
      </c>
      <c r="I688" s="87">
        <v>0</v>
      </c>
      <c r="J688" s="87">
        <v>560.01959552000005</v>
      </c>
      <c r="K688" s="87">
        <v>661.84134015999996</v>
      </c>
      <c r="L688" s="87">
        <v>763.66308479999998</v>
      </c>
    </row>
    <row r="689" spans="1:12" ht="12.75" customHeight="1" x14ac:dyDescent="0.2">
      <c r="A689" s="86" t="s">
        <v>177</v>
      </c>
      <c r="B689" s="86">
        <v>8</v>
      </c>
      <c r="C689" s="87">
        <v>907.90461372000004</v>
      </c>
      <c r="D689" s="87">
        <v>903.55580167999995</v>
      </c>
      <c r="E689" s="87">
        <v>0</v>
      </c>
      <c r="F689" s="87">
        <v>90.355580169999996</v>
      </c>
      <c r="G689" s="87">
        <v>225.88895041999999</v>
      </c>
      <c r="H689" s="87">
        <v>451.77790083999997</v>
      </c>
      <c r="I689" s="87">
        <v>0</v>
      </c>
      <c r="J689" s="87">
        <v>496.95569092</v>
      </c>
      <c r="K689" s="87">
        <v>587.31127108999999</v>
      </c>
      <c r="L689" s="87">
        <v>677.66685126000004</v>
      </c>
    </row>
    <row r="690" spans="1:12" ht="12.75" customHeight="1" x14ac:dyDescent="0.2">
      <c r="A690" s="86" t="s">
        <v>177</v>
      </c>
      <c r="B690" s="86">
        <v>9</v>
      </c>
      <c r="C690" s="87">
        <v>792.08695792000003</v>
      </c>
      <c r="D690" s="87">
        <v>788.19408232000001</v>
      </c>
      <c r="E690" s="87">
        <v>0</v>
      </c>
      <c r="F690" s="87">
        <v>78.819408229999993</v>
      </c>
      <c r="G690" s="87">
        <v>197.04852058</v>
      </c>
      <c r="H690" s="87">
        <v>394.09704116</v>
      </c>
      <c r="I690" s="87">
        <v>0</v>
      </c>
      <c r="J690" s="87">
        <v>433.50674528000002</v>
      </c>
      <c r="K690" s="87">
        <v>512.32615351000004</v>
      </c>
      <c r="L690" s="87">
        <v>591.14556173999995</v>
      </c>
    </row>
    <row r="691" spans="1:12" ht="12.75" customHeight="1" x14ac:dyDescent="0.2">
      <c r="A691" s="86" t="s">
        <v>177</v>
      </c>
      <c r="B691" s="86">
        <v>10</v>
      </c>
      <c r="C691" s="87">
        <v>740.15691834999996</v>
      </c>
      <c r="D691" s="87">
        <v>736.66768793999995</v>
      </c>
      <c r="E691" s="87">
        <v>0</v>
      </c>
      <c r="F691" s="87">
        <v>73.666768790000006</v>
      </c>
      <c r="G691" s="87">
        <v>184.16692198999999</v>
      </c>
      <c r="H691" s="87">
        <v>368.33384396999998</v>
      </c>
      <c r="I691" s="87">
        <v>0</v>
      </c>
      <c r="J691" s="87">
        <v>405.16722836999998</v>
      </c>
      <c r="K691" s="87">
        <v>478.83399716000002</v>
      </c>
      <c r="L691" s="87">
        <v>552.50076595999997</v>
      </c>
    </row>
    <row r="692" spans="1:12" ht="12.75" customHeight="1" x14ac:dyDescent="0.2">
      <c r="A692" s="86" t="s">
        <v>177</v>
      </c>
      <c r="B692" s="86">
        <v>11</v>
      </c>
      <c r="C692" s="87">
        <v>734.68408082999997</v>
      </c>
      <c r="D692" s="87">
        <v>729.74532593000004</v>
      </c>
      <c r="E692" s="87">
        <v>0</v>
      </c>
      <c r="F692" s="87">
        <v>72.974532589999995</v>
      </c>
      <c r="G692" s="87">
        <v>182.43633148000001</v>
      </c>
      <c r="H692" s="87">
        <v>364.87266297000002</v>
      </c>
      <c r="I692" s="87">
        <v>0</v>
      </c>
      <c r="J692" s="87">
        <v>401.35992926</v>
      </c>
      <c r="K692" s="87">
        <v>474.33446185000003</v>
      </c>
      <c r="L692" s="87">
        <v>547.30899445</v>
      </c>
    </row>
    <row r="693" spans="1:12" ht="12.75" customHeight="1" x14ac:dyDescent="0.2">
      <c r="A693" s="86" t="s">
        <v>177</v>
      </c>
      <c r="B693" s="86">
        <v>12</v>
      </c>
      <c r="C693" s="87">
        <v>730.83104716000003</v>
      </c>
      <c r="D693" s="87">
        <v>726.51704776999998</v>
      </c>
      <c r="E693" s="87">
        <v>0</v>
      </c>
      <c r="F693" s="87">
        <v>72.651704780000003</v>
      </c>
      <c r="G693" s="87">
        <v>181.62926193999999</v>
      </c>
      <c r="H693" s="87">
        <v>363.25852388999999</v>
      </c>
      <c r="I693" s="87">
        <v>0</v>
      </c>
      <c r="J693" s="87">
        <v>399.58437627000001</v>
      </c>
      <c r="K693" s="87">
        <v>472.23608105</v>
      </c>
      <c r="L693" s="87">
        <v>544.88778582999998</v>
      </c>
    </row>
    <row r="694" spans="1:12" ht="12.75" customHeight="1" x14ac:dyDescent="0.2">
      <c r="A694" s="86" t="s">
        <v>177</v>
      </c>
      <c r="B694" s="86">
        <v>13</v>
      </c>
      <c r="C694" s="87">
        <v>726.43059065</v>
      </c>
      <c r="D694" s="87">
        <v>722.56400968000003</v>
      </c>
      <c r="E694" s="87">
        <v>0</v>
      </c>
      <c r="F694" s="87">
        <v>72.256400970000001</v>
      </c>
      <c r="G694" s="87">
        <v>180.64100242000001</v>
      </c>
      <c r="H694" s="87">
        <v>361.28200484000001</v>
      </c>
      <c r="I694" s="87">
        <v>0</v>
      </c>
      <c r="J694" s="87">
        <v>397.41020531999999</v>
      </c>
      <c r="K694" s="87">
        <v>469.66660629</v>
      </c>
      <c r="L694" s="87">
        <v>541.92300725999996</v>
      </c>
    </row>
    <row r="695" spans="1:12" ht="12.75" customHeight="1" x14ac:dyDescent="0.2">
      <c r="A695" s="86" t="s">
        <v>177</v>
      </c>
      <c r="B695" s="86">
        <v>14</v>
      </c>
      <c r="C695" s="87">
        <v>735.85673053000005</v>
      </c>
      <c r="D695" s="87">
        <v>731.53580691000002</v>
      </c>
      <c r="E695" s="87">
        <v>0</v>
      </c>
      <c r="F695" s="87">
        <v>73.153580689999998</v>
      </c>
      <c r="G695" s="87">
        <v>182.88395173000001</v>
      </c>
      <c r="H695" s="87">
        <v>365.76790346000001</v>
      </c>
      <c r="I695" s="87">
        <v>0</v>
      </c>
      <c r="J695" s="87">
        <v>402.34469380000002</v>
      </c>
      <c r="K695" s="87">
        <v>475.49827448999997</v>
      </c>
      <c r="L695" s="87">
        <v>548.65185517999998</v>
      </c>
    </row>
    <row r="696" spans="1:12" ht="12.75" customHeight="1" x14ac:dyDescent="0.2">
      <c r="A696" s="86" t="s">
        <v>177</v>
      </c>
      <c r="B696" s="86">
        <v>15</v>
      </c>
      <c r="C696" s="87">
        <v>740.00369995000005</v>
      </c>
      <c r="D696" s="87">
        <v>735.81510294999998</v>
      </c>
      <c r="E696" s="87">
        <v>0</v>
      </c>
      <c r="F696" s="87">
        <v>73.581510300000005</v>
      </c>
      <c r="G696" s="87">
        <v>183.95377574</v>
      </c>
      <c r="H696" s="87">
        <v>367.90755148</v>
      </c>
      <c r="I696" s="87">
        <v>0</v>
      </c>
      <c r="J696" s="87">
        <v>404.69830661999998</v>
      </c>
      <c r="K696" s="87">
        <v>478.27981691999997</v>
      </c>
      <c r="L696" s="87">
        <v>551.86132721000001</v>
      </c>
    </row>
    <row r="697" spans="1:12" ht="12.75" customHeight="1" x14ac:dyDescent="0.2">
      <c r="A697" s="86" t="s">
        <v>177</v>
      </c>
      <c r="B697" s="86">
        <v>16</v>
      </c>
      <c r="C697" s="87">
        <v>745.26983849999999</v>
      </c>
      <c r="D697" s="87">
        <v>741.07737907000001</v>
      </c>
      <c r="E697" s="87">
        <v>0</v>
      </c>
      <c r="F697" s="87">
        <v>74.107737909999997</v>
      </c>
      <c r="G697" s="87">
        <v>185.26934477</v>
      </c>
      <c r="H697" s="87">
        <v>370.53868954000001</v>
      </c>
      <c r="I697" s="87">
        <v>0</v>
      </c>
      <c r="J697" s="87">
        <v>407.59255848999999</v>
      </c>
      <c r="K697" s="87">
        <v>481.70029640000001</v>
      </c>
      <c r="L697" s="87">
        <v>555.80803430000003</v>
      </c>
    </row>
    <row r="698" spans="1:12" ht="12.75" customHeight="1" x14ac:dyDescent="0.2">
      <c r="A698" s="86" t="s">
        <v>177</v>
      </c>
      <c r="B698" s="86">
        <v>17</v>
      </c>
      <c r="C698" s="87">
        <v>742.54109052000001</v>
      </c>
      <c r="D698" s="87">
        <v>738.44748169000002</v>
      </c>
      <c r="E698" s="87">
        <v>0</v>
      </c>
      <c r="F698" s="87">
        <v>73.844748170000003</v>
      </c>
      <c r="G698" s="87">
        <v>184.61187042</v>
      </c>
      <c r="H698" s="87">
        <v>369.22374085000001</v>
      </c>
      <c r="I698" s="87">
        <v>0</v>
      </c>
      <c r="J698" s="87">
        <v>406.14611493000001</v>
      </c>
      <c r="K698" s="87">
        <v>479.99086310000001</v>
      </c>
      <c r="L698" s="87">
        <v>553.83561126999996</v>
      </c>
    </row>
    <row r="699" spans="1:12" ht="12.75" customHeight="1" x14ac:dyDescent="0.2">
      <c r="A699" s="86" t="s">
        <v>177</v>
      </c>
      <c r="B699" s="86">
        <v>18</v>
      </c>
      <c r="C699" s="87">
        <v>744.96687640000005</v>
      </c>
      <c r="D699" s="87">
        <v>740.87365487</v>
      </c>
      <c r="E699" s="87">
        <v>0</v>
      </c>
      <c r="F699" s="87">
        <v>74.087365489999996</v>
      </c>
      <c r="G699" s="87">
        <v>185.21841372</v>
      </c>
      <c r="H699" s="87">
        <v>370.43682744</v>
      </c>
      <c r="I699" s="87">
        <v>0</v>
      </c>
      <c r="J699" s="87">
        <v>407.48051018000001</v>
      </c>
      <c r="K699" s="87">
        <v>481.56787566999998</v>
      </c>
      <c r="L699" s="87">
        <v>555.65524115000005</v>
      </c>
    </row>
    <row r="700" spans="1:12" ht="12.75" customHeight="1" x14ac:dyDescent="0.2">
      <c r="A700" s="86" t="s">
        <v>177</v>
      </c>
      <c r="B700" s="86">
        <v>19</v>
      </c>
      <c r="C700" s="87">
        <v>735.13131464000003</v>
      </c>
      <c r="D700" s="87">
        <v>731.04638153999997</v>
      </c>
      <c r="E700" s="87">
        <v>0</v>
      </c>
      <c r="F700" s="87">
        <v>73.10463815</v>
      </c>
      <c r="G700" s="87">
        <v>182.76159539</v>
      </c>
      <c r="H700" s="87">
        <v>365.52319076999999</v>
      </c>
      <c r="I700" s="87">
        <v>0</v>
      </c>
      <c r="J700" s="87">
        <v>402.07550985</v>
      </c>
      <c r="K700" s="87">
        <v>475.18014799999997</v>
      </c>
      <c r="L700" s="87">
        <v>548.28478615999995</v>
      </c>
    </row>
    <row r="701" spans="1:12" ht="12.75" customHeight="1" x14ac:dyDescent="0.2">
      <c r="A701" s="86" t="s">
        <v>177</v>
      </c>
      <c r="B701" s="86">
        <v>20</v>
      </c>
      <c r="C701" s="87">
        <v>730.41590360999999</v>
      </c>
      <c r="D701" s="87">
        <v>725.87177630999997</v>
      </c>
      <c r="E701" s="87">
        <v>0</v>
      </c>
      <c r="F701" s="87">
        <v>72.587177629999999</v>
      </c>
      <c r="G701" s="87">
        <v>181.46794408</v>
      </c>
      <c r="H701" s="87">
        <v>362.93588815999999</v>
      </c>
      <c r="I701" s="87">
        <v>0</v>
      </c>
      <c r="J701" s="87">
        <v>399.22947697000001</v>
      </c>
      <c r="K701" s="87">
        <v>471.81665459999999</v>
      </c>
      <c r="L701" s="87">
        <v>544.40383223000003</v>
      </c>
    </row>
    <row r="702" spans="1:12" ht="12.75" customHeight="1" x14ac:dyDescent="0.2">
      <c r="A702" s="86" t="s">
        <v>177</v>
      </c>
      <c r="B702" s="86">
        <v>21</v>
      </c>
      <c r="C702" s="87">
        <v>751.27943298000002</v>
      </c>
      <c r="D702" s="87">
        <v>746.52924087999997</v>
      </c>
      <c r="E702" s="87">
        <v>0</v>
      </c>
      <c r="F702" s="87">
        <v>74.652924089999999</v>
      </c>
      <c r="G702" s="87">
        <v>186.63231021999999</v>
      </c>
      <c r="H702" s="87">
        <v>373.26462043999999</v>
      </c>
      <c r="I702" s="87">
        <v>0</v>
      </c>
      <c r="J702" s="87">
        <v>410.59108248000001</v>
      </c>
      <c r="K702" s="87">
        <v>485.24400657000001</v>
      </c>
      <c r="L702" s="87">
        <v>559.89693065999995</v>
      </c>
    </row>
    <row r="703" spans="1:12" ht="12.75" customHeight="1" x14ac:dyDescent="0.2">
      <c r="A703" s="86" t="s">
        <v>177</v>
      </c>
      <c r="B703" s="86">
        <v>22</v>
      </c>
      <c r="C703" s="87">
        <v>794.43857636999996</v>
      </c>
      <c r="D703" s="87">
        <v>789.84624715999996</v>
      </c>
      <c r="E703" s="87">
        <v>0</v>
      </c>
      <c r="F703" s="87">
        <v>78.984624719999999</v>
      </c>
      <c r="G703" s="87">
        <v>197.46156178999999</v>
      </c>
      <c r="H703" s="87">
        <v>394.92312357999998</v>
      </c>
      <c r="I703" s="87">
        <v>0</v>
      </c>
      <c r="J703" s="87">
        <v>434.41543594000001</v>
      </c>
      <c r="K703" s="87">
        <v>513.40006065</v>
      </c>
      <c r="L703" s="87">
        <v>592.38468537000006</v>
      </c>
    </row>
    <row r="704" spans="1:12" ht="12.75" customHeight="1" x14ac:dyDescent="0.2">
      <c r="A704" s="86" t="s">
        <v>177</v>
      </c>
      <c r="B704" s="86">
        <v>23</v>
      </c>
      <c r="C704" s="87">
        <v>908.72061613000005</v>
      </c>
      <c r="D704" s="87">
        <v>903.79846738000003</v>
      </c>
      <c r="E704" s="87">
        <v>0</v>
      </c>
      <c r="F704" s="87">
        <v>90.379846740000005</v>
      </c>
      <c r="G704" s="87">
        <v>225.94961685000001</v>
      </c>
      <c r="H704" s="87">
        <v>451.89923369000002</v>
      </c>
      <c r="I704" s="87">
        <v>0</v>
      </c>
      <c r="J704" s="87">
        <v>497.08915705999999</v>
      </c>
      <c r="K704" s="87">
        <v>587.4690038</v>
      </c>
      <c r="L704" s="87">
        <v>677.84885053999994</v>
      </c>
    </row>
    <row r="705" spans="1:12" ht="12.75" customHeight="1" x14ac:dyDescent="0.2">
      <c r="A705" s="86" t="s">
        <v>177</v>
      </c>
      <c r="B705" s="86">
        <v>24</v>
      </c>
      <c r="C705" s="87">
        <v>1000.40157727</v>
      </c>
      <c r="D705" s="87">
        <v>995.06904455999995</v>
      </c>
      <c r="E705" s="87">
        <v>0</v>
      </c>
      <c r="F705" s="87">
        <v>99.506904460000001</v>
      </c>
      <c r="G705" s="87">
        <v>248.76726113999999</v>
      </c>
      <c r="H705" s="87">
        <v>497.53452227999998</v>
      </c>
      <c r="I705" s="87">
        <v>0</v>
      </c>
      <c r="J705" s="87">
        <v>547.28797451000003</v>
      </c>
      <c r="K705" s="87">
        <v>646.79487896000001</v>
      </c>
      <c r="L705" s="87">
        <v>746.30178341999999</v>
      </c>
    </row>
    <row r="706" spans="1:12" ht="12.75" customHeight="1" x14ac:dyDescent="0.2">
      <c r="A706" s="86" t="s">
        <v>178</v>
      </c>
      <c r="B706" s="86">
        <v>1</v>
      </c>
      <c r="C706" s="87">
        <v>1044.6251272500001</v>
      </c>
      <c r="D706" s="87">
        <v>1038.9160336899999</v>
      </c>
      <c r="E706" s="87">
        <v>0</v>
      </c>
      <c r="F706" s="87">
        <v>103.89160337</v>
      </c>
      <c r="G706" s="87">
        <v>259.72900842000001</v>
      </c>
      <c r="H706" s="87">
        <v>519.45801685000004</v>
      </c>
      <c r="I706" s="87">
        <v>0</v>
      </c>
      <c r="J706" s="87">
        <v>571.40381852999997</v>
      </c>
      <c r="K706" s="87">
        <v>675.29542189999995</v>
      </c>
      <c r="L706" s="87">
        <v>779.18702527000005</v>
      </c>
    </row>
    <row r="707" spans="1:12" ht="12.75" customHeight="1" x14ac:dyDescent="0.2">
      <c r="A707" s="86" t="s">
        <v>178</v>
      </c>
      <c r="B707" s="86">
        <v>2</v>
      </c>
      <c r="C707" s="87">
        <v>1121.54050899</v>
      </c>
      <c r="D707" s="87">
        <v>1115.44069264</v>
      </c>
      <c r="E707" s="87">
        <v>0</v>
      </c>
      <c r="F707" s="87">
        <v>111.54406926</v>
      </c>
      <c r="G707" s="87">
        <v>278.86017315999999</v>
      </c>
      <c r="H707" s="87">
        <v>557.72034631999998</v>
      </c>
      <c r="I707" s="87">
        <v>0</v>
      </c>
      <c r="J707" s="87">
        <v>613.49238094999998</v>
      </c>
      <c r="K707" s="87">
        <v>725.03645022000001</v>
      </c>
      <c r="L707" s="87">
        <v>836.58051948000002</v>
      </c>
    </row>
    <row r="708" spans="1:12" ht="12.75" customHeight="1" x14ac:dyDescent="0.2">
      <c r="A708" s="86" t="s">
        <v>178</v>
      </c>
      <c r="B708" s="86">
        <v>3</v>
      </c>
      <c r="C708" s="87">
        <v>1124.3753132700001</v>
      </c>
      <c r="D708" s="87">
        <v>1118.3258365300001</v>
      </c>
      <c r="E708" s="87">
        <v>0</v>
      </c>
      <c r="F708" s="87">
        <v>111.83258365</v>
      </c>
      <c r="G708" s="87">
        <v>279.58145912999998</v>
      </c>
      <c r="H708" s="87">
        <v>559.16291826999998</v>
      </c>
      <c r="I708" s="87">
        <v>0</v>
      </c>
      <c r="J708" s="87">
        <v>615.07921008999995</v>
      </c>
      <c r="K708" s="87">
        <v>726.91179374000001</v>
      </c>
      <c r="L708" s="87">
        <v>838.74437739999996</v>
      </c>
    </row>
    <row r="709" spans="1:12" ht="12.75" customHeight="1" x14ac:dyDescent="0.2">
      <c r="A709" s="86" t="s">
        <v>178</v>
      </c>
      <c r="B709" s="86">
        <v>4</v>
      </c>
      <c r="C709" s="87">
        <v>1116.2834322399999</v>
      </c>
      <c r="D709" s="87">
        <v>1110.5061740199999</v>
      </c>
      <c r="E709" s="87">
        <v>0</v>
      </c>
      <c r="F709" s="87">
        <v>111.05061739999999</v>
      </c>
      <c r="G709" s="87">
        <v>277.62654350999998</v>
      </c>
      <c r="H709" s="87">
        <v>555.25308700999994</v>
      </c>
      <c r="I709" s="87">
        <v>0</v>
      </c>
      <c r="J709" s="87">
        <v>610.77839571000004</v>
      </c>
      <c r="K709" s="87">
        <v>721.82901311000001</v>
      </c>
      <c r="L709" s="87">
        <v>832.87963051999998</v>
      </c>
    </row>
    <row r="710" spans="1:12" ht="12.75" customHeight="1" x14ac:dyDescent="0.2">
      <c r="A710" s="86" t="s">
        <v>178</v>
      </c>
      <c r="B710" s="86">
        <v>5</v>
      </c>
      <c r="C710" s="87">
        <v>1112.66904961</v>
      </c>
      <c r="D710" s="87">
        <v>1106.93697597</v>
      </c>
      <c r="E710" s="87">
        <v>0</v>
      </c>
      <c r="F710" s="87">
        <v>110.69369759999999</v>
      </c>
      <c r="G710" s="87">
        <v>276.73424398999998</v>
      </c>
      <c r="H710" s="87">
        <v>553.46848798999997</v>
      </c>
      <c r="I710" s="87">
        <v>0</v>
      </c>
      <c r="J710" s="87">
        <v>608.81533678000005</v>
      </c>
      <c r="K710" s="87">
        <v>719.50903438</v>
      </c>
      <c r="L710" s="87">
        <v>830.20273197999995</v>
      </c>
    </row>
    <row r="711" spans="1:12" ht="12.75" customHeight="1" x14ac:dyDescent="0.2">
      <c r="A711" s="86" t="s">
        <v>178</v>
      </c>
      <c r="B711" s="86">
        <v>6</v>
      </c>
      <c r="C711" s="87">
        <v>1117.2336209499999</v>
      </c>
      <c r="D711" s="87">
        <v>1111.3509790099999</v>
      </c>
      <c r="E711" s="87">
        <v>0</v>
      </c>
      <c r="F711" s="87">
        <v>111.13509790000001</v>
      </c>
      <c r="G711" s="87">
        <v>277.83774475000001</v>
      </c>
      <c r="H711" s="87">
        <v>555.67548951000003</v>
      </c>
      <c r="I711" s="87">
        <v>0</v>
      </c>
      <c r="J711" s="87">
        <v>611.24303845999998</v>
      </c>
      <c r="K711" s="87">
        <v>722.37813635999998</v>
      </c>
      <c r="L711" s="87">
        <v>833.51323425999999</v>
      </c>
    </row>
    <row r="712" spans="1:12" ht="12.75" customHeight="1" x14ac:dyDescent="0.2">
      <c r="A712" s="86" t="s">
        <v>178</v>
      </c>
      <c r="B712" s="86">
        <v>7</v>
      </c>
      <c r="C712" s="87">
        <v>1032.885215</v>
      </c>
      <c r="D712" s="87">
        <v>1027.4841636199999</v>
      </c>
      <c r="E712" s="87">
        <v>0</v>
      </c>
      <c r="F712" s="87">
        <v>102.74841635999999</v>
      </c>
      <c r="G712" s="87">
        <v>256.87104090999998</v>
      </c>
      <c r="H712" s="87">
        <v>513.74208180999995</v>
      </c>
      <c r="I712" s="87">
        <v>0</v>
      </c>
      <c r="J712" s="87">
        <v>565.11628999000004</v>
      </c>
      <c r="K712" s="87">
        <v>667.86470635000001</v>
      </c>
      <c r="L712" s="87">
        <v>770.61312271999998</v>
      </c>
    </row>
    <row r="713" spans="1:12" ht="12.75" customHeight="1" x14ac:dyDescent="0.2">
      <c r="A713" s="86" t="s">
        <v>178</v>
      </c>
      <c r="B713" s="86">
        <v>8</v>
      </c>
      <c r="C713" s="87">
        <v>887.90513699999997</v>
      </c>
      <c r="D713" s="87">
        <v>883.20340551000004</v>
      </c>
      <c r="E713" s="87">
        <v>0</v>
      </c>
      <c r="F713" s="87">
        <v>88.320340549999997</v>
      </c>
      <c r="G713" s="87">
        <v>220.80085138000001</v>
      </c>
      <c r="H713" s="87">
        <v>441.60170276000002</v>
      </c>
      <c r="I713" s="87">
        <v>0</v>
      </c>
      <c r="J713" s="87">
        <v>485.76187303</v>
      </c>
      <c r="K713" s="87">
        <v>574.08221358000003</v>
      </c>
      <c r="L713" s="87">
        <v>662.40255413</v>
      </c>
    </row>
    <row r="714" spans="1:12" ht="12.75" customHeight="1" x14ac:dyDescent="0.2">
      <c r="A714" s="86" t="s">
        <v>178</v>
      </c>
      <c r="B714" s="86">
        <v>9</v>
      </c>
      <c r="C714" s="87">
        <v>777.92403029000002</v>
      </c>
      <c r="D714" s="87">
        <v>773.91312256000003</v>
      </c>
      <c r="E714" s="87">
        <v>0</v>
      </c>
      <c r="F714" s="87">
        <v>77.391312260000007</v>
      </c>
      <c r="G714" s="87">
        <v>193.47828064000001</v>
      </c>
      <c r="H714" s="87">
        <v>386.95656128000002</v>
      </c>
      <c r="I714" s="87">
        <v>0</v>
      </c>
      <c r="J714" s="87">
        <v>425.65221740999999</v>
      </c>
      <c r="K714" s="87">
        <v>503.04352965999999</v>
      </c>
      <c r="L714" s="87">
        <v>580.43484192000005</v>
      </c>
    </row>
    <row r="715" spans="1:12" ht="12.75" customHeight="1" x14ac:dyDescent="0.2">
      <c r="A715" s="86" t="s">
        <v>178</v>
      </c>
      <c r="B715" s="86">
        <v>10</v>
      </c>
      <c r="C715" s="87">
        <v>716.14740377999999</v>
      </c>
      <c r="D715" s="87">
        <v>712.92504543999996</v>
      </c>
      <c r="E715" s="87">
        <v>0</v>
      </c>
      <c r="F715" s="87">
        <v>71.292504539999996</v>
      </c>
      <c r="G715" s="87">
        <v>178.23126135999999</v>
      </c>
      <c r="H715" s="87">
        <v>356.46252271999998</v>
      </c>
      <c r="I715" s="87">
        <v>0</v>
      </c>
      <c r="J715" s="87">
        <v>392.10877498999997</v>
      </c>
      <c r="K715" s="87">
        <v>463.40127954000002</v>
      </c>
      <c r="L715" s="87">
        <v>534.69378408</v>
      </c>
    </row>
    <row r="716" spans="1:12" ht="12.75" customHeight="1" x14ac:dyDescent="0.2">
      <c r="A716" s="86" t="s">
        <v>178</v>
      </c>
      <c r="B716" s="86">
        <v>11</v>
      </c>
      <c r="C716" s="87">
        <v>708.7635421</v>
      </c>
      <c r="D716" s="87">
        <v>705.25036693000004</v>
      </c>
      <c r="E716" s="87">
        <v>0</v>
      </c>
      <c r="F716" s="87">
        <v>70.525036689999993</v>
      </c>
      <c r="G716" s="87">
        <v>176.31259173000001</v>
      </c>
      <c r="H716" s="87">
        <v>352.62518347000002</v>
      </c>
      <c r="I716" s="87">
        <v>0</v>
      </c>
      <c r="J716" s="87">
        <v>387.88770181000001</v>
      </c>
      <c r="K716" s="87">
        <v>458.41273849999999</v>
      </c>
      <c r="L716" s="87">
        <v>528.93777520000003</v>
      </c>
    </row>
    <row r="717" spans="1:12" ht="12.75" customHeight="1" x14ac:dyDescent="0.2">
      <c r="A717" s="86" t="s">
        <v>178</v>
      </c>
      <c r="B717" s="86">
        <v>12</v>
      </c>
      <c r="C717" s="87">
        <v>704.55654545000004</v>
      </c>
      <c r="D717" s="87">
        <v>700.78135029999999</v>
      </c>
      <c r="E717" s="87">
        <v>0</v>
      </c>
      <c r="F717" s="87">
        <v>70.078135029999999</v>
      </c>
      <c r="G717" s="87">
        <v>175.19533758</v>
      </c>
      <c r="H717" s="87">
        <v>350.39067514999999</v>
      </c>
      <c r="I717" s="87">
        <v>0</v>
      </c>
      <c r="J717" s="87">
        <v>385.42974267</v>
      </c>
      <c r="K717" s="87">
        <v>455.50787769999999</v>
      </c>
      <c r="L717" s="87">
        <v>525.58601272999999</v>
      </c>
    </row>
    <row r="718" spans="1:12" ht="12.75" customHeight="1" x14ac:dyDescent="0.2">
      <c r="A718" s="86" t="s">
        <v>178</v>
      </c>
      <c r="B718" s="86">
        <v>13</v>
      </c>
      <c r="C718" s="87">
        <v>702.59634745000005</v>
      </c>
      <c r="D718" s="87">
        <v>698.80944528999999</v>
      </c>
      <c r="E718" s="87">
        <v>0</v>
      </c>
      <c r="F718" s="87">
        <v>69.880944529999994</v>
      </c>
      <c r="G718" s="87">
        <v>174.70236131999999</v>
      </c>
      <c r="H718" s="87">
        <v>349.40472265</v>
      </c>
      <c r="I718" s="87">
        <v>0</v>
      </c>
      <c r="J718" s="87">
        <v>384.34519490999998</v>
      </c>
      <c r="K718" s="87">
        <v>454.22613944</v>
      </c>
      <c r="L718" s="87">
        <v>524.10708396999996</v>
      </c>
    </row>
    <row r="719" spans="1:12" ht="12.75" customHeight="1" x14ac:dyDescent="0.2">
      <c r="A719" s="86" t="s">
        <v>178</v>
      </c>
      <c r="B719" s="86">
        <v>14</v>
      </c>
      <c r="C719" s="87">
        <v>708.09404396000002</v>
      </c>
      <c r="D719" s="87">
        <v>704.00176234000003</v>
      </c>
      <c r="E719" s="87">
        <v>0</v>
      </c>
      <c r="F719" s="87">
        <v>70.40017623</v>
      </c>
      <c r="G719" s="87">
        <v>176.00044059000001</v>
      </c>
      <c r="H719" s="87">
        <v>352.00088117000001</v>
      </c>
      <c r="I719" s="87">
        <v>0</v>
      </c>
      <c r="J719" s="87">
        <v>387.20096928999999</v>
      </c>
      <c r="K719" s="87">
        <v>457.60114551999999</v>
      </c>
      <c r="L719" s="87">
        <v>528.00132176</v>
      </c>
    </row>
    <row r="720" spans="1:12" ht="12.75" customHeight="1" x14ac:dyDescent="0.2">
      <c r="A720" s="86" t="s">
        <v>178</v>
      </c>
      <c r="B720" s="86">
        <v>15</v>
      </c>
      <c r="C720" s="87">
        <v>712.48962684000003</v>
      </c>
      <c r="D720" s="87">
        <v>708.57514993999996</v>
      </c>
      <c r="E720" s="87">
        <v>0</v>
      </c>
      <c r="F720" s="87">
        <v>70.857514989999999</v>
      </c>
      <c r="G720" s="87">
        <v>177.14378748999999</v>
      </c>
      <c r="H720" s="87">
        <v>354.28757496999998</v>
      </c>
      <c r="I720" s="87">
        <v>0</v>
      </c>
      <c r="J720" s="87">
        <v>389.71633247</v>
      </c>
      <c r="K720" s="87">
        <v>460.57384746000002</v>
      </c>
      <c r="L720" s="87">
        <v>531.43136245999995</v>
      </c>
    </row>
    <row r="721" spans="1:12" ht="12.75" customHeight="1" x14ac:dyDescent="0.2">
      <c r="A721" s="86" t="s">
        <v>178</v>
      </c>
      <c r="B721" s="86">
        <v>16</v>
      </c>
      <c r="C721" s="87">
        <v>716.11688673000003</v>
      </c>
      <c r="D721" s="87">
        <v>712.50488094000002</v>
      </c>
      <c r="E721" s="87">
        <v>0</v>
      </c>
      <c r="F721" s="87">
        <v>71.250488090000005</v>
      </c>
      <c r="G721" s="87">
        <v>178.12622024000001</v>
      </c>
      <c r="H721" s="87">
        <v>356.25244047000001</v>
      </c>
      <c r="I721" s="87">
        <v>0</v>
      </c>
      <c r="J721" s="87">
        <v>391.87768452</v>
      </c>
      <c r="K721" s="87">
        <v>463.12817260999998</v>
      </c>
      <c r="L721" s="87">
        <v>534.37866070999996</v>
      </c>
    </row>
    <row r="722" spans="1:12" ht="12.75" customHeight="1" x14ac:dyDescent="0.2">
      <c r="A722" s="86" t="s">
        <v>178</v>
      </c>
      <c r="B722" s="86">
        <v>17</v>
      </c>
      <c r="C722" s="87">
        <v>711.29954783999995</v>
      </c>
      <c r="D722" s="87">
        <v>707.66185097000005</v>
      </c>
      <c r="E722" s="87">
        <v>0</v>
      </c>
      <c r="F722" s="87">
        <v>70.766185100000001</v>
      </c>
      <c r="G722" s="87">
        <v>176.91546274000001</v>
      </c>
      <c r="H722" s="87">
        <v>353.83092549000003</v>
      </c>
      <c r="I722" s="87">
        <v>0</v>
      </c>
      <c r="J722" s="87">
        <v>389.21401802999998</v>
      </c>
      <c r="K722" s="87">
        <v>459.98020313000001</v>
      </c>
      <c r="L722" s="87">
        <v>530.74638822999998</v>
      </c>
    </row>
    <row r="723" spans="1:12" ht="12.75" customHeight="1" x14ac:dyDescent="0.2">
      <c r="A723" s="86" t="s">
        <v>178</v>
      </c>
      <c r="B723" s="86">
        <v>18</v>
      </c>
      <c r="C723" s="87">
        <v>714.58748818000004</v>
      </c>
      <c r="D723" s="87">
        <v>710.21983631000001</v>
      </c>
      <c r="E723" s="87">
        <v>0</v>
      </c>
      <c r="F723" s="87">
        <v>71.021983629999994</v>
      </c>
      <c r="G723" s="87">
        <v>177.55495908</v>
      </c>
      <c r="H723" s="87">
        <v>355.10991816000001</v>
      </c>
      <c r="I723" s="87">
        <v>0</v>
      </c>
      <c r="J723" s="87">
        <v>390.62090997000001</v>
      </c>
      <c r="K723" s="87">
        <v>461.64289359999998</v>
      </c>
      <c r="L723" s="87">
        <v>532.66487723</v>
      </c>
    </row>
    <row r="724" spans="1:12" ht="12.75" customHeight="1" x14ac:dyDescent="0.2">
      <c r="A724" s="86" t="s">
        <v>178</v>
      </c>
      <c r="B724" s="86">
        <v>19</v>
      </c>
      <c r="C724" s="87">
        <v>714.92869552000002</v>
      </c>
      <c r="D724" s="87">
        <v>710.51575976000004</v>
      </c>
      <c r="E724" s="87">
        <v>0</v>
      </c>
      <c r="F724" s="87">
        <v>71.051575979999996</v>
      </c>
      <c r="G724" s="87">
        <v>177.62893994000001</v>
      </c>
      <c r="H724" s="87">
        <v>355.25787988000002</v>
      </c>
      <c r="I724" s="87">
        <v>0</v>
      </c>
      <c r="J724" s="87">
        <v>390.78366786999999</v>
      </c>
      <c r="K724" s="87">
        <v>461.83524383999998</v>
      </c>
      <c r="L724" s="87">
        <v>532.88681982000003</v>
      </c>
    </row>
    <row r="725" spans="1:12" ht="12.75" customHeight="1" x14ac:dyDescent="0.2">
      <c r="A725" s="86" t="s">
        <v>178</v>
      </c>
      <c r="B725" s="86">
        <v>20</v>
      </c>
      <c r="C725" s="87">
        <v>713.59455416000003</v>
      </c>
      <c r="D725" s="87">
        <v>709.08099060999996</v>
      </c>
      <c r="E725" s="87">
        <v>0</v>
      </c>
      <c r="F725" s="87">
        <v>70.908099059999998</v>
      </c>
      <c r="G725" s="87">
        <v>177.27024764999999</v>
      </c>
      <c r="H725" s="87">
        <v>354.54049530999998</v>
      </c>
      <c r="I725" s="87">
        <v>0</v>
      </c>
      <c r="J725" s="87">
        <v>389.99454484</v>
      </c>
      <c r="K725" s="87">
        <v>460.90264389999999</v>
      </c>
      <c r="L725" s="87">
        <v>531.81074295999997</v>
      </c>
    </row>
    <row r="726" spans="1:12" ht="12.75" customHeight="1" x14ac:dyDescent="0.2">
      <c r="A726" s="86" t="s">
        <v>178</v>
      </c>
      <c r="B726" s="86">
        <v>21</v>
      </c>
      <c r="C726" s="87">
        <v>716.82086298000002</v>
      </c>
      <c r="D726" s="87">
        <v>712.10394088999999</v>
      </c>
      <c r="E726" s="87">
        <v>0</v>
      </c>
      <c r="F726" s="87">
        <v>71.210394089999994</v>
      </c>
      <c r="G726" s="87">
        <v>178.02598522</v>
      </c>
      <c r="H726" s="87">
        <v>356.05197045</v>
      </c>
      <c r="I726" s="87">
        <v>0</v>
      </c>
      <c r="J726" s="87">
        <v>391.65716749000001</v>
      </c>
      <c r="K726" s="87">
        <v>462.86756157999997</v>
      </c>
      <c r="L726" s="87">
        <v>534.07795567000005</v>
      </c>
    </row>
    <row r="727" spans="1:12" ht="12.75" customHeight="1" x14ac:dyDescent="0.2">
      <c r="A727" s="86" t="s">
        <v>178</v>
      </c>
      <c r="B727" s="86">
        <v>22</v>
      </c>
      <c r="C727" s="87">
        <v>786.12529453000002</v>
      </c>
      <c r="D727" s="87">
        <v>781.83850358999996</v>
      </c>
      <c r="E727" s="87">
        <v>0</v>
      </c>
      <c r="F727" s="87">
        <v>78.183850359999994</v>
      </c>
      <c r="G727" s="87">
        <v>195.45962589999999</v>
      </c>
      <c r="H727" s="87">
        <v>390.91925179999998</v>
      </c>
      <c r="I727" s="87">
        <v>0</v>
      </c>
      <c r="J727" s="87">
        <v>430.01117697000001</v>
      </c>
      <c r="K727" s="87">
        <v>508.19502733000002</v>
      </c>
      <c r="L727" s="87">
        <v>586.37887768999997</v>
      </c>
    </row>
    <row r="728" spans="1:12" ht="12.75" customHeight="1" x14ac:dyDescent="0.2">
      <c r="A728" s="86" t="s">
        <v>178</v>
      </c>
      <c r="B728" s="86">
        <v>23</v>
      </c>
      <c r="C728" s="87">
        <v>860.76414548000002</v>
      </c>
      <c r="D728" s="87">
        <v>856.168724</v>
      </c>
      <c r="E728" s="87">
        <v>0</v>
      </c>
      <c r="F728" s="87">
        <v>85.616872400000005</v>
      </c>
      <c r="G728" s="87">
        <v>214.042181</v>
      </c>
      <c r="H728" s="87">
        <v>428.084362</v>
      </c>
      <c r="I728" s="87">
        <v>0</v>
      </c>
      <c r="J728" s="87">
        <v>470.89279820000002</v>
      </c>
      <c r="K728" s="87">
        <v>556.50967060000005</v>
      </c>
      <c r="L728" s="87">
        <v>642.12654299999997</v>
      </c>
    </row>
    <row r="729" spans="1:12" ht="12.75" customHeight="1" x14ac:dyDescent="0.2">
      <c r="A729" s="86" t="s">
        <v>178</v>
      </c>
      <c r="B729" s="86">
        <v>24</v>
      </c>
      <c r="C729" s="87">
        <v>992.76928150000003</v>
      </c>
      <c r="D729" s="87">
        <v>987.45981786000004</v>
      </c>
      <c r="E729" s="87">
        <v>0</v>
      </c>
      <c r="F729" s="87">
        <v>98.745981790000002</v>
      </c>
      <c r="G729" s="87">
        <v>246.86495446999999</v>
      </c>
      <c r="H729" s="87">
        <v>493.72990893000002</v>
      </c>
      <c r="I729" s="87">
        <v>0</v>
      </c>
      <c r="J729" s="87">
        <v>543.10289981999995</v>
      </c>
      <c r="K729" s="87">
        <v>641.84888161000003</v>
      </c>
      <c r="L729" s="87">
        <v>740.59486340000001</v>
      </c>
    </row>
    <row r="730" spans="1:12" ht="12.75" customHeight="1" x14ac:dyDescent="0.2">
      <c r="A730" s="86" t="s">
        <v>179</v>
      </c>
      <c r="B730" s="86">
        <v>1</v>
      </c>
      <c r="C730" s="87">
        <v>1097.1594322200001</v>
      </c>
      <c r="D730" s="87">
        <v>1091.48930965</v>
      </c>
      <c r="E730" s="87">
        <v>0</v>
      </c>
      <c r="F730" s="87">
        <v>109.14893096999999</v>
      </c>
      <c r="G730" s="87">
        <v>272.87232741000003</v>
      </c>
      <c r="H730" s="87">
        <v>545.74465482999994</v>
      </c>
      <c r="I730" s="87">
        <v>0</v>
      </c>
      <c r="J730" s="87">
        <v>600.31912031000002</v>
      </c>
      <c r="K730" s="87">
        <v>709.46805127000005</v>
      </c>
      <c r="L730" s="87">
        <v>818.61698223999997</v>
      </c>
    </row>
    <row r="731" spans="1:12" ht="12.75" customHeight="1" x14ac:dyDescent="0.2">
      <c r="A731" s="86" t="s">
        <v>179</v>
      </c>
      <c r="B731" s="86">
        <v>2</v>
      </c>
      <c r="C731" s="87">
        <v>1084.2584050200001</v>
      </c>
      <c r="D731" s="87">
        <v>1078.7353201200001</v>
      </c>
      <c r="E731" s="87">
        <v>0</v>
      </c>
      <c r="F731" s="87">
        <v>107.87353201000001</v>
      </c>
      <c r="G731" s="87">
        <v>269.68383003000002</v>
      </c>
      <c r="H731" s="87">
        <v>539.36766006000005</v>
      </c>
      <c r="I731" s="87">
        <v>0</v>
      </c>
      <c r="J731" s="87">
        <v>593.30442606999998</v>
      </c>
      <c r="K731" s="87">
        <v>701.17795808000005</v>
      </c>
      <c r="L731" s="87">
        <v>809.05149009000002</v>
      </c>
    </row>
    <row r="732" spans="1:12" ht="12.75" customHeight="1" x14ac:dyDescent="0.2">
      <c r="A732" s="86" t="s">
        <v>179</v>
      </c>
      <c r="B732" s="86">
        <v>3</v>
      </c>
      <c r="C732" s="87">
        <v>1099.5897549900001</v>
      </c>
      <c r="D732" s="87">
        <v>1093.9276236799999</v>
      </c>
      <c r="E732" s="87">
        <v>0</v>
      </c>
      <c r="F732" s="87">
        <v>109.39276237</v>
      </c>
      <c r="G732" s="87">
        <v>273.48190591999997</v>
      </c>
      <c r="H732" s="87">
        <v>546.96381183999995</v>
      </c>
      <c r="I732" s="87">
        <v>0</v>
      </c>
      <c r="J732" s="87">
        <v>601.66019301999995</v>
      </c>
      <c r="K732" s="87">
        <v>711.05295538999997</v>
      </c>
      <c r="L732" s="87">
        <v>820.44571775999998</v>
      </c>
    </row>
    <row r="733" spans="1:12" ht="12.75" customHeight="1" x14ac:dyDescent="0.2">
      <c r="A733" s="86" t="s">
        <v>179</v>
      </c>
      <c r="B733" s="86">
        <v>4</v>
      </c>
      <c r="C733" s="87">
        <v>1093.7956161899999</v>
      </c>
      <c r="D733" s="87">
        <v>1087.88606837</v>
      </c>
      <c r="E733" s="87">
        <v>0</v>
      </c>
      <c r="F733" s="87">
        <v>108.78860684</v>
      </c>
      <c r="G733" s="87">
        <v>271.97151709000002</v>
      </c>
      <c r="H733" s="87">
        <v>543.94303419000005</v>
      </c>
      <c r="I733" s="87">
        <v>0</v>
      </c>
      <c r="J733" s="87">
        <v>598.33733759999996</v>
      </c>
      <c r="K733" s="87">
        <v>707.12594444000001</v>
      </c>
      <c r="L733" s="87">
        <v>815.91455127999996</v>
      </c>
    </row>
    <row r="734" spans="1:12" ht="12.75" customHeight="1" x14ac:dyDescent="0.2">
      <c r="A734" s="86" t="s">
        <v>179</v>
      </c>
      <c r="B734" s="86">
        <v>5</v>
      </c>
      <c r="C734" s="87">
        <v>1091.16345748</v>
      </c>
      <c r="D734" s="87">
        <v>1085.2912343200001</v>
      </c>
      <c r="E734" s="87">
        <v>0</v>
      </c>
      <c r="F734" s="87">
        <v>108.52912343</v>
      </c>
      <c r="G734" s="87">
        <v>271.32280858000001</v>
      </c>
      <c r="H734" s="87">
        <v>542.64561716000003</v>
      </c>
      <c r="I734" s="87">
        <v>0</v>
      </c>
      <c r="J734" s="87">
        <v>596.91017887999999</v>
      </c>
      <c r="K734" s="87">
        <v>705.43930231000002</v>
      </c>
      <c r="L734" s="87">
        <v>813.96842574000004</v>
      </c>
    </row>
    <row r="735" spans="1:12" ht="12.75" customHeight="1" x14ac:dyDescent="0.2">
      <c r="A735" s="86" t="s">
        <v>179</v>
      </c>
      <c r="B735" s="86">
        <v>6</v>
      </c>
      <c r="C735" s="87">
        <v>1091.89091669</v>
      </c>
      <c r="D735" s="87">
        <v>1085.95629755</v>
      </c>
      <c r="E735" s="87">
        <v>0</v>
      </c>
      <c r="F735" s="87">
        <v>108.59562975999999</v>
      </c>
      <c r="G735" s="87">
        <v>271.48907438999998</v>
      </c>
      <c r="H735" s="87">
        <v>542.97814877999997</v>
      </c>
      <c r="I735" s="87">
        <v>0</v>
      </c>
      <c r="J735" s="87">
        <v>597.27596364999999</v>
      </c>
      <c r="K735" s="87">
        <v>705.87159340999995</v>
      </c>
      <c r="L735" s="87">
        <v>814.46722316</v>
      </c>
    </row>
    <row r="736" spans="1:12" ht="12.75" customHeight="1" x14ac:dyDescent="0.2">
      <c r="A736" s="86" t="s">
        <v>179</v>
      </c>
      <c r="B736" s="86">
        <v>7</v>
      </c>
      <c r="C736" s="87">
        <v>997.34510850000004</v>
      </c>
      <c r="D736" s="87">
        <v>991.87961419999999</v>
      </c>
      <c r="E736" s="87">
        <v>0</v>
      </c>
      <c r="F736" s="87">
        <v>99.187961419999993</v>
      </c>
      <c r="G736" s="87">
        <v>247.96990355</v>
      </c>
      <c r="H736" s="87">
        <v>495.9398071</v>
      </c>
      <c r="I736" s="87">
        <v>0</v>
      </c>
      <c r="J736" s="87">
        <v>545.53378781000004</v>
      </c>
      <c r="K736" s="87">
        <v>644.72174923</v>
      </c>
      <c r="L736" s="87">
        <v>743.90971064999997</v>
      </c>
    </row>
    <row r="737" spans="1:12" ht="12.75" customHeight="1" x14ac:dyDescent="0.2">
      <c r="A737" s="86" t="s">
        <v>179</v>
      </c>
      <c r="B737" s="86">
        <v>8</v>
      </c>
      <c r="C737" s="87">
        <v>846.87426164999999</v>
      </c>
      <c r="D737" s="87">
        <v>842.08554470000001</v>
      </c>
      <c r="E737" s="87">
        <v>0</v>
      </c>
      <c r="F737" s="87">
        <v>84.208554469999996</v>
      </c>
      <c r="G737" s="87">
        <v>210.52138618000001</v>
      </c>
      <c r="H737" s="87">
        <v>421.04277235000001</v>
      </c>
      <c r="I737" s="87">
        <v>0</v>
      </c>
      <c r="J737" s="87">
        <v>463.14704958999999</v>
      </c>
      <c r="K737" s="87">
        <v>547.35560406000002</v>
      </c>
      <c r="L737" s="87">
        <v>631.56415852999999</v>
      </c>
    </row>
    <row r="738" spans="1:12" ht="12.75" customHeight="1" x14ac:dyDescent="0.2">
      <c r="A738" s="86" t="s">
        <v>179</v>
      </c>
      <c r="B738" s="86">
        <v>9</v>
      </c>
      <c r="C738" s="87">
        <v>732.41994412999998</v>
      </c>
      <c r="D738" s="87">
        <v>728.32843019999996</v>
      </c>
      <c r="E738" s="87">
        <v>0</v>
      </c>
      <c r="F738" s="87">
        <v>72.832843019999999</v>
      </c>
      <c r="G738" s="87">
        <v>182.08210754999999</v>
      </c>
      <c r="H738" s="87">
        <v>364.16421509999998</v>
      </c>
      <c r="I738" s="87">
        <v>0</v>
      </c>
      <c r="J738" s="87">
        <v>400.58063661</v>
      </c>
      <c r="K738" s="87">
        <v>473.41347962999998</v>
      </c>
      <c r="L738" s="87">
        <v>546.24632265000002</v>
      </c>
    </row>
    <row r="739" spans="1:12" ht="12.75" customHeight="1" x14ac:dyDescent="0.2">
      <c r="A739" s="86" t="s">
        <v>179</v>
      </c>
      <c r="B739" s="86">
        <v>10</v>
      </c>
      <c r="C739" s="87">
        <v>689.38585171</v>
      </c>
      <c r="D739" s="87">
        <v>684.71563816000003</v>
      </c>
      <c r="E739" s="87">
        <v>0</v>
      </c>
      <c r="F739" s="87">
        <v>68.47156382</v>
      </c>
      <c r="G739" s="87">
        <v>171.17890954000001</v>
      </c>
      <c r="H739" s="87">
        <v>342.35781908000001</v>
      </c>
      <c r="I739" s="87">
        <v>0</v>
      </c>
      <c r="J739" s="87">
        <v>376.59360099000003</v>
      </c>
      <c r="K739" s="87">
        <v>445.06516479999999</v>
      </c>
      <c r="L739" s="87">
        <v>513.53672861999996</v>
      </c>
    </row>
    <row r="740" spans="1:12" ht="12.75" customHeight="1" x14ac:dyDescent="0.2">
      <c r="A740" s="86" t="s">
        <v>179</v>
      </c>
      <c r="B740" s="86">
        <v>11</v>
      </c>
      <c r="C740" s="87">
        <v>695.93863082999997</v>
      </c>
      <c r="D740" s="87">
        <v>691.40914221000003</v>
      </c>
      <c r="E740" s="87">
        <v>0</v>
      </c>
      <c r="F740" s="87">
        <v>69.140914219999999</v>
      </c>
      <c r="G740" s="87">
        <v>172.85228555</v>
      </c>
      <c r="H740" s="87">
        <v>345.70457111000002</v>
      </c>
      <c r="I740" s="87">
        <v>0</v>
      </c>
      <c r="J740" s="87">
        <v>380.27502822000002</v>
      </c>
      <c r="K740" s="87">
        <v>449.41594243999998</v>
      </c>
      <c r="L740" s="87">
        <v>518.55685665999999</v>
      </c>
    </row>
    <row r="741" spans="1:12" ht="12.75" customHeight="1" x14ac:dyDescent="0.2">
      <c r="A741" s="86" t="s">
        <v>179</v>
      </c>
      <c r="B741" s="86">
        <v>12</v>
      </c>
      <c r="C741" s="87">
        <v>677.20746297999995</v>
      </c>
      <c r="D741" s="87">
        <v>673.20913965</v>
      </c>
      <c r="E741" s="87">
        <v>0</v>
      </c>
      <c r="F741" s="87">
        <v>67.320913970000007</v>
      </c>
      <c r="G741" s="87">
        <v>168.30228491</v>
      </c>
      <c r="H741" s="87">
        <v>336.60456983</v>
      </c>
      <c r="I741" s="87">
        <v>0</v>
      </c>
      <c r="J741" s="87">
        <v>370.26502680999999</v>
      </c>
      <c r="K741" s="87">
        <v>437.58594076999998</v>
      </c>
      <c r="L741" s="87">
        <v>504.90685474000003</v>
      </c>
    </row>
    <row r="742" spans="1:12" ht="12.75" customHeight="1" x14ac:dyDescent="0.2">
      <c r="A742" s="86" t="s">
        <v>179</v>
      </c>
      <c r="B742" s="86">
        <v>13</v>
      </c>
      <c r="C742" s="87">
        <v>696.51227034999999</v>
      </c>
      <c r="D742" s="87">
        <v>692.37627363000001</v>
      </c>
      <c r="E742" s="87">
        <v>0</v>
      </c>
      <c r="F742" s="87">
        <v>69.237627360000005</v>
      </c>
      <c r="G742" s="87">
        <v>173.09406841000001</v>
      </c>
      <c r="H742" s="87">
        <v>346.18813682000001</v>
      </c>
      <c r="I742" s="87">
        <v>0</v>
      </c>
      <c r="J742" s="87">
        <v>380.80695050000003</v>
      </c>
      <c r="K742" s="87">
        <v>450.04457786</v>
      </c>
      <c r="L742" s="87">
        <v>519.28220522000004</v>
      </c>
    </row>
    <row r="743" spans="1:12" ht="12.75" customHeight="1" x14ac:dyDescent="0.2">
      <c r="A743" s="86" t="s">
        <v>179</v>
      </c>
      <c r="B743" s="86">
        <v>14</v>
      </c>
      <c r="C743" s="87">
        <v>698.38776471999995</v>
      </c>
      <c r="D743" s="87">
        <v>693.87425894</v>
      </c>
      <c r="E743" s="87">
        <v>0</v>
      </c>
      <c r="F743" s="87">
        <v>69.387425890000003</v>
      </c>
      <c r="G743" s="87">
        <v>173.46856474000001</v>
      </c>
      <c r="H743" s="87">
        <v>346.93712947</v>
      </c>
      <c r="I743" s="87">
        <v>0</v>
      </c>
      <c r="J743" s="87">
        <v>381.63084242000002</v>
      </c>
      <c r="K743" s="87">
        <v>451.01826831</v>
      </c>
      <c r="L743" s="87">
        <v>520.40569420999998</v>
      </c>
    </row>
    <row r="744" spans="1:12" ht="12.75" customHeight="1" x14ac:dyDescent="0.2">
      <c r="A744" s="86" t="s">
        <v>179</v>
      </c>
      <c r="B744" s="86">
        <v>15</v>
      </c>
      <c r="C744" s="87">
        <v>700.97713152999995</v>
      </c>
      <c r="D744" s="87">
        <v>696.01530237999998</v>
      </c>
      <c r="E744" s="87">
        <v>0</v>
      </c>
      <c r="F744" s="87">
        <v>69.601530240000002</v>
      </c>
      <c r="G744" s="87">
        <v>174.0038256</v>
      </c>
      <c r="H744" s="87">
        <v>348.00765118999999</v>
      </c>
      <c r="I744" s="87">
        <v>0</v>
      </c>
      <c r="J744" s="87">
        <v>382.80841630999998</v>
      </c>
      <c r="K744" s="87">
        <v>452.40994654999997</v>
      </c>
      <c r="L744" s="87">
        <v>522.01147678999996</v>
      </c>
    </row>
    <row r="745" spans="1:12" ht="12.75" customHeight="1" x14ac:dyDescent="0.2">
      <c r="A745" s="86" t="s">
        <v>179</v>
      </c>
      <c r="B745" s="86">
        <v>16</v>
      </c>
      <c r="C745" s="87">
        <v>699.58518743000002</v>
      </c>
      <c r="D745" s="87">
        <v>693.94756670000004</v>
      </c>
      <c r="E745" s="87">
        <v>0</v>
      </c>
      <c r="F745" s="87">
        <v>69.394756670000007</v>
      </c>
      <c r="G745" s="87">
        <v>173.48689168000001</v>
      </c>
      <c r="H745" s="87">
        <v>346.97378335000002</v>
      </c>
      <c r="I745" s="87">
        <v>0</v>
      </c>
      <c r="J745" s="87">
        <v>381.67116169000002</v>
      </c>
      <c r="K745" s="87">
        <v>451.06591836000001</v>
      </c>
      <c r="L745" s="87">
        <v>520.46067502999995</v>
      </c>
    </row>
    <row r="746" spans="1:12" ht="12.75" customHeight="1" x14ac:dyDescent="0.2">
      <c r="A746" s="86" t="s">
        <v>179</v>
      </c>
      <c r="B746" s="86">
        <v>17</v>
      </c>
      <c r="C746" s="87">
        <v>694.99983295000004</v>
      </c>
      <c r="D746" s="87">
        <v>690.23695211999996</v>
      </c>
      <c r="E746" s="87">
        <v>0</v>
      </c>
      <c r="F746" s="87">
        <v>69.02369521</v>
      </c>
      <c r="G746" s="87">
        <v>172.55923802999999</v>
      </c>
      <c r="H746" s="87">
        <v>345.11847605999998</v>
      </c>
      <c r="I746" s="87">
        <v>0</v>
      </c>
      <c r="J746" s="87">
        <v>379.63032367</v>
      </c>
      <c r="K746" s="87">
        <v>448.65401888000002</v>
      </c>
      <c r="L746" s="87">
        <v>517.67771408999999</v>
      </c>
    </row>
    <row r="747" spans="1:12" ht="12.75" customHeight="1" x14ac:dyDescent="0.2">
      <c r="A747" s="86" t="s">
        <v>179</v>
      </c>
      <c r="B747" s="86">
        <v>18</v>
      </c>
      <c r="C747" s="87">
        <v>690.11612281999999</v>
      </c>
      <c r="D747" s="87">
        <v>686.18917464000003</v>
      </c>
      <c r="E747" s="87">
        <v>0</v>
      </c>
      <c r="F747" s="87">
        <v>68.618917460000006</v>
      </c>
      <c r="G747" s="87">
        <v>171.54729366000001</v>
      </c>
      <c r="H747" s="87">
        <v>343.09458732000002</v>
      </c>
      <c r="I747" s="87">
        <v>0</v>
      </c>
      <c r="J747" s="87">
        <v>377.40404604999998</v>
      </c>
      <c r="K747" s="87">
        <v>446.02296352000002</v>
      </c>
      <c r="L747" s="87">
        <v>514.64188098</v>
      </c>
    </row>
    <row r="748" spans="1:12" ht="12.75" customHeight="1" x14ac:dyDescent="0.2">
      <c r="A748" s="86" t="s">
        <v>179</v>
      </c>
      <c r="B748" s="86">
        <v>19</v>
      </c>
      <c r="C748" s="87">
        <v>691.13408431000005</v>
      </c>
      <c r="D748" s="87">
        <v>687.42936382000005</v>
      </c>
      <c r="E748" s="87">
        <v>0</v>
      </c>
      <c r="F748" s="87">
        <v>68.742936380000003</v>
      </c>
      <c r="G748" s="87">
        <v>171.85734095999999</v>
      </c>
      <c r="H748" s="87">
        <v>343.71468191000002</v>
      </c>
      <c r="I748" s="87">
        <v>0</v>
      </c>
      <c r="J748" s="87">
        <v>378.0861501</v>
      </c>
      <c r="K748" s="87">
        <v>446.82908648</v>
      </c>
      <c r="L748" s="87">
        <v>515.57202286999996</v>
      </c>
    </row>
    <row r="749" spans="1:12" ht="12.75" customHeight="1" x14ac:dyDescent="0.2">
      <c r="A749" s="86" t="s">
        <v>179</v>
      </c>
      <c r="B749" s="86">
        <v>20</v>
      </c>
      <c r="C749" s="87">
        <v>683.77865367000004</v>
      </c>
      <c r="D749" s="87">
        <v>680.19329002999996</v>
      </c>
      <c r="E749" s="87">
        <v>0</v>
      </c>
      <c r="F749" s="87">
        <v>68.019328999999999</v>
      </c>
      <c r="G749" s="87">
        <v>170.04832250999999</v>
      </c>
      <c r="H749" s="87">
        <v>340.09664501999998</v>
      </c>
      <c r="I749" s="87">
        <v>0</v>
      </c>
      <c r="J749" s="87">
        <v>374.10630952000002</v>
      </c>
      <c r="K749" s="87">
        <v>442.12563852</v>
      </c>
      <c r="L749" s="87">
        <v>510.14496752000002</v>
      </c>
    </row>
    <row r="750" spans="1:12" ht="12.75" customHeight="1" x14ac:dyDescent="0.2">
      <c r="A750" s="86" t="s">
        <v>179</v>
      </c>
      <c r="B750" s="86">
        <v>21</v>
      </c>
      <c r="C750" s="87">
        <v>691.08806014000004</v>
      </c>
      <c r="D750" s="87">
        <v>687.32273728999996</v>
      </c>
      <c r="E750" s="87">
        <v>0</v>
      </c>
      <c r="F750" s="87">
        <v>68.732273730000003</v>
      </c>
      <c r="G750" s="87">
        <v>171.83068431999999</v>
      </c>
      <c r="H750" s="87">
        <v>343.66136864999999</v>
      </c>
      <c r="I750" s="87">
        <v>0</v>
      </c>
      <c r="J750" s="87">
        <v>378.02750551000003</v>
      </c>
      <c r="K750" s="87">
        <v>446.75977924</v>
      </c>
      <c r="L750" s="87">
        <v>515.49205297000003</v>
      </c>
    </row>
    <row r="751" spans="1:12" ht="12.75" customHeight="1" x14ac:dyDescent="0.2">
      <c r="A751" s="86" t="s">
        <v>179</v>
      </c>
      <c r="B751" s="86">
        <v>22</v>
      </c>
      <c r="C751" s="87">
        <v>747.78779999000005</v>
      </c>
      <c r="D751" s="87">
        <v>743.72152229999995</v>
      </c>
      <c r="E751" s="87">
        <v>0</v>
      </c>
      <c r="F751" s="87">
        <v>74.372152229999998</v>
      </c>
      <c r="G751" s="87">
        <v>185.93038057999999</v>
      </c>
      <c r="H751" s="87">
        <v>371.86076114999997</v>
      </c>
      <c r="I751" s="87">
        <v>0</v>
      </c>
      <c r="J751" s="87">
        <v>409.04683727000003</v>
      </c>
      <c r="K751" s="87">
        <v>483.41898950000001</v>
      </c>
      <c r="L751" s="87">
        <v>557.79114173000005</v>
      </c>
    </row>
    <row r="752" spans="1:12" ht="12.75" customHeight="1" x14ac:dyDescent="0.2">
      <c r="A752" s="86" t="s">
        <v>179</v>
      </c>
      <c r="B752" s="86">
        <v>23</v>
      </c>
      <c r="C752" s="87">
        <v>843.31314424000004</v>
      </c>
      <c r="D752" s="87">
        <v>838.72037655999998</v>
      </c>
      <c r="E752" s="87">
        <v>0</v>
      </c>
      <c r="F752" s="87">
        <v>83.872037660000004</v>
      </c>
      <c r="G752" s="87">
        <v>209.68009413999999</v>
      </c>
      <c r="H752" s="87">
        <v>419.36018827999999</v>
      </c>
      <c r="I752" s="87">
        <v>0</v>
      </c>
      <c r="J752" s="87">
        <v>461.29620711000001</v>
      </c>
      <c r="K752" s="87">
        <v>545.16824475999999</v>
      </c>
      <c r="L752" s="87">
        <v>629.04028242000004</v>
      </c>
    </row>
    <row r="753" spans="1:12" ht="12.75" customHeight="1" x14ac:dyDescent="0.2">
      <c r="A753" s="86" t="s">
        <v>179</v>
      </c>
      <c r="B753" s="86">
        <v>24</v>
      </c>
      <c r="C753" s="87">
        <v>927.71079703999999</v>
      </c>
      <c r="D753" s="87">
        <v>922.56176533999997</v>
      </c>
      <c r="E753" s="87">
        <v>0</v>
      </c>
      <c r="F753" s="87">
        <v>92.256176530000005</v>
      </c>
      <c r="G753" s="87">
        <v>230.64044134</v>
      </c>
      <c r="H753" s="87">
        <v>461.28088266999998</v>
      </c>
      <c r="I753" s="87">
        <v>0</v>
      </c>
      <c r="J753" s="87">
        <v>507.40897094000002</v>
      </c>
      <c r="K753" s="87">
        <v>599.66514746999997</v>
      </c>
      <c r="L753" s="87">
        <v>691.92132401000003</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2018-07-16T07:40:44Z</dcterms:modified>
</cp:coreProperties>
</file>